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AF" lockStructure="1"/>
  <bookViews>
    <workbookView xWindow="0" yWindow="90" windowWidth="15480" windowHeight="7995"/>
  </bookViews>
  <sheets>
    <sheet name="Drawdown Calculations &amp; Amounts" sheetId="3" r:id="rId1"/>
    <sheet name="Analytical Tests" sheetId="1" r:id="rId2"/>
    <sheet name="Copy &amp; Paste Roster Report Here" sheetId="4" r:id="rId3"/>
  </sheets>
  <definedNames>
    <definedName name="_xlnm._FilterDatabase" localSheetId="2" hidden="1">'Copy &amp; Paste Roster Report Here'!$M$1:$M$10718</definedName>
    <definedName name="_xlnm.Print_Area" localSheetId="1">'Analytical Tests'!$Y$7:$AF$518</definedName>
    <definedName name="_xlnm.Print_Area" localSheetId="2">'Copy &amp; Paste Roster Report Here'!$A$4:$U$67</definedName>
    <definedName name="_xlnm.Print_Area" localSheetId="0">'Drawdown Calculations &amp; Amounts'!$A$1:$N$31</definedName>
  </definedNames>
  <calcPr calcId="145621"/>
</workbook>
</file>

<file path=xl/calcChain.xml><?xml version="1.0" encoding="utf-8"?>
<calcChain xmlns="http://schemas.openxmlformats.org/spreadsheetml/2006/main">
  <c r="N29" i="3" l="1"/>
  <c r="O29" i="3" s="1"/>
  <c r="DO519" i="1" l="1"/>
  <c r="DN519" i="1"/>
  <c r="DM519" i="1"/>
  <c r="DL519" i="1"/>
  <c r="DK519" i="1"/>
  <c r="DJ519" i="1"/>
  <c r="DI519" i="1"/>
  <c r="DH519" i="1"/>
  <c r="DG519" i="1"/>
  <c r="DF519" i="1"/>
  <c r="DP519" i="1" s="1"/>
  <c r="DE519" i="1"/>
  <c r="DC519" i="1"/>
  <c r="DB519" i="1"/>
  <c r="DA519" i="1"/>
  <c r="CZ519" i="1"/>
  <c r="CY519" i="1"/>
  <c r="CX519" i="1"/>
  <c r="CW519" i="1"/>
  <c r="CV519" i="1"/>
  <c r="CU519" i="1"/>
  <c r="CT519" i="1"/>
  <c r="DD519" i="1" s="1"/>
  <c r="CS519" i="1"/>
  <c r="CQ519" i="1"/>
  <c r="CP519" i="1"/>
  <c r="CO519" i="1"/>
  <c r="CN519" i="1"/>
  <c r="CM519" i="1"/>
  <c r="CL519" i="1"/>
  <c r="CK519" i="1"/>
  <c r="CJ519" i="1"/>
  <c r="CI519" i="1"/>
  <c r="CH519" i="1"/>
  <c r="CR519" i="1" s="1"/>
  <c r="CG519" i="1"/>
  <c r="CE519" i="1"/>
  <c r="CD519" i="1"/>
  <c r="CC519" i="1"/>
  <c r="CB519" i="1"/>
  <c r="CA519" i="1"/>
  <c r="BZ519" i="1"/>
  <c r="BY519" i="1"/>
  <c r="BX519" i="1"/>
  <c r="BW519" i="1"/>
  <c r="BV519" i="1"/>
  <c r="CF519" i="1" s="1"/>
  <c r="BU519" i="1"/>
  <c r="BS519" i="1"/>
  <c r="BR519" i="1"/>
  <c r="BQ519" i="1"/>
  <c r="BP519" i="1"/>
  <c r="BO519" i="1"/>
  <c r="BN519" i="1"/>
  <c r="BM519" i="1"/>
  <c r="BL519" i="1"/>
  <c r="BK519" i="1"/>
  <c r="BJ519" i="1"/>
  <c r="BT519" i="1" s="1"/>
  <c r="BI519" i="1"/>
  <c r="BG519" i="1"/>
  <c r="BF519" i="1"/>
  <c r="BE519" i="1"/>
  <c r="BD519" i="1"/>
  <c r="BC519" i="1"/>
  <c r="BB519" i="1"/>
  <c r="BA519" i="1"/>
  <c r="AZ519" i="1"/>
  <c r="AY519" i="1"/>
  <c r="AX519" i="1"/>
  <c r="BH519" i="1" s="1"/>
  <c r="AW519" i="1"/>
  <c r="AU519" i="1"/>
  <c r="AT519" i="1"/>
  <c r="AS519" i="1"/>
  <c r="AR519" i="1"/>
  <c r="AQ519" i="1"/>
  <c r="AP519" i="1"/>
  <c r="AO519" i="1"/>
  <c r="AN519" i="1"/>
  <c r="AM519" i="1"/>
  <c r="AL519" i="1"/>
  <c r="AV519" i="1" s="1"/>
  <c r="A519" i="1" s="1"/>
  <c r="AK519" i="1"/>
  <c r="AI519" i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G519" i="1"/>
  <c r="H519" i="1" s="1"/>
  <c r="E519" i="1"/>
  <c r="F519" i="1" s="1"/>
  <c r="I519" i="1" s="1"/>
  <c r="J519" i="1" s="1"/>
  <c r="K519" i="1" s="1"/>
  <c r="D519" i="1"/>
  <c r="C519" i="1"/>
  <c r="DO518" i="1"/>
  <c r="DN518" i="1"/>
  <c r="DM518" i="1"/>
  <c r="DL518" i="1"/>
  <c r="DK518" i="1"/>
  <c r="DJ518" i="1"/>
  <c r="DI518" i="1"/>
  <c r="DH518" i="1"/>
  <c r="DP518" i="1" s="1"/>
  <c r="DG518" i="1"/>
  <c r="DF518" i="1"/>
  <c r="DE518" i="1"/>
  <c r="DC518" i="1"/>
  <c r="DB518" i="1"/>
  <c r="DA518" i="1"/>
  <c r="CZ518" i="1"/>
  <c r="CY518" i="1"/>
  <c r="CX518" i="1"/>
  <c r="CW518" i="1"/>
  <c r="CV518" i="1"/>
  <c r="DD518" i="1" s="1"/>
  <c r="CU518" i="1"/>
  <c r="CT518" i="1"/>
  <c r="CS518" i="1"/>
  <c r="CQ518" i="1"/>
  <c r="CP518" i="1"/>
  <c r="CO518" i="1"/>
  <c r="CN518" i="1"/>
  <c r="CM518" i="1"/>
  <c r="CL518" i="1"/>
  <c r="CK518" i="1"/>
  <c r="CJ518" i="1"/>
  <c r="CR518" i="1" s="1"/>
  <c r="CI518" i="1"/>
  <c r="CH518" i="1"/>
  <c r="CG518" i="1"/>
  <c r="CE518" i="1"/>
  <c r="CD518" i="1"/>
  <c r="CC518" i="1"/>
  <c r="CB518" i="1"/>
  <c r="CA518" i="1"/>
  <c r="BZ518" i="1"/>
  <c r="BY518" i="1"/>
  <c r="BX518" i="1"/>
  <c r="CF518" i="1" s="1"/>
  <c r="BW518" i="1"/>
  <c r="BV518" i="1"/>
  <c r="BU518" i="1"/>
  <c r="BS518" i="1"/>
  <c r="BR518" i="1"/>
  <c r="BQ518" i="1"/>
  <c r="BP518" i="1"/>
  <c r="BO518" i="1"/>
  <c r="BN518" i="1"/>
  <c r="BM518" i="1"/>
  <c r="BL518" i="1"/>
  <c r="BT518" i="1" s="1"/>
  <c r="BK518" i="1"/>
  <c r="BJ518" i="1"/>
  <c r="BI518" i="1"/>
  <c r="BG518" i="1"/>
  <c r="BF518" i="1"/>
  <c r="BE518" i="1"/>
  <c r="BD518" i="1"/>
  <c r="BC518" i="1"/>
  <c r="BB518" i="1"/>
  <c r="BA518" i="1"/>
  <c r="AZ518" i="1"/>
  <c r="BH518" i="1" s="1"/>
  <c r="B518" i="1" s="1"/>
  <c r="AY518" i="1"/>
  <c r="AX518" i="1"/>
  <c r="AW518" i="1"/>
  <c r="AU518" i="1"/>
  <c r="AT518" i="1"/>
  <c r="AS518" i="1"/>
  <c r="AR518" i="1"/>
  <c r="AQ518" i="1"/>
  <c r="AP518" i="1"/>
  <c r="AO518" i="1"/>
  <c r="AN518" i="1"/>
  <c r="AV518" i="1" s="1"/>
  <c r="A518" i="1" s="1"/>
  <c r="AM518" i="1"/>
  <c r="AL518" i="1"/>
  <c r="AK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M518" i="1" s="1"/>
  <c r="N518" i="1"/>
  <c r="L518" i="1"/>
  <c r="G518" i="1"/>
  <c r="H518" i="1" s="1"/>
  <c r="E518" i="1"/>
  <c r="F518" i="1" s="1"/>
  <c r="I518" i="1" s="1"/>
  <c r="J518" i="1" s="1"/>
  <c r="K518" i="1" s="1"/>
  <c r="D518" i="1"/>
  <c r="C518" i="1"/>
  <c r="DO517" i="1"/>
  <c r="DN517" i="1"/>
  <c r="DM517" i="1"/>
  <c r="DL517" i="1"/>
  <c r="DK517" i="1"/>
  <c r="DJ517" i="1"/>
  <c r="DI517" i="1"/>
  <c r="DH517" i="1"/>
  <c r="DP517" i="1" s="1"/>
  <c r="DG517" i="1"/>
  <c r="DF517" i="1"/>
  <c r="DE517" i="1"/>
  <c r="DC517" i="1"/>
  <c r="DB517" i="1"/>
  <c r="DA517" i="1"/>
  <c r="CZ517" i="1"/>
  <c r="CY517" i="1"/>
  <c r="CX517" i="1"/>
  <c r="CW517" i="1"/>
  <c r="CV517" i="1"/>
  <c r="DD517" i="1" s="1"/>
  <c r="CU517" i="1"/>
  <c r="CT517" i="1"/>
  <c r="CS517" i="1"/>
  <c r="CQ517" i="1"/>
  <c r="CP517" i="1"/>
  <c r="CO517" i="1"/>
  <c r="CN517" i="1"/>
  <c r="CM517" i="1"/>
  <c r="CL517" i="1"/>
  <c r="CK517" i="1"/>
  <c r="CJ517" i="1"/>
  <c r="CR517" i="1" s="1"/>
  <c r="CI517" i="1"/>
  <c r="CH517" i="1"/>
  <c r="CG517" i="1"/>
  <c r="CE517" i="1"/>
  <c r="CD517" i="1"/>
  <c r="CC517" i="1"/>
  <c r="CB517" i="1"/>
  <c r="CA517" i="1"/>
  <c r="BZ517" i="1"/>
  <c r="BY517" i="1"/>
  <c r="BX517" i="1"/>
  <c r="CF517" i="1" s="1"/>
  <c r="BW517" i="1"/>
  <c r="BV517" i="1"/>
  <c r="BU517" i="1"/>
  <c r="BS517" i="1"/>
  <c r="BR517" i="1"/>
  <c r="BQ517" i="1"/>
  <c r="BP517" i="1"/>
  <c r="BO517" i="1"/>
  <c r="BN517" i="1"/>
  <c r="BM517" i="1"/>
  <c r="BL517" i="1"/>
  <c r="BT517" i="1" s="1"/>
  <c r="BK517" i="1"/>
  <c r="BJ517" i="1"/>
  <c r="BI517" i="1"/>
  <c r="BG517" i="1"/>
  <c r="BF517" i="1"/>
  <c r="BE517" i="1"/>
  <c r="BD517" i="1"/>
  <c r="BC517" i="1"/>
  <c r="BB517" i="1"/>
  <c r="BA517" i="1"/>
  <c r="AZ517" i="1"/>
  <c r="BH517" i="1" s="1"/>
  <c r="B517" i="1" s="1"/>
  <c r="AY517" i="1"/>
  <c r="AX517" i="1"/>
  <c r="AW517" i="1"/>
  <c r="AU517" i="1"/>
  <c r="AT517" i="1"/>
  <c r="AS517" i="1"/>
  <c r="AR517" i="1"/>
  <c r="AQ517" i="1"/>
  <c r="AP517" i="1"/>
  <c r="AO517" i="1"/>
  <c r="AN517" i="1"/>
  <c r="AV517" i="1" s="1"/>
  <c r="A517" i="1" s="1"/>
  <c r="AM517" i="1"/>
  <c r="AL517" i="1"/>
  <c r="AK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M517" i="1" s="1"/>
  <c r="N517" i="1"/>
  <c r="L517" i="1"/>
  <c r="I517" i="1"/>
  <c r="J517" i="1" s="1"/>
  <c r="K517" i="1" s="1"/>
  <c r="G517" i="1"/>
  <c r="H517" i="1" s="1"/>
  <c r="E517" i="1"/>
  <c r="F517" i="1" s="1"/>
  <c r="D517" i="1"/>
  <c r="C517" i="1"/>
  <c r="DO516" i="1"/>
  <c r="DN516" i="1"/>
  <c r="DM516" i="1"/>
  <c r="DL516" i="1"/>
  <c r="DK516" i="1"/>
  <c r="DJ516" i="1"/>
  <c r="DI516" i="1"/>
  <c r="DH516" i="1"/>
  <c r="DG516" i="1"/>
  <c r="DF516" i="1"/>
  <c r="DP516" i="1" s="1"/>
  <c r="DE516" i="1"/>
  <c r="DC516" i="1"/>
  <c r="DB516" i="1"/>
  <c r="DA516" i="1"/>
  <c r="CZ516" i="1"/>
  <c r="CY516" i="1"/>
  <c r="CX516" i="1"/>
  <c r="CW516" i="1"/>
  <c r="CV516" i="1"/>
  <c r="CU516" i="1"/>
  <c r="CT516" i="1"/>
  <c r="DD516" i="1" s="1"/>
  <c r="CS516" i="1"/>
  <c r="CQ516" i="1"/>
  <c r="CP516" i="1"/>
  <c r="CO516" i="1"/>
  <c r="CN516" i="1"/>
  <c r="CM516" i="1"/>
  <c r="CL516" i="1"/>
  <c r="CK516" i="1"/>
  <c r="CJ516" i="1"/>
  <c r="CI516" i="1"/>
  <c r="CH516" i="1"/>
  <c r="CR516" i="1" s="1"/>
  <c r="CG516" i="1"/>
  <c r="CE516" i="1"/>
  <c r="CD516" i="1"/>
  <c r="CC516" i="1"/>
  <c r="CB516" i="1"/>
  <c r="CA516" i="1"/>
  <c r="BZ516" i="1"/>
  <c r="BY516" i="1"/>
  <c r="BX516" i="1"/>
  <c r="BW516" i="1"/>
  <c r="BV516" i="1"/>
  <c r="CF516" i="1" s="1"/>
  <c r="BU516" i="1"/>
  <c r="BS516" i="1"/>
  <c r="BR516" i="1"/>
  <c r="BQ516" i="1"/>
  <c r="BP516" i="1"/>
  <c r="BO516" i="1"/>
  <c r="BN516" i="1"/>
  <c r="BM516" i="1"/>
  <c r="BL516" i="1"/>
  <c r="BK516" i="1"/>
  <c r="BJ516" i="1"/>
  <c r="BT516" i="1" s="1"/>
  <c r="BI516" i="1"/>
  <c r="BG516" i="1"/>
  <c r="BF516" i="1"/>
  <c r="BE516" i="1"/>
  <c r="BD516" i="1"/>
  <c r="BC516" i="1"/>
  <c r="BB516" i="1"/>
  <c r="BA516" i="1"/>
  <c r="AZ516" i="1"/>
  <c r="AY516" i="1"/>
  <c r="AX516" i="1"/>
  <c r="BH516" i="1" s="1"/>
  <c r="AW516" i="1"/>
  <c r="AU516" i="1"/>
  <c r="AT516" i="1"/>
  <c r="AS516" i="1"/>
  <c r="AR516" i="1"/>
  <c r="AQ516" i="1"/>
  <c r="AP516" i="1"/>
  <c r="AO516" i="1"/>
  <c r="AN516" i="1"/>
  <c r="AM516" i="1"/>
  <c r="AL516" i="1"/>
  <c r="AV516" i="1" s="1"/>
  <c r="A516" i="1" s="1"/>
  <c r="AK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I516" i="1"/>
  <c r="J516" i="1" s="1"/>
  <c r="K516" i="1" s="1"/>
  <c r="G516" i="1"/>
  <c r="H516" i="1" s="1"/>
  <c r="E516" i="1"/>
  <c r="F516" i="1" s="1"/>
  <c r="D516" i="1"/>
  <c r="C516" i="1"/>
  <c r="DO515" i="1"/>
  <c r="DN515" i="1"/>
  <c r="DM515" i="1"/>
  <c r="DL515" i="1"/>
  <c r="DK515" i="1"/>
  <c r="DJ515" i="1"/>
  <c r="DI515" i="1"/>
  <c r="DH515" i="1"/>
  <c r="DG515" i="1"/>
  <c r="DF515" i="1"/>
  <c r="DP515" i="1" s="1"/>
  <c r="DE515" i="1"/>
  <c r="DC515" i="1"/>
  <c r="DB515" i="1"/>
  <c r="DA515" i="1"/>
  <c r="CZ515" i="1"/>
  <c r="CY515" i="1"/>
  <c r="CX515" i="1"/>
  <c r="CW515" i="1"/>
  <c r="CV515" i="1"/>
  <c r="CU515" i="1"/>
  <c r="CT515" i="1"/>
  <c r="DD515" i="1" s="1"/>
  <c r="CS515" i="1"/>
  <c r="CQ515" i="1"/>
  <c r="CP515" i="1"/>
  <c r="CO515" i="1"/>
  <c r="CN515" i="1"/>
  <c r="CM515" i="1"/>
  <c r="CL515" i="1"/>
  <c r="CK515" i="1"/>
  <c r="CJ515" i="1"/>
  <c r="CI515" i="1"/>
  <c r="CH515" i="1"/>
  <c r="CR515" i="1" s="1"/>
  <c r="CG515" i="1"/>
  <c r="CE515" i="1"/>
  <c r="CD515" i="1"/>
  <c r="CC515" i="1"/>
  <c r="CB515" i="1"/>
  <c r="CA515" i="1"/>
  <c r="BZ515" i="1"/>
  <c r="BY515" i="1"/>
  <c r="BX515" i="1"/>
  <c r="BW515" i="1"/>
  <c r="BV515" i="1"/>
  <c r="CF515" i="1" s="1"/>
  <c r="BU515" i="1"/>
  <c r="BS515" i="1"/>
  <c r="BR515" i="1"/>
  <c r="BQ515" i="1"/>
  <c r="BP515" i="1"/>
  <c r="BO515" i="1"/>
  <c r="BN515" i="1"/>
  <c r="BM515" i="1"/>
  <c r="BL515" i="1"/>
  <c r="BK515" i="1"/>
  <c r="BJ515" i="1"/>
  <c r="BT515" i="1" s="1"/>
  <c r="BI515" i="1"/>
  <c r="BG515" i="1"/>
  <c r="BF515" i="1"/>
  <c r="BE515" i="1"/>
  <c r="BD515" i="1"/>
  <c r="BC515" i="1"/>
  <c r="BB515" i="1"/>
  <c r="BA515" i="1"/>
  <c r="AZ515" i="1"/>
  <c r="AY515" i="1"/>
  <c r="AX515" i="1"/>
  <c r="BH515" i="1" s="1"/>
  <c r="B515" i="1" s="1"/>
  <c r="AW515" i="1"/>
  <c r="AU515" i="1"/>
  <c r="AT515" i="1"/>
  <c r="AS515" i="1"/>
  <c r="AR515" i="1"/>
  <c r="AQ515" i="1"/>
  <c r="AP515" i="1"/>
  <c r="AO515" i="1"/>
  <c r="AN515" i="1"/>
  <c r="AM515" i="1"/>
  <c r="AL515" i="1"/>
  <c r="AV515" i="1" s="1"/>
  <c r="AK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G515" i="1"/>
  <c r="H515" i="1" s="1"/>
  <c r="E515" i="1"/>
  <c r="F515" i="1" s="1"/>
  <c r="I515" i="1" s="1"/>
  <c r="J515" i="1" s="1"/>
  <c r="K515" i="1" s="1"/>
  <c r="D515" i="1"/>
  <c r="C515" i="1"/>
  <c r="A515" i="1"/>
  <c r="DO514" i="1"/>
  <c r="DN514" i="1"/>
  <c r="DM514" i="1"/>
  <c r="DL514" i="1"/>
  <c r="DK514" i="1"/>
  <c r="DJ514" i="1"/>
  <c r="DI514" i="1"/>
  <c r="DH514" i="1"/>
  <c r="DP514" i="1" s="1"/>
  <c r="DG514" i="1"/>
  <c r="DF514" i="1"/>
  <c r="DE514" i="1"/>
  <c r="DC514" i="1"/>
  <c r="DB514" i="1"/>
  <c r="DA514" i="1"/>
  <c r="CZ514" i="1"/>
  <c r="CY514" i="1"/>
  <c r="CX514" i="1"/>
  <c r="CW514" i="1"/>
  <c r="CV514" i="1"/>
  <c r="DD514" i="1" s="1"/>
  <c r="CU514" i="1"/>
  <c r="CT514" i="1"/>
  <c r="CS514" i="1"/>
  <c r="CQ514" i="1"/>
  <c r="CP514" i="1"/>
  <c r="CO514" i="1"/>
  <c r="CN514" i="1"/>
  <c r="CM514" i="1"/>
  <c r="CL514" i="1"/>
  <c r="CK514" i="1"/>
  <c r="CJ514" i="1"/>
  <c r="CR514" i="1" s="1"/>
  <c r="CI514" i="1"/>
  <c r="CH514" i="1"/>
  <c r="CG514" i="1"/>
  <c r="CE514" i="1"/>
  <c r="CD514" i="1"/>
  <c r="CC514" i="1"/>
  <c r="CB514" i="1"/>
  <c r="CA514" i="1"/>
  <c r="BZ514" i="1"/>
  <c r="BY514" i="1"/>
  <c r="BX514" i="1"/>
  <c r="CF514" i="1" s="1"/>
  <c r="BW514" i="1"/>
  <c r="BV514" i="1"/>
  <c r="BU514" i="1"/>
  <c r="BS514" i="1"/>
  <c r="BR514" i="1"/>
  <c r="BQ514" i="1"/>
  <c r="BP514" i="1"/>
  <c r="BO514" i="1"/>
  <c r="BN514" i="1"/>
  <c r="BM514" i="1"/>
  <c r="BL514" i="1"/>
  <c r="BT514" i="1" s="1"/>
  <c r="BK514" i="1"/>
  <c r="BJ514" i="1"/>
  <c r="BI514" i="1"/>
  <c r="BG514" i="1"/>
  <c r="BF514" i="1"/>
  <c r="BE514" i="1"/>
  <c r="BD514" i="1"/>
  <c r="BC514" i="1"/>
  <c r="BB514" i="1"/>
  <c r="BA514" i="1"/>
  <c r="AZ514" i="1"/>
  <c r="BH514" i="1" s="1"/>
  <c r="B514" i="1" s="1"/>
  <c r="AY514" i="1"/>
  <c r="AX514" i="1"/>
  <c r="AW514" i="1"/>
  <c r="AU514" i="1"/>
  <c r="AT514" i="1"/>
  <c r="AS514" i="1"/>
  <c r="AR514" i="1"/>
  <c r="AQ514" i="1"/>
  <c r="AP514" i="1"/>
  <c r="AO514" i="1"/>
  <c r="AN514" i="1"/>
  <c r="AV514" i="1" s="1"/>
  <c r="A514" i="1" s="1"/>
  <c r="AM514" i="1"/>
  <c r="AL514" i="1"/>
  <c r="AK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M514" i="1" s="1"/>
  <c r="N514" i="1"/>
  <c r="L514" i="1"/>
  <c r="K514" i="1"/>
  <c r="G514" i="1"/>
  <c r="H514" i="1" s="1"/>
  <c r="E514" i="1"/>
  <c r="F514" i="1" s="1"/>
  <c r="I514" i="1" s="1"/>
  <c r="J514" i="1" s="1"/>
  <c r="D514" i="1"/>
  <c r="C514" i="1"/>
  <c r="DO513" i="1"/>
  <c r="DN513" i="1"/>
  <c r="DM513" i="1"/>
  <c r="DL513" i="1"/>
  <c r="DK513" i="1"/>
  <c r="DJ513" i="1"/>
  <c r="DI513" i="1"/>
  <c r="DH513" i="1"/>
  <c r="DP513" i="1" s="1"/>
  <c r="DG513" i="1"/>
  <c r="DF513" i="1"/>
  <c r="DE513" i="1"/>
  <c r="DC513" i="1"/>
  <c r="DB513" i="1"/>
  <c r="DA513" i="1"/>
  <c r="CZ513" i="1"/>
  <c r="CY513" i="1"/>
  <c r="CX513" i="1"/>
  <c r="CW513" i="1"/>
  <c r="CV513" i="1"/>
  <c r="DD513" i="1" s="1"/>
  <c r="CU513" i="1"/>
  <c r="CT513" i="1"/>
  <c r="CS513" i="1"/>
  <c r="CQ513" i="1"/>
  <c r="CP513" i="1"/>
  <c r="CO513" i="1"/>
  <c r="CN513" i="1"/>
  <c r="CM513" i="1"/>
  <c r="CL513" i="1"/>
  <c r="CK513" i="1"/>
  <c r="CJ513" i="1"/>
  <c r="CR513" i="1" s="1"/>
  <c r="CI513" i="1"/>
  <c r="CH513" i="1"/>
  <c r="CG513" i="1"/>
  <c r="CE513" i="1"/>
  <c r="CD513" i="1"/>
  <c r="CC513" i="1"/>
  <c r="CB513" i="1"/>
  <c r="CA513" i="1"/>
  <c r="BZ513" i="1"/>
  <c r="BY513" i="1"/>
  <c r="BX513" i="1"/>
  <c r="CF513" i="1" s="1"/>
  <c r="BW513" i="1"/>
  <c r="BV513" i="1"/>
  <c r="BU513" i="1"/>
  <c r="BS513" i="1"/>
  <c r="BR513" i="1"/>
  <c r="BQ513" i="1"/>
  <c r="BP513" i="1"/>
  <c r="BO513" i="1"/>
  <c r="BN513" i="1"/>
  <c r="BM513" i="1"/>
  <c r="BL513" i="1"/>
  <c r="BT513" i="1" s="1"/>
  <c r="BK513" i="1"/>
  <c r="BJ513" i="1"/>
  <c r="BI513" i="1"/>
  <c r="BG513" i="1"/>
  <c r="BF513" i="1"/>
  <c r="BE513" i="1"/>
  <c r="BD513" i="1"/>
  <c r="BC513" i="1"/>
  <c r="BB513" i="1"/>
  <c r="BA513" i="1"/>
  <c r="AZ513" i="1"/>
  <c r="BH513" i="1" s="1"/>
  <c r="AY513" i="1"/>
  <c r="AX513" i="1"/>
  <c r="AW513" i="1"/>
  <c r="AU513" i="1"/>
  <c r="AT513" i="1"/>
  <c r="AS513" i="1"/>
  <c r="AR513" i="1"/>
  <c r="AQ513" i="1"/>
  <c r="AP513" i="1"/>
  <c r="AO513" i="1"/>
  <c r="AN513" i="1"/>
  <c r="AV513" i="1" s="1"/>
  <c r="A513" i="1" s="1"/>
  <c r="AM513" i="1"/>
  <c r="AL513" i="1"/>
  <c r="AK513" i="1"/>
  <c r="AI513" i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M513" i="1" s="1"/>
  <c r="N513" i="1"/>
  <c r="L513" i="1"/>
  <c r="K513" i="1"/>
  <c r="I513" i="1"/>
  <c r="J513" i="1" s="1"/>
  <c r="G513" i="1"/>
  <c r="H513" i="1" s="1"/>
  <c r="E513" i="1"/>
  <c r="F513" i="1" s="1"/>
  <c r="D513" i="1"/>
  <c r="C513" i="1"/>
  <c r="DO512" i="1"/>
  <c r="DN512" i="1"/>
  <c r="DM512" i="1"/>
  <c r="DL512" i="1"/>
  <c r="DK512" i="1"/>
  <c r="DJ512" i="1"/>
  <c r="DI512" i="1"/>
  <c r="DH512" i="1"/>
  <c r="DG512" i="1"/>
  <c r="DF512" i="1"/>
  <c r="DP512" i="1" s="1"/>
  <c r="DE512" i="1"/>
  <c r="DC512" i="1"/>
  <c r="DB512" i="1"/>
  <c r="DA512" i="1"/>
  <c r="CZ512" i="1"/>
  <c r="CY512" i="1"/>
  <c r="CX512" i="1"/>
  <c r="CW512" i="1"/>
  <c r="CV512" i="1"/>
  <c r="CU512" i="1"/>
  <c r="CT512" i="1"/>
  <c r="DD512" i="1" s="1"/>
  <c r="CS512" i="1"/>
  <c r="CQ512" i="1"/>
  <c r="CP512" i="1"/>
  <c r="CO512" i="1"/>
  <c r="CN512" i="1"/>
  <c r="CM512" i="1"/>
  <c r="CL512" i="1"/>
  <c r="CK512" i="1"/>
  <c r="CJ512" i="1"/>
  <c r="CI512" i="1"/>
  <c r="CH512" i="1"/>
  <c r="CR512" i="1" s="1"/>
  <c r="CG512" i="1"/>
  <c r="CE512" i="1"/>
  <c r="CD512" i="1"/>
  <c r="CC512" i="1"/>
  <c r="CB512" i="1"/>
  <c r="CA512" i="1"/>
  <c r="BZ512" i="1"/>
  <c r="BY512" i="1"/>
  <c r="BX512" i="1"/>
  <c r="BW512" i="1"/>
  <c r="BV512" i="1"/>
  <c r="CF512" i="1" s="1"/>
  <c r="BU512" i="1"/>
  <c r="BS512" i="1"/>
  <c r="BR512" i="1"/>
  <c r="BQ512" i="1"/>
  <c r="BP512" i="1"/>
  <c r="BO512" i="1"/>
  <c r="BN512" i="1"/>
  <c r="BM512" i="1"/>
  <c r="BL512" i="1"/>
  <c r="BK512" i="1"/>
  <c r="BJ512" i="1"/>
  <c r="BT512" i="1" s="1"/>
  <c r="BI512" i="1"/>
  <c r="BG512" i="1"/>
  <c r="BF512" i="1"/>
  <c r="BE512" i="1"/>
  <c r="BD512" i="1"/>
  <c r="BC512" i="1"/>
  <c r="BB512" i="1"/>
  <c r="BA512" i="1"/>
  <c r="AZ512" i="1"/>
  <c r="AY512" i="1"/>
  <c r="AX512" i="1"/>
  <c r="BH512" i="1" s="1"/>
  <c r="AW512" i="1"/>
  <c r="AU512" i="1"/>
  <c r="AT512" i="1"/>
  <c r="AS512" i="1"/>
  <c r="AR512" i="1"/>
  <c r="AQ512" i="1"/>
  <c r="AP512" i="1"/>
  <c r="AO512" i="1"/>
  <c r="AN512" i="1"/>
  <c r="AM512" i="1"/>
  <c r="AL512" i="1"/>
  <c r="AV512" i="1" s="1"/>
  <c r="AK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I512" i="1"/>
  <c r="J512" i="1" s="1"/>
  <c r="K512" i="1" s="1"/>
  <c r="G512" i="1"/>
  <c r="H512" i="1" s="1"/>
  <c r="E512" i="1"/>
  <c r="F512" i="1" s="1"/>
  <c r="D512" i="1"/>
  <c r="C512" i="1"/>
  <c r="A512" i="1"/>
  <c r="DO511" i="1"/>
  <c r="DN511" i="1"/>
  <c r="DM511" i="1"/>
  <c r="DL511" i="1"/>
  <c r="DK511" i="1"/>
  <c r="DJ511" i="1"/>
  <c r="DI511" i="1"/>
  <c r="DH511" i="1"/>
  <c r="DG511" i="1"/>
  <c r="DF511" i="1"/>
  <c r="DP511" i="1" s="1"/>
  <c r="DE511" i="1"/>
  <c r="DC511" i="1"/>
  <c r="DB511" i="1"/>
  <c r="DA511" i="1"/>
  <c r="CZ511" i="1"/>
  <c r="CY511" i="1"/>
  <c r="CX511" i="1"/>
  <c r="CW511" i="1"/>
  <c r="CV511" i="1"/>
  <c r="CU511" i="1"/>
  <c r="CT511" i="1"/>
  <c r="DD511" i="1" s="1"/>
  <c r="CS511" i="1"/>
  <c r="CQ511" i="1"/>
  <c r="CP511" i="1"/>
  <c r="CO511" i="1"/>
  <c r="CN511" i="1"/>
  <c r="CM511" i="1"/>
  <c r="CL511" i="1"/>
  <c r="CK511" i="1"/>
  <c r="CJ511" i="1"/>
  <c r="CI511" i="1"/>
  <c r="CH511" i="1"/>
  <c r="CR511" i="1" s="1"/>
  <c r="CG511" i="1"/>
  <c r="CE511" i="1"/>
  <c r="CD511" i="1"/>
  <c r="CC511" i="1"/>
  <c r="CB511" i="1"/>
  <c r="CA511" i="1"/>
  <c r="BZ511" i="1"/>
  <c r="BY511" i="1"/>
  <c r="BX511" i="1"/>
  <c r="BW511" i="1"/>
  <c r="BV511" i="1"/>
  <c r="CF511" i="1" s="1"/>
  <c r="BU511" i="1"/>
  <c r="BS511" i="1"/>
  <c r="BR511" i="1"/>
  <c r="BQ511" i="1"/>
  <c r="BP511" i="1"/>
  <c r="BO511" i="1"/>
  <c r="BN511" i="1"/>
  <c r="BM511" i="1"/>
  <c r="BL511" i="1"/>
  <c r="BK511" i="1"/>
  <c r="BJ511" i="1"/>
  <c r="BT511" i="1" s="1"/>
  <c r="BI511" i="1"/>
  <c r="BG511" i="1"/>
  <c r="BF511" i="1"/>
  <c r="BE511" i="1"/>
  <c r="BD511" i="1"/>
  <c r="BC511" i="1"/>
  <c r="BB511" i="1"/>
  <c r="BA511" i="1"/>
  <c r="AZ511" i="1"/>
  <c r="AY511" i="1"/>
  <c r="AX511" i="1"/>
  <c r="BH511" i="1" s="1"/>
  <c r="AW511" i="1"/>
  <c r="AU511" i="1"/>
  <c r="AT511" i="1"/>
  <c r="AS511" i="1"/>
  <c r="AR511" i="1"/>
  <c r="AQ511" i="1"/>
  <c r="AP511" i="1"/>
  <c r="AO511" i="1"/>
  <c r="AN511" i="1"/>
  <c r="AM511" i="1"/>
  <c r="AL511" i="1"/>
  <c r="AV511" i="1" s="1"/>
  <c r="A511" i="1" s="1"/>
  <c r="AK511" i="1"/>
  <c r="AI511" i="1"/>
  <c r="AH511" i="1"/>
  <c r="AG511" i="1"/>
  <c r="AF511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G511" i="1"/>
  <c r="H511" i="1" s="1"/>
  <c r="E511" i="1"/>
  <c r="F511" i="1" s="1"/>
  <c r="I511" i="1" s="1"/>
  <c r="J511" i="1" s="1"/>
  <c r="K511" i="1" s="1"/>
  <c r="D511" i="1"/>
  <c r="C511" i="1"/>
  <c r="DO510" i="1"/>
  <c r="DN510" i="1"/>
  <c r="DM510" i="1"/>
  <c r="DL510" i="1"/>
  <c r="DK510" i="1"/>
  <c r="DJ510" i="1"/>
  <c r="DI510" i="1"/>
  <c r="DH510" i="1"/>
  <c r="DP510" i="1" s="1"/>
  <c r="DG510" i="1"/>
  <c r="DF510" i="1"/>
  <c r="DE510" i="1"/>
  <c r="DC510" i="1"/>
  <c r="DB510" i="1"/>
  <c r="DA510" i="1"/>
  <c r="CZ510" i="1"/>
  <c r="CY510" i="1"/>
  <c r="CX510" i="1"/>
  <c r="CW510" i="1"/>
  <c r="CV510" i="1"/>
  <c r="DD510" i="1" s="1"/>
  <c r="CU510" i="1"/>
  <c r="CT510" i="1"/>
  <c r="CS510" i="1"/>
  <c r="CQ510" i="1"/>
  <c r="CP510" i="1"/>
  <c r="CO510" i="1"/>
  <c r="CN510" i="1"/>
  <c r="CM510" i="1"/>
  <c r="CL510" i="1"/>
  <c r="CK510" i="1"/>
  <c r="CJ510" i="1"/>
  <c r="CR510" i="1" s="1"/>
  <c r="CI510" i="1"/>
  <c r="CH510" i="1"/>
  <c r="CG510" i="1"/>
  <c r="CE510" i="1"/>
  <c r="CD510" i="1"/>
  <c r="CC510" i="1"/>
  <c r="CB510" i="1"/>
  <c r="CA510" i="1"/>
  <c r="BZ510" i="1"/>
  <c r="BY510" i="1"/>
  <c r="BX510" i="1"/>
  <c r="CF510" i="1" s="1"/>
  <c r="BW510" i="1"/>
  <c r="BV510" i="1"/>
  <c r="BU510" i="1"/>
  <c r="BS510" i="1"/>
  <c r="BR510" i="1"/>
  <c r="BQ510" i="1"/>
  <c r="BP510" i="1"/>
  <c r="BO510" i="1"/>
  <c r="BN510" i="1"/>
  <c r="BM510" i="1"/>
  <c r="BL510" i="1"/>
  <c r="BT510" i="1" s="1"/>
  <c r="BK510" i="1"/>
  <c r="BJ510" i="1"/>
  <c r="BI510" i="1"/>
  <c r="BG510" i="1"/>
  <c r="BF510" i="1"/>
  <c r="BE510" i="1"/>
  <c r="BD510" i="1"/>
  <c r="BC510" i="1"/>
  <c r="BB510" i="1"/>
  <c r="BA510" i="1"/>
  <c r="AZ510" i="1"/>
  <c r="BH510" i="1" s="1"/>
  <c r="B510" i="1" s="1"/>
  <c r="AY510" i="1"/>
  <c r="AX510" i="1"/>
  <c r="AW510" i="1"/>
  <c r="AU510" i="1"/>
  <c r="AT510" i="1"/>
  <c r="AS510" i="1"/>
  <c r="AR510" i="1"/>
  <c r="AQ510" i="1"/>
  <c r="AP510" i="1"/>
  <c r="AO510" i="1"/>
  <c r="AN510" i="1"/>
  <c r="AV510" i="1" s="1"/>
  <c r="A510" i="1" s="1"/>
  <c r="AM510" i="1"/>
  <c r="AL510" i="1"/>
  <c r="AK510" i="1"/>
  <c r="AI510" i="1"/>
  <c r="AH510" i="1"/>
  <c r="AG510" i="1"/>
  <c r="AF510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M510" i="1" s="1"/>
  <c r="N510" i="1"/>
  <c r="L510" i="1"/>
  <c r="G510" i="1"/>
  <c r="H510" i="1" s="1"/>
  <c r="E510" i="1"/>
  <c r="F510" i="1" s="1"/>
  <c r="I510" i="1" s="1"/>
  <c r="J510" i="1" s="1"/>
  <c r="K510" i="1" s="1"/>
  <c r="D510" i="1"/>
  <c r="C510" i="1"/>
  <c r="DO509" i="1"/>
  <c r="DN509" i="1"/>
  <c r="DM509" i="1"/>
  <c r="DL509" i="1"/>
  <c r="DK509" i="1"/>
  <c r="DJ509" i="1"/>
  <c r="DI509" i="1"/>
  <c r="DH509" i="1"/>
  <c r="DP509" i="1" s="1"/>
  <c r="DG509" i="1"/>
  <c r="DF509" i="1"/>
  <c r="DE509" i="1"/>
  <c r="DC509" i="1"/>
  <c r="DB509" i="1"/>
  <c r="DA509" i="1"/>
  <c r="CZ509" i="1"/>
  <c r="CY509" i="1"/>
  <c r="CX509" i="1"/>
  <c r="CW509" i="1"/>
  <c r="CV509" i="1"/>
  <c r="DD509" i="1" s="1"/>
  <c r="CU509" i="1"/>
  <c r="CT509" i="1"/>
  <c r="CS509" i="1"/>
  <c r="CQ509" i="1"/>
  <c r="CP509" i="1"/>
  <c r="CO509" i="1"/>
  <c r="CN509" i="1"/>
  <c r="CM509" i="1"/>
  <c r="CL509" i="1"/>
  <c r="CK509" i="1"/>
  <c r="CJ509" i="1"/>
  <c r="CR509" i="1" s="1"/>
  <c r="CI509" i="1"/>
  <c r="CH509" i="1"/>
  <c r="CG509" i="1"/>
  <c r="CE509" i="1"/>
  <c r="CD509" i="1"/>
  <c r="CC509" i="1"/>
  <c r="CB509" i="1"/>
  <c r="CA509" i="1"/>
  <c r="BZ509" i="1"/>
  <c r="BY509" i="1"/>
  <c r="BX509" i="1"/>
  <c r="CF509" i="1" s="1"/>
  <c r="BW509" i="1"/>
  <c r="BV509" i="1"/>
  <c r="BU509" i="1"/>
  <c r="BS509" i="1"/>
  <c r="BR509" i="1"/>
  <c r="BQ509" i="1"/>
  <c r="BP509" i="1"/>
  <c r="BO509" i="1"/>
  <c r="BN509" i="1"/>
  <c r="BM509" i="1"/>
  <c r="BL509" i="1"/>
  <c r="BT509" i="1" s="1"/>
  <c r="BK509" i="1"/>
  <c r="BJ509" i="1"/>
  <c r="BI509" i="1"/>
  <c r="BG509" i="1"/>
  <c r="BF509" i="1"/>
  <c r="BE509" i="1"/>
  <c r="BD509" i="1"/>
  <c r="BC509" i="1"/>
  <c r="BB509" i="1"/>
  <c r="BA509" i="1"/>
  <c r="AZ509" i="1"/>
  <c r="BH509" i="1" s="1"/>
  <c r="B509" i="1" s="1"/>
  <c r="AY509" i="1"/>
  <c r="AX509" i="1"/>
  <c r="AW509" i="1"/>
  <c r="AU509" i="1"/>
  <c r="AT509" i="1"/>
  <c r="AS509" i="1"/>
  <c r="AR509" i="1"/>
  <c r="AQ509" i="1"/>
  <c r="AP509" i="1"/>
  <c r="AO509" i="1"/>
  <c r="AN509" i="1"/>
  <c r="AV509" i="1" s="1"/>
  <c r="A509" i="1" s="1"/>
  <c r="AM509" i="1"/>
  <c r="AL509" i="1"/>
  <c r="AK509" i="1"/>
  <c r="AI509" i="1"/>
  <c r="AH509" i="1"/>
  <c r="AG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M509" i="1" s="1"/>
  <c r="N509" i="1"/>
  <c r="L509" i="1"/>
  <c r="I509" i="1"/>
  <c r="J509" i="1" s="1"/>
  <c r="K509" i="1" s="1"/>
  <c r="G509" i="1"/>
  <c r="H509" i="1" s="1"/>
  <c r="E509" i="1"/>
  <c r="F509" i="1" s="1"/>
  <c r="D509" i="1"/>
  <c r="C509" i="1"/>
  <c r="DO508" i="1"/>
  <c r="DN508" i="1"/>
  <c r="DM508" i="1"/>
  <c r="DL508" i="1"/>
  <c r="DK508" i="1"/>
  <c r="DJ508" i="1"/>
  <c r="DI508" i="1"/>
  <c r="DH508" i="1"/>
  <c r="DG508" i="1"/>
  <c r="DF508" i="1"/>
  <c r="DP508" i="1" s="1"/>
  <c r="DE508" i="1"/>
  <c r="DC508" i="1"/>
  <c r="DB508" i="1"/>
  <c r="DA508" i="1"/>
  <c r="CZ508" i="1"/>
  <c r="CY508" i="1"/>
  <c r="CX508" i="1"/>
  <c r="CW508" i="1"/>
  <c r="CV508" i="1"/>
  <c r="CU508" i="1"/>
  <c r="CT508" i="1"/>
  <c r="DD508" i="1" s="1"/>
  <c r="CS508" i="1"/>
  <c r="CQ508" i="1"/>
  <c r="CP508" i="1"/>
  <c r="CO508" i="1"/>
  <c r="CN508" i="1"/>
  <c r="CM508" i="1"/>
  <c r="CL508" i="1"/>
  <c r="CK508" i="1"/>
  <c r="CJ508" i="1"/>
  <c r="CI508" i="1"/>
  <c r="CH508" i="1"/>
  <c r="CR508" i="1" s="1"/>
  <c r="CG508" i="1"/>
  <c r="CE508" i="1"/>
  <c r="CD508" i="1"/>
  <c r="CC508" i="1"/>
  <c r="CB508" i="1"/>
  <c r="CA508" i="1"/>
  <c r="BZ508" i="1"/>
  <c r="BY508" i="1"/>
  <c r="BX508" i="1"/>
  <c r="BW508" i="1"/>
  <c r="BV508" i="1"/>
  <c r="CF508" i="1" s="1"/>
  <c r="BU508" i="1"/>
  <c r="BS508" i="1"/>
  <c r="BR508" i="1"/>
  <c r="BQ508" i="1"/>
  <c r="BP508" i="1"/>
  <c r="BO508" i="1"/>
  <c r="BN508" i="1"/>
  <c r="BM508" i="1"/>
  <c r="BL508" i="1"/>
  <c r="BK508" i="1"/>
  <c r="BJ508" i="1"/>
  <c r="BT508" i="1" s="1"/>
  <c r="BI508" i="1"/>
  <c r="BG508" i="1"/>
  <c r="BF508" i="1"/>
  <c r="BE508" i="1"/>
  <c r="BD508" i="1"/>
  <c r="BC508" i="1"/>
  <c r="BB508" i="1"/>
  <c r="BA508" i="1"/>
  <c r="AZ508" i="1"/>
  <c r="AY508" i="1"/>
  <c r="AX508" i="1"/>
  <c r="BH508" i="1" s="1"/>
  <c r="B508" i="1" s="1"/>
  <c r="AW508" i="1"/>
  <c r="AU508" i="1"/>
  <c r="AT508" i="1"/>
  <c r="AS508" i="1"/>
  <c r="AR508" i="1"/>
  <c r="AQ508" i="1"/>
  <c r="AP508" i="1"/>
  <c r="AO508" i="1"/>
  <c r="AN508" i="1"/>
  <c r="AM508" i="1"/>
  <c r="AL508" i="1"/>
  <c r="AV508" i="1" s="1"/>
  <c r="A508" i="1" s="1"/>
  <c r="AK508" i="1"/>
  <c r="AI508" i="1"/>
  <c r="AH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I508" i="1"/>
  <c r="J508" i="1" s="1"/>
  <c r="K508" i="1" s="1"/>
  <c r="G508" i="1"/>
  <c r="H508" i="1" s="1"/>
  <c r="E508" i="1"/>
  <c r="F508" i="1" s="1"/>
  <c r="D508" i="1"/>
  <c r="C508" i="1"/>
  <c r="DO507" i="1"/>
  <c r="DN507" i="1"/>
  <c r="DM507" i="1"/>
  <c r="DL507" i="1"/>
  <c r="DK507" i="1"/>
  <c r="DJ507" i="1"/>
  <c r="DI507" i="1"/>
  <c r="DH507" i="1"/>
  <c r="DG507" i="1"/>
  <c r="DF507" i="1"/>
  <c r="DP507" i="1" s="1"/>
  <c r="DE507" i="1"/>
  <c r="DC507" i="1"/>
  <c r="DB507" i="1"/>
  <c r="DA507" i="1"/>
  <c r="CZ507" i="1"/>
  <c r="CY507" i="1"/>
  <c r="CX507" i="1"/>
  <c r="CW507" i="1"/>
  <c r="CV507" i="1"/>
  <c r="CU507" i="1"/>
  <c r="CT507" i="1"/>
  <c r="DD507" i="1" s="1"/>
  <c r="CS507" i="1"/>
  <c r="CQ507" i="1"/>
  <c r="CP507" i="1"/>
  <c r="CO507" i="1"/>
  <c r="CN507" i="1"/>
  <c r="CM507" i="1"/>
  <c r="CL507" i="1"/>
  <c r="CK507" i="1"/>
  <c r="CJ507" i="1"/>
  <c r="CI507" i="1"/>
  <c r="CH507" i="1"/>
  <c r="CR507" i="1" s="1"/>
  <c r="CG507" i="1"/>
  <c r="CE507" i="1"/>
  <c r="CD507" i="1"/>
  <c r="CC507" i="1"/>
  <c r="CB507" i="1"/>
  <c r="CA507" i="1"/>
  <c r="BZ507" i="1"/>
  <c r="BY507" i="1"/>
  <c r="BX507" i="1"/>
  <c r="BW507" i="1"/>
  <c r="BV507" i="1"/>
  <c r="CF507" i="1" s="1"/>
  <c r="BU507" i="1"/>
  <c r="BS507" i="1"/>
  <c r="BR507" i="1"/>
  <c r="BQ507" i="1"/>
  <c r="BP507" i="1"/>
  <c r="BO507" i="1"/>
  <c r="BN507" i="1"/>
  <c r="BM507" i="1"/>
  <c r="BL507" i="1"/>
  <c r="BK507" i="1"/>
  <c r="BJ507" i="1"/>
  <c r="BT507" i="1" s="1"/>
  <c r="BI507" i="1"/>
  <c r="BG507" i="1"/>
  <c r="BF507" i="1"/>
  <c r="BE507" i="1"/>
  <c r="BD507" i="1"/>
  <c r="BC507" i="1"/>
  <c r="BB507" i="1"/>
  <c r="BA507" i="1"/>
  <c r="AZ507" i="1"/>
  <c r="AY507" i="1"/>
  <c r="AX507" i="1"/>
  <c r="BH507" i="1" s="1"/>
  <c r="B507" i="1" s="1"/>
  <c r="AW507" i="1"/>
  <c r="AU507" i="1"/>
  <c r="AT507" i="1"/>
  <c r="AS507" i="1"/>
  <c r="AR507" i="1"/>
  <c r="AQ507" i="1"/>
  <c r="AP507" i="1"/>
  <c r="AO507" i="1"/>
  <c r="AN507" i="1"/>
  <c r="AM507" i="1"/>
  <c r="AL507" i="1"/>
  <c r="AV507" i="1" s="1"/>
  <c r="AK507" i="1"/>
  <c r="AI507" i="1"/>
  <c r="AH507" i="1"/>
  <c r="AG507" i="1"/>
  <c r="AF507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G507" i="1"/>
  <c r="H507" i="1" s="1"/>
  <c r="E507" i="1"/>
  <c r="F507" i="1" s="1"/>
  <c r="I507" i="1" s="1"/>
  <c r="J507" i="1" s="1"/>
  <c r="K507" i="1" s="1"/>
  <c r="D507" i="1"/>
  <c r="C507" i="1"/>
  <c r="A507" i="1"/>
  <c r="DO506" i="1"/>
  <c r="DN506" i="1"/>
  <c r="DM506" i="1"/>
  <c r="DL506" i="1"/>
  <c r="DK506" i="1"/>
  <c r="DJ506" i="1"/>
  <c r="DI506" i="1"/>
  <c r="DH506" i="1"/>
  <c r="DP506" i="1" s="1"/>
  <c r="DG506" i="1"/>
  <c r="DF506" i="1"/>
  <c r="DE506" i="1"/>
  <c r="DC506" i="1"/>
  <c r="DB506" i="1"/>
  <c r="DA506" i="1"/>
  <c r="CZ506" i="1"/>
  <c r="CY506" i="1"/>
  <c r="CX506" i="1"/>
  <c r="CW506" i="1"/>
  <c r="CV506" i="1"/>
  <c r="DD506" i="1" s="1"/>
  <c r="CU506" i="1"/>
  <c r="CT506" i="1"/>
  <c r="CS506" i="1"/>
  <c r="CQ506" i="1"/>
  <c r="CP506" i="1"/>
  <c r="CO506" i="1"/>
  <c r="CN506" i="1"/>
  <c r="CM506" i="1"/>
  <c r="CL506" i="1"/>
  <c r="CK506" i="1"/>
  <c r="CJ506" i="1"/>
  <c r="CR506" i="1" s="1"/>
  <c r="CI506" i="1"/>
  <c r="CH506" i="1"/>
  <c r="CG506" i="1"/>
  <c r="CE506" i="1"/>
  <c r="CD506" i="1"/>
  <c r="CC506" i="1"/>
  <c r="CB506" i="1"/>
  <c r="CA506" i="1"/>
  <c r="BZ506" i="1"/>
  <c r="BY506" i="1"/>
  <c r="BX506" i="1"/>
  <c r="CF506" i="1" s="1"/>
  <c r="BW506" i="1"/>
  <c r="BV506" i="1"/>
  <c r="BU506" i="1"/>
  <c r="BS506" i="1"/>
  <c r="BR506" i="1"/>
  <c r="BQ506" i="1"/>
  <c r="BP506" i="1"/>
  <c r="BO506" i="1"/>
  <c r="BN506" i="1"/>
  <c r="BM506" i="1"/>
  <c r="BL506" i="1"/>
  <c r="BT506" i="1" s="1"/>
  <c r="BK506" i="1"/>
  <c r="BJ506" i="1"/>
  <c r="BI506" i="1"/>
  <c r="BG506" i="1"/>
  <c r="BF506" i="1"/>
  <c r="BE506" i="1"/>
  <c r="BD506" i="1"/>
  <c r="BC506" i="1"/>
  <c r="BB506" i="1"/>
  <c r="BA506" i="1"/>
  <c r="AZ506" i="1"/>
  <c r="BH506" i="1" s="1"/>
  <c r="AY506" i="1"/>
  <c r="AX506" i="1"/>
  <c r="AW506" i="1"/>
  <c r="AU506" i="1"/>
  <c r="AT506" i="1"/>
  <c r="AS506" i="1"/>
  <c r="AR506" i="1"/>
  <c r="AQ506" i="1"/>
  <c r="AP506" i="1"/>
  <c r="AO506" i="1"/>
  <c r="AN506" i="1"/>
  <c r="AV506" i="1" s="1"/>
  <c r="A506" i="1" s="1"/>
  <c r="AM506" i="1"/>
  <c r="AL506" i="1"/>
  <c r="AK506" i="1"/>
  <c r="AI506" i="1"/>
  <c r="AH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M506" i="1" s="1"/>
  <c r="N506" i="1"/>
  <c r="L506" i="1"/>
  <c r="K506" i="1"/>
  <c r="G506" i="1"/>
  <c r="H506" i="1" s="1"/>
  <c r="E506" i="1"/>
  <c r="F506" i="1" s="1"/>
  <c r="I506" i="1" s="1"/>
  <c r="J506" i="1" s="1"/>
  <c r="D506" i="1"/>
  <c r="C506" i="1"/>
  <c r="DO505" i="1"/>
  <c r="DN505" i="1"/>
  <c r="DM505" i="1"/>
  <c r="DL505" i="1"/>
  <c r="DK505" i="1"/>
  <c r="DJ505" i="1"/>
  <c r="DI505" i="1"/>
  <c r="DH505" i="1"/>
  <c r="DP505" i="1" s="1"/>
  <c r="DG505" i="1"/>
  <c r="DF505" i="1"/>
  <c r="DE505" i="1"/>
  <c r="DC505" i="1"/>
  <c r="DB505" i="1"/>
  <c r="DA505" i="1"/>
  <c r="CZ505" i="1"/>
  <c r="CY505" i="1"/>
  <c r="CX505" i="1"/>
  <c r="CW505" i="1"/>
  <c r="CV505" i="1"/>
  <c r="DD505" i="1" s="1"/>
  <c r="CU505" i="1"/>
  <c r="CT505" i="1"/>
  <c r="CS505" i="1"/>
  <c r="CQ505" i="1"/>
  <c r="CP505" i="1"/>
  <c r="CO505" i="1"/>
  <c r="CN505" i="1"/>
  <c r="CM505" i="1"/>
  <c r="CL505" i="1"/>
  <c r="CK505" i="1"/>
  <c r="CJ505" i="1"/>
  <c r="CR505" i="1" s="1"/>
  <c r="CI505" i="1"/>
  <c r="CH505" i="1"/>
  <c r="CG505" i="1"/>
  <c r="CE505" i="1"/>
  <c r="CD505" i="1"/>
  <c r="CC505" i="1"/>
  <c r="CB505" i="1"/>
  <c r="CA505" i="1"/>
  <c r="BZ505" i="1"/>
  <c r="BY505" i="1"/>
  <c r="BX505" i="1"/>
  <c r="CF505" i="1" s="1"/>
  <c r="BW505" i="1"/>
  <c r="BV505" i="1"/>
  <c r="BU505" i="1"/>
  <c r="BS505" i="1"/>
  <c r="BR505" i="1"/>
  <c r="BQ505" i="1"/>
  <c r="BP505" i="1"/>
  <c r="BO505" i="1"/>
  <c r="BN505" i="1"/>
  <c r="BM505" i="1"/>
  <c r="BL505" i="1"/>
  <c r="BT505" i="1" s="1"/>
  <c r="BK505" i="1"/>
  <c r="BJ505" i="1"/>
  <c r="BI505" i="1"/>
  <c r="BG505" i="1"/>
  <c r="BF505" i="1"/>
  <c r="BE505" i="1"/>
  <c r="BD505" i="1"/>
  <c r="BC505" i="1"/>
  <c r="BB505" i="1"/>
  <c r="BA505" i="1"/>
  <c r="AZ505" i="1"/>
  <c r="BH505" i="1" s="1"/>
  <c r="AY505" i="1"/>
  <c r="AX505" i="1"/>
  <c r="AW505" i="1"/>
  <c r="AU505" i="1"/>
  <c r="AT505" i="1"/>
  <c r="AS505" i="1"/>
  <c r="AR505" i="1"/>
  <c r="AQ505" i="1"/>
  <c r="AP505" i="1"/>
  <c r="AO505" i="1"/>
  <c r="AN505" i="1"/>
  <c r="AV505" i="1" s="1"/>
  <c r="A505" i="1" s="1"/>
  <c r="AM505" i="1"/>
  <c r="AL505" i="1"/>
  <c r="AK505" i="1"/>
  <c r="AI505" i="1"/>
  <c r="AH505" i="1"/>
  <c r="AG505" i="1"/>
  <c r="AF505" i="1"/>
  <c r="AE505" i="1"/>
  <c r="AD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M505" i="1" s="1"/>
  <c r="N505" i="1"/>
  <c r="L505" i="1"/>
  <c r="K505" i="1"/>
  <c r="I505" i="1"/>
  <c r="J505" i="1" s="1"/>
  <c r="G505" i="1"/>
  <c r="H505" i="1" s="1"/>
  <c r="E505" i="1"/>
  <c r="F505" i="1" s="1"/>
  <c r="D505" i="1"/>
  <c r="C505" i="1"/>
  <c r="DO504" i="1"/>
  <c r="DN504" i="1"/>
  <c r="DM504" i="1"/>
  <c r="DL504" i="1"/>
  <c r="DK504" i="1"/>
  <c r="DJ504" i="1"/>
  <c r="DI504" i="1"/>
  <c r="DH504" i="1"/>
  <c r="DG504" i="1"/>
  <c r="DF504" i="1"/>
  <c r="DP504" i="1" s="1"/>
  <c r="DE504" i="1"/>
  <c r="DC504" i="1"/>
  <c r="DB504" i="1"/>
  <c r="DA504" i="1"/>
  <c r="CZ504" i="1"/>
  <c r="CY504" i="1"/>
  <c r="CX504" i="1"/>
  <c r="CW504" i="1"/>
  <c r="CV504" i="1"/>
  <c r="CU504" i="1"/>
  <c r="CT504" i="1"/>
  <c r="DD504" i="1" s="1"/>
  <c r="CS504" i="1"/>
  <c r="CQ504" i="1"/>
  <c r="CP504" i="1"/>
  <c r="CO504" i="1"/>
  <c r="CN504" i="1"/>
  <c r="CM504" i="1"/>
  <c r="CL504" i="1"/>
  <c r="CK504" i="1"/>
  <c r="CJ504" i="1"/>
  <c r="CI504" i="1"/>
  <c r="CH504" i="1"/>
  <c r="CR504" i="1" s="1"/>
  <c r="CG504" i="1"/>
  <c r="CE504" i="1"/>
  <c r="CD504" i="1"/>
  <c r="CC504" i="1"/>
  <c r="CB504" i="1"/>
  <c r="CA504" i="1"/>
  <c r="BZ504" i="1"/>
  <c r="BY504" i="1"/>
  <c r="BX504" i="1"/>
  <c r="BW504" i="1"/>
  <c r="BV504" i="1"/>
  <c r="CF504" i="1" s="1"/>
  <c r="BU504" i="1"/>
  <c r="BS504" i="1"/>
  <c r="BR504" i="1"/>
  <c r="BQ504" i="1"/>
  <c r="BP504" i="1"/>
  <c r="BO504" i="1"/>
  <c r="BN504" i="1"/>
  <c r="BM504" i="1"/>
  <c r="BL504" i="1"/>
  <c r="BK504" i="1"/>
  <c r="BJ504" i="1"/>
  <c r="BT504" i="1" s="1"/>
  <c r="BI504" i="1"/>
  <c r="BG504" i="1"/>
  <c r="BF504" i="1"/>
  <c r="BE504" i="1"/>
  <c r="BD504" i="1"/>
  <c r="BC504" i="1"/>
  <c r="BB504" i="1"/>
  <c r="BA504" i="1"/>
  <c r="AZ504" i="1"/>
  <c r="AY504" i="1"/>
  <c r="AX504" i="1"/>
  <c r="BH504" i="1" s="1"/>
  <c r="AW504" i="1"/>
  <c r="AU504" i="1"/>
  <c r="AT504" i="1"/>
  <c r="AS504" i="1"/>
  <c r="AR504" i="1"/>
  <c r="AQ504" i="1"/>
  <c r="AP504" i="1"/>
  <c r="AO504" i="1"/>
  <c r="AN504" i="1"/>
  <c r="AM504" i="1"/>
  <c r="AL504" i="1"/>
  <c r="AV504" i="1" s="1"/>
  <c r="AK504" i="1"/>
  <c r="AI504" i="1"/>
  <c r="AH504" i="1"/>
  <c r="AG504" i="1"/>
  <c r="AF504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I504" i="1"/>
  <c r="J504" i="1" s="1"/>
  <c r="K504" i="1" s="1"/>
  <c r="G504" i="1"/>
  <c r="H504" i="1" s="1"/>
  <c r="E504" i="1"/>
  <c r="F504" i="1" s="1"/>
  <c r="D504" i="1"/>
  <c r="C504" i="1"/>
  <c r="A504" i="1"/>
  <c r="DO503" i="1"/>
  <c r="DN503" i="1"/>
  <c r="DM503" i="1"/>
  <c r="DL503" i="1"/>
  <c r="DK503" i="1"/>
  <c r="DJ503" i="1"/>
  <c r="DI503" i="1"/>
  <c r="DH503" i="1"/>
  <c r="DG503" i="1"/>
  <c r="DF503" i="1"/>
  <c r="DP503" i="1" s="1"/>
  <c r="DE503" i="1"/>
  <c r="DC503" i="1"/>
  <c r="DB503" i="1"/>
  <c r="DA503" i="1"/>
  <c r="CZ503" i="1"/>
  <c r="CY503" i="1"/>
  <c r="CX503" i="1"/>
  <c r="CW503" i="1"/>
  <c r="CV503" i="1"/>
  <c r="CU503" i="1"/>
  <c r="CT503" i="1"/>
  <c r="DD503" i="1" s="1"/>
  <c r="CS503" i="1"/>
  <c r="CQ503" i="1"/>
  <c r="CP503" i="1"/>
  <c r="CO503" i="1"/>
  <c r="CN503" i="1"/>
  <c r="CM503" i="1"/>
  <c r="CL503" i="1"/>
  <c r="CK503" i="1"/>
  <c r="CJ503" i="1"/>
  <c r="CI503" i="1"/>
  <c r="CH503" i="1"/>
  <c r="CR503" i="1" s="1"/>
  <c r="CG503" i="1"/>
  <c r="CE503" i="1"/>
  <c r="CD503" i="1"/>
  <c r="CC503" i="1"/>
  <c r="CB503" i="1"/>
  <c r="CA503" i="1"/>
  <c r="BZ503" i="1"/>
  <c r="BY503" i="1"/>
  <c r="BX503" i="1"/>
  <c r="BW503" i="1"/>
  <c r="BV503" i="1"/>
  <c r="CF503" i="1" s="1"/>
  <c r="BU503" i="1"/>
  <c r="BS503" i="1"/>
  <c r="BR503" i="1"/>
  <c r="BQ503" i="1"/>
  <c r="BP503" i="1"/>
  <c r="BO503" i="1"/>
  <c r="BN503" i="1"/>
  <c r="BM503" i="1"/>
  <c r="BL503" i="1"/>
  <c r="BK503" i="1"/>
  <c r="BJ503" i="1"/>
  <c r="BT503" i="1" s="1"/>
  <c r="BI503" i="1"/>
  <c r="BG503" i="1"/>
  <c r="BF503" i="1"/>
  <c r="BE503" i="1"/>
  <c r="BD503" i="1"/>
  <c r="BC503" i="1"/>
  <c r="BB503" i="1"/>
  <c r="BA503" i="1"/>
  <c r="AZ503" i="1"/>
  <c r="AY503" i="1"/>
  <c r="AX503" i="1"/>
  <c r="BH503" i="1" s="1"/>
  <c r="AW503" i="1"/>
  <c r="AU503" i="1"/>
  <c r="AT503" i="1"/>
  <c r="AS503" i="1"/>
  <c r="AR503" i="1"/>
  <c r="AQ503" i="1"/>
  <c r="AP503" i="1"/>
  <c r="AO503" i="1"/>
  <c r="AN503" i="1"/>
  <c r="AM503" i="1"/>
  <c r="AL503" i="1"/>
  <c r="AV503" i="1" s="1"/>
  <c r="A503" i="1" s="1"/>
  <c r="AK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G503" i="1"/>
  <c r="H503" i="1" s="1"/>
  <c r="E503" i="1"/>
  <c r="F503" i="1" s="1"/>
  <c r="I503" i="1" s="1"/>
  <c r="J503" i="1" s="1"/>
  <c r="K503" i="1" s="1"/>
  <c r="D503" i="1"/>
  <c r="C503" i="1"/>
  <c r="DO502" i="1"/>
  <c r="DN502" i="1"/>
  <c r="DM502" i="1"/>
  <c r="DL502" i="1"/>
  <c r="DK502" i="1"/>
  <c r="DJ502" i="1"/>
  <c r="DI502" i="1"/>
  <c r="DH502" i="1"/>
  <c r="DP502" i="1" s="1"/>
  <c r="DG502" i="1"/>
  <c r="DF502" i="1"/>
  <c r="DE502" i="1"/>
  <c r="DC502" i="1"/>
  <c r="DB502" i="1"/>
  <c r="DA502" i="1"/>
  <c r="CZ502" i="1"/>
  <c r="CY502" i="1"/>
  <c r="CX502" i="1"/>
  <c r="CW502" i="1"/>
  <c r="CV502" i="1"/>
  <c r="DD502" i="1" s="1"/>
  <c r="CU502" i="1"/>
  <c r="CT502" i="1"/>
  <c r="CS502" i="1"/>
  <c r="CQ502" i="1"/>
  <c r="CP502" i="1"/>
  <c r="CO502" i="1"/>
  <c r="CN502" i="1"/>
  <c r="CM502" i="1"/>
  <c r="CL502" i="1"/>
  <c r="CK502" i="1"/>
  <c r="CJ502" i="1"/>
  <c r="CR502" i="1" s="1"/>
  <c r="CI502" i="1"/>
  <c r="CH502" i="1"/>
  <c r="CG502" i="1"/>
  <c r="CE502" i="1"/>
  <c r="CD502" i="1"/>
  <c r="CC502" i="1"/>
  <c r="CB502" i="1"/>
  <c r="CA502" i="1"/>
  <c r="BZ502" i="1"/>
  <c r="BY502" i="1"/>
  <c r="BX502" i="1"/>
  <c r="CF502" i="1" s="1"/>
  <c r="BW502" i="1"/>
  <c r="BV502" i="1"/>
  <c r="BU502" i="1"/>
  <c r="BS502" i="1"/>
  <c r="BR502" i="1"/>
  <c r="BQ502" i="1"/>
  <c r="BP502" i="1"/>
  <c r="BO502" i="1"/>
  <c r="BN502" i="1"/>
  <c r="BM502" i="1"/>
  <c r="BL502" i="1"/>
  <c r="BT502" i="1" s="1"/>
  <c r="BK502" i="1"/>
  <c r="BJ502" i="1"/>
  <c r="BI502" i="1"/>
  <c r="BG502" i="1"/>
  <c r="BF502" i="1"/>
  <c r="BE502" i="1"/>
  <c r="BD502" i="1"/>
  <c r="BC502" i="1"/>
  <c r="BB502" i="1"/>
  <c r="BA502" i="1"/>
  <c r="AZ502" i="1"/>
  <c r="BH502" i="1" s="1"/>
  <c r="AY502" i="1"/>
  <c r="AX502" i="1"/>
  <c r="AW502" i="1"/>
  <c r="AU502" i="1"/>
  <c r="AT502" i="1"/>
  <c r="AS502" i="1"/>
  <c r="AR502" i="1"/>
  <c r="AQ502" i="1"/>
  <c r="AP502" i="1"/>
  <c r="AO502" i="1"/>
  <c r="AN502" i="1"/>
  <c r="AV502" i="1" s="1"/>
  <c r="A502" i="1" s="1"/>
  <c r="AM502" i="1"/>
  <c r="AL502" i="1"/>
  <c r="AK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M502" i="1" s="1"/>
  <c r="N502" i="1"/>
  <c r="L502" i="1"/>
  <c r="G502" i="1"/>
  <c r="H502" i="1" s="1"/>
  <c r="E502" i="1"/>
  <c r="F502" i="1" s="1"/>
  <c r="I502" i="1" s="1"/>
  <c r="J502" i="1" s="1"/>
  <c r="K502" i="1" s="1"/>
  <c r="D502" i="1"/>
  <c r="C502" i="1"/>
  <c r="DO501" i="1"/>
  <c r="DN501" i="1"/>
  <c r="DM501" i="1"/>
  <c r="DL501" i="1"/>
  <c r="DK501" i="1"/>
  <c r="DJ501" i="1"/>
  <c r="DI501" i="1"/>
  <c r="DH501" i="1"/>
  <c r="DP501" i="1" s="1"/>
  <c r="DG501" i="1"/>
  <c r="DF501" i="1"/>
  <c r="DE501" i="1"/>
  <c r="DC501" i="1"/>
  <c r="DB501" i="1"/>
  <c r="DA501" i="1"/>
  <c r="CZ501" i="1"/>
  <c r="CY501" i="1"/>
  <c r="CX501" i="1"/>
  <c r="CW501" i="1"/>
  <c r="CV501" i="1"/>
  <c r="DD501" i="1" s="1"/>
  <c r="CU501" i="1"/>
  <c r="CT501" i="1"/>
  <c r="CS501" i="1"/>
  <c r="CQ501" i="1"/>
  <c r="CP501" i="1"/>
  <c r="CO501" i="1"/>
  <c r="CN501" i="1"/>
  <c r="CM501" i="1"/>
  <c r="CL501" i="1"/>
  <c r="CK501" i="1"/>
  <c r="CJ501" i="1"/>
  <c r="CR501" i="1" s="1"/>
  <c r="CI501" i="1"/>
  <c r="CH501" i="1"/>
  <c r="CG501" i="1"/>
  <c r="CE501" i="1"/>
  <c r="CD501" i="1"/>
  <c r="CC501" i="1"/>
  <c r="CB501" i="1"/>
  <c r="CA501" i="1"/>
  <c r="BZ501" i="1"/>
  <c r="BY501" i="1"/>
  <c r="BX501" i="1"/>
  <c r="CF501" i="1" s="1"/>
  <c r="BW501" i="1"/>
  <c r="BV501" i="1"/>
  <c r="BU501" i="1"/>
  <c r="BS501" i="1"/>
  <c r="BR501" i="1"/>
  <c r="BQ501" i="1"/>
  <c r="BP501" i="1"/>
  <c r="BO501" i="1"/>
  <c r="BN501" i="1"/>
  <c r="BM501" i="1"/>
  <c r="BL501" i="1"/>
  <c r="BT501" i="1" s="1"/>
  <c r="BK501" i="1"/>
  <c r="BJ501" i="1"/>
  <c r="BI501" i="1"/>
  <c r="BG501" i="1"/>
  <c r="BF501" i="1"/>
  <c r="BE501" i="1"/>
  <c r="BD501" i="1"/>
  <c r="BC501" i="1"/>
  <c r="BB501" i="1"/>
  <c r="BA501" i="1"/>
  <c r="AZ501" i="1"/>
  <c r="BH501" i="1" s="1"/>
  <c r="AY501" i="1"/>
  <c r="AX501" i="1"/>
  <c r="AW501" i="1"/>
  <c r="AU501" i="1"/>
  <c r="AT501" i="1"/>
  <c r="AS501" i="1"/>
  <c r="AR501" i="1"/>
  <c r="AQ501" i="1"/>
  <c r="AP501" i="1"/>
  <c r="AO501" i="1"/>
  <c r="AN501" i="1"/>
  <c r="AV501" i="1" s="1"/>
  <c r="A501" i="1" s="1"/>
  <c r="AM501" i="1"/>
  <c r="AL501" i="1"/>
  <c r="AK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M501" i="1" s="1"/>
  <c r="N501" i="1"/>
  <c r="L501" i="1"/>
  <c r="I501" i="1"/>
  <c r="J501" i="1" s="1"/>
  <c r="K501" i="1" s="1"/>
  <c r="G501" i="1"/>
  <c r="H501" i="1" s="1"/>
  <c r="E501" i="1"/>
  <c r="F501" i="1" s="1"/>
  <c r="D501" i="1"/>
  <c r="C501" i="1"/>
  <c r="DO500" i="1"/>
  <c r="DN500" i="1"/>
  <c r="DM500" i="1"/>
  <c r="DL500" i="1"/>
  <c r="DK500" i="1"/>
  <c r="DJ500" i="1"/>
  <c r="DI500" i="1"/>
  <c r="DH500" i="1"/>
  <c r="DG500" i="1"/>
  <c r="DF500" i="1"/>
  <c r="DP500" i="1" s="1"/>
  <c r="DE500" i="1"/>
  <c r="DC500" i="1"/>
  <c r="DB500" i="1"/>
  <c r="DA500" i="1"/>
  <c r="CZ500" i="1"/>
  <c r="CY500" i="1"/>
  <c r="CX500" i="1"/>
  <c r="CW500" i="1"/>
  <c r="CV500" i="1"/>
  <c r="CU500" i="1"/>
  <c r="CT500" i="1"/>
  <c r="DD500" i="1" s="1"/>
  <c r="CS500" i="1"/>
  <c r="CQ500" i="1"/>
  <c r="CP500" i="1"/>
  <c r="CO500" i="1"/>
  <c r="CN500" i="1"/>
  <c r="CM500" i="1"/>
  <c r="CL500" i="1"/>
  <c r="CK500" i="1"/>
  <c r="CJ500" i="1"/>
  <c r="CI500" i="1"/>
  <c r="CH500" i="1"/>
  <c r="CR500" i="1" s="1"/>
  <c r="CG500" i="1"/>
  <c r="CE500" i="1"/>
  <c r="CD500" i="1"/>
  <c r="CC500" i="1"/>
  <c r="CB500" i="1"/>
  <c r="CA500" i="1"/>
  <c r="BZ500" i="1"/>
  <c r="BY500" i="1"/>
  <c r="BX500" i="1"/>
  <c r="BW500" i="1"/>
  <c r="BV500" i="1"/>
  <c r="CF500" i="1" s="1"/>
  <c r="BU500" i="1"/>
  <c r="BS500" i="1"/>
  <c r="BR500" i="1"/>
  <c r="BQ500" i="1"/>
  <c r="BP500" i="1"/>
  <c r="BO500" i="1"/>
  <c r="BN500" i="1"/>
  <c r="BM500" i="1"/>
  <c r="BL500" i="1"/>
  <c r="BK500" i="1"/>
  <c r="BJ500" i="1"/>
  <c r="BT500" i="1" s="1"/>
  <c r="BI500" i="1"/>
  <c r="BG500" i="1"/>
  <c r="BF500" i="1"/>
  <c r="BE500" i="1"/>
  <c r="BD500" i="1"/>
  <c r="BC500" i="1"/>
  <c r="BB500" i="1"/>
  <c r="BA500" i="1"/>
  <c r="AZ500" i="1"/>
  <c r="AY500" i="1"/>
  <c r="AX500" i="1"/>
  <c r="BH500" i="1" s="1"/>
  <c r="AW500" i="1"/>
  <c r="AU500" i="1"/>
  <c r="AT500" i="1"/>
  <c r="AS500" i="1"/>
  <c r="AR500" i="1"/>
  <c r="AQ500" i="1"/>
  <c r="AP500" i="1"/>
  <c r="AO500" i="1"/>
  <c r="AN500" i="1"/>
  <c r="AM500" i="1"/>
  <c r="AL500" i="1"/>
  <c r="AV500" i="1" s="1"/>
  <c r="A500" i="1" s="1"/>
  <c r="AK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I500" i="1"/>
  <c r="J500" i="1" s="1"/>
  <c r="K500" i="1" s="1"/>
  <c r="G500" i="1"/>
  <c r="H500" i="1" s="1"/>
  <c r="E500" i="1"/>
  <c r="F500" i="1" s="1"/>
  <c r="D500" i="1"/>
  <c r="C500" i="1"/>
  <c r="DO499" i="1"/>
  <c r="DN499" i="1"/>
  <c r="DM499" i="1"/>
  <c r="DL499" i="1"/>
  <c r="DK499" i="1"/>
  <c r="DJ499" i="1"/>
  <c r="DI499" i="1"/>
  <c r="DH499" i="1"/>
  <c r="DG499" i="1"/>
  <c r="DF499" i="1"/>
  <c r="DP499" i="1" s="1"/>
  <c r="DE499" i="1"/>
  <c r="DC499" i="1"/>
  <c r="DB499" i="1"/>
  <c r="DA499" i="1"/>
  <c r="CZ499" i="1"/>
  <c r="CY499" i="1"/>
  <c r="CX499" i="1"/>
  <c r="CW499" i="1"/>
  <c r="CV499" i="1"/>
  <c r="CU499" i="1"/>
  <c r="CT499" i="1"/>
  <c r="DD499" i="1" s="1"/>
  <c r="CS499" i="1"/>
  <c r="CQ499" i="1"/>
  <c r="CP499" i="1"/>
  <c r="CO499" i="1"/>
  <c r="CN499" i="1"/>
  <c r="CM499" i="1"/>
  <c r="CL499" i="1"/>
  <c r="CK499" i="1"/>
  <c r="CJ499" i="1"/>
  <c r="CI499" i="1"/>
  <c r="CH499" i="1"/>
  <c r="CR499" i="1" s="1"/>
  <c r="CG499" i="1"/>
  <c r="CE499" i="1"/>
  <c r="CD499" i="1"/>
  <c r="CC499" i="1"/>
  <c r="CB499" i="1"/>
  <c r="CA499" i="1"/>
  <c r="BZ499" i="1"/>
  <c r="BY499" i="1"/>
  <c r="BX499" i="1"/>
  <c r="BW499" i="1"/>
  <c r="BV499" i="1"/>
  <c r="CF499" i="1" s="1"/>
  <c r="BU499" i="1"/>
  <c r="BS499" i="1"/>
  <c r="BR499" i="1"/>
  <c r="BQ499" i="1"/>
  <c r="BP499" i="1"/>
  <c r="BO499" i="1"/>
  <c r="BN499" i="1"/>
  <c r="BM499" i="1"/>
  <c r="BL499" i="1"/>
  <c r="BK499" i="1"/>
  <c r="BJ499" i="1"/>
  <c r="BT499" i="1" s="1"/>
  <c r="BI499" i="1"/>
  <c r="BG499" i="1"/>
  <c r="BF499" i="1"/>
  <c r="BE499" i="1"/>
  <c r="BD499" i="1"/>
  <c r="BC499" i="1"/>
  <c r="BB499" i="1"/>
  <c r="BA499" i="1"/>
  <c r="AZ499" i="1"/>
  <c r="AY499" i="1"/>
  <c r="AX499" i="1"/>
  <c r="BH499" i="1" s="1"/>
  <c r="B499" i="1" s="1"/>
  <c r="AW499" i="1"/>
  <c r="AU499" i="1"/>
  <c r="AT499" i="1"/>
  <c r="AS499" i="1"/>
  <c r="AR499" i="1"/>
  <c r="AQ499" i="1"/>
  <c r="AP499" i="1"/>
  <c r="AO499" i="1"/>
  <c r="AN499" i="1"/>
  <c r="AM499" i="1"/>
  <c r="AL499" i="1"/>
  <c r="AV499" i="1" s="1"/>
  <c r="AK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G499" i="1"/>
  <c r="H499" i="1" s="1"/>
  <c r="E499" i="1"/>
  <c r="F499" i="1" s="1"/>
  <c r="I499" i="1" s="1"/>
  <c r="J499" i="1" s="1"/>
  <c r="K499" i="1" s="1"/>
  <c r="D499" i="1"/>
  <c r="C499" i="1"/>
  <c r="A499" i="1"/>
  <c r="DO498" i="1"/>
  <c r="DN498" i="1"/>
  <c r="DM498" i="1"/>
  <c r="DL498" i="1"/>
  <c r="DK498" i="1"/>
  <c r="DJ498" i="1"/>
  <c r="DI498" i="1"/>
  <c r="DH498" i="1"/>
  <c r="DP498" i="1" s="1"/>
  <c r="DG498" i="1"/>
  <c r="DF498" i="1"/>
  <c r="DE498" i="1"/>
  <c r="DC498" i="1"/>
  <c r="DB498" i="1"/>
  <c r="DA498" i="1"/>
  <c r="CZ498" i="1"/>
  <c r="CY498" i="1"/>
  <c r="CX498" i="1"/>
  <c r="CW498" i="1"/>
  <c r="CV498" i="1"/>
  <c r="DD498" i="1" s="1"/>
  <c r="CU498" i="1"/>
  <c r="CT498" i="1"/>
  <c r="CS498" i="1"/>
  <c r="CQ498" i="1"/>
  <c r="CP498" i="1"/>
  <c r="CO498" i="1"/>
  <c r="CN498" i="1"/>
  <c r="CM498" i="1"/>
  <c r="CL498" i="1"/>
  <c r="CK498" i="1"/>
  <c r="CJ498" i="1"/>
  <c r="CR498" i="1" s="1"/>
  <c r="CI498" i="1"/>
  <c r="CH498" i="1"/>
  <c r="CG498" i="1"/>
  <c r="CE498" i="1"/>
  <c r="CD498" i="1"/>
  <c r="CC498" i="1"/>
  <c r="CB498" i="1"/>
  <c r="CA498" i="1"/>
  <c r="BZ498" i="1"/>
  <c r="BY498" i="1"/>
  <c r="BX498" i="1"/>
  <c r="CF498" i="1" s="1"/>
  <c r="BW498" i="1"/>
  <c r="BV498" i="1"/>
  <c r="BU498" i="1"/>
  <c r="BS498" i="1"/>
  <c r="BR498" i="1"/>
  <c r="BQ498" i="1"/>
  <c r="BP498" i="1"/>
  <c r="BO498" i="1"/>
  <c r="BN498" i="1"/>
  <c r="BM498" i="1"/>
  <c r="BL498" i="1"/>
  <c r="BT498" i="1" s="1"/>
  <c r="BK498" i="1"/>
  <c r="BJ498" i="1"/>
  <c r="BI498" i="1"/>
  <c r="BG498" i="1"/>
  <c r="BF498" i="1"/>
  <c r="BE498" i="1"/>
  <c r="BD498" i="1"/>
  <c r="BC498" i="1"/>
  <c r="BB498" i="1"/>
  <c r="BA498" i="1"/>
  <c r="AZ498" i="1"/>
  <c r="BH498" i="1" s="1"/>
  <c r="B498" i="1" s="1"/>
  <c r="AY498" i="1"/>
  <c r="AX498" i="1"/>
  <c r="AW498" i="1"/>
  <c r="AU498" i="1"/>
  <c r="AT498" i="1"/>
  <c r="AS498" i="1"/>
  <c r="AR498" i="1"/>
  <c r="AQ498" i="1"/>
  <c r="AP498" i="1"/>
  <c r="AO498" i="1"/>
  <c r="AN498" i="1"/>
  <c r="AV498" i="1" s="1"/>
  <c r="A498" i="1" s="1"/>
  <c r="AM498" i="1"/>
  <c r="AL498" i="1"/>
  <c r="AK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M498" i="1" s="1"/>
  <c r="N498" i="1"/>
  <c r="L498" i="1"/>
  <c r="K498" i="1"/>
  <c r="G498" i="1"/>
  <c r="H498" i="1" s="1"/>
  <c r="E498" i="1"/>
  <c r="F498" i="1" s="1"/>
  <c r="I498" i="1" s="1"/>
  <c r="J498" i="1" s="1"/>
  <c r="D498" i="1"/>
  <c r="C498" i="1"/>
  <c r="DO497" i="1"/>
  <c r="DN497" i="1"/>
  <c r="DM497" i="1"/>
  <c r="DL497" i="1"/>
  <c r="DK497" i="1"/>
  <c r="DJ497" i="1"/>
  <c r="DI497" i="1"/>
  <c r="DH497" i="1"/>
  <c r="DP497" i="1" s="1"/>
  <c r="DG497" i="1"/>
  <c r="DF497" i="1"/>
  <c r="DE497" i="1"/>
  <c r="DC497" i="1"/>
  <c r="DB497" i="1"/>
  <c r="DA497" i="1"/>
  <c r="CZ497" i="1"/>
  <c r="CY497" i="1"/>
  <c r="CX497" i="1"/>
  <c r="CW497" i="1"/>
  <c r="CV497" i="1"/>
  <c r="DD497" i="1" s="1"/>
  <c r="CU497" i="1"/>
  <c r="CT497" i="1"/>
  <c r="CS497" i="1"/>
  <c r="CQ497" i="1"/>
  <c r="CP497" i="1"/>
  <c r="CO497" i="1"/>
  <c r="CN497" i="1"/>
  <c r="CM497" i="1"/>
  <c r="CL497" i="1"/>
  <c r="CK497" i="1"/>
  <c r="CJ497" i="1"/>
  <c r="CR497" i="1" s="1"/>
  <c r="CI497" i="1"/>
  <c r="CH497" i="1"/>
  <c r="CG497" i="1"/>
  <c r="CE497" i="1"/>
  <c r="CD497" i="1"/>
  <c r="CC497" i="1"/>
  <c r="CB497" i="1"/>
  <c r="CA497" i="1"/>
  <c r="BZ497" i="1"/>
  <c r="BY497" i="1"/>
  <c r="BX497" i="1"/>
  <c r="CF497" i="1" s="1"/>
  <c r="BW497" i="1"/>
  <c r="BV497" i="1"/>
  <c r="BU497" i="1"/>
  <c r="BS497" i="1"/>
  <c r="BR497" i="1"/>
  <c r="BQ497" i="1"/>
  <c r="BP497" i="1"/>
  <c r="BO497" i="1"/>
  <c r="BN497" i="1"/>
  <c r="BM497" i="1"/>
  <c r="BL497" i="1"/>
  <c r="BT497" i="1" s="1"/>
  <c r="BK497" i="1"/>
  <c r="BJ497" i="1"/>
  <c r="BI497" i="1"/>
  <c r="BG497" i="1"/>
  <c r="BF497" i="1"/>
  <c r="BE497" i="1"/>
  <c r="BD497" i="1"/>
  <c r="BC497" i="1"/>
  <c r="BB497" i="1"/>
  <c r="BA497" i="1"/>
  <c r="AZ497" i="1"/>
  <c r="BH497" i="1" s="1"/>
  <c r="AY497" i="1"/>
  <c r="AX497" i="1"/>
  <c r="AW497" i="1"/>
  <c r="AU497" i="1"/>
  <c r="AT497" i="1"/>
  <c r="AS497" i="1"/>
  <c r="AR497" i="1"/>
  <c r="AQ497" i="1"/>
  <c r="AP497" i="1"/>
  <c r="AO497" i="1"/>
  <c r="AN497" i="1"/>
  <c r="AV497" i="1" s="1"/>
  <c r="A497" i="1" s="1"/>
  <c r="AM497" i="1"/>
  <c r="AL497" i="1"/>
  <c r="AK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M497" i="1" s="1"/>
  <c r="N497" i="1"/>
  <c r="L497" i="1"/>
  <c r="K497" i="1"/>
  <c r="I497" i="1"/>
  <c r="J497" i="1" s="1"/>
  <c r="G497" i="1"/>
  <c r="H497" i="1" s="1"/>
  <c r="E497" i="1"/>
  <c r="F497" i="1" s="1"/>
  <c r="D497" i="1"/>
  <c r="C497" i="1"/>
  <c r="DO496" i="1"/>
  <c r="DN496" i="1"/>
  <c r="DM496" i="1"/>
  <c r="DL496" i="1"/>
  <c r="DK496" i="1"/>
  <c r="DJ496" i="1"/>
  <c r="DI496" i="1"/>
  <c r="DH496" i="1"/>
  <c r="DG496" i="1"/>
  <c r="DF496" i="1"/>
  <c r="DP496" i="1" s="1"/>
  <c r="DE496" i="1"/>
  <c r="DC496" i="1"/>
  <c r="DB496" i="1"/>
  <c r="DA496" i="1"/>
  <c r="CZ496" i="1"/>
  <c r="CY496" i="1"/>
  <c r="CX496" i="1"/>
  <c r="CW496" i="1"/>
  <c r="CV496" i="1"/>
  <c r="CU496" i="1"/>
  <c r="CT496" i="1"/>
  <c r="DD496" i="1" s="1"/>
  <c r="CS496" i="1"/>
  <c r="CQ496" i="1"/>
  <c r="CP496" i="1"/>
  <c r="CO496" i="1"/>
  <c r="CN496" i="1"/>
  <c r="CM496" i="1"/>
  <c r="CL496" i="1"/>
  <c r="CK496" i="1"/>
  <c r="CJ496" i="1"/>
  <c r="CI496" i="1"/>
  <c r="CH496" i="1"/>
  <c r="CR496" i="1" s="1"/>
  <c r="CG496" i="1"/>
  <c r="CE496" i="1"/>
  <c r="CD496" i="1"/>
  <c r="CC496" i="1"/>
  <c r="CB496" i="1"/>
  <c r="CA496" i="1"/>
  <c r="BZ496" i="1"/>
  <c r="BY496" i="1"/>
  <c r="BX496" i="1"/>
  <c r="BW496" i="1"/>
  <c r="BV496" i="1"/>
  <c r="CF496" i="1" s="1"/>
  <c r="BU496" i="1"/>
  <c r="BS496" i="1"/>
  <c r="BR496" i="1"/>
  <c r="BQ496" i="1"/>
  <c r="BP496" i="1"/>
  <c r="BO496" i="1"/>
  <c r="BN496" i="1"/>
  <c r="BM496" i="1"/>
  <c r="BL496" i="1"/>
  <c r="BK496" i="1"/>
  <c r="BJ496" i="1"/>
  <c r="BT496" i="1" s="1"/>
  <c r="BI496" i="1"/>
  <c r="BG496" i="1"/>
  <c r="BF496" i="1"/>
  <c r="BE496" i="1"/>
  <c r="BD496" i="1"/>
  <c r="BC496" i="1"/>
  <c r="BB496" i="1"/>
  <c r="BA496" i="1"/>
  <c r="AZ496" i="1"/>
  <c r="AY496" i="1"/>
  <c r="AX496" i="1"/>
  <c r="BH496" i="1" s="1"/>
  <c r="AW496" i="1"/>
  <c r="AU496" i="1"/>
  <c r="AT496" i="1"/>
  <c r="AS496" i="1"/>
  <c r="AR496" i="1"/>
  <c r="AQ496" i="1"/>
  <c r="AP496" i="1"/>
  <c r="AO496" i="1"/>
  <c r="AN496" i="1"/>
  <c r="AM496" i="1"/>
  <c r="AL496" i="1"/>
  <c r="AV496" i="1" s="1"/>
  <c r="AK496" i="1"/>
  <c r="AI496" i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I496" i="1"/>
  <c r="J496" i="1" s="1"/>
  <c r="K496" i="1" s="1"/>
  <c r="G496" i="1"/>
  <c r="H496" i="1" s="1"/>
  <c r="E496" i="1"/>
  <c r="F496" i="1" s="1"/>
  <c r="D496" i="1"/>
  <c r="C496" i="1"/>
  <c r="A496" i="1"/>
  <c r="DO495" i="1"/>
  <c r="DN495" i="1"/>
  <c r="DM495" i="1"/>
  <c r="DL495" i="1"/>
  <c r="DK495" i="1"/>
  <c r="DJ495" i="1"/>
  <c r="DI495" i="1"/>
  <c r="DH495" i="1"/>
  <c r="DG495" i="1"/>
  <c r="DF495" i="1"/>
  <c r="DP495" i="1" s="1"/>
  <c r="DE495" i="1"/>
  <c r="DC495" i="1"/>
  <c r="DB495" i="1"/>
  <c r="DA495" i="1"/>
  <c r="CZ495" i="1"/>
  <c r="CY495" i="1"/>
  <c r="CX495" i="1"/>
  <c r="CW495" i="1"/>
  <c r="CV495" i="1"/>
  <c r="CU495" i="1"/>
  <c r="CT495" i="1"/>
  <c r="DD495" i="1" s="1"/>
  <c r="CS495" i="1"/>
  <c r="CQ495" i="1"/>
  <c r="CP495" i="1"/>
  <c r="CO495" i="1"/>
  <c r="CN495" i="1"/>
  <c r="CM495" i="1"/>
  <c r="CL495" i="1"/>
  <c r="CK495" i="1"/>
  <c r="CJ495" i="1"/>
  <c r="CI495" i="1"/>
  <c r="CH495" i="1"/>
  <c r="CR495" i="1" s="1"/>
  <c r="CG495" i="1"/>
  <c r="CE495" i="1"/>
  <c r="CD495" i="1"/>
  <c r="CC495" i="1"/>
  <c r="CB495" i="1"/>
  <c r="CA495" i="1"/>
  <c r="BZ495" i="1"/>
  <c r="BY495" i="1"/>
  <c r="BX495" i="1"/>
  <c r="BW495" i="1"/>
  <c r="BV495" i="1"/>
  <c r="CF495" i="1" s="1"/>
  <c r="BU495" i="1"/>
  <c r="BS495" i="1"/>
  <c r="BR495" i="1"/>
  <c r="BQ495" i="1"/>
  <c r="BP495" i="1"/>
  <c r="BO495" i="1"/>
  <c r="BN495" i="1"/>
  <c r="BM495" i="1"/>
  <c r="BL495" i="1"/>
  <c r="BK495" i="1"/>
  <c r="BJ495" i="1"/>
  <c r="BT495" i="1" s="1"/>
  <c r="BI495" i="1"/>
  <c r="BG495" i="1"/>
  <c r="BF495" i="1"/>
  <c r="BE495" i="1"/>
  <c r="BD495" i="1"/>
  <c r="BC495" i="1"/>
  <c r="BB495" i="1"/>
  <c r="BA495" i="1"/>
  <c r="AZ495" i="1"/>
  <c r="AY495" i="1"/>
  <c r="AX495" i="1"/>
  <c r="BH495" i="1" s="1"/>
  <c r="AW495" i="1"/>
  <c r="AU495" i="1"/>
  <c r="AT495" i="1"/>
  <c r="AS495" i="1"/>
  <c r="AR495" i="1"/>
  <c r="AQ495" i="1"/>
  <c r="AP495" i="1"/>
  <c r="AO495" i="1"/>
  <c r="AN495" i="1"/>
  <c r="AM495" i="1"/>
  <c r="AL495" i="1"/>
  <c r="AV495" i="1" s="1"/>
  <c r="A495" i="1" s="1"/>
  <c r="AK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G495" i="1"/>
  <c r="H495" i="1" s="1"/>
  <c r="E495" i="1"/>
  <c r="F495" i="1" s="1"/>
  <c r="I495" i="1" s="1"/>
  <c r="J495" i="1" s="1"/>
  <c r="K495" i="1" s="1"/>
  <c r="D495" i="1"/>
  <c r="C495" i="1"/>
  <c r="DO494" i="1"/>
  <c r="DN494" i="1"/>
  <c r="DM494" i="1"/>
  <c r="DL494" i="1"/>
  <c r="DK494" i="1"/>
  <c r="DJ494" i="1"/>
  <c r="DI494" i="1"/>
  <c r="DH494" i="1"/>
  <c r="DP494" i="1" s="1"/>
  <c r="DG494" i="1"/>
  <c r="DF494" i="1"/>
  <c r="DE494" i="1"/>
  <c r="DC494" i="1"/>
  <c r="DB494" i="1"/>
  <c r="DA494" i="1"/>
  <c r="CZ494" i="1"/>
  <c r="CY494" i="1"/>
  <c r="CX494" i="1"/>
  <c r="CW494" i="1"/>
  <c r="CV494" i="1"/>
  <c r="DD494" i="1" s="1"/>
  <c r="CU494" i="1"/>
  <c r="CT494" i="1"/>
  <c r="CS494" i="1"/>
  <c r="CQ494" i="1"/>
  <c r="CP494" i="1"/>
  <c r="CO494" i="1"/>
  <c r="CN494" i="1"/>
  <c r="CM494" i="1"/>
  <c r="CL494" i="1"/>
  <c r="CK494" i="1"/>
  <c r="CJ494" i="1"/>
  <c r="CR494" i="1" s="1"/>
  <c r="CI494" i="1"/>
  <c r="CH494" i="1"/>
  <c r="CG494" i="1"/>
  <c r="CE494" i="1"/>
  <c r="CD494" i="1"/>
  <c r="CC494" i="1"/>
  <c r="CB494" i="1"/>
  <c r="CA494" i="1"/>
  <c r="BZ494" i="1"/>
  <c r="BY494" i="1"/>
  <c r="BX494" i="1"/>
  <c r="CF494" i="1" s="1"/>
  <c r="BW494" i="1"/>
  <c r="BV494" i="1"/>
  <c r="BU494" i="1"/>
  <c r="BS494" i="1"/>
  <c r="BR494" i="1"/>
  <c r="BQ494" i="1"/>
  <c r="BP494" i="1"/>
  <c r="BO494" i="1"/>
  <c r="BN494" i="1"/>
  <c r="BM494" i="1"/>
  <c r="BL494" i="1"/>
  <c r="BT494" i="1" s="1"/>
  <c r="BK494" i="1"/>
  <c r="BJ494" i="1"/>
  <c r="BI494" i="1"/>
  <c r="BG494" i="1"/>
  <c r="BF494" i="1"/>
  <c r="BE494" i="1"/>
  <c r="BD494" i="1"/>
  <c r="BC494" i="1"/>
  <c r="BB494" i="1"/>
  <c r="BA494" i="1"/>
  <c r="AZ494" i="1"/>
  <c r="BH494" i="1" s="1"/>
  <c r="B494" i="1" s="1"/>
  <c r="AY494" i="1"/>
  <c r="AX494" i="1"/>
  <c r="AW494" i="1"/>
  <c r="AU494" i="1"/>
  <c r="AT494" i="1"/>
  <c r="AS494" i="1"/>
  <c r="AR494" i="1"/>
  <c r="AQ494" i="1"/>
  <c r="AP494" i="1"/>
  <c r="AO494" i="1"/>
  <c r="AN494" i="1"/>
  <c r="AV494" i="1" s="1"/>
  <c r="A494" i="1" s="1"/>
  <c r="AM494" i="1"/>
  <c r="AL494" i="1"/>
  <c r="AK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M494" i="1" s="1"/>
  <c r="N494" i="1"/>
  <c r="L494" i="1"/>
  <c r="G494" i="1"/>
  <c r="H494" i="1" s="1"/>
  <c r="E494" i="1"/>
  <c r="F494" i="1" s="1"/>
  <c r="I494" i="1" s="1"/>
  <c r="J494" i="1" s="1"/>
  <c r="K494" i="1" s="1"/>
  <c r="D494" i="1"/>
  <c r="C494" i="1"/>
  <c r="DO493" i="1"/>
  <c r="DN493" i="1"/>
  <c r="DM493" i="1"/>
  <c r="DL493" i="1"/>
  <c r="DK493" i="1"/>
  <c r="DJ493" i="1"/>
  <c r="DI493" i="1"/>
  <c r="DH493" i="1"/>
  <c r="DP493" i="1" s="1"/>
  <c r="DG493" i="1"/>
  <c r="DF493" i="1"/>
  <c r="DE493" i="1"/>
  <c r="DC493" i="1"/>
  <c r="DB493" i="1"/>
  <c r="DA493" i="1"/>
  <c r="CZ493" i="1"/>
  <c r="CY493" i="1"/>
  <c r="CX493" i="1"/>
  <c r="CW493" i="1"/>
  <c r="CV493" i="1"/>
  <c r="DD493" i="1" s="1"/>
  <c r="CU493" i="1"/>
  <c r="CT493" i="1"/>
  <c r="CS493" i="1"/>
  <c r="CQ493" i="1"/>
  <c r="CP493" i="1"/>
  <c r="CO493" i="1"/>
  <c r="CN493" i="1"/>
  <c r="CM493" i="1"/>
  <c r="CL493" i="1"/>
  <c r="CK493" i="1"/>
  <c r="CJ493" i="1"/>
  <c r="CR493" i="1" s="1"/>
  <c r="CI493" i="1"/>
  <c r="CH493" i="1"/>
  <c r="CG493" i="1"/>
  <c r="CE493" i="1"/>
  <c r="CD493" i="1"/>
  <c r="CC493" i="1"/>
  <c r="CB493" i="1"/>
  <c r="CA493" i="1"/>
  <c r="BZ493" i="1"/>
  <c r="BY493" i="1"/>
  <c r="BX493" i="1"/>
  <c r="CF493" i="1" s="1"/>
  <c r="BW493" i="1"/>
  <c r="BV493" i="1"/>
  <c r="BU493" i="1"/>
  <c r="BS493" i="1"/>
  <c r="BR493" i="1"/>
  <c r="BQ493" i="1"/>
  <c r="BP493" i="1"/>
  <c r="BO493" i="1"/>
  <c r="BN493" i="1"/>
  <c r="BM493" i="1"/>
  <c r="BL493" i="1"/>
  <c r="BT493" i="1" s="1"/>
  <c r="BK493" i="1"/>
  <c r="BJ493" i="1"/>
  <c r="BI493" i="1"/>
  <c r="BG493" i="1"/>
  <c r="BF493" i="1"/>
  <c r="BE493" i="1"/>
  <c r="BD493" i="1"/>
  <c r="BC493" i="1"/>
  <c r="BB493" i="1"/>
  <c r="BA493" i="1"/>
  <c r="AZ493" i="1"/>
  <c r="BH493" i="1" s="1"/>
  <c r="B493" i="1" s="1"/>
  <c r="AY493" i="1"/>
  <c r="AX493" i="1"/>
  <c r="AW493" i="1"/>
  <c r="AU493" i="1"/>
  <c r="AT493" i="1"/>
  <c r="AS493" i="1"/>
  <c r="AR493" i="1"/>
  <c r="AQ493" i="1"/>
  <c r="AP493" i="1"/>
  <c r="AO493" i="1"/>
  <c r="AN493" i="1"/>
  <c r="AV493" i="1" s="1"/>
  <c r="A493" i="1" s="1"/>
  <c r="AM493" i="1"/>
  <c r="AL493" i="1"/>
  <c r="AK493" i="1"/>
  <c r="AI493" i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M493" i="1" s="1"/>
  <c r="N493" i="1"/>
  <c r="L493" i="1"/>
  <c r="I493" i="1"/>
  <c r="J493" i="1" s="1"/>
  <c r="K493" i="1" s="1"/>
  <c r="G493" i="1"/>
  <c r="H493" i="1" s="1"/>
  <c r="E493" i="1"/>
  <c r="F493" i="1" s="1"/>
  <c r="D493" i="1"/>
  <c r="C493" i="1"/>
  <c r="DO492" i="1"/>
  <c r="DN492" i="1"/>
  <c r="DM492" i="1"/>
  <c r="DL492" i="1"/>
  <c r="DK492" i="1"/>
  <c r="DJ492" i="1"/>
  <c r="DI492" i="1"/>
  <c r="DH492" i="1"/>
  <c r="DG492" i="1"/>
  <c r="DF492" i="1"/>
  <c r="DP492" i="1" s="1"/>
  <c r="DE492" i="1"/>
  <c r="DC492" i="1"/>
  <c r="DB492" i="1"/>
  <c r="DA492" i="1"/>
  <c r="CZ492" i="1"/>
  <c r="CY492" i="1"/>
  <c r="CX492" i="1"/>
  <c r="CW492" i="1"/>
  <c r="CV492" i="1"/>
  <c r="CU492" i="1"/>
  <c r="CT492" i="1"/>
  <c r="DD492" i="1" s="1"/>
  <c r="CS492" i="1"/>
  <c r="CQ492" i="1"/>
  <c r="CP492" i="1"/>
  <c r="CO492" i="1"/>
  <c r="CN492" i="1"/>
  <c r="CM492" i="1"/>
  <c r="CL492" i="1"/>
  <c r="CK492" i="1"/>
  <c r="CJ492" i="1"/>
  <c r="CI492" i="1"/>
  <c r="CH492" i="1"/>
  <c r="CR492" i="1" s="1"/>
  <c r="CG492" i="1"/>
  <c r="CE492" i="1"/>
  <c r="CD492" i="1"/>
  <c r="CC492" i="1"/>
  <c r="CB492" i="1"/>
  <c r="CA492" i="1"/>
  <c r="BZ492" i="1"/>
  <c r="BY492" i="1"/>
  <c r="BX492" i="1"/>
  <c r="BW492" i="1"/>
  <c r="BV492" i="1"/>
  <c r="CF492" i="1" s="1"/>
  <c r="BU492" i="1"/>
  <c r="BS492" i="1"/>
  <c r="BR492" i="1"/>
  <c r="BQ492" i="1"/>
  <c r="BP492" i="1"/>
  <c r="BO492" i="1"/>
  <c r="BN492" i="1"/>
  <c r="BM492" i="1"/>
  <c r="BL492" i="1"/>
  <c r="BK492" i="1"/>
  <c r="BJ492" i="1"/>
  <c r="BT492" i="1" s="1"/>
  <c r="BI492" i="1"/>
  <c r="BG492" i="1"/>
  <c r="BF492" i="1"/>
  <c r="BE492" i="1"/>
  <c r="BD492" i="1"/>
  <c r="BC492" i="1"/>
  <c r="BB492" i="1"/>
  <c r="BA492" i="1"/>
  <c r="AZ492" i="1"/>
  <c r="AY492" i="1"/>
  <c r="AX492" i="1"/>
  <c r="BH492" i="1" s="1"/>
  <c r="B492" i="1" s="1"/>
  <c r="AW492" i="1"/>
  <c r="AU492" i="1"/>
  <c r="AT492" i="1"/>
  <c r="AS492" i="1"/>
  <c r="AR492" i="1"/>
  <c r="AQ492" i="1"/>
  <c r="AP492" i="1"/>
  <c r="AO492" i="1"/>
  <c r="AN492" i="1"/>
  <c r="AM492" i="1"/>
  <c r="AL492" i="1"/>
  <c r="AV492" i="1" s="1"/>
  <c r="A492" i="1" s="1"/>
  <c r="AK492" i="1"/>
  <c r="AI492" i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I492" i="1"/>
  <c r="J492" i="1" s="1"/>
  <c r="K492" i="1" s="1"/>
  <c r="G492" i="1"/>
  <c r="H492" i="1" s="1"/>
  <c r="E492" i="1"/>
  <c r="F492" i="1" s="1"/>
  <c r="D492" i="1"/>
  <c r="C492" i="1"/>
  <c r="DO491" i="1"/>
  <c r="DN491" i="1"/>
  <c r="DM491" i="1"/>
  <c r="DL491" i="1"/>
  <c r="DK491" i="1"/>
  <c r="DJ491" i="1"/>
  <c r="DI491" i="1"/>
  <c r="DH491" i="1"/>
  <c r="DG491" i="1"/>
  <c r="DF491" i="1"/>
  <c r="DP491" i="1" s="1"/>
  <c r="DE491" i="1"/>
  <c r="DC491" i="1"/>
  <c r="DB491" i="1"/>
  <c r="DA491" i="1"/>
  <c r="CZ491" i="1"/>
  <c r="CY491" i="1"/>
  <c r="CX491" i="1"/>
  <c r="CW491" i="1"/>
  <c r="CV491" i="1"/>
  <c r="CU491" i="1"/>
  <c r="CT491" i="1"/>
  <c r="DD491" i="1" s="1"/>
  <c r="CS491" i="1"/>
  <c r="CQ491" i="1"/>
  <c r="CP491" i="1"/>
  <c r="CO491" i="1"/>
  <c r="CN491" i="1"/>
  <c r="CM491" i="1"/>
  <c r="CL491" i="1"/>
  <c r="CK491" i="1"/>
  <c r="CJ491" i="1"/>
  <c r="CI491" i="1"/>
  <c r="CH491" i="1"/>
  <c r="CR491" i="1" s="1"/>
  <c r="CG491" i="1"/>
  <c r="CE491" i="1"/>
  <c r="CD491" i="1"/>
  <c r="CC491" i="1"/>
  <c r="CB491" i="1"/>
  <c r="CA491" i="1"/>
  <c r="BZ491" i="1"/>
  <c r="BY491" i="1"/>
  <c r="BX491" i="1"/>
  <c r="BW491" i="1"/>
  <c r="BV491" i="1"/>
  <c r="CF491" i="1" s="1"/>
  <c r="BU491" i="1"/>
  <c r="BS491" i="1"/>
  <c r="BR491" i="1"/>
  <c r="BQ491" i="1"/>
  <c r="BP491" i="1"/>
  <c r="BO491" i="1"/>
  <c r="BN491" i="1"/>
  <c r="BM491" i="1"/>
  <c r="BL491" i="1"/>
  <c r="BK491" i="1"/>
  <c r="BJ491" i="1"/>
  <c r="BT491" i="1" s="1"/>
  <c r="BI491" i="1"/>
  <c r="BG491" i="1"/>
  <c r="BF491" i="1"/>
  <c r="BE491" i="1"/>
  <c r="BD491" i="1"/>
  <c r="BC491" i="1"/>
  <c r="BB491" i="1"/>
  <c r="BA491" i="1"/>
  <c r="AZ491" i="1"/>
  <c r="AY491" i="1"/>
  <c r="AX491" i="1"/>
  <c r="BH491" i="1" s="1"/>
  <c r="AW491" i="1"/>
  <c r="AU491" i="1"/>
  <c r="AT491" i="1"/>
  <c r="AS491" i="1"/>
  <c r="AR491" i="1"/>
  <c r="AQ491" i="1"/>
  <c r="AP491" i="1"/>
  <c r="AO491" i="1"/>
  <c r="AN491" i="1"/>
  <c r="AM491" i="1"/>
  <c r="AL491" i="1"/>
  <c r="AV491" i="1" s="1"/>
  <c r="A491" i="1" s="1"/>
  <c r="AK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G491" i="1"/>
  <c r="H491" i="1" s="1"/>
  <c r="F491" i="1"/>
  <c r="I491" i="1" s="1"/>
  <c r="J491" i="1" s="1"/>
  <c r="K491" i="1" s="1"/>
  <c r="E491" i="1"/>
  <c r="D491" i="1"/>
  <c r="C491" i="1"/>
  <c r="B491" i="1"/>
  <c r="DO490" i="1"/>
  <c r="DN490" i="1"/>
  <c r="DM490" i="1"/>
  <c r="DL490" i="1"/>
  <c r="DK490" i="1"/>
  <c r="DJ490" i="1"/>
  <c r="DI490" i="1"/>
  <c r="DH490" i="1"/>
  <c r="DG490" i="1"/>
  <c r="DF490" i="1"/>
  <c r="DE490" i="1"/>
  <c r="DC490" i="1"/>
  <c r="DB490" i="1"/>
  <c r="DA490" i="1"/>
  <c r="CZ490" i="1"/>
  <c r="CY490" i="1"/>
  <c r="CX490" i="1"/>
  <c r="CW490" i="1"/>
  <c r="CV490" i="1"/>
  <c r="CU490" i="1"/>
  <c r="CT490" i="1"/>
  <c r="CS490" i="1"/>
  <c r="CQ490" i="1"/>
  <c r="CP490" i="1"/>
  <c r="CO490" i="1"/>
  <c r="CN490" i="1"/>
  <c r="CM490" i="1"/>
  <c r="CL490" i="1"/>
  <c r="CK490" i="1"/>
  <c r="CJ490" i="1"/>
  <c r="CI490" i="1"/>
  <c r="CH490" i="1"/>
  <c r="CR490" i="1" s="1"/>
  <c r="CG490" i="1"/>
  <c r="CE490" i="1"/>
  <c r="CD490" i="1"/>
  <c r="CC490" i="1"/>
  <c r="CB490" i="1"/>
  <c r="CA490" i="1"/>
  <c r="BZ490" i="1"/>
  <c r="BY490" i="1"/>
  <c r="BX490" i="1"/>
  <c r="BW490" i="1"/>
  <c r="BV490" i="1"/>
  <c r="BU490" i="1"/>
  <c r="BS490" i="1"/>
  <c r="BR490" i="1"/>
  <c r="BQ490" i="1"/>
  <c r="BP490" i="1"/>
  <c r="BO490" i="1"/>
  <c r="BN490" i="1"/>
  <c r="BM490" i="1"/>
  <c r="BL490" i="1"/>
  <c r="BK490" i="1"/>
  <c r="BJ490" i="1"/>
  <c r="BI490" i="1"/>
  <c r="BG490" i="1"/>
  <c r="BF490" i="1"/>
  <c r="BE490" i="1"/>
  <c r="BD490" i="1"/>
  <c r="BC490" i="1"/>
  <c r="BB490" i="1"/>
  <c r="BA490" i="1"/>
  <c r="AZ490" i="1"/>
  <c r="AY490" i="1"/>
  <c r="AX490" i="1"/>
  <c r="AW490" i="1"/>
  <c r="AU490" i="1"/>
  <c r="AT490" i="1"/>
  <c r="AS490" i="1"/>
  <c r="AR490" i="1"/>
  <c r="AQ490" i="1"/>
  <c r="AP490" i="1"/>
  <c r="AO490" i="1"/>
  <c r="AN490" i="1"/>
  <c r="AM490" i="1"/>
  <c r="AL490" i="1"/>
  <c r="AV490" i="1" s="1"/>
  <c r="A490" i="1" s="1"/>
  <c r="AK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G490" i="1"/>
  <c r="H490" i="1" s="1"/>
  <c r="E490" i="1"/>
  <c r="F490" i="1" s="1"/>
  <c r="I490" i="1" s="1"/>
  <c r="J490" i="1" s="1"/>
  <c r="K490" i="1" s="1"/>
  <c r="D490" i="1"/>
  <c r="C490" i="1"/>
  <c r="DO489" i="1"/>
  <c r="DN489" i="1"/>
  <c r="DM489" i="1"/>
  <c r="DL489" i="1"/>
  <c r="DK489" i="1"/>
  <c r="DJ489" i="1"/>
  <c r="DI489" i="1"/>
  <c r="DH489" i="1"/>
  <c r="DP489" i="1" s="1"/>
  <c r="DG489" i="1"/>
  <c r="DF489" i="1"/>
  <c r="DE489" i="1"/>
  <c r="DC489" i="1"/>
  <c r="DB489" i="1"/>
  <c r="DA489" i="1"/>
  <c r="CZ489" i="1"/>
  <c r="CY489" i="1"/>
  <c r="CX489" i="1"/>
  <c r="CW489" i="1"/>
  <c r="CV489" i="1"/>
  <c r="DD489" i="1" s="1"/>
  <c r="CU489" i="1"/>
  <c r="CT489" i="1"/>
  <c r="CS489" i="1"/>
  <c r="CQ489" i="1"/>
  <c r="CP489" i="1"/>
  <c r="CO489" i="1"/>
  <c r="CN489" i="1"/>
  <c r="CM489" i="1"/>
  <c r="CL489" i="1"/>
  <c r="CK489" i="1"/>
  <c r="CJ489" i="1"/>
  <c r="CR489" i="1" s="1"/>
  <c r="CI489" i="1"/>
  <c r="CH489" i="1"/>
  <c r="CG489" i="1"/>
  <c r="CE489" i="1"/>
  <c r="CD489" i="1"/>
  <c r="CC489" i="1"/>
  <c r="CB489" i="1"/>
  <c r="CA489" i="1"/>
  <c r="BZ489" i="1"/>
  <c r="BY489" i="1"/>
  <c r="BX489" i="1"/>
  <c r="CF489" i="1" s="1"/>
  <c r="BW489" i="1"/>
  <c r="BV489" i="1"/>
  <c r="BU489" i="1"/>
  <c r="BS489" i="1"/>
  <c r="BR489" i="1"/>
  <c r="BQ489" i="1"/>
  <c r="BP489" i="1"/>
  <c r="BO489" i="1"/>
  <c r="BN489" i="1"/>
  <c r="BM489" i="1"/>
  <c r="BL489" i="1"/>
  <c r="BT489" i="1" s="1"/>
  <c r="BK489" i="1"/>
  <c r="BJ489" i="1"/>
  <c r="BI489" i="1"/>
  <c r="BG489" i="1"/>
  <c r="BF489" i="1"/>
  <c r="BE489" i="1"/>
  <c r="BD489" i="1"/>
  <c r="BC489" i="1"/>
  <c r="BB489" i="1"/>
  <c r="BA489" i="1"/>
  <c r="AZ489" i="1"/>
  <c r="BH489" i="1" s="1"/>
  <c r="AY489" i="1"/>
  <c r="AX489" i="1"/>
  <c r="AW489" i="1"/>
  <c r="AU489" i="1"/>
  <c r="AT489" i="1"/>
  <c r="AS489" i="1"/>
  <c r="AR489" i="1"/>
  <c r="AQ489" i="1"/>
  <c r="AP489" i="1"/>
  <c r="AO489" i="1"/>
  <c r="AN489" i="1"/>
  <c r="AV489" i="1" s="1"/>
  <c r="A489" i="1" s="1"/>
  <c r="AM489" i="1"/>
  <c r="AL489" i="1"/>
  <c r="AK489" i="1"/>
  <c r="AI489" i="1"/>
  <c r="AH489" i="1"/>
  <c r="AG489" i="1"/>
  <c r="AF489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L489" i="1"/>
  <c r="K489" i="1"/>
  <c r="G489" i="1"/>
  <c r="H489" i="1" s="1"/>
  <c r="F489" i="1"/>
  <c r="I489" i="1" s="1"/>
  <c r="J489" i="1" s="1"/>
  <c r="E489" i="1"/>
  <c r="D489" i="1"/>
  <c r="C489" i="1"/>
  <c r="DO488" i="1"/>
  <c r="DN488" i="1"/>
  <c r="DM488" i="1"/>
  <c r="DL488" i="1"/>
  <c r="DK488" i="1"/>
  <c r="DJ488" i="1"/>
  <c r="DI488" i="1"/>
  <c r="DH488" i="1"/>
  <c r="DG488" i="1"/>
  <c r="DF488" i="1"/>
  <c r="DP488" i="1" s="1"/>
  <c r="DE488" i="1"/>
  <c r="DC488" i="1"/>
  <c r="DB488" i="1"/>
  <c r="DA488" i="1"/>
  <c r="CZ488" i="1"/>
  <c r="CY488" i="1"/>
  <c r="CX488" i="1"/>
  <c r="CW488" i="1"/>
  <c r="CV488" i="1"/>
  <c r="CU488" i="1"/>
  <c r="CT488" i="1"/>
  <c r="CS488" i="1"/>
  <c r="CQ488" i="1"/>
  <c r="CP488" i="1"/>
  <c r="CO488" i="1"/>
  <c r="CN488" i="1"/>
  <c r="CM488" i="1"/>
  <c r="CL488" i="1"/>
  <c r="CK488" i="1"/>
  <c r="CJ488" i="1"/>
  <c r="CI488" i="1"/>
  <c r="CH488" i="1"/>
  <c r="CG488" i="1"/>
  <c r="CE488" i="1"/>
  <c r="CD488" i="1"/>
  <c r="CC488" i="1"/>
  <c r="CB488" i="1"/>
  <c r="CA488" i="1"/>
  <c r="BZ488" i="1"/>
  <c r="BY488" i="1"/>
  <c r="BX488" i="1"/>
  <c r="BW488" i="1"/>
  <c r="BV488" i="1"/>
  <c r="BU488" i="1"/>
  <c r="BS488" i="1"/>
  <c r="BR488" i="1"/>
  <c r="BQ488" i="1"/>
  <c r="BP488" i="1"/>
  <c r="BO488" i="1"/>
  <c r="BN488" i="1"/>
  <c r="BM488" i="1"/>
  <c r="BL488" i="1"/>
  <c r="BK488" i="1"/>
  <c r="BJ488" i="1"/>
  <c r="BT488" i="1" s="1"/>
  <c r="BI488" i="1"/>
  <c r="BG488" i="1"/>
  <c r="BF488" i="1"/>
  <c r="BE488" i="1"/>
  <c r="BD488" i="1"/>
  <c r="BC488" i="1"/>
  <c r="BB488" i="1"/>
  <c r="BA488" i="1"/>
  <c r="AZ488" i="1"/>
  <c r="AY488" i="1"/>
  <c r="AX488" i="1"/>
  <c r="AW488" i="1"/>
  <c r="AU488" i="1"/>
  <c r="AT488" i="1"/>
  <c r="AS488" i="1"/>
  <c r="AR488" i="1"/>
  <c r="AQ488" i="1"/>
  <c r="AP488" i="1"/>
  <c r="AO488" i="1"/>
  <c r="AN488" i="1"/>
  <c r="AM488" i="1"/>
  <c r="AL488" i="1"/>
  <c r="AK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 s="1"/>
  <c r="L488" i="1"/>
  <c r="J488" i="1"/>
  <c r="K488" i="1" s="1"/>
  <c r="I488" i="1"/>
  <c r="G488" i="1"/>
  <c r="H488" i="1" s="1"/>
  <c r="E488" i="1"/>
  <c r="F488" i="1" s="1"/>
  <c r="D488" i="1"/>
  <c r="C488" i="1"/>
  <c r="DO487" i="1"/>
  <c r="DN487" i="1"/>
  <c r="DM487" i="1"/>
  <c r="DL487" i="1"/>
  <c r="DK487" i="1"/>
  <c r="DJ487" i="1"/>
  <c r="DI487" i="1"/>
  <c r="DH487" i="1"/>
  <c r="DG487" i="1"/>
  <c r="DF487" i="1"/>
  <c r="DE487" i="1"/>
  <c r="DP487" i="1" s="1"/>
  <c r="DC487" i="1"/>
  <c r="DB487" i="1"/>
  <c r="DA487" i="1"/>
  <c r="CZ487" i="1"/>
  <c r="CY487" i="1"/>
  <c r="CX487" i="1"/>
  <c r="CW487" i="1"/>
  <c r="CV487" i="1"/>
  <c r="CU487" i="1"/>
  <c r="CT487" i="1"/>
  <c r="CS487" i="1"/>
  <c r="DD487" i="1" s="1"/>
  <c r="CQ487" i="1"/>
  <c r="CP487" i="1"/>
  <c r="CO487" i="1"/>
  <c r="CN487" i="1"/>
  <c r="CM487" i="1"/>
  <c r="CL487" i="1"/>
  <c r="CK487" i="1"/>
  <c r="CJ487" i="1"/>
  <c r="CI487" i="1"/>
  <c r="CH487" i="1"/>
  <c r="CG487" i="1"/>
  <c r="CR487" i="1" s="1"/>
  <c r="CE487" i="1"/>
  <c r="CD487" i="1"/>
  <c r="CC487" i="1"/>
  <c r="CB487" i="1"/>
  <c r="CA487" i="1"/>
  <c r="BZ487" i="1"/>
  <c r="BY487" i="1"/>
  <c r="BX487" i="1"/>
  <c r="BW487" i="1"/>
  <c r="BV487" i="1"/>
  <c r="BU487" i="1"/>
  <c r="CF487" i="1" s="1"/>
  <c r="BS487" i="1"/>
  <c r="BR487" i="1"/>
  <c r="BQ487" i="1"/>
  <c r="BP487" i="1"/>
  <c r="BO487" i="1"/>
  <c r="BN487" i="1"/>
  <c r="BM487" i="1"/>
  <c r="BL487" i="1"/>
  <c r="BK487" i="1"/>
  <c r="BJ487" i="1"/>
  <c r="BI487" i="1"/>
  <c r="BT487" i="1" s="1"/>
  <c r="BG487" i="1"/>
  <c r="BF487" i="1"/>
  <c r="BE487" i="1"/>
  <c r="BD487" i="1"/>
  <c r="BC487" i="1"/>
  <c r="BB487" i="1"/>
  <c r="BA487" i="1"/>
  <c r="AZ487" i="1"/>
  <c r="AY487" i="1"/>
  <c r="AX487" i="1"/>
  <c r="AW487" i="1"/>
  <c r="BH487" i="1" s="1"/>
  <c r="AU487" i="1"/>
  <c r="AT487" i="1"/>
  <c r="AS487" i="1"/>
  <c r="AR487" i="1"/>
  <c r="AQ487" i="1"/>
  <c r="AP487" i="1"/>
  <c r="AO487" i="1"/>
  <c r="AN487" i="1"/>
  <c r="AM487" i="1"/>
  <c r="AL487" i="1"/>
  <c r="AK487" i="1"/>
  <c r="AV487" i="1" s="1"/>
  <c r="A487" i="1" s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 s="1"/>
  <c r="L487" i="1"/>
  <c r="G487" i="1"/>
  <c r="H487" i="1" s="1"/>
  <c r="F487" i="1"/>
  <c r="I487" i="1" s="1"/>
  <c r="J487" i="1" s="1"/>
  <c r="K487" i="1" s="1"/>
  <c r="E487" i="1"/>
  <c r="D487" i="1"/>
  <c r="C487" i="1"/>
  <c r="DO486" i="1"/>
  <c r="DN486" i="1"/>
  <c r="DM486" i="1"/>
  <c r="DL486" i="1"/>
  <c r="DK486" i="1"/>
  <c r="DJ486" i="1"/>
  <c r="DI486" i="1"/>
  <c r="DH486" i="1"/>
  <c r="DG486" i="1"/>
  <c r="DF486" i="1"/>
  <c r="DE486" i="1"/>
  <c r="DP486" i="1" s="1"/>
  <c r="DC486" i="1"/>
  <c r="DB486" i="1"/>
  <c r="DA486" i="1"/>
  <c r="CZ486" i="1"/>
  <c r="CY486" i="1"/>
  <c r="CX486" i="1"/>
  <c r="CW486" i="1"/>
  <c r="CV486" i="1"/>
  <c r="CU486" i="1"/>
  <c r="CT486" i="1"/>
  <c r="CS486" i="1"/>
  <c r="DD486" i="1" s="1"/>
  <c r="CQ486" i="1"/>
  <c r="CP486" i="1"/>
  <c r="CO486" i="1"/>
  <c r="CN486" i="1"/>
  <c r="CM486" i="1"/>
  <c r="CL486" i="1"/>
  <c r="CK486" i="1"/>
  <c r="CJ486" i="1"/>
  <c r="CI486" i="1"/>
  <c r="CH486" i="1"/>
  <c r="CG486" i="1"/>
  <c r="CR486" i="1" s="1"/>
  <c r="CE486" i="1"/>
  <c r="CD486" i="1"/>
  <c r="CC486" i="1"/>
  <c r="CB486" i="1"/>
  <c r="CA486" i="1"/>
  <c r="BZ486" i="1"/>
  <c r="BY486" i="1"/>
  <c r="BX486" i="1"/>
  <c r="BW486" i="1"/>
  <c r="BV486" i="1"/>
  <c r="BU486" i="1"/>
  <c r="CF486" i="1" s="1"/>
  <c r="BS486" i="1"/>
  <c r="BR486" i="1"/>
  <c r="BQ486" i="1"/>
  <c r="BP486" i="1"/>
  <c r="BO486" i="1"/>
  <c r="BN486" i="1"/>
  <c r="BM486" i="1"/>
  <c r="BL486" i="1"/>
  <c r="BK486" i="1"/>
  <c r="BJ486" i="1"/>
  <c r="BI486" i="1"/>
  <c r="BT486" i="1" s="1"/>
  <c r="BG486" i="1"/>
  <c r="BF486" i="1"/>
  <c r="BE486" i="1"/>
  <c r="BD486" i="1"/>
  <c r="BC486" i="1"/>
  <c r="BB486" i="1"/>
  <c r="BA486" i="1"/>
  <c r="AZ486" i="1"/>
  <c r="AY486" i="1"/>
  <c r="AX486" i="1"/>
  <c r="AW486" i="1"/>
  <c r="BH486" i="1" s="1"/>
  <c r="AU486" i="1"/>
  <c r="AT486" i="1"/>
  <c r="AS486" i="1"/>
  <c r="AR486" i="1"/>
  <c r="AQ486" i="1"/>
  <c r="AP486" i="1"/>
  <c r="AO486" i="1"/>
  <c r="AN486" i="1"/>
  <c r="AM486" i="1"/>
  <c r="AL486" i="1"/>
  <c r="AK486" i="1"/>
  <c r="AV486" i="1" s="1"/>
  <c r="A486" i="1" s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L486" i="1"/>
  <c r="K486" i="1"/>
  <c r="H486" i="1"/>
  <c r="G486" i="1"/>
  <c r="F486" i="1"/>
  <c r="I486" i="1" s="1"/>
  <c r="J486" i="1" s="1"/>
  <c r="E486" i="1"/>
  <c r="D486" i="1"/>
  <c r="C486" i="1"/>
  <c r="DO485" i="1"/>
  <c r="DN485" i="1"/>
  <c r="DM485" i="1"/>
  <c r="DL485" i="1"/>
  <c r="DK485" i="1"/>
  <c r="DJ485" i="1"/>
  <c r="DI485" i="1"/>
  <c r="DH485" i="1"/>
  <c r="DP485" i="1" s="1"/>
  <c r="DG485" i="1"/>
  <c r="DF485" i="1"/>
  <c r="DE485" i="1"/>
  <c r="DC485" i="1"/>
  <c r="DB485" i="1"/>
  <c r="DA485" i="1"/>
  <c r="CZ485" i="1"/>
  <c r="CY485" i="1"/>
  <c r="CX485" i="1"/>
  <c r="CW485" i="1"/>
  <c r="CV485" i="1"/>
  <c r="DD485" i="1" s="1"/>
  <c r="CU485" i="1"/>
  <c r="CT485" i="1"/>
  <c r="CS485" i="1"/>
  <c r="CQ485" i="1"/>
  <c r="CP485" i="1"/>
  <c r="CO485" i="1"/>
  <c r="CN485" i="1"/>
  <c r="CM485" i="1"/>
  <c r="CL485" i="1"/>
  <c r="CK485" i="1"/>
  <c r="CJ485" i="1"/>
  <c r="CR485" i="1" s="1"/>
  <c r="CI485" i="1"/>
  <c r="CH485" i="1"/>
  <c r="CG485" i="1"/>
  <c r="CE485" i="1"/>
  <c r="CD485" i="1"/>
  <c r="CC485" i="1"/>
  <c r="CB485" i="1"/>
  <c r="CA485" i="1"/>
  <c r="BZ485" i="1"/>
  <c r="BY485" i="1"/>
  <c r="BX485" i="1"/>
  <c r="CF485" i="1" s="1"/>
  <c r="BW485" i="1"/>
  <c r="BV485" i="1"/>
  <c r="BU485" i="1"/>
  <c r="BS485" i="1"/>
  <c r="BR485" i="1"/>
  <c r="BQ485" i="1"/>
  <c r="BP485" i="1"/>
  <c r="BO485" i="1"/>
  <c r="BN485" i="1"/>
  <c r="BM485" i="1"/>
  <c r="BL485" i="1"/>
  <c r="BT485" i="1" s="1"/>
  <c r="BK485" i="1"/>
  <c r="BJ485" i="1"/>
  <c r="BI485" i="1"/>
  <c r="BG485" i="1"/>
  <c r="BF485" i="1"/>
  <c r="BE485" i="1"/>
  <c r="BD485" i="1"/>
  <c r="BC485" i="1"/>
  <c r="BB485" i="1"/>
  <c r="BA485" i="1"/>
  <c r="AZ485" i="1"/>
  <c r="BH485" i="1" s="1"/>
  <c r="AY485" i="1"/>
  <c r="AX485" i="1"/>
  <c r="AW485" i="1"/>
  <c r="AU485" i="1"/>
  <c r="AT485" i="1"/>
  <c r="AS485" i="1"/>
  <c r="AR485" i="1"/>
  <c r="AQ485" i="1"/>
  <c r="AP485" i="1"/>
  <c r="AO485" i="1"/>
  <c r="AN485" i="1"/>
  <c r="AV485" i="1" s="1"/>
  <c r="A485" i="1" s="1"/>
  <c r="AM485" i="1"/>
  <c r="AL485" i="1"/>
  <c r="AK485" i="1"/>
  <c r="AI485" i="1"/>
  <c r="AH485" i="1"/>
  <c r="AG485" i="1"/>
  <c r="AF485" i="1"/>
  <c r="AE485" i="1"/>
  <c r="AD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L485" i="1"/>
  <c r="K485" i="1"/>
  <c r="H485" i="1"/>
  <c r="G485" i="1"/>
  <c r="F485" i="1"/>
  <c r="I485" i="1" s="1"/>
  <c r="J485" i="1" s="1"/>
  <c r="E485" i="1"/>
  <c r="D485" i="1"/>
  <c r="C485" i="1"/>
  <c r="DO484" i="1"/>
  <c r="DN484" i="1"/>
  <c r="DM484" i="1"/>
  <c r="DL484" i="1"/>
  <c r="DK484" i="1"/>
  <c r="DJ484" i="1"/>
  <c r="DI484" i="1"/>
  <c r="DH484" i="1"/>
  <c r="DP484" i="1" s="1"/>
  <c r="DG484" i="1"/>
  <c r="DF484" i="1"/>
  <c r="DE484" i="1"/>
  <c r="DC484" i="1"/>
  <c r="DB484" i="1"/>
  <c r="DA484" i="1"/>
  <c r="CZ484" i="1"/>
  <c r="CY484" i="1"/>
  <c r="CX484" i="1"/>
  <c r="CW484" i="1"/>
  <c r="CV484" i="1"/>
  <c r="DD484" i="1" s="1"/>
  <c r="CU484" i="1"/>
  <c r="CT484" i="1"/>
  <c r="CS484" i="1"/>
  <c r="CQ484" i="1"/>
  <c r="CP484" i="1"/>
  <c r="CO484" i="1"/>
  <c r="CN484" i="1"/>
  <c r="CM484" i="1"/>
  <c r="CL484" i="1"/>
  <c r="CK484" i="1"/>
  <c r="CJ484" i="1"/>
  <c r="CR484" i="1" s="1"/>
  <c r="CI484" i="1"/>
  <c r="CH484" i="1"/>
  <c r="CG484" i="1"/>
  <c r="CE484" i="1"/>
  <c r="CD484" i="1"/>
  <c r="CC484" i="1"/>
  <c r="CB484" i="1"/>
  <c r="CA484" i="1"/>
  <c r="BZ484" i="1"/>
  <c r="BY484" i="1"/>
  <c r="BX484" i="1"/>
  <c r="CF484" i="1" s="1"/>
  <c r="BW484" i="1"/>
  <c r="BV484" i="1"/>
  <c r="BU484" i="1"/>
  <c r="BS484" i="1"/>
  <c r="BR484" i="1"/>
  <c r="BQ484" i="1"/>
  <c r="BP484" i="1"/>
  <c r="BO484" i="1"/>
  <c r="BN484" i="1"/>
  <c r="BM484" i="1"/>
  <c r="BL484" i="1"/>
  <c r="BT484" i="1" s="1"/>
  <c r="BK484" i="1"/>
  <c r="BJ484" i="1"/>
  <c r="BI484" i="1"/>
  <c r="BG484" i="1"/>
  <c r="BF484" i="1"/>
  <c r="BE484" i="1"/>
  <c r="BD484" i="1"/>
  <c r="BC484" i="1"/>
  <c r="BB484" i="1"/>
  <c r="BA484" i="1"/>
  <c r="AZ484" i="1"/>
  <c r="BH484" i="1" s="1"/>
  <c r="B484" i="1" s="1"/>
  <c r="AY484" i="1"/>
  <c r="AX484" i="1"/>
  <c r="AW484" i="1"/>
  <c r="AU484" i="1"/>
  <c r="AT484" i="1"/>
  <c r="AS484" i="1"/>
  <c r="AR484" i="1"/>
  <c r="AQ484" i="1"/>
  <c r="AP484" i="1"/>
  <c r="AO484" i="1"/>
  <c r="AN484" i="1"/>
  <c r="AV484" i="1" s="1"/>
  <c r="A484" i="1" s="1"/>
  <c r="AM484" i="1"/>
  <c r="AL484" i="1"/>
  <c r="AK484" i="1"/>
  <c r="AI484" i="1"/>
  <c r="AH484" i="1"/>
  <c r="AG484" i="1"/>
  <c r="AF484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L484" i="1"/>
  <c r="H484" i="1"/>
  <c r="G484" i="1"/>
  <c r="F484" i="1"/>
  <c r="I484" i="1" s="1"/>
  <c r="J484" i="1" s="1"/>
  <c r="K484" i="1" s="1"/>
  <c r="E484" i="1"/>
  <c r="D484" i="1"/>
  <c r="C484" i="1"/>
  <c r="DO483" i="1"/>
  <c r="DN483" i="1"/>
  <c r="DM483" i="1"/>
  <c r="DL483" i="1"/>
  <c r="DK483" i="1"/>
  <c r="DJ483" i="1"/>
  <c r="DI483" i="1"/>
  <c r="DH483" i="1"/>
  <c r="DG483" i="1"/>
  <c r="DF483" i="1"/>
  <c r="DE483" i="1"/>
  <c r="DP483" i="1" s="1"/>
  <c r="DC483" i="1"/>
  <c r="DB483" i="1"/>
  <c r="DA483" i="1"/>
  <c r="CZ483" i="1"/>
  <c r="CY483" i="1"/>
  <c r="CX483" i="1"/>
  <c r="CW483" i="1"/>
  <c r="CV483" i="1"/>
  <c r="CU483" i="1"/>
  <c r="CT483" i="1"/>
  <c r="CS483" i="1"/>
  <c r="DD483" i="1" s="1"/>
  <c r="CQ483" i="1"/>
  <c r="CP483" i="1"/>
  <c r="CO483" i="1"/>
  <c r="CN483" i="1"/>
  <c r="CM483" i="1"/>
  <c r="CL483" i="1"/>
  <c r="CK483" i="1"/>
  <c r="CJ483" i="1"/>
  <c r="CI483" i="1"/>
  <c r="CH483" i="1"/>
  <c r="CG483" i="1"/>
  <c r="CR483" i="1" s="1"/>
  <c r="CE483" i="1"/>
  <c r="CD483" i="1"/>
  <c r="CC483" i="1"/>
  <c r="CB483" i="1"/>
  <c r="CA483" i="1"/>
  <c r="BZ483" i="1"/>
  <c r="BY483" i="1"/>
  <c r="BX483" i="1"/>
  <c r="BW483" i="1"/>
  <c r="BV483" i="1"/>
  <c r="BU483" i="1"/>
  <c r="CF483" i="1" s="1"/>
  <c r="BS483" i="1"/>
  <c r="BR483" i="1"/>
  <c r="BQ483" i="1"/>
  <c r="BP483" i="1"/>
  <c r="BO483" i="1"/>
  <c r="BN483" i="1"/>
  <c r="BM483" i="1"/>
  <c r="BL483" i="1"/>
  <c r="BK483" i="1"/>
  <c r="BJ483" i="1"/>
  <c r="BI483" i="1"/>
  <c r="BT483" i="1" s="1"/>
  <c r="BG483" i="1"/>
  <c r="BF483" i="1"/>
  <c r="BE483" i="1"/>
  <c r="BD483" i="1"/>
  <c r="BC483" i="1"/>
  <c r="BB483" i="1"/>
  <c r="BA483" i="1"/>
  <c r="AZ483" i="1"/>
  <c r="AY483" i="1"/>
  <c r="AX483" i="1"/>
  <c r="AW483" i="1"/>
  <c r="BH483" i="1" s="1"/>
  <c r="B483" i="1" s="1"/>
  <c r="AU483" i="1"/>
  <c r="AT483" i="1"/>
  <c r="AS483" i="1"/>
  <c r="AR483" i="1"/>
  <c r="AQ483" i="1"/>
  <c r="AP483" i="1"/>
  <c r="AO483" i="1"/>
  <c r="AN483" i="1"/>
  <c r="AM483" i="1"/>
  <c r="AL483" i="1"/>
  <c r="AK483" i="1"/>
  <c r="AV483" i="1" s="1"/>
  <c r="A483" i="1" s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 s="1"/>
  <c r="L483" i="1"/>
  <c r="G483" i="1"/>
  <c r="H483" i="1" s="1"/>
  <c r="F483" i="1"/>
  <c r="I483" i="1" s="1"/>
  <c r="J483" i="1" s="1"/>
  <c r="K483" i="1" s="1"/>
  <c r="E483" i="1"/>
  <c r="D483" i="1"/>
  <c r="C483" i="1"/>
  <c r="DO482" i="1"/>
  <c r="DN482" i="1"/>
  <c r="DM482" i="1"/>
  <c r="DL482" i="1"/>
  <c r="DK482" i="1"/>
  <c r="DJ482" i="1"/>
  <c r="DI482" i="1"/>
  <c r="DH482" i="1"/>
  <c r="DG482" i="1"/>
  <c r="DF482" i="1"/>
  <c r="DE482" i="1"/>
  <c r="DP482" i="1" s="1"/>
  <c r="DC482" i="1"/>
  <c r="DB482" i="1"/>
  <c r="DA482" i="1"/>
  <c r="CZ482" i="1"/>
  <c r="CY482" i="1"/>
  <c r="CX482" i="1"/>
  <c r="CW482" i="1"/>
  <c r="CV482" i="1"/>
  <c r="CU482" i="1"/>
  <c r="CT482" i="1"/>
  <c r="CS482" i="1"/>
  <c r="DD482" i="1" s="1"/>
  <c r="CQ482" i="1"/>
  <c r="CP482" i="1"/>
  <c r="CO482" i="1"/>
  <c r="CN482" i="1"/>
  <c r="CM482" i="1"/>
  <c r="CL482" i="1"/>
  <c r="CK482" i="1"/>
  <c r="CJ482" i="1"/>
  <c r="CI482" i="1"/>
  <c r="CH482" i="1"/>
  <c r="CG482" i="1"/>
  <c r="CR482" i="1" s="1"/>
  <c r="CE482" i="1"/>
  <c r="CD482" i="1"/>
  <c r="CC482" i="1"/>
  <c r="CB482" i="1"/>
  <c r="CA482" i="1"/>
  <c r="BZ482" i="1"/>
  <c r="BY482" i="1"/>
  <c r="BX482" i="1"/>
  <c r="BW482" i="1"/>
  <c r="BV482" i="1"/>
  <c r="BU482" i="1"/>
  <c r="CF482" i="1" s="1"/>
  <c r="DQ482" i="1" s="1"/>
  <c r="BS482" i="1"/>
  <c r="BR482" i="1"/>
  <c r="BQ482" i="1"/>
  <c r="BP482" i="1"/>
  <c r="BO482" i="1"/>
  <c r="BN482" i="1"/>
  <c r="BM482" i="1"/>
  <c r="BL482" i="1"/>
  <c r="BK482" i="1"/>
  <c r="BJ482" i="1"/>
  <c r="BI482" i="1"/>
  <c r="BT482" i="1" s="1"/>
  <c r="BG482" i="1"/>
  <c r="BF482" i="1"/>
  <c r="BE482" i="1"/>
  <c r="BD482" i="1"/>
  <c r="BC482" i="1"/>
  <c r="BB482" i="1"/>
  <c r="BA482" i="1"/>
  <c r="AZ482" i="1"/>
  <c r="AY482" i="1"/>
  <c r="AX482" i="1"/>
  <c r="AW482" i="1"/>
  <c r="BH482" i="1" s="1"/>
  <c r="AU482" i="1"/>
  <c r="AT482" i="1"/>
  <c r="AS482" i="1"/>
  <c r="AR482" i="1"/>
  <c r="AQ482" i="1"/>
  <c r="AP482" i="1"/>
  <c r="AO482" i="1"/>
  <c r="AN482" i="1"/>
  <c r="AM482" i="1"/>
  <c r="AL482" i="1"/>
  <c r="AK482" i="1"/>
  <c r="AV482" i="1" s="1"/>
  <c r="A482" i="1" s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L482" i="1"/>
  <c r="H482" i="1"/>
  <c r="G482" i="1"/>
  <c r="F482" i="1"/>
  <c r="I482" i="1" s="1"/>
  <c r="J482" i="1" s="1"/>
  <c r="K482" i="1" s="1"/>
  <c r="E482" i="1"/>
  <c r="D482" i="1"/>
  <c r="C482" i="1"/>
  <c r="DO481" i="1"/>
  <c r="DN481" i="1"/>
  <c r="DM481" i="1"/>
  <c r="DL481" i="1"/>
  <c r="DK481" i="1"/>
  <c r="DJ481" i="1"/>
  <c r="DI481" i="1"/>
  <c r="DH481" i="1"/>
  <c r="DG481" i="1"/>
  <c r="DF481" i="1"/>
  <c r="DE481" i="1"/>
  <c r="DP481" i="1" s="1"/>
  <c r="DC481" i="1"/>
  <c r="DB481" i="1"/>
  <c r="DA481" i="1"/>
  <c r="CZ481" i="1"/>
  <c r="CY481" i="1"/>
  <c r="CX481" i="1"/>
  <c r="CW481" i="1"/>
  <c r="CV481" i="1"/>
  <c r="CU481" i="1"/>
  <c r="CT481" i="1"/>
  <c r="CS481" i="1"/>
  <c r="DD481" i="1" s="1"/>
  <c r="CQ481" i="1"/>
  <c r="CP481" i="1"/>
  <c r="CO481" i="1"/>
  <c r="CN481" i="1"/>
  <c r="CM481" i="1"/>
  <c r="CL481" i="1"/>
  <c r="CK481" i="1"/>
  <c r="CJ481" i="1"/>
  <c r="CI481" i="1"/>
  <c r="CH481" i="1"/>
  <c r="CG481" i="1"/>
  <c r="CR481" i="1" s="1"/>
  <c r="CE481" i="1"/>
  <c r="CD481" i="1"/>
  <c r="CC481" i="1"/>
  <c r="CB481" i="1"/>
  <c r="CA481" i="1"/>
  <c r="BZ481" i="1"/>
  <c r="BY481" i="1"/>
  <c r="BX481" i="1"/>
  <c r="BW481" i="1"/>
  <c r="BV481" i="1"/>
  <c r="BU481" i="1"/>
  <c r="CF481" i="1" s="1"/>
  <c r="BS481" i="1"/>
  <c r="BR481" i="1"/>
  <c r="BQ481" i="1"/>
  <c r="BP481" i="1"/>
  <c r="BO481" i="1"/>
  <c r="BN481" i="1"/>
  <c r="BM481" i="1"/>
  <c r="BL481" i="1"/>
  <c r="BK481" i="1"/>
  <c r="BJ481" i="1"/>
  <c r="BI481" i="1"/>
  <c r="BT481" i="1" s="1"/>
  <c r="BG481" i="1"/>
  <c r="BF481" i="1"/>
  <c r="BE481" i="1"/>
  <c r="BD481" i="1"/>
  <c r="BC481" i="1"/>
  <c r="BB481" i="1"/>
  <c r="BA481" i="1"/>
  <c r="AZ481" i="1"/>
  <c r="AY481" i="1"/>
  <c r="AX481" i="1"/>
  <c r="AW481" i="1"/>
  <c r="BH481" i="1" s="1"/>
  <c r="AU481" i="1"/>
  <c r="AT481" i="1"/>
  <c r="AS481" i="1"/>
  <c r="AR481" i="1"/>
  <c r="AQ481" i="1"/>
  <c r="AP481" i="1"/>
  <c r="AO481" i="1"/>
  <c r="AN481" i="1"/>
  <c r="AM481" i="1"/>
  <c r="AL481" i="1"/>
  <c r="AK481" i="1"/>
  <c r="AV481" i="1" s="1"/>
  <c r="A481" i="1" s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L481" i="1"/>
  <c r="K481" i="1"/>
  <c r="H481" i="1"/>
  <c r="G481" i="1"/>
  <c r="F481" i="1"/>
  <c r="I481" i="1" s="1"/>
  <c r="J481" i="1" s="1"/>
  <c r="E481" i="1"/>
  <c r="D481" i="1"/>
  <c r="C481" i="1"/>
  <c r="DO480" i="1"/>
  <c r="DN480" i="1"/>
  <c r="DM480" i="1"/>
  <c r="DL480" i="1"/>
  <c r="DK480" i="1"/>
  <c r="DJ480" i="1"/>
  <c r="DI480" i="1"/>
  <c r="DH480" i="1"/>
  <c r="DP480" i="1" s="1"/>
  <c r="DG480" i="1"/>
  <c r="DF480" i="1"/>
  <c r="DE480" i="1"/>
  <c r="DC480" i="1"/>
  <c r="DB480" i="1"/>
  <c r="DA480" i="1"/>
  <c r="CZ480" i="1"/>
  <c r="CY480" i="1"/>
  <c r="CX480" i="1"/>
  <c r="CW480" i="1"/>
  <c r="CV480" i="1"/>
  <c r="DD480" i="1" s="1"/>
  <c r="CU480" i="1"/>
  <c r="CT480" i="1"/>
  <c r="CS480" i="1"/>
  <c r="CQ480" i="1"/>
  <c r="CP480" i="1"/>
  <c r="CO480" i="1"/>
  <c r="CN480" i="1"/>
  <c r="CM480" i="1"/>
  <c r="CL480" i="1"/>
  <c r="CK480" i="1"/>
  <c r="CJ480" i="1"/>
  <c r="CR480" i="1" s="1"/>
  <c r="CI480" i="1"/>
  <c r="CH480" i="1"/>
  <c r="CG480" i="1"/>
  <c r="CE480" i="1"/>
  <c r="CD480" i="1"/>
  <c r="CC480" i="1"/>
  <c r="CB480" i="1"/>
  <c r="CA480" i="1"/>
  <c r="BZ480" i="1"/>
  <c r="BY480" i="1"/>
  <c r="BX480" i="1"/>
  <c r="CF480" i="1" s="1"/>
  <c r="BW480" i="1"/>
  <c r="BV480" i="1"/>
  <c r="BU480" i="1"/>
  <c r="BS480" i="1"/>
  <c r="BR480" i="1"/>
  <c r="BQ480" i="1"/>
  <c r="BP480" i="1"/>
  <c r="BO480" i="1"/>
  <c r="BN480" i="1"/>
  <c r="BM480" i="1"/>
  <c r="BL480" i="1"/>
  <c r="BT480" i="1" s="1"/>
  <c r="BK480" i="1"/>
  <c r="BJ480" i="1"/>
  <c r="BI480" i="1"/>
  <c r="BG480" i="1"/>
  <c r="BF480" i="1"/>
  <c r="BE480" i="1"/>
  <c r="BD480" i="1"/>
  <c r="BC480" i="1"/>
  <c r="BB480" i="1"/>
  <c r="BA480" i="1"/>
  <c r="AZ480" i="1"/>
  <c r="BH480" i="1" s="1"/>
  <c r="AY480" i="1"/>
  <c r="AX480" i="1"/>
  <c r="AW480" i="1"/>
  <c r="AU480" i="1"/>
  <c r="AT480" i="1"/>
  <c r="AS480" i="1"/>
  <c r="AR480" i="1"/>
  <c r="AQ480" i="1"/>
  <c r="AP480" i="1"/>
  <c r="AO480" i="1"/>
  <c r="AN480" i="1"/>
  <c r="AV480" i="1" s="1"/>
  <c r="A480" i="1" s="1"/>
  <c r="AM480" i="1"/>
  <c r="AL480" i="1"/>
  <c r="AK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 s="1"/>
  <c r="L480" i="1"/>
  <c r="H480" i="1"/>
  <c r="G480" i="1"/>
  <c r="F480" i="1"/>
  <c r="I480" i="1" s="1"/>
  <c r="J480" i="1" s="1"/>
  <c r="K480" i="1" s="1"/>
  <c r="E480" i="1"/>
  <c r="D480" i="1"/>
  <c r="C480" i="1"/>
  <c r="DO479" i="1"/>
  <c r="DN479" i="1"/>
  <c r="DM479" i="1"/>
  <c r="DL479" i="1"/>
  <c r="DK479" i="1"/>
  <c r="DJ479" i="1"/>
  <c r="DI479" i="1"/>
  <c r="DH479" i="1"/>
  <c r="DG479" i="1"/>
  <c r="DF479" i="1"/>
  <c r="DE479" i="1"/>
  <c r="DP479" i="1" s="1"/>
  <c r="DC479" i="1"/>
  <c r="DB479" i="1"/>
  <c r="DA479" i="1"/>
  <c r="CZ479" i="1"/>
  <c r="CY479" i="1"/>
  <c r="CX479" i="1"/>
  <c r="CW479" i="1"/>
  <c r="CV479" i="1"/>
  <c r="CU479" i="1"/>
  <c r="CT479" i="1"/>
  <c r="CS479" i="1"/>
  <c r="DD479" i="1" s="1"/>
  <c r="CQ479" i="1"/>
  <c r="CP479" i="1"/>
  <c r="CO479" i="1"/>
  <c r="CN479" i="1"/>
  <c r="CM479" i="1"/>
  <c r="CL479" i="1"/>
  <c r="CK479" i="1"/>
  <c r="CJ479" i="1"/>
  <c r="CI479" i="1"/>
  <c r="CH479" i="1"/>
  <c r="CG479" i="1"/>
  <c r="CR479" i="1" s="1"/>
  <c r="CE479" i="1"/>
  <c r="CD479" i="1"/>
  <c r="CC479" i="1"/>
  <c r="CB479" i="1"/>
  <c r="CA479" i="1"/>
  <c r="BZ479" i="1"/>
  <c r="BY479" i="1"/>
  <c r="BX479" i="1"/>
  <c r="BW479" i="1"/>
  <c r="BV479" i="1"/>
  <c r="BU479" i="1"/>
  <c r="CF479" i="1" s="1"/>
  <c r="BS479" i="1"/>
  <c r="BR479" i="1"/>
  <c r="BQ479" i="1"/>
  <c r="BP479" i="1"/>
  <c r="BO479" i="1"/>
  <c r="BN479" i="1"/>
  <c r="BM479" i="1"/>
  <c r="BL479" i="1"/>
  <c r="BK479" i="1"/>
  <c r="BJ479" i="1"/>
  <c r="BI479" i="1"/>
  <c r="BT479" i="1" s="1"/>
  <c r="BG479" i="1"/>
  <c r="BF479" i="1"/>
  <c r="BE479" i="1"/>
  <c r="BD479" i="1"/>
  <c r="BC479" i="1"/>
  <c r="BB479" i="1"/>
  <c r="BA479" i="1"/>
  <c r="AZ479" i="1"/>
  <c r="AY479" i="1"/>
  <c r="AX479" i="1"/>
  <c r="AW479" i="1"/>
  <c r="BH479" i="1" s="1"/>
  <c r="AU479" i="1"/>
  <c r="AT479" i="1"/>
  <c r="AS479" i="1"/>
  <c r="AR479" i="1"/>
  <c r="AQ479" i="1"/>
  <c r="AP479" i="1"/>
  <c r="AO479" i="1"/>
  <c r="AN479" i="1"/>
  <c r="AM479" i="1"/>
  <c r="AL479" i="1"/>
  <c r="AK479" i="1"/>
  <c r="AV479" i="1" s="1"/>
  <c r="A479" i="1" s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 s="1"/>
  <c r="L479" i="1"/>
  <c r="G479" i="1"/>
  <c r="H479" i="1" s="1"/>
  <c r="F479" i="1"/>
  <c r="I479" i="1" s="1"/>
  <c r="J479" i="1" s="1"/>
  <c r="K479" i="1" s="1"/>
  <c r="E479" i="1"/>
  <c r="D479" i="1"/>
  <c r="C479" i="1"/>
  <c r="DO478" i="1"/>
  <c r="DN478" i="1"/>
  <c r="DM478" i="1"/>
  <c r="DL478" i="1"/>
  <c r="DK478" i="1"/>
  <c r="DJ478" i="1"/>
  <c r="DI478" i="1"/>
  <c r="DH478" i="1"/>
  <c r="DG478" i="1"/>
  <c r="DF478" i="1"/>
  <c r="DE478" i="1"/>
  <c r="DP478" i="1" s="1"/>
  <c r="DQ478" i="1" s="1"/>
  <c r="DC478" i="1"/>
  <c r="DB478" i="1"/>
  <c r="DA478" i="1"/>
  <c r="CZ478" i="1"/>
  <c r="CY478" i="1"/>
  <c r="CX478" i="1"/>
  <c r="CW478" i="1"/>
  <c r="CV478" i="1"/>
  <c r="CU478" i="1"/>
  <c r="CT478" i="1"/>
  <c r="CS478" i="1"/>
  <c r="DD478" i="1" s="1"/>
  <c r="CQ478" i="1"/>
  <c r="CP478" i="1"/>
  <c r="CO478" i="1"/>
  <c r="CN478" i="1"/>
  <c r="CM478" i="1"/>
  <c r="CL478" i="1"/>
  <c r="CK478" i="1"/>
  <c r="CJ478" i="1"/>
  <c r="CI478" i="1"/>
  <c r="CH478" i="1"/>
  <c r="CG478" i="1"/>
  <c r="CR478" i="1" s="1"/>
  <c r="CE478" i="1"/>
  <c r="CD478" i="1"/>
  <c r="CC478" i="1"/>
  <c r="CB478" i="1"/>
  <c r="CA478" i="1"/>
  <c r="BZ478" i="1"/>
  <c r="BY478" i="1"/>
  <c r="BX478" i="1"/>
  <c r="BW478" i="1"/>
  <c r="BV478" i="1"/>
  <c r="BU478" i="1"/>
  <c r="CF478" i="1" s="1"/>
  <c r="BS478" i="1"/>
  <c r="BR478" i="1"/>
  <c r="BQ478" i="1"/>
  <c r="BP478" i="1"/>
  <c r="BO478" i="1"/>
  <c r="BN478" i="1"/>
  <c r="BM478" i="1"/>
  <c r="BL478" i="1"/>
  <c r="BK478" i="1"/>
  <c r="BJ478" i="1"/>
  <c r="BI478" i="1"/>
  <c r="BT478" i="1" s="1"/>
  <c r="BG478" i="1"/>
  <c r="BF478" i="1"/>
  <c r="BE478" i="1"/>
  <c r="BD478" i="1"/>
  <c r="BC478" i="1"/>
  <c r="BB478" i="1"/>
  <c r="BA478" i="1"/>
  <c r="AZ478" i="1"/>
  <c r="AY478" i="1"/>
  <c r="AX478" i="1"/>
  <c r="AW478" i="1"/>
  <c r="BH478" i="1" s="1"/>
  <c r="AU478" i="1"/>
  <c r="AT478" i="1"/>
  <c r="AS478" i="1"/>
  <c r="AR478" i="1"/>
  <c r="AQ478" i="1"/>
  <c r="AP478" i="1"/>
  <c r="AO478" i="1"/>
  <c r="AN478" i="1"/>
  <c r="AM478" i="1"/>
  <c r="AL478" i="1"/>
  <c r="AK478" i="1"/>
  <c r="AV478" i="1" s="1"/>
  <c r="A478" i="1" s="1"/>
  <c r="AI478" i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L478" i="1"/>
  <c r="H478" i="1"/>
  <c r="G478" i="1"/>
  <c r="F478" i="1"/>
  <c r="I478" i="1" s="1"/>
  <c r="J478" i="1" s="1"/>
  <c r="K478" i="1" s="1"/>
  <c r="E478" i="1"/>
  <c r="D478" i="1"/>
  <c r="C478" i="1"/>
  <c r="DO477" i="1"/>
  <c r="DN477" i="1"/>
  <c r="DM477" i="1"/>
  <c r="DL477" i="1"/>
  <c r="DK477" i="1"/>
  <c r="DJ477" i="1"/>
  <c r="DI477" i="1"/>
  <c r="DH477" i="1"/>
  <c r="DG477" i="1"/>
  <c r="DF477" i="1"/>
  <c r="DE477" i="1"/>
  <c r="DP477" i="1" s="1"/>
  <c r="DC477" i="1"/>
  <c r="DB477" i="1"/>
  <c r="DA477" i="1"/>
  <c r="CZ477" i="1"/>
  <c r="CY477" i="1"/>
  <c r="CX477" i="1"/>
  <c r="CW477" i="1"/>
  <c r="CV477" i="1"/>
  <c r="CU477" i="1"/>
  <c r="CT477" i="1"/>
  <c r="CS477" i="1"/>
  <c r="DD477" i="1" s="1"/>
  <c r="CQ477" i="1"/>
  <c r="CP477" i="1"/>
  <c r="CO477" i="1"/>
  <c r="CN477" i="1"/>
  <c r="CM477" i="1"/>
  <c r="CL477" i="1"/>
  <c r="CK477" i="1"/>
  <c r="CJ477" i="1"/>
  <c r="CI477" i="1"/>
  <c r="CH477" i="1"/>
  <c r="CG477" i="1"/>
  <c r="CR477" i="1" s="1"/>
  <c r="CE477" i="1"/>
  <c r="CD477" i="1"/>
  <c r="CC477" i="1"/>
  <c r="CB477" i="1"/>
  <c r="CA477" i="1"/>
  <c r="BZ477" i="1"/>
  <c r="BY477" i="1"/>
  <c r="BX477" i="1"/>
  <c r="BW477" i="1"/>
  <c r="BV477" i="1"/>
  <c r="BU477" i="1"/>
  <c r="CF477" i="1" s="1"/>
  <c r="BS477" i="1"/>
  <c r="BR477" i="1"/>
  <c r="BQ477" i="1"/>
  <c r="BP477" i="1"/>
  <c r="BO477" i="1"/>
  <c r="BN477" i="1"/>
  <c r="BM477" i="1"/>
  <c r="BL477" i="1"/>
  <c r="BK477" i="1"/>
  <c r="BJ477" i="1"/>
  <c r="BI477" i="1"/>
  <c r="BT477" i="1" s="1"/>
  <c r="BG477" i="1"/>
  <c r="BF477" i="1"/>
  <c r="BE477" i="1"/>
  <c r="BD477" i="1"/>
  <c r="BC477" i="1"/>
  <c r="BB477" i="1"/>
  <c r="BA477" i="1"/>
  <c r="AZ477" i="1"/>
  <c r="AY477" i="1"/>
  <c r="AX477" i="1"/>
  <c r="AW477" i="1"/>
  <c r="BH477" i="1" s="1"/>
  <c r="AU477" i="1"/>
  <c r="AT477" i="1"/>
  <c r="AS477" i="1"/>
  <c r="AR477" i="1"/>
  <c r="AQ477" i="1"/>
  <c r="AP477" i="1"/>
  <c r="AO477" i="1"/>
  <c r="AN477" i="1"/>
  <c r="AM477" i="1"/>
  <c r="AL477" i="1"/>
  <c r="AK477" i="1"/>
  <c r="AV477" i="1" s="1"/>
  <c r="A477" i="1" s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L477" i="1"/>
  <c r="K477" i="1"/>
  <c r="H477" i="1"/>
  <c r="G477" i="1"/>
  <c r="F477" i="1"/>
  <c r="I477" i="1" s="1"/>
  <c r="J477" i="1" s="1"/>
  <c r="E477" i="1"/>
  <c r="D477" i="1"/>
  <c r="C477" i="1"/>
  <c r="DO476" i="1"/>
  <c r="DN476" i="1"/>
  <c r="DM476" i="1"/>
  <c r="DL476" i="1"/>
  <c r="DK476" i="1"/>
  <c r="DJ476" i="1"/>
  <c r="DI476" i="1"/>
  <c r="DH476" i="1"/>
  <c r="DP476" i="1" s="1"/>
  <c r="DG476" i="1"/>
  <c r="DF476" i="1"/>
  <c r="DE476" i="1"/>
  <c r="DC476" i="1"/>
  <c r="DB476" i="1"/>
  <c r="DA476" i="1"/>
  <c r="CZ476" i="1"/>
  <c r="CY476" i="1"/>
  <c r="CX476" i="1"/>
  <c r="CW476" i="1"/>
  <c r="CV476" i="1"/>
  <c r="DD476" i="1" s="1"/>
  <c r="CU476" i="1"/>
  <c r="CT476" i="1"/>
  <c r="CS476" i="1"/>
  <c r="CQ476" i="1"/>
  <c r="CP476" i="1"/>
  <c r="CO476" i="1"/>
  <c r="CN476" i="1"/>
  <c r="CM476" i="1"/>
  <c r="CL476" i="1"/>
  <c r="CK476" i="1"/>
  <c r="CJ476" i="1"/>
  <c r="CR476" i="1" s="1"/>
  <c r="CI476" i="1"/>
  <c r="CH476" i="1"/>
  <c r="CG476" i="1"/>
  <c r="CE476" i="1"/>
  <c r="CD476" i="1"/>
  <c r="CC476" i="1"/>
  <c r="CB476" i="1"/>
  <c r="CA476" i="1"/>
  <c r="BZ476" i="1"/>
  <c r="BY476" i="1"/>
  <c r="BX476" i="1"/>
  <c r="CF476" i="1" s="1"/>
  <c r="BW476" i="1"/>
  <c r="BV476" i="1"/>
  <c r="BU476" i="1"/>
  <c r="BS476" i="1"/>
  <c r="BR476" i="1"/>
  <c r="BQ476" i="1"/>
  <c r="BP476" i="1"/>
  <c r="BO476" i="1"/>
  <c r="BN476" i="1"/>
  <c r="BM476" i="1"/>
  <c r="BL476" i="1"/>
  <c r="BT476" i="1" s="1"/>
  <c r="BK476" i="1"/>
  <c r="BJ476" i="1"/>
  <c r="BI476" i="1"/>
  <c r="BG476" i="1"/>
  <c r="BF476" i="1"/>
  <c r="BE476" i="1"/>
  <c r="BD476" i="1"/>
  <c r="BC476" i="1"/>
  <c r="BB476" i="1"/>
  <c r="BA476" i="1"/>
  <c r="AZ476" i="1"/>
  <c r="BH476" i="1" s="1"/>
  <c r="AY476" i="1"/>
  <c r="AX476" i="1"/>
  <c r="AW476" i="1"/>
  <c r="AU476" i="1"/>
  <c r="AT476" i="1"/>
  <c r="AS476" i="1"/>
  <c r="AR476" i="1"/>
  <c r="AQ476" i="1"/>
  <c r="AP476" i="1"/>
  <c r="AO476" i="1"/>
  <c r="AN476" i="1"/>
  <c r="AV476" i="1" s="1"/>
  <c r="A476" i="1" s="1"/>
  <c r="AM476" i="1"/>
  <c r="AL476" i="1"/>
  <c r="AK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L476" i="1"/>
  <c r="G476" i="1"/>
  <c r="H476" i="1" s="1"/>
  <c r="F476" i="1"/>
  <c r="I476" i="1" s="1"/>
  <c r="J476" i="1" s="1"/>
  <c r="K476" i="1" s="1"/>
  <c r="E476" i="1"/>
  <c r="D476" i="1"/>
  <c r="C476" i="1"/>
  <c r="DO475" i="1"/>
  <c r="DN475" i="1"/>
  <c r="DM475" i="1"/>
  <c r="DL475" i="1"/>
  <c r="DK475" i="1"/>
  <c r="DJ475" i="1"/>
  <c r="DI475" i="1"/>
  <c r="DH475" i="1"/>
  <c r="DG475" i="1"/>
  <c r="DF475" i="1"/>
  <c r="DE475" i="1"/>
  <c r="DP475" i="1" s="1"/>
  <c r="DC475" i="1"/>
  <c r="DB475" i="1"/>
  <c r="DA475" i="1"/>
  <c r="CZ475" i="1"/>
  <c r="CY475" i="1"/>
  <c r="CX475" i="1"/>
  <c r="CW475" i="1"/>
  <c r="CV475" i="1"/>
  <c r="CU475" i="1"/>
  <c r="CT475" i="1"/>
  <c r="CS475" i="1"/>
  <c r="DD475" i="1" s="1"/>
  <c r="CQ475" i="1"/>
  <c r="CP475" i="1"/>
  <c r="CO475" i="1"/>
  <c r="CN475" i="1"/>
  <c r="CM475" i="1"/>
  <c r="CL475" i="1"/>
  <c r="CK475" i="1"/>
  <c r="CJ475" i="1"/>
  <c r="CI475" i="1"/>
  <c r="CH475" i="1"/>
  <c r="CG475" i="1"/>
  <c r="CR475" i="1" s="1"/>
  <c r="CE475" i="1"/>
  <c r="CD475" i="1"/>
  <c r="CC475" i="1"/>
  <c r="CB475" i="1"/>
  <c r="CA475" i="1"/>
  <c r="BZ475" i="1"/>
  <c r="BY475" i="1"/>
  <c r="BX475" i="1"/>
  <c r="BW475" i="1"/>
  <c r="BV475" i="1"/>
  <c r="BU475" i="1"/>
  <c r="CF475" i="1" s="1"/>
  <c r="BS475" i="1"/>
  <c r="BR475" i="1"/>
  <c r="BQ475" i="1"/>
  <c r="BP475" i="1"/>
  <c r="BO475" i="1"/>
  <c r="BN475" i="1"/>
  <c r="BM475" i="1"/>
  <c r="BL475" i="1"/>
  <c r="BK475" i="1"/>
  <c r="BJ475" i="1"/>
  <c r="BI475" i="1"/>
  <c r="BT475" i="1" s="1"/>
  <c r="BG475" i="1"/>
  <c r="BF475" i="1"/>
  <c r="BE475" i="1"/>
  <c r="BD475" i="1"/>
  <c r="BC475" i="1"/>
  <c r="BB475" i="1"/>
  <c r="BA475" i="1"/>
  <c r="AZ475" i="1"/>
  <c r="AY475" i="1"/>
  <c r="AX475" i="1"/>
  <c r="AW475" i="1"/>
  <c r="BH475" i="1" s="1"/>
  <c r="AU475" i="1"/>
  <c r="AT475" i="1"/>
  <c r="AS475" i="1"/>
  <c r="AR475" i="1"/>
  <c r="AQ475" i="1"/>
  <c r="AP475" i="1"/>
  <c r="AO475" i="1"/>
  <c r="AN475" i="1"/>
  <c r="AM475" i="1"/>
  <c r="AL475" i="1"/>
  <c r="AK475" i="1"/>
  <c r="AV475" i="1" s="1"/>
  <c r="A475" i="1" s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 s="1"/>
  <c r="L475" i="1"/>
  <c r="G475" i="1"/>
  <c r="H475" i="1" s="1"/>
  <c r="F475" i="1"/>
  <c r="I475" i="1" s="1"/>
  <c r="J475" i="1" s="1"/>
  <c r="K475" i="1" s="1"/>
  <c r="E475" i="1"/>
  <c r="D475" i="1"/>
  <c r="C475" i="1"/>
  <c r="DO474" i="1"/>
  <c r="DN474" i="1"/>
  <c r="DM474" i="1"/>
  <c r="DL474" i="1"/>
  <c r="DK474" i="1"/>
  <c r="DJ474" i="1"/>
  <c r="DI474" i="1"/>
  <c r="DH474" i="1"/>
  <c r="DG474" i="1"/>
  <c r="DF474" i="1"/>
  <c r="DE474" i="1"/>
  <c r="DP474" i="1" s="1"/>
  <c r="DC474" i="1"/>
  <c r="DB474" i="1"/>
  <c r="DA474" i="1"/>
  <c r="CZ474" i="1"/>
  <c r="CY474" i="1"/>
  <c r="CX474" i="1"/>
  <c r="CW474" i="1"/>
  <c r="CV474" i="1"/>
  <c r="CU474" i="1"/>
  <c r="CT474" i="1"/>
  <c r="CS474" i="1"/>
  <c r="DD474" i="1" s="1"/>
  <c r="CQ474" i="1"/>
  <c r="CP474" i="1"/>
  <c r="CO474" i="1"/>
  <c r="CN474" i="1"/>
  <c r="CM474" i="1"/>
  <c r="CL474" i="1"/>
  <c r="CK474" i="1"/>
  <c r="CJ474" i="1"/>
  <c r="CI474" i="1"/>
  <c r="CH474" i="1"/>
  <c r="CG474" i="1"/>
  <c r="CR474" i="1" s="1"/>
  <c r="CE474" i="1"/>
  <c r="CD474" i="1"/>
  <c r="CC474" i="1"/>
  <c r="CB474" i="1"/>
  <c r="CA474" i="1"/>
  <c r="BZ474" i="1"/>
  <c r="BY474" i="1"/>
  <c r="BX474" i="1"/>
  <c r="BW474" i="1"/>
  <c r="BV474" i="1"/>
  <c r="BU474" i="1"/>
  <c r="CF474" i="1" s="1"/>
  <c r="BS474" i="1"/>
  <c r="BR474" i="1"/>
  <c r="BQ474" i="1"/>
  <c r="BP474" i="1"/>
  <c r="BO474" i="1"/>
  <c r="BN474" i="1"/>
  <c r="BM474" i="1"/>
  <c r="BL474" i="1"/>
  <c r="BK474" i="1"/>
  <c r="BJ474" i="1"/>
  <c r="BI474" i="1"/>
  <c r="BT474" i="1" s="1"/>
  <c r="BG474" i="1"/>
  <c r="BF474" i="1"/>
  <c r="BE474" i="1"/>
  <c r="BD474" i="1"/>
  <c r="BC474" i="1"/>
  <c r="BB474" i="1"/>
  <c r="BA474" i="1"/>
  <c r="AZ474" i="1"/>
  <c r="AY474" i="1"/>
  <c r="AX474" i="1"/>
  <c r="AW474" i="1"/>
  <c r="BH474" i="1" s="1"/>
  <c r="B474" i="1" s="1"/>
  <c r="AU474" i="1"/>
  <c r="AT474" i="1"/>
  <c r="AS474" i="1"/>
  <c r="AR474" i="1"/>
  <c r="AQ474" i="1"/>
  <c r="AP474" i="1"/>
  <c r="AO474" i="1"/>
  <c r="AN474" i="1"/>
  <c r="AM474" i="1"/>
  <c r="AL474" i="1"/>
  <c r="AK474" i="1"/>
  <c r="AV474" i="1" s="1"/>
  <c r="A474" i="1" s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L474" i="1"/>
  <c r="H474" i="1"/>
  <c r="G474" i="1"/>
  <c r="F474" i="1"/>
  <c r="I474" i="1" s="1"/>
  <c r="J474" i="1" s="1"/>
  <c r="K474" i="1" s="1"/>
  <c r="E474" i="1"/>
  <c r="D474" i="1"/>
  <c r="C474" i="1"/>
  <c r="DO473" i="1"/>
  <c r="DN473" i="1"/>
  <c r="DM473" i="1"/>
  <c r="DL473" i="1"/>
  <c r="DK473" i="1"/>
  <c r="DJ473" i="1"/>
  <c r="DI473" i="1"/>
  <c r="DH473" i="1"/>
  <c r="DG473" i="1"/>
  <c r="DF473" i="1"/>
  <c r="DE473" i="1"/>
  <c r="DP473" i="1" s="1"/>
  <c r="DC473" i="1"/>
  <c r="DB473" i="1"/>
  <c r="DA473" i="1"/>
  <c r="CZ473" i="1"/>
  <c r="CY473" i="1"/>
  <c r="CX473" i="1"/>
  <c r="CW473" i="1"/>
  <c r="CV473" i="1"/>
  <c r="CU473" i="1"/>
  <c r="CT473" i="1"/>
  <c r="CS473" i="1"/>
  <c r="DD473" i="1" s="1"/>
  <c r="CQ473" i="1"/>
  <c r="CP473" i="1"/>
  <c r="CO473" i="1"/>
  <c r="CN473" i="1"/>
  <c r="CM473" i="1"/>
  <c r="CL473" i="1"/>
  <c r="CK473" i="1"/>
  <c r="CJ473" i="1"/>
  <c r="CI473" i="1"/>
  <c r="CH473" i="1"/>
  <c r="CG473" i="1"/>
  <c r="CR473" i="1" s="1"/>
  <c r="CE473" i="1"/>
  <c r="CD473" i="1"/>
  <c r="CC473" i="1"/>
  <c r="CB473" i="1"/>
  <c r="CA473" i="1"/>
  <c r="BZ473" i="1"/>
  <c r="BY473" i="1"/>
  <c r="BX473" i="1"/>
  <c r="BW473" i="1"/>
  <c r="BV473" i="1"/>
  <c r="BU473" i="1"/>
  <c r="CF473" i="1" s="1"/>
  <c r="BS473" i="1"/>
  <c r="BR473" i="1"/>
  <c r="BQ473" i="1"/>
  <c r="BP473" i="1"/>
  <c r="BO473" i="1"/>
  <c r="BN473" i="1"/>
  <c r="BM473" i="1"/>
  <c r="BL473" i="1"/>
  <c r="BK473" i="1"/>
  <c r="BJ473" i="1"/>
  <c r="BI473" i="1"/>
  <c r="BT473" i="1" s="1"/>
  <c r="BG473" i="1"/>
  <c r="BF473" i="1"/>
  <c r="BE473" i="1"/>
  <c r="BD473" i="1"/>
  <c r="BC473" i="1"/>
  <c r="BB473" i="1"/>
  <c r="BA473" i="1"/>
  <c r="AZ473" i="1"/>
  <c r="AY473" i="1"/>
  <c r="AX473" i="1"/>
  <c r="AW473" i="1"/>
  <c r="BH473" i="1" s="1"/>
  <c r="AU473" i="1"/>
  <c r="AT473" i="1"/>
  <c r="AS473" i="1"/>
  <c r="AR473" i="1"/>
  <c r="AQ473" i="1"/>
  <c r="AP473" i="1"/>
  <c r="AO473" i="1"/>
  <c r="AN473" i="1"/>
  <c r="AM473" i="1"/>
  <c r="AL473" i="1"/>
  <c r="AK473" i="1"/>
  <c r="AV473" i="1" s="1"/>
  <c r="A473" i="1" s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L473" i="1"/>
  <c r="K473" i="1"/>
  <c r="H473" i="1"/>
  <c r="G473" i="1"/>
  <c r="F473" i="1"/>
  <c r="I473" i="1" s="1"/>
  <c r="J473" i="1" s="1"/>
  <c r="E473" i="1"/>
  <c r="D473" i="1"/>
  <c r="C473" i="1"/>
  <c r="DO472" i="1"/>
  <c r="DN472" i="1"/>
  <c r="DM472" i="1"/>
  <c r="DL472" i="1"/>
  <c r="DK472" i="1"/>
  <c r="DJ472" i="1"/>
  <c r="DI472" i="1"/>
  <c r="DH472" i="1"/>
  <c r="DP472" i="1" s="1"/>
  <c r="DG472" i="1"/>
  <c r="DF472" i="1"/>
  <c r="DE472" i="1"/>
  <c r="DC472" i="1"/>
  <c r="DB472" i="1"/>
  <c r="DA472" i="1"/>
  <c r="CZ472" i="1"/>
  <c r="CY472" i="1"/>
  <c r="CX472" i="1"/>
  <c r="CW472" i="1"/>
  <c r="CV472" i="1"/>
  <c r="DD472" i="1" s="1"/>
  <c r="CU472" i="1"/>
  <c r="CT472" i="1"/>
  <c r="CS472" i="1"/>
  <c r="CQ472" i="1"/>
  <c r="CP472" i="1"/>
  <c r="CO472" i="1"/>
  <c r="CN472" i="1"/>
  <c r="CM472" i="1"/>
  <c r="CL472" i="1"/>
  <c r="CK472" i="1"/>
  <c r="CJ472" i="1"/>
  <c r="CR472" i="1" s="1"/>
  <c r="CI472" i="1"/>
  <c r="CH472" i="1"/>
  <c r="CG472" i="1"/>
  <c r="CE472" i="1"/>
  <c r="CD472" i="1"/>
  <c r="CC472" i="1"/>
  <c r="CB472" i="1"/>
  <c r="CA472" i="1"/>
  <c r="BZ472" i="1"/>
  <c r="BY472" i="1"/>
  <c r="BX472" i="1"/>
  <c r="CF472" i="1" s="1"/>
  <c r="BW472" i="1"/>
  <c r="BV472" i="1"/>
  <c r="BU472" i="1"/>
  <c r="BS472" i="1"/>
  <c r="BR472" i="1"/>
  <c r="BQ472" i="1"/>
  <c r="BP472" i="1"/>
  <c r="BO472" i="1"/>
  <c r="BN472" i="1"/>
  <c r="BM472" i="1"/>
  <c r="BL472" i="1"/>
  <c r="BT472" i="1" s="1"/>
  <c r="BK472" i="1"/>
  <c r="BJ472" i="1"/>
  <c r="BI472" i="1"/>
  <c r="BG472" i="1"/>
  <c r="BF472" i="1"/>
  <c r="BE472" i="1"/>
  <c r="BD472" i="1"/>
  <c r="BC472" i="1"/>
  <c r="BB472" i="1"/>
  <c r="BA472" i="1"/>
  <c r="AZ472" i="1"/>
  <c r="BH472" i="1" s="1"/>
  <c r="AY472" i="1"/>
  <c r="AX472" i="1"/>
  <c r="AW472" i="1"/>
  <c r="AU472" i="1"/>
  <c r="AT472" i="1"/>
  <c r="AS472" i="1"/>
  <c r="AR472" i="1"/>
  <c r="AQ472" i="1"/>
  <c r="AP472" i="1"/>
  <c r="AO472" i="1"/>
  <c r="AN472" i="1"/>
  <c r="AV472" i="1" s="1"/>
  <c r="A472" i="1" s="1"/>
  <c r="AM472" i="1"/>
  <c r="AL472" i="1"/>
  <c r="AK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L472" i="1"/>
  <c r="G472" i="1"/>
  <c r="H472" i="1" s="1"/>
  <c r="F472" i="1"/>
  <c r="I472" i="1" s="1"/>
  <c r="J472" i="1" s="1"/>
  <c r="K472" i="1" s="1"/>
  <c r="E472" i="1"/>
  <c r="D472" i="1"/>
  <c r="C472" i="1"/>
  <c r="DO471" i="1"/>
  <c r="DN471" i="1"/>
  <c r="DM471" i="1"/>
  <c r="DL471" i="1"/>
  <c r="DK471" i="1"/>
  <c r="DJ471" i="1"/>
  <c r="DI471" i="1"/>
  <c r="DH471" i="1"/>
  <c r="DG471" i="1"/>
  <c r="DF471" i="1"/>
  <c r="DE471" i="1"/>
  <c r="DP471" i="1" s="1"/>
  <c r="DC471" i="1"/>
  <c r="DB471" i="1"/>
  <c r="DA471" i="1"/>
  <c r="CZ471" i="1"/>
  <c r="CY471" i="1"/>
  <c r="CX471" i="1"/>
  <c r="CW471" i="1"/>
  <c r="CV471" i="1"/>
  <c r="CU471" i="1"/>
  <c r="CT471" i="1"/>
  <c r="CS471" i="1"/>
  <c r="CQ471" i="1"/>
  <c r="CP471" i="1"/>
  <c r="CO471" i="1"/>
  <c r="CN471" i="1"/>
  <c r="CM471" i="1"/>
  <c r="CL471" i="1"/>
  <c r="CK471" i="1"/>
  <c r="CJ471" i="1"/>
  <c r="CI471" i="1"/>
  <c r="CH471" i="1"/>
  <c r="CG471" i="1"/>
  <c r="CE471" i="1"/>
  <c r="CD471" i="1"/>
  <c r="CC471" i="1"/>
  <c r="CB471" i="1"/>
  <c r="CA471" i="1"/>
  <c r="BZ471" i="1"/>
  <c r="BY471" i="1"/>
  <c r="BX471" i="1"/>
  <c r="BW471" i="1"/>
  <c r="BV471" i="1"/>
  <c r="BU471" i="1"/>
  <c r="CF471" i="1" s="1"/>
  <c r="BS471" i="1"/>
  <c r="BR471" i="1"/>
  <c r="BQ471" i="1"/>
  <c r="BP471" i="1"/>
  <c r="BO471" i="1"/>
  <c r="BN471" i="1"/>
  <c r="BM471" i="1"/>
  <c r="BL471" i="1"/>
  <c r="BK471" i="1"/>
  <c r="BJ471" i="1"/>
  <c r="BI471" i="1"/>
  <c r="BT471" i="1" s="1"/>
  <c r="BG471" i="1"/>
  <c r="BF471" i="1"/>
  <c r="BE471" i="1"/>
  <c r="BD471" i="1"/>
  <c r="BC471" i="1"/>
  <c r="BB471" i="1"/>
  <c r="BA471" i="1"/>
  <c r="AZ471" i="1"/>
  <c r="AY471" i="1"/>
  <c r="AX471" i="1"/>
  <c r="AW471" i="1"/>
  <c r="AU471" i="1"/>
  <c r="AT471" i="1"/>
  <c r="AS471" i="1"/>
  <c r="AR471" i="1"/>
  <c r="AQ471" i="1"/>
  <c r="AP471" i="1"/>
  <c r="AO471" i="1"/>
  <c r="AN471" i="1"/>
  <c r="AM471" i="1"/>
  <c r="AL471" i="1"/>
  <c r="AK471" i="1"/>
  <c r="AI471" i="1"/>
  <c r="AH471" i="1"/>
  <c r="AG471" i="1"/>
  <c r="AF471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 s="1"/>
  <c r="L471" i="1"/>
  <c r="H471" i="1"/>
  <c r="G471" i="1"/>
  <c r="F471" i="1"/>
  <c r="I471" i="1" s="1"/>
  <c r="J471" i="1" s="1"/>
  <c r="K471" i="1" s="1"/>
  <c r="E471" i="1"/>
  <c r="D471" i="1"/>
  <c r="C471" i="1"/>
  <c r="DO470" i="1"/>
  <c r="DN470" i="1"/>
  <c r="DM470" i="1"/>
  <c r="DL470" i="1"/>
  <c r="DK470" i="1"/>
  <c r="DJ470" i="1"/>
  <c r="DI470" i="1"/>
  <c r="DH470" i="1"/>
  <c r="DG470" i="1"/>
  <c r="DP470" i="1" s="1"/>
  <c r="DF470" i="1"/>
  <c r="DE470" i="1"/>
  <c r="DC470" i="1"/>
  <c r="DB470" i="1"/>
  <c r="DA470" i="1"/>
  <c r="CZ470" i="1"/>
  <c r="CY470" i="1"/>
  <c r="CX470" i="1"/>
  <c r="CW470" i="1"/>
  <c r="CV470" i="1"/>
  <c r="CU470" i="1"/>
  <c r="DD470" i="1" s="1"/>
  <c r="CT470" i="1"/>
  <c r="CS470" i="1"/>
  <c r="CQ470" i="1"/>
  <c r="CP470" i="1"/>
  <c r="CO470" i="1"/>
  <c r="CN470" i="1"/>
  <c r="CM470" i="1"/>
  <c r="CL470" i="1"/>
  <c r="CK470" i="1"/>
  <c r="CJ470" i="1"/>
  <c r="CI470" i="1"/>
  <c r="CR470" i="1" s="1"/>
  <c r="CH470" i="1"/>
  <c r="CG470" i="1"/>
  <c r="CE470" i="1"/>
  <c r="CD470" i="1"/>
  <c r="CC470" i="1"/>
  <c r="CB470" i="1"/>
  <c r="CA470" i="1"/>
  <c r="BZ470" i="1"/>
  <c r="BY470" i="1"/>
  <c r="BX470" i="1"/>
  <c r="BW470" i="1"/>
  <c r="CF470" i="1" s="1"/>
  <c r="BV470" i="1"/>
  <c r="BU470" i="1"/>
  <c r="BS470" i="1"/>
  <c r="BR470" i="1"/>
  <c r="BQ470" i="1"/>
  <c r="BP470" i="1"/>
  <c r="BO470" i="1"/>
  <c r="BN470" i="1"/>
  <c r="BM470" i="1"/>
  <c r="BL470" i="1"/>
  <c r="BK470" i="1"/>
  <c r="BT470" i="1" s="1"/>
  <c r="BJ470" i="1"/>
  <c r="BI470" i="1"/>
  <c r="BG470" i="1"/>
  <c r="BF470" i="1"/>
  <c r="BE470" i="1"/>
  <c r="BD470" i="1"/>
  <c r="BC470" i="1"/>
  <c r="BB470" i="1"/>
  <c r="BA470" i="1"/>
  <c r="AZ470" i="1"/>
  <c r="AY470" i="1"/>
  <c r="BH470" i="1" s="1"/>
  <c r="AX470" i="1"/>
  <c r="AW470" i="1"/>
  <c r="AU470" i="1"/>
  <c r="AT470" i="1"/>
  <c r="AS470" i="1"/>
  <c r="AR470" i="1"/>
  <c r="AQ470" i="1"/>
  <c r="AP470" i="1"/>
  <c r="AO470" i="1"/>
  <c r="AN470" i="1"/>
  <c r="AM470" i="1"/>
  <c r="AV470" i="1" s="1"/>
  <c r="A470" i="1" s="1"/>
  <c r="AL470" i="1"/>
  <c r="AK470" i="1"/>
  <c r="AI470" i="1"/>
  <c r="AH470" i="1"/>
  <c r="AG470" i="1"/>
  <c r="AF470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 s="1"/>
  <c r="L470" i="1"/>
  <c r="J470" i="1"/>
  <c r="K470" i="1" s="1"/>
  <c r="H470" i="1"/>
  <c r="G470" i="1"/>
  <c r="F470" i="1"/>
  <c r="I470" i="1" s="1"/>
  <c r="E470" i="1"/>
  <c r="D470" i="1"/>
  <c r="C470" i="1"/>
  <c r="DO469" i="1"/>
  <c r="DN469" i="1"/>
  <c r="DM469" i="1"/>
  <c r="DL469" i="1"/>
  <c r="DK469" i="1"/>
  <c r="DJ469" i="1"/>
  <c r="DI469" i="1"/>
  <c r="DH469" i="1"/>
  <c r="DG469" i="1"/>
  <c r="DF469" i="1"/>
  <c r="DE469" i="1"/>
  <c r="DP469" i="1" s="1"/>
  <c r="DC469" i="1"/>
  <c r="DB469" i="1"/>
  <c r="DA469" i="1"/>
  <c r="CZ469" i="1"/>
  <c r="CY469" i="1"/>
  <c r="CX469" i="1"/>
  <c r="CW469" i="1"/>
  <c r="CV469" i="1"/>
  <c r="CU469" i="1"/>
  <c r="CT469" i="1"/>
  <c r="CS469" i="1"/>
  <c r="DD469" i="1" s="1"/>
  <c r="CQ469" i="1"/>
  <c r="CP469" i="1"/>
  <c r="CO469" i="1"/>
  <c r="CN469" i="1"/>
  <c r="CM469" i="1"/>
  <c r="CL469" i="1"/>
  <c r="CK469" i="1"/>
  <c r="CJ469" i="1"/>
  <c r="CI469" i="1"/>
  <c r="CH469" i="1"/>
  <c r="CG469" i="1"/>
  <c r="CR469" i="1" s="1"/>
  <c r="CE469" i="1"/>
  <c r="CD469" i="1"/>
  <c r="CC469" i="1"/>
  <c r="CB469" i="1"/>
  <c r="CA469" i="1"/>
  <c r="BZ469" i="1"/>
  <c r="BY469" i="1"/>
  <c r="BX469" i="1"/>
  <c r="BW469" i="1"/>
  <c r="BV469" i="1"/>
  <c r="BU469" i="1"/>
  <c r="CF469" i="1" s="1"/>
  <c r="BS469" i="1"/>
  <c r="BR469" i="1"/>
  <c r="BQ469" i="1"/>
  <c r="BP469" i="1"/>
  <c r="BO469" i="1"/>
  <c r="BN469" i="1"/>
  <c r="BM469" i="1"/>
  <c r="BL469" i="1"/>
  <c r="BK469" i="1"/>
  <c r="BJ469" i="1"/>
  <c r="BI469" i="1"/>
  <c r="BT469" i="1" s="1"/>
  <c r="BG469" i="1"/>
  <c r="BF469" i="1"/>
  <c r="BE469" i="1"/>
  <c r="BD469" i="1"/>
  <c r="BC469" i="1"/>
  <c r="BB469" i="1"/>
  <c r="BA469" i="1"/>
  <c r="AZ469" i="1"/>
  <c r="AY469" i="1"/>
  <c r="AX469" i="1"/>
  <c r="AW469" i="1"/>
  <c r="BH469" i="1" s="1"/>
  <c r="AU469" i="1"/>
  <c r="AT469" i="1"/>
  <c r="AS469" i="1"/>
  <c r="AR469" i="1"/>
  <c r="AQ469" i="1"/>
  <c r="AP469" i="1"/>
  <c r="AO469" i="1"/>
  <c r="AN469" i="1"/>
  <c r="AM469" i="1"/>
  <c r="AL469" i="1"/>
  <c r="AK469" i="1"/>
  <c r="AV469" i="1" s="1"/>
  <c r="A469" i="1" s="1"/>
  <c r="AI469" i="1"/>
  <c r="AH469" i="1"/>
  <c r="AG469" i="1"/>
  <c r="AF469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L469" i="1"/>
  <c r="H469" i="1"/>
  <c r="G469" i="1"/>
  <c r="F469" i="1"/>
  <c r="I469" i="1" s="1"/>
  <c r="J469" i="1" s="1"/>
  <c r="K469" i="1" s="1"/>
  <c r="E469" i="1"/>
  <c r="D469" i="1"/>
  <c r="C469" i="1"/>
  <c r="DO468" i="1"/>
  <c r="DN468" i="1"/>
  <c r="DM468" i="1"/>
  <c r="DL468" i="1"/>
  <c r="DK468" i="1"/>
  <c r="DJ468" i="1"/>
  <c r="DI468" i="1"/>
  <c r="DH468" i="1"/>
  <c r="DG468" i="1"/>
  <c r="DF468" i="1"/>
  <c r="DE468" i="1"/>
  <c r="DP468" i="1" s="1"/>
  <c r="DC468" i="1"/>
  <c r="DB468" i="1"/>
  <c r="DA468" i="1"/>
  <c r="CZ468" i="1"/>
  <c r="CY468" i="1"/>
  <c r="CX468" i="1"/>
  <c r="CW468" i="1"/>
  <c r="CV468" i="1"/>
  <c r="CU468" i="1"/>
  <c r="CT468" i="1"/>
  <c r="CS468" i="1"/>
  <c r="DD468" i="1" s="1"/>
  <c r="CQ468" i="1"/>
  <c r="CP468" i="1"/>
  <c r="CO468" i="1"/>
  <c r="CN468" i="1"/>
  <c r="CM468" i="1"/>
  <c r="CL468" i="1"/>
  <c r="CK468" i="1"/>
  <c r="CJ468" i="1"/>
  <c r="CI468" i="1"/>
  <c r="CH468" i="1"/>
  <c r="CG468" i="1"/>
  <c r="CR468" i="1" s="1"/>
  <c r="CE468" i="1"/>
  <c r="CD468" i="1"/>
  <c r="CC468" i="1"/>
  <c r="CB468" i="1"/>
  <c r="CA468" i="1"/>
  <c r="BZ468" i="1"/>
  <c r="BY468" i="1"/>
  <c r="BX468" i="1"/>
  <c r="BW468" i="1"/>
  <c r="BV468" i="1"/>
  <c r="BU468" i="1"/>
  <c r="CF468" i="1" s="1"/>
  <c r="BS468" i="1"/>
  <c r="BR468" i="1"/>
  <c r="BQ468" i="1"/>
  <c r="BP468" i="1"/>
  <c r="BO468" i="1"/>
  <c r="BN468" i="1"/>
  <c r="BM468" i="1"/>
  <c r="BL468" i="1"/>
  <c r="BK468" i="1"/>
  <c r="BJ468" i="1"/>
  <c r="BI468" i="1"/>
  <c r="BT468" i="1" s="1"/>
  <c r="BG468" i="1"/>
  <c r="BF468" i="1"/>
  <c r="BE468" i="1"/>
  <c r="BD468" i="1"/>
  <c r="BC468" i="1"/>
  <c r="BB468" i="1"/>
  <c r="BA468" i="1"/>
  <c r="AZ468" i="1"/>
  <c r="AY468" i="1"/>
  <c r="AX468" i="1"/>
  <c r="AW468" i="1"/>
  <c r="BH468" i="1" s="1"/>
  <c r="B468" i="1" s="1"/>
  <c r="AU468" i="1"/>
  <c r="AT468" i="1"/>
  <c r="AS468" i="1"/>
  <c r="AR468" i="1"/>
  <c r="AQ468" i="1"/>
  <c r="AP468" i="1"/>
  <c r="AO468" i="1"/>
  <c r="AN468" i="1"/>
  <c r="AM468" i="1"/>
  <c r="AL468" i="1"/>
  <c r="AK468" i="1"/>
  <c r="AV468" i="1" s="1"/>
  <c r="A468" i="1" s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L468" i="1"/>
  <c r="K468" i="1"/>
  <c r="G468" i="1"/>
  <c r="H468" i="1" s="1"/>
  <c r="F468" i="1"/>
  <c r="I468" i="1" s="1"/>
  <c r="J468" i="1" s="1"/>
  <c r="E468" i="1"/>
  <c r="D468" i="1"/>
  <c r="C468" i="1"/>
  <c r="DO467" i="1"/>
  <c r="DN467" i="1"/>
  <c r="DM467" i="1"/>
  <c r="DL467" i="1"/>
  <c r="DK467" i="1"/>
  <c r="DJ467" i="1"/>
  <c r="DI467" i="1"/>
  <c r="DH467" i="1"/>
  <c r="DG467" i="1"/>
  <c r="DF467" i="1"/>
  <c r="DE467" i="1"/>
  <c r="DP467" i="1" s="1"/>
  <c r="DC467" i="1"/>
  <c r="DB467" i="1"/>
  <c r="DA467" i="1"/>
  <c r="CZ467" i="1"/>
  <c r="CY467" i="1"/>
  <c r="CX467" i="1"/>
  <c r="CW467" i="1"/>
  <c r="CV467" i="1"/>
  <c r="CU467" i="1"/>
  <c r="CT467" i="1"/>
  <c r="CS467" i="1"/>
  <c r="DD467" i="1" s="1"/>
  <c r="CQ467" i="1"/>
  <c r="CP467" i="1"/>
  <c r="CO467" i="1"/>
  <c r="CN467" i="1"/>
  <c r="CM467" i="1"/>
  <c r="CL467" i="1"/>
  <c r="CK467" i="1"/>
  <c r="CJ467" i="1"/>
  <c r="CI467" i="1"/>
  <c r="CH467" i="1"/>
  <c r="CG467" i="1"/>
  <c r="CE467" i="1"/>
  <c r="CD467" i="1"/>
  <c r="CC467" i="1"/>
  <c r="CB467" i="1"/>
  <c r="CA467" i="1"/>
  <c r="BZ467" i="1"/>
  <c r="BY467" i="1"/>
  <c r="BX467" i="1"/>
  <c r="BW467" i="1"/>
  <c r="BV467" i="1"/>
  <c r="BU467" i="1"/>
  <c r="BS467" i="1"/>
  <c r="BR467" i="1"/>
  <c r="BQ467" i="1"/>
  <c r="BP467" i="1"/>
  <c r="BO467" i="1"/>
  <c r="BN467" i="1"/>
  <c r="BM467" i="1"/>
  <c r="BL467" i="1"/>
  <c r="BK467" i="1"/>
  <c r="BJ467" i="1"/>
  <c r="BI467" i="1"/>
  <c r="BT467" i="1" s="1"/>
  <c r="BG467" i="1"/>
  <c r="BF467" i="1"/>
  <c r="BE467" i="1"/>
  <c r="BD467" i="1"/>
  <c r="BC467" i="1"/>
  <c r="BB467" i="1"/>
  <c r="BA467" i="1"/>
  <c r="AZ467" i="1"/>
  <c r="AY467" i="1"/>
  <c r="AX467" i="1"/>
  <c r="AW467" i="1"/>
  <c r="BH467" i="1" s="1"/>
  <c r="AU467" i="1"/>
  <c r="AT467" i="1"/>
  <c r="AS467" i="1"/>
  <c r="AR467" i="1"/>
  <c r="AQ467" i="1"/>
  <c r="AP467" i="1"/>
  <c r="AO467" i="1"/>
  <c r="AN467" i="1"/>
  <c r="AM467" i="1"/>
  <c r="AL467" i="1"/>
  <c r="AK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 s="1"/>
  <c r="L467" i="1"/>
  <c r="G467" i="1"/>
  <c r="H467" i="1" s="1"/>
  <c r="F467" i="1"/>
  <c r="I467" i="1" s="1"/>
  <c r="J467" i="1" s="1"/>
  <c r="K467" i="1" s="1"/>
  <c r="E467" i="1"/>
  <c r="D467" i="1"/>
  <c r="C467" i="1"/>
  <c r="DO466" i="1"/>
  <c r="DN466" i="1"/>
  <c r="DM466" i="1"/>
  <c r="DL466" i="1"/>
  <c r="DK466" i="1"/>
  <c r="DJ466" i="1"/>
  <c r="DI466" i="1"/>
  <c r="DH466" i="1"/>
  <c r="DP466" i="1" s="1"/>
  <c r="DG466" i="1"/>
  <c r="DF466" i="1"/>
  <c r="DE466" i="1"/>
  <c r="DC466" i="1"/>
  <c r="DB466" i="1"/>
  <c r="DA466" i="1"/>
  <c r="CZ466" i="1"/>
  <c r="CY466" i="1"/>
  <c r="CX466" i="1"/>
  <c r="CW466" i="1"/>
  <c r="CV466" i="1"/>
  <c r="DD466" i="1" s="1"/>
  <c r="CU466" i="1"/>
  <c r="CT466" i="1"/>
  <c r="CS466" i="1"/>
  <c r="CQ466" i="1"/>
  <c r="CP466" i="1"/>
  <c r="CO466" i="1"/>
  <c r="CN466" i="1"/>
  <c r="CM466" i="1"/>
  <c r="CL466" i="1"/>
  <c r="CK466" i="1"/>
  <c r="CJ466" i="1"/>
  <c r="CR466" i="1" s="1"/>
  <c r="CI466" i="1"/>
  <c r="CH466" i="1"/>
  <c r="CG466" i="1"/>
  <c r="CE466" i="1"/>
  <c r="CD466" i="1"/>
  <c r="CC466" i="1"/>
  <c r="CB466" i="1"/>
  <c r="CA466" i="1"/>
  <c r="BZ466" i="1"/>
  <c r="BY466" i="1"/>
  <c r="BX466" i="1"/>
  <c r="CF466" i="1" s="1"/>
  <c r="BW466" i="1"/>
  <c r="BV466" i="1"/>
  <c r="BU466" i="1"/>
  <c r="BS466" i="1"/>
  <c r="BR466" i="1"/>
  <c r="BQ466" i="1"/>
  <c r="BP466" i="1"/>
  <c r="BO466" i="1"/>
  <c r="BN466" i="1"/>
  <c r="BM466" i="1"/>
  <c r="BL466" i="1"/>
  <c r="BT466" i="1" s="1"/>
  <c r="BK466" i="1"/>
  <c r="BJ466" i="1"/>
  <c r="BI466" i="1"/>
  <c r="BG466" i="1"/>
  <c r="BF466" i="1"/>
  <c r="BE466" i="1"/>
  <c r="BD466" i="1"/>
  <c r="BC466" i="1"/>
  <c r="BB466" i="1"/>
  <c r="BA466" i="1"/>
  <c r="AZ466" i="1"/>
  <c r="BH466" i="1" s="1"/>
  <c r="B466" i="1" s="1"/>
  <c r="AY466" i="1"/>
  <c r="AX466" i="1"/>
  <c r="AW466" i="1"/>
  <c r="AU466" i="1"/>
  <c r="AT466" i="1"/>
  <c r="AS466" i="1"/>
  <c r="AR466" i="1"/>
  <c r="AQ466" i="1"/>
  <c r="AP466" i="1"/>
  <c r="AO466" i="1"/>
  <c r="AN466" i="1"/>
  <c r="AV466" i="1" s="1"/>
  <c r="A466" i="1" s="1"/>
  <c r="AM466" i="1"/>
  <c r="AL466" i="1"/>
  <c r="AK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L466" i="1"/>
  <c r="J466" i="1"/>
  <c r="K466" i="1" s="1"/>
  <c r="H466" i="1"/>
  <c r="G466" i="1"/>
  <c r="F466" i="1"/>
  <c r="I466" i="1" s="1"/>
  <c r="E466" i="1"/>
  <c r="D466" i="1"/>
  <c r="C466" i="1"/>
  <c r="DO465" i="1"/>
  <c r="DN465" i="1"/>
  <c r="DM465" i="1"/>
  <c r="DL465" i="1"/>
  <c r="DK465" i="1"/>
  <c r="DJ465" i="1"/>
  <c r="DI465" i="1"/>
  <c r="DH465" i="1"/>
  <c r="DP465" i="1" s="1"/>
  <c r="DG465" i="1"/>
  <c r="DF465" i="1"/>
  <c r="DE465" i="1"/>
  <c r="DC465" i="1"/>
  <c r="DB465" i="1"/>
  <c r="DA465" i="1"/>
  <c r="CZ465" i="1"/>
  <c r="CY465" i="1"/>
  <c r="CX465" i="1"/>
  <c r="CW465" i="1"/>
  <c r="CV465" i="1"/>
  <c r="DD465" i="1" s="1"/>
  <c r="CU465" i="1"/>
  <c r="CT465" i="1"/>
  <c r="CS465" i="1"/>
  <c r="CQ465" i="1"/>
  <c r="CP465" i="1"/>
  <c r="CO465" i="1"/>
  <c r="CN465" i="1"/>
  <c r="CM465" i="1"/>
  <c r="CL465" i="1"/>
  <c r="CK465" i="1"/>
  <c r="CJ465" i="1"/>
  <c r="CR465" i="1" s="1"/>
  <c r="CI465" i="1"/>
  <c r="CH465" i="1"/>
  <c r="CG465" i="1"/>
  <c r="CE465" i="1"/>
  <c r="CD465" i="1"/>
  <c r="CC465" i="1"/>
  <c r="CB465" i="1"/>
  <c r="CA465" i="1"/>
  <c r="BZ465" i="1"/>
  <c r="BY465" i="1"/>
  <c r="BX465" i="1"/>
  <c r="CF465" i="1" s="1"/>
  <c r="BW465" i="1"/>
  <c r="BV465" i="1"/>
  <c r="BU465" i="1"/>
  <c r="BS465" i="1"/>
  <c r="BR465" i="1"/>
  <c r="BQ465" i="1"/>
  <c r="BP465" i="1"/>
  <c r="BO465" i="1"/>
  <c r="BN465" i="1"/>
  <c r="BM465" i="1"/>
  <c r="BL465" i="1"/>
  <c r="BT465" i="1" s="1"/>
  <c r="BK465" i="1"/>
  <c r="BJ465" i="1"/>
  <c r="BI465" i="1"/>
  <c r="BG465" i="1"/>
  <c r="BF465" i="1"/>
  <c r="BE465" i="1"/>
  <c r="BD465" i="1"/>
  <c r="BC465" i="1"/>
  <c r="BB465" i="1"/>
  <c r="BA465" i="1"/>
  <c r="AZ465" i="1"/>
  <c r="BH465" i="1" s="1"/>
  <c r="AY465" i="1"/>
  <c r="AX465" i="1"/>
  <c r="AW465" i="1"/>
  <c r="AU465" i="1"/>
  <c r="AT465" i="1"/>
  <c r="AS465" i="1"/>
  <c r="AR465" i="1"/>
  <c r="AQ465" i="1"/>
  <c r="AP465" i="1"/>
  <c r="AO465" i="1"/>
  <c r="AN465" i="1"/>
  <c r="AV465" i="1" s="1"/>
  <c r="A465" i="1" s="1"/>
  <c r="AM465" i="1"/>
  <c r="AL465" i="1"/>
  <c r="AK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L465" i="1"/>
  <c r="J465" i="1"/>
  <c r="K465" i="1" s="1"/>
  <c r="H465" i="1"/>
  <c r="G465" i="1"/>
  <c r="F465" i="1"/>
  <c r="I465" i="1" s="1"/>
  <c r="E465" i="1"/>
  <c r="D465" i="1"/>
  <c r="C465" i="1"/>
  <c r="DO464" i="1"/>
  <c r="DN464" i="1"/>
  <c r="DM464" i="1"/>
  <c r="DL464" i="1"/>
  <c r="DK464" i="1"/>
  <c r="DJ464" i="1"/>
  <c r="DI464" i="1"/>
  <c r="DH464" i="1"/>
  <c r="DG464" i="1"/>
  <c r="DF464" i="1"/>
  <c r="DE464" i="1"/>
  <c r="DP464" i="1" s="1"/>
  <c r="DC464" i="1"/>
  <c r="DB464" i="1"/>
  <c r="DA464" i="1"/>
  <c r="CZ464" i="1"/>
  <c r="CY464" i="1"/>
  <c r="CX464" i="1"/>
  <c r="CW464" i="1"/>
  <c r="CV464" i="1"/>
  <c r="CU464" i="1"/>
  <c r="CT464" i="1"/>
  <c r="CS464" i="1"/>
  <c r="DD464" i="1" s="1"/>
  <c r="CQ464" i="1"/>
  <c r="CP464" i="1"/>
  <c r="CO464" i="1"/>
  <c r="CN464" i="1"/>
  <c r="CM464" i="1"/>
  <c r="CL464" i="1"/>
  <c r="CK464" i="1"/>
  <c r="CJ464" i="1"/>
  <c r="CI464" i="1"/>
  <c r="CH464" i="1"/>
  <c r="CG464" i="1"/>
  <c r="CR464" i="1" s="1"/>
  <c r="CE464" i="1"/>
  <c r="CD464" i="1"/>
  <c r="CC464" i="1"/>
  <c r="CB464" i="1"/>
  <c r="CA464" i="1"/>
  <c r="BZ464" i="1"/>
  <c r="BY464" i="1"/>
  <c r="BX464" i="1"/>
  <c r="BW464" i="1"/>
  <c r="BV464" i="1"/>
  <c r="BU464" i="1"/>
  <c r="CF464" i="1" s="1"/>
  <c r="DQ464" i="1" s="1"/>
  <c r="BS464" i="1"/>
  <c r="BR464" i="1"/>
  <c r="BQ464" i="1"/>
  <c r="BP464" i="1"/>
  <c r="BO464" i="1"/>
  <c r="BN464" i="1"/>
  <c r="BM464" i="1"/>
  <c r="BL464" i="1"/>
  <c r="BK464" i="1"/>
  <c r="BJ464" i="1"/>
  <c r="BI464" i="1"/>
  <c r="BT464" i="1" s="1"/>
  <c r="BG464" i="1"/>
  <c r="BF464" i="1"/>
  <c r="BE464" i="1"/>
  <c r="BD464" i="1"/>
  <c r="BC464" i="1"/>
  <c r="BB464" i="1"/>
  <c r="BA464" i="1"/>
  <c r="AZ464" i="1"/>
  <c r="AY464" i="1"/>
  <c r="AX464" i="1"/>
  <c r="AW464" i="1"/>
  <c r="BH464" i="1" s="1"/>
  <c r="AU464" i="1"/>
  <c r="AT464" i="1"/>
  <c r="AS464" i="1"/>
  <c r="AR464" i="1"/>
  <c r="AQ464" i="1"/>
  <c r="AP464" i="1"/>
  <c r="AO464" i="1"/>
  <c r="AN464" i="1"/>
  <c r="AM464" i="1"/>
  <c r="AL464" i="1"/>
  <c r="AK464" i="1"/>
  <c r="AV464" i="1" s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H464" i="1"/>
  <c r="G464" i="1"/>
  <c r="E464" i="1"/>
  <c r="F464" i="1" s="1"/>
  <c r="I464" i="1" s="1"/>
  <c r="J464" i="1" s="1"/>
  <c r="K464" i="1" s="1"/>
  <c r="D464" i="1"/>
  <c r="C464" i="1"/>
  <c r="A464" i="1"/>
  <c r="DO463" i="1"/>
  <c r="DN463" i="1"/>
  <c r="DM463" i="1"/>
  <c r="DL463" i="1"/>
  <c r="DK463" i="1"/>
  <c r="DJ463" i="1"/>
  <c r="DI463" i="1"/>
  <c r="DH463" i="1"/>
  <c r="DG463" i="1"/>
  <c r="DF463" i="1"/>
  <c r="DE463" i="1"/>
  <c r="DP463" i="1" s="1"/>
  <c r="DC463" i="1"/>
  <c r="DB463" i="1"/>
  <c r="DA463" i="1"/>
  <c r="CZ463" i="1"/>
  <c r="CY463" i="1"/>
  <c r="CX463" i="1"/>
  <c r="CW463" i="1"/>
  <c r="CV463" i="1"/>
  <c r="CU463" i="1"/>
  <c r="CT463" i="1"/>
  <c r="CS463" i="1"/>
  <c r="CQ463" i="1"/>
  <c r="CP463" i="1"/>
  <c r="CO463" i="1"/>
  <c r="CN463" i="1"/>
  <c r="CM463" i="1"/>
  <c r="CL463" i="1"/>
  <c r="CK463" i="1"/>
  <c r="CJ463" i="1"/>
  <c r="CI463" i="1"/>
  <c r="CH463" i="1"/>
  <c r="CG463" i="1"/>
  <c r="CE463" i="1"/>
  <c r="CD463" i="1"/>
  <c r="CC463" i="1"/>
  <c r="CB463" i="1"/>
  <c r="CA463" i="1"/>
  <c r="BZ463" i="1"/>
  <c r="BY463" i="1"/>
  <c r="BX463" i="1"/>
  <c r="BW463" i="1"/>
  <c r="BV463" i="1"/>
  <c r="BU463" i="1"/>
  <c r="BS463" i="1"/>
  <c r="BR463" i="1"/>
  <c r="BQ463" i="1"/>
  <c r="BP463" i="1"/>
  <c r="BO463" i="1"/>
  <c r="BN463" i="1"/>
  <c r="BM463" i="1"/>
  <c r="BL463" i="1"/>
  <c r="BK463" i="1"/>
  <c r="BJ463" i="1"/>
  <c r="BI463" i="1"/>
  <c r="BT463" i="1" s="1"/>
  <c r="BG463" i="1"/>
  <c r="BF463" i="1"/>
  <c r="BE463" i="1"/>
  <c r="BD463" i="1"/>
  <c r="BC463" i="1"/>
  <c r="BB463" i="1"/>
  <c r="BA463" i="1"/>
  <c r="AZ463" i="1"/>
  <c r="AY463" i="1"/>
  <c r="AX463" i="1"/>
  <c r="AW463" i="1"/>
  <c r="AU463" i="1"/>
  <c r="AT463" i="1"/>
  <c r="AS463" i="1"/>
  <c r="AR463" i="1"/>
  <c r="AQ463" i="1"/>
  <c r="AP463" i="1"/>
  <c r="AO463" i="1"/>
  <c r="AN463" i="1"/>
  <c r="AM463" i="1"/>
  <c r="AL463" i="1"/>
  <c r="AK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H463" i="1"/>
  <c r="G463" i="1"/>
  <c r="E463" i="1"/>
  <c r="F463" i="1" s="1"/>
  <c r="I463" i="1" s="1"/>
  <c r="J463" i="1" s="1"/>
  <c r="K463" i="1" s="1"/>
  <c r="D463" i="1"/>
  <c r="C463" i="1"/>
  <c r="DO462" i="1"/>
  <c r="DN462" i="1"/>
  <c r="DM462" i="1"/>
  <c r="DL462" i="1"/>
  <c r="DK462" i="1"/>
  <c r="DJ462" i="1"/>
  <c r="DI462" i="1"/>
  <c r="DH462" i="1"/>
  <c r="DG462" i="1"/>
  <c r="DF462" i="1"/>
  <c r="DE462" i="1"/>
  <c r="DP462" i="1" s="1"/>
  <c r="DC462" i="1"/>
  <c r="DB462" i="1"/>
  <c r="DA462" i="1"/>
  <c r="CZ462" i="1"/>
  <c r="CY462" i="1"/>
  <c r="CX462" i="1"/>
  <c r="CW462" i="1"/>
  <c r="CV462" i="1"/>
  <c r="CU462" i="1"/>
  <c r="CT462" i="1"/>
  <c r="CS462" i="1"/>
  <c r="DD462" i="1" s="1"/>
  <c r="CQ462" i="1"/>
  <c r="CP462" i="1"/>
  <c r="CO462" i="1"/>
  <c r="CN462" i="1"/>
  <c r="CM462" i="1"/>
  <c r="CL462" i="1"/>
  <c r="CK462" i="1"/>
  <c r="CJ462" i="1"/>
  <c r="CI462" i="1"/>
  <c r="CH462" i="1"/>
  <c r="CG462" i="1"/>
  <c r="CE462" i="1"/>
  <c r="CD462" i="1"/>
  <c r="CC462" i="1"/>
  <c r="CB462" i="1"/>
  <c r="CA462" i="1"/>
  <c r="BZ462" i="1"/>
  <c r="BY462" i="1"/>
  <c r="BX462" i="1"/>
  <c r="BW462" i="1"/>
  <c r="BV462" i="1"/>
  <c r="BU462" i="1"/>
  <c r="BS462" i="1"/>
  <c r="BR462" i="1"/>
  <c r="BQ462" i="1"/>
  <c r="BP462" i="1"/>
  <c r="BO462" i="1"/>
  <c r="BN462" i="1"/>
  <c r="BM462" i="1"/>
  <c r="BL462" i="1"/>
  <c r="BK462" i="1"/>
  <c r="BJ462" i="1"/>
  <c r="BI462" i="1"/>
  <c r="BT462" i="1" s="1"/>
  <c r="BG462" i="1"/>
  <c r="BF462" i="1"/>
  <c r="BE462" i="1"/>
  <c r="BD462" i="1"/>
  <c r="BC462" i="1"/>
  <c r="BB462" i="1"/>
  <c r="BA462" i="1"/>
  <c r="AZ462" i="1"/>
  <c r="AY462" i="1"/>
  <c r="AX462" i="1"/>
  <c r="AW462" i="1"/>
  <c r="BH462" i="1" s="1"/>
  <c r="AU462" i="1"/>
  <c r="AT462" i="1"/>
  <c r="AS462" i="1"/>
  <c r="AR462" i="1"/>
  <c r="AQ462" i="1"/>
  <c r="AP462" i="1"/>
  <c r="AO462" i="1"/>
  <c r="AN462" i="1"/>
  <c r="AM462" i="1"/>
  <c r="AL462" i="1"/>
  <c r="AK462" i="1"/>
  <c r="AI462" i="1"/>
  <c r="AH462" i="1"/>
  <c r="AG462" i="1"/>
  <c r="AF462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I462" i="1"/>
  <c r="J462" i="1" s="1"/>
  <c r="K462" i="1" s="1"/>
  <c r="H462" i="1"/>
  <c r="G462" i="1"/>
  <c r="E462" i="1"/>
  <c r="F462" i="1" s="1"/>
  <c r="D462" i="1"/>
  <c r="C462" i="1"/>
  <c r="DO461" i="1"/>
  <c r="DN461" i="1"/>
  <c r="DM461" i="1"/>
  <c r="DL461" i="1"/>
  <c r="DK461" i="1"/>
  <c r="DJ461" i="1"/>
  <c r="DI461" i="1"/>
  <c r="DH461" i="1"/>
  <c r="DG461" i="1"/>
  <c r="DF461" i="1"/>
  <c r="DE461" i="1"/>
  <c r="DC461" i="1"/>
  <c r="DB461" i="1"/>
  <c r="DA461" i="1"/>
  <c r="CZ461" i="1"/>
  <c r="CY461" i="1"/>
  <c r="CX461" i="1"/>
  <c r="CW461" i="1"/>
  <c r="CV461" i="1"/>
  <c r="CU461" i="1"/>
  <c r="CT461" i="1"/>
  <c r="CS461" i="1"/>
  <c r="CQ461" i="1"/>
  <c r="CP461" i="1"/>
  <c r="CO461" i="1"/>
  <c r="CN461" i="1"/>
  <c r="CM461" i="1"/>
  <c r="CL461" i="1"/>
  <c r="CK461" i="1"/>
  <c r="CJ461" i="1"/>
  <c r="CI461" i="1"/>
  <c r="CH461" i="1"/>
  <c r="CG461" i="1"/>
  <c r="CR461" i="1" s="1"/>
  <c r="CE461" i="1"/>
  <c r="CD461" i="1"/>
  <c r="CC461" i="1"/>
  <c r="CB461" i="1"/>
  <c r="CA461" i="1"/>
  <c r="BZ461" i="1"/>
  <c r="BY461" i="1"/>
  <c r="BX461" i="1"/>
  <c r="BW461" i="1"/>
  <c r="BV461" i="1"/>
  <c r="BU461" i="1"/>
  <c r="BS461" i="1"/>
  <c r="BR461" i="1"/>
  <c r="BQ461" i="1"/>
  <c r="BP461" i="1"/>
  <c r="BO461" i="1"/>
  <c r="BN461" i="1"/>
  <c r="BM461" i="1"/>
  <c r="BL461" i="1"/>
  <c r="BK461" i="1"/>
  <c r="BJ461" i="1"/>
  <c r="BI461" i="1"/>
  <c r="BG461" i="1"/>
  <c r="BF461" i="1"/>
  <c r="BE461" i="1"/>
  <c r="BD461" i="1"/>
  <c r="BC461" i="1"/>
  <c r="BB461" i="1"/>
  <c r="BA461" i="1"/>
  <c r="AZ461" i="1"/>
  <c r="AY461" i="1"/>
  <c r="AX461" i="1"/>
  <c r="AW461" i="1"/>
  <c r="AU461" i="1"/>
  <c r="AT461" i="1"/>
  <c r="AS461" i="1"/>
  <c r="AR461" i="1"/>
  <c r="AQ461" i="1"/>
  <c r="AP461" i="1"/>
  <c r="AO461" i="1"/>
  <c r="AN461" i="1"/>
  <c r="AM461" i="1"/>
  <c r="AL461" i="1"/>
  <c r="AK461" i="1"/>
  <c r="AV461" i="1" s="1"/>
  <c r="A461" i="1" s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M461" i="1" s="1"/>
  <c r="O461" i="1"/>
  <c r="N461" i="1"/>
  <c r="L461" i="1"/>
  <c r="I461" i="1"/>
  <c r="J461" i="1" s="1"/>
  <c r="K461" i="1" s="1"/>
  <c r="H461" i="1"/>
  <c r="G461" i="1"/>
  <c r="E461" i="1"/>
  <c r="F461" i="1" s="1"/>
  <c r="D461" i="1"/>
  <c r="C461" i="1"/>
  <c r="DO460" i="1"/>
  <c r="DN460" i="1"/>
  <c r="DM460" i="1"/>
  <c r="DL460" i="1"/>
  <c r="DK460" i="1"/>
  <c r="DJ460" i="1"/>
  <c r="DI460" i="1"/>
  <c r="DH460" i="1"/>
  <c r="DG460" i="1"/>
  <c r="DF460" i="1"/>
  <c r="DE460" i="1"/>
  <c r="DC460" i="1"/>
  <c r="DB460" i="1"/>
  <c r="DA460" i="1"/>
  <c r="CZ460" i="1"/>
  <c r="CY460" i="1"/>
  <c r="CX460" i="1"/>
  <c r="CW460" i="1"/>
  <c r="CV460" i="1"/>
  <c r="CU460" i="1"/>
  <c r="CT460" i="1"/>
  <c r="CS460" i="1"/>
  <c r="CQ460" i="1"/>
  <c r="CP460" i="1"/>
  <c r="CO460" i="1"/>
  <c r="CN460" i="1"/>
  <c r="CM460" i="1"/>
  <c r="CL460" i="1"/>
  <c r="CK460" i="1"/>
  <c r="CJ460" i="1"/>
  <c r="CI460" i="1"/>
  <c r="CH460" i="1"/>
  <c r="CG460" i="1"/>
  <c r="CR460" i="1" s="1"/>
  <c r="CE460" i="1"/>
  <c r="CD460" i="1"/>
  <c r="CC460" i="1"/>
  <c r="CB460" i="1"/>
  <c r="CA460" i="1"/>
  <c r="BZ460" i="1"/>
  <c r="BY460" i="1"/>
  <c r="BX460" i="1"/>
  <c r="BW460" i="1"/>
  <c r="BV460" i="1"/>
  <c r="BU460" i="1"/>
  <c r="CF460" i="1" s="1"/>
  <c r="BS460" i="1"/>
  <c r="BR460" i="1"/>
  <c r="BQ460" i="1"/>
  <c r="BP460" i="1"/>
  <c r="BO460" i="1"/>
  <c r="BN460" i="1"/>
  <c r="BM460" i="1"/>
  <c r="BL460" i="1"/>
  <c r="BK460" i="1"/>
  <c r="BJ460" i="1"/>
  <c r="BI460" i="1"/>
  <c r="BG460" i="1"/>
  <c r="BF460" i="1"/>
  <c r="BE460" i="1"/>
  <c r="BD460" i="1"/>
  <c r="BC460" i="1"/>
  <c r="BB460" i="1"/>
  <c r="BA460" i="1"/>
  <c r="AZ460" i="1"/>
  <c r="AY460" i="1"/>
  <c r="AX460" i="1"/>
  <c r="AW460" i="1"/>
  <c r="AU460" i="1"/>
  <c r="AT460" i="1"/>
  <c r="AS460" i="1"/>
  <c r="AR460" i="1"/>
  <c r="AQ460" i="1"/>
  <c r="AP460" i="1"/>
  <c r="AO460" i="1"/>
  <c r="AN460" i="1"/>
  <c r="AM460" i="1"/>
  <c r="AL460" i="1"/>
  <c r="AK460" i="1"/>
  <c r="AV460" i="1" s="1"/>
  <c r="A460" i="1" s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M460" i="1" s="1"/>
  <c r="O460" i="1"/>
  <c r="N460" i="1"/>
  <c r="L460" i="1"/>
  <c r="H460" i="1"/>
  <c r="G460" i="1"/>
  <c r="E460" i="1"/>
  <c r="F460" i="1" s="1"/>
  <c r="I460" i="1" s="1"/>
  <c r="J460" i="1" s="1"/>
  <c r="K460" i="1" s="1"/>
  <c r="D460" i="1"/>
  <c r="C460" i="1"/>
  <c r="DO459" i="1"/>
  <c r="DN459" i="1"/>
  <c r="DM459" i="1"/>
  <c r="DL459" i="1"/>
  <c r="DK459" i="1"/>
  <c r="DJ459" i="1"/>
  <c r="DI459" i="1"/>
  <c r="DH459" i="1"/>
  <c r="DG459" i="1"/>
  <c r="DF459" i="1"/>
  <c r="DE459" i="1"/>
  <c r="DP459" i="1" s="1"/>
  <c r="DC459" i="1"/>
  <c r="DB459" i="1"/>
  <c r="DA459" i="1"/>
  <c r="CZ459" i="1"/>
  <c r="CY459" i="1"/>
  <c r="CX459" i="1"/>
  <c r="CW459" i="1"/>
  <c r="CV459" i="1"/>
  <c r="CU459" i="1"/>
  <c r="CT459" i="1"/>
  <c r="CS459" i="1"/>
  <c r="CQ459" i="1"/>
  <c r="CP459" i="1"/>
  <c r="CO459" i="1"/>
  <c r="CN459" i="1"/>
  <c r="CM459" i="1"/>
  <c r="CL459" i="1"/>
  <c r="CK459" i="1"/>
  <c r="CJ459" i="1"/>
  <c r="CI459" i="1"/>
  <c r="CH459" i="1"/>
  <c r="CG459" i="1"/>
  <c r="CE459" i="1"/>
  <c r="CD459" i="1"/>
  <c r="CC459" i="1"/>
  <c r="CB459" i="1"/>
  <c r="CA459" i="1"/>
  <c r="BZ459" i="1"/>
  <c r="BY459" i="1"/>
  <c r="BX459" i="1"/>
  <c r="BW459" i="1"/>
  <c r="BV459" i="1"/>
  <c r="BU459" i="1"/>
  <c r="BS459" i="1"/>
  <c r="BR459" i="1"/>
  <c r="BQ459" i="1"/>
  <c r="BP459" i="1"/>
  <c r="BO459" i="1"/>
  <c r="BN459" i="1"/>
  <c r="BM459" i="1"/>
  <c r="BL459" i="1"/>
  <c r="BK459" i="1"/>
  <c r="BJ459" i="1"/>
  <c r="BI459" i="1"/>
  <c r="BT459" i="1" s="1"/>
  <c r="BG459" i="1"/>
  <c r="BF459" i="1"/>
  <c r="BE459" i="1"/>
  <c r="BD459" i="1"/>
  <c r="BC459" i="1"/>
  <c r="BB459" i="1"/>
  <c r="BA459" i="1"/>
  <c r="AZ459" i="1"/>
  <c r="AY459" i="1"/>
  <c r="AX459" i="1"/>
  <c r="AW459" i="1"/>
  <c r="AU459" i="1"/>
  <c r="AT459" i="1"/>
  <c r="AS459" i="1"/>
  <c r="AR459" i="1"/>
  <c r="AQ459" i="1"/>
  <c r="AP459" i="1"/>
  <c r="AO459" i="1"/>
  <c r="AN459" i="1"/>
  <c r="AM459" i="1"/>
  <c r="AL459" i="1"/>
  <c r="AK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H459" i="1"/>
  <c r="G459" i="1"/>
  <c r="E459" i="1"/>
  <c r="F459" i="1" s="1"/>
  <c r="I459" i="1" s="1"/>
  <c r="J459" i="1" s="1"/>
  <c r="K459" i="1" s="1"/>
  <c r="D459" i="1"/>
  <c r="C459" i="1"/>
  <c r="DO458" i="1"/>
  <c r="DN458" i="1"/>
  <c r="DM458" i="1"/>
  <c r="DL458" i="1"/>
  <c r="DK458" i="1"/>
  <c r="DJ458" i="1"/>
  <c r="DI458" i="1"/>
  <c r="DH458" i="1"/>
  <c r="DG458" i="1"/>
  <c r="DF458" i="1"/>
  <c r="DE458" i="1"/>
  <c r="DP458" i="1" s="1"/>
  <c r="DC458" i="1"/>
  <c r="DB458" i="1"/>
  <c r="DA458" i="1"/>
  <c r="CZ458" i="1"/>
  <c r="CY458" i="1"/>
  <c r="CX458" i="1"/>
  <c r="CW458" i="1"/>
  <c r="CV458" i="1"/>
  <c r="CU458" i="1"/>
  <c r="CT458" i="1"/>
  <c r="CS458" i="1"/>
  <c r="DD458" i="1" s="1"/>
  <c r="CQ458" i="1"/>
  <c r="CP458" i="1"/>
  <c r="CO458" i="1"/>
  <c r="CN458" i="1"/>
  <c r="CM458" i="1"/>
  <c r="CL458" i="1"/>
  <c r="CK458" i="1"/>
  <c r="CJ458" i="1"/>
  <c r="CI458" i="1"/>
  <c r="CH458" i="1"/>
  <c r="CG458" i="1"/>
  <c r="CE458" i="1"/>
  <c r="CD458" i="1"/>
  <c r="CC458" i="1"/>
  <c r="CB458" i="1"/>
  <c r="CA458" i="1"/>
  <c r="BZ458" i="1"/>
  <c r="BY458" i="1"/>
  <c r="BX458" i="1"/>
  <c r="BW458" i="1"/>
  <c r="BV458" i="1"/>
  <c r="BU458" i="1"/>
  <c r="BS458" i="1"/>
  <c r="BR458" i="1"/>
  <c r="BQ458" i="1"/>
  <c r="BP458" i="1"/>
  <c r="BO458" i="1"/>
  <c r="BN458" i="1"/>
  <c r="BM458" i="1"/>
  <c r="BL458" i="1"/>
  <c r="BK458" i="1"/>
  <c r="BJ458" i="1"/>
  <c r="BI458" i="1"/>
  <c r="BT458" i="1" s="1"/>
  <c r="BG458" i="1"/>
  <c r="BF458" i="1"/>
  <c r="BE458" i="1"/>
  <c r="BD458" i="1"/>
  <c r="BC458" i="1"/>
  <c r="BB458" i="1"/>
  <c r="BA458" i="1"/>
  <c r="AZ458" i="1"/>
  <c r="AY458" i="1"/>
  <c r="AX458" i="1"/>
  <c r="AW458" i="1"/>
  <c r="BH458" i="1" s="1"/>
  <c r="AU458" i="1"/>
  <c r="AT458" i="1"/>
  <c r="AS458" i="1"/>
  <c r="AR458" i="1"/>
  <c r="AQ458" i="1"/>
  <c r="AP458" i="1"/>
  <c r="AO458" i="1"/>
  <c r="AN458" i="1"/>
  <c r="AM458" i="1"/>
  <c r="AL458" i="1"/>
  <c r="AK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I458" i="1"/>
  <c r="J458" i="1" s="1"/>
  <c r="K458" i="1" s="1"/>
  <c r="H458" i="1"/>
  <c r="G458" i="1"/>
  <c r="E458" i="1"/>
  <c r="F458" i="1" s="1"/>
  <c r="D458" i="1"/>
  <c r="C458" i="1"/>
  <c r="DO457" i="1"/>
  <c r="DN457" i="1"/>
  <c r="DM457" i="1"/>
  <c r="DL457" i="1"/>
  <c r="DK457" i="1"/>
  <c r="DJ457" i="1"/>
  <c r="DI457" i="1"/>
  <c r="DH457" i="1"/>
  <c r="DG457" i="1"/>
  <c r="DF457" i="1"/>
  <c r="DE457" i="1"/>
  <c r="DC457" i="1"/>
  <c r="DB457" i="1"/>
  <c r="DA457" i="1"/>
  <c r="CZ457" i="1"/>
  <c r="CY457" i="1"/>
  <c r="CX457" i="1"/>
  <c r="CW457" i="1"/>
  <c r="CV457" i="1"/>
  <c r="CU457" i="1"/>
  <c r="CT457" i="1"/>
  <c r="CS457" i="1"/>
  <c r="CQ457" i="1"/>
  <c r="CP457" i="1"/>
  <c r="CO457" i="1"/>
  <c r="CN457" i="1"/>
  <c r="CM457" i="1"/>
  <c r="CL457" i="1"/>
  <c r="CK457" i="1"/>
  <c r="CJ457" i="1"/>
  <c r="CI457" i="1"/>
  <c r="CH457" i="1"/>
  <c r="CG457" i="1"/>
  <c r="CR457" i="1" s="1"/>
  <c r="CE457" i="1"/>
  <c r="CD457" i="1"/>
  <c r="CC457" i="1"/>
  <c r="CB457" i="1"/>
  <c r="CA457" i="1"/>
  <c r="BZ457" i="1"/>
  <c r="BY457" i="1"/>
  <c r="BX457" i="1"/>
  <c r="BW457" i="1"/>
  <c r="BV457" i="1"/>
  <c r="BU457" i="1"/>
  <c r="BS457" i="1"/>
  <c r="BR457" i="1"/>
  <c r="BQ457" i="1"/>
  <c r="BP457" i="1"/>
  <c r="BO457" i="1"/>
  <c r="BN457" i="1"/>
  <c r="BM457" i="1"/>
  <c r="BL457" i="1"/>
  <c r="BK457" i="1"/>
  <c r="BJ457" i="1"/>
  <c r="BI457" i="1"/>
  <c r="BG457" i="1"/>
  <c r="BF457" i="1"/>
  <c r="BE457" i="1"/>
  <c r="BD457" i="1"/>
  <c r="BC457" i="1"/>
  <c r="BB457" i="1"/>
  <c r="BA457" i="1"/>
  <c r="AZ457" i="1"/>
  <c r="AY457" i="1"/>
  <c r="AX457" i="1"/>
  <c r="AW457" i="1"/>
  <c r="AU457" i="1"/>
  <c r="AT457" i="1"/>
  <c r="AS457" i="1"/>
  <c r="AR457" i="1"/>
  <c r="AQ457" i="1"/>
  <c r="AP457" i="1"/>
  <c r="AO457" i="1"/>
  <c r="AN457" i="1"/>
  <c r="AM457" i="1"/>
  <c r="AL457" i="1"/>
  <c r="AK457" i="1"/>
  <c r="AV457" i="1" s="1"/>
  <c r="A457" i="1" s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M457" i="1" s="1"/>
  <c r="O457" i="1"/>
  <c r="N457" i="1"/>
  <c r="L457" i="1"/>
  <c r="H457" i="1"/>
  <c r="G457" i="1"/>
  <c r="E457" i="1"/>
  <c r="F457" i="1" s="1"/>
  <c r="I457" i="1" s="1"/>
  <c r="J457" i="1" s="1"/>
  <c r="K457" i="1" s="1"/>
  <c r="D457" i="1"/>
  <c r="C457" i="1"/>
  <c r="DO456" i="1"/>
  <c r="DN456" i="1"/>
  <c r="DM456" i="1"/>
  <c r="DL456" i="1"/>
  <c r="DK456" i="1"/>
  <c r="DJ456" i="1"/>
  <c r="DI456" i="1"/>
  <c r="DH456" i="1"/>
  <c r="DG456" i="1"/>
  <c r="DF456" i="1"/>
  <c r="DE456" i="1"/>
  <c r="DC456" i="1"/>
  <c r="DB456" i="1"/>
  <c r="DA456" i="1"/>
  <c r="CZ456" i="1"/>
  <c r="CY456" i="1"/>
  <c r="CX456" i="1"/>
  <c r="CW456" i="1"/>
  <c r="CV456" i="1"/>
  <c r="CU456" i="1"/>
  <c r="CT456" i="1"/>
  <c r="CS456" i="1"/>
  <c r="CQ456" i="1"/>
  <c r="CP456" i="1"/>
  <c r="CO456" i="1"/>
  <c r="CN456" i="1"/>
  <c r="CM456" i="1"/>
  <c r="CL456" i="1"/>
  <c r="CK456" i="1"/>
  <c r="CJ456" i="1"/>
  <c r="CI456" i="1"/>
  <c r="CH456" i="1"/>
  <c r="CG456" i="1"/>
  <c r="CE456" i="1"/>
  <c r="CD456" i="1"/>
  <c r="CC456" i="1"/>
  <c r="CB456" i="1"/>
  <c r="CA456" i="1"/>
  <c r="BZ456" i="1"/>
  <c r="BY456" i="1"/>
  <c r="BX456" i="1"/>
  <c r="BW456" i="1"/>
  <c r="BV456" i="1"/>
  <c r="BU456" i="1"/>
  <c r="CF456" i="1" s="1"/>
  <c r="BS456" i="1"/>
  <c r="BR456" i="1"/>
  <c r="BQ456" i="1"/>
  <c r="BP456" i="1"/>
  <c r="BO456" i="1"/>
  <c r="BN456" i="1"/>
  <c r="BM456" i="1"/>
  <c r="BL456" i="1"/>
  <c r="BK456" i="1"/>
  <c r="BJ456" i="1"/>
  <c r="BI456" i="1"/>
  <c r="BG456" i="1"/>
  <c r="BF456" i="1"/>
  <c r="BE456" i="1"/>
  <c r="BD456" i="1"/>
  <c r="BC456" i="1"/>
  <c r="BB456" i="1"/>
  <c r="BA456" i="1"/>
  <c r="AZ456" i="1"/>
  <c r="AY456" i="1"/>
  <c r="AX456" i="1"/>
  <c r="AW456" i="1"/>
  <c r="AU456" i="1"/>
  <c r="AT456" i="1"/>
  <c r="AS456" i="1"/>
  <c r="AR456" i="1"/>
  <c r="AQ456" i="1"/>
  <c r="AP456" i="1"/>
  <c r="AO456" i="1"/>
  <c r="AN456" i="1"/>
  <c r="AM456" i="1"/>
  <c r="AL456" i="1"/>
  <c r="AK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H456" i="1"/>
  <c r="G456" i="1"/>
  <c r="E456" i="1"/>
  <c r="F456" i="1" s="1"/>
  <c r="I456" i="1" s="1"/>
  <c r="J456" i="1" s="1"/>
  <c r="K456" i="1" s="1"/>
  <c r="D456" i="1"/>
  <c r="C456" i="1"/>
  <c r="DO455" i="1"/>
  <c r="DN455" i="1"/>
  <c r="DM455" i="1"/>
  <c r="DL455" i="1"/>
  <c r="DK455" i="1"/>
  <c r="DJ455" i="1"/>
  <c r="DI455" i="1"/>
  <c r="DH455" i="1"/>
  <c r="DG455" i="1"/>
  <c r="DF455" i="1"/>
  <c r="DE455" i="1"/>
  <c r="DP455" i="1" s="1"/>
  <c r="DC455" i="1"/>
  <c r="DB455" i="1"/>
  <c r="DA455" i="1"/>
  <c r="CZ455" i="1"/>
  <c r="CY455" i="1"/>
  <c r="CX455" i="1"/>
  <c r="CW455" i="1"/>
  <c r="CV455" i="1"/>
  <c r="CU455" i="1"/>
  <c r="CT455" i="1"/>
  <c r="CS455" i="1"/>
  <c r="CQ455" i="1"/>
  <c r="CP455" i="1"/>
  <c r="CO455" i="1"/>
  <c r="CN455" i="1"/>
  <c r="CM455" i="1"/>
  <c r="CL455" i="1"/>
  <c r="CK455" i="1"/>
  <c r="CJ455" i="1"/>
  <c r="CI455" i="1"/>
  <c r="CH455" i="1"/>
  <c r="CG455" i="1"/>
  <c r="CE455" i="1"/>
  <c r="CD455" i="1"/>
  <c r="CC455" i="1"/>
  <c r="CB455" i="1"/>
  <c r="CA455" i="1"/>
  <c r="BZ455" i="1"/>
  <c r="BY455" i="1"/>
  <c r="BX455" i="1"/>
  <c r="BW455" i="1"/>
  <c r="BV455" i="1"/>
  <c r="BU455" i="1"/>
  <c r="CF455" i="1" s="1"/>
  <c r="BS455" i="1"/>
  <c r="BR455" i="1"/>
  <c r="BQ455" i="1"/>
  <c r="BP455" i="1"/>
  <c r="BO455" i="1"/>
  <c r="BN455" i="1"/>
  <c r="BM455" i="1"/>
  <c r="BL455" i="1"/>
  <c r="BK455" i="1"/>
  <c r="BJ455" i="1"/>
  <c r="BI455" i="1"/>
  <c r="BT455" i="1" s="1"/>
  <c r="BG455" i="1"/>
  <c r="BF455" i="1"/>
  <c r="BE455" i="1"/>
  <c r="BD455" i="1"/>
  <c r="BC455" i="1"/>
  <c r="BB455" i="1"/>
  <c r="BA455" i="1"/>
  <c r="AZ455" i="1"/>
  <c r="AY455" i="1"/>
  <c r="AX455" i="1"/>
  <c r="AW455" i="1"/>
  <c r="AU455" i="1"/>
  <c r="AT455" i="1"/>
  <c r="AS455" i="1"/>
  <c r="AR455" i="1"/>
  <c r="AQ455" i="1"/>
  <c r="AP455" i="1"/>
  <c r="AO455" i="1"/>
  <c r="AN455" i="1"/>
  <c r="AM455" i="1"/>
  <c r="AL455" i="1"/>
  <c r="AK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H455" i="1"/>
  <c r="G455" i="1"/>
  <c r="E455" i="1"/>
  <c r="F455" i="1" s="1"/>
  <c r="I455" i="1" s="1"/>
  <c r="J455" i="1" s="1"/>
  <c r="K455" i="1" s="1"/>
  <c r="D455" i="1"/>
  <c r="C455" i="1"/>
  <c r="DO454" i="1"/>
  <c r="DN454" i="1"/>
  <c r="DM454" i="1"/>
  <c r="DL454" i="1"/>
  <c r="DK454" i="1"/>
  <c r="DJ454" i="1"/>
  <c r="DI454" i="1"/>
  <c r="DH454" i="1"/>
  <c r="DG454" i="1"/>
  <c r="DF454" i="1"/>
  <c r="DE454" i="1"/>
  <c r="DC454" i="1"/>
  <c r="DB454" i="1"/>
  <c r="DA454" i="1"/>
  <c r="CZ454" i="1"/>
  <c r="CY454" i="1"/>
  <c r="CX454" i="1"/>
  <c r="CW454" i="1"/>
  <c r="CV454" i="1"/>
  <c r="CU454" i="1"/>
  <c r="CT454" i="1"/>
  <c r="CS454" i="1"/>
  <c r="DD454" i="1" s="1"/>
  <c r="CQ454" i="1"/>
  <c r="CP454" i="1"/>
  <c r="CO454" i="1"/>
  <c r="CN454" i="1"/>
  <c r="CM454" i="1"/>
  <c r="CL454" i="1"/>
  <c r="CK454" i="1"/>
  <c r="CJ454" i="1"/>
  <c r="CI454" i="1"/>
  <c r="CH454" i="1"/>
  <c r="CG454" i="1"/>
  <c r="CE454" i="1"/>
  <c r="CD454" i="1"/>
  <c r="CC454" i="1"/>
  <c r="CB454" i="1"/>
  <c r="CA454" i="1"/>
  <c r="BZ454" i="1"/>
  <c r="BY454" i="1"/>
  <c r="BX454" i="1"/>
  <c r="BW454" i="1"/>
  <c r="BV454" i="1"/>
  <c r="BU454" i="1"/>
  <c r="BS454" i="1"/>
  <c r="BR454" i="1"/>
  <c r="BQ454" i="1"/>
  <c r="BP454" i="1"/>
  <c r="BO454" i="1"/>
  <c r="BN454" i="1"/>
  <c r="BM454" i="1"/>
  <c r="BL454" i="1"/>
  <c r="BK454" i="1"/>
  <c r="BJ454" i="1"/>
  <c r="BI454" i="1"/>
  <c r="BG454" i="1"/>
  <c r="BF454" i="1"/>
  <c r="BE454" i="1"/>
  <c r="BD454" i="1"/>
  <c r="BC454" i="1"/>
  <c r="BB454" i="1"/>
  <c r="BA454" i="1"/>
  <c r="AZ454" i="1"/>
  <c r="AY454" i="1"/>
  <c r="AX454" i="1"/>
  <c r="AW454" i="1"/>
  <c r="BH454" i="1" s="1"/>
  <c r="AU454" i="1"/>
  <c r="AT454" i="1"/>
  <c r="AS454" i="1"/>
  <c r="AR454" i="1"/>
  <c r="AQ454" i="1"/>
  <c r="AP454" i="1"/>
  <c r="AO454" i="1"/>
  <c r="AN454" i="1"/>
  <c r="AM454" i="1"/>
  <c r="AL454" i="1"/>
  <c r="AK454" i="1"/>
  <c r="AV454" i="1" s="1"/>
  <c r="A454" i="1" s="1"/>
  <c r="AI454" i="1"/>
  <c r="AH454" i="1"/>
  <c r="AG454" i="1"/>
  <c r="AF454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M454" i="1" s="1"/>
  <c r="O454" i="1"/>
  <c r="N454" i="1"/>
  <c r="L454" i="1"/>
  <c r="H454" i="1"/>
  <c r="G454" i="1"/>
  <c r="E454" i="1"/>
  <c r="F454" i="1" s="1"/>
  <c r="I454" i="1" s="1"/>
  <c r="J454" i="1" s="1"/>
  <c r="K454" i="1" s="1"/>
  <c r="D454" i="1"/>
  <c r="C454" i="1"/>
  <c r="DO453" i="1"/>
  <c r="DN453" i="1"/>
  <c r="DM453" i="1"/>
  <c r="DL453" i="1"/>
  <c r="DK453" i="1"/>
  <c r="DJ453" i="1"/>
  <c r="DI453" i="1"/>
  <c r="DH453" i="1"/>
  <c r="DG453" i="1"/>
  <c r="DF453" i="1"/>
  <c r="DE453" i="1"/>
  <c r="DC453" i="1"/>
  <c r="DB453" i="1"/>
  <c r="DA453" i="1"/>
  <c r="CZ453" i="1"/>
  <c r="CY453" i="1"/>
  <c r="CX453" i="1"/>
  <c r="CW453" i="1"/>
  <c r="CV453" i="1"/>
  <c r="CU453" i="1"/>
  <c r="CT453" i="1"/>
  <c r="CS453" i="1"/>
  <c r="DD453" i="1" s="1"/>
  <c r="CQ453" i="1"/>
  <c r="CP453" i="1"/>
  <c r="CO453" i="1"/>
  <c r="CN453" i="1"/>
  <c r="CM453" i="1"/>
  <c r="CL453" i="1"/>
  <c r="CK453" i="1"/>
  <c r="CJ453" i="1"/>
  <c r="CI453" i="1"/>
  <c r="CH453" i="1"/>
  <c r="CG453" i="1"/>
  <c r="CE453" i="1"/>
  <c r="CD453" i="1"/>
  <c r="CC453" i="1"/>
  <c r="CB453" i="1"/>
  <c r="CA453" i="1"/>
  <c r="BZ453" i="1"/>
  <c r="BY453" i="1"/>
  <c r="BX453" i="1"/>
  <c r="BW453" i="1"/>
  <c r="BV453" i="1"/>
  <c r="BU453" i="1"/>
  <c r="BS453" i="1"/>
  <c r="BR453" i="1"/>
  <c r="BQ453" i="1"/>
  <c r="BP453" i="1"/>
  <c r="BO453" i="1"/>
  <c r="BN453" i="1"/>
  <c r="BM453" i="1"/>
  <c r="BL453" i="1"/>
  <c r="BK453" i="1"/>
  <c r="BJ453" i="1"/>
  <c r="BI453" i="1"/>
  <c r="BG453" i="1"/>
  <c r="BF453" i="1"/>
  <c r="BE453" i="1"/>
  <c r="BD453" i="1"/>
  <c r="BC453" i="1"/>
  <c r="BB453" i="1"/>
  <c r="BA453" i="1"/>
  <c r="AZ453" i="1"/>
  <c r="AY453" i="1"/>
  <c r="AX453" i="1"/>
  <c r="AW453" i="1"/>
  <c r="BH453" i="1" s="1"/>
  <c r="AU453" i="1"/>
  <c r="AT453" i="1"/>
  <c r="AS453" i="1"/>
  <c r="AR453" i="1"/>
  <c r="AQ453" i="1"/>
  <c r="AP453" i="1"/>
  <c r="AO453" i="1"/>
  <c r="AN453" i="1"/>
  <c r="AM453" i="1"/>
  <c r="AL453" i="1"/>
  <c r="AK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I453" i="1"/>
  <c r="J453" i="1" s="1"/>
  <c r="K453" i="1" s="1"/>
  <c r="H453" i="1"/>
  <c r="G453" i="1"/>
  <c r="E453" i="1"/>
  <c r="F453" i="1" s="1"/>
  <c r="D453" i="1"/>
  <c r="C453" i="1"/>
  <c r="DO452" i="1"/>
  <c r="DN452" i="1"/>
  <c r="DM452" i="1"/>
  <c r="DL452" i="1"/>
  <c r="DK452" i="1"/>
  <c r="DJ452" i="1"/>
  <c r="DI452" i="1"/>
  <c r="DH452" i="1"/>
  <c r="DP452" i="1" s="1"/>
  <c r="DG452" i="1"/>
  <c r="DF452" i="1"/>
  <c r="DE452" i="1"/>
  <c r="DC452" i="1"/>
  <c r="DB452" i="1"/>
  <c r="DA452" i="1"/>
  <c r="CZ452" i="1"/>
  <c r="CY452" i="1"/>
  <c r="CX452" i="1"/>
  <c r="CW452" i="1"/>
  <c r="CV452" i="1"/>
  <c r="DD452" i="1" s="1"/>
  <c r="CU452" i="1"/>
  <c r="CT452" i="1"/>
  <c r="CS452" i="1"/>
  <c r="CQ452" i="1"/>
  <c r="CP452" i="1"/>
  <c r="CO452" i="1"/>
  <c r="CN452" i="1"/>
  <c r="CM452" i="1"/>
  <c r="CL452" i="1"/>
  <c r="CK452" i="1"/>
  <c r="CJ452" i="1"/>
  <c r="CR452" i="1" s="1"/>
  <c r="CI452" i="1"/>
  <c r="CH452" i="1"/>
  <c r="CG452" i="1"/>
  <c r="CE452" i="1"/>
  <c r="CD452" i="1"/>
  <c r="CC452" i="1"/>
  <c r="CB452" i="1"/>
  <c r="CA452" i="1"/>
  <c r="BZ452" i="1"/>
  <c r="BY452" i="1"/>
  <c r="BX452" i="1"/>
  <c r="CF452" i="1" s="1"/>
  <c r="BW452" i="1"/>
  <c r="BV452" i="1"/>
  <c r="BU452" i="1"/>
  <c r="BS452" i="1"/>
  <c r="BR452" i="1"/>
  <c r="BQ452" i="1"/>
  <c r="BP452" i="1"/>
  <c r="BO452" i="1"/>
  <c r="BN452" i="1"/>
  <c r="BM452" i="1"/>
  <c r="BL452" i="1"/>
  <c r="BT452" i="1" s="1"/>
  <c r="BK452" i="1"/>
  <c r="BJ452" i="1"/>
  <c r="BI452" i="1"/>
  <c r="BG452" i="1"/>
  <c r="BF452" i="1"/>
  <c r="BE452" i="1"/>
  <c r="BD452" i="1"/>
  <c r="BC452" i="1"/>
  <c r="BB452" i="1"/>
  <c r="BA452" i="1"/>
  <c r="AZ452" i="1"/>
  <c r="BH452" i="1" s="1"/>
  <c r="AY452" i="1"/>
  <c r="AX452" i="1"/>
  <c r="AW452" i="1"/>
  <c r="AU452" i="1"/>
  <c r="AT452" i="1"/>
  <c r="AS452" i="1"/>
  <c r="AR452" i="1"/>
  <c r="AQ452" i="1"/>
  <c r="AP452" i="1"/>
  <c r="AO452" i="1"/>
  <c r="AN452" i="1"/>
  <c r="AV452" i="1" s="1"/>
  <c r="A452" i="1" s="1"/>
  <c r="AM452" i="1"/>
  <c r="AL452" i="1"/>
  <c r="AK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L452" i="1"/>
  <c r="K452" i="1"/>
  <c r="G452" i="1"/>
  <c r="H452" i="1" s="1"/>
  <c r="F452" i="1"/>
  <c r="I452" i="1" s="1"/>
  <c r="J452" i="1" s="1"/>
  <c r="E452" i="1"/>
  <c r="D452" i="1"/>
  <c r="C452" i="1"/>
  <c r="DO451" i="1"/>
  <c r="DN451" i="1"/>
  <c r="DM451" i="1"/>
  <c r="DL451" i="1"/>
  <c r="DK451" i="1"/>
  <c r="DJ451" i="1"/>
  <c r="DI451" i="1"/>
  <c r="DH451" i="1"/>
  <c r="DP451" i="1" s="1"/>
  <c r="DG451" i="1"/>
  <c r="DF451" i="1"/>
  <c r="DE451" i="1"/>
  <c r="DC451" i="1"/>
  <c r="DB451" i="1"/>
  <c r="DA451" i="1"/>
  <c r="CZ451" i="1"/>
  <c r="CY451" i="1"/>
  <c r="CX451" i="1"/>
  <c r="CW451" i="1"/>
  <c r="CV451" i="1"/>
  <c r="DD451" i="1" s="1"/>
  <c r="CU451" i="1"/>
  <c r="CT451" i="1"/>
  <c r="CS451" i="1"/>
  <c r="CQ451" i="1"/>
  <c r="CP451" i="1"/>
  <c r="CO451" i="1"/>
  <c r="CN451" i="1"/>
  <c r="CM451" i="1"/>
  <c r="CL451" i="1"/>
  <c r="CK451" i="1"/>
  <c r="CJ451" i="1"/>
  <c r="CR451" i="1" s="1"/>
  <c r="CI451" i="1"/>
  <c r="CH451" i="1"/>
  <c r="CG451" i="1"/>
  <c r="CE451" i="1"/>
  <c r="CD451" i="1"/>
  <c r="CC451" i="1"/>
  <c r="CB451" i="1"/>
  <c r="CA451" i="1"/>
  <c r="BZ451" i="1"/>
  <c r="BY451" i="1"/>
  <c r="BX451" i="1"/>
  <c r="CF451" i="1" s="1"/>
  <c r="BW451" i="1"/>
  <c r="BV451" i="1"/>
  <c r="BU451" i="1"/>
  <c r="BS451" i="1"/>
  <c r="BR451" i="1"/>
  <c r="BQ451" i="1"/>
  <c r="BP451" i="1"/>
  <c r="BO451" i="1"/>
  <c r="BN451" i="1"/>
  <c r="BM451" i="1"/>
  <c r="BL451" i="1"/>
  <c r="BT451" i="1" s="1"/>
  <c r="BK451" i="1"/>
  <c r="BJ451" i="1"/>
  <c r="BI451" i="1"/>
  <c r="BG451" i="1"/>
  <c r="BF451" i="1"/>
  <c r="BE451" i="1"/>
  <c r="BD451" i="1"/>
  <c r="BC451" i="1"/>
  <c r="BB451" i="1"/>
  <c r="BA451" i="1"/>
  <c r="AZ451" i="1"/>
  <c r="BH451" i="1" s="1"/>
  <c r="AY451" i="1"/>
  <c r="AX451" i="1"/>
  <c r="AW451" i="1"/>
  <c r="AU451" i="1"/>
  <c r="AT451" i="1"/>
  <c r="AS451" i="1"/>
  <c r="AR451" i="1"/>
  <c r="AQ451" i="1"/>
  <c r="AP451" i="1"/>
  <c r="AO451" i="1"/>
  <c r="AN451" i="1"/>
  <c r="AV451" i="1" s="1"/>
  <c r="A451" i="1" s="1"/>
  <c r="AM451" i="1"/>
  <c r="AL451" i="1"/>
  <c r="AK451" i="1"/>
  <c r="AI451" i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L451" i="1"/>
  <c r="K451" i="1"/>
  <c r="J451" i="1"/>
  <c r="G451" i="1"/>
  <c r="H451" i="1" s="1"/>
  <c r="F451" i="1"/>
  <c r="I451" i="1" s="1"/>
  <c r="E451" i="1"/>
  <c r="D451" i="1"/>
  <c r="C451" i="1"/>
  <c r="DO450" i="1"/>
  <c r="DN450" i="1"/>
  <c r="DM450" i="1"/>
  <c r="DL450" i="1"/>
  <c r="DK450" i="1"/>
  <c r="DJ450" i="1"/>
  <c r="DI450" i="1"/>
  <c r="DH450" i="1"/>
  <c r="DP450" i="1" s="1"/>
  <c r="DG450" i="1"/>
  <c r="DF450" i="1"/>
  <c r="DE450" i="1"/>
  <c r="DC450" i="1"/>
  <c r="DB450" i="1"/>
  <c r="DA450" i="1"/>
  <c r="CZ450" i="1"/>
  <c r="CY450" i="1"/>
  <c r="CX450" i="1"/>
  <c r="CW450" i="1"/>
  <c r="CV450" i="1"/>
  <c r="DD450" i="1" s="1"/>
  <c r="CU450" i="1"/>
  <c r="CT450" i="1"/>
  <c r="CS450" i="1"/>
  <c r="CQ450" i="1"/>
  <c r="CP450" i="1"/>
  <c r="CO450" i="1"/>
  <c r="CN450" i="1"/>
  <c r="CM450" i="1"/>
  <c r="CL450" i="1"/>
  <c r="CK450" i="1"/>
  <c r="CJ450" i="1"/>
  <c r="CR450" i="1" s="1"/>
  <c r="CI450" i="1"/>
  <c r="CH450" i="1"/>
  <c r="CG450" i="1"/>
  <c r="CE450" i="1"/>
  <c r="CD450" i="1"/>
  <c r="CC450" i="1"/>
  <c r="CB450" i="1"/>
  <c r="CA450" i="1"/>
  <c r="BZ450" i="1"/>
  <c r="BY450" i="1"/>
  <c r="BX450" i="1"/>
  <c r="CF450" i="1" s="1"/>
  <c r="BW450" i="1"/>
  <c r="BV450" i="1"/>
  <c r="BU450" i="1"/>
  <c r="BS450" i="1"/>
  <c r="BR450" i="1"/>
  <c r="BQ450" i="1"/>
  <c r="BP450" i="1"/>
  <c r="BO450" i="1"/>
  <c r="BN450" i="1"/>
  <c r="BM450" i="1"/>
  <c r="BL450" i="1"/>
  <c r="BT450" i="1" s="1"/>
  <c r="BK450" i="1"/>
  <c r="BJ450" i="1"/>
  <c r="BI450" i="1"/>
  <c r="BG450" i="1"/>
  <c r="BF450" i="1"/>
  <c r="BE450" i="1"/>
  <c r="BD450" i="1"/>
  <c r="BC450" i="1"/>
  <c r="BB450" i="1"/>
  <c r="BA450" i="1"/>
  <c r="AZ450" i="1"/>
  <c r="BH450" i="1" s="1"/>
  <c r="AY450" i="1"/>
  <c r="AX450" i="1"/>
  <c r="AW450" i="1"/>
  <c r="AU450" i="1"/>
  <c r="AT450" i="1"/>
  <c r="AS450" i="1"/>
  <c r="AR450" i="1"/>
  <c r="AQ450" i="1"/>
  <c r="AP450" i="1"/>
  <c r="AO450" i="1"/>
  <c r="AN450" i="1"/>
  <c r="AV450" i="1" s="1"/>
  <c r="A450" i="1" s="1"/>
  <c r="AM450" i="1"/>
  <c r="AL450" i="1"/>
  <c r="AK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L450" i="1"/>
  <c r="J450" i="1"/>
  <c r="K450" i="1" s="1"/>
  <c r="G450" i="1"/>
  <c r="H450" i="1" s="1"/>
  <c r="F450" i="1"/>
  <c r="I450" i="1" s="1"/>
  <c r="E450" i="1"/>
  <c r="D450" i="1"/>
  <c r="C450" i="1"/>
  <c r="DO449" i="1"/>
  <c r="DN449" i="1"/>
  <c r="DM449" i="1"/>
  <c r="DL449" i="1"/>
  <c r="DK449" i="1"/>
  <c r="DJ449" i="1"/>
  <c r="DI449" i="1"/>
  <c r="DH449" i="1"/>
  <c r="DG449" i="1"/>
  <c r="DP449" i="1" s="1"/>
  <c r="DF449" i="1"/>
  <c r="DE449" i="1"/>
  <c r="DC449" i="1"/>
  <c r="DB449" i="1"/>
  <c r="DA449" i="1"/>
  <c r="CZ449" i="1"/>
  <c r="CY449" i="1"/>
  <c r="CX449" i="1"/>
  <c r="CW449" i="1"/>
  <c r="CV449" i="1"/>
  <c r="CU449" i="1"/>
  <c r="DD449" i="1" s="1"/>
  <c r="CT449" i="1"/>
  <c r="CS449" i="1"/>
  <c r="CQ449" i="1"/>
  <c r="CP449" i="1"/>
  <c r="CO449" i="1"/>
  <c r="CN449" i="1"/>
  <c r="CM449" i="1"/>
  <c r="CL449" i="1"/>
  <c r="CK449" i="1"/>
  <c r="CJ449" i="1"/>
  <c r="CI449" i="1"/>
  <c r="CR449" i="1" s="1"/>
  <c r="CH449" i="1"/>
  <c r="CG449" i="1"/>
  <c r="CE449" i="1"/>
  <c r="CD449" i="1"/>
  <c r="CC449" i="1"/>
  <c r="CB449" i="1"/>
  <c r="CA449" i="1"/>
  <c r="BZ449" i="1"/>
  <c r="BY449" i="1"/>
  <c r="BX449" i="1"/>
  <c r="BW449" i="1"/>
  <c r="CF449" i="1" s="1"/>
  <c r="BV449" i="1"/>
  <c r="BU449" i="1"/>
  <c r="BS449" i="1"/>
  <c r="BR449" i="1"/>
  <c r="BQ449" i="1"/>
  <c r="BP449" i="1"/>
  <c r="BO449" i="1"/>
  <c r="BN449" i="1"/>
  <c r="BM449" i="1"/>
  <c r="BL449" i="1"/>
  <c r="BK449" i="1"/>
  <c r="BT449" i="1" s="1"/>
  <c r="BJ449" i="1"/>
  <c r="BI449" i="1"/>
  <c r="BG449" i="1"/>
  <c r="BF449" i="1"/>
  <c r="BE449" i="1"/>
  <c r="BD449" i="1"/>
  <c r="BC449" i="1"/>
  <c r="BB449" i="1"/>
  <c r="BA449" i="1"/>
  <c r="AZ449" i="1"/>
  <c r="AY449" i="1"/>
  <c r="BH449" i="1" s="1"/>
  <c r="B449" i="1" s="1"/>
  <c r="AX449" i="1"/>
  <c r="AW449" i="1"/>
  <c r="AU449" i="1"/>
  <c r="AT449" i="1"/>
  <c r="AS449" i="1"/>
  <c r="AR449" i="1"/>
  <c r="AQ449" i="1"/>
  <c r="AP449" i="1"/>
  <c r="AO449" i="1"/>
  <c r="AN449" i="1"/>
  <c r="AM449" i="1"/>
  <c r="AV449" i="1" s="1"/>
  <c r="A449" i="1" s="1"/>
  <c r="AL449" i="1"/>
  <c r="AK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 s="1"/>
  <c r="L449" i="1"/>
  <c r="G449" i="1"/>
  <c r="H449" i="1" s="1"/>
  <c r="F449" i="1"/>
  <c r="I449" i="1" s="1"/>
  <c r="J449" i="1" s="1"/>
  <c r="K449" i="1" s="1"/>
  <c r="E449" i="1"/>
  <c r="D449" i="1"/>
  <c r="C449" i="1"/>
  <c r="DO448" i="1"/>
  <c r="DN448" i="1"/>
  <c r="DM448" i="1"/>
  <c r="DL448" i="1"/>
  <c r="DK448" i="1"/>
  <c r="DJ448" i="1"/>
  <c r="DI448" i="1"/>
  <c r="DH448" i="1"/>
  <c r="DP448" i="1" s="1"/>
  <c r="DG448" i="1"/>
  <c r="DF448" i="1"/>
  <c r="DE448" i="1"/>
  <c r="DC448" i="1"/>
  <c r="DB448" i="1"/>
  <c r="DA448" i="1"/>
  <c r="CZ448" i="1"/>
  <c r="CY448" i="1"/>
  <c r="CX448" i="1"/>
  <c r="CW448" i="1"/>
  <c r="CV448" i="1"/>
  <c r="DD448" i="1" s="1"/>
  <c r="CU448" i="1"/>
  <c r="CT448" i="1"/>
  <c r="CS448" i="1"/>
  <c r="CQ448" i="1"/>
  <c r="CP448" i="1"/>
  <c r="CO448" i="1"/>
  <c r="CN448" i="1"/>
  <c r="CM448" i="1"/>
  <c r="CL448" i="1"/>
  <c r="CK448" i="1"/>
  <c r="CJ448" i="1"/>
  <c r="CR448" i="1" s="1"/>
  <c r="CI448" i="1"/>
  <c r="CH448" i="1"/>
  <c r="CG448" i="1"/>
  <c r="CE448" i="1"/>
  <c r="CD448" i="1"/>
  <c r="CC448" i="1"/>
  <c r="CB448" i="1"/>
  <c r="CA448" i="1"/>
  <c r="BZ448" i="1"/>
  <c r="BY448" i="1"/>
  <c r="BX448" i="1"/>
  <c r="CF448" i="1" s="1"/>
  <c r="BW448" i="1"/>
  <c r="BV448" i="1"/>
  <c r="BU448" i="1"/>
  <c r="BS448" i="1"/>
  <c r="BR448" i="1"/>
  <c r="BQ448" i="1"/>
  <c r="BP448" i="1"/>
  <c r="BO448" i="1"/>
  <c r="BN448" i="1"/>
  <c r="BM448" i="1"/>
  <c r="BL448" i="1"/>
  <c r="BT448" i="1" s="1"/>
  <c r="BK448" i="1"/>
  <c r="BJ448" i="1"/>
  <c r="BI448" i="1"/>
  <c r="BG448" i="1"/>
  <c r="BF448" i="1"/>
  <c r="BE448" i="1"/>
  <c r="BD448" i="1"/>
  <c r="BC448" i="1"/>
  <c r="BB448" i="1"/>
  <c r="BA448" i="1"/>
  <c r="AZ448" i="1"/>
  <c r="BH448" i="1" s="1"/>
  <c r="AY448" i="1"/>
  <c r="AX448" i="1"/>
  <c r="AW448" i="1"/>
  <c r="AU448" i="1"/>
  <c r="AT448" i="1"/>
  <c r="AS448" i="1"/>
  <c r="AR448" i="1"/>
  <c r="AQ448" i="1"/>
  <c r="AP448" i="1"/>
  <c r="AO448" i="1"/>
  <c r="AN448" i="1"/>
  <c r="AV448" i="1" s="1"/>
  <c r="A448" i="1" s="1"/>
  <c r="AM448" i="1"/>
  <c r="AL448" i="1"/>
  <c r="AK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L448" i="1"/>
  <c r="K448" i="1"/>
  <c r="G448" i="1"/>
  <c r="H448" i="1" s="1"/>
  <c r="F448" i="1"/>
  <c r="I448" i="1" s="1"/>
  <c r="J448" i="1" s="1"/>
  <c r="E448" i="1"/>
  <c r="D448" i="1"/>
  <c r="C448" i="1"/>
  <c r="DO447" i="1"/>
  <c r="DN447" i="1"/>
  <c r="DM447" i="1"/>
  <c r="DL447" i="1"/>
  <c r="DK447" i="1"/>
  <c r="DJ447" i="1"/>
  <c r="DI447" i="1"/>
  <c r="DH447" i="1"/>
  <c r="DP447" i="1" s="1"/>
  <c r="DG447" i="1"/>
  <c r="DF447" i="1"/>
  <c r="DE447" i="1"/>
  <c r="DC447" i="1"/>
  <c r="DB447" i="1"/>
  <c r="DA447" i="1"/>
  <c r="CZ447" i="1"/>
  <c r="CY447" i="1"/>
  <c r="CX447" i="1"/>
  <c r="CW447" i="1"/>
  <c r="CV447" i="1"/>
  <c r="DD447" i="1" s="1"/>
  <c r="CU447" i="1"/>
  <c r="CT447" i="1"/>
  <c r="CS447" i="1"/>
  <c r="CQ447" i="1"/>
  <c r="CP447" i="1"/>
  <c r="CO447" i="1"/>
  <c r="CN447" i="1"/>
  <c r="CM447" i="1"/>
  <c r="CL447" i="1"/>
  <c r="CK447" i="1"/>
  <c r="CJ447" i="1"/>
  <c r="CR447" i="1" s="1"/>
  <c r="CI447" i="1"/>
  <c r="CH447" i="1"/>
  <c r="CG447" i="1"/>
  <c r="CE447" i="1"/>
  <c r="CD447" i="1"/>
  <c r="CC447" i="1"/>
  <c r="CB447" i="1"/>
  <c r="CA447" i="1"/>
  <c r="BZ447" i="1"/>
  <c r="BY447" i="1"/>
  <c r="BX447" i="1"/>
  <c r="CF447" i="1" s="1"/>
  <c r="BW447" i="1"/>
  <c r="BV447" i="1"/>
  <c r="BU447" i="1"/>
  <c r="BS447" i="1"/>
  <c r="BR447" i="1"/>
  <c r="BQ447" i="1"/>
  <c r="BP447" i="1"/>
  <c r="BO447" i="1"/>
  <c r="BN447" i="1"/>
  <c r="BM447" i="1"/>
  <c r="BL447" i="1"/>
  <c r="BT447" i="1" s="1"/>
  <c r="BK447" i="1"/>
  <c r="BJ447" i="1"/>
  <c r="BI447" i="1"/>
  <c r="BG447" i="1"/>
  <c r="BF447" i="1"/>
  <c r="BE447" i="1"/>
  <c r="BD447" i="1"/>
  <c r="BC447" i="1"/>
  <c r="BB447" i="1"/>
  <c r="BA447" i="1"/>
  <c r="AZ447" i="1"/>
  <c r="BH447" i="1" s="1"/>
  <c r="AY447" i="1"/>
  <c r="AX447" i="1"/>
  <c r="AW447" i="1"/>
  <c r="AU447" i="1"/>
  <c r="AT447" i="1"/>
  <c r="AS447" i="1"/>
  <c r="AR447" i="1"/>
  <c r="AQ447" i="1"/>
  <c r="AP447" i="1"/>
  <c r="AO447" i="1"/>
  <c r="AN447" i="1"/>
  <c r="AV447" i="1" s="1"/>
  <c r="A447" i="1" s="1"/>
  <c r="AM447" i="1"/>
  <c r="AL447" i="1"/>
  <c r="AK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L447" i="1"/>
  <c r="K447" i="1"/>
  <c r="J447" i="1"/>
  <c r="G447" i="1"/>
  <c r="H447" i="1" s="1"/>
  <c r="F447" i="1"/>
  <c r="I447" i="1" s="1"/>
  <c r="E447" i="1"/>
  <c r="D447" i="1"/>
  <c r="C447" i="1"/>
  <c r="DO446" i="1"/>
  <c r="DN446" i="1"/>
  <c r="DM446" i="1"/>
  <c r="DL446" i="1"/>
  <c r="DK446" i="1"/>
  <c r="DJ446" i="1"/>
  <c r="DI446" i="1"/>
  <c r="DH446" i="1"/>
  <c r="DP446" i="1" s="1"/>
  <c r="DG446" i="1"/>
  <c r="DF446" i="1"/>
  <c r="DE446" i="1"/>
  <c r="DC446" i="1"/>
  <c r="DB446" i="1"/>
  <c r="DA446" i="1"/>
  <c r="CZ446" i="1"/>
  <c r="CY446" i="1"/>
  <c r="CX446" i="1"/>
  <c r="CW446" i="1"/>
  <c r="CV446" i="1"/>
  <c r="DD446" i="1" s="1"/>
  <c r="CU446" i="1"/>
  <c r="CT446" i="1"/>
  <c r="CS446" i="1"/>
  <c r="CQ446" i="1"/>
  <c r="CP446" i="1"/>
  <c r="CO446" i="1"/>
  <c r="CN446" i="1"/>
  <c r="CM446" i="1"/>
  <c r="CL446" i="1"/>
  <c r="CK446" i="1"/>
  <c r="CJ446" i="1"/>
  <c r="CR446" i="1" s="1"/>
  <c r="CI446" i="1"/>
  <c r="CH446" i="1"/>
  <c r="CG446" i="1"/>
  <c r="CE446" i="1"/>
  <c r="CD446" i="1"/>
  <c r="CC446" i="1"/>
  <c r="CB446" i="1"/>
  <c r="CA446" i="1"/>
  <c r="BZ446" i="1"/>
  <c r="BY446" i="1"/>
  <c r="BX446" i="1"/>
  <c r="CF446" i="1" s="1"/>
  <c r="BW446" i="1"/>
  <c r="BV446" i="1"/>
  <c r="BU446" i="1"/>
  <c r="BS446" i="1"/>
  <c r="BR446" i="1"/>
  <c r="BQ446" i="1"/>
  <c r="BP446" i="1"/>
  <c r="BO446" i="1"/>
  <c r="BN446" i="1"/>
  <c r="BM446" i="1"/>
  <c r="BL446" i="1"/>
  <c r="BT446" i="1" s="1"/>
  <c r="BK446" i="1"/>
  <c r="BJ446" i="1"/>
  <c r="BI446" i="1"/>
  <c r="BG446" i="1"/>
  <c r="BF446" i="1"/>
  <c r="BE446" i="1"/>
  <c r="BD446" i="1"/>
  <c r="BC446" i="1"/>
  <c r="BB446" i="1"/>
  <c r="BA446" i="1"/>
  <c r="AZ446" i="1"/>
  <c r="BH446" i="1" s="1"/>
  <c r="B446" i="1" s="1"/>
  <c r="AY446" i="1"/>
  <c r="AX446" i="1"/>
  <c r="AW446" i="1"/>
  <c r="AU446" i="1"/>
  <c r="AT446" i="1"/>
  <c r="AS446" i="1"/>
  <c r="AR446" i="1"/>
  <c r="AQ446" i="1"/>
  <c r="AP446" i="1"/>
  <c r="AO446" i="1"/>
  <c r="AN446" i="1"/>
  <c r="AV446" i="1" s="1"/>
  <c r="A446" i="1" s="1"/>
  <c r="AM446" i="1"/>
  <c r="AL446" i="1"/>
  <c r="AK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L446" i="1"/>
  <c r="J446" i="1"/>
  <c r="K446" i="1" s="1"/>
  <c r="G446" i="1"/>
  <c r="H446" i="1" s="1"/>
  <c r="F446" i="1"/>
  <c r="I446" i="1" s="1"/>
  <c r="E446" i="1"/>
  <c r="D446" i="1"/>
  <c r="C446" i="1"/>
  <c r="DO445" i="1"/>
  <c r="DN445" i="1"/>
  <c r="DM445" i="1"/>
  <c r="DL445" i="1"/>
  <c r="DK445" i="1"/>
  <c r="DJ445" i="1"/>
  <c r="DI445" i="1"/>
  <c r="DH445" i="1"/>
  <c r="DG445" i="1"/>
  <c r="DP445" i="1" s="1"/>
  <c r="DF445" i="1"/>
  <c r="DE445" i="1"/>
  <c r="DC445" i="1"/>
  <c r="DB445" i="1"/>
  <c r="DA445" i="1"/>
  <c r="CZ445" i="1"/>
  <c r="CY445" i="1"/>
  <c r="CX445" i="1"/>
  <c r="CW445" i="1"/>
  <c r="CV445" i="1"/>
  <c r="CU445" i="1"/>
  <c r="DD445" i="1" s="1"/>
  <c r="CT445" i="1"/>
  <c r="CS445" i="1"/>
  <c r="CQ445" i="1"/>
  <c r="CP445" i="1"/>
  <c r="CO445" i="1"/>
  <c r="CN445" i="1"/>
  <c r="CM445" i="1"/>
  <c r="CL445" i="1"/>
  <c r="CK445" i="1"/>
  <c r="CJ445" i="1"/>
  <c r="CI445" i="1"/>
  <c r="CR445" i="1" s="1"/>
  <c r="CH445" i="1"/>
  <c r="CG445" i="1"/>
  <c r="CE445" i="1"/>
  <c r="CD445" i="1"/>
  <c r="CC445" i="1"/>
  <c r="CB445" i="1"/>
  <c r="CA445" i="1"/>
  <c r="BZ445" i="1"/>
  <c r="BY445" i="1"/>
  <c r="BX445" i="1"/>
  <c r="BW445" i="1"/>
  <c r="CF445" i="1" s="1"/>
  <c r="BV445" i="1"/>
  <c r="BU445" i="1"/>
  <c r="BS445" i="1"/>
  <c r="BR445" i="1"/>
  <c r="BQ445" i="1"/>
  <c r="BP445" i="1"/>
  <c r="BO445" i="1"/>
  <c r="BN445" i="1"/>
  <c r="BM445" i="1"/>
  <c r="BL445" i="1"/>
  <c r="BK445" i="1"/>
  <c r="BT445" i="1" s="1"/>
  <c r="BJ445" i="1"/>
  <c r="BI445" i="1"/>
  <c r="BG445" i="1"/>
  <c r="BF445" i="1"/>
  <c r="BE445" i="1"/>
  <c r="BD445" i="1"/>
  <c r="BC445" i="1"/>
  <c r="BB445" i="1"/>
  <c r="BA445" i="1"/>
  <c r="AZ445" i="1"/>
  <c r="AY445" i="1"/>
  <c r="BH445" i="1" s="1"/>
  <c r="B445" i="1" s="1"/>
  <c r="AX445" i="1"/>
  <c r="AW445" i="1"/>
  <c r="AU445" i="1"/>
  <c r="AT445" i="1"/>
  <c r="AS445" i="1"/>
  <c r="AR445" i="1"/>
  <c r="AQ445" i="1"/>
  <c r="AP445" i="1"/>
  <c r="AO445" i="1"/>
  <c r="AN445" i="1"/>
  <c r="AM445" i="1"/>
  <c r="AV445" i="1" s="1"/>
  <c r="A445" i="1" s="1"/>
  <c r="AL445" i="1"/>
  <c r="AK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 s="1"/>
  <c r="L445" i="1"/>
  <c r="G445" i="1"/>
  <c r="H445" i="1" s="1"/>
  <c r="F445" i="1"/>
  <c r="I445" i="1" s="1"/>
  <c r="J445" i="1" s="1"/>
  <c r="K445" i="1" s="1"/>
  <c r="E445" i="1"/>
  <c r="D445" i="1"/>
  <c r="C445" i="1"/>
  <c r="DO444" i="1"/>
  <c r="DN444" i="1"/>
  <c r="DM444" i="1"/>
  <c r="DL444" i="1"/>
  <c r="DK444" i="1"/>
  <c r="DJ444" i="1"/>
  <c r="DI444" i="1"/>
  <c r="DH444" i="1"/>
  <c r="DP444" i="1" s="1"/>
  <c r="DG444" i="1"/>
  <c r="DF444" i="1"/>
  <c r="DE444" i="1"/>
  <c r="DC444" i="1"/>
  <c r="DB444" i="1"/>
  <c r="DA444" i="1"/>
  <c r="CZ444" i="1"/>
  <c r="CY444" i="1"/>
  <c r="CX444" i="1"/>
  <c r="CW444" i="1"/>
  <c r="CV444" i="1"/>
  <c r="DD444" i="1" s="1"/>
  <c r="CU444" i="1"/>
  <c r="CT444" i="1"/>
  <c r="CS444" i="1"/>
  <c r="CQ444" i="1"/>
  <c r="CP444" i="1"/>
  <c r="CO444" i="1"/>
  <c r="CN444" i="1"/>
  <c r="CM444" i="1"/>
  <c r="CL444" i="1"/>
  <c r="CK444" i="1"/>
  <c r="CJ444" i="1"/>
  <c r="CR444" i="1" s="1"/>
  <c r="CI444" i="1"/>
  <c r="CH444" i="1"/>
  <c r="CG444" i="1"/>
  <c r="CE444" i="1"/>
  <c r="CD444" i="1"/>
  <c r="CC444" i="1"/>
  <c r="CB444" i="1"/>
  <c r="CA444" i="1"/>
  <c r="BZ444" i="1"/>
  <c r="BY444" i="1"/>
  <c r="BX444" i="1"/>
  <c r="CF444" i="1" s="1"/>
  <c r="B444" i="1" s="1"/>
  <c r="BW444" i="1"/>
  <c r="BV444" i="1"/>
  <c r="BU444" i="1"/>
  <c r="BS444" i="1"/>
  <c r="BR444" i="1"/>
  <c r="BQ444" i="1"/>
  <c r="BP444" i="1"/>
  <c r="BO444" i="1"/>
  <c r="BN444" i="1"/>
  <c r="BM444" i="1"/>
  <c r="BL444" i="1"/>
  <c r="BT444" i="1" s="1"/>
  <c r="BK444" i="1"/>
  <c r="BJ444" i="1"/>
  <c r="BI444" i="1"/>
  <c r="BG444" i="1"/>
  <c r="BF444" i="1"/>
  <c r="BE444" i="1"/>
  <c r="BD444" i="1"/>
  <c r="BC444" i="1"/>
  <c r="BB444" i="1"/>
  <c r="BA444" i="1"/>
  <c r="AZ444" i="1"/>
  <c r="BH444" i="1" s="1"/>
  <c r="AY444" i="1"/>
  <c r="AX444" i="1"/>
  <c r="AW444" i="1"/>
  <c r="AU444" i="1"/>
  <c r="AT444" i="1"/>
  <c r="AS444" i="1"/>
  <c r="AR444" i="1"/>
  <c r="AQ444" i="1"/>
  <c r="AP444" i="1"/>
  <c r="AO444" i="1"/>
  <c r="AN444" i="1"/>
  <c r="AV444" i="1" s="1"/>
  <c r="A444" i="1" s="1"/>
  <c r="AM444" i="1"/>
  <c r="AL444" i="1"/>
  <c r="AK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L444" i="1"/>
  <c r="K444" i="1"/>
  <c r="G444" i="1"/>
  <c r="H444" i="1" s="1"/>
  <c r="F444" i="1"/>
  <c r="I444" i="1" s="1"/>
  <c r="J444" i="1" s="1"/>
  <c r="E444" i="1"/>
  <c r="D444" i="1"/>
  <c r="C444" i="1"/>
  <c r="DO443" i="1"/>
  <c r="DN443" i="1"/>
  <c r="DM443" i="1"/>
  <c r="DL443" i="1"/>
  <c r="DK443" i="1"/>
  <c r="DJ443" i="1"/>
  <c r="DI443" i="1"/>
  <c r="DH443" i="1"/>
  <c r="DP443" i="1" s="1"/>
  <c r="DG443" i="1"/>
  <c r="DF443" i="1"/>
  <c r="DE443" i="1"/>
  <c r="DC443" i="1"/>
  <c r="DB443" i="1"/>
  <c r="DA443" i="1"/>
  <c r="CZ443" i="1"/>
  <c r="CY443" i="1"/>
  <c r="CX443" i="1"/>
  <c r="CW443" i="1"/>
  <c r="CV443" i="1"/>
  <c r="DD443" i="1" s="1"/>
  <c r="CU443" i="1"/>
  <c r="CT443" i="1"/>
  <c r="CS443" i="1"/>
  <c r="CQ443" i="1"/>
  <c r="CP443" i="1"/>
  <c r="CO443" i="1"/>
  <c r="CN443" i="1"/>
  <c r="CM443" i="1"/>
  <c r="CL443" i="1"/>
  <c r="CK443" i="1"/>
  <c r="CJ443" i="1"/>
  <c r="CR443" i="1" s="1"/>
  <c r="CI443" i="1"/>
  <c r="CH443" i="1"/>
  <c r="CG443" i="1"/>
  <c r="CE443" i="1"/>
  <c r="CD443" i="1"/>
  <c r="CC443" i="1"/>
  <c r="CB443" i="1"/>
  <c r="CA443" i="1"/>
  <c r="BZ443" i="1"/>
  <c r="BY443" i="1"/>
  <c r="BX443" i="1"/>
  <c r="CF443" i="1" s="1"/>
  <c r="BW443" i="1"/>
  <c r="BV443" i="1"/>
  <c r="BU443" i="1"/>
  <c r="BS443" i="1"/>
  <c r="BR443" i="1"/>
  <c r="BQ443" i="1"/>
  <c r="BP443" i="1"/>
  <c r="BO443" i="1"/>
  <c r="BN443" i="1"/>
  <c r="BM443" i="1"/>
  <c r="BL443" i="1"/>
  <c r="BT443" i="1" s="1"/>
  <c r="BK443" i="1"/>
  <c r="BJ443" i="1"/>
  <c r="BI443" i="1"/>
  <c r="BG443" i="1"/>
  <c r="BF443" i="1"/>
  <c r="BE443" i="1"/>
  <c r="BD443" i="1"/>
  <c r="BC443" i="1"/>
  <c r="BB443" i="1"/>
  <c r="BA443" i="1"/>
  <c r="AZ443" i="1"/>
  <c r="BH443" i="1" s="1"/>
  <c r="AY443" i="1"/>
  <c r="AX443" i="1"/>
  <c r="AW443" i="1"/>
  <c r="AU443" i="1"/>
  <c r="AT443" i="1"/>
  <c r="AS443" i="1"/>
  <c r="AR443" i="1"/>
  <c r="AQ443" i="1"/>
  <c r="AP443" i="1"/>
  <c r="AO443" i="1"/>
  <c r="AN443" i="1"/>
  <c r="AV443" i="1" s="1"/>
  <c r="A443" i="1" s="1"/>
  <c r="AM443" i="1"/>
  <c r="AL443" i="1"/>
  <c r="AK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L443" i="1"/>
  <c r="K443" i="1"/>
  <c r="J443" i="1"/>
  <c r="G443" i="1"/>
  <c r="H443" i="1" s="1"/>
  <c r="F443" i="1"/>
  <c r="I443" i="1" s="1"/>
  <c r="E443" i="1"/>
  <c r="D443" i="1"/>
  <c r="C443" i="1"/>
  <c r="DO442" i="1"/>
  <c r="DN442" i="1"/>
  <c r="DM442" i="1"/>
  <c r="DL442" i="1"/>
  <c r="DK442" i="1"/>
  <c r="DJ442" i="1"/>
  <c r="DI442" i="1"/>
  <c r="DH442" i="1"/>
  <c r="DP442" i="1" s="1"/>
  <c r="DG442" i="1"/>
  <c r="DF442" i="1"/>
  <c r="DE442" i="1"/>
  <c r="DC442" i="1"/>
  <c r="DB442" i="1"/>
  <c r="DA442" i="1"/>
  <c r="CZ442" i="1"/>
  <c r="CY442" i="1"/>
  <c r="CX442" i="1"/>
  <c r="CW442" i="1"/>
  <c r="CV442" i="1"/>
  <c r="DD442" i="1" s="1"/>
  <c r="CU442" i="1"/>
  <c r="CT442" i="1"/>
  <c r="CS442" i="1"/>
  <c r="CQ442" i="1"/>
  <c r="CP442" i="1"/>
  <c r="CO442" i="1"/>
  <c r="CN442" i="1"/>
  <c r="CM442" i="1"/>
  <c r="CL442" i="1"/>
  <c r="CK442" i="1"/>
  <c r="CJ442" i="1"/>
  <c r="CR442" i="1" s="1"/>
  <c r="CI442" i="1"/>
  <c r="CH442" i="1"/>
  <c r="CG442" i="1"/>
  <c r="CE442" i="1"/>
  <c r="CD442" i="1"/>
  <c r="CC442" i="1"/>
  <c r="CB442" i="1"/>
  <c r="CA442" i="1"/>
  <c r="BZ442" i="1"/>
  <c r="BY442" i="1"/>
  <c r="BX442" i="1"/>
  <c r="CF442" i="1" s="1"/>
  <c r="BW442" i="1"/>
  <c r="BV442" i="1"/>
  <c r="BU442" i="1"/>
  <c r="BS442" i="1"/>
  <c r="BR442" i="1"/>
  <c r="BQ442" i="1"/>
  <c r="BP442" i="1"/>
  <c r="BO442" i="1"/>
  <c r="BN442" i="1"/>
  <c r="BM442" i="1"/>
  <c r="BL442" i="1"/>
  <c r="BT442" i="1" s="1"/>
  <c r="BK442" i="1"/>
  <c r="BJ442" i="1"/>
  <c r="BI442" i="1"/>
  <c r="BG442" i="1"/>
  <c r="BF442" i="1"/>
  <c r="BE442" i="1"/>
  <c r="BD442" i="1"/>
  <c r="BC442" i="1"/>
  <c r="BB442" i="1"/>
  <c r="BA442" i="1"/>
  <c r="AZ442" i="1"/>
  <c r="BH442" i="1" s="1"/>
  <c r="B442" i="1" s="1"/>
  <c r="AY442" i="1"/>
  <c r="AX442" i="1"/>
  <c r="AW442" i="1"/>
  <c r="AU442" i="1"/>
  <c r="AT442" i="1"/>
  <c r="AS442" i="1"/>
  <c r="AR442" i="1"/>
  <c r="AQ442" i="1"/>
  <c r="AP442" i="1"/>
  <c r="AO442" i="1"/>
  <c r="AN442" i="1"/>
  <c r="AV442" i="1" s="1"/>
  <c r="A442" i="1" s="1"/>
  <c r="AM442" i="1"/>
  <c r="AL442" i="1"/>
  <c r="AK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L442" i="1"/>
  <c r="J442" i="1"/>
  <c r="K442" i="1" s="1"/>
  <c r="G442" i="1"/>
  <c r="H442" i="1" s="1"/>
  <c r="F442" i="1"/>
  <c r="I442" i="1" s="1"/>
  <c r="E442" i="1"/>
  <c r="D442" i="1"/>
  <c r="C442" i="1"/>
  <c r="DO441" i="1"/>
  <c r="DN441" i="1"/>
  <c r="DM441" i="1"/>
  <c r="DL441" i="1"/>
  <c r="DK441" i="1"/>
  <c r="DJ441" i="1"/>
  <c r="DI441" i="1"/>
  <c r="DH441" i="1"/>
  <c r="DG441" i="1"/>
  <c r="DP441" i="1" s="1"/>
  <c r="DF441" i="1"/>
  <c r="DE441" i="1"/>
  <c r="DC441" i="1"/>
  <c r="DB441" i="1"/>
  <c r="DA441" i="1"/>
  <c r="CZ441" i="1"/>
  <c r="CY441" i="1"/>
  <c r="CX441" i="1"/>
  <c r="CW441" i="1"/>
  <c r="CV441" i="1"/>
  <c r="CU441" i="1"/>
  <c r="DD441" i="1" s="1"/>
  <c r="CT441" i="1"/>
  <c r="CS441" i="1"/>
  <c r="CQ441" i="1"/>
  <c r="CP441" i="1"/>
  <c r="CO441" i="1"/>
  <c r="CN441" i="1"/>
  <c r="CM441" i="1"/>
  <c r="CL441" i="1"/>
  <c r="CK441" i="1"/>
  <c r="CJ441" i="1"/>
  <c r="CI441" i="1"/>
  <c r="CR441" i="1" s="1"/>
  <c r="CH441" i="1"/>
  <c r="CG441" i="1"/>
  <c r="CE441" i="1"/>
  <c r="CD441" i="1"/>
  <c r="CC441" i="1"/>
  <c r="CB441" i="1"/>
  <c r="CA441" i="1"/>
  <c r="BZ441" i="1"/>
  <c r="BY441" i="1"/>
  <c r="BX441" i="1"/>
  <c r="BW441" i="1"/>
  <c r="CF441" i="1" s="1"/>
  <c r="BV441" i="1"/>
  <c r="BU441" i="1"/>
  <c r="BS441" i="1"/>
  <c r="BR441" i="1"/>
  <c r="BQ441" i="1"/>
  <c r="BP441" i="1"/>
  <c r="BO441" i="1"/>
  <c r="BN441" i="1"/>
  <c r="BM441" i="1"/>
  <c r="BL441" i="1"/>
  <c r="BK441" i="1"/>
  <c r="BT441" i="1" s="1"/>
  <c r="BJ441" i="1"/>
  <c r="BI441" i="1"/>
  <c r="BG441" i="1"/>
  <c r="BF441" i="1"/>
  <c r="BE441" i="1"/>
  <c r="BD441" i="1"/>
  <c r="BC441" i="1"/>
  <c r="BB441" i="1"/>
  <c r="BA441" i="1"/>
  <c r="AZ441" i="1"/>
  <c r="AY441" i="1"/>
  <c r="BH441" i="1" s="1"/>
  <c r="AX441" i="1"/>
  <c r="AW441" i="1"/>
  <c r="AU441" i="1"/>
  <c r="AT441" i="1"/>
  <c r="AS441" i="1"/>
  <c r="AR441" i="1"/>
  <c r="AQ441" i="1"/>
  <c r="AP441" i="1"/>
  <c r="AO441" i="1"/>
  <c r="AN441" i="1"/>
  <c r="AM441" i="1"/>
  <c r="AV441" i="1" s="1"/>
  <c r="A441" i="1" s="1"/>
  <c r="AL441" i="1"/>
  <c r="AK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 s="1"/>
  <c r="L441" i="1"/>
  <c r="G441" i="1"/>
  <c r="H441" i="1" s="1"/>
  <c r="F441" i="1"/>
  <c r="I441" i="1" s="1"/>
  <c r="J441" i="1" s="1"/>
  <c r="K441" i="1" s="1"/>
  <c r="E441" i="1"/>
  <c r="D441" i="1"/>
  <c r="C441" i="1"/>
  <c r="DO440" i="1"/>
  <c r="DN440" i="1"/>
  <c r="DM440" i="1"/>
  <c r="DL440" i="1"/>
  <c r="DK440" i="1"/>
  <c r="DJ440" i="1"/>
  <c r="DI440" i="1"/>
  <c r="DH440" i="1"/>
  <c r="DP440" i="1" s="1"/>
  <c r="DG440" i="1"/>
  <c r="DF440" i="1"/>
  <c r="DE440" i="1"/>
  <c r="DC440" i="1"/>
  <c r="DB440" i="1"/>
  <c r="DA440" i="1"/>
  <c r="CZ440" i="1"/>
  <c r="CY440" i="1"/>
  <c r="CX440" i="1"/>
  <c r="CW440" i="1"/>
  <c r="CV440" i="1"/>
  <c r="DD440" i="1" s="1"/>
  <c r="CU440" i="1"/>
  <c r="CT440" i="1"/>
  <c r="CS440" i="1"/>
  <c r="CQ440" i="1"/>
  <c r="CP440" i="1"/>
  <c r="CO440" i="1"/>
  <c r="CN440" i="1"/>
  <c r="CM440" i="1"/>
  <c r="CL440" i="1"/>
  <c r="CK440" i="1"/>
  <c r="CJ440" i="1"/>
  <c r="CR440" i="1" s="1"/>
  <c r="CI440" i="1"/>
  <c r="CH440" i="1"/>
  <c r="CG440" i="1"/>
  <c r="CE440" i="1"/>
  <c r="CD440" i="1"/>
  <c r="CC440" i="1"/>
  <c r="CB440" i="1"/>
  <c r="CA440" i="1"/>
  <c r="BZ440" i="1"/>
  <c r="BY440" i="1"/>
  <c r="BX440" i="1"/>
  <c r="CF440" i="1" s="1"/>
  <c r="BW440" i="1"/>
  <c r="BV440" i="1"/>
  <c r="BU440" i="1"/>
  <c r="BS440" i="1"/>
  <c r="BR440" i="1"/>
  <c r="BQ440" i="1"/>
  <c r="BP440" i="1"/>
  <c r="BO440" i="1"/>
  <c r="BN440" i="1"/>
  <c r="BM440" i="1"/>
  <c r="BL440" i="1"/>
  <c r="BT440" i="1" s="1"/>
  <c r="BK440" i="1"/>
  <c r="BJ440" i="1"/>
  <c r="BI440" i="1"/>
  <c r="BG440" i="1"/>
  <c r="BF440" i="1"/>
  <c r="BE440" i="1"/>
  <c r="BD440" i="1"/>
  <c r="BC440" i="1"/>
  <c r="BB440" i="1"/>
  <c r="BA440" i="1"/>
  <c r="AZ440" i="1"/>
  <c r="BH440" i="1" s="1"/>
  <c r="AY440" i="1"/>
  <c r="AX440" i="1"/>
  <c r="AW440" i="1"/>
  <c r="AU440" i="1"/>
  <c r="AT440" i="1"/>
  <c r="AS440" i="1"/>
  <c r="AR440" i="1"/>
  <c r="AQ440" i="1"/>
  <c r="AP440" i="1"/>
  <c r="AO440" i="1"/>
  <c r="AN440" i="1"/>
  <c r="AV440" i="1" s="1"/>
  <c r="A440" i="1" s="1"/>
  <c r="AM440" i="1"/>
  <c r="AL440" i="1"/>
  <c r="AK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L440" i="1"/>
  <c r="K440" i="1"/>
  <c r="G440" i="1"/>
  <c r="H440" i="1" s="1"/>
  <c r="F440" i="1"/>
  <c r="I440" i="1" s="1"/>
  <c r="J440" i="1" s="1"/>
  <c r="E440" i="1"/>
  <c r="D440" i="1"/>
  <c r="C440" i="1"/>
  <c r="DO439" i="1"/>
  <c r="DN439" i="1"/>
  <c r="DM439" i="1"/>
  <c r="DL439" i="1"/>
  <c r="DK439" i="1"/>
  <c r="DJ439" i="1"/>
  <c r="DI439" i="1"/>
  <c r="DH439" i="1"/>
  <c r="DP439" i="1" s="1"/>
  <c r="DG439" i="1"/>
  <c r="DF439" i="1"/>
  <c r="DE439" i="1"/>
  <c r="DC439" i="1"/>
  <c r="DB439" i="1"/>
  <c r="DA439" i="1"/>
  <c r="CZ439" i="1"/>
  <c r="CY439" i="1"/>
  <c r="CX439" i="1"/>
  <c r="CW439" i="1"/>
  <c r="CV439" i="1"/>
  <c r="DD439" i="1" s="1"/>
  <c r="CU439" i="1"/>
  <c r="CT439" i="1"/>
  <c r="CS439" i="1"/>
  <c r="CQ439" i="1"/>
  <c r="CP439" i="1"/>
  <c r="CO439" i="1"/>
  <c r="CN439" i="1"/>
  <c r="CM439" i="1"/>
  <c r="CL439" i="1"/>
  <c r="CK439" i="1"/>
  <c r="CJ439" i="1"/>
  <c r="CR439" i="1" s="1"/>
  <c r="CI439" i="1"/>
  <c r="CH439" i="1"/>
  <c r="CG439" i="1"/>
  <c r="CE439" i="1"/>
  <c r="CD439" i="1"/>
  <c r="CC439" i="1"/>
  <c r="CB439" i="1"/>
  <c r="CA439" i="1"/>
  <c r="BZ439" i="1"/>
  <c r="BY439" i="1"/>
  <c r="BX439" i="1"/>
  <c r="CF439" i="1" s="1"/>
  <c r="BW439" i="1"/>
  <c r="BV439" i="1"/>
  <c r="BU439" i="1"/>
  <c r="BS439" i="1"/>
  <c r="BR439" i="1"/>
  <c r="BQ439" i="1"/>
  <c r="BP439" i="1"/>
  <c r="BO439" i="1"/>
  <c r="BN439" i="1"/>
  <c r="BM439" i="1"/>
  <c r="BL439" i="1"/>
  <c r="BT439" i="1" s="1"/>
  <c r="BK439" i="1"/>
  <c r="BJ439" i="1"/>
  <c r="BI439" i="1"/>
  <c r="BG439" i="1"/>
  <c r="BF439" i="1"/>
  <c r="BE439" i="1"/>
  <c r="BD439" i="1"/>
  <c r="BC439" i="1"/>
  <c r="BB439" i="1"/>
  <c r="BA439" i="1"/>
  <c r="AZ439" i="1"/>
  <c r="BH439" i="1" s="1"/>
  <c r="AY439" i="1"/>
  <c r="AX439" i="1"/>
  <c r="AW439" i="1"/>
  <c r="AU439" i="1"/>
  <c r="AT439" i="1"/>
  <c r="AS439" i="1"/>
  <c r="AR439" i="1"/>
  <c r="AQ439" i="1"/>
  <c r="AP439" i="1"/>
  <c r="AO439" i="1"/>
  <c r="AN439" i="1"/>
  <c r="AV439" i="1" s="1"/>
  <c r="A439" i="1" s="1"/>
  <c r="AM439" i="1"/>
  <c r="AL439" i="1"/>
  <c r="AK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L439" i="1"/>
  <c r="K439" i="1"/>
  <c r="J439" i="1"/>
  <c r="G439" i="1"/>
  <c r="H439" i="1" s="1"/>
  <c r="F439" i="1"/>
  <c r="I439" i="1" s="1"/>
  <c r="E439" i="1"/>
  <c r="D439" i="1"/>
  <c r="C439" i="1"/>
  <c r="DO438" i="1"/>
  <c r="DN438" i="1"/>
  <c r="DM438" i="1"/>
  <c r="DL438" i="1"/>
  <c r="DK438" i="1"/>
  <c r="DJ438" i="1"/>
  <c r="DI438" i="1"/>
  <c r="DH438" i="1"/>
  <c r="DP438" i="1" s="1"/>
  <c r="DG438" i="1"/>
  <c r="DF438" i="1"/>
  <c r="DE438" i="1"/>
  <c r="DC438" i="1"/>
  <c r="DB438" i="1"/>
  <c r="DA438" i="1"/>
  <c r="CZ438" i="1"/>
  <c r="CY438" i="1"/>
  <c r="CX438" i="1"/>
  <c r="CW438" i="1"/>
  <c r="CV438" i="1"/>
  <c r="DD438" i="1" s="1"/>
  <c r="CU438" i="1"/>
  <c r="CT438" i="1"/>
  <c r="CS438" i="1"/>
  <c r="CQ438" i="1"/>
  <c r="CP438" i="1"/>
  <c r="CO438" i="1"/>
  <c r="CN438" i="1"/>
  <c r="CM438" i="1"/>
  <c r="CL438" i="1"/>
  <c r="CK438" i="1"/>
  <c r="CJ438" i="1"/>
  <c r="CR438" i="1" s="1"/>
  <c r="CI438" i="1"/>
  <c r="CH438" i="1"/>
  <c r="CG438" i="1"/>
  <c r="CE438" i="1"/>
  <c r="CD438" i="1"/>
  <c r="CC438" i="1"/>
  <c r="CB438" i="1"/>
  <c r="CA438" i="1"/>
  <c r="BZ438" i="1"/>
  <c r="BY438" i="1"/>
  <c r="BX438" i="1"/>
  <c r="CF438" i="1" s="1"/>
  <c r="BW438" i="1"/>
  <c r="BV438" i="1"/>
  <c r="BU438" i="1"/>
  <c r="BS438" i="1"/>
  <c r="BR438" i="1"/>
  <c r="BQ438" i="1"/>
  <c r="BP438" i="1"/>
  <c r="BO438" i="1"/>
  <c r="BN438" i="1"/>
  <c r="BM438" i="1"/>
  <c r="BL438" i="1"/>
  <c r="BT438" i="1" s="1"/>
  <c r="BK438" i="1"/>
  <c r="BJ438" i="1"/>
  <c r="BI438" i="1"/>
  <c r="BG438" i="1"/>
  <c r="BF438" i="1"/>
  <c r="BE438" i="1"/>
  <c r="BD438" i="1"/>
  <c r="BC438" i="1"/>
  <c r="BB438" i="1"/>
  <c r="BA438" i="1"/>
  <c r="AZ438" i="1"/>
  <c r="BH438" i="1" s="1"/>
  <c r="B438" i="1" s="1"/>
  <c r="AY438" i="1"/>
  <c r="AX438" i="1"/>
  <c r="AW438" i="1"/>
  <c r="AU438" i="1"/>
  <c r="AT438" i="1"/>
  <c r="AS438" i="1"/>
  <c r="AR438" i="1"/>
  <c r="AQ438" i="1"/>
  <c r="AP438" i="1"/>
  <c r="AO438" i="1"/>
  <c r="AN438" i="1"/>
  <c r="AV438" i="1" s="1"/>
  <c r="A438" i="1" s="1"/>
  <c r="AM438" i="1"/>
  <c r="AL438" i="1"/>
  <c r="AK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L438" i="1"/>
  <c r="J438" i="1"/>
  <c r="K438" i="1" s="1"/>
  <c r="G438" i="1"/>
  <c r="H438" i="1" s="1"/>
  <c r="F438" i="1"/>
  <c r="I438" i="1" s="1"/>
  <c r="E438" i="1"/>
  <c r="D438" i="1"/>
  <c r="C438" i="1"/>
  <c r="DO437" i="1"/>
  <c r="DN437" i="1"/>
  <c r="DM437" i="1"/>
  <c r="DL437" i="1"/>
  <c r="DK437" i="1"/>
  <c r="DJ437" i="1"/>
  <c r="DI437" i="1"/>
  <c r="DH437" i="1"/>
  <c r="DG437" i="1"/>
  <c r="DP437" i="1" s="1"/>
  <c r="DF437" i="1"/>
  <c r="DE437" i="1"/>
  <c r="DC437" i="1"/>
  <c r="DB437" i="1"/>
  <c r="DA437" i="1"/>
  <c r="CZ437" i="1"/>
  <c r="CY437" i="1"/>
  <c r="CX437" i="1"/>
  <c r="CW437" i="1"/>
  <c r="CV437" i="1"/>
  <c r="CU437" i="1"/>
  <c r="DD437" i="1" s="1"/>
  <c r="CT437" i="1"/>
  <c r="CS437" i="1"/>
  <c r="CQ437" i="1"/>
  <c r="CP437" i="1"/>
  <c r="CO437" i="1"/>
  <c r="CN437" i="1"/>
  <c r="CM437" i="1"/>
  <c r="CL437" i="1"/>
  <c r="CK437" i="1"/>
  <c r="CJ437" i="1"/>
  <c r="CI437" i="1"/>
  <c r="CR437" i="1" s="1"/>
  <c r="CH437" i="1"/>
  <c r="CG437" i="1"/>
  <c r="CE437" i="1"/>
  <c r="CD437" i="1"/>
  <c r="CC437" i="1"/>
  <c r="CB437" i="1"/>
  <c r="CA437" i="1"/>
  <c r="BZ437" i="1"/>
  <c r="BY437" i="1"/>
  <c r="BX437" i="1"/>
  <c r="BW437" i="1"/>
  <c r="CF437" i="1" s="1"/>
  <c r="BV437" i="1"/>
  <c r="BU437" i="1"/>
  <c r="BS437" i="1"/>
  <c r="BR437" i="1"/>
  <c r="BQ437" i="1"/>
  <c r="BP437" i="1"/>
  <c r="BO437" i="1"/>
  <c r="BN437" i="1"/>
  <c r="BM437" i="1"/>
  <c r="BL437" i="1"/>
  <c r="BK437" i="1"/>
  <c r="BT437" i="1" s="1"/>
  <c r="BJ437" i="1"/>
  <c r="BI437" i="1"/>
  <c r="BG437" i="1"/>
  <c r="BF437" i="1"/>
  <c r="BE437" i="1"/>
  <c r="BD437" i="1"/>
  <c r="BC437" i="1"/>
  <c r="BB437" i="1"/>
  <c r="BA437" i="1"/>
  <c r="AZ437" i="1"/>
  <c r="AY437" i="1"/>
  <c r="BH437" i="1" s="1"/>
  <c r="B437" i="1" s="1"/>
  <c r="AX437" i="1"/>
  <c r="AW437" i="1"/>
  <c r="AU437" i="1"/>
  <c r="AT437" i="1"/>
  <c r="AS437" i="1"/>
  <c r="AR437" i="1"/>
  <c r="AQ437" i="1"/>
  <c r="AP437" i="1"/>
  <c r="AO437" i="1"/>
  <c r="AN437" i="1"/>
  <c r="AM437" i="1"/>
  <c r="AV437" i="1" s="1"/>
  <c r="A437" i="1" s="1"/>
  <c r="AL437" i="1"/>
  <c r="AK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 s="1"/>
  <c r="L437" i="1"/>
  <c r="G437" i="1"/>
  <c r="H437" i="1" s="1"/>
  <c r="F437" i="1"/>
  <c r="I437" i="1" s="1"/>
  <c r="J437" i="1" s="1"/>
  <c r="K437" i="1" s="1"/>
  <c r="E437" i="1"/>
  <c r="D437" i="1"/>
  <c r="C437" i="1"/>
  <c r="DO436" i="1"/>
  <c r="DN436" i="1"/>
  <c r="DM436" i="1"/>
  <c r="DL436" i="1"/>
  <c r="DK436" i="1"/>
  <c r="DJ436" i="1"/>
  <c r="DI436" i="1"/>
  <c r="DH436" i="1"/>
  <c r="DP436" i="1" s="1"/>
  <c r="DG436" i="1"/>
  <c r="DF436" i="1"/>
  <c r="DE436" i="1"/>
  <c r="DC436" i="1"/>
  <c r="DB436" i="1"/>
  <c r="DA436" i="1"/>
  <c r="CZ436" i="1"/>
  <c r="CY436" i="1"/>
  <c r="CX436" i="1"/>
  <c r="CW436" i="1"/>
  <c r="CV436" i="1"/>
  <c r="DD436" i="1" s="1"/>
  <c r="CU436" i="1"/>
  <c r="CT436" i="1"/>
  <c r="CS436" i="1"/>
  <c r="CQ436" i="1"/>
  <c r="CP436" i="1"/>
  <c r="CO436" i="1"/>
  <c r="CN436" i="1"/>
  <c r="CM436" i="1"/>
  <c r="CL436" i="1"/>
  <c r="CK436" i="1"/>
  <c r="CJ436" i="1"/>
  <c r="CR436" i="1" s="1"/>
  <c r="CI436" i="1"/>
  <c r="CH436" i="1"/>
  <c r="CG436" i="1"/>
  <c r="CE436" i="1"/>
  <c r="CD436" i="1"/>
  <c r="CC436" i="1"/>
  <c r="CB436" i="1"/>
  <c r="CA436" i="1"/>
  <c r="BZ436" i="1"/>
  <c r="BY436" i="1"/>
  <c r="BX436" i="1"/>
  <c r="CF436" i="1" s="1"/>
  <c r="BW436" i="1"/>
  <c r="BV436" i="1"/>
  <c r="BU436" i="1"/>
  <c r="BS436" i="1"/>
  <c r="BR436" i="1"/>
  <c r="BQ436" i="1"/>
  <c r="BP436" i="1"/>
  <c r="BO436" i="1"/>
  <c r="BN436" i="1"/>
  <c r="BM436" i="1"/>
  <c r="BL436" i="1"/>
  <c r="BT436" i="1" s="1"/>
  <c r="BK436" i="1"/>
  <c r="BJ436" i="1"/>
  <c r="BI436" i="1"/>
  <c r="BG436" i="1"/>
  <c r="BF436" i="1"/>
  <c r="BE436" i="1"/>
  <c r="BD436" i="1"/>
  <c r="BC436" i="1"/>
  <c r="BB436" i="1"/>
  <c r="BA436" i="1"/>
  <c r="AZ436" i="1"/>
  <c r="BH436" i="1" s="1"/>
  <c r="AY436" i="1"/>
  <c r="AX436" i="1"/>
  <c r="AW436" i="1"/>
  <c r="AU436" i="1"/>
  <c r="AT436" i="1"/>
  <c r="AS436" i="1"/>
  <c r="AR436" i="1"/>
  <c r="AQ436" i="1"/>
  <c r="AP436" i="1"/>
  <c r="AO436" i="1"/>
  <c r="AN436" i="1"/>
  <c r="AV436" i="1" s="1"/>
  <c r="A436" i="1" s="1"/>
  <c r="AM436" i="1"/>
  <c r="AL436" i="1"/>
  <c r="AK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L436" i="1"/>
  <c r="K436" i="1"/>
  <c r="G436" i="1"/>
  <c r="H436" i="1" s="1"/>
  <c r="F436" i="1"/>
  <c r="I436" i="1" s="1"/>
  <c r="J436" i="1" s="1"/>
  <c r="E436" i="1"/>
  <c r="D436" i="1"/>
  <c r="C436" i="1"/>
  <c r="DO435" i="1"/>
  <c r="DN435" i="1"/>
  <c r="DM435" i="1"/>
  <c r="DL435" i="1"/>
  <c r="DK435" i="1"/>
  <c r="DJ435" i="1"/>
  <c r="DI435" i="1"/>
  <c r="DH435" i="1"/>
  <c r="DP435" i="1" s="1"/>
  <c r="DG435" i="1"/>
  <c r="DF435" i="1"/>
  <c r="DE435" i="1"/>
  <c r="DC435" i="1"/>
  <c r="DB435" i="1"/>
  <c r="DA435" i="1"/>
  <c r="CZ435" i="1"/>
  <c r="CY435" i="1"/>
  <c r="CX435" i="1"/>
  <c r="CW435" i="1"/>
  <c r="CV435" i="1"/>
  <c r="DD435" i="1" s="1"/>
  <c r="CU435" i="1"/>
  <c r="CT435" i="1"/>
  <c r="CS435" i="1"/>
  <c r="CQ435" i="1"/>
  <c r="CP435" i="1"/>
  <c r="CO435" i="1"/>
  <c r="CN435" i="1"/>
  <c r="CM435" i="1"/>
  <c r="CL435" i="1"/>
  <c r="CK435" i="1"/>
  <c r="CJ435" i="1"/>
  <c r="CR435" i="1" s="1"/>
  <c r="CI435" i="1"/>
  <c r="CH435" i="1"/>
  <c r="CG435" i="1"/>
  <c r="CE435" i="1"/>
  <c r="CD435" i="1"/>
  <c r="CC435" i="1"/>
  <c r="CB435" i="1"/>
  <c r="CA435" i="1"/>
  <c r="BZ435" i="1"/>
  <c r="BY435" i="1"/>
  <c r="BX435" i="1"/>
  <c r="CF435" i="1" s="1"/>
  <c r="BW435" i="1"/>
  <c r="BV435" i="1"/>
  <c r="BU435" i="1"/>
  <c r="BS435" i="1"/>
  <c r="BR435" i="1"/>
  <c r="BQ435" i="1"/>
  <c r="BP435" i="1"/>
  <c r="BO435" i="1"/>
  <c r="BN435" i="1"/>
  <c r="BM435" i="1"/>
  <c r="BL435" i="1"/>
  <c r="BT435" i="1" s="1"/>
  <c r="BK435" i="1"/>
  <c r="BJ435" i="1"/>
  <c r="BI435" i="1"/>
  <c r="BG435" i="1"/>
  <c r="BF435" i="1"/>
  <c r="BE435" i="1"/>
  <c r="BD435" i="1"/>
  <c r="BC435" i="1"/>
  <c r="BB435" i="1"/>
  <c r="BA435" i="1"/>
  <c r="AZ435" i="1"/>
  <c r="BH435" i="1" s="1"/>
  <c r="AY435" i="1"/>
  <c r="AX435" i="1"/>
  <c r="AW435" i="1"/>
  <c r="AU435" i="1"/>
  <c r="AT435" i="1"/>
  <c r="AS435" i="1"/>
  <c r="AR435" i="1"/>
  <c r="AQ435" i="1"/>
  <c r="AP435" i="1"/>
  <c r="AO435" i="1"/>
  <c r="AN435" i="1"/>
  <c r="AV435" i="1" s="1"/>
  <c r="A435" i="1" s="1"/>
  <c r="AM435" i="1"/>
  <c r="AL435" i="1"/>
  <c r="AK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L435" i="1"/>
  <c r="K435" i="1"/>
  <c r="J435" i="1"/>
  <c r="G435" i="1"/>
  <c r="H435" i="1" s="1"/>
  <c r="F435" i="1"/>
  <c r="I435" i="1" s="1"/>
  <c r="E435" i="1"/>
  <c r="D435" i="1"/>
  <c r="C435" i="1"/>
  <c r="DO434" i="1"/>
  <c r="DN434" i="1"/>
  <c r="DM434" i="1"/>
  <c r="DL434" i="1"/>
  <c r="DK434" i="1"/>
  <c r="DJ434" i="1"/>
  <c r="DI434" i="1"/>
  <c r="DH434" i="1"/>
  <c r="DP434" i="1" s="1"/>
  <c r="DG434" i="1"/>
  <c r="DF434" i="1"/>
  <c r="DE434" i="1"/>
  <c r="DC434" i="1"/>
  <c r="DB434" i="1"/>
  <c r="DA434" i="1"/>
  <c r="CZ434" i="1"/>
  <c r="CY434" i="1"/>
  <c r="CX434" i="1"/>
  <c r="CW434" i="1"/>
  <c r="CV434" i="1"/>
  <c r="DD434" i="1" s="1"/>
  <c r="CU434" i="1"/>
  <c r="CT434" i="1"/>
  <c r="CS434" i="1"/>
  <c r="CQ434" i="1"/>
  <c r="CP434" i="1"/>
  <c r="CO434" i="1"/>
  <c r="CN434" i="1"/>
  <c r="CM434" i="1"/>
  <c r="CL434" i="1"/>
  <c r="CK434" i="1"/>
  <c r="CJ434" i="1"/>
  <c r="CR434" i="1" s="1"/>
  <c r="CI434" i="1"/>
  <c r="CH434" i="1"/>
  <c r="CG434" i="1"/>
  <c r="CE434" i="1"/>
  <c r="CD434" i="1"/>
  <c r="CC434" i="1"/>
  <c r="CB434" i="1"/>
  <c r="CA434" i="1"/>
  <c r="BZ434" i="1"/>
  <c r="BY434" i="1"/>
  <c r="BX434" i="1"/>
  <c r="CF434" i="1" s="1"/>
  <c r="BW434" i="1"/>
  <c r="BV434" i="1"/>
  <c r="BU434" i="1"/>
  <c r="BS434" i="1"/>
  <c r="BR434" i="1"/>
  <c r="BQ434" i="1"/>
  <c r="BP434" i="1"/>
  <c r="BO434" i="1"/>
  <c r="BN434" i="1"/>
  <c r="BM434" i="1"/>
  <c r="BL434" i="1"/>
  <c r="BT434" i="1" s="1"/>
  <c r="BK434" i="1"/>
  <c r="BJ434" i="1"/>
  <c r="BI434" i="1"/>
  <c r="BG434" i="1"/>
  <c r="BF434" i="1"/>
  <c r="BE434" i="1"/>
  <c r="BD434" i="1"/>
  <c r="BC434" i="1"/>
  <c r="BB434" i="1"/>
  <c r="BA434" i="1"/>
  <c r="AZ434" i="1"/>
  <c r="BH434" i="1" s="1"/>
  <c r="B434" i="1" s="1"/>
  <c r="AY434" i="1"/>
  <c r="AX434" i="1"/>
  <c r="AW434" i="1"/>
  <c r="AU434" i="1"/>
  <c r="AT434" i="1"/>
  <c r="AS434" i="1"/>
  <c r="AR434" i="1"/>
  <c r="AQ434" i="1"/>
  <c r="AP434" i="1"/>
  <c r="AO434" i="1"/>
  <c r="AN434" i="1"/>
  <c r="AV434" i="1" s="1"/>
  <c r="A434" i="1" s="1"/>
  <c r="AM434" i="1"/>
  <c r="AL434" i="1"/>
  <c r="AK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L434" i="1"/>
  <c r="J434" i="1"/>
  <c r="K434" i="1" s="1"/>
  <c r="G434" i="1"/>
  <c r="H434" i="1" s="1"/>
  <c r="F434" i="1"/>
  <c r="I434" i="1" s="1"/>
  <c r="E434" i="1"/>
  <c r="D434" i="1"/>
  <c r="C434" i="1"/>
  <c r="DO433" i="1"/>
  <c r="DN433" i="1"/>
  <c r="DM433" i="1"/>
  <c r="DL433" i="1"/>
  <c r="DK433" i="1"/>
  <c r="DJ433" i="1"/>
  <c r="DI433" i="1"/>
  <c r="DH433" i="1"/>
  <c r="DG433" i="1"/>
  <c r="DP433" i="1" s="1"/>
  <c r="DF433" i="1"/>
  <c r="DE433" i="1"/>
  <c r="DC433" i="1"/>
  <c r="DB433" i="1"/>
  <c r="DA433" i="1"/>
  <c r="CZ433" i="1"/>
  <c r="CY433" i="1"/>
  <c r="CX433" i="1"/>
  <c r="CW433" i="1"/>
  <c r="CV433" i="1"/>
  <c r="CU433" i="1"/>
  <c r="DD433" i="1" s="1"/>
  <c r="CT433" i="1"/>
  <c r="CS433" i="1"/>
  <c r="CQ433" i="1"/>
  <c r="CP433" i="1"/>
  <c r="CO433" i="1"/>
  <c r="CN433" i="1"/>
  <c r="CM433" i="1"/>
  <c r="CL433" i="1"/>
  <c r="CK433" i="1"/>
  <c r="CJ433" i="1"/>
  <c r="CI433" i="1"/>
  <c r="CR433" i="1" s="1"/>
  <c r="CH433" i="1"/>
  <c r="CG433" i="1"/>
  <c r="CE433" i="1"/>
  <c r="CD433" i="1"/>
  <c r="CC433" i="1"/>
  <c r="CB433" i="1"/>
  <c r="CA433" i="1"/>
  <c r="BZ433" i="1"/>
  <c r="BY433" i="1"/>
  <c r="BX433" i="1"/>
  <c r="BW433" i="1"/>
  <c r="CF433" i="1" s="1"/>
  <c r="BV433" i="1"/>
  <c r="BU433" i="1"/>
  <c r="BS433" i="1"/>
  <c r="BR433" i="1"/>
  <c r="BQ433" i="1"/>
  <c r="BP433" i="1"/>
  <c r="BO433" i="1"/>
  <c r="BN433" i="1"/>
  <c r="BM433" i="1"/>
  <c r="BL433" i="1"/>
  <c r="BK433" i="1"/>
  <c r="BT433" i="1" s="1"/>
  <c r="BJ433" i="1"/>
  <c r="BI433" i="1"/>
  <c r="BG433" i="1"/>
  <c r="BF433" i="1"/>
  <c r="BE433" i="1"/>
  <c r="BD433" i="1"/>
  <c r="BC433" i="1"/>
  <c r="BB433" i="1"/>
  <c r="BA433" i="1"/>
  <c r="AZ433" i="1"/>
  <c r="AY433" i="1"/>
  <c r="BH433" i="1" s="1"/>
  <c r="B433" i="1" s="1"/>
  <c r="AX433" i="1"/>
  <c r="AW433" i="1"/>
  <c r="AU433" i="1"/>
  <c r="AT433" i="1"/>
  <c r="AS433" i="1"/>
  <c r="AR433" i="1"/>
  <c r="AQ433" i="1"/>
  <c r="AP433" i="1"/>
  <c r="AO433" i="1"/>
  <c r="AN433" i="1"/>
  <c r="AM433" i="1"/>
  <c r="AV433" i="1" s="1"/>
  <c r="A433" i="1" s="1"/>
  <c r="AL433" i="1"/>
  <c r="AK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 s="1"/>
  <c r="L433" i="1"/>
  <c r="G433" i="1"/>
  <c r="H433" i="1" s="1"/>
  <c r="F433" i="1"/>
  <c r="I433" i="1" s="1"/>
  <c r="J433" i="1" s="1"/>
  <c r="K433" i="1" s="1"/>
  <c r="E433" i="1"/>
  <c r="D433" i="1"/>
  <c r="C433" i="1"/>
  <c r="DO432" i="1"/>
  <c r="DN432" i="1"/>
  <c r="DM432" i="1"/>
  <c r="DL432" i="1"/>
  <c r="DK432" i="1"/>
  <c r="DJ432" i="1"/>
  <c r="DI432" i="1"/>
  <c r="DH432" i="1"/>
  <c r="DP432" i="1" s="1"/>
  <c r="DG432" i="1"/>
  <c r="DF432" i="1"/>
  <c r="DE432" i="1"/>
  <c r="DC432" i="1"/>
  <c r="DB432" i="1"/>
  <c r="DA432" i="1"/>
  <c r="CZ432" i="1"/>
  <c r="CY432" i="1"/>
  <c r="CX432" i="1"/>
  <c r="CW432" i="1"/>
  <c r="CV432" i="1"/>
  <c r="DD432" i="1" s="1"/>
  <c r="CU432" i="1"/>
  <c r="CT432" i="1"/>
  <c r="CS432" i="1"/>
  <c r="CQ432" i="1"/>
  <c r="CP432" i="1"/>
  <c r="CO432" i="1"/>
  <c r="CN432" i="1"/>
  <c r="CM432" i="1"/>
  <c r="CL432" i="1"/>
  <c r="CK432" i="1"/>
  <c r="CJ432" i="1"/>
  <c r="CR432" i="1" s="1"/>
  <c r="CI432" i="1"/>
  <c r="CH432" i="1"/>
  <c r="CG432" i="1"/>
  <c r="CE432" i="1"/>
  <c r="CD432" i="1"/>
  <c r="CC432" i="1"/>
  <c r="CB432" i="1"/>
  <c r="CA432" i="1"/>
  <c r="BZ432" i="1"/>
  <c r="BY432" i="1"/>
  <c r="BX432" i="1"/>
  <c r="CF432" i="1" s="1"/>
  <c r="BW432" i="1"/>
  <c r="BV432" i="1"/>
  <c r="BU432" i="1"/>
  <c r="BS432" i="1"/>
  <c r="BR432" i="1"/>
  <c r="BQ432" i="1"/>
  <c r="BP432" i="1"/>
  <c r="BO432" i="1"/>
  <c r="BN432" i="1"/>
  <c r="BM432" i="1"/>
  <c r="BL432" i="1"/>
  <c r="BT432" i="1" s="1"/>
  <c r="BK432" i="1"/>
  <c r="BJ432" i="1"/>
  <c r="BI432" i="1"/>
  <c r="BG432" i="1"/>
  <c r="BF432" i="1"/>
  <c r="BE432" i="1"/>
  <c r="BD432" i="1"/>
  <c r="BC432" i="1"/>
  <c r="BB432" i="1"/>
  <c r="BA432" i="1"/>
  <c r="AZ432" i="1"/>
  <c r="BH432" i="1" s="1"/>
  <c r="AY432" i="1"/>
  <c r="AX432" i="1"/>
  <c r="AW432" i="1"/>
  <c r="AU432" i="1"/>
  <c r="AT432" i="1"/>
  <c r="AS432" i="1"/>
  <c r="AR432" i="1"/>
  <c r="AQ432" i="1"/>
  <c r="AP432" i="1"/>
  <c r="AO432" i="1"/>
  <c r="AN432" i="1"/>
  <c r="AV432" i="1" s="1"/>
  <c r="A432" i="1" s="1"/>
  <c r="AM432" i="1"/>
  <c r="AL432" i="1"/>
  <c r="AK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L432" i="1"/>
  <c r="K432" i="1"/>
  <c r="G432" i="1"/>
  <c r="H432" i="1" s="1"/>
  <c r="F432" i="1"/>
  <c r="I432" i="1" s="1"/>
  <c r="J432" i="1" s="1"/>
  <c r="E432" i="1"/>
  <c r="D432" i="1"/>
  <c r="C432" i="1"/>
  <c r="DO431" i="1"/>
  <c r="DN431" i="1"/>
  <c r="DM431" i="1"/>
  <c r="DL431" i="1"/>
  <c r="DK431" i="1"/>
  <c r="DJ431" i="1"/>
  <c r="DI431" i="1"/>
  <c r="DH431" i="1"/>
  <c r="DP431" i="1" s="1"/>
  <c r="DG431" i="1"/>
  <c r="DF431" i="1"/>
  <c r="DE431" i="1"/>
  <c r="DC431" i="1"/>
  <c r="DB431" i="1"/>
  <c r="DA431" i="1"/>
  <c r="CZ431" i="1"/>
  <c r="CY431" i="1"/>
  <c r="CX431" i="1"/>
  <c r="CW431" i="1"/>
  <c r="CV431" i="1"/>
  <c r="DD431" i="1" s="1"/>
  <c r="CU431" i="1"/>
  <c r="CT431" i="1"/>
  <c r="CS431" i="1"/>
  <c r="CQ431" i="1"/>
  <c r="CP431" i="1"/>
  <c r="CO431" i="1"/>
  <c r="CN431" i="1"/>
  <c r="CM431" i="1"/>
  <c r="CL431" i="1"/>
  <c r="CK431" i="1"/>
  <c r="CJ431" i="1"/>
  <c r="CR431" i="1" s="1"/>
  <c r="CI431" i="1"/>
  <c r="CH431" i="1"/>
  <c r="CG431" i="1"/>
  <c r="CE431" i="1"/>
  <c r="CD431" i="1"/>
  <c r="CC431" i="1"/>
  <c r="CB431" i="1"/>
  <c r="CA431" i="1"/>
  <c r="BZ431" i="1"/>
  <c r="BY431" i="1"/>
  <c r="BX431" i="1"/>
  <c r="CF431" i="1" s="1"/>
  <c r="BW431" i="1"/>
  <c r="BV431" i="1"/>
  <c r="BU431" i="1"/>
  <c r="BS431" i="1"/>
  <c r="BR431" i="1"/>
  <c r="BQ431" i="1"/>
  <c r="BP431" i="1"/>
  <c r="BO431" i="1"/>
  <c r="BN431" i="1"/>
  <c r="BM431" i="1"/>
  <c r="BL431" i="1"/>
  <c r="BT431" i="1" s="1"/>
  <c r="BK431" i="1"/>
  <c r="BJ431" i="1"/>
  <c r="BI431" i="1"/>
  <c r="BG431" i="1"/>
  <c r="BF431" i="1"/>
  <c r="BE431" i="1"/>
  <c r="BD431" i="1"/>
  <c r="BC431" i="1"/>
  <c r="BB431" i="1"/>
  <c r="BA431" i="1"/>
  <c r="AZ431" i="1"/>
  <c r="BH431" i="1" s="1"/>
  <c r="AY431" i="1"/>
  <c r="AX431" i="1"/>
  <c r="AW431" i="1"/>
  <c r="AU431" i="1"/>
  <c r="AT431" i="1"/>
  <c r="AS431" i="1"/>
  <c r="AR431" i="1"/>
  <c r="AQ431" i="1"/>
  <c r="AP431" i="1"/>
  <c r="AO431" i="1"/>
  <c r="AN431" i="1"/>
  <c r="AV431" i="1" s="1"/>
  <c r="A431" i="1" s="1"/>
  <c r="AM431" i="1"/>
  <c r="AL431" i="1"/>
  <c r="AK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L431" i="1"/>
  <c r="K431" i="1"/>
  <c r="J431" i="1"/>
  <c r="G431" i="1"/>
  <c r="H431" i="1" s="1"/>
  <c r="F431" i="1"/>
  <c r="I431" i="1" s="1"/>
  <c r="E431" i="1"/>
  <c r="D431" i="1"/>
  <c r="C431" i="1"/>
  <c r="DO430" i="1"/>
  <c r="DN430" i="1"/>
  <c r="DM430" i="1"/>
  <c r="DL430" i="1"/>
  <c r="DK430" i="1"/>
  <c r="DJ430" i="1"/>
  <c r="DI430" i="1"/>
  <c r="DH430" i="1"/>
  <c r="DP430" i="1" s="1"/>
  <c r="DG430" i="1"/>
  <c r="DF430" i="1"/>
  <c r="DE430" i="1"/>
  <c r="DC430" i="1"/>
  <c r="DB430" i="1"/>
  <c r="DA430" i="1"/>
  <c r="CZ430" i="1"/>
  <c r="CY430" i="1"/>
  <c r="CX430" i="1"/>
  <c r="CW430" i="1"/>
  <c r="CV430" i="1"/>
  <c r="DD430" i="1" s="1"/>
  <c r="CU430" i="1"/>
  <c r="CT430" i="1"/>
  <c r="CS430" i="1"/>
  <c r="CQ430" i="1"/>
  <c r="CP430" i="1"/>
  <c r="CO430" i="1"/>
  <c r="CN430" i="1"/>
  <c r="CM430" i="1"/>
  <c r="CL430" i="1"/>
  <c r="CK430" i="1"/>
  <c r="CJ430" i="1"/>
  <c r="CR430" i="1" s="1"/>
  <c r="CI430" i="1"/>
  <c r="CH430" i="1"/>
  <c r="CG430" i="1"/>
  <c r="CE430" i="1"/>
  <c r="CD430" i="1"/>
  <c r="CC430" i="1"/>
  <c r="CB430" i="1"/>
  <c r="CA430" i="1"/>
  <c r="BZ430" i="1"/>
  <c r="BY430" i="1"/>
  <c r="BX430" i="1"/>
  <c r="CF430" i="1" s="1"/>
  <c r="BW430" i="1"/>
  <c r="BV430" i="1"/>
  <c r="BU430" i="1"/>
  <c r="BS430" i="1"/>
  <c r="BR430" i="1"/>
  <c r="BQ430" i="1"/>
  <c r="BP430" i="1"/>
  <c r="BO430" i="1"/>
  <c r="BN430" i="1"/>
  <c r="BM430" i="1"/>
  <c r="BL430" i="1"/>
  <c r="BT430" i="1" s="1"/>
  <c r="BK430" i="1"/>
  <c r="BJ430" i="1"/>
  <c r="BI430" i="1"/>
  <c r="BG430" i="1"/>
  <c r="BF430" i="1"/>
  <c r="BE430" i="1"/>
  <c r="BD430" i="1"/>
  <c r="BC430" i="1"/>
  <c r="BB430" i="1"/>
  <c r="BA430" i="1"/>
  <c r="AZ430" i="1"/>
  <c r="BH430" i="1" s="1"/>
  <c r="B430" i="1" s="1"/>
  <c r="AY430" i="1"/>
  <c r="AX430" i="1"/>
  <c r="AW430" i="1"/>
  <c r="AU430" i="1"/>
  <c r="AT430" i="1"/>
  <c r="AS430" i="1"/>
  <c r="AR430" i="1"/>
  <c r="AQ430" i="1"/>
  <c r="AP430" i="1"/>
  <c r="AO430" i="1"/>
  <c r="AN430" i="1"/>
  <c r="AV430" i="1" s="1"/>
  <c r="A430" i="1" s="1"/>
  <c r="AM430" i="1"/>
  <c r="AL430" i="1"/>
  <c r="AK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L430" i="1"/>
  <c r="J430" i="1"/>
  <c r="K430" i="1" s="1"/>
  <c r="G430" i="1"/>
  <c r="H430" i="1" s="1"/>
  <c r="F430" i="1"/>
  <c r="I430" i="1" s="1"/>
  <c r="E430" i="1"/>
  <c r="D430" i="1"/>
  <c r="C430" i="1"/>
  <c r="DO429" i="1"/>
  <c r="DN429" i="1"/>
  <c r="DM429" i="1"/>
  <c r="DL429" i="1"/>
  <c r="DK429" i="1"/>
  <c r="DJ429" i="1"/>
  <c r="DI429" i="1"/>
  <c r="DH429" i="1"/>
  <c r="DG429" i="1"/>
  <c r="DP429" i="1" s="1"/>
  <c r="DF429" i="1"/>
  <c r="DE429" i="1"/>
  <c r="DC429" i="1"/>
  <c r="DB429" i="1"/>
  <c r="DA429" i="1"/>
  <c r="CZ429" i="1"/>
  <c r="CY429" i="1"/>
  <c r="CX429" i="1"/>
  <c r="CW429" i="1"/>
  <c r="CV429" i="1"/>
  <c r="CU429" i="1"/>
  <c r="DD429" i="1" s="1"/>
  <c r="CT429" i="1"/>
  <c r="CS429" i="1"/>
  <c r="CQ429" i="1"/>
  <c r="CP429" i="1"/>
  <c r="CO429" i="1"/>
  <c r="CN429" i="1"/>
  <c r="CM429" i="1"/>
  <c r="CL429" i="1"/>
  <c r="CK429" i="1"/>
  <c r="CJ429" i="1"/>
  <c r="CI429" i="1"/>
  <c r="CR429" i="1" s="1"/>
  <c r="CH429" i="1"/>
  <c r="CG429" i="1"/>
  <c r="CE429" i="1"/>
  <c r="CD429" i="1"/>
  <c r="CC429" i="1"/>
  <c r="CB429" i="1"/>
  <c r="CA429" i="1"/>
  <c r="BZ429" i="1"/>
  <c r="BY429" i="1"/>
  <c r="BX429" i="1"/>
  <c r="BW429" i="1"/>
  <c r="CF429" i="1" s="1"/>
  <c r="BV429" i="1"/>
  <c r="BU429" i="1"/>
  <c r="BS429" i="1"/>
  <c r="BR429" i="1"/>
  <c r="BQ429" i="1"/>
  <c r="BP429" i="1"/>
  <c r="BO429" i="1"/>
  <c r="BN429" i="1"/>
  <c r="BM429" i="1"/>
  <c r="BL429" i="1"/>
  <c r="BK429" i="1"/>
  <c r="BT429" i="1" s="1"/>
  <c r="BJ429" i="1"/>
  <c r="BI429" i="1"/>
  <c r="BG429" i="1"/>
  <c r="BF429" i="1"/>
  <c r="BE429" i="1"/>
  <c r="BD429" i="1"/>
  <c r="BC429" i="1"/>
  <c r="BB429" i="1"/>
  <c r="BA429" i="1"/>
  <c r="AZ429" i="1"/>
  <c r="AY429" i="1"/>
  <c r="BH429" i="1" s="1"/>
  <c r="B429" i="1" s="1"/>
  <c r="AX429" i="1"/>
  <c r="AW429" i="1"/>
  <c r="AU429" i="1"/>
  <c r="AT429" i="1"/>
  <c r="AS429" i="1"/>
  <c r="AR429" i="1"/>
  <c r="AQ429" i="1"/>
  <c r="AP429" i="1"/>
  <c r="AO429" i="1"/>
  <c r="AN429" i="1"/>
  <c r="AM429" i="1"/>
  <c r="AV429" i="1" s="1"/>
  <c r="A429" i="1" s="1"/>
  <c r="AL429" i="1"/>
  <c r="AK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 s="1"/>
  <c r="L429" i="1"/>
  <c r="G429" i="1"/>
  <c r="H429" i="1" s="1"/>
  <c r="F429" i="1"/>
  <c r="I429" i="1" s="1"/>
  <c r="J429" i="1" s="1"/>
  <c r="K429" i="1" s="1"/>
  <c r="E429" i="1"/>
  <c r="D429" i="1"/>
  <c r="C429" i="1"/>
  <c r="DO428" i="1"/>
  <c r="DN428" i="1"/>
  <c r="DM428" i="1"/>
  <c r="DL428" i="1"/>
  <c r="DK428" i="1"/>
  <c r="DJ428" i="1"/>
  <c r="DI428" i="1"/>
  <c r="DH428" i="1"/>
  <c r="DP428" i="1" s="1"/>
  <c r="DG428" i="1"/>
  <c r="DF428" i="1"/>
  <c r="DE428" i="1"/>
  <c r="DC428" i="1"/>
  <c r="DB428" i="1"/>
  <c r="DA428" i="1"/>
  <c r="CZ428" i="1"/>
  <c r="CY428" i="1"/>
  <c r="CX428" i="1"/>
  <c r="CW428" i="1"/>
  <c r="CV428" i="1"/>
  <c r="DD428" i="1" s="1"/>
  <c r="CU428" i="1"/>
  <c r="CT428" i="1"/>
  <c r="CS428" i="1"/>
  <c r="CQ428" i="1"/>
  <c r="CP428" i="1"/>
  <c r="CO428" i="1"/>
  <c r="CN428" i="1"/>
  <c r="CM428" i="1"/>
  <c r="CL428" i="1"/>
  <c r="CK428" i="1"/>
  <c r="CJ428" i="1"/>
  <c r="CR428" i="1" s="1"/>
  <c r="CI428" i="1"/>
  <c r="CH428" i="1"/>
  <c r="CG428" i="1"/>
  <c r="CE428" i="1"/>
  <c r="CD428" i="1"/>
  <c r="CC428" i="1"/>
  <c r="CB428" i="1"/>
  <c r="CA428" i="1"/>
  <c r="BZ428" i="1"/>
  <c r="BY428" i="1"/>
  <c r="BX428" i="1"/>
  <c r="CF428" i="1" s="1"/>
  <c r="B428" i="1" s="1"/>
  <c r="BW428" i="1"/>
  <c r="BV428" i="1"/>
  <c r="BU428" i="1"/>
  <c r="BS428" i="1"/>
  <c r="BR428" i="1"/>
  <c r="BQ428" i="1"/>
  <c r="BP428" i="1"/>
  <c r="BO428" i="1"/>
  <c r="BN428" i="1"/>
  <c r="BM428" i="1"/>
  <c r="BL428" i="1"/>
  <c r="BT428" i="1" s="1"/>
  <c r="BK428" i="1"/>
  <c r="BJ428" i="1"/>
  <c r="BI428" i="1"/>
  <c r="BG428" i="1"/>
  <c r="BF428" i="1"/>
  <c r="BE428" i="1"/>
  <c r="BD428" i="1"/>
  <c r="BC428" i="1"/>
  <c r="BB428" i="1"/>
  <c r="BA428" i="1"/>
  <c r="AZ428" i="1"/>
  <c r="BH428" i="1" s="1"/>
  <c r="AY428" i="1"/>
  <c r="AX428" i="1"/>
  <c r="AW428" i="1"/>
  <c r="AU428" i="1"/>
  <c r="AT428" i="1"/>
  <c r="AS428" i="1"/>
  <c r="AR428" i="1"/>
  <c r="AQ428" i="1"/>
  <c r="AP428" i="1"/>
  <c r="AO428" i="1"/>
  <c r="AN428" i="1"/>
  <c r="AV428" i="1" s="1"/>
  <c r="A428" i="1" s="1"/>
  <c r="AM428" i="1"/>
  <c r="AL428" i="1"/>
  <c r="AK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L428" i="1"/>
  <c r="K428" i="1"/>
  <c r="G428" i="1"/>
  <c r="H428" i="1" s="1"/>
  <c r="F428" i="1"/>
  <c r="I428" i="1" s="1"/>
  <c r="J428" i="1" s="1"/>
  <c r="E428" i="1"/>
  <c r="D428" i="1"/>
  <c r="C428" i="1"/>
  <c r="DO427" i="1"/>
  <c r="DN427" i="1"/>
  <c r="DM427" i="1"/>
  <c r="DL427" i="1"/>
  <c r="DK427" i="1"/>
  <c r="DJ427" i="1"/>
  <c r="DI427" i="1"/>
  <c r="DH427" i="1"/>
  <c r="DP427" i="1" s="1"/>
  <c r="DG427" i="1"/>
  <c r="DF427" i="1"/>
  <c r="DE427" i="1"/>
  <c r="DC427" i="1"/>
  <c r="DB427" i="1"/>
  <c r="DA427" i="1"/>
  <c r="CZ427" i="1"/>
  <c r="CY427" i="1"/>
  <c r="CX427" i="1"/>
  <c r="CW427" i="1"/>
  <c r="CV427" i="1"/>
  <c r="DD427" i="1" s="1"/>
  <c r="CU427" i="1"/>
  <c r="CT427" i="1"/>
  <c r="CS427" i="1"/>
  <c r="CQ427" i="1"/>
  <c r="CP427" i="1"/>
  <c r="CO427" i="1"/>
  <c r="CN427" i="1"/>
  <c r="CM427" i="1"/>
  <c r="CL427" i="1"/>
  <c r="CK427" i="1"/>
  <c r="CJ427" i="1"/>
  <c r="CR427" i="1" s="1"/>
  <c r="CI427" i="1"/>
  <c r="CH427" i="1"/>
  <c r="CG427" i="1"/>
  <c r="CE427" i="1"/>
  <c r="CD427" i="1"/>
  <c r="CC427" i="1"/>
  <c r="CB427" i="1"/>
  <c r="CA427" i="1"/>
  <c r="BZ427" i="1"/>
  <c r="BY427" i="1"/>
  <c r="BX427" i="1"/>
  <c r="CF427" i="1" s="1"/>
  <c r="BW427" i="1"/>
  <c r="BV427" i="1"/>
  <c r="BU427" i="1"/>
  <c r="BS427" i="1"/>
  <c r="BR427" i="1"/>
  <c r="BQ427" i="1"/>
  <c r="BP427" i="1"/>
  <c r="BO427" i="1"/>
  <c r="BN427" i="1"/>
  <c r="BM427" i="1"/>
  <c r="BL427" i="1"/>
  <c r="BT427" i="1" s="1"/>
  <c r="BK427" i="1"/>
  <c r="BJ427" i="1"/>
  <c r="BI427" i="1"/>
  <c r="BG427" i="1"/>
  <c r="BF427" i="1"/>
  <c r="BE427" i="1"/>
  <c r="BD427" i="1"/>
  <c r="BC427" i="1"/>
  <c r="BB427" i="1"/>
  <c r="BA427" i="1"/>
  <c r="AZ427" i="1"/>
  <c r="BH427" i="1" s="1"/>
  <c r="AY427" i="1"/>
  <c r="AX427" i="1"/>
  <c r="AW427" i="1"/>
  <c r="AU427" i="1"/>
  <c r="AT427" i="1"/>
  <c r="AS427" i="1"/>
  <c r="AR427" i="1"/>
  <c r="AQ427" i="1"/>
  <c r="AP427" i="1"/>
  <c r="AO427" i="1"/>
  <c r="AN427" i="1"/>
  <c r="AV427" i="1" s="1"/>
  <c r="A427" i="1" s="1"/>
  <c r="AM427" i="1"/>
  <c r="AL427" i="1"/>
  <c r="AK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L427" i="1"/>
  <c r="K427" i="1"/>
  <c r="J427" i="1"/>
  <c r="G427" i="1"/>
  <c r="H427" i="1" s="1"/>
  <c r="F427" i="1"/>
  <c r="I427" i="1" s="1"/>
  <c r="E427" i="1"/>
  <c r="D427" i="1"/>
  <c r="C427" i="1"/>
  <c r="DO426" i="1"/>
  <c r="DN426" i="1"/>
  <c r="DM426" i="1"/>
  <c r="DL426" i="1"/>
  <c r="DK426" i="1"/>
  <c r="DJ426" i="1"/>
  <c r="DI426" i="1"/>
  <c r="DH426" i="1"/>
  <c r="DP426" i="1" s="1"/>
  <c r="DG426" i="1"/>
  <c r="DF426" i="1"/>
  <c r="DE426" i="1"/>
  <c r="DC426" i="1"/>
  <c r="DB426" i="1"/>
  <c r="DA426" i="1"/>
  <c r="CZ426" i="1"/>
  <c r="CY426" i="1"/>
  <c r="CX426" i="1"/>
  <c r="CW426" i="1"/>
  <c r="CV426" i="1"/>
  <c r="DD426" i="1" s="1"/>
  <c r="CU426" i="1"/>
  <c r="CT426" i="1"/>
  <c r="CS426" i="1"/>
  <c r="CQ426" i="1"/>
  <c r="CP426" i="1"/>
  <c r="CO426" i="1"/>
  <c r="CN426" i="1"/>
  <c r="CM426" i="1"/>
  <c r="CL426" i="1"/>
  <c r="CK426" i="1"/>
  <c r="CJ426" i="1"/>
  <c r="CR426" i="1" s="1"/>
  <c r="CI426" i="1"/>
  <c r="CH426" i="1"/>
  <c r="CG426" i="1"/>
  <c r="CE426" i="1"/>
  <c r="CD426" i="1"/>
  <c r="CC426" i="1"/>
  <c r="CB426" i="1"/>
  <c r="CA426" i="1"/>
  <c r="BZ426" i="1"/>
  <c r="BY426" i="1"/>
  <c r="BX426" i="1"/>
  <c r="CF426" i="1" s="1"/>
  <c r="BW426" i="1"/>
  <c r="BV426" i="1"/>
  <c r="BU426" i="1"/>
  <c r="BS426" i="1"/>
  <c r="BR426" i="1"/>
  <c r="BQ426" i="1"/>
  <c r="BP426" i="1"/>
  <c r="BO426" i="1"/>
  <c r="BN426" i="1"/>
  <c r="BM426" i="1"/>
  <c r="BL426" i="1"/>
  <c r="BT426" i="1" s="1"/>
  <c r="BK426" i="1"/>
  <c r="BJ426" i="1"/>
  <c r="BI426" i="1"/>
  <c r="BG426" i="1"/>
  <c r="BF426" i="1"/>
  <c r="BE426" i="1"/>
  <c r="BD426" i="1"/>
  <c r="BC426" i="1"/>
  <c r="BB426" i="1"/>
  <c r="BA426" i="1"/>
  <c r="AZ426" i="1"/>
  <c r="BH426" i="1" s="1"/>
  <c r="B426" i="1" s="1"/>
  <c r="AY426" i="1"/>
  <c r="AX426" i="1"/>
  <c r="AW426" i="1"/>
  <c r="AU426" i="1"/>
  <c r="AT426" i="1"/>
  <c r="AS426" i="1"/>
  <c r="AR426" i="1"/>
  <c r="AQ426" i="1"/>
  <c r="AP426" i="1"/>
  <c r="AO426" i="1"/>
  <c r="AN426" i="1"/>
  <c r="AV426" i="1" s="1"/>
  <c r="A426" i="1" s="1"/>
  <c r="AM426" i="1"/>
  <c r="AL426" i="1"/>
  <c r="AK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L426" i="1"/>
  <c r="J426" i="1"/>
  <c r="K426" i="1" s="1"/>
  <c r="G426" i="1"/>
  <c r="H426" i="1" s="1"/>
  <c r="F426" i="1"/>
  <c r="I426" i="1" s="1"/>
  <c r="E426" i="1"/>
  <c r="D426" i="1"/>
  <c r="C426" i="1"/>
  <c r="DO425" i="1"/>
  <c r="DN425" i="1"/>
  <c r="DM425" i="1"/>
  <c r="DL425" i="1"/>
  <c r="DK425" i="1"/>
  <c r="DJ425" i="1"/>
  <c r="DI425" i="1"/>
  <c r="DH425" i="1"/>
  <c r="DG425" i="1"/>
  <c r="DP425" i="1" s="1"/>
  <c r="DF425" i="1"/>
  <c r="DE425" i="1"/>
  <c r="DC425" i="1"/>
  <c r="DB425" i="1"/>
  <c r="DA425" i="1"/>
  <c r="CZ425" i="1"/>
  <c r="CY425" i="1"/>
  <c r="CX425" i="1"/>
  <c r="CW425" i="1"/>
  <c r="CV425" i="1"/>
  <c r="CU425" i="1"/>
  <c r="DD425" i="1" s="1"/>
  <c r="CT425" i="1"/>
  <c r="CS425" i="1"/>
  <c r="CQ425" i="1"/>
  <c r="CP425" i="1"/>
  <c r="CO425" i="1"/>
  <c r="CN425" i="1"/>
  <c r="CM425" i="1"/>
  <c r="CL425" i="1"/>
  <c r="CK425" i="1"/>
  <c r="CJ425" i="1"/>
  <c r="CI425" i="1"/>
  <c r="CR425" i="1" s="1"/>
  <c r="CH425" i="1"/>
  <c r="CG425" i="1"/>
  <c r="CE425" i="1"/>
  <c r="CD425" i="1"/>
  <c r="CC425" i="1"/>
  <c r="CB425" i="1"/>
  <c r="CA425" i="1"/>
  <c r="BZ425" i="1"/>
  <c r="BY425" i="1"/>
  <c r="BX425" i="1"/>
  <c r="BW425" i="1"/>
  <c r="CF425" i="1" s="1"/>
  <c r="BV425" i="1"/>
  <c r="BU425" i="1"/>
  <c r="BS425" i="1"/>
  <c r="BR425" i="1"/>
  <c r="BQ425" i="1"/>
  <c r="BP425" i="1"/>
  <c r="BO425" i="1"/>
  <c r="BN425" i="1"/>
  <c r="BM425" i="1"/>
  <c r="BL425" i="1"/>
  <c r="BK425" i="1"/>
  <c r="BT425" i="1" s="1"/>
  <c r="BJ425" i="1"/>
  <c r="BI425" i="1"/>
  <c r="BG425" i="1"/>
  <c r="BF425" i="1"/>
  <c r="BE425" i="1"/>
  <c r="BD425" i="1"/>
  <c r="BC425" i="1"/>
  <c r="BB425" i="1"/>
  <c r="BA425" i="1"/>
  <c r="AZ425" i="1"/>
  <c r="AY425" i="1"/>
  <c r="BH425" i="1" s="1"/>
  <c r="AX425" i="1"/>
  <c r="AW425" i="1"/>
  <c r="AU425" i="1"/>
  <c r="AT425" i="1"/>
  <c r="AS425" i="1"/>
  <c r="AR425" i="1"/>
  <c r="AQ425" i="1"/>
  <c r="AP425" i="1"/>
  <c r="AO425" i="1"/>
  <c r="AN425" i="1"/>
  <c r="AM425" i="1"/>
  <c r="AV425" i="1" s="1"/>
  <c r="A425" i="1" s="1"/>
  <c r="AL425" i="1"/>
  <c r="AK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 s="1"/>
  <c r="L425" i="1"/>
  <c r="G425" i="1"/>
  <c r="H425" i="1" s="1"/>
  <c r="F425" i="1"/>
  <c r="I425" i="1" s="1"/>
  <c r="J425" i="1" s="1"/>
  <c r="K425" i="1" s="1"/>
  <c r="E425" i="1"/>
  <c r="D425" i="1"/>
  <c r="C425" i="1"/>
  <c r="DO424" i="1"/>
  <c r="DN424" i="1"/>
  <c r="DM424" i="1"/>
  <c r="DL424" i="1"/>
  <c r="DK424" i="1"/>
  <c r="DJ424" i="1"/>
  <c r="DI424" i="1"/>
  <c r="DH424" i="1"/>
  <c r="DP424" i="1" s="1"/>
  <c r="DG424" i="1"/>
  <c r="DF424" i="1"/>
  <c r="DE424" i="1"/>
  <c r="DC424" i="1"/>
  <c r="DB424" i="1"/>
  <c r="DA424" i="1"/>
  <c r="CZ424" i="1"/>
  <c r="CY424" i="1"/>
  <c r="CX424" i="1"/>
  <c r="CW424" i="1"/>
  <c r="CV424" i="1"/>
  <c r="DD424" i="1" s="1"/>
  <c r="CU424" i="1"/>
  <c r="CT424" i="1"/>
  <c r="CS424" i="1"/>
  <c r="CQ424" i="1"/>
  <c r="CP424" i="1"/>
  <c r="CO424" i="1"/>
  <c r="CN424" i="1"/>
  <c r="CM424" i="1"/>
  <c r="CL424" i="1"/>
  <c r="CK424" i="1"/>
  <c r="CJ424" i="1"/>
  <c r="CR424" i="1" s="1"/>
  <c r="CI424" i="1"/>
  <c r="CH424" i="1"/>
  <c r="CG424" i="1"/>
  <c r="CE424" i="1"/>
  <c r="CD424" i="1"/>
  <c r="CC424" i="1"/>
  <c r="CB424" i="1"/>
  <c r="CA424" i="1"/>
  <c r="BZ424" i="1"/>
  <c r="BY424" i="1"/>
  <c r="BX424" i="1"/>
  <c r="CF424" i="1" s="1"/>
  <c r="BW424" i="1"/>
  <c r="BV424" i="1"/>
  <c r="BU424" i="1"/>
  <c r="BS424" i="1"/>
  <c r="BR424" i="1"/>
  <c r="BQ424" i="1"/>
  <c r="BP424" i="1"/>
  <c r="BO424" i="1"/>
  <c r="BN424" i="1"/>
  <c r="BM424" i="1"/>
  <c r="BL424" i="1"/>
  <c r="BT424" i="1" s="1"/>
  <c r="BK424" i="1"/>
  <c r="BJ424" i="1"/>
  <c r="BI424" i="1"/>
  <c r="BG424" i="1"/>
  <c r="BF424" i="1"/>
  <c r="BE424" i="1"/>
  <c r="BD424" i="1"/>
  <c r="BC424" i="1"/>
  <c r="BB424" i="1"/>
  <c r="BA424" i="1"/>
  <c r="AZ424" i="1"/>
  <c r="BH424" i="1" s="1"/>
  <c r="AY424" i="1"/>
  <c r="AX424" i="1"/>
  <c r="AW424" i="1"/>
  <c r="AU424" i="1"/>
  <c r="AT424" i="1"/>
  <c r="AS424" i="1"/>
  <c r="AR424" i="1"/>
  <c r="AQ424" i="1"/>
  <c r="AP424" i="1"/>
  <c r="AO424" i="1"/>
  <c r="AN424" i="1"/>
  <c r="AV424" i="1" s="1"/>
  <c r="A424" i="1" s="1"/>
  <c r="AM424" i="1"/>
  <c r="AL424" i="1"/>
  <c r="AK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L424" i="1"/>
  <c r="K424" i="1"/>
  <c r="G424" i="1"/>
  <c r="H424" i="1" s="1"/>
  <c r="F424" i="1"/>
  <c r="I424" i="1" s="1"/>
  <c r="J424" i="1" s="1"/>
  <c r="E424" i="1"/>
  <c r="D424" i="1"/>
  <c r="C424" i="1"/>
  <c r="DO423" i="1"/>
  <c r="DN423" i="1"/>
  <c r="DM423" i="1"/>
  <c r="DL423" i="1"/>
  <c r="DK423" i="1"/>
  <c r="DJ423" i="1"/>
  <c r="DI423" i="1"/>
  <c r="DH423" i="1"/>
  <c r="DP423" i="1" s="1"/>
  <c r="DG423" i="1"/>
  <c r="DF423" i="1"/>
  <c r="DE423" i="1"/>
  <c r="DC423" i="1"/>
  <c r="DB423" i="1"/>
  <c r="DA423" i="1"/>
  <c r="CZ423" i="1"/>
  <c r="CY423" i="1"/>
  <c r="CX423" i="1"/>
  <c r="CW423" i="1"/>
  <c r="CV423" i="1"/>
  <c r="DD423" i="1" s="1"/>
  <c r="CU423" i="1"/>
  <c r="CT423" i="1"/>
  <c r="CS423" i="1"/>
  <c r="CQ423" i="1"/>
  <c r="CP423" i="1"/>
  <c r="CO423" i="1"/>
  <c r="CN423" i="1"/>
  <c r="CM423" i="1"/>
  <c r="CL423" i="1"/>
  <c r="CK423" i="1"/>
  <c r="CJ423" i="1"/>
  <c r="CR423" i="1" s="1"/>
  <c r="CI423" i="1"/>
  <c r="CH423" i="1"/>
  <c r="CG423" i="1"/>
  <c r="CE423" i="1"/>
  <c r="CD423" i="1"/>
  <c r="CC423" i="1"/>
  <c r="CB423" i="1"/>
  <c r="CA423" i="1"/>
  <c r="BZ423" i="1"/>
  <c r="BY423" i="1"/>
  <c r="BX423" i="1"/>
  <c r="CF423" i="1" s="1"/>
  <c r="BW423" i="1"/>
  <c r="BV423" i="1"/>
  <c r="BU423" i="1"/>
  <c r="BS423" i="1"/>
  <c r="BR423" i="1"/>
  <c r="BQ423" i="1"/>
  <c r="BP423" i="1"/>
  <c r="BO423" i="1"/>
  <c r="BN423" i="1"/>
  <c r="BM423" i="1"/>
  <c r="BL423" i="1"/>
  <c r="BT423" i="1" s="1"/>
  <c r="BK423" i="1"/>
  <c r="BJ423" i="1"/>
  <c r="BI423" i="1"/>
  <c r="BG423" i="1"/>
  <c r="BF423" i="1"/>
  <c r="BE423" i="1"/>
  <c r="BD423" i="1"/>
  <c r="BC423" i="1"/>
  <c r="BB423" i="1"/>
  <c r="BA423" i="1"/>
  <c r="AZ423" i="1"/>
  <c r="BH423" i="1" s="1"/>
  <c r="AY423" i="1"/>
  <c r="AX423" i="1"/>
  <c r="AW423" i="1"/>
  <c r="AU423" i="1"/>
  <c r="AT423" i="1"/>
  <c r="AS423" i="1"/>
  <c r="AR423" i="1"/>
  <c r="AQ423" i="1"/>
  <c r="AP423" i="1"/>
  <c r="AO423" i="1"/>
  <c r="AN423" i="1"/>
  <c r="AV423" i="1" s="1"/>
  <c r="A423" i="1" s="1"/>
  <c r="AM423" i="1"/>
  <c r="AL423" i="1"/>
  <c r="AK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L423" i="1"/>
  <c r="K423" i="1"/>
  <c r="J423" i="1"/>
  <c r="G423" i="1"/>
  <c r="H423" i="1" s="1"/>
  <c r="F423" i="1"/>
  <c r="I423" i="1" s="1"/>
  <c r="E423" i="1"/>
  <c r="D423" i="1"/>
  <c r="C423" i="1"/>
  <c r="DO422" i="1"/>
  <c r="DN422" i="1"/>
  <c r="DM422" i="1"/>
  <c r="DL422" i="1"/>
  <c r="DK422" i="1"/>
  <c r="DJ422" i="1"/>
  <c r="DI422" i="1"/>
  <c r="DH422" i="1"/>
  <c r="DP422" i="1" s="1"/>
  <c r="DG422" i="1"/>
  <c r="DF422" i="1"/>
  <c r="DE422" i="1"/>
  <c r="DC422" i="1"/>
  <c r="DB422" i="1"/>
  <c r="DA422" i="1"/>
  <c r="CZ422" i="1"/>
  <c r="CY422" i="1"/>
  <c r="CX422" i="1"/>
  <c r="CW422" i="1"/>
  <c r="CV422" i="1"/>
  <c r="DD422" i="1" s="1"/>
  <c r="CU422" i="1"/>
  <c r="CT422" i="1"/>
  <c r="CS422" i="1"/>
  <c r="CQ422" i="1"/>
  <c r="CP422" i="1"/>
  <c r="CO422" i="1"/>
  <c r="CN422" i="1"/>
  <c r="CM422" i="1"/>
  <c r="CL422" i="1"/>
  <c r="CK422" i="1"/>
  <c r="CJ422" i="1"/>
  <c r="CR422" i="1" s="1"/>
  <c r="CI422" i="1"/>
  <c r="CH422" i="1"/>
  <c r="CG422" i="1"/>
  <c r="CE422" i="1"/>
  <c r="CD422" i="1"/>
  <c r="CC422" i="1"/>
  <c r="CB422" i="1"/>
  <c r="CA422" i="1"/>
  <c r="BZ422" i="1"/>
  <c r="BY422" i="1"/>
  <c r="BX422" i="1"/>
  <c r="CF422" i="1" s="1"/>
  <c r="BW422" i="1"/>
  <c r="BV422" i="1"/>
  <c r="BU422" i="1"/>
  <c r="BS422" i="1"/>
  <c r="BR422" i="1"/>
  <c r="BQ422" i="1"/>
  <c r="BP422" i="1"/>
  <c r="BO422" i="1"/>
  <c r="BN422" i="1"/>
  <c r="BM422" i="1"/>
  <c r="BL422" i="1"/>
  <c r="BT422" i="1" s="1"/>
  <c r="BK422" i="1"/>
  <c r="BJ422" i="1"/>
  <c r="BI422" i="1"/>
  <c r="BG422" i="1"/>
  <c r="BF422" i="1"/>
  <c r="BE422" i="1"/>
  <c r="BD422" i="1"/>
  <c r="BC422" i="1"/>
  <c r="BB422" i="1"/>
  <c r="BA422" i="1"/>
  <c r="AZ422" i="1"/>
  <c r="BH422" i="1" s="1"/>
  <c r="B422" i="1" s="1"/>
  <c r="AY422" i="1"/>
  <c r="AX422" i="1"/>
  <c r="AW422" i="1"/>
  <c r="AU422" i="1"/>
  <c r="AT422" i="1"/>
  <c r="AS422" i="1"/>
  <c r="AR422" i="1"/>
  <c r="AQ422" i="1"/>
  <c r="AP422" i="1"/>
  <c r="AO422" i="1"/>
  <c r="AN422" i="1"/>
  <c r="AV422" i="1" s="1"/>
  <c r="A422" i="1" s="1"/>
  <c r="AM422" i="1"/>
  <c r="AL422" i="1"/>
  <c r="AK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L422" i="1"/>
  <c r="J422" i="1"/>
  <c r="K422" i="1" s="1"/>
  <c r="G422" i="1"/>
  <c r="H422" i="1" s="1"/>
  <c r="F422" i="1"/>
  <c r="I422" i="1" s="1"/>
  <c r="E422" i="1"/>
  <c r="D422" i="1"/>
  <c r="C422" i="1"/>
  <c r="DO421" i="1"/>
  <c r="DN421" i="1"/>
  <c r="DM421" i="1"/>
  <c r="DL421" i="1"/>
  <c r="DK421" i="1"/>
  <c r="DJ421" i="1"/>
  <c r="DI421" i="1"/>
  <c r="DH421" i="1"/>
  <c r="DG421" i="1"/>
  <c r="DP421" i="1" s="1"/>
  <c r="DF421" i="1"/>
  <c r="DE421" i="1"/>
  <c r="DC421" i="1"/>
  <c r="DB421" i="1"/>
  <c r="DA421" i="1"/>
  <c r="CZ421" i="1"/>
  <c r="CY421" i="1"/>
  <c r="CX421" i="1"/>
  <c r="CW421" i="1"/>
  <c r="CV421" i="1"/>
  <c r="CU421" i="1"/>
  <c r="DD421" i="1" s="1"/>
  <c r="CT421" i="1"/>
  <c r="CS421" i="1"/>
  <c r="CQ421" i="1"/>
  <c r="CP421" i="1"/>
  <c r="CO421" i="1"/>
  <c r="CN421" i="1"/>
  <c r="CM421" i="1"/>
  <c r="CL421" i="1"/>
  <c r="CK421" i="1"/>
  <c r="CJ421" i="1"/>
  <c r="CI421" i="1"/>
  <c r="CR421" i="1" s="1"/>
  <c r="CH421" i="1"/>
  <c r="CG421" i="1"/>
  <c r="CE421" i="1"/>
  <c r="CD421" i="1"/>
  <c r="CC421" i="1"/>
  <c r="CB421" i="1"/>
  <c r="CA421" i="1"/>
  <c r="BZ421" i="1"/>
  <c r="BY421" i="1"/>
  <c r="BX421" i="1"/>
  <c r="BW421" i="1"/>
  <c r="CF421" i="1" s="1"/>
  <c r="BV421" i="1"/>
  <c r="BU421" i="1"/>
  <c r="BS421" i="1"/>
  <c r="BR421" i="1"/>
  <c r="BQ421" i="1"/>
  <c r="BP421" i="1"/>
  <c r="BO421" i="1"/>
  <c r="BN421" i="1"/>
  <c r="BM421" i="1"/>
  <c r="BL421" i="1"/>
  <c r="BK421" i="1"/>
  <c r="BT421" i="1" s="1"/>
  <c r="BJ421" i="1"/>
  <c r="BI421" i="1"/>
  <c r="BG421" i="1"/>
  <c r="BF421" i="1"/>
  <c r="BE421" i="1"/>
  <c r="BD421" i="1"/>
  <c r="BC421" i="1"/>
  <c r="BB421" i="1"/>
  <c r="BA421" i="1"/>
  <c r="AZ421" i="1"/>
  <c r="AY421" i="1"/>
  <c r="BH421" i="1" s="1"/>
  <c r="B421" i="1" s="1"/>
  <c r="AX421" i="1"/>
  <c r="AW421" i="1"/>
  <c r="AU421" i="1"/>
  <c r="AT421" i="1"/>
  <c r="AS421" i="1"/>
  <c r="AR421" i="1"/>
  <c r="AQ421" i="1"/>
  <c r="AP421" i="1"/>
  <c r="AO421" i="1"/>
  <c r="AN421" i="1"/>
  <c r="AM421" i="1"/>
  <c r="AV421" i="1" s="1"/>
  <c r="A421" i="1" s="1"/>
  <c r="AL421" i="1"/>
  <c r="AK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 s="1"/>
  <c r="L421" i="1"/>
  <c r="G421" i="1"/>
  <c r="H421" i="1" s="1"/>
  <c r="F421" i="1"/>
  <c r="I421" i="1" s="1"/>
  <c r="J421" i="1" s="1"/>
  <c r="K421" i="1" s="1"/>
  <c r="E421" i="1"/>
  <c r="D421" i="1"/>
  <c r="C421" i="1"/>
  <c r="DO420" i="1"/>
  <c r="DN420" i="1"/>
  <c r="DM420" i="1"/>
  <c r="DL420" i="1"/>
  <c r="DK420" i="1"/>
  <c r="DJ420" i="1"/>
  <c r="DI420" i="1"/>
  <c r="DH420" i="1"/>
  <c r="DP420" i="1" s="1"/>
  <c r="DG420" i="1"/>
  <c r="DF420" i="1"/>
  <c r="DE420" i="1"/>
  <c r="DC420" i="1"/>
  <c r="DB420" i="1"/>
  <c r="DA420" i="1"/>
  <c r="CZ420" i="1"/>
  <c r="CY420" i="1"/>
  <c r="CX420" i="1"/>
  <c r="CW420" i="1"/>
  <c r="CV420" i="1"/>
  <c r="DD420" i="1" s="1"/>
  <c r="CU420" i="1"/>
  <c r="CT420" i="1"/>
  <c r="CS420" i="1"/>
  <c r="CQ420" i="1"/>
  <c r="CP420" i="1"/>
  <c r="CO420" i="1"/>
  <c r="CN420" i="1"/>
  <c r="CM420" i="1"/>
  <c r="CL420" i="1"/>
  <c r="CK420" i="1"/>
  <c r="CJ420" i="1"/>
  <c r="CR420" i="1" s="1"/>
  <c r="CI420" i="1"/>
  <c r="CH420" i="1"/>
  <c r="CG420" i="1"/>
  <c r="CE420" i="1"/>
  <c r="CD420" i="1"/>
  <c r="CC420" i="1"/>
  <c r="CB420" i="1"/>
  <c r="CA420" i="1"/>
  <c r="BZ420" i="1"/>
  <c r="BY420" i="1"/>
  <c r="BX420" i="1"/>
  <c r="CF420" i="1" s="1"/>
  <c r="BW420" i="1"/>
  <c r="BV420" i="1"/>
  <c r="BU420" i="1"/>
  <c r="BS420" i="1"/>
  <c r="BR420" i="1"/>
  <c r="BQ420" i="1"/>
  <c r="BP420" i="1"/>
  <c r="BO420" i="1"/>
  <c r="BN420" i="1"/>
  <c r="BM420" i="1"/>
  <c r="BL420" i="1"/>
  <c r="BT420" i="1" s="1"/>
  <c r="BK420" i="1"/>
  <c r="BJ420" i="1"/>
  <c r="BI420" i="1"/>
  <c r="BG420" i="1"/>
  <c r="BF420" i="1"/>
  <c r="BE420" i="1"/>
  <c r="BD420" i="1"/>
  <c r="BC420" i="1"/>
  <c r="BB420" i="1"/>
  <c r="BA420" i="1"/>
  <c r="AZ420" i="1"/>
  <c r="BH420" i="1" s="1"/>
  <c r="AY420" i="1"/>
  <c r="AX420" i="1"/>
  <c r="AW420" i="1"/>
  <c r="AU420" i="1"/>
  <c r="AT420" i="1"/>
  <c r="AS420" i="1"/>
  <c r="AR420" i="1"/>
  <c r="AQ420" i="1"/>
  <c r="AP420" i="1"/>
  <c r="AO420" i="1"/>
  <c r="AN420" i="1"/>
  <c r="AV420" i="1" s="1"/>
  <c r="A420" i="1" s="1"/>
  <c r="AM420" i="1"/>
  <c r="AL420" i="1"/>
  <c r="AK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L420" i="1"/>
  <c r="K420" i="1"/>
  <c r="G420" i="1"/>
  <c r="H420" i="1" s="1"/>
  <c r="F420" i="1"/>
  <c r="I420" i="1" s="1"/>
  <c r="J420" i="1" s="1"/>
  <c r="E420" i="1"/>
  <c r="D420" i="1"/>
  <c r="C420" i="1"/>
  <c r="DO419" i="1"/>
  <c r="DN419" i="1"/>
  <c r="DM419" i="1"/>
  <c r="DL419" i="1"/>
  <c r="DK419" i="1"/>
  <c r="DJ419" i="1"/>
  <c r="DI419" i="1"/>
  <c r="DH419" i="1"/>
  <c r="DP419" i="1" s="1"/>
  <c r="DG419" i="1"/>
  <c r="DF419" i="1"/>
  <c r="DE419" i="1"/>
  <c r="DC419" i="1"/>
  <c r="DB419" i="1"/>
  <c r="DA419" i="1"/>
  <c r="CZ419" i="1"/>
  <c r="CY419" i="1"/>
  <c r="CX419" i="1"/>
  <c r="CW419" i="1"/>
  <c r="CV419" i="1"/>
  <c r="DD419" i="1" s="1"/>
  <c r="CU419" i="1"/>
  <c r="CT419" i="1"/>
  <c r="CS419" i="1"/>
  <c r="CQ419" i="1"/>
  <c r="CP419" i="1"/>
  <c r="CO419" i="1"/>
  <c r="CN419" i="1"/>
  <c r="CM419" i="1"/>
  <c r="CL419" i="1"/>
  <c r="CK419" i="1"/>
  <c r="CJ419" i="1"/>
  <c r="CR419" i="1" s="1"/>
  <c r="CI419" i="1"/>
  <c r="CH419" i="1"/>
  <c r="CG419" i="1"/>
  <c r="CE419" i="1"/>
  <c r="CD419" i="1"/>
  <c r="CC419" i="1"/>
  <c r="CB419" i="1"/>
  <c r="CA419" i="1"/>
  <c r="BZ419" i="1"/>
  <c r="BY419" i="1"/>
  <c r="BX419" i="1"/>
  <c r="CF419" i="1" s="1"/>
  <c r="BW419" i="1"/>
  <c r="BV419" i="1"/>
  <c r="BU419" i="1"/>
  <c r="BS419" i="1"/>
  <c r="BR419" i="1"/>
  <c r="BQ419" i="1"/>
  <c r="BP419" i="1"/>
  <c r="BO419" i="1"/>
  <c r="BN419" i="1"/>
  <c r="BM419" i="1"/>
  <c r="BL419" i="1"/>
  <c r="BT419" i="1" s="1"/>
  <c r="BK419" i="1"/>
  <c r="BJ419" i="1"/>
  <c r="BI419" i="1"/>
  <c r="BG419" i="1"/>
  <c r="BF419" i="1"/>
  <c r="BE419" i="1"/>
  <c r="BD419" i="1"/>
  <c r="BC419" i="1"/>
  <c r="BB419" i="1"/>
  <c r="BA419" i="1"/>
  <c r="AZ419" i="1"/>
  <c r="BH419" i="1" s="1"/>
  <c r="AY419" i="1"/>
  <c r="AX419" i="1"/>
  <c r="AW419" i="1"/>
  <c r="AU419" i="1"/>
  <c r="AT419" i="1"/>
  <c r="AS419" i="1"/>
  <c r="AR419" i="1"/>
  <c r="AQ419" i="1"/>
  <c r="AP419" i="1"/>
  <c r="AO419" i="1"/>
  <c r="AN419" i="1"/>
  <c r="AV419" i="1" s="1"/>
  <c r="A419" i="1" s="1"/>
  <c r="AM419" i="1"/>
  <c r="AL419" i="1"/>
  <c r="AK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L419" i="1"/>
  <c r="K419" i="1"/>
  <c r="J419" i="1"/>
  <c r="G419" i="1"/>
  <c r="H419" i="1" s="1"/>
  <c r="F419" i="1"/>
  <c r="I419" i="1" s="1"/>
  <c r="E419" i="1"/>
  <c r="D419" i="1"/>
  <c r="C419" i="1"/>
  <c r="DO418" i="1"/>
  <c r="DN418" i="1"/>
  <c r="DM418" i="1"/>
  <c r="DL418" i="1"/>
  <c r="DK418" i="1"/>
  <c r="DJ418" i="1"/>
  <c r="DI418" i="1"/>
  <c r="DH418" i="1"/>
  <c r="DP418" i="1" s="1"/>
  <c r="DG418" i="1"/>
  <c r="DF418" i="1"/>
  <c r="DE418" i="1"/>
  <c r="DC418" i="1"/>
  <c r="DB418" i="1"/>
  <c r="DA418" i="1"/>
  <c r="CZ418" i="1"/>
  <c r="CY418" i="1"/>
  <c r="CX418" i="1"/>
  <c r="CW418" i="1"/>
  <c r="CV418" i="1"/>
  <c r="DD418" i="1" s="1"/>
  <c r="CU418" i="1"/>
  <c r="CT418" i="1"/>
  <c r="CS418" i="1"/>
  <c r="CQ418" i="1"/>
  <c r="CP418" i="1"/>
  <c r="CO418" i="1"/>
  <c r="CN418" i="1"/>
  <c r="CM418" i="1"/>
  <c r="CL418" i="1"/>
  <c r="CK418" i="1"/>
  <c r="CJ418" i="1"/>
  <c r="CR418" i="1" s="1"/>
  <c r="CI418" i="1"/>
  <c r="CH418" i="1"/>
  <c r="CG418" i="1"/>
  <c r="CE418" i="1"/>
  <c r="CD418" i="1"/>
  <c r="CC418" i="1"/>
  <c r="CB418" i="1"/>
  <c r="CA418" i="1"/>
  <c r="BZ418" i="1"/>
  <c r="BY418" i="1"/>
  <c r="BX418" i="1"/>
  <c r="CF418" i="1" s="1"/>
  <c r="BW418" i="1"/>
  <c r="BV418" i="1"/>
  <c r="BU418" i="1"/>
  <c r="BS418" i="1"/>
  <c r="BR418" i="1"/>
  <c r="BQ418" i="1"/>
  <c r="BP418" i="1"/>
  <c r="BO418" i="1"/>
  <c r="BN418" i="1"/>
  <c r="BM418" i="1"/>
  <c r="BL418" i="1"/>
  <c r="BT418" i="1" s="1"/>
  <c r="BK418" i="1"/>
  <c r="BJ418" i="1"/>
  <c r="BI418" i="1"/>
  <c r="BG418" i="1"/>
  <c r="BF418" i="1"/>
  <c r="BE418" i="1"/>
  <c r="BD418" i="1"/>
  <c r="BC418" i="1"/>
  <c r="BB418" i="1"/>
  <c r="BA418" i="1"/>
  <c r="AZ418" i="1"/>
  <c r="BH418" i="1" s="1"/>
  <c r="AY418" i="1"/>
  <c r="AX418" i="1"/>
  <c r="AW418" i="1"/>
  <c r="AU418" i="1"/>
  <c r="AT418" i="1"/>
  <c r="AS418" i="1"/>
  <c r="AR418" i="1"/>
  <c r="AQ418" i="1"/>
  <c r="AP418" i="1"/>
  <c r="AO418" i="1"/>
  <c r="AN418" i="1"/>
  <c r="AV418" i="1" s="1"/>
  <c r="A418" i="1" s="1"/>
  <c r="AM418" i="1"/>
  <c r="AL418" i="1"/>
  <c r="AK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L418" i="1"/>
  <c r="J418" i="1"/>
  <c r="K418" i="1" s="1"/>
  <c r="G418" i="1"/>
  <c r="H418" i="1" s="1"/>
  <c r="F418" i="1"/>
  <c r="I418" i="1" s="1"/>
  <c r="E418" i="1"/>
  <c r="D418" i="1"/>
  <c r="C418" i="1"/>
  <c r="DO417" i="1"/>
  <c r="DN417" i="1"/>
  <c r="DM417" i="1"/>
  <c r="DL417" i="1"/>
  <c r="DK417" i="1"/>
  <c r="DJ417" i="1"/>
  <c r="DI417" i="1"/>
  <c r="DH417" i="1"/>
  <c r="DG417" i="1"/>
  <c r="DP417" i="1" s="1"/>
  <c r="DF417" i="1"/>
  <c r="DE417" i="1"/>
  <c r="DC417" i="1"/>
  <c r="DB417" i="1"/>
  <c r="DA417" i="1"/>
  <c r="CZ417" i="1"/>
  <c r="CY417" i="1"/>
  <c r="CX417" i="1"/>
  <c r="CW417" i="1"/>
  <c r="CV417" i="1"/>
  <c r="CU417" i="1"/>
  <c r="DD417" i="1" s="1"/>
  <c r="CT417" i="1"/>
  <c r="CS417" i="1"/>
  <c r="CQ417" i="1"/>
  <c r="CP417" i="1"/>
  <c r="CO417" i="1"/>
  <c r="CN417" i="1"/>
  <c r="CM417" i="1"/>
  <c r="CL417" i="1"/>
  <c r="CK417" i="1"/>
  <c r="CJ417" i="1"/>
  <c r="CI417" i="1"/>
  <c r="CR417" i="1" s="1"/>
  <c r="CH417" i="1"/>
  <c r="CG417" i="1"/>
  <c r="CE417" i="1"/>
  <c r="CD417" i="1"/>
  <c r="CC417" i="1"/>
  <c r="CB417" i="1"/>
  <c r="CA417" i="1"/>
  <c r="BZ417" i="1"/>
  <c r="BY417" i="1"/>
  <c r="BX417" i="1"/>
  <c r="BW417" i="1"/>
  <c r="CF417" i="1" s="1"/>
  <c r="BV417" i="1"/>
  <c r="BU417" i="1"/>
  <c r="BS417" i="1"/>
  <c r="BR417" i="1"/>
  <c r="BQ417" i="1"/>
  <c r="BP417" i="1"/>
  <c r="BO417" i="1"/>
  <c r="BN417" i="1"/>
  <c r="BM417" i="1"/>
  <c r="BL417" i="1"/>
  <c r="BK417" i="1"/>
  <c r="BJ417" i="1"/>
  <c r="BI417" i="1"/>
  <c r="BG417" i="1"/>
  <c r="BF417" i="1"/>
  <c r="BE417" i="1"/>
  <c r="BD417" i="1"/>
  <c r="BC417" i="1"/>
  <c r="BB417" i="1"/>
  <c r="BA417" i="1"/>
  <c r="AZ417" i="1"/>
  <c r="AY417" i="1"/>
  <c r="AX417" i="1"/>
  <c r="AW417" i="1"/>
  <c r="AU417" i="1"/>
  <c r="AT417" i="1"/>
  <c r="AS417" i="1"/>
  <c r="AR417" i="1"/>
  <c r="AQ417" i="1"/>
  <c r="AP417" i="1"/>
  <c r="AO417" i="1"/>
  <c r="AN417" i="1"/>
  <c r="AM417" i="1"/>
  <c r="AL417" i="1"/>
  <c r="AV417" i="1" s="1"/>
  <c r="A417" i="1" s="1"/>
  <c r="AK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I417" i="1"/>
  <c r="J417" i="1" s="1"/>
  <c r="K417" i="1" s="1"/>
  <c r="G417" i="1"/>
  <c r="H417" i="1" s="1"/>
  <c r="E417" i="1"/>
  <c r="F417" i="1" s="1"/>
  <c r="D417" i="1"/>
  <c r="C417" i="1"/>
  <c r="DO416" i="1"/>
  <c r="DN416" i="1"/>
  <c r="DM416" i="1"/>
  <c r="DL416" i="1"/>
  <c r="DK416" i="1"/>
  <c r="DJ416" i="1"/>
  <c r="DI416" i="1"/>
  <c r="DH416" i="1"/>
  <c r="DP416" i="1" s="1"/>
  <c r="DG416" i="1"/>
  <c r="DF416" i="1"/>
  <c r="DE416" i="1"/>
  <c r="DC416" i="1"/>
  <c r="DB416" i="1"/>
  <c r="DA416" i="1"/>
  <c r="CZ416" i="1"/>
  <c r="CY416" i="1"/>
  <c r="CX416" i="1"/>
  <c r="CW416" i="1"/>
  <c r="CV416" i="1"/>
  <c r="DD416" i="1" s="1"/>
  <c r="CU416" i="1"/>
  <c r="CT416" i="1"/>
  <c r="CS416" i="1"/>
  <c r="CQ416" i="1"/>
  <c r="CP416" i="1"/>
  <c r="CO416" i="1"/>
  <c r="CN416" i="1"/>
  <c r="CM416" i="1"/>
  <c r="CL416" i="1"/>
  <c r="CK416" i="1"/>
  <c r="CJ416" i="1"/>
  <c r="CR416" i="1" s="1"/>
  <c r="CI416" i="1"/>
  <c r="CH416" i="1"/>
  <c r="CG416" i="1"/>
  <c r="CE416" i="1"/>
  <c r="CD416" i="1"/>
  <c r="CC416" i="1"/>
  <c r="CB416" i="1"/>
  <c r="CA416" i="1"/>
  <c r="BZ416" i="1"/>
  <c r="BY416" i="1"/>
  <c r="BX416" i="1"/>
  <c r="CF416" i="1" s="1"/>
  <c r="BW416" i="1"/>
  <c r="BV416" i="1"/>
  <c r="BU416" i="1"/>
  <c r="BS416" i="1"/>
  <c r="BR416" i="1"/>
  <c r="BQ416" i="1"/>
  <c r="BP416" i="1"/>
  <c r="BO416" i="1"/>
  <c r="BN416" i="1"/>
  <c r="BM416" i="1"/>
  <c r="BL416" i="1"/>
  <c r="BT416" i="1" s="1"/>
  <c r="BK416" i="1"/>
  <c r="BJ416" i="1"/>
  <c r="BI416" i="1"/>
  <c r="BG416" i="1"/>
  <c r="BF416" i="1"/>
  <c r="BE416" i="1"/>
  <c r="BD416" i="1"/>
  <c r="BC416" i="1"/>
  <c r="BB416" i="1"/>
  <c r="BA416" i="1"/>
  <c r="AZ416" i="1"/>
  <c r="BH416" i="1" s="1"/>
  <c r="AY416" i="1"/>
  <c r="AX416" i="1"/>
  <c r="AW416" i="1"/>
  <c r="AU416" i="1"/>
  <c r="AT416" i="1"/>
  <c r="AS416" i="1"/>
  <c r="AR416" i="1"/>
  <c r="AQ416" i="1"/>
  <c r="AP416" i="1"/>
  <c r="AO416" i="1"/>
  <c r="AN416" i="1"/>
  <c r="AV416" i="1" s="1"/>
  <c r="A416" i="1" s="1"/>
  <c r="AM416" i="1"/>
  <c r="AL416" i="1"/>
  <c r="AK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L416" i="1"/>
  <c r="K416" i="1"/>
  <c r="G416" i="1"/>
  <c r="H416" i="1" s="1"/>
  <c r="F416" i="1"/>
  <c r="I416" i="1" s="1"/>
  <c r="J416" i="1" s="1"/>
  <c r="E416" i="1"/>
  <c r="D416" i="1"/>
  <c r="C416" i="1"/>
  <c r="DO415" i="1"/>
  <c r="DN415" i="1"/>
  <c r="DM415" i="1"/>
  <c r="DL415" i="1"/>
  <c r="DK415" i="1"/>
  <c r="DJ415" i="1"/>
  <c r="DI415" i="1"/>
  <c r="DH415" i="1"/>
  <c r="DG415" i="1"/>
  <c r="DF415" i="1"/>
  <c r="DP415" i="1" s="1"/>
  <c r="DE415" i="1"/>
  <c r="DC415" i="1"/>
  <c r="DB415" i="1"/>
  <c r="DA415" i="1"/>
  <c r="CZ415" i="1"/>
  <c r="CY415" i="1"/>
  <c r="CX415" i="1"/>
  <c r="CW415" i="1"/>
  <c r="CV415" i="1"/>
  <c r="CU415" i="1"/>
  <c r="CT415" i="1"/>
  <c r="DD415" i="1" s="1"/>
  <c r="CS415" i="1"/>
  <c r="CQ415" i="1"/>
  <c r="CP415" i="1"/>
  <c r="CO415" i="1"/>
  <c r="CN415" i="1"/>
  <c r="CM415" i="1"/>
  <c r="CL415" i="1"/>
  <c r="CK415" i="1"/>
  <c r="CJ415" i="1"/>
  <c r="CI415" i="1"/>
  <c r="CH415" i="1"/>
  <c r="CG415" i="1"/>
  <c r="CE415" i="1"/>
  <c r="CD415" i="1"/>
  <c r="CC415" i="1"/>
  <c r="CB415" i="1"/>
  <c r="CA415" i="1"/>
  <c r="BZ415" i="1"/>
  <c r="BY415" i="1"/>
  <c r="BX415" i="1"/>
  <c r="BW415" i="1"/>
  <c r="BV415" i="1"/>
  <c r="BU415" i="1"/>
  <c r="BS415" i="1"/>
  <c r="BR415" i="1"/>
  <c r="BQ415" i="1"/>
  <c r="BP415" i="1"/>
  <c r="BO415" i="1"/>
  <c r="BN415" i="1"/>
  <c r="BM415" i="1"/>
  <c r="BL415" i="1"/>
  <c r="BK415" i="1"/>
  <c r="BJ415" i="1"/>
  <c r="BT415" i="1" s="1"/>
  <c r="BI415" i="1"/>
  <c r="BG415" i="1"/>
  <c r="BF415" i="1"/>
  <c r="BE415" i="1"/>
  <c r="BD415" i="1"/>
  <c r="BC415" i="1"/>
  <c r="BB415" i="1"/>
  <c r="BA415" i="1"/>
  <c r="AZ415" i="1"/>
  <c r="AY415" i="1"/>
  <c r="AX415" i="1"/>
  <c r="BH415" i="1" s="1"/>
  <c r="AW415" i="1"/>
  <c r="AU415" i="1"/>
  <c r="AT415" i="1"/>
  <c r="AS415" i="1"/>
  <c r="AR415" i="1"/>
  <c r="AQ415" i="1"/>
  <c r="AP415" i="1"/>
  <c r="AO415" i="1"/>
  <c r="AN415" i="1"/>
  <c r="AM415" i="1"/>
  <c r="AL415" i="1"/>
  <c r="AK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 s="1"/>
  <c r="L415" i="1"/>
  <c r="G415" i="1"/>
  <c r="H415" i="1" s="1"/>
  <c r="E415" i="1"/>
  <c r="F415" i="1" s="1"/>
  <c r="I415" i="1" s="1"/>
  <c r="J415" i="1" s="1"/>
  <c r="K415" i="1" s="1"/>
  <c r="D415" i="1"/>
  <c r="C415" i="1"/>
  <c r="DO414" i="1"/>
  <c r="DN414" i="1"/>
  <c r="DM414" i="1"/>
  <c r="DL414" i="1"/>
  <c r="DK414" i="1"/>
  <c r="DJ414" i="1"/>
  <c r="DI414" i="1"/>
  <c r="DH414" i="1"/>
  <c r="DP414" i="1" s="1"/>
  <c r="DG414" i="1"/>
  <c r="DF414" i="1"/>
  <c r="DE414" i="1"/>
  <c r="DC414" i="1"/>
  <c r="DB414" i="1"/>
  <c r="DA414" i="1"/>
  <c r="CZ414" i="1"/>
  <c r="CY414" i="1"/>
  <c r="CX414" i="1"/>
  <c r="CW414" i="1"/>
  <c r="CV414" i="1"/>
  <c r="DD414" i="1" s="1"/>
  <c r="CU414" i="1"/>
  <c r="CT414" i="1"/>
  <c r="CS414" i="1"/>
  <c r="CQ414" i="1"/>
  <c r="CP414" i="1"/>
  <c r="CO414" i="1"/>
  <c r="CN414" i="1"/>
  <c r="CM414" i="1"/>
  <c r="CL414" i="1"/>
  <c r="CK414" i="1"/>
  <c r="CJ414" i="1"/>
  <c r="CR414" i="1" s="1"/>
  <c r="CI414" i="1"/>
  <c r="CH414" i="1"/>
  <c r="CG414" i="1"/>
  <c r="CE414" i="1"/>
  <c r="CD414" i="1"/>
  <c r="CC414" i="1"/>
  <c r="CB414" i="1"/>
  <c r="CA414" i="1"/>
  <c r="BZ414" i="1"/>
  <c r="BY414" i="1"/>
  <c r="BX414" i="1"/>
  <c r="CF414" i="1" s="1"/>
  <c r="BW414" i="1"/>
  <c r="BV414" i="1"/>
  <c r="BU414" i="1"/>
  <c r="BS414" i="1"/>
  <c r="BR414" i="1"/>
  <c r="BQ414" i="1"/>
  <c r="BP414" i="1"/>
  <c r="BO414" i="1"/>
  <c r="BN414" i="1"/>
  <c r="BM414" i="1"/>
  <c r="BL414" i="1"/>
  <c r="BT414" i="1" s="1"/>
  <c r="BK414" i="1"/>
  <c r="BJ414" i="1"/>
  <c r="BI414" i="1"/>
  <c r="BG414" i="1"/>
  <c r="BF414" i="1"/>
  <c r="BE414" i="1"/>
  <c r="BD414" i="1"/>
  <c r="BC414" i="1"/>
  <c r="BB414" i="1"/>
  <c r="BA414" i="1"/>
  <c r="AZ414" i="1"/>
  <c r="BH414" i="1" s="1"/>
  <c r="AY414" i="1"/>
  <c r="AX414" i="1"/>
  <c r="AW414" i="1"/>
  <c r="AU414" i="1"/>
  <c r="AT414" i="1"/>
  <c r="AS414" i="1"/>
  <c r="AR414" i="1"/>
  <c r="AQ414" i="1"/>
  <c r="AP414" i="1"/>
  <c r="AO414" i="1"/>
  <c r="AN414" i="1"/>
  <c r="AV414" i="1" s="1"/>
  <c r="A414" i="1" s="1"/>
  <c r="AM414" i="1"/>
  <c r="AL414" i="1"/>
  <c r="AK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 s="1"/>
  <c r="L414" i="1"/>
  <c r="G414" i="1"/>
  <c r="H414" i="1" s="1"/>
  <c r="F414" i="1"/>
  <c r="I414" i="1" s="1"/>
  <c r="J414" i="1" s="1"/>
  <c r="K414" i="1" s="1"/>
  <c r="E414" i="1"/>
  <c r="D414" i="1"/>
  <c r="C414" i="1"/>
  <c r="DO413" i="1"/>
  <c r="DN413" i="1"/>
  <c r="DM413" i="1"/>
  <c r="DL413" i="1"/>
  <c r="DK413" i="1"/>
  <c r="DJ413" i="1"/>
  <c r="DI413" i="1"/>
  <c r="DH413" i="1"/>
  <c r="DG413" i="1"/>
  <c r="DF413" i="1"/>
  <c r="DE413" i="1"/>
  <c r="DP413" i="1" s="1"/>
  <c r="DC413" i="1"/>
  <c r="DB413" i="1"/>
  <c r="DA413" i="1"/>
  <c r="CZ413" i="1"/>
  <c r="CY413" i="1"/>
  <c r="CX413" i="1"/>
  <c r="CW413" i="1"/>
  <c r="CV413" i="1"/>
  <c r="CU413" i="1"/>
  <c r="CT413" i="1"/>
  <c r="CS413" i="1"/>
  <c r="DD413" i="1" s="1"/>
  <c r="CQ413" i="1"/>
  <c r="CP413" i="1"/>
  <c r="CO413" i="1"/>
  <c r="CN413" i="1"/>
  <c r="CM413" i="1"/>
  <c r="CL413" i="1"/>
  <c r="CK413" i="1"/>
  <c r="CJ413" i="1"/>
  <c r="CI413" i="1"/>
  <c r="CH413" i="1"/>
  <c r="CG413" i="1"/>
  <c r="CR413" i="1" s="1"/>
  <c r="CE413" i="1"/>
  <c r="CD413" i="1"/>
  <c r="CC413" i="1"/>
  <c r="CB413" i="1"/>
  <c r="CA413" i="1"/>
  <c r="BZ413" i="1"/>
  <c r="BY413" i="1"/>
  <c r="BX413" i="1"/>
  <c r="BW413" i="1"/>
  <c r="BV413" i="1"/>
  <c r="BU413" i="1"/>
  <c r="CF413" i="1" s="1"/>
  <c r="BS413" i="1"/>
  <c r="BR413" i="1"/>
  <c r="BQ413" i="1"/>
  <c r="BP413" i="1"/>
  <c r="BO413" i="1"/>
  <c r="BN413" i="1"/>
  <c r="BM413" i="1"/>
  <c r="BL413" i="1"/>
  <c r="BK413" i="1"/>
  <c r="BJ413" i="1"/>
  <c r="BI413" i="1"/>
  <c r="BT413" i="1" s="1"/>
  <c r="BG413" i="1"/>
  <c r="BF413" i="1"/>
  <c r="BE413" i="1"/>
  <c r="BD413" i="1"/>
  <c r="BC413" i="1"/>
  <c r="BB413" i="1"/>
  <c r="BA413" i="1"/>
  <c r="AZ413" i="1"/>
  <c r="AY413" i="1"/>
  <c r="AX413" i="1"/>
  <c r="AW413" i="1"/>
  <c r="BH413" i="1" s="1"/>
  <c r="B413" i="1" s="1"/>
  <c r="AU413" i="1"/>
  <c r="AT413" i="1"/>
  <c r="AS413" i="1"/>
  <c r="AR413" i="1"/>
  <c r="AQ413" i="1"/>
  <c r="AP413" i="1"/>
  <c r="AO413" i="1"/>
  <c r="AN413" i="1"/>
  <c r="AM413" i="1"/>
  <c r="AL413" i="1"/>
  <c r="AK413" i="1"/>
  <c r="AV413" i="1" s="1"/>
  <c r="A413" i="1" s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 s="1"/>
  <c r="L413" i="1"/>
  <c r="G413" i="1"/>
  <c r="H413" i="1" s="1"/>
  <c r="F413" i="1"/>
  <c r="I413" i="1" s="1"/>
  <c r="J413" i="1" s="1"/>
  <c r="K413" i="1" s="1"/>
  <c r="E413" i="1"/>
  <c r="D413" i="1"/>
  <c r="C413" i="1"/>
  <c r="DO412" i="1"/>
  <c r="DN412" i="1"/>
  <c r="DM412" i="1"/>
  <c r="DL412" i="1"/>
  <c r="DK412" i="1"/>
  <c r="DJ412" i="1"/>
  <c r="DI412" i="1"/>
  <c r="DH412" i="1"/>
  <c r="DG412" i="1"/>
  <c r="DF412" i="1"/>
  <c r="DE412" i="1"/>
  <c r="DP412" i="1" s="1"/>
  <c r="DC412" i="1"/>
  <c r="DB412" i="1"/>
  <c r="DA412" i="1"/>
  <c r="CZ412" i="1"/>
  <c r="CY412" i="1"/>
  <c r="CX412" i="1"/>
  <c r="CW412" i="1"/>
  <c r="CV412" i="1"/>
  <c r="CU412" i="1"/>
  <c r="CT412" i="1"/>
  <c r="CS412" i="1"/>
  <c r="DD412" i="1" s="1"/>
  <c r="CQ412" i="1"/>
  <c r="CP412" i="1"/>
  <c r="CO412" i="1"/>
  <c r="CN412" i="1"/>
  <c r="CM412" i="1"/>
  <c r="CL412" i="1"/>
  <c r="CK412" i="1"/>
  <c r="CJ412" i="1"/>
  <c r="CI412" i="1"/>
  <c r="CH412" i="1"/>
  <c r="CG412" i="1"/>
  <c r="CR412" i="1" s="1"/>
  <c r="CE412" i="1"/>
  <c r="CD412" i="1"/>
  <c r="CC412" i="1"/>
  <c r="CB412" i="1"/>
  <c r="CA412" i="1"/>
  <c r="BZ412" i="1"/>
  <c r="BY412" i="1"/>
  <c r="BX412" i="1"/>
  <c r="BW412" i="1"/>
  <c r="BV412" i="1"/>
  <c r="BU412" i="1"/>
  <c r="CF412" i="1" s="1"/>
  <c r="DQ412" i="1" s="1"/>
  <c r="BS412" i="1"/>
  <c r="BR412" i="1"/>
  <c r="BQ412" i="1"/>
  <c r="BP412" i="1"/>
  <c r="BO412" i="1"/>
  <c r="BN412" i="1"/>
  <c r="BM412" i="1"/>
  <c r="BL412" i="1"/>
  <c r="BK412" i="1"/>
  <c r="BJ412" i="1"/>
  <c r="BI412" i="1"/>
  <c r="BT412" i="1" s="1"/>
  <c r="BG412" i="1"/>
  <c r="BF412" i="1"/>
  <c r="BE412" i="1"/>
  <c r="BD412" i="1"/>
  <c r="BC412" i="1"/>
  <c r="BB412" i="1"/>
  <c r="BA412" i="1"/>
  <c r="AZ412" i="1"/>
  <c r="AY412" i="1"/>
  <c r="AX412" i="1"/>
  <c r="AW412" i="1"/>
  <c r="BH412" i="1" s="1"/>
  <c r="AU412" i="1"/>
  <c r="AT412" i="1"/>
  <c r="AS412" i="1"/>
  <c r="AR412" i="1"/>
  <c r="AQ412" i="1"/>
  <c r="AP412" i="1"/>
  <c r="AO412" i="1"/>
  <c r="AN412" i="1"/>
  <c r="AM412" i="1"/>
  <c r="AL412" i="1"/>
  <c r="AK412" i="1"/>
  <c r="AV412" i="1" s="1"/>
  <c r="A412" i="1" s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L412" i="1"/>
  <c r="H412" i="1"/>
  <c r="G412" i="1"/>
  <c r="F412" i="1"/>
  <c r="I412" i="1" s="1"/>
  <c r="J412" i="1" s="1"/>
  <c r="K412" i="1" s="1"/>
  <c r="E412" i="1"/>
  <c r="D412" i="1"/>
  <c r="C412" i="1"/>
  <c r="DO411" i="1"/>
  <c r="DN411" i="1"/>
  <c r="DM411" i="1"/>
  <c r="DL411" i="1"/>
  <c r="DK411" i="1"/>
  <c r="DJ411" i="1"/>
  <c r="DI411" i="1"/>
  <c r="DH411" i="1"/>
  <c r="DG411" i="1"/>
  <c r="DF411" i="1"/>
  <c r="DE411" i="1"/>
  <c r="DP411" i="1" s="1"/>
  <c r="DC411" i="1"/>
  <c r="DB411" i="1"/>
  <c r="DA411" i="1"/>
  <c r="CZ411" i="1"/>
  <c r="CY411" i="1"/>
  <c r="CX411" i="1"/>
  <c r="CW411" i="1"/>
  <c r="CV411" i="1"/>
  <c r="CU411" i="1"/>
  <c r="CT411" i="1"/>
  <c r="CS411" i="1"/>
  <c r="DD411" i="1" s="1"/>
  <c r="CQ411" i="1"/>
  <c r="CP411" i="1"/>
  <c r="CO411" i="1"/>
  <c r="CN411" i="1"/>
  <c r="CM411" i="1"/>
  <c r="CL411" i="1"/>
  <c r="CK411" i="1"/>
  <c r="CJ411" i="1"/>
  <c r="CI411" i="1"/>
  <c r="CH411" i="1"/>
  <c r="CG411" i="1"/>
  <c r="CR411" i="1" s="1"/>
  <c r="CE411" i="1"/>
  <c r="CD411" i="1"/>
  <c r="CC411" i="1"/>
  <c r="CB411" i="1"/>
  <c r="CA411" i="1"/>
  <c r="BZ411" i="1"/>
  <c r="BY411" i="1"/>
  <c r="BX411" i="1"/>
  <c r="BW411" i="1"/>
  <c r="BV411" i="1"/>
  <c r="BU411" i="1"/>
  <c r="CF411" i="1" s="1"/>
  <c r="BS411" i="1"/>
  <c r="BR411" i="1"/>
  <c r="BQ411" i="1"/>
  <c r="BP411" i="1"/>
  <c r="BO411" i="1"/>
  <c r="BN411" i="1"/>
  <c r="BM411" i="1"/>
  <c r="BL411" i="1"/>
  <c r="BK411" i="1"/>
  <c r="BJ411" i="1"/>
  <c r="BI411" i="1"/>
  <c r="BT411" i="1" s="1"/>
  <c r="BG411" i="1"/>
  <c r="BF411" i="1"/>
  <c r="BE411" i="1"/>
  <c r="BD411" i="1"/>
  <c r="BC411" i="1"/>
  <c r="BB411" i="1"/>
  <c r="BA411" i="1"/>
  <c r="AZ411" i="1"/>
  <c r="AY411" i="1"/>
  <c r="AX411" i="1"/>
  <c r="AW411" i="1"/>
  <c r="BH411" i="1" s="1"/>
  <c r="AU411" i="1"/>
  <c r="AT411" i="1"/>
  <c r="AS411" i="1"/>
  <c r="AR411" i="1"/>
  <c r="AQ411" i="1"/>
  <c r="AP411" i="1"/>
  <c r="AO411" i="1"/>
  <c r="AN411" i="1"/>
  <c r="AM411" i="1"/>
  <c r="AL411" i="1"/>
  <c r="AK411" i="1"/>
  <c r="AV411" i="1" s="1"/>
  <c r="A411" i="1" s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L411" i="1"/>
  <c r="K411" i="1"/>
  <c r="H411" i="1"/>
  <c r="G411" i="1"/>
  <c r="F411" i="1"/>
  <c r="I411" i="1" s="1"/>
  <c r="J411" i="1" s="1"/>
  <c r="E411" i="1"/>
  <c r="D411" i="1"/>
  <c r="C411" i="1"/>
  <c r="DO410" i="1"/>
  <c r="DN410" i="1"/>
  <c r="DM410" i="1"/>
  <c r="DL410" i="1"/>
  <c r="DK410" i="1"/>
  <c r="DJ410" i="1"/>
  <c r="DI410" i="1"/>
  <c r="DH410" i="1"/>
  <c r="DP410" i="1" s="1"/>
  <c r="DG410" i="1"/>
  <c r="DF410" i="1"/>
  <c r="DE410" i="1"/>
  <c r="DC410" i="1"/>
  <c r="DB410" i="1"/>
  <c r="DA410" i="1"/>
  <c r="CZ410" i="1"/>
  <c r="CY410" i="1"/>
  <c r="CX410" i="1"/>
  <c r="CW410" i="1"/>
  <c r="CV410" i="1"/>
  <c r="DD410" i="1" s="1"/>
  <c r="CU410" i="1"/>
  <c r="CT410" i="1"/>
  <c r="CS410" i="1"/>
  <c r="CQ410" i="1"/>
  <c r="CP410" i="1"/>
  <c r="CO410" i="1"/>
  <c r="CN410" i="1"/>
  <c r="CM410" i="1"/>
  <c r="CL410" i="1"/>
  <c r="CK410" i="1"/>
  <c r="CJ410" i="1"/>
  <c r="CR410" i="1" s="1"/>
  <c r="CI410" i="1"/>
  <c r="CH410" i="1"/>
  <c r="CG410" i="1"/>
  <c r="CE410" i="1"/>
  <c r="CD410" i="1"/>
  <c r="CC410" i="1"/>
  <c r="CB410" i="1"/>
  <c r="CA410" i="1"/>
  <c r="BZ410" i="1"/>
  <c r="BY410" i="1"/>
  <c r="BX410" i="1"/>
  <c r="CF410" i="1" s="1"/>
  <c r="BW410" i="1"/>
  <c r="BV410" i="1"/>
  <c r="BU410" i="1"/>
  <c r="BS410" i="1"/>
  <c r="BR410" i="1"/>
  <c r="BQ410" i="1"/>
  <c r="BP410" i="1"/>
  <c r="BO410" i="1"/>
  <c r="BN410" i="1"/>
  <c r="BM410" i="1"/>
  <c r="BL410" i="1"/>
  <c r="BT410" i="1" s="1"/>
  <c r="BK410" i="1"/>
  <c r="BJ410" i="1"/>
  <c r="BI410" i="1"/>
  <c r="BG410" i="1"/>
  <c r="BF410" i="1"/>
  <c r="BE410" i="1"/>
  <c r="BD410" i="1"/>
  <c r="BC410" i="1"/>
  <c r="BB410" i="1"/>
  <c r="BA410" i="1"/>
  <c r="AZ410" i="1"/>
  <c r="BH410" i="1" s="1"/>
  <c r="AY410" i="1"/>
  <c r="AX410" i="1"/>
  <c r="AW410" i="1"/>
  <c r="AU410" i="1"/>
  <c r="AT410" i="1"/>
  <c r="AS410" i="1"/>
  <c r="AR410" i="1"/>
  <c r="AQ410" i="1"/>
  <c r="AP410" i="1"/>
  <c r="AO410" i="1"/>
  <c r="AN410" i="1"/>
  <c r="AV410" i="1" s="1"/>
  <c r="A410" i="1" s="1"/>
  <c r="AM410" i="1"/>
  <c r="AL410" i="1"/>
  <c r="AK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 s="1"/>
  <c r="L410" i="1"/>
  <c r="G410" i="1"/>
  <c r="H410" i="1" s="1"/>
  <c r="F410" i="1"/>
  <c r="I410" i="1" s="1"/>
  <c r="J410" i="1" s="1"/>
  <c r="K410" i="1" s="1"/>
  <c r="E410" i="1"/>
  <c r="D410" i="1"/>
  <c r="C410" i="1"/>
  <c r="DO409" i="1"/>
  <c r="DN409" i="1"/>
  <c r="DM409" i="1"/>
  <c r="DL409" i="1"/>
  <c r="DK409" i="1"/>
  <c r="DJ409" i="1"/>
  <c r="DI409" i="1"/>
  <c r="DH409" i="1"/>
  <c r="DG409" i="1"/>
  <c r="DF409" i="1"/>
  <c r="DE409" i="1"/>
  <c r="DP409" i="1" s="1"/>
  <c r="DC409" i="1"/>
  <c r="DB409" i="1"/>
  <c r="DA409" i="1"/>
  <c r="CZ409" i="1"/>
  <c r="CY409" i="1"/>
  <c r="CX409" i="1"/>
  <c r="CW409" i="1"/>
  <c r="CV409" i="1"/>
  <c r="CU409" i="1"/>
  <c r="CT409" i="1"/>
  <c r="CS409" i="1"/>
  <c r="DD409" i="1" s="1"/>
  <c r="CQ409" i="1"/>
  <c r="CP409" i="1"/>
  <c r="CO409" i="1"/>
  <c r="CN409" i="1"/>
  <c r="CM409" i="1"/>
  <c r="CL409" i="1"/>
  <c r="CK409" i="1"/>
  <c r="CJ409" i="1"/>
  <c r="CI409" i="1"/>
  <c r="CH409" i="1"/>
  <c r="CG409" i="1"/>
  <c r="CR409" i="1" s="1"/>
  <c r="CE409" i="1"/>
  <c r="CD409" i="1"/>
  <c r="CC409" i="1"/>
  <c r="CB409" i="1"/>
  <c r="CA409" i="1"/>
  <c r="BZ409" i="1"/>
  <c r="BY409" i="1"/>
  <c r="BX409" i="1"/>
  <c r="BW409" i="1"/>
  <c r="BV409" i="1"/>
  <c r="BU409" i="1"/>
  <c r="CF409" i="1" s="1"/>
  <c r="BS409" i="1"/>
  <c r="BR409" i="1"/>
  <c r="BQ409" i="1"/>
  <c r="BP409" i="1"/>
  <c r="BO409" i="1"/>
  <c r="BN409" i="1"/>
  <c r="BM409" i="1"/>
  <c r="BL409" i="1"/>
  <c r="BK409" i="1"/>
  <c r="BJ409" i="1"/>
  <c r="BI409" i="1"/>
  <c r="BT409" i="1" s="1"/>
  <c r="BG409" i="1"/>
  <c r="BF409" i="1"/>
  <c r="BE409" i="1"/>
  <c r="BD409" i="1"/>
  <c r="BC409" i="1"/>
  <c r="BB409" i="1"/>
  <c r="BA409" i="1"/>
  <c r="AZ409" i="1"/>
  <c r="AY409" i="1"/>
  <c r="AX409" i="1"/>
  <c r="AW409" i="1"/>
  <c r="BH409" i="1" s="1"/>
  <c r="AU409" i="1"/>
  <c r="AT409" i="1"/>
  <c r="AS409" i="1"/>
  <c r="AR409" i="1"/>
  <c r="AQ409" i="1"/>
  <c r="AP409" i="1"/>
  <c r="AO409" i="1"/>
  <c r="AN409" i="1"/>
  <c r="AM409" i="1"/>
  <c r="AL409" i="1"/>
  <c r="AK409" i="1"/>
  <c r="AV409" i="1" s="1"/>
  <c r="A409" i="1" s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 s="1"/>
  <c r="L409" i="1"/>
  <c r="G409" i="1"/>
  <c r="H409" i="1" s="1"/>
  <c r="F409" i="1"/>
  <c r="I409" i="1" s="1"/>
  <c r="J409" i="1" s="1"/>
  <c r="K409" i="1" s="1"/>
  <c r="E409" i="1"/>
  <c r="D409" i="1"/>
  <c r="C409" i="1"/>
  <c r="DO408" i="1"/>
  <c r="DN408" i="1"/>
  <c r="DM408" i="1"/>
  <c r="DL408" i="1"/>
  <c r="DK408" i="1"/>
  <c r="DJ408" i="1"/>
  <c r="DI408" i="1"/>
  <c r="DH408" i="1"/>
  <c r="DG408" i="1"/>
  <c r="DF408" i="1"/>
  <c r="DE408" i="1"/>
  <c r="DP408" i="1" s="1"/>
  <c r="DC408" i="1"/>
  <c r="DB408" i="1"/>
  <c r="DA408" i="1"/>
  <c r="CZ408" i="1"/>
  <c r="CY408" i="1"/>
  <c r="CX408" i="1"/>
  <c r="CW408" i="1"/>
  <c r="CV408" i="1"/>
  <c r="CU408" i="1"/>
  <c r="CT408" i="1"/>
  <c r="CS408" i="1"/>
  <c r="DD408" i="1" s="1"/>
  <c r="CQ408" i="1"/>
  <c r="CP408" i="1"/>
  <c r="CO408" i="1"/>
  <c r="CN408" i="1"/>
  <c r="CM408" i="1"/>
  <c r="CL408" i="1"/>
  <c r="CK408" i="1"/>
  <c r="CJ408" i="1"/>
  <c r="CI408" i="1"/>
  <c r="CH408" i="1"/>
  <c r="CG408" i="1"/>
  <c r="CR408" i="1" s="1"/>
  <c r="CE408" i="1"/>
  <c r="CD408" i="1"/>
  <c r="CC408" i="1"/>
  <c r="CB408" i="1"/>
  <c r="CA408" i="1"/>
  <c r="BZ408" i="1"/>
  <c r="BY408" i="1"/>
  <c r="BX408" i="1"/>
  <c r="BW408" i="1"/>
  <c r="BV408" i="1"/>
  <c r="BU408" i="1"/>
  <c r="CF408" i="1" s="1"/>
  <c r="BS408" i="1"/>
  <c r="BR408" i="1"/>
  <c r="BQ408" i="1"/>
  <c r="BP408" i="1"/>
  <c r="BO408" i="1"/>
  <c r="BN408" i="1"/>
  <c r="BM408" i="1"/>
  <c r="BL408" i="1"/>
  <c r="BK408" i="1"/>
  <c r="BJ408" i="1"/>
  <c r="BI408" i="1"/>
  <c r="BT408" i="1" s="1"/>
  <c r="BG408" i="1"/>
  <c r="BF408" i="1"/>
  <c r="BE408" i="1"/>
  <c r="BD408" i="1"/>
  <c r="BC408" i="1"/>
  <c r="BB408" i="1"/>
  <c r="BA408" i="1"/>
  <c r="AZ408" i="1"/>
  <c r="AY408" i="1"/>
  <c r="AX408" i="1"/>
  <c r="AW408" i="1"/>
  <c r="BH408" i="1" s="1"/>
  <c r="AU408" i="1"/>
  <c r="AT408" i="1"/>
  <c r="AS408" i="1"/>
  <c r="AR408" i="1"/>
  <c r="AQ408" i="1"/>
  <c r="AP408" i="1"/>
  <c r="AO408" i="1"/>
  <c r="AN408" i="1"/>
  <c r="AM408" i="1"/>
  <c r="AL408" i="1"/>
  <c r="AK408" i="1"/>
  <c r="AV408" i="1" s="1"/>
  <c r="A408" i="1" s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L408" i="1"/>
  <c r="H408" i="1"/>
  <c r="G408" i="1"/>
  <c r="F408" i="1"/>
  <c r="I408" i="1" s="1"/>
  <c r="J408" i="1" s="1"/>
  <c r="K408" i="1" s="1"/>
  <c r="E408" i="1"/>
  <c r="D408" i="1"/>
  <c r="C408" i="1"/>
  <c r="DO407" i="1"/>
  <c r="DN407" i="1"/>
  <c r="DM407" i="1"/>
  <c r="DL407" i="1"/>
  <c r="DK407" i="1"/>
  <c r="DJ407" i="1"/>
  <c r="DI407" i="1"/>
  <c r="DH407" i="1"/>
  <c r="DG407" i="1"/>
  <c r="DF407" i="1"/>
  <c r="DE407" i="1"/>
  <c r="DP407" i="1" s="1"/>
  <c r="DC407" i="1"/>
  <c r="DB407" i="1"/>
  <c r="DA407" i="1"/>
  <c r="CZ407" i="1"/>
  <c r="CY407" i="1"/>
  <c r="CX407" i="1"/>
  <c r="CW407" i="1"/>
  <c r="CV407" i="1"/>
  <c r="CU407" i="1"/>
  <c r="CT407" i="1"/>
  <c r="CS407" i="1"/>
  <c r="DD407" i="1" s="1"/>
  <c r="CQ407" i="1"/>
  <c r="CP407" i="1"/>
  <c r="CO407" i="1"/>
  <c r="CN407" i="1"/>
  <c r="CM407" i="1"/>
  <c r="CL407" i="1"/>
  <c r="CK407" i="1"/>
  <c r="CJ407" i="1"/>
  <c r="CI407" i="1"/>
  <c r="CH407" i="1"/>
  <c r="CG407" i="1"/>
  <c r="CR407" i="1" s="1"/>
  <c r="CE407" i="1"/>
  <c r="CD407" i="1"/>
  <c r="CC407" i="1"/>
  <c r="CB407" i="1"/>
  <c r="CA407" i="1"/>
  <c r="BZ407" i="1"/>
  <c r="BY407" i="1"/>
  <c r="BX407" i="1"/>
  <c r="BW407" i="1"/>
  <c r="BV407" i="1"/>
  <c r="BU407" i="1"/>
  <c r="CF407" i="1" s="1"/>
  <c r="BS407" i="1"/>
  <c r="BR407" i="1"/>
  <c r="BQ407" i="1"/>
  <c r="BP407" i="1"/>
  <c r="BO407" i="1"/>
  <c r="BN407" i="1"/>
  <c r="BM407" i="1"/>
  <c r="BL407" i="1"/>
  <c r="BK407" i="1"/>
  <c r="BJ407" i="1"/>
  <c r="BI407" i="1"/>
  <c r="BT407" i="1" s="1"/>
  <c r="BG407" i="1"/>
  <c r="BF407" i="1"/>
  <c r="BE407" i="1"/>
  <c r="BD407" i="1"/>
  <c r="BC407" i="1"/>
  <c r="BB407" i="1"/>
  <c r="BA407" i="1"/>
  <c r="AZ407" i="1"/>
  <c r="AY407" i="1"/>
  <c r="AX407" i="1"/>
  <c r="AW407" i="1"/>
  <c r="BH407" i="1" s="1"/>
  <c r="AU407" i="1"/>
  <c r="AT407" i="1"/>
  <c r="AS407" i="1"/>
  <c r="AR407" i="1"/>
  <c r="AQ407" i="1"/>
  <c r="AP407" i="1"/>
  <c r="AO407" i="1"/>
  <c r="AN407" i="1"/>
  <c r="AM407" i="1"/>
  <c r="AL407" i="1"/>
  <c r="AK407" i="1"/>
  <c r="AV407" i="1" s="1"/>
  <c r="A407" i="1" s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L407" i="1"/>
  <c r="K407" i="1"/>
  <c r="H407" i="1"/>
  <c r="G407" i="1"/>
  <c r="F407" i="1"/>
  <c r="I407" i="1" s="1"/>
  <c r="J407" i="1" s="1"/>
  <c r="E407" i="1"/>
  <c r="D407" i="1"/>
  <c r="C407" i="1"/>
  <c r="DO406" i="1"/>
  <c r="DN406" i="1"/>
  <c r="DM406" i="1"/>
  <c r="DL406" i="1"/>
  <c r="DK406" i="1"/>
  <c r="DJ406" i="1"/>
  <c r="DI406" i="1"/>
  <c r="DH406" i="1"/>
  <c r="DP406" i="1" s="1"/>
  <c r="DG406" i="1"/>
  <c r="DF406" i="1"/>
  <c r="DE406" i="1"/>
  <c r="DC406" i="1"/>
  <c r="DB406" i="1"/>
  <c r="DA406" i="1"/>
  <c r="CZ406" i="1"/>
  <c r="CY406" i="1"/>
  <c r="CX406" i="1"/>
  <c r="CW406" i="1"/>
  <c r="CV406" i="1"/>
  <c r="DD406" i="1" s="1"/>
  <c r="CU406" i="1"/>
  <c r="CT406" i="1"/>
  <c r="CS406" i="1"/>
  <c r="CQ406" i="1"/>
  <c r="CP406" i="1"/>
  <c r="CO406" i="1"/>
  <c r="CN406" i="1"/>
  <c r="CM406" i="1"/>
  <c r="CL406" i="1"/>
  <c r="CK406" i="1"/>
  <c r="CJ406" i="1"/>
  <c r="CR406" i="1" s="1"/>
  <c r="CI406" i="1"/>
  <c r="CH406" i="1"/>
  <c r="CG406" i="1"/>
  <c r="CE406" i="1"/>
  <c r="CD406" i="1"/>
  <c r="CC406" i="1"/>
  <c r="CB406" i="1"/>
  <c r="CA406" i="1"/>
  <c r="BZ406" i="1"/>
  <c r="BY406" i="1"/>
  <c r="BX406" i="1"/>
  <c r="CF406" i="1" s="1"/>
  <c r="BW406" i="1"/>
  <c r="BV406" i="1"/>
  <c r="BU406" i="1"/>
  <c r="BS406" i="1"/>
  <c r="BR406" i="1"/>
  <c r="BQ406" i="1"/>
  <c r="BP406" i="1"/>
  <c r="BO406" i="1"/>
  <c r="BN406" i="1"/>
  <c r="BM406" i="1"/>
  <c r="BL406" i="1"/>
  <c r="BT406" i="1" s="1"/>
  <c r="BK406" i="1"/>
  <c r="BJ406" i="1"/>
  <c r="BI406" i="1"/>
  <c r="BG406" i="1"/>
  <c r="BF406" i="1"/>
  <c r="BE406" i="1"/>
  <c r="BD406" i="1"/>
  <c r="BC406" i="1"/>
  <c r="BB406" i="1"/>
  <c r="BA406" i="1"/>
  <c r="AZ406" i="1"/>
  <c r="BH406" i="1" s="1"/>
  <c r="B406" i="1" s="1"/>
  <c r="AY406" i="1"/>
  <c r="AX406" i="1"/>
  <c r="AW406" i="1"/>
  <c r="AU406" i="1"/>
  <c r="AT406" i="1"/>
  <c r="AS406" i="1"/>
  <c r="AR406" i="1"/>
  <c r="AQ406" i="1"/>
  <c r="AP406" i="1"/>
  <c r="AO406" i="1"/>
  <c r="AN406" i="1"/>
  <c r="AV406" i="1" s="1"/>
  <c r="A406" i="1" s="1"/>
  <c r="AM406" i="1"/>
  <c r="AL406" i="1"/>
  <c r="AK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L406" i="1"/>
  <c r="H406" i="1"/>
  <c r="G406" i="1"/>
  <c r="F406" i="1"/>
  <c r="I406" i="1" s="1"/>
  <c r="J406" i="1" s="1"/>
  <c r="K406" i="1" s="1"/>
  <c r="E406" i="1"/>
  <c r="D406" i="1"/>
  <c r="C406" i="1"/>
  <c r="DO405" i="1"/>
  <c r="DN405" i="1"/>
  <c r="DM405" i="1"/>
  <c r="DL405" i="1"/>
  <c r="DK405" i="1"/>
  <c r="DJ405" i="1"/>
  <c r="DI405" i="1"/>
  <c r="DH405" i="1"/>
  <c r="DG405" i="1"/>
  <c r="DF405" i="1"/>
  <c r="DE405" i="1"/>
  <c r="DP405" i="1" s="1"/>
  <c r="DC405" i="1"/>
  <c r="DB405" i="1"/>
  <c r="DA405" i="1"/>
  <c r="CZ405" i="1"/>
  <c r="CY405" i="1"/>
  <c r="CX405" i="1"/>
  <c r="CW405" i="1"/>
  <c r="CV405" i="1"/>
  <c r="CU405" i="1"/>
  <c r="CT405" i="1"/>
  <c r="CS405" i="1"/>
  <c r="DD405" i="1" s="1"/>
  <c r="CQ405" i="1"/>
  <c r="CP405" i="1"/>
  <c r="CO405" i="1"/>
  <c r="CN405" i="1"/>
  <c r="CM405" i="1"/>
  <c r="CL405" i="1"/>
  <c r="CK405" i="1"/>
  <c r="CJ405" i="1"/>
  <c r="CI405" i="1"/>
  <c r="CH405" i="1"/>
  <c r="CG405" i="1"/>
  <c r="CR405" i="1" s="1"/>
  <c r="CE405" i="1"/>
  <c r="CD405" i="1"/>
  <c r="CC405" i="1"/>
  <c r="CB405" i="1"/>
  <c r="CA405" i="1"/>
  <c r="BZ405" i="1"/>
  <c r="BY405" i="1"/>
  <c r="BX405" i="1"/>
  <c r="BW405" i="1"/>
  <c r="BV405" i="1"/>
  <c r="BU405" i="1"/>
  <c r="CF405" i="1" s="1"/>
  <c r="BS405" i="1"/>
  <c r="BR405" i="1"/>
  <c r="BQ405" i="1"/>
  <c r="BP405" i="1"/>
  <c r="BO405" i="1"/>
  <c r="BN405" i="1"/>
  <c r="BM405" i="1"/>
  <c r="BL405" i="1"/>
  <c r="BK405" i="1"/>
  <c r="BJ405" i="1"/>
  <c r="BI405" i="1"/>
  <c r="BT405" i="1" s="1"/>
  <c r="BG405" i="1"/>
  <c r="BF405" i="1"/>
  <c r="BE405" i="1"/>
  <c r="BD405" i="1"/>
  <c r="BC405" i="1"/>
  <c r="BB405" i="1"/>
  <c r="BA405" i="1"/>
  <c r="AZ405" i="1"/>
  <c r="AY405" i="1"/>
  <c r="AX405" i="1"/>
  <c r="AW405" i="1"/>
  <c r="BH405" i="1" s="1"/>
  <c r="AU405" i="1"/>
  <c r="AT405" i="1"/>
  <c r="AS405" i="1"/>
  <c r="AR405" i="1"/>
  <c r="AQ405" i="1"/>
  <c r="AP405" i="1"/>
  <c r="AO405" i="1"/>
  <c r="AN405" i="1"/>
  <c r="AM405" i="1"/>
  <c r="AL405" i="1"/>
  <c r="AK405" i="1"/>
  <c r="AV405" i="1" s="1"/>
  <c r="A405" i="1" s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 s="1"/>
  <c r="L405" i="1"/>
  <c r="G405" i="1"/>
  <c r="H405" i="1" s="1"/>
  <c r="F405" i="1"/>
  <c r="I405" i="1" s="1"/>
  <c r="J405" i="1" s="1"/>
  <c r="K405" i="1" s="1"/>
  <c r="E405" i="1"/>
  <c r="D405" i="1"/>
  <c r="C405" i="1"/>
  <c r="DO404" i="1"/>
  <c r="DN404" i="1"/>
  <c r="DM404" i="1"/>
  <c r="DL404" i="1"/>
  <c r="DK404" i="1"/>
  <c r="DJ404" i="1"/>
  <c r="DI404" i="1"/>
  <c r="DH404" i="1"/>
  <c r="DG404" i="1"/>
  <c r="DF404" i="1"/>
  <c r="DE404" i="1"/>
  <c r="DP404" i="1" s="1"/>
  <c r="DC404" i="1"/>
  <c r="DB404" i="1"/>
  <c r="DA404" i="1"/>
  <c r="CZ404" i="1"/>
  <c r="CY404" i="1"/>
  <c r="CX404" i="1"/>
  <c r="CW404" i="1"/>
  <c r="CV404" i="1"/>
  <c r="CU404" i="1"/>
  <c r="CT404" i="1"/>
  <c r="CS404" i="1"/>
  <c r="DD404" i="1" s="1"/>
  <c r="CQ404" i="1"/>
  <c r="CP404" i="1"/>
  <c r="CO404" i="1"/>
  <c r="CN404" i="1"/>
  <c r="CM404" i="1"/>
  <c r="CL404" i="1"/>
  <c r="CK404" i="1"/>
  <c r="CJ404" i="1"/>
  <c r="CI404" i="1"/>
  <c r="CH404" i="1"/>
  <c r="CG404" i="1"/>
  <c r="CR404" i="1" s="1"/>
  <c r="CE404" i="1"/>
  <c r="CD404" i="1"/>
  <c r="CC404" i="1"/>
  <c r="CB404" i="1"/>
  <c r="CA404" i="1"/>
  <c r="BZ404" i="1"/>
  <c r="BY404" i="1"/>
  <c r="BX404" i="1"/>
  <c r="BW404" i="1"/>
  <c r="BV404" i="1"/>
  <c r="BU404" i="1"/>
  <c r="CF404" i="1" s="1"/>
  <c r="BS404" i="1"/>
  <c r="BR404" i="1"/>
  <c r="BQ404" i="1"/>
  <c r="BP404" i="1"/>
  <c r="BO404" i="1"/>
  <c r="BN404" i="1"/>
  <c r="BM404" i="1"/>
  <c r="BL404" i="1"/>
  <c r="BK404" i="1"/>
  <c r="BJ404" i="1"/>
  <c r="BI404" i="1"/>
  <c r="BT404" i="1" s="1"/>
  <c r="BG404" i="1"/>
  <c r="BF404" i="1"/>
  <c r="BE404" i="1"/>
  <c r="BD404" i="1"/>
  <c r="BC404" i="1"/>
  <c r="BB404" i="1"/>
  <c r="BA404" i="1"/>
  <c r="AZ404" i="1"/>
  <c r="AY404" i="1"/>
  <c r="AX404" i="1"/>
  <c r="AW404" i="1"/>
  <c r="BH404" i="1" s="1"/>
  <c r="B404" i="1" s="1"/>
  <c r="AU404" i="1"/>
  <c r="AT404" i="1"/>
  <c r="AS404" i="1"/>
  <c r="AR404" i="1"/>
  <c r="AQ404" i="1"/>
  <c r="AP404" i="1"/>
  <c r="AO404" i="1"/>
  <c r="AN404" i="1"/>
  <c r="AM404" i="1"/>
  <c r="AL404" i="1"/>
  <c r="AK404" i="1"/>
  <c r="AV404" i="1" s="1"/>
  <c r="A404" i="1" s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L404" i="1"/>
  <c r="K404" i="1"/>
  <c r="H404" i="1"/>
  <c r="G404" i="1"/>
  <c r="F404" i="1"/>
  <c r="I404" i="1" s="1"/>
  <c r="J404" i="1" s="1"/>
  <c r="E404" i="1"/>
  <c r="D404" i="1"/>
  <c r="C404" i="1"/>
  <c r="DO403" i="1"/>
  <c r="DN403" i="1"/>
  <c r="DM403" i="1"/>
  <c r="DL403" i="1"/>
  <c r="DK403" i="1"/>
  <c r="DJ403" i="1"/>
  <c r="DI403" i="1"/>
  <c r="DH403" i="1"/>
  <c r="DP403" i="1" s="1"/>
  <c r="DG403" i="1"/>
  <c r="DF403" i="1"/>
  <c r="DE403" i="1"/>
  <c r="DC403" i="1"/>
  <c r="DB403" i="1"/>
  <c r="DA403" i="1"/>
  <c r="CZ403" i="1"/>
  <c r="CY403" i="1"/>
  <c r="CX403" i="1"/>
  <c r="CW403" i="1"/>
  <c r="CV403" i="1"/>
  <c r="DD403" i="1" s="1"/>
  <c r="CU403" i="1"/>
  <c r="CT403" i="1"/>
  <c r="CS403" i="1"/>
  <c r="CQ403" i="1"/>
  <c r="CP403" i="1"/>
  <c r="CO403" i="1"/>
  <c r="CN403" i="1"/>
  <c r="CM403" i="1"/>
  <c r="CL403" i="1"/>
  <c r="CK403" i="1"/>
  <c r="CJ403" i="1"/>
  <c r="CR403" i="1" s="1"/>
  <c r="CI403" i="1"/>
  <c r="CH403" i="1"/>
  <c r="CG403" i="1"/>
  <c r="CE403" i="1"/>
  <c r="CD403" i="1"/>
  <c r="CC403" i="1"/>
  <c r="CB403" i="1"/>
  <c r="CA403" i="1"/>
  <c r="BZ403" i="1"/>
  <c r="BY403" i="1"/>
  <c r="BX403" i="1"/>
  <c r="CF403" i="1" s="1"/>
  <c r="BW403" i="1"/>
  <c r="BV403" i="1"/>
  <c r="BU403" i="1"/>
  <c r="BS403" i="1"/>
  <c r="BR403" i="1"/>
  <c r="BQ403" i="1"/>
  <c r="BP403" i="1"/>
  <c r="BO403" i="1"/>
  <c r="BN403" i="1"/>
  <c r="BM403" i="1"/>
  <c r="BL403" i="1"/>
  <c r="BT403" i="1" s="1"/>
  <c r="BK403" i="1"/>
  <c r="BJ403" i="1"/>
  <c r="BI403" i="1"/>
  <c r="BG403" i="1"/>
  <c r="BF403" i="1"/>
  <c r="BE403" i="1"/>
  <c r="BD403" i="1"/>
  <c r="BC403" i="1"/>
  <c r="BB403" i="1"/>
  <c r="BA403" i="1"/>
  <c r="AZ403" i="1"/>
  <c r="BH403" i="1" s="1"/>
  <c r="B403" i="1" s="1"/>
  <c r="AY403" i="1"/>
  <c r="AX403" i="1"/>
  <c r="AW403" i="1"/>
  <c r="AU403" i="1"/>
  <c r="AT403" i="1"/>
  <c r="AS403" i="1"/>
  <c r="AR403" i="1"/>
  <c r="AQ403" i="1"/>
  <c r="AP403" i="1"/>
  <c r="AO403" i="1"/>
  <c r="AN403" i="1"/>
  <c r="AV403" i="1" s="1"/>
  <c r="A403" i="1" s="1"/>
  <c r="AM403" i="1"/>
  <c r="AL403" i="1"/>
  <c r="AK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L403" i="1"/>
  <c r="K403" i="1"/>
  <c r="H403" i="1"/>
  <c r="G403" i="1"/>
  <c r="F403" i="1"/>
  <c r="I403" i="1" s="1"/>
  <c r="J403" i="1" s="1"/>
  <c r="E403" i="1"/>
  <c r="D403" i="1"/>
  <c r="C403" i="1"/>
  <c r="DO402" i="1"/>
  <c r="DN402" i="1"/>
  <c r="DM402" i="1"/>
  <c r="DL402" i="1"/>
  <c r="DK402" i="1"/>
  <c r="DJ402" i="1"/>
  <c r="DI402" i="1"/>
  <c r="DH402" i="1"/>
  <c r="DP402" i="1" s="1"/>
  <c r="DG402" i="1"/>
  <c r="DF402" i="1"/>
  <c r="DE402" i="1"/>
  <c r="DC402" i="1"/>
  <c r="DB402" i="1"/>
  <c r="DA402" i="1"/>
  <c r="CZ402" i="1"/>
  <c r="CY402" i="1"/>
  <c r="CX402" i="1"/>
  <c r="CW402" i="1"/>
  <c r="CV402" i="1"/>
  <c r="DD402" i="1" s="1"/>
  <c r="CU402" i="1"/>
  <c r="CT402" i="1"/>
  <c r="CS402" i="1"/>
  <c r="CQ402" i="1"/>
  <c r="CP402" i="1"/>
  <c r="CO402" i="1"/>
  <c r="CN402" i="1"/>
  <c r="CM402" i="1"/>
  <c r="CL402" i="1"/>
  <c r="CK402" i="1"/>
  <c r="CJ402" i="1"/>
  <c r="CR402" i="1" s="1"/>
  <c r="CI402" i="1"/>
  <c r="CH402" i="1"/>
  <c r="CG402" i="1"/>
  <c r="CE402" i="1"/>
  <c r="CD402" i="1"/>
  <c r="CC402" i="1"/>
  <c r="CB402" i="1"/>
  <c r="CA402" i="1"/>
  <c r="BZ402" i="1"/>
  <c r="BY402" i="1"/>
  <c r="BX402" i="1"/>
  <c r="CF402" i="1" s="1"/>
  <c r="BW402" i="1"/>
  <c r="BV402" i="1"/>
  <c r="BU402" i="1"/>
  <c r="BS402" i="1"/>
  <c r="BR402" i="1"/>
  <c r="BQ402" i="1"/>
  <c r="BP402" i="1"/>
  <c r="BO402" i="1"/>
  <c r="BN402" i="1"/>
  <c r="BM402" i="1"/>
  <c r="BL402" i="1"/>
  <c r="BT402" i="1" s="1"/>
  <c r="BK402" i="1"/>
  <c r="BJ402" i="1"/>
  <c r="BI402" i="1"/>
  <c r="BG402" i="1"/>
  <c r="BF402" i="1"/>
  <c r="BE402" i="1"/>
  <c r="BD402" i="1"/>
  <c r="BC402" i="1"/>
  <c r="BB402" i="1"/>
  <c r="BA402" i="1"/>
  <c r="AZ402" i="1"/>
  <c r="BH402" i="1" s="1"/>
  <c r="B402" i="1" s="1"/>
  <c r="AY402" i="1"/>
  <c r="AX402" i="1"/>
  <c r="AW402" i="1"/>
  <c r="AU402" i="1"/>
  <c r="AT402" i="1"/>
  <c r="AS402" i="1"/>
  <c r="AR402" i="1"/>
  <c r="AQ402" i="1"/>
  <c r="AP402" i="1"/>
  <c r="AO402" i="1"/>
  <c r="AN402" i="1"/>
  <c r="AV402" i="1" s="1"/>
  <c r="A402" i="1" s="1"/>
  <c r="AM402" i="1"/>
  <c r="AL402" i="1"/>
  <c r="AK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L402" i="1"/>
  <c r="H402" i="1"/>
  <c r="G402" i="1"/>
  <c r="F402" i="1"/>
  <c r="I402" i="1" s="1"/>
  <c r="J402" i="1" s="1"/>
  <c r="K402" i="1" s="1"/>
  <c r="E402" i="1"/>
  <c r="D402" i="1"/>
  <c r="C402" i="1"/>
  <c r="DO401" i="1"/>
  <c r="DN401" i="1"/>
  <c r="DM401" i="1"/>
  <c r="DL401" i="1"/>
  <c r="DK401" i="1"/>
  <c r="DJ401" i="1"/>
  <c r="DI401" i="1"/>
  <c r="DH401" i="1"/>
  <c r="DG401" i="1"/>
  <c r="DF401" i="1"/>
  <c r="DE401" i="1"/>
  <c r="DP401" i="1" s="1"/>
  <c r="DC401" i="1"/>
  <c r="DB401" i="1"/>
  <c r="DA401" i="1"/>
  <c r="CZ401" i="1"/>
  <c r="CY401" i="1"/>
  <c r="CX401" i="1"/>
  <c r="CW401" i="1"/>
  <c r="CV401" i="1"/>
  <c r="CU401" i="1"/>
  <c r="CT401" i="1"/>
  <c r="CS401" i="1"/>
  <c r="DD401" i="1" s="1"/>
  <c r="CQ401" i="1"/>
  <c r="CP401" i="1"/>
  <c r="CO401" i="1"/>
  <c r="CN401" i="1"/>
  <c r="CM401" i="1"/>
  <c r="CL401" i="1"/>
  <c r="CK401" i="1"/>
  <c r="CJ401" i="1"/>
  <c r="CI401" i="1"/>
  <c r="CH401" i="1"/>
  <c r="CG401" i="1"/>
  <c r="CR401" i="1" s="1"/>
  <c r="CE401" i="1"/>
  <c r="CD401" i="1"/>
  <c r="CC401" i="1"/>
  <c r="CB401" i="1"/>
  <c r="CA401" i="1"/>
  <c r="BZ401" i="1"/>
  <c r="BY401" i="1"/>
  <c r="BX401" i="1"/>
  <c r="BW401" i="1"/>
  <c r="BV401" i="1"/>
  <c r="BU401" i="1"/>
  <c r="CF401" i="1" s="1"/>
  <c r="BS401" i="1"/>
  <c r="BR401" i="1"/>
  <c r="BQ401" i="1"/>
  <c r="BP401" i="1"/>
  <c r="BO401" i="1"/>
  <c r="BN401" i="1"/>
  <c r="BM401" i="1"/>
  <c r="BL401" i="1"/>
  <c r="BK401" i="1"/>
  <c r="BJ401" i="1"/>
  <c r="BI401" i="1"/>
  <c r="BT401" i="1" s="1"/>
  <c r="BG401" i="1"/>
  <c r="BF401" i="1"/>
  <c r="BE401" i="1"/>
  <c r="BD401" i="1"/>
  <c r="BC401" i="1"/>
  <c r="BB401" i="1"/>
  <c r="BA401" i="1"/>
  <c r="AZ401" i="1"/>
  <c r="AY401" i="1"/>
  <c r="AX401" i="1"/>
  <c r="AW401" i="1"/>
  <c r="BH401" i="1" s="1"/>
  <c r="AU401" i="1"/>
  <c r="AT401" i="1"/>
  <c r="AS401" i="1"/>
  <c r="AR401" i="1"/>
  <c r="AQ401" i="1"/>
  <c r="AP401" i="1"/>
  <c r="AO401" i="1"/>
  <c r="AN401" i="1"/>
  <c r="AM401" i="1"/>
  <c r="AL401" i="1"/>
  <c r="AK401" i="1"/>
  <c r="AV401" i="1" s="1"/>
  <c r="A401" i="1" s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 s="1"/>
  <c r="L401" i="1"/>
  <c r="G401" i="1"/>
  <c r="H401" i="1" s="1"/>
  <c r="F401" i="1"/>
  <c r="I401" i="1" s="1"/>
  <c r="J401" i="1" s="1"/>
  <c r="K401" i="1" s="1"/>
  <c r="E401" i="1"/>
  <c r="D401" i="1"/>
  <c r="C401" i="1"/>
  <c r="DO400" i="1"/>
  <c r="DN400" i="1"/>
  <c r="DM400" i="1"/>
  <c r="DL400" i="1"/>
  <c r="DK400" i="1"/>
  <c r="DJ400" i="1"/>
  <c r="DI400" i="1"/>
  <c r="DH400" i="1"/>
  <c r="DG400" i="1"/>
  <c r="DF400" i="1"/>
  <c r="DE400" i="1"/>
  <c r="DP400" i="1" s="1"/>
  <c r="DC400" i="1"/>
  <c r="DB400" i="1"/>
  <c r="DA400" i="1"/>
  <c r="CZ400" i="1"/>
  <c r="CY400" i="1"/>
  <c r="CX400" i="1"/>
  <c r="CW400" i="1"/>
  <c r="CV400" i="1"/>
  <c r="CU400" i="1"/>
  <c r="CT400" i="1"/>
  <c r="CS400" i="1"/>
  <c r="DD400" i="1" s="1"/>
  <c r="CQ400" i="1"/>
  <c r="CP400" i="1"/>
  <c r="CO400" i="1"/>
  <c r="CN400" i="1"/>
  <c r="CM400" i="1"/>
  <c r="CL400" i="1"/>
  <c r="CK400" i="1"/>
  <c r="CJ400" i="1"/>
  <c r="CI400" i="1"/>
  <c r="CH400" i="1"/>
  <c r="CG400" i="1"/>
  <c r="CR400" i="1" s="1"/>
  <c r="CE400" i="1"/>
  <c r="CD400" i="1"/>
  <c r="CC400" i="1"/>
  <c r="CB400" i="1"/>
  <c r="CA400" i="1"/>
  <c r="BZ400" i="1"/>
  <c r="BY400" i="1"/>
  <c r="BX400" i="1"/>
  <c r="BW400" i="1"/>
  <c r="BV400" i="1"/>
  <c r="BU400" i="1"/>
  <c r="CF400" i="1" s="1"/>
  <c r="BS400" i="1"/>
  <c r="BR400" i="1"/>
  <c r="BQ400" i="1"/>
  <c r="BP400" i="1"/>
  <c r="BO400" i="1"/>
  <c r="BN400" i="1"/>
  <c r="BM400" i="1"/>
  <c r="BL400" i="1"/>
  <c r="BK400" i="1"/>
  <c r="BJ400" i="1"/>
  <c r="BI400" i="1"/>
  <c r="BT400" i="1" s="1"/>
  <c r="BG400" i="1"/>
  <c r="BF400" i="1"/>
  <c r="BE400" i="1"/>
  <c r="BD400" i="1"/>
  <c r="BC400" i="1"/>
  <c r="BB400" i="1"/>
  <c r="BA400" i="1"/>
  <c r="AZ400" i="1"/>
  <c r="AY400" i="1"/>
  <c r="AX400" i="1"/>
  <c r="AW400" i="1"/>
  <c r="BH400" i="1" s="1"/>
  <c r="AU400" i="1"/>
  <c r="AT400" i="1"/>
  <c r="AS400" i="1"/>
  <c r="AR400" i="1"/>
  <c r="AQ400" i="1"/>
  <c r="AP400" i="1"/>
  <c r="AO400" i="1"/>
  <c r="AN400" i="1"/>
  <c r="AM400" i="1"/>
  <c r="AL400" i="1"/>
  <c r="AK400" i="1"/>
  <c r="AV400" i="1" s="1"/>
  <c r="A400" i="1" s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L400" i="1"/>
  <c r="K400" i="1"/>
  <c r="H400" i="1"/>
  <c r="G400" i="1"/>
  <c r="F400" i="1"/>
  <c r="I400" i="1" s="1"/>
  <c r="J400" i="1" s="1"/>
  <c r="E400" i="1"/>
  <c r="D400" i="1"/>
  <c r="C400" i="1"/>
  <c r="DO399" i="1"/>
  <c r="DN399" i="1"/>
  <c r="DM399" i="1"/>
  <c r="DL399" i="1"/>
  <c r="DK399" i="1"/>
  <c r="DJ399" i="1"/>
  <c r="DI399" i="1"/>
  <c r="DH399" i="1"/>
  <c r="DP399" i="1" s="1"/>
  <c r="DG399" i="1"/>
  <c r="DF399" i="1"/>
  <c r="DE399" i="1"/>
  <c r="DC399" i="1"/>
  <c r="DB399" i="1"/>
  <c r="DA399" i="1"/>
  <c r="CZ399" i="1"/>
  <c r="CY399" i="1"/>
  <c r="CX399" i="1"/>
  <c r="CW399" i="1"/>
  <c r="CV399" i="1"/>
  <c r="DD399" i="1" s="1"/>
  <c r="CU399" i="1"/>
  <c r="CT399" i="1"/>
  <c r="CS399" i="1"/>
  <c r="CQ399" i="1"/>
  <c r="CP399" i="1"/>
  <c r="CO399" i="1"/>
  <c r="CN399" i="1"/>
  <c r="CM399" i="1"/>
  <c r="CL399" i="1"/>
  <c r="CK399" i="1"/>
  <c r="CJ399" i="1"/>
  <c r="CR399" i="1" s="1"/>
  <c r="CI399" i="1"/>
  <c r="CH399" i="1"/>
  <c r="CG399" i="1"/>
  <c r="CE399" i="1"/>
  <c r="CD399" i="1"/>
  <c r="CC399" i="1"/>
  <c r="CB399" i="1"/>
  <c r="CA399" i="1"/>
  <c r="BZ399" i="1"/>
  <c r="BY399" i="1"/>
  <c r="BX399" i="1"/>
  <c r="CF399" i="1" s="1"/>
  <c r="BW399" i="1"/>
  <c r="BV399" i="1"/>
  <c r="BU399" i="1"/>
  <c r="BS399" i="1"/>
  <c r="BR399" i="1"/>
  <c r="BQ399" i="1"/>
  <c r="BP399" i="1"/>
  <c r="BO399" i="1"/>
  <c r="BN399" i="1"/>
  <c r="BM399" i="1"/>
  <c r="BL399" i="1"/>
  <c r="BT399" i="1" s="1"/>
  <c r="BK399" i="1"/>
  <c r="BJ399" i="1"/>
  <c r="BI399" i="1"/>
  <c r="BG399" i="1"/>
  <c r="BF399" i="1"/>
  <c r="BE399" i="1"/>
  <c r="BD399" i="1"/>
  <c r="BC399" i="1"/>
  <c r="BB399" i="1"/>
  <c r="BA399" i="1"/>
  <c r="AZ399" i="1"/>
  <c r="BH399" i="1" s="1"/>
  <c r="AY399" i="1"/>
  <c r="AX399" i="1"/>
  <c r="AW399" i="1"/>
  <c r="AU399" i="1"/>
  <c r="AT399" i="1"/>
  <c r="AS399" i="1"/>
  <c r="AR399" i="1"/>
  <c r="AQ399" i="1"/>
  <c r="AP399" i="1"/>
  <c r="AO399" i="1"/>
  <c r="AN399" i="1"/>
  <c r="AV399" i="1" s="1"/>
  <c r="A399" i="1" s="1"/>
  <c r="AM399" i="1"/>
  <c r="AL399" i="1"/>
  <c r="AK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L399" i="1"/>
  <c r="K399" i="1"/>
  <c r="H399" i="1"/>
  <c r="G399" i="1"/>
  <c r="F399" i="1"/>
  <c r="I399" i="1" s="1"/>
  <c r="J399" i="1" s="1"/>
  <c r="E399" i="1"/>
  <c r="D399" i="1"/>
  <c r="C399" i="1"/>
  <c r="DO398" i="1"/>
  <c r="DN398" i="1"/>
  <c r="DM398" i="1"/>
  <c r="DL398" i="1"/>
  <c r="DK398" i="1"/>
  <c r="DJ398" i="1"/>
  <c r="DI398" i="1"/>
  <c r="DH398" i="1"/>
  <c r="DP398" i="1" s="1"/>
  <c r="DG398" i="1"/>
  <c r="DF398" i="1"/>
  <c r="DE398" i="1"/>
  <c r="DC398" i="1"/>
  <c r="DB398" i="1"/>
  <c r="DA398" i="1"/>
  <c r="CZ398" i="1"/>
  <c r="CY398" i="1"/>
  <c r="CX398" i="1"/>
  <c r="CW398" i="1"/>
  <c r="CV398" i="1"/>
  <c r="DD398" i="1" s="1"/>
  <c r="CU398" i="1"/>
  <c r="CT398" i="1"/>
  <c r="CS398" i="1"/>
  <c r="CQ398" i="1"/>
  <c r="CP398" i="1"/>
  <c r="CO398" i="1"/>
  <c r="CN398" i="1"/>
  <c r="CM398" i="1"/>
  <c r="CL398" i="1"/>
  <c r="CK398" i="1"/>
  <c r="CJ398" i="1"/>
  <c r="CR398" i="1" s="1"/>
  <c r="CI398" i="1"/>
  <c r="CH398" i="1"/>
  <c r="CG398" i="1"/>
  <c r="CE398" i="1"/>
  <c r="CD398" i="1"/>
  <c r="CC398" i="1"/>
  <c r="CB398" i="1"/>
  <c r="CA398" i="1"/>
  <c r="BZ398" i="1"/>
  <c r="BY398" i="1"/>
  <c r="BX398" i="1"/>
  <c r="CF398" i="1" s="1"/>
  <c r="BW398" i="1"/>
  <c r="BV398" i="1"/>
  <c r="BU398" i="1"/>
  <c r="BS398" i="1"/>
  <c r="BR398" i="1"/>
  <c r="BQ398" i="1"/>
  <c r="BP398" i="1"/>
  <c r="BO398" i="1"/>
  <c r="BN398" i="1"/>
  <c r="BM398" i="1"/>
  <c r="BL398" i="1"/>
  <c r="BT398" i="1" s="1"/>
  <c r="BK398" i="1"/>
  <c r="BJ398" i="1"/>
  <c r="BI398" i="1"/>
  <c r="BG398" i="1"/>
  <c r="BF398" i="1"/>
  <c r="BE398" i="1"/>
  <c r="BD398" i="1"/>
  <c r="BC398" i="1"/>
  <c r="BB398" i="1"/>
  <c r="BA398" i="1"/>
  <c r="AZ398" i="1"/>
  <c r="BH398" i="1" s="1"/>
  <c r="B398" i="1" s="1"/>
  <c r="AY398" i="1"/>
  <c r="AX398" i="1"/>
  <c r="AW398" i="1"/>
  <c r="AU398" i="1"/>
  <c r="AT398" i="1"/>
  <c r="AS398" i="1"/>
  <c r="AR398" i="1"/>
  <c r="AQ398" i="1"/>
  <c r="AP398" i="1"/>
  <c r="AO398" i="1"/>
  <c r="AN398" i="1"/>
  <c r="AV398" i="1" s="1"/>
  <c r="A398" i="1" s="1"/>
  <c r="AM398" i="1"/>
  <c r="AL398" i="1"/>
  <c r="AK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 s="1"/>
  <c r="L398" i="1"/>
  <c r="G398" i="1"/>
  <c r="H398" i="1" s="1"/>
  <c r="F398" i="1"/>
  <c r="I398" i="1" s="1"/>
  <c r="J398" i="1" s="1"/>
  <c r="K398" i="1" s="1"/>
  <c r="E398" i="1"/>
  <c r="D398" i="1"/>
  <c r="C398" i="1"/>
  <c r="DO397" i="1"/>
  <c r="DN397" i="1"/>
  <c r="DM397" i="1"/>
  <c r="DL397" i="1"/>
  <c r="DK397" i="1"/>
  <c r="DJ397" i="1"/>
  <c r="DI397" i="1"/>
  <c r="DH397" i="1"/>
  <c r="DG397" i="1"/>
  <c r="DF397" i="1"/>
  <c r="DE397" i="1"/>
  <c r="DP397" i="1" s="1"/>
  <c r="DC397" i="1"/>
  <c r="DB397" i="1"/>
  <c r="DA397" i="1"/>
  <c r="CZ397" i="1"/>
  <c r="CY397" i="1"/>
  <c r="CX397" i="1"/>
  <c r="CW397" i="1"/>
  <c r="CV397" i="1"/>
  <c r="CU397" i="1"/>
  <c r="CT397" i="1"/>
  <c r="CS397" i="1"/>
  <c r="DD397" i="1" s="1"/>
  <c r="CQ397" i="1"/>
  <c r="CP397" i="1"/>
  <c r="CO397" i="1"/>
  <c r="CN397" i="1"/>
  <c r="CM397" i="1"/>
  <c r="CL397" i="1"/>
  <c r="CK397" i="1"/>
  <c r="CJ397" i="1"/>
  <c r="CI397" i="1"/>
  <c r="CH397" i="1"/>
  <c r="CG397" i="1"/>
  <c r="CR397" i="1" s="1"/>
  <c r="CE397" i="1"/>
  <c r="CD397" i="1"/>
  <c r="CC397" i="1"/>
  <c r="CB397" i="1"/>
  <c r="CA397" i="1"/>
  <c r="BZ397" i="1"/>
  <c r="BY397" i="1"/>
  <c r="BX397" i="1"/>
  <c r="BW397" i="1"/>
  <c r="BV397" i="1"/>
  <c r="BU397" i="1"/>
  <c r="CF397" i="1" s="1"/>
  <c r="BS397" i="1"/>
  <c r="BR397" i="1"/>
  <c r="BQ397" i="1"/>
  <c r="BP397" i="1"/>
  <c r="BO397" i="1"/>
  <c r="BN397" i="1"/>
  <c r="BM397" i="1"/>
  <c r="BL397" i="1"/>
  <c r="BK397" i="1"/>
  <c r="BJ397" i="1"/>
  <c r="BI397" i="1"/>
  <c r="BT397" i="1" s="1"/>
  <c r="BG397" i="1"/>
  <c r="BF397" i="1"/>
  <c r="BE397" i="1"/>
  <c r="BD397" i="1"/>
  <c r="BC397" i="1"/>
  <c r="BB397" i="1"/>
  <c r="BA397" i="1"/>
  <c r="AZ397" i="1"/>
  <c r="AY397" i="1"/>
  <c r="AX397" i="1"/>
  <c r="AW397" i="1"/>
  <c r="BH397" i="1" s="1"/>
  <c r="B397" i="1" s="1"/>
  <c r="AU397" i="1"/>
  <c r="AT397" i="1"/>
  <c r="AS397" i="1"/>
  <c r="AR397" i="1"/>
  <c r="AQ397" i="1"/>
  <c r="AP397" i="1"/>
  <c r="AO397" i="1"/>
  <c r="AN397" i="1"/>
  <c r="AM397" i="1"/>
  <c r="AL397" i="1"/>
  <c r="AK397" i="1"/>
  <c r="AV397" i="1" s="1"/>
  <c r="A397" i="1" s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 s="1"/>
  <c r="L397" i="1"/>
  <c r="G397" i="1"/>
  <c r="H397" i="1" s="1"/>
  <c r="F397" i="1"/>
  <c r="I397" i="1" s="1"/>
  <c r="J397" i="1" s="1"/>
  <c r="K397" i="1" s="1"/>
  <c r="E397" i="1"/>
  <c r="D397" i="1"/>
  <c r="C397" i="1"/>
  <c r="DO396" i="1"/>
  <c r="DN396" i="1"/>
  <c r="DM396" i="1"/>
  <c r="DL396" i="1"/>
  <c r="DK396" i="1"/>
  <c r="DJ396" i="1"/>
  <c r="DI396" i="1"/>
  <c r="DH396" i="1"/>
  <c r="DG396" i="1"/>
  <c r="DF396" i="1"/>
  <c r="DE396" i="1"/>
  <c r="DP396" i="1" s="1"/>
  <c r="DC396" i="1"/>
  <c r="DB396" i="1"/>
  <c r="DA396" i="1"/>
  <c r="CZ396" i="1"/>
  <c r="CY396" i="1"/>
  <c r="CX396" i="1"/>
  <c r="CW396" i="1"/>
  <c r="CV396" i="1"/>
  <c r="CU396" i="1"/>
  <c r="CT396" i="1"/>
  <c r="CS396" i="1"/>
  <c r="DD396" i="1" s="1"/>
  <c r="CQ396" i="1"/>
  <c r="CP396" i="1"/>
  <c r="CO396" i="1"/>
  <c r="CN396" i="1"/>
  <c r="CM396" i="1"/>
  <c r="CL396" i="1"/>
  <c r="CK396" i="1"/>
  <c r="CJ396" i="1"/>
  <c r="CI396" i="1"/>
  <c r="CH396" i="1"/>
  <c r="CG396" i="1"/>
  <c r="CR396" i="1" s="1"/>
  <c r="CE396" i="1"/>
  <c r="CD396" i="1"/>
  <c r="CC396" i="1"/>
  <c r="CB396" i="1"/>
  <c r="CA396" i="1"/>
  <c r="BZ396" i="1"/>
  <c r="BY396" i="1"/>
  <c r="BX396" i="1"/>
  <c r="BW396" i="1"/>
  <c r="BV396" i="1"/>
  <c r="BU396" i="1"/>
  <c r="CF396" i="1" s="1"/>
  <c r="DQ396" i="1" s="1"/>
  <c r="BS396" i="1"/>
  <c r="BR396" i="1"/>
  <c r="BQ396" i="1"/>
  <c r="BP396" i="1"/>
  <c r="BO396" i="1"/>
  <c r="BN396" i="1"/>
  <c r="BM396" i="1"/>
  <c r="BL396" i="1"/>
  <c r="BK396" i="1"/>
  <c r="BJ396" i="1"/>
  <c r="BI396" i="1"/>
  <c r="BT396" i="1" s="1"/>
  <c r="BG396" i="1"/>
  <c r="BF396" i="1"/>
  <c r="BE396" i="1"/>
  <c r="BD396" i="1"/>
  <c r="BC396" i="1"/>
  <c r="BB396" i="1"/>
  <c r="BA396" i="1"/>
  <c r="AZ396" i="1"/>
  <c r="AY396" i="1"/>
  <c r="AX396" i="1"/>
  <c r="AW396" i="1"/>
  <c r="BH396" i="1" s="1"/>
  <c r="AU396" i="1"/>
  <c r="AT396" i="1"/>
  <c r="AS396" i="1"/>
  <c r="AR396" i="1"/>
  <c r="AQ396" i="1"/>
  <c r="AP396" i="1"/>
  <c r="AO396" i="1"/>
  <c r="AN396" i="1"/>
  <c r="AM396" i="1"/>
  <c r="AL396" i="1"/>
  <c r="AK396" i="1"/>
  <c r="AV396" i="1" s="1"/>
  <c r="A396" i="1" s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L396" i="1"/>
  <c r="H396" i="1"/>
  <c r="G396" i="1"/>
  <c r="F396" i="1"/>
  <c r="I396" i="1" s="1"/>
  <c r="J396" i="1" s="1"/>
  <c r="K396" i="1" s="1"/>
  <c r="E396" i="1"/>
  <c r="D396" i="1"/>
  <c r="C396" i="1"/>
  <c r="DO395" i="1"/>
  <c r="DN395" i="1"/>
  <c r="DM395" i="1"/>
  <c r="DL395" i="1"/>
  <c r="DK395" i="1"/>
  <c r="DJ395" i="1"/>
  <c r="DI395" i="1"/>
  <c r="DH395" i="1"/>
  <c r="DG395" i="1"/>
  <c r="DF395" i="1"/>
  <c r="DE395" i="1"/>
  <c r="DP395" i="1" s="1"/>
  <c r="DC395" i="1"/>
  <c r="DB395" i="1"/>
  <c r="DA395" i="1"/>
  <c r="CZ395" i="1"/>
  <c r="CY395" i="1"/>
  <c r="CX395" i="1"/>
  <c r="CW395" i="1"/>
  <c r="CV395" i="1"/>
  <c r="CU395" i="1"/>
  <c r="CT395" i="1"/>
  <c r="CS395" i="1"/>
  <c r="DD395" i="1" s="1"/>
  <c r="CQ395" i="1"/>
  <c r="CP395" i="1"/>
  <c r="CO395" i="1"/>
  <c r="CN395" i="1"/>
  <c r="CM395" i="1"/>
  <c r="CL395" i="1"/>
  <c r="CK395" i="1"/>
  <c r="CJ395" i="1"/>
  <c r="CI395" i="1"/>
  <c r="CH395" i="1"/>
  <c r="CG395" i="1"/>
  <c r="CR395" i="1" s="1"/>
  <c r="CE395" i="1"/>
  <c r="CD395" i="1"/>
  <c r="CC395" i="1"/>
  <c r="CB395" i="1"/>
  <c r="CA395" i="1"/>
  <c r="BZ395" i="1"/>
  <c r="BY395" i="1"/>
  <c r="BX395" i="1"/>
  <c r="BW395" i="1"/>
  <c r="BV395" i="1"/>
  <c r="BU395" i="1"/>
  <c r="CF395" i="1" s="1"/>
  <c r="BS395" i="1"/>
  <c r="BR395" i="1"/>
  <c r="BQ395" i="1"/>
  <c r="BP395" i="1"/>
  <c r="BO395" i="1"/>
  <c r="BN395" i="1"/>
  <c r="BM395" i="1"/>
  <c r="BL395" i="1"/>
  <c r="BK395" i="1"/>
  <c r="BJ395" i="1"/>
  <c r="BI395" i="1"/>
  <c r="BT395" i="1" s="1"/>
  <c r="BG395" i="1"/>
  <c r="BF395" i="1"/>
  <c r="BE395" i="1"/>
  <c r="BD395" i="1"/>
  <c r="BC395" i="1"/>
  <c r="BB395" i="1"/>
  <c r="BA395" i="1"/>
  <c r="AZ395" i="1"/>
  <c r="AY395" i="1"/>
  <c r="AX395" i="1"/>
  <c r="AW395" i="1"/>
  <c r="BH395" i="1" s="1"/>
  <c r="AU395" i="1"/>
  <c r="AT395" i="1"/>
  <c r="AS395" i="1"/>
  <c r="AR395" i="1"/>
  <c r="AQ395" i="1"/>
  <c r="AP395" i="1"/>
  <c r="AO395" i="1"/>
  <c r="AN395" i="1"/>
  <c r="AM395" i="1"/>
  <c r="AL395" i="1"/>
  <c r="AK395" i="1"/>
  <c r="AV395" i="1" s="1"/>
  <c r="A395" i="1" s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L395" i="1"/>
  <c r="K395" i="1"/>
  <c r="H395" i="1"/>
  <c r="G395" i="1"/>
  <c r="F395" i="1"/>
  <c r="I395" i="1" s="1"/>
  <c r="J395" i="1" s="1"/>
  <c r="E395" i="1"/>
  <c r="D395" i="1"/>
  <c r="C395" i="1"/>
  <c r="DO394" i="1"/>
  <c r="DN394" i="1"/>
  <c r="DM394" i="1"/>
  <c r="DL394" i="1"/>
  <c r="DK394" i="1"/>
  <c r="DJ394" i="1"/>
  <c r="DI394" i="1"/>
  <c r="DH394" i="1"/>
  <c r="DP394" i="1" s="1"/>
  <c r="DG394" i="1"/>
  <c r="DF394" i="1"/>
  <c r="DE394" i="1"/>
  <c r="DC394" i="1"/>
  <c r="DB394" i="1"/>
  <c r="DA394" i="1"/>
  <c r="CZ394" i="1"/>
  <c r="CY394" i="1"/>
  <c r="CX394" i="1"/>
  <c r="CW394" i="1"/>
  <c r="CV394" i="1"/>
  <c r="DD394" i="1" s="1"/>
  <c r="CU394" i="1"/>
  <c r="CT394" i="1"/>
  <c r="CS394" i="1"/>
  <c r="CQ394" i="1"/>
  <c r="CP394" i="1"/>
  <c r="CO394" i="1"/>
  <c r="CN394" i="1"/>
  <c r="CM394" i="1"/>
  <c r="CL394" i="1"/>
  <c r="CK394" i="1"/>
  <c r="CJ394" i="1"/>
  <c r="CR394" i="1" s="1"/>
  <c r="CI394" i="1"/>
  <c r="CH394" i="1"/>
  <c r="CG394" i="1"/>
  <c r="CE394" i="1"/>
  <c r="CD394" i="1"/>
  <c r="CC394" i="1"/>
  <c r="CB394" i="1"/>
  <c r="CA394" i="1"/>
  <c r="BZ394" i="1"/>
  <c r="BY394" i="1"/>
  <c r="BX394" i="1"/>
  <c r="CF394" i="1" s="1"/>
  <c r="BW394" i="1"/>
  <c r="BV394" i="1"/>
  <c r="BU394" i="1"/>
  <c r="BS394" i="1"/>
  <c r="BR394" i="1"/>
  <c r="BQ394" i="1"/>
  <c r="BP394" i="1"/>
  <c r="BO394" i="1"/>
  <c r="BN394" i="1"/>
  <c r="BM394" i="1"/>
  <c r="BL394" i="1"/>
  <c r="BT394" i="1" s="1"/>
  <c r="BK394" i="1"/>
  <c r="BJ394" i="1"/>
  <c r="BI394" i="1"/>
  <c r="BG394" i="1"/>
  <c r="BF394" i="1"/>
  <c r="BE394" i="1"/>
  <c r="BD394" i="1"/>
  <c r="BC394" i="1"/>
  <c r="BB394" i="1"/>
  <c r="BA394" i="1"/>
  <c r="AZ394" i="1"/>
  <c r="BH394" i="1" s="1"/>
  <c r="B394" i="1" s="1"/>
  <c r="AY394" i="1"/>
  <c r="AX394" i="1"/>
  <c r="AW394" i="1"/>
  <c r="AU394" i="1"/>
  <c r="AT394" i="1"/>
  <c r="AS394" i="1"/>
  <c r="AR394" i="1"/>
  <c r="AQ394" i="1"/>
  <c r="AP394" i="1"/>
  <c r="AO394" i="1"/>
  <c r="AN394" i="1"/>
  <c r="AV394" i="1" s="1"/>
  <c r="A394" i="1" s="1"/>
  <c r="AM394" i="1"/>
  <c r="AL394" i="1"/>
  <c r="AK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 s="1"/>
  <c r="L394" i="1"/>
  <c r="G394" i="1"/>
  <c r="H394" i="1" s="1"/>
  <c r="F394" i="1"/>
  <c r="I394" i="1" s="1"/>
  <c r="J394" i="1" s="1"/>
  <c r="K394" i="1" s="1"/>
  <c r="E394" i="1"/>
  <c r="D394" i="1"/>
  <c r="C394" i="1"/>
  <c r="DO393" i="1"/>
  <c r="DN393" i="1"/>
  <c r="DM393" i="1"/>
  <c r="DL393" i="1"/>
  <c r="DK393" i="1"/>
  <c r="DJ393" i="1"/>
  <c r="DI393" i="1"/>
  <c r="DH393" i="1"/>
  <c r="DG393" i="1"/>
  <c r="DF393" i="1"/>
  <c r="DE393" i="1"/>
  <c r="DP393" i="1" s="1"/>
  <c r="DC393" i="1"/>
  <c r="DB393" i="1"/>
  <c r="DA393" i="1"/>
  <c r="CZ393" i="1"/>
  <c r="CY393" i="1"/>
  <c r="CX393" i="1"/>
  <c r="CW393" i="1"/>
  <c r="CV393" i="1"/>
  <c r="CU393" i="1"/>
  <c r="CT393" i="1"/>
  <c r="CS393" i="1"/>
  <c r="DD393" i="1" s="1"/>
  <c r="CQ393" i="1"/>
  <c r="CP393" i="1"/>
  <c r="CO393" i="1"/>
  <c r="CN393" i="1"/>
  <c r="CM393" i="1"/>
  <c r="CL393" i="1"/>
  <c r="CK393" i="1"/>
  <c r="CJ393" i="1"/>
  <c r="CI393" i="1"/>
  <c r="CH393" i="1"/>
  <c r="CG393" i="1"/>
  <c r="CR393" i="1" s="1"/>
  <c r="CE393" i="1"/>
  <c r="CD393" i="1"/>
  <c r="CC393" i="1"/>
  <c r="CB393" i="1"/>
  <c r="CA393" i="1"/>
  <c r="BZ393" i="1"/>
  <c r="BY393" i="1"/>
  <c r="BX393" i="1"/>
  <c r="BW393" i="1"/>
  <c r="BV393" i="1"/>
  <c r="BU393" i="1"/>
  <c r="CF393" i="1" s="1"/>
  <c r="BS393" i="1"/>
  <c r="BR393" i="1"/>
  <c r="BQ393" i="1"/>
  <c r="BP393" i="1"/>
  <c r="BO393" i="1"/>
  <c r="BN393" i="1"/>
  <c r="BM393" i="1"/>
  <c r="BL393" i="1"/>
  <c r="BK393" i="1"/>
  <c r="BJ393" i="1"/>
  <c r="BI393" i="1"/>
  <c r="BT393" i="1" s="1"/>
  <c r="BG393" i="1"/>
  <c r="BF393" i="1"/>
  <c r="BE393" i="1"/>
  <c r="BD393" i="1"/>
  <c r="BC393" i="1"/>
  <c r="BB393" i="1"/>
  <c r="BA393" i="1"/>
  <c r="AZ393" i="1"/>
  <c r="AY393" i="1"/>
  <c r="AX393" i="1"/>
  <c r="AW393" i="1"/>
  <c r="BH393" i="1" s="1"/>
  <c r="AU393" i="1"/>
  <c r="AT393" i="1"/>
  <c r="AS393" i="1"/>
  <c r="AR393" i="1"/>
  <c r="AQ393" i="1"/>
  <c r="AP393" i="1"/>
  <c r="AO393" i="1"/>
  <c r="AN393" i="1"/>
  <c r="AM393" i="1"/>
  <c r="AL393" i="1"/>
  <c r="AK393" i="1"/>
  <c r="AV393" i="1" s="1"/>
  <c r="A393" i="1" s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 s="1"/>
  <c r="L393" i="1"/>
  <c r="G393" i="1"/>
  <c r="H393" i="1" s="1"/>
  <c r="F393" i="1"/>
  <c r="I393" i="1" s="1"/>
  <c r="J393" i="1" s="1"/>
  <c r="K393" i="1" s="1"/>
  <c r="E393" i="1"/>
  <c r="D393" i="1"/>
  <c r="C393" i="1"/>
  <c r="DO392" i="1"/>
  <c r="DN392" i="1"/>
  <c r="DM392" i="1"/>
  <c r="DL392" i="1"/>
  <c r="DK392" i="1"/>
  <c r="DJ392" i="1"/>
  <c r="DI392" i="1"/>
  <c r="DH392" i="1"/>
  <c r="DG392" i="1"/>
  <c r="DF392" i="1"/>
  <c r="DE392" i="1"/>
  <c r="DP392" i="1" s="1"/>
  <c r="DC392" i="1"/>
  <c r="DB392" i="1"/>
  <c r="DA392" i="1"/>
  <c r="CZ392" i="1"/>
  <c r="CY392" i="1"/>
  <c r="CX392" i="1"/>
  <c r="CW392" i="1"/>
  <c r="CV392" i="1"/>
  <c r="CU392" i="1"/>
  <c r="CT392" i="1"/>
  <c r="CS392" i="1"/>
  <c r="DD392" i="1" s="1"/>
  <c r="CQ392" i="1"/>
  <c r="CP392" i="1"/>
  <c r="CO392" i="1"/>
  <c r="CN392" i="1"/>
  <c r="CM392" i="1"/>
  <c r="CL392" i="1"/>
  <c r="CK392" i="1"/>
  <c r="CJ392" i="1"/>
  <c r="CI392" i="1"/>
  <c r="CH392" i="1"/>
  <c r="CG392" i="1"/>
  <c r="CR392" i="1" s="1"/>
  <c r="CE392" i="1"/>
  <c r="CD392" i="1"/>
  <c r="CC392" i="1"/>
  <c r="CB392" i="1"/>
  <c r="CA392" i="1"/>
  <c r="BZ392" i="1"/>
  <c r="BY392" i="1"/>
  <c r="BX392" i="1"/>
  <c r="BW392" i="1"/>
  <c r="BV392" i="1"/>
  <c r="BU392" i="1"/>
  <c r="CF392" i="1" s="1"/>
  <c r="BS392" i="1"/>
  <c r="BR392" i="1"/>
  <c r="BQ392" i="1"/>
  <c r="BP392" i="1"/>
  <c r="BO392" i="1"/>
  <c r="BN392" i="1"/>
  <c r="BM392" i="1"/>
  <c r="BL392" i="1"/>
  <c r="BK392" i="1"/>
  <c r="BJ392" i="1"/>
  <c r="BI392" i="1"/>
  <c r="BT392" i="1" s="1"/>
  <c r="BG392" i="1"/>
  <c r="BF392" i="1"/>
  <c r="BE392" i="1"/>
  <c r="BD392" i="1"/>
  <c r="BC392" i="1"/>
  <c r="BB392" i="1"/>
  <c r="BA392" i="1"/>
  <c r="AZ392" i="1"/>
  <c r="AY392" i="1"/>
  <c r="AX392" i="1"/>
  <c r="AW392" i="1"/>
  <c r="BH392" i="1" s="1"/>
  <c r="AU392" i="1"/>
  <c r="AT392" i="1"/>
  <c r="AS392" i="1"/>
  <c r="AR392" i="1"/>
  <c r="AQ392" i="1"/>
  <c r="AP392" i="1"/>
  <c r="AO392" i="1"/>
  <c r="AN392" i="1"/>
  <c r="AM392" i="1"/>
  <c r="AL392" i="1"/>
  <c r="AK392" i="1"/>
  <c r="AV392" i="1" s="1"/>
  <c r="A392" i="1" s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L392" i="1"/>
  <c r="H392" i="1"/>
  <c r="G392" i="1"/>
  <c r="F392" i="1"/>
  <c r="I392" i="1" s="1"/>
  <c r="J392" i="1" s="1"/>
  <c r="K392" i="1" s="1"/>
  <c r="E392" i="1"/>
  <c r="D392" i="1"/>
  <c r="C392" i="1"/>
  <c r="DO391" i="1"/>
  <c r="DN391" i="1"/>
  <c r="DM391" i="1"/>
  <c r="DL391" i="1"/>
  <c r="DK391" i="1"/>
  <c r="DJ391" i="1"/>
  <c r="DI391" i="1"/>
  <c r="DH391" i="1"/>
  <c r="DG391" i="1"/>
  <c r="DF391" i="1"/>
  <c r="DE391" i="1"/>
  <c r="DP391" i="1" s="1"/>
  <c r="DC391" i="1"/>
  <c r="DB391" i="1"/>
  <c r="DA391" i="1"/>
  <c r="CZ391" i="1"/>
  <c r="CY391" i="1"/>
  <c r="CX391" i="1"/>
  <c r="CW391" i="1"/>
  <c r="CV391" i="1"/>
  <c r="CU391" i="1"/>
  <c r="CT391" i="1"/>
  <c r="CS391" i="1"/>
  <c r="DD391" i="1" s="1"/>
  <c r="CQ391" i="1"/>
  <c r="CP391" i="1"/>
  <c r="CO391" i="1"/>
  <c r="CN391" i="1"/>
  <c r="CM391" i="1"/>
  <c r="CL391" i="1"/>
  <c r="CK391" i="1"/>
  <c r="CJ391" i="1"/>
  <c r="CI391" i="1"/>
  <c r="CH391" i="1"/>
  <c r="CG391" i="1"/>
  <c r="CR391" i="1" s="1"/>
  <c r="CE391" i="1"/>
  <c r="CD391" i="1"/>
  <c r="CC391" i="1"/>
  <c r="CB391" i="1"/>
  <c r="CA391" i="1"/>
  <c r="BZ391" i="1"/>
  <c r="BY391" i="1"/>
  <c r="BX391" i="1"/>
  <c r="BW391" i="1"/>
  <c r="BV391" i="1"/>
  <c r="BU391" i="1"/>
  <c r="CF391" i="1" s="1"/>
  <c r="BS391" i="1"/>
  <c r="BR391" i="1"/>
  <c r="BQ391" i="1"/>
  <c r="BP391" i="1"/>
  <c r="BO391" i="1"/>
  <c r="BN391" i="1"/>
  <c r="BM391" i="1"/>
  <c r="BL391" i="1"/>
  <c r="BK391" i="1"/>
  <c r="BJ391" i="1"/>
  <c r="BI391" i="1"/>
  <c r="BT391" i="1" s="1"/>
  <c r="BG391" i="1"/>
  <c r="BF391" i="1"/>
  <c r="BE391" i="1"/>
  <c r="BD391" i="1"/>
  <c r="BC391" i="1"/>
  <c r="BB391" i="1"/>
  <c r="BA391" i="1"/>
  <c r="AZ391" i="1"/>
  <c r="AY391" i="1"/>
  <c r="AX391" i="1"/>
  <c r="AW391" i="1"/>
  <c r="BH391" i="1" s="1"/>
  <c r="AU391" i="1"/>
  <c r="AT391" i="1"/>
  <c r="AS391" i="1"/>
  <c r="AR391" i="1"/>
  <c r="AQ391" i="1"/>
  <c r="AP391" i="1"/>
  <c r="AO391" i="1"/>
  <c r="AN391" i="1"/>
  <c r="AM391" i="1"/>
  <c r="AL391" i="1"/>
  <c r="AK391" i="1"/>
  <c r="AV391" i="1" s="1"/>
  <c r="A391" i="1" s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L391" i="1"/>
  <c r="K391" i="1"/>
  <c r="H391" i="1"/>
  <c r="G391" i="1"/>
  <c r="F391" i="1"/>
  <c r="I391" i="1" s="1"/>
  <c r="J391" i="1" s="1"/>
  <c r="E391" i="1"/>
  <c r="D391" i="1"/>
  <c r="C391" i="1"/>
  <c r="DO390" i="1"/>
  <c r="DN390" i="1"/>
  <c r="DM390" i="1"/>
  <c r="DL390" i="1"/>
  <c r="DK390" i="1"/>
  <c r="DJ390" i="1"/>
  <c r="DI390" i="1"/>
  <c r="DH390" i="1"/>
  <c r="DP390" i="1" s="1"/>
  <c r="DG390" i="1"/>
  <c r="DF390" i="1"/>
  <c r="DE390" i="1"/>
  <c r="DC390" i="1"/>
  <c r="DB390" i="1"/>
  <c r="DA390" i="1"/>
  <c r="CZ390" i="1"/>
  <c r="CY390" i="1"/>
  <c r="CX390" i="1"/>
  <c r="CW390" i="1"/>
  <c r="CV390" i="1"/>
  <c r="DD390" i="1" s="1"/>
  <c r="CU390" i="1"/>
  <c r="CT390" i="1"/>
  <c r="CS390" i="1"/>
  <c r="CQ390" i="1"/>
  <c r="CP390" i="1"/>
  <c r="CO390" i="1"/>
  <c r="CN390" i="1"/>
  <c r="CM390" i="1"/>
  <c r="CL390" i="1"/>
  <c r="CK390" i="1"/>
  <c r="CJ390" i="1"/>
  <c r="CR390" i="1" s="1"/>
  <c r="CI390" i="1"/>
  <c r="CH390" i="1"/>
  <c r="CG390" i="1"/>
  <c r="CE390" i="1"/>
  <c r="CD390" i="1"/>
  <c r="CC390" i="1"/>
  <c r="CB390" i="1"/>
  <c r="CA390" i="1"/>
  <c r="BZ390" i="1"/>
  <c r="BY390" i="1"/>
  <c r="BX390" i="1"/>
  <c r="CF390" i="1" s="1"/>
  <c r="BW390" i="1"/>
  <c r="BV390" i="1"/>
  <c r="BU390" i="1"/>
  <c r="BS390" i="1"/>
  <c r="BR390" i="1"/>
  <c r="BQ390" i="1"/>
  <c r="BP390" i="1"/>
  <c r="BO390" i="1"/>
  <c r="BN390" i="1"/>
  <c r="BM390" i="1"/>
  <c r="BL390" i="1"/>
  <c r="BT390" i="1" s="1"/>
  <c r="BK390" i="1"/>
  <c r="BJ390" i="1"/>
  <c r="BI390" i="1"/>
  <c r="BG390" i="1"/>
  <c r="BF390" i="1"/>
  <c r="BE390" i="1"/>
  <c r="BD390" i="1"/>
  <c r="BC390" i="1"/>
  <c r="BB390" i="1"/>
  <c r="BA390" i="1"/>
  <c r="AZ390" i="1"/>
  <c r="BH390" i="1" s="1"/>
  <c r="AY390" i="1"/>
  <c r="AX390" i="1"/>
  <c r="AW390" i="1"/>
  <c r="AU390" i="1"/>
  <c r="AT390" i="1"/>
  <c r="AS390" i="1"/>
  <c r="AR390" i="1"/>
  <c r="AQ390" i="1"/>
  <c r="AP390" i="1"/>
  <c r="AO390" i="1"/>
  <c r="AN390" i="1"/>
  <c r="AV390" i="1" s="1"/>
  <c r="A390" i="1" s="1"/>
  <c r="AM390" i="1"/>
  <c r="AL390" i="1"/>
  <c r="AK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L390" i="1"/>
  <c r="H390" i="1"/>
  <c r="G390" i="1"/>
  <c r="F390" i="1"/>
  <c r="I390" i="1" s="1"/>
  <c r="J390" i="1" s="1"/>
  <c r="K390" i="1" s="1"/>
  <c r="E390" i="1"/>
  <c r="D390" i="1"/>
  <c r="C390" i="1"/>
  <c r="DO389" i="1"/>
  <c r="DN389" i="1"/>
  <c r="DM389" i="1"/>
  <c r="DL389" i="1"/>
  <c r="DK389" i="1"/>
  <c r="DJ389" i="1"/>
  <c r="DI389" i="1"/>
  <c r="DH389" i="1"/>
  <c r="DG389" i="1"/>
  <c r="DF389" i="1"/>
  <c r="DE389" i="1"/>
  <c r="DP389" i="1" s="1"/>
  <c r="DC389" i="1"/>
  <c r="DB389" i="1"/>
  <c r="DA389" i="1"/>
  <c r="CZ389" i="1"/>
  <c r="CY389" i="1"/>
  <c r="CX389" i="1"/>
  <c r="CW389" i="1"/>
  <c r="CV389" i="1"/>
  <c r="CU389" i="1"/>
  <c r="CT389" i="1"/>
  <c r="CS389" i="1"/>
  <c r="DD389" i="1" s="1"/>
  <c r="CQ389" i="1"/>
  <c r="CP389" i="1"/>
  <c r="CO389" i="1"/>
  <c r="CN389" i="1"/>
  <c r="CM389" i="1"/>
  <c r="CL389" i="1"/>
  <c r="CK389" i="1"/>
  <c r="CJ389" i="1"/>
  <c r="CI389" i="1"/>
  <c r="CH389" i="1"/>
  <c r="CG389" i="1"/>
  <c r="CR389" i="1" s="1"/>
  <c r="CE389" i="1"/>
  <c r="CD389" i="1"/>
  <c r="CC389" i="1"/>
  <c r="CB389" i="1"/>
  <c r="CA389" i="1"/>
  <c r="BZ389" i="1"/>
  <c r="BY389" i="1"/>
  <c r="BX389" i="1"/>
  <c r="BW389" i="1"/>
  <c r="BV389" i="1"/>
  <c r="BU389" i="1"/>
  <c r="CF389" i="1" s="1"/>
  <c r="BS389" i="1"/>
  <c r="BR389" i="1"/>
  <c r="BQ389" i="1"/>
  <c r="BP389" i="1"/>
  <c r="BO389" i="1"/>
  <c r="BN389" i="1"/>
  <c r="BM389" i="1"/>
  <c r="BL389" i="1"/>
  <c r="BK389" i="1"/>
  <c r="BJ389" i="1"/>
  <c r="BI389" i="1"/>
  <c r="BT389" i="1" s="1"/>
  <c r="BG389" i="1"/>
  <c r="BF389" i="1"/>
  <c r="BE389" i="1"/>
  <c r="BD389" i="1"/>
  <c r="BC389" i="1"/>
  <c r="BB389" i="1"/>
  <c r="BA389" i="1"/>
  <c r="AZ389" i="1"/>
  <c r="AY389" i="1"/>
  <c r="AX389" i="1"/>
  <c r="AW389" i="1"/>
  <c r="BH389" i="1" s="1"/>
  <c r="AU389" i="1"/>
  <c r="AT389" i="1"/>
  <c r="AS389" i="1"/>
  <c r="AR389" i="1"/>
  <c r="AQ389" i="1"/>
  <c r="AP389" i="1"/>
  <c r="AO389" i="1"/>
  <c r="AN389" i="1"/>
  <c r="AM389" i="1"/>
  <c r="AL389" i="1"/>
  <c r="AK389" i="1"/>
  <c r="AV389" i="1" s="1"/>
  <c r="A389" i="1" s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 s="1"/>
  <c r="L389" i="1"/>
  <c r="G389" i="1"/>
  <c r="H389" i="1" s="1"/>
  <c r="F389" i="1"/>
  <c r="I389" i="1" s="1"/>
  <c r="J389" i="1" s="1"/>
  <c r="K389" i="1" s="1"/>
  <c r="E389" i="1"/>
  <c r="D389" i="1"/>
  <c r="C389" i="1"/>
  <c r="DO388" i="1"/>
  <c r="DN388" i="1"/>
  <c r="DM388" i="1"/>
  <c r="DL388" i="1"/>
  <c r="DK388" i="1"/>
  <c r="DJ388" i="1"/>
  <c r="DI388" i="1"/>
  <c r="DH388" i="1"/>
  <c r="DG388" i="1"/>
  <c r="DF388" i="1"/>
  <c r="DE388" i="1"/>
  <c r="DP388" i="1" s="1"/>
  <c r="DC388" i="1"/>
  <c r="DB388" i="1"/>
  <c r="DA388" i="1"/>
  <c r="CZ388" i="1"/>
  <c r="CY388" i="1"/>
  <c r="CX388" i="1"/>
  <c r="CW388" i="1"/>
  <c r="CV388" i="1"/>
  <c r="CU388" i="1"/>
  <c r="CT388" i="1"/>
  <c r="CS388" i="1"/>
  <c r="DD388" i="1" s="1"/>
  <c r="CQ388" i="1"/>
  <c r="CP388" i="1"/>
  <c r="CO388" i="1"/>
  <c r="CN388" i="1"/>
  <c r="CM388" i="1"/>
  <c r="CL388" i="1"/>
  <c r="CK388" i="1"/>
  <c r="CJ388" i="1"/>
  <c r="CI388" i="1"/>
  <c r="CH388" i="1"/>
  <c r="CG388" i="1"/>
  <c r="CR388" i="1" s="1"/>
  <c r="CE388" i="1"/>
  <c r="CD388" i="1"/>
  <c r="CC388" i="1"/>
  <c r="CB388" i="1"/>
  <c r="CA388" i="1"/>
  <c r="BZ388" i="1"/>
  <c r="BY388" i="1"/>
  <c r="BX388" i="1"/>
  <c r="BW388" i="1"/>
  <c r="BV388" i="1"/>
  <c r="BU388" i="1"/>
  <c r="CF388" i="1" s="1"/>
  <c r="BS388" i="1"/>
  <c r="BR388" i="1"/>
  <c r="BQ388" i="1"/>
  <c r="BP388" i="1"/>
  <c r="BO388" i="1"/>
  <c r="BN388" i="1"/>
  <c r="BM388" i="1"/>
  <c r="BL388" i="1"/>
  <c r="BK388" i="1"/>
  <c r="BJ388" i="1"/>
  <c r="BI388" i="1"/>
  <c r="BT388" i="1" s="1"/>
  <c r="BG388" i="1"/>
  <c r="BF388" i="1"/>
  <c r="BE388" i="1"/>
  <c r="BD388" i="1"/>
  <c r="BC388" i="1"/>
  <c r="BB388" i="1"/>
  <c r="BA388" i="1"/>
  <c r="AZ388" i="1"/>
  <c r="AY388" i="1"/>
  <c r="AX388" i="1"/>
  <c r="AW388" i="1"/>
  <c r="BH388" i="1" s="1"/>
  <c r="B388" i="1" s="1"/>
  <c r="AU388" i="1"/>
  <c r="AT388" i="1"/>
  <c r="AS388" i="1"/>
  <c r="AR388" i="1"/>
  <c r="AQ388" i="1"/>
  <c r="AP388" i="1"/>
  <c r="AO388" i="1"/>
  <c r="AN388" i="1"/>
  <c r="AM388" i="1"/>
  <c r="AL388" i="1"/>
  <c r="AK388" i="1"/>
  <c r="AV388" i="1" s="1"/>
  <c r="A388" i="1" s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L388" i="1"/>
  <c r="K388" i="1"/>
  <c r="H388" i="1"/>
  <c r="G388" i="1"/>
  <c r="F388" i="1"/>
  <c r="I388" i="1" s="1"/>
  <c r="J388" i="1" s="1"/>
  <c r="E388" i="1"/>
  <c r="D388" i="1"/>
  <c r="C388" i="1"/>
  <c r="DO387" i="1"/>
  <c r="DN387" i="1"/>
  <c r="DM387" i="1"/>
  <c r="DL387" i="1"/>
  <c r="DK387" i="1"/>
  <c r="DJ387" i="1"/>
  <c r="DI387" i="1"/>
  <c r="DH387" i="1"/>
  <c r="DP387" i="1" s="1"/>
  <c r="DG387" i="1"/>
  <c r="DF387" i="1"/>
  <c r="DE387" i="1"/>
  <c r="DC387" i="1"/>
  <c r="DB387" i="1"/>
  <c r="DA387" i="1"/>
  <c r="CZ387" i="1"/>
  <c r="CY387" i="1"/>
  <c r="CX387" i="1"/>
  <c r="CW387" i="1"/>
  <c r="CV387" i="1"/>
  <c r="DD387" i="1" s="1"/>
  <c r="CU387" i="1"/>
  <c r="CT387" i="1"/>
  <c r="CS387" i="1"/>
  <c r="CQ387" i="1"/>
  <c r="CP387" i="1"/>
  <c r="CO387" i="1"/>
  <c r="CN387" i="1"/>
  <c r="CM387" i="1"/>
  <c r="CL387" i="1"/>
  <c r="CK387" i="1"/>
  <c r="CJ387" i="1"/>
  <c r="CR387" i="1" s="1"/>
  <c r="CI387" i="1"/>
  <c r="CH387" i="1"/>
  <c r="CG387" i="1"/>
  <c r="CE387" i="1"/>
  <c r="CD387" i="1"/>
  <c r="CC387" i="1"/>
  <c r="CB387" i="1"/>
  <c r="CA387" i="1"/>
  <c r="BZ387" i="1"/>
  <c r="BY387" i="1"/>
  <c r="BX387" i="1"/>
  <c r="CF387" i="1" s="1"/>
  <c r="BW387" i="1"/>
  <c r="BV387" i="1"/>
  <c r="BU387" i="1"/>
  <c r="BS387" i="1"/>
  <c r="BR387" i="1"/>
  <c r="BQ387" i="1"/>
  <c r="BP387" i="1"/>
  <c r="BO387" i="1"/>
  <c r="BN387" i="1"/>
  <c r="BM387" i="1"/>
  <c r="BL387" i="1"/>
  <c r="BT387" i="1" s="1"/>
  <c r="BK387" i="1"/>
  <c r="BJ387" i="1"/>
  <c r="BI387" i="1"/>
  <c r="BG387" i="1"/>
  <c r="BF387" i="1"/>
  <c r="BE387" i="1"/>
  <c r="BD387" i="1"/>
  <c r="BC387" i="1"/>
  <c r="BB387" i="1"/>
  <c r="BA387" i="1"/>
  <c r="AZ387" i="1"/>
  <c r="BH387" i="1" s="1"/>
  <c r="AY387" i="1"/>
  <c r="AX387" i="1"/>
  <c r="AW387" i="1"/>
  <c r="AU387" i="1"/>
  <c r="AT387" i="1"/>
  <c r="AS387" i="1"/>
  <c r="AR387" i="1"/>
  <c r="AQ387" i="1"/>
  <c r="AP387" i="1"/>
  <c r="AO387" i="1"/>
  <c r="AN387" i="1"/>
  <c r="AV387" i="1" s="1"/>
  <c r="A387" i="1" s="1"/>
  <c r="AM387" i="1"/>
  <c r="AL387" i="1"/>
  <c r="AK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L387" i="1"/>
  <c r="K387" i="1"/>
  <c r="H387" i="1"/>
  <c r="G387" i="1"/>
  <c r="F387" i="1"/>
  <c r="I387" i="1" s="1"/>
  <c r="J387" i="1" s="1"/>
  <c r="E387" i="1"/>
  <c r="D387" i="1"/>
  <c r="C387" i="1"/>
  <c r="DO386" i="1"/>
  <c r="DN386" i="1"/>
  <c r="DM386" i="1"/>
  <c r="DL386" i="1"/>
  <c r="DK386" i="1"/>
  <c r="DJ386" i="1"/>
  <c r="DI386" i="1"/>
  <c r="DH386" i="1"/>
  <c r="DP386" i="1" s="1"/>
  <c r="DG386" i="1"/>
  <c r="DF386" i="1"/>
  <c r="DE386" i="1"/>
  <c r="DC386" i="1"/>
  <c r="DB386" i="1"/>
  <c r="DA386" i="1"/>
  <c r="CZ386" i="1"/>
  <c r="CY386" i="1"/>
  <c r="CX386" i="1"/>
  <c r="CW386" i="1"/>
  <c r="CV386" i="1"/>
  <c r="DD386" i="1" s="1"/>
  <c r="CU386" i="1"/>
  <c r="CT386" i="1"/>
  <c r="CS386" i="1"/>
  <c r="CQ386" i="1"/>
  <c r="CP386" i="1"/>
  <c r="CO386" i="1"/>
  <c r="CN386" i="1"/>
  <c r="CM386" i="1"/>
  <c r="CL386" i="1"/>
  <c r="CK386" i="1"/>
  <c r="CJ386" i="1"/>
  <c r="CR386" i="1" s="1"/>
  <c r="CI386" i="1"/>
  <c r="CH386" i="1"/>
  <c r="CG386" i="1"/>
  <c r="CE386" i="1"/>
  <c r="CD386" i="1"/>
  <c r="CC386" i="1"/>
  <c r="CB386" i="1"/>
  <c r="CA386" i="1"/>
  <c r="BZ386" i="1"/>
  <c r="BY386" i="1"/>
  <c r="BX386" i="1"/>
  <c r="CF386" i="1" s="1"/>
  <c r="BW386" i="1"/>
  <c r="BV386" i="1"/>
  <c r="BU386" i="1"/>
  <c r="BS386" i="1"/>
  <c r="BR386" i="1"/>
  <c r="BQ386" i="1"/>
  <c r="BP386" i="1"/>
  <c r="BO386" i="1"/>
  <c r="BN386" i="1"/>
  <c r="BM386" i="1"/>
  <c r="BL386" i="1"/>
  <c r="BT386" i="1" s="1"/>
  <c r="BK386" i="1"/>
  <c r="BJ386" i="1"/>
  <c r="BI386" i="1"/>
  <c r="BG386" i="1"/>
  <c r="BF386" i="1"/>
  <c r="BE386" i="1"/>
  <c r="BD386" i="1"/>
  <c r="BC386" i="1"/>
  <c r="BB386" i="1"/>
  <c r="BA386" i="1"/>
  <c r="AZ386" i="1"/>
  <c r="BH386" i="1" s="1"/>
  <c r="B386" i="1" s="1"/>
  <c r="AY386" i="1"/>
  <c r="AX386" i="1"/>
  <c r="AW386" i="1"/>
  <c r="AU386" i="1"/>
  <c r="AT386" i="1"/>
  <c r="AS386" i="1"/>
  <c r="AR386" i="1"/>
  <c r="AQ386" i="1"/>
  <c r="AP386" i="1"/>
  <c r="AO386" i="1"/>
  <c r="AN386" i="1"/>
  <c r="AV386" i="1" s="1"/>
  <c r="A386" i="1" s="1"/>
  <c r="AM386" i="1"/>
  <c r="AL386" i="1"/>
  <c r="AK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L386" i="1"/>
  <c r="H386" i="1"/>
  <c r="G386" i="1"/>
  <c r="F386" i="1"/>
  <c r="I386" i="1" s="1"/>
  <c r="J386" i="1" s="1"/>
  <c r="K386" i="1" s="1"/>
  <c r="E386" i="1"/>
  <c r="D386" i="1"/>
  <c r="C386" i="1"/>
  <c r="DO385" i="1"/>
  <c r="DN385" i="1"/>
  <c r="DM385" i="1"/>
  <c r="DL385" i="1"/>
  <c r="DK385" i="1"/>
  <c r="DJ385" i="1"/>
  <c r="DI385" i="1"/>
  <c r="DH385" i="1"/>
  <c r="DG385" i="1"/>
  <c r="DF385" i="1"/>
  <c r="DE385" i="1"/>
  <c r="DP385" i="1" s="1"/>
  <c r="DC385" i="1"/>
  <c r="DB385" i="1"/>
  <c r="DA385" i="1"/>
  <c r="CZ385" i="1"/>
  <c r="CY385" i="1"/>
  <c r="CX385" i="1"/>
  <c r="CW385" i="1"/>
  <c r="CV385" i="1"/>
  <c r="CU385" i="1"/>
  <c r="CT385" i="1"/>
  <c r="CS385" i="1"/>
  <c r="DD385" i="1" s="1"/>
  <c r="CQ385" i="1"/>
  <c r="CP385" i="1"/>
  <c r="CO385" i="1"/>
  <c r="CN385" i="1"/>
  <c r="CM385" i="1"/>
  <c r="CL385" i="1"/>
  <c r="CK385" i="1"/>
  <c r="CJ385" i="1"/>
  <c r="CI385" i="1"/>
  <c r="CH385" i="1"/>
  <c r="CG385" i="1"/>
  <c r="CR385" i="1" s="1"/>
  <c r="CE385" i="1"/>
  <c r="CD385" i="1"/>
  <c r="CC385" i="1"/>
  <c r="CB385" i="1"/>
  <c r="CA385" i="1"/>
  <c r="BZ385" i="1"/>
  <c r="BY385" i="1"/>
  <c r="BX385" i="1"/>
  <c r="BW385" i="1"/>
  <c r="BV385" i="1"/>
  <c r="BU385" i="1"/>
  <c r="CF385" i="1" s="1"/>
  <c r="BS385" i="1"/>
  <c r="BR385" i="1"/>
  <c r="BQ385" i="1"/>
  <c r="BP385" i="1"/>
  <c r="BO385" i="1"/>
  <c r="BN385" i="1"/>
  <c r="BM385" i="1"/>
  <c r="BL385" i="1"/>
  <c r="BK385" i="1"/>
  <c r="BJ385" i="1"/>
  <c r="BI385" i="1"/>
  <c r="BT385" i="1" s="1"/>
  <c r="BG385" i="1"/>
  <c r="BF385" i="1"/>
  <c r="BE385" i="1"/>
  <c r="BD385" i="1"/>
  <c r="BC385" i="1"/>
  <c r="BB385" i="1"/>
  <c r="BA385" i="1"/>
  <c r="AZ385" i="1"/>
  <c r="AY385" i="1"/>
  <c r="AX385" i="1"/>
  <c r="AW385" i="1"/>
  <c r="BH385" i="1" s="1"/>
  <c r="AU385" i="1"/>
  <c r="AT385" i="1"/>
  <c r="AS385" i="1"/>
  <c r="AR385" i="1"/>
  <c r="AQ385" i="1"/>
  <c r="AP385" i="1"/>
  <c r="AO385" i="1"/>
  <c r="AN385" i="1"/>
  <c r="AM385" i="1"/>
  <c r="AL385" i="1"/>
  <c r="AK385" i="1"/>
  <c r="AV385" i="1" s="1"/>
  <c r="A385" i="1" s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 s="1"/>
  <c r="L385" i="1"/>
  <c r="G385" i="1"/>
  <c r="H385" i="1" s="1"/>
  <c r="F385" i="1"/>
  <c r="I385" i="1" s="1"/>
  <c r="J385" i="1" s="1"/>
  <c r="K385" i="1" s="1"/>
  <c r="E385" i="1"/>
  <c r="D385" i="1"/>
  <c r="C385" i="1"/>
  <c r="DO384" i="1"/>
  <c r="DN384" i="1"/>
  <c r="DM384" i="1"/>
  <c r="DL384" i="1"/>
  <c r="DK384" i="1"/>
  <c r="DJ384" i="1"/>
  <c r="DI384" i="1"/>
  <c r="DH384" i="1"/>
  <c r="DG384" i="1"/>
  <c r="DF384" i="1"/>
  <c r="DE384" i="1"/>
  <c r="DP384" i="1" s="1"/>
  <c r="DC384" i="1"/>
  <c r="DB384" i="1"/>
  <c r="DA384" i="1"/>
  <c r="CZ384" i="1"/>
  <c r="CY384" i="1"/>
  <c r="CX384" i="1"/>
  <c r="CW384" i="1"/>
  <c r="CV384" i="1"/>
  <c r="CU384" i="1"/>
  <c r="CT384" i="1"/>
  <c r="CS384" i="1"/>
  <c r="DD384" i="1" s="1"/>
  <c r="CQ384" i="1"/>
  <c r="CP384" i="1"/>
  <c r="CO384" i="1"/>
  <c r="CN384" i="1"/>
  <c r="CM384" i="1"/>
  <c r="CL384" i="1"/>
  <c r="CK384" i="1"/>
  <c r="CJ384" i="1"/>
  <c r="CI384" i="1"/>
  <c r="CH384" i="1"/>
  <c r="CG384" i="1"/>
  <c r="CR384" i="1" s="1"/>
  <c r="CE384" i="1"/>
  <c r="CD384" i="1"/>
  <c r="CC384" i="1"/>
  <c r="CB384" i="1"/>
  <c r="CA384" i="1"/>
  <c r="BZ384" i="1"/>
  <c r="BY384" i="1"/>
  <c r="BX384" i="1"/>
  <c r="BW384" i="1"/>
  <c r="BV384" i="1"/>
  <c r="BU384" i="1"/>
  <c r="CF384" i="1" s="1"/>
  <c r="BS384" i="1"/>
  <c r="BR384" i="1"/>
  <c r="BQ384" i="1"/>
  <c r="BP384" i="1"/>
  <c r="BO384" i="1"/>
  <c r="BN384" i="1"/>
  <c r="BM384" i="1"/>
  <c r="BL384" i="1"/>
  <c r="BK384" i="1"/>
  <c r="BJ384" i="1"/>
  <c r="BI384" i="1"/>
  <c r="BT384" i="1" s="1"/>
  <c r="BG384" i="1"/>
  <c r="BF384" i="1"/>
  <c r="BE384" i="1"/>
  <c r="BD384" i="1"/>
  <c r="BC384" i="1"/>
  <c r="BB384" i="1"/>
  <c r="BA384" i="1"/>
  <c r="AZ384" i="1"/>
  <c r="AY384" i="1"/>
  <c r="AX384" i="1"/>
  <c r="AW384" i="1"/>
  <c r="BH384" i="1" s="1"/>
  <c r="AU384" i="1"/>
  <c r="AT384" i="1"/>
  <c r="AS384" i="1"/>
  <c r="AR384" i="1"/>
  <c r="AQ384" i="1"/>
  <c r="AP384" i="1"/>
  <c r="AO384" i="1"/>
  <c r="AN384" i="1"/>
  <c r="AM384" i="1"/>
  <c r="AL384" i="1"/>
  <c r="AK384" i="1"/>
  <c r="AV384" i="1" s="1"/>
  <c r="A384" i="1" s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L384" i="1"/>
  <c r="K384" i="1"/>
  <c r="H384" i="1"/>
  <c r="G384" i="1"/>
  <c r="F384" i="1"/>
  <c r="I384" i="1" s="1"/>
  <c r="J384" i="1" s="1"/>
  <c r="E384" i="1"/>
  <c r="D384" i="1"/>
  <c r="C384" i="1"/>
  <c r="DO383" i="1"/>
  <c r="DN383" i="1"/>
  <c r="DM383" i="1"/>
  <c r="DL383" i="1"/>
  <c r="DK383" i="1"/>
  <c r="DJ383" i="1"/>
  <c r="DI383" i="1"/>
  <c r="DH383" i="1"/>
  <c r="DP383" i="1" s="1"/>
  <c r="DG383" i="1"/>
  <c r="DF383" i="1"/>
  <c r="DE383" i="1"/>
  <c r="DC383" i="1"/>
  <c r="DB383" i="1"/>
  <c r="DA383" i="1"/>
  <c r="CZ383" i="1"/>
  <c r="CY383" i="1"/>
  <c r="CX383" i="1"/>
  <c r="CW383" i="1"/>
  <c r="CV383" i="1"/>
  <c r="DD383" i="1" s="1"/>
  <c r="CU383" i="1"/>
  <c r="CT383" i="1"/>
  <c r="CS383" i="1"/>
  <c r="CQ383" i="1"/>
  <c r="CP383" i="1"/>
  <c r="CO383" i="1"/>
  <c r="CN383" i="1"/>
  <c r="CM383" i="1"/>
  <c r="CL383" i="1"/>
  <c r="CK383" i="1"/>
  <c r="CJ383" i="1"/>
  <c r="CR383" i="1" s="1"/>
  <c r="CI383" i="1"/>
  <c r="CH383" i="1"/>
  <c r="CG383" i="1"/>
  <c r="CE383" i="1"/>
  <c r="CD383" i="1"/>
  <c r="CC383" i="1"/>
  <c r="CB383" i="1"/>
  <c r="CA383" i="1"/>
  <c r="BZ383" i="1"/>
  <c r="BY383" i="1"/>
  <c r="BX383" i="1"/>
  <c r="CF383" i="1" s="1"/>
  <c r="BW383" i="1"/>
  <c r="BV383" i="1"/>
  <c r="BU383" i="1"/>
  <c r="BS383" i="1"/>
  <c r="BR383" i="1"/>
  <c r="BQ383" i="1"/>
  <c r="BP383" i="1"/>
  <c r="BO383" i="1"/>
  <c r="BN383" i="1"/>
  <c r="BM383" i="1"/>
  <c r="BL383" i="1"/>
  <c r="BT383" i="1" s="1"/>
  <c r="BK383" i="1"/>
  <c r="BJ383" i="1"/>
  <c r="BI383" i="1"/>
  <c r="BG383" i="1"/>
  <c r="BF383" i="1"/>
  <c r="BE383" i="1"/>
  <c r="BD383" i="1"/>
  <c r="BC383" i="1"/>
  <c r="BB383" i="1"/>
  <c r="BA383" i="1"/>
  <c r="AZ383" i="1"/>
  <c r="BH383" i="1" s="1"/>
  <c r="AY383" i="1"/>
  <c r="AX383" i="1"/>
  <c r="AW383" i="1"/>
  <c r="AU383" i="1"/>
  <c r="AT383" i="1"/>
  <c r="AS383" i="1"/>
  <c r="AR383" i="1"/>
  <c r="AQ383" i="1"/>
  <c r="AP383" i="1"/>
  <c r="AO383" i="1"/>
  <c r="AN383" i="1"/>
  <c r="AV383" i="1" s="1"/>
  <c r="A383" i="1" s="1"/>
  <c r="AM383" i="1"/>
  <c r="AL383" i="1"/>
  <c r="AK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L383" i="1"/>
  <c r="K383" i="1"/>
  <c r="H383" i="1"/>
  <c r="G383" i="1"/>
  <c r="F383" i="1"/>
  <c r="I383" i="1" s="1"/>
  <c r="J383" i="1" s="1"/>
  <c r="E383" i="1"/>
  <c r="D383" i="1"/>
  <c r="C383" i="1"/>
  <c r="DO382" i="1"/>
  <c r="DN382" i="1"/>
  <c r="DM382" i="1"/>
  <c r="DL382" i="1"/>
  <c r="DK382" i="1"/>
  <c r="DJ382" i="1"/>
  <c r="DI382" i="1"/>
  <c r="DH382" i="1"/>
  <c r="DP382" i="1" s="1"/>
  <c r="DG382" i="1"/>
  <c r="DF382" i="1"/>
  <c r="DE382" i="1"/>
  <c r="DC382" i="1"/>
  <c r="DB382" i="1"/>
  <c r="DA382" i="1"/>
  <c r="CZ382" i="1"/>
  <c r="CY382" i="1"/>
  <c r="CX382" i="1"/>
  <c r="CW382" i="1"/>
  <c r="CV382" i="1"/>
  <c r="DD382" i="1" s="1"/>
  <c r="CU382" i="1"/>
  <c r="CT382" i="1"/>
  <c r="CS382" i="1"/>
  <c r="CQ382" i="1"/>
  <c r="CP382" i="1"/>
  <c r="CO382" i="1"/>
  <c r="CN382" i="1"/>
  <c r="CM382" i="1"/>
  <c r="CL382" i="1"/>
  <c r="CK382" i="1"/>
  <c r="CJ382" i="1"/>
  <c r="CR382" i="1" s="1"/>
  <c r="CI382" i="1"/>
  <c r="CH382" i="1"/>
  <c r="CG382" i="1"/>
  <c r="CE382" i="1"/>
  <c r="CD382" i="1"/>
  <c r="CC382" i="1"/>
  <c r="CB382" i="1"/>
  <c r="CA382" i="1"/>
  <c r="BZ382" i="1"/>
  <c r="BY382" i="1"/>
  <c r="BX382" i="1"/>
  <c r="CF382" i="1" s="1"/>
  <c r="BW382" i="1"/>
  <c r="BV382" i="1"/>
  <c r="BU382" i="1"/>
  <c r="BS382" i="1"/>
  <c r="BR382" i="1"/>
  <c r="BQ382" i="1"/>
  <c r="BP382" i="1"/>
  <c r="BO382" i="1"/>
  <c r="BN382" i="1"/>
  <c r="BM382" i="1"/>
  <c r="BL382" i="1"/>
  <c r="BT382" i="1" s="1"/>
  <c r="BK382" i="1"/>
  <c r="BJ382" i="1"/>
  <c r="BI382" i="1"/>
  <c r="BG382" i="1"/>
  <c r="BF382" i="1"/>
  <c r="BE382" i="1"/>
  <c r="BD382" i="1"/>
  <c r="BC382" i="1"/>
  <c r="BB382" i="1"/>
  <c r="BA382" i="1"/>
  <c r="AZ382" i="1"/>
  <c r="BH382" i="1" s="1"/>
  <c r="B382" i="1" s="1"/>
  <c r="AY382" i="1"/>
  <c r="AX382" i="1"/>
  <c r="AW382" i="1"/>
  <c r="AU382" i="1"/>
  <c r="AT382" i="1"/>
  <c r="AS382" i="1"/>
  <c r="AR382" i="1"/>
  <c r="AQ382" i="1"/>
  <c r="AP382" i="1"/>
  <c r="AO382" i="1"/>
  <c r="AN382" i="1"/>
  <c r="AV382" i="1" s="1"/>
  <c r="A382" i="1" s="1"/>
  <c r="AM382" i="1"/>
  <c r="AL382" i="1"/>
  <c r="AK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 s="1"/>
  <c r="L382" i="1"/>
  <c r="G382" i="1"/>
  <c r="H382" i="1" s="1"/>
  <c r="F382" i="1"/>
  <c r="I382" i="1" s="1"/>
  <c r="J382" i="1" s="1"/>
  <c r="K382" i="1" s="1"/>
  <c r="E382" i="1"/>
  <c r="D382" i="1"/>
  <c r="C382" i="1"/>
  <c r="DO381" i="1"/>
  <c r="DN381" i="1"/>
  <c r="DM381" i="1"/>
  <c r="DL381" i="1"/>
  <c r="DK381" i="1"/>
  <c r="DJ381" i="1"/>
  <c r="DI381" i="1"/>
  <c r="DH381" i="1"/>
  <c r="DG381" i="1"/>
  <c r="DF381" i="1"/>
  <c r="DE381" i="1"/>
  <c r="DP381" i="1" s="1"/>
  <c r="DC381" i="1"/>
  <c r="DB381" i="1"/>
  <c r="DA381" i="1"/>
  <c r="CZ381" i="1"/>
  <c r="CY381" i="1"/>
  <c r="CX381" i="1"/>
  <c r="CW381" i="1"/>
  <c r="CV381" i="1"/>
  <c r="CU381" i="1"/>
  <c r="CT381" i="1"/>
  <c r="CS381" i="1"/>
  <c r="DD381" i="1" s="1"/>
  <c r="CQ381" i="1"/>
  <c r="CP381" i="1"/>
  <c r="CO381" i="1"/>
  <c r="CN381" i="1"/>
  <c r="CM381" i="1"/>
  <c r="CL381" i="1"/>
  <c r="CK381" i="1"/>
  <c r="CJ381" i="1"/>
  <c r="CI381" i="1"/>
  <c r="CH381" i="1"/>
  <c r="CG381" i="1"/>
  <c r="CR381" i="1" s="1"/>
  <c r="CE381" i="1"/>
  <c r="CD381" i="1"/>
  <c r="CC381" i="1"/>
  <c r="CB381" i="1"/>
  <c r="CA381" i="1"/>
  <c r="BZ381" i="1"/>
  <c r="BY381" i="1"/>
  <c r="BX381" i="1"/>
  <c r="BW381" i="1"/>
  <c r="BV381" i="1"/>
  <c r="BU381" i="1"/>
  <c r="CF381" i="1" s="1"/>
  <c r="BS381" i="1"/>
  <c r="BR381" i="1"/>
  <c r="BQ381" i="1"/>
  <c r="BP381" i="1"/>
  <c r="BO381" i="1"/>
  <c r="BN381" i="1"/>
  <c r="BM381" i="1"/>
  <c r="BL381" i="1"/>
  <c r="BK381" i="1"/>
  <c r="BJ381" i="1"/>
  <c r="BI381" i="1"/>
  <c r="BT381" i="1" s="1"/>
  <c r="BG381" i="1"/>
  <c r="BF381" i="1"/>
  <c r="BE381" i="1"/>
  <c r="BD381" i="1"/>
  <c r="BC381" i="1"/>
  <c r="BB381" i="1"/>
  <c r="BA381" i="1"/>
  <c r="AZ381" i="1"/>
  <c r="AY381" i="1"/>
  <c r="AX381" i="1"/>
  <c r="AW381" i="1"/>
  <c r="BH381" i="1" s="1"/>
  <c r="B381" i="1" s="1"/>
  <c r="AU381" i="1"/>
  <c r="AT381" i="1"/>
  <c r="AS381" i="1"/>
  <c r="AR381" i="1"/>
  <c r="AQ381" i="1"/>
  <c r="AP381" i="1"/>
  <c r="AO381" i="1"/>
  <c r="AN381" i="1"/>
  <c r="AM381" i="1"/>
  <c r="AL381" i="1"/>
  <c r="AK381" i="1"/>
  <c r="AV381" i="1" s="1"/>
  <c r="A381" i="1" s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 s="1"/>
  <c r="L381" i="1"/>
  <c r="G381" i="1"/>
  <c r="H381" i="1" s="1"/>
  <c r="F381" i="1"/>
  <c r="I381" i="1" s="1"/>
  <c r="J381" i="1" s="1"/>
  <c r="K381" i="1" s="1"/>
  <c r="E381" i="1"/>
  <c r="D381" i="1"/>
  <c r="C381" i="1"/>
  <c r="DO380" i="1"/>
  <c r="DN380" i="1"/>
  <c r="DM380" i="1"/>
  <c r="DL380" i="1"/>
  <c r="DK380" i="1"/>
  <c r="DJ380" i="1"/>
  <c r="DI380" i="1"/>
  <c r="DH380" i="1"/>
  <c r="DG380" i="1"/>
  <c r="DF380" i="1"/>
  <c r="DE380" i="1"/>
  <c r="DP380" i="1" s="1"/>
  <c r="DC380" i="1"/>
  <c r="DB380" i="1"/>
  <c r="DA380" i="1"/>
  <c r="CZ380" i="1"/>
  <c r="CY380" i="1"/>
  <c r="CX380" i="1"/>
  <c r="CW380" i="1"/>
  <c r="CV380" i="1"/>
  <c r="CU380" i="1"/>
  <c r="CT380" i="1"/>
  <c r="CS380" i="1"/>
  <c r="DD380" i="1" s="1"/>
  <c r="CQ380" i="1"/>
  <c r="CP380" i="1"/>
  <c r="CO380" i="1"/>
  <c r="CN380" i="1"/>
  <c r="CM380" i="1"/>
  <c r="CL380" i="1"/>
  <c r="CK380" i="1"/>
  <c r="CJ380" i="1"/>
  <c r="CI380" i="1"/>
  <c r="CH380" i="1"/>
  <c r="CG380" i="1"/>
  <c r="CR380" i="1" s="1"/>
  <c r="CE380" i="1"/>
  <c r="CD380" i="1"/>
  <c r="CC380" i="1"/>
  <c r="CB380" i="1"/>
  <c r="CA380" i="1"/>
  <c r="BZ380" i="1"/>
  <c r="BY380" i="1"/>
  <c r="BX380" i="1"/>
  <c r="BW380" i="1"/>
  <c r="BV380" i="1"/>
  <c r="BU380" i="1"/>
  <c r="CF380" i="1" s="1"/>
  <c r="DQ380" i="1" s="1"/>
  <c r="BS380" i="1"/>
  <c r="BR380" i="1"/>
  <c r="BQ380" i="1"/>
  <c r="BP380" i="1"/>
  <c r="BO380" i="1"/>
  <c r="BN380" i="1"/>
  <c r="BM380" i="1"/>
  <c r="BL380" i="1"/>
  <c r="BK380" i="1"/>
  <c r="BJ380" i="1"/>
  <c r="BI380" i="1"/>
  <c r="BT380" i="1" s="1"/>
  <c r="BG380" i="1"/>
  <c r="BF380" i="1"/>
  <c r="BE380" i="1"/>
  <c r="BD380" i="1"/>
  <c r="BC380" i="1"/>
  <c r="BB380" i="1"/>
  <c r="BA380" i="1"/>
  <c r="AZ380" i="1"/>
  <c r="AY380" i="1"/>
  <c r="AX380" i="1"/>
  <c r="AW380" i="1"/>
  <c r="BH380" i="1" s="1"/>
  <c r="AU380" i="1"/>
  <c r="AT380" i="1"/>
  <c r="AS380" i="1"/>
  <c r="AR380" i="1"/>
  <c r="AQ380" i="1"/>
  <c r="AP380" i="1"/>
  <c r="AO380" i="1"/>
  <c r="AN380" i="1"/>
  <c r="AM380" i="1"/>
  <c r="AL380" i="1"/>
  <c r="AK380" i="1"/>
  <c r="AV380" i="1" s="1"/>
  <c r="A380" i="1" s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L380" i="1"/>
  <c r="H380" i="1"/>
  <c r="G380" i="1"/>
  <c r="F380" i="1"/>
  <c r="I380" i="1" s="1"/>
  <c r="J380" i="1" s="1"/>
  <c r="K380" i="1" s="1"/>
  <c r="E380" i="1"/>
  <c r="D380" i="1"/>
  <c r="C380" i="1"/>
  <c r="DO379" i="1"/>
  <c r="DN379" i="1"/>
  <c r="DM379" i="1"/>
  <c r="DL379" i="1"/>
  <c r="DK379" i="1"/>
  <c r="DJ379" i="1"/>
  <c r="DI379" i="1"/>
  <c r="DH379" i="1"/>
  <c r="DG379" i="1"/>
  <c r="DF379" i="1"/>
  <c r="DE379" i="1"/>
  <c r="DP379" i="1" s="1"/>
  <c r="DC379" i="1"/>
  <c r="DB379" i="1"/>
  <c r="DA379" i="1"/>
  <c r="CZ379" i="1"/>
  <c r="CY379" i="1"/>
  <c r="CX379" i="1"/>
  <c r="CW379" i="1"/>
  <c r="CV379" i="1"/>
  <c r="CU379" i="1"/>
  <c r="CT379" i="1"/>
  <c r="CS379" i="1"/>
  <c r="DD379" i="1" s="1"/>
  <c r="CQ379" i="1"/>
  <c r="CP379" i="1"/>
  <c r="CO379" i="1"/>
  <c r="CN379" i="1"/>
  <c r="CM379" i="1"/>
  <c r="CL379" i="1"/>
  <c r="CK379" i="1"/>
  <c r="CJ379" i="1"/>
  <c r="CI379" i="1"/>
  <c r="CH379" i="1"/>
  <c r="CG379" i="1"/>
  <c r="CR379" i="1" s="1"/>
  <c r="CE379" i="1"/>
  <c r="CD379" i="1"/>
  <c r="CC379" i="1"/>
  <c r="CB379" i="1"/>
  <c r="CA379" i="1"/>
  <c r="BZ379" i="1"/>
  <c r="BY379" i="1"/>
  <c r="BX379" i="1"/>
  <c r="BW379" i="1"/>
  <c r="BV379" i="1"/>
  <c r="BU379" i="1"/>
  <c r="CF379" i="1" s="1"/>
  <c r="BS379" i="1"/>
  <c r="BR379" i="1"/>
  <c r="BQ379" i="1"/>
  <c r="BP379" i="1"/>
  <c r="BO379" i="1"/>
  <c r="BN379" i="1"/>
  <c r="BM379" i="1"/>
  <c r="BL379" i="1"/>
  <c r="BK379" i="1"/>
  <c r="BJ379" i="1"/>
  <c r="BI379" i="1"/>
  <c r="BT379" i="1" s="1"/>
  <c r="BG379" i="1"/>
  <c r="BF379" i="1"/>
  <c r="BE379" i="1"/>
  <c r="BD379" i="1"/>
  <c r="BC379" i="1"/>
  <c r="BB379" i="1"/>
  <c r="BA379" i="1"/>
  <c r="AZ379" i="1"/>
  <c r="AY379" i="1"/>
  <c r="AX379" i="1"/>
  <c r="AW379" i="1"/>
  <c r="BH379" i="1" s="1"/>
  <c r="AU379" i="1"/>
  <c r="AT379" i="1"/>
  <c r="AS379" i="1"/>
  <c r="AR379" i="1"/>
  <c r="AQ379" i="1"/>
  <c r="AP379" i="1"/>
  <c r="AO379" i="1"/>
  <c r="AN379" i="1"/>
  <c r="AM379" i="1"/>
  <c r="AL379" i="1"/>
  <c r="AK379" i="1"/>
  <c r="AV379" i="1" s="1"/>
  <c r="A379" i="1" s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L379" i="1"/>
  <c r="K379" i="1"/>
  <c r="H379" i="1"/>
  <c r="G379" i="1"/>
  <c r="F379" i="1"/>
  <c r="I379" i="1" s="1"/>
  <c r="J379" i="1" s="1"/>
  <c r="E379" i="1"/>
  <c r="D379" i="1"/>
  <c r="C379" i="1"/>
  <c r="DO378" i="1"/>
  <c r="DN378" i="1"/>
  <c r="DM378" i="1"/>
  <c r="DL378" i="1"/>
  <c r="DK378" i="1"/>
  <c r="DJ378" i="1"/>
  <c r="DI378" i="1"/>
  <c r="DH378" i="1"/>
  <c r="DP378" i="1" s="1"/>
  <c r="DG378" i="1"/>
  <c r="DF378" i="1"/>
  <c r="DE378" i="1"/>
  <c r="DC378" i="1"/>
  <c r="DB378" i="1"/>
  <c r="DA378" i="1"/>
  <c r="CZ378" i="1"/>
  <c r="CY378" i="1"/>
  <c r="CX378" i="1"/>
  <c r="CW378" i="1"/>
  <c r="CV378" i="1"/>
  <c r="DD378" i="1" s="1"/>
  <c r="CU378" i="1"/>
  <c r="CT378" i="1"/>
  <c r="CS378" i="1"/>
  <c r="CQ378" i="1"/>
  <c r="CP378" i="1"/>
  <c r="CO378" i="1"/>
  <c r="CN378" i="1"/>
  <c r="CM378" i="1"/>
  <c r="CL378" i="1"/>
  <c r="CK378" i="1"/>
  <c r="CJ378" i="1"/>
  <c r="CR378" i="1" s="1"/>
  <c r="CI378" i="1"/>
  <c r="CH378" i="1"/>
  <c r="CG378" i="1"/>
  <c r="CE378" i="1"/>
  <c r="CD378" i="1"/>
  <c r="CC378" i="1"/>
  <c r="CB378" i="1"/>
  <c r="CA378" i="1"/>
  <c r="BZ378" i="1"/>
  <c r="BY378" i="1"/>
  <c r="BX378" i="1"/>
  <c r="CF378" i="1" s="1"/>
  <c r="BW378" i="1"/>
  <c r="BV378" i="1"/>
  <c r="BU378" i="1"/>
  <c r="BS378" i="1"/>
  <c r="BR378" i="1"/>
  <c r="BQ378" i="1"/>
  <c r="BP378" i="1"/>
  <c r="BO378" i="1"/>
  <c r="BN378" i="1"/>
  <c r="BM378" i="1"/>
  <c r="BL378" i="1"/>
  <c r="BT378" i="1" s="1"/>
  <c r="BK378" i="1"/>
  <c r="BJ378" i="1"/>
  <c r="BI378" i="1"/>
  <c r="BG378" i="1"/>
  <c r="BF378" i="1"/>
  <c r="BE378" i="1"/>
  <c r="BD378" i="1"/>
  <c r="BC378" i="1"/>
  <c r="BB378" i="1"/>
  <c r="BA378" i="1"/>
  <c r="AZ378" i="1"/>
  <c r="BH378" i="1" s="1"/>
  <c r="AY378" i="1"/>
  <c r="AX378" i="1"/>
  <c r="AW378" i="1"/>
  <c r="AU378" i="1"/>
  <c r="AT378" i="1"/>
  <c r="AS378" i="1"/>
  <c r="AR378" i="1"/>
  <c r="AQ378" i="1"/>
  <c r="AP378" i="1"/>
  <c r="AO378" i="1"/>
  <c r="AN378" i="1"/>
  <c r="AV378" i="1" s="1"/>
  <c r="A378" i="1" s="1"/>
  <c r="AM378" i="1"/>
  <c r="AL378" i="1"/>
  <c r="AK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 s="1"/>
  <c r="L378" i="1"/>
  <c r="G378" i="1"/>
  <c r="H378" i="1" s="1"/>
  <c r="F378" i="1"/>
  <c r="I378" i="1" s="1"/>
  <c r="J378" i="1" s="1"/>
  <c r="K378" i="1" s="1"/>
  <c r="E378" i="1"/>
  <c r="D378" i="1"/>
  <c r="C378" i="1"/>
  <c r="DO377" i="1"/>
  <c r="DN377" i="1"/>
  <c r="DM377" i="1"/>
  <c r="DL377" i="1"/>
  <c r="DK377" i="1"/>
  <c r="DJ377" i="1"/>
  <c r="DI377" i="1"/>
  <c r="DH377" i="1"/>
  <c r="DG377" i="1"/>
  <c r="DF377" i="1"/>
  <c r="DE377" i="1"/>
  <c r="DP377" i="1" s="1"/>
  <c r="DC377" i="1"/>
  <c r="DB377" i="1"/>
  <c r="DA377" i="1"/>
  <c r="CZ377" i="1"/>
  <c r="CY377" i="1"/>
  <c r="CX377" i="1"/>
  <c r="CW377" i="1"/>
  <c r="CV377" i="1"/>
  <c r="CU377" i="1"/>
  <c r="CT377" i="1"/>
  <c r="CS377" i="1"/>
  <c r="DD377" i="1" s="1"/>
  <c r="CQ377" i="1"/>
  <c r="CP377" i="1"/>
  <c r="CO377" i="1"/>
  <c r="CN377" i="1"/>
  <c r="CM377" i="1"/>
  <c r="CL377" i="1"/>
  <c r="CK377" i="1"/>
  <c r="CJ377" i="1"/>
  <c r="CI377" i="1"/>
  <c r="CH377" i="1"/>
  <c r="CG377" i="1"/>
  <c r="CR377" i="1" s="1"/>
  <c r="CE377" i="1"/>
  <c r="CD377" i="1"/>
  <c r="CC377" i="1"/>
  <c r="CB377" i="1"/>
  <c r="CA377" i="1"/>
  <c r="BZ377" i="1"/>
  <c r="BY377" i="1"/>
  <c r="BX377" i="1"/>
  <c r="BW377" i="1"/>
  <c r="BV377" i="1"/>
  <c r="BU377" i="1"/>
  <c r="CF377" i="1" s="1"/>
  <c r="BS377" i="1"/>
  <c r="BR377" i="1"/>
  <c r="BQ377" i="1"/>
  <c r="BP377" i="1"/>
  <c r="BO377" i="1"/>
  <c r="BN377" i="1"/>
  <c r="BM377" i="1"/>
  <c r="BL377" i="1"/>
  <c r="BK377" i="1"/>
  <c r="BJ377" i="1"/>
  <c r="BI377" i="1"/>
  <c r="BT377" i="1" s="1"/>
  <c r="BG377" i="1"/>
  <c r="BF377" i="1"/>
  <c r="BE377" i="1"/>
  <c r="BD377" i="1"/>
  <c r="BC377" i="1"/>
  <c r="BB377" i="1"/>
  <c r="BA377" i="1"/>
  <c r="AZ377" i="1"/>
  <c r="AY377" i="1"/>
  <c r="AX377" i="1"/>
  <c r="AW377" i="1"/>
  <c r="BH377" i="1" s="1"/>
  <c r="AU377" i="1"/>
  <c r="AT377" i="1"/>
  <c r="AS377" i="1"/>
  <c r="AR377" i="1"/>
  <c r="AQ377" i="1"/>
  <c r="AP377" i="1"/>
  <c r="AO377" i="1"/>
  <c r="AN377" i="1"/>
  <c r="AM377" i="1"/>
  <c r="AL377" i="1"/>
  <c r="AK377" i="1"/>
  <c r="AV377" i="1" s="1"/>
  <c r="A377" i="1" s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 s="1"/>
  <c r="L377" i="1"/>
  <c r="G377" i="1"/>
  <c r="H377" i="1" s="1"/>
  <c r="F377" i="1"/>
  <c r="I377" i="1" s="1"/>
  <c r="J377" i="1" s="1"/>
  <c r="K377" i="1" s="1"/>
  <c r="E377" i="1"/>
  <c r="D377" i="1"/>
  <c r="C377" i="1"/>
  <c r="DO376" i="1"/>
  <c r="DN376" i="1"/>
  <c r="DM376" i="1"/>
  <c r="DL376" i="1"/>
  <c r="DK376" i="1"/>
  <c r="DJ376" i="1"/>
  <c r="DI376" i="1"/>
  <c r="DH376" i="1"/>
  <c r="DG376" i="1"/>
  <c r="DF376" i="1"/>
  <c r="DE376" i="1"/>
  <c r="DP376" i="1" s="1"/>
  <c r="DC376" i="1"/>
  <c r="DB376" i="1"/>
  <c r="DA376" i="1"/>
  <c r="CZ376" i="1"/>
  <c r="CY376" i="1"/>
  <c r="CX376" i="1"/>
  <c r="CW376" i="1"/>
  <c r="CV376" i="1"/>
  <c r="CU376" i="1"/>
  <c r="CT376" i="1"/>
  <c r="CS376" i="1"/>
  <c r="DD376" i="1" s="1"/>
  <c r="CQ376" i="1"/>
  <c r="CP376" i="1"/>
  <c r="CO376" i="1"/>
  <c r="CN376" i="1"/>
  <c r="CM376" i="1"/>
  <c r="CL376" i="1"/>
  <c r="CK376" i="1"/>
  <c r="CJ376" i="1"/>
  <c r="CI376" i="1"/>
  <c r="CH376" i="1"/>
  <c r="CG376" i="1"/>
  <c r="CR376" i="1" s="1"/>
  <c r="CE376" i="1"/>
  <c r="CD376" i="1"/>
  <c r="CC376" i="1"/>
  <c r="CB376" i="1"/>
  <c r="CA376" i="1"/>
  <c r="BZ376" i="1"/>
  <c r="BY376" i="1"/>
  <c r="BX376" i="1"/>
  <c r="BW376" i="1"/>
  <c r="BV376" i="1"/>
  <c r="BU376" i="1"/>
  <c r="CF376" i="1" s="1"/>
  <c r="BS376" i="1"/>
  <c r="BR376" i="1"/>
  <c r="BQ376" i="1"/>
  <c r="BP376" i="1"/>
  <c r="BO376" i="1"/>
  <c r="BN376" i="1"/>
  <c r="BM376" i="1"/>
  <c r="BL376" i="1"/>
  <c r="BK376" i="1"/>
  <c r="BJ376" i="1"/>
  <c r="BI376" i="1"/>
  <c r="BT376" i="1" s="1"/>
  <c r="BG376" i="1"/>
  <c r="BF376" i="1"/>
  <c r="BE376" i="1"/>
  <c r="BD376" i="1"/>
  <c r="BC376" i="1"/>
  <c r="BB376" i="1"/>
  <c r="BA376" i="1"/>
  <c r="AZ376" i="1"/>
  <c r="AY376" i="1"/>
  <c r="AX376" i="1"/>
  <c r="AW376" i="1"/>
  <c r="BH376" i="1" s="1"/>
  <c r="AU376" i="1"/>
  <c r="AT376" i="1"/>
  <c r="AS376" i="1"/>
  <c r="AR376" i="1"/>
  <c r="AQ376" i="1"/>
  <c r="AP376" i="1"/>
  <c r="AO376" i="1"/>
  <c r="AN376" i="1"/>
  <c r="AM376" i="1"/>
  <c r="AL376" i="1"/>
  <c r="AK376" i="1"/>
  <c r="AV376" i="1" s="1"/>
  <c r="A376" i="1" s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L376" i="1"/>
  <c r="H376" i="1"/>
  <c r="G376" i="1"/>
  <c r="F376" i="1"/>
  <c r="I376" i="1" s="1"/>
  <c r="J376" i="1" s="1"/>
  <c r="K376" i="1" s="1"/>
  <c r="E376" i="1"/>
  <c r="D376" i="1"/>
  <c r="C376" i="1"/>
  <c r="DO375" i="1"/>
  <c r="DN375" i="1"/>
  <c r="DM375" i="1"/>
  <c r="DL375" i="1"/>
  <c r="DK375" i="1"/>
  <c r="DJ375" i="1"/>
  <c r="DI375" i="1"/>
  <c r="DH375" i="1"/>
  <c r="DG375" i="1"/>
  <c r="DF375" i="1"/>
  <c r="DE375" i="1"/>
  <c r="DP375" i="1" s="1"/>
  <c r="DC375" i="1"/>
  <c r="DB375" i="1"/>
  <c r="DA375" i="1"/>
  <c r="CZ375" i="1"/>
  <c r="CY375" i="1"/>
  <c r="CX375" i="1"/>
  <c r="CW375" i="1"/>
  <c r="CV375" i="1"/>
  <c r="CU375" i="1"/>
  <c r="CT375" i="1"/>
  <c r="CS375" i="1"/>
  <c r="DD375" i="1" s="1"/>
  <c r="CQ375" i="1"/>
  <c r="CP375" i="1"/>
  <c r="CO375" i="1"/>
  <c r="CN375" i="1"/>
  <c r="CM375" i="1"/>
  <c r="CL375" i="1"/>
  <c r="CK375" i="1"/>
  <c r="CJ375" i="1"/>
  <c r="CI375" i="1"/>
  <c r="CH375" i="1"/>
  <c r="CG375" i="1"/>
  <c r="CR375" i="1" s="1"/>
  <c r="CE375" i="1"/>
  <c r="CD375" i="1"/>
  <c r="CC375" i="1"/>
  <c r="CB375" i="1"/>
  <c r="CA375" i="1"/>
  <c r="BZ375" i="1"/>
  <c r="BY375" i="1"/>
  <c r="BX375" i="1"/>
  <c r="BW375" i="1"/>
  <c r="BV375" i="1"/>
  <c r="BU375" i="1"/>
  <c r="CF375" i="1" s="1"/>
  <c r="BS375" i="1"/>
  <c r="BR375" i="1"/>
  <c r="BQ375" i="1"/>
  <c r="BP375" i="1"/>
  <c r="BO375" i="1"/>
  <c r="BN375" i="1"/>
  <c r="BM375" i="1"/>
  <c r="BL375" i="1"/>
  <c r="BK375" i="1"/>
  <c r="BJ375" i="1"/>
  <c r="BI375" i="1"/>
  <c r="BT375" i="1" s="1"/>
  <c r="BG375" i="1"/>
  <c r="BF375" i="1"/>
  <c r="BE375" i="1"/>
  <c r="BD375" i="1"/>
  <c r="BC375" i="1"/>
  <c r="BB375" i="1"/>
  <c r="BA375" i="1"/>
  <c r="AZ375" i="1"/>
  <c r="AY375" i="1"/>
  <c r="AX375" i="1"/>
  <c r="AW375" i="1"/>
  <c r="BH375" i="1" s="1"/>
  <c r="AU375" i="1"/>
  <c r="AT375" i="1"/>
  <c r="AS375" i="1"/>
  <c r="AR375" i="1"/>
  <c r="AQ375" i="1"/>
  <c r="AP375" i="1"/>
  <c r="AO375" i="1"/>
  <c r="AN375" i="1"/>
  <c r="AM375" i="1"/>
  <c r="AL375" i="1"/>
  <c r="AK375" i="1"/>
  <c r="AV375" i="1" s="1"/>
  <c r="A375" i="1" s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L375" i="1"/>
  <c r="K375" i="1"/>
  <c r="H375" i="1"/>
  <c r="G375" i="1"/>
  <c r="F375" i="1"/>
  <c r="I375" i="1" s="1"/>
  <c r="J375" i="1" s="1"/>
  <c r="E375" i="1"/>
  <c r="D375" i="1"/>
  <c r="C375" i="1"/>
  <c r="DO374" i="1"/>
  <c r="DN374" i="1"/>
  <c r="DM374" i="1"/>
  <c r="DL374" i="1"/>
  <c r="DK374" i="1"/>
  <c r="DJ374" i="1"/>
  <c r="DI374" i="1"/>
  <c r="DH374" i="1"/>
  <c r="DP374" i="1" s="1"/>
  <c r="DG374" i="1"/>
  <c r="DF374" i="1"/>
  <c r="DE374" i="1"/>
  <c r="DC374" i="1"/>
  <c r="DB374" i="1"/>
  <c r="DA374" i="1"/>
  <c r="CZ374" i="1"/>
  <c r="CY374" i="1"/>
  <c r="CX374" i="1"/>
  <c r="CW374" i="1"/>
  <c r="CV374" i="1"/>
  <c r="DD374" i="1" s="1"/>
  <c r="CU374" i="1"/>
  <c r="CT374" i="1"/>
  <c r="CS374" i="1"/>
  <c r="CQ374" i="1"/>
  <c r="CP374" i="1"/>
  <c r="CO374" i="1"/>
  <c r="CN374" i="1"/>
  <c r="CM374" i="1"/>
  <c r="CL374" i="1"/>
  <c r="CK374" i="1"/>
  <c r="CJ374" i="1"/>
  <c r="CR374" i="1" s="1"/>
  <c r="CI374" i="1"/>
  <c r="CH374" i="1"/>
  <c r="CG374" i="1"/>
  <c r="CE374" i="1"/>
  <c r="CD374" i="1"/>
  <c r="CC374" i="1"/>
  <c r="CB374" i="1"/>
  <c r="CA374" i="1"/>
  <c r="BZ374" i="1"/>
  <c r="BY374" i="1"/>
  <c r="BX374" i="1"/>
  <c r="CF374" i="1" s="1"/>
  <c r="BW374" i="1"/>
  <c r="BV374" i="1"/>
  <c r="BU374" i="1"/>
  <c r="BS374" i="1"/>
  <c r="BR374" i="1"/>
  <c r="BQ374" i="1"/>
  <c r="BP374" i="1"/>
  <c r="BO374" i="1"/>
  <c r="BN374" i="1"/>
  <c r="BM374" i="1"/>
  <c r="BL374" i="1"/>
  <c r="BT374" i="1" s="1"/>
  <c r="BK374" i="1"/>
  <c r="BJ374" i="1"/>
  <c r="BI374" i="1"/>
  <c r="BG374" i="1"/>
  <c r="BF374" i="1"/>
  <c r="BE374" i="1"/>
  <c r="BD374" i="1"/>
  <c r="BC374" i="1"/>
  <c r="BB374" i="1"/>
  <c r="BA374" i="1"/>
  <c r="AZ374" i="1"/>
  <c r="BH374" i="1" s="1"/>
  <c r="AY374" i="1"/>
  <c r="AX374" i="1"/>
  <c r="AW374" i="1"/>
  <c r="AU374" i="1"/>
  <c r="AT374" i="1"/>
  <c r="AS374" i="1"/>
  <c r="AR374" i="1"/>
  <c r="AQ374" i="1"/>
  <c r="AP374" i="1"/>
  <c r="AO374" i="1"/>
  <c r="AN374" i="1"/>
  <c r="AV374" i="1" s="1"/>
  <c r="A374" i="1" s="1"/>
  <c r="AM374" i="1"/>
  <c r="AL374" i="1"/>
  <c r="AK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L374" i="1"/>
  <c r="H374" i="1"/>
  <c r="G374" i="1"/>
  <c r="F374" i="1"/>
  <c r="I374" i="1" s="1"/>
  <c r="J374" i="1" s="1"/>
  <c r="K374" i="1" s="1"/>
  <c r="E374" i="1"/>
  <c r="D374" i="1"/>
  <c r="C374" i="1"/>
  <c r="DO373" i="1"/>
  <c r="DN373" i="1"/>
  <c r="DM373" i="1"/>
  <c r="DL373" i="1"/>
  <c r="DK373" i="1"/>
  <c r="DJ373" i="1"/>
  <c r="DI373" i="1"/>
  <c r="DH373" i="1"/>
  <c r="DG373" i="1"/>
  <c r="DF373" i="1"/>
  <c r="DE373" i="1"/>
  <c r="DP373" i="1" s="1"/>
  <c r="DC373" i="1"/>
  <c r="DB373" i="1"/>
  <c r="DA373" i="1"/>
  <c r="CZ373" i="1"/>
  <c r="CY373" i="1"/>
  <c r="CX373" i="1"/>
  <c r="CW373" i="1"/>
  <c r="CV373" i="1"/>
  <c r="CU373" i="1"/>
  <c r="CT373" i="1"/>
  <c r="CS373" i="1"/>
  <c r="DD373" i="1" s="1"/>
  <c r="CQ373" i="1"/>
  <c r="CP373" i="1"/>
  <c r="CO373" i="1"/>
  <c r="CN373" i="1"/>
  <c r="CM373" i="1"/>
  <c r="CL373" i="1"/>
  <c r="CK373" i="1"/>
  <c r="CJ373" i="1"/>
  <c r="CI373" i="1"/>
  <c r="CH373" i="1"/>
  <c r="CG373" i="1"/>
  <c r="CR373" i="1" s="1"/>
  <c r="CE373" i="1"/>
  <c r="CD373" i="1"/>
  <c r="CC373" i="1"/>
  <c r="CB373" i="1"/>
  <c r="CA373" i="1"/>
  <c r="BZ373" i="1"/>
  <c r="BY373" i="1"/>
  <c r="BX373" i="1"/>
  <c r="BW373" i="1"/>
  <c r="BV373" i="1"/>
  <c r="BU373" i="1"/>
  <c r="CF373" i="1" s="1"/>
  <c r="BS373" i="1"/>
  <c r="BR373" i="1"/>
  <c r="BQ373" i="1"/>
  <c r="BP373" i="1"/>
  <c r="BO373" i="1"/>
  <c r="BN373" i="1"/>
  <c r="BM373" i="1"/>
  <c r="BL373" i="1"/>
  <c r="BK373" i="1"/>
  <c r="BJ373" i="1"/>
  <c r="BI373" i="1"/>
  <c r="BT373" i="1" s="1"/>
  <c r="BG373" i="1"/>
  <c r="BF373" i="1"/>
  <c r="BE373" i="1"/>
  <c r="BD373" i="1"/>
  <c r="BC373" i="1"/>
  <c r="BB373" i="1"/>
  <c r="BA373" i="1"/>
  <c r="AZ373" i="1"/>
  <c r="AY373" i="1"/>
  <c r="AX373" i="1"/>
  <c r="AW373" i="1"/>
  <c r="BH373" i="1" s="1"/>
  <c r="AU373" i="1"/>
  <c r="AT373" i="1"/>
  <c r="AS373" i="1"/>
  <c r="AR373" i="1"/>
  <c r="AQ373" i="1"/>
  <c r="AP373" i="1"/>
  <c r="AO373" i="1"/>
  <c r="AN373" i="1"/>
  <c r="AM373" i="1"/>
  <c r="AL373" i="1"/>
  <c r="AK373" i="1"/>
  <c r="AV373" i="1" s="1"/>
  <c r="A373" i="1" s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 s="1"/>
  <c r="L373" i="1"/>
  <c r="G373" i="1"/>
  <c r="H373" i="1" s="1"/>
  <c r="F373" i="1"/>
  <c r="I373" i="1" s="1"/>
  <c r="J373" i="1" s="1"/>
  <c r="K373" i="1" s="1"/>
  <c r="E373" i="1"/>
  <c r="D373" i="1"/>
  <c r="C373" i="1"/>
  <c r="DO372" i="1"/>
  <c r="DN372" i="1"/>
  <c r="DM372" i="1"/>
  <c r="DL372" i="1"/>
  <c r="DK372" i="1"/>
  <c r="DJ372" i="1"/>
  <c r="DI372" i="1"/>
  <c r="DH372" i="1"/>
  <c r="DG372" i="1"/>
  <c r="DF372" i="1"/>
  <c r="DE372" i="1"/>
  <c r="DP372" i="1" s="1"/>
  <c r="DC372" i="1"/>
  <c r="DB372" i="1"/>
  <c r="DA372" i="1"/>
  <c r="CZ372" i="1"/>
  <c r="CY372" i="1"/>
  <c r="CX372" i="1"/>
  <c r="CW372" i="1"/>
  <c r="CV372" i="1"/>
  <c r="CU372" i="1"/>
  <c r="CT372" i="1"/>
  <c r="CS372" i="1"/>
  <c r="DD372" i="1" s="1"/>
  <c r="CQ372" i="1"/>
  <c r="CP372" i="1"/>
  <c r="CO372" i="1"/>
  <c r="CN372" i="1"/>
  <c r="CM372" i="1"/>
  <c r="CL372" i="1"/>
  <c r="CK372" i="1"/>
  <c r="CJ372" i="1"/>
  <c r="CI372" i="1"/>
  <c r="CH372" i="1"/>
  <c r="CG372" i="1"/>
  <c r="CR372" i="1" s="1"/>
  <c r="CE372" i="1"/>
  <c r="CD372" i="1"/>
  <c r="CC372" i="1"/>
  <c r="CB372" i="1"/>
  <c r="CA372" i="1"/>
  <c r="BZ372" i="1"/>
  <c r="BY372" i="1"/>
  <c r="BX372" i="1"/>
  <c r="BW372" i="1"/>
  <c r="BV372" i="1"/>
  <c r="BU372" i="1"/>
  <c r="CF372" i="1" s="1"/>
  <c r="BS372" i="1"/>
  <c r="BR372" i="1"/>
  <c r="BQ372" i="1"/>
  <c r="BP372" i="1"/>
  <c r="BO372" i="1"/>
  <c r="BN372" i="1"/>
  <c r="BM372" i="1"/>
  <c r="BL372" i="1"/>
  <c r="BK372" i="1"/>
  <c r="BJ372" i="1"/>
  <c r="BI372" i="1"/>
  <c r="BT372" i="1" s="1"/>
  <c r="BG372" i="1"/>
  <c r="BF372" i="1"/>
  <c r="BE372" i="1"/>
  <c r="BD372" i="1"/>
  <c r="BC372" i="1"/>
  <c r="BB372" i="1"/>
  <c r="BA372" i="1"/>
  <c r="AZ372" i="1"/>
  <c r="AY372" i="1"/>
  <c r="AX372" i="1"/>
  <c r="AW372" i="1"/>
  <c r="BH372" i="1" s="1"/>
  <c r="B372" i="1" s="1"/>
  <c r="AU372" i="1"/>
  <c r="AT372" i="1"/>
  <c r="AS372" i="1"/>
  <c r="AR372" i="1"/>
  <c r="AQ372" i="1"/>
  <c r="AP372" i="1"/>
  <c r="AO372" i="1"/>
  <c r="AN372" i="1"/>
  <c r="AM372" i="1"/>
  <c r="AL372" i="1"/>
  <c r="AK372" i="1"/>
  <c r="AV372" i="1" s="1"/>
  <c r="A372" i="1" s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L372" i="1"/>
  <c r="K372" i="1"/>
  <c r="H372" i="1"/>
  <c r="G372" i="1"/>
  <c r="F372" i="1"/>
  <c r="I372" i="1" s="1"/>
  <c r="J372" i="1" s="1"/>
  <c r="E372" i="1"/>
  <c r="D372" i="1"/>
  <c r="C372" i="1"/>
  <c r="DO371" i="1"/>
  <c r="DN371" i="1"/>
  <c r="DM371" i="1"/>
  <c r="DL371" i="1"/>
  <c r="DK371" i="1"/>
  <c r="DJ371" i="1"/>
  <c r="DI371" i="1"/>
  <c r="DH371" i="1"/>
  <c r="DP371" i="1" s="1"/>
  <c r="DG371" i="1"/>
  <c r="DF371" i="1"/>
  <c r="DE371" i="1"/>
  <c r="DC371" i="1"/>
  <c r="DB371" i="1"/>
  <c r="DA371" i="1"/>
  <c r="CZ371" i="1"/>
  <c r="CY371" i="1"/>
  <c r="CX371" i="1"/>
  <c r="CW371" i="1"/>
  <c r="CV371" i="1"/>
  <c r="DD371" i="1" s="1"/>
  <c r="CU371" i="1"/>
  <c r="CT371" i="1"/>
  <c r="CS371" i="1"/>
  <c r="CQ371" i="1"/>
  <c r="CP371" i="1"/>
  <c r="CO371" i="1"/>
  <c r="CN371" i="1"/>
  <c r="CM371" i="1"/>
  <c r="CL371" i="1"/>
  <c r="CK371" i="1"/>
  <c r="CJ371" i="1"/>
  <c r="CR371" i="1" s="1"/>
  <c r="CI371" i="1"/>
  <c r="CH371" i="1"/>
  <c r="CG371" i="1"/>
  <c r="CE371" i="1"/>
  <c r="CD371" i="1"/>
  <c r="CC371" i="1"/>
  <c r="CB371" i="1"/>
  <c r="CA371" i="1"/>
  <c r="BZ371" i="1"/>
  <c r="BY371" i="1"/>
  <c r="BX371" i="1"/>
  <c r="CF371" i="1" s="1"/>
  <c r="BW371" i="1"/>
  <c r="BV371" i="1"/>
  <c r="BU371" i="1"/>
  <c r="BS371" i="1"/>
  <c r="BR371" i="1"/>
  <c r="BQ371" i="1"/>
  <c r="BP371" i="1"/>
  <c r="BO371" i="1"/>
  <c r="BN371" i="1"/>
  <c r="BM371" i="1"/>
  <c r="BL371" i="1"/>
  <c r="BT371" i="1" s="1"/>
  <c r="BK371" i="1"/>
  <c r="BJ371" i="1"/>
  <c r="BI371" i="1"/>
  <c r="BG371" i="1"/>
  <c r="BF371" i="1"/>
  <c r="BE371" i="1"/>
  <c r="BD371" i="1"/>
  <c r="BC371" i="1"/>
  <c r="BB371" i="1"/>
  <c r="BA371" i="1"/>
  <c r="AZ371" i="1"/>
  <c r="BH371" i="1" s="1"/>
  <c r="AY371" i="1"/>
  <c r="AX371" i="1"/>
  <c r="AW371" i="1"/>
  <c r="AU371" i="1"/>
  <c r="AT371" i="1"/>
  <c r="AS371" i="1"/>
  <c r="AR371" i="1"/>
  <c r="AQ371" i="1"/>
  <c r="AP371" i="1"/>
  <c r="AO371" i="1"/>
  <c r="AN371" i="1"/>
  <c r="AV371" i="1" s="1"/>
  <c r="A371" i="1" s="1"/>
  <c r="AM371" i="1"/>
  <c r="AL371" i="1"/>
  <c r="AK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L371" i="1"/>
  <c r="K371" i="1"/>
  <c r="H371" i="1"/>
  <c r="G371" i="1"/>
  <c r="F371" i="1"/>
  <c r="I371" i="1" s="1"/>
  <c r="J371" i="1" s="1"/>
  <c r="E371" i="1"/>
  <c r="D371" i="1"/>
  <c r="C371" i="1"/>
  <c r="DO370" i="1"/>
  <c r="DN370" i="1"/>
  <c r="DM370" i="1"/>
  <c r="DL370" i="1"/>
  <c r="DK370" i="1"/>
  <c r="DJ370" i="1"/>
  <c r="DI370" i="1"/>
  <c r="DH370" i="1"/>
  <c r="DP370" i="1" s="1"/>
  <c r="DG370" i="1"/>
  <c r="DF370" i="1"/>
  <c r="DE370" i="1"/>
  <c r="DC370" i="1"/>
  <c r="DB370" i="1"/>
  <c r="DA370" i="1"/>
  <c r="CZ370" i="1"/>
  <c r="CY370" i="1"/>
  <c r="CX370" i="1"/>
  <c r="CW370" i="1"/>
  <c r="CV370" i="1"/>
  <c r="DD370" i="1" s="1"/>
  <c r="CU370" i="1"/>
  <c r="CT370" i="1"/>
  <c r="CS370" i="1"/>
  <c r="CQ370" i="1"/>
  <c r="CP370" i="1"/>
  <c r="CO370" i="1"/>
  <c r="CN370" i="1"/>
  <c r="CM370" i="1"/>
  <c r="CL370" i="1"/>
  <c r="CK370" i="1"/>
  <c r="CJ370" i="1"/>
  <c r="CR370" i="1" s="1"/>
  <c r="CI370" i="1"/>
  <c r="CH370" i="1"/>
  <c r="CG370" i="1"/>
  <c r="CE370" i="1"/>
  <c r="CD370" i="1"/>
  <c r="CC370" i="1"/>
  <c r="CB370" i="1"/>
  <c r="CA370" i="1"/>
  <c r="BZ370" i="1"/>
  <c r="BY370" i="1"/>
  <c r="BX370" i="1"/>
  <c r="CF370" i="1" s="1"/>
  <c r="BW370" i="1"/>
  <c r="BV370" i="1"/>
  <c r="BU370" i="1"/>
  <c r="BS370" i="1"/>
  <c r="BR370" i="1"/>
  <c r="BQ370" i="1"/>
  <c r="BP370" i="1"/>
  <c r="BO370" i="1"/>
  <c r="BN370" i="1"/>
  <c r="BM370" i="1"/>
  <c r="BL370" i="1"/>
  <c r="BT370" i="1" s="1"/>
  <c r="BK370" i="1"/>
  <c r="BJ370" i="1"/>
  <c r="BI370" i="1"/>
  <c r="BG370" i="1"/>
  <c r="BF370" i="1"/>
  <c r="BE370" i="1"/>
  <c r="BD370" i="1"/>
  <c r="BC370" i="1"/>
  <c r="BB370" i="1"/>
  <c r="BA370" i="1"/>
  <c r="AZ370" i="1"/>
  <c r="BH370" i="1" s="1"/>
  <c r="AY370" i="1"/>
  <c r="AX370" i="1"/>
  <c r="AW370" i="1"/>
  <c r="AU370" i="1"/>
  <c r="AT370" i="1"/>
  <c r="AS370" i="1"/>
  <c r="AR370" i="1"/>
  <c r="AQ370" i="1"/>
  <c r="AP370" i="1"/>
  <c r="AO370" i="1"/>
  <c r="AN370" i="1"/>
  <c r="AV370" i="1" s="1"/>
  <c r="A370" i="1" s="1"/>
  <c r="AM370" i="1"/>
  <c r="AL370" i="1"/>
  <c r="AK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L370" i="1"/>
  <c r="H370" i="1"/>
  <c r="G370" i="1"/>
  <c r="F370" i="1"/>
  <c r="I370" i="1" s="1"/>
  <c r="J370" i="1" s="1"/>
  <c r="K370" i="1" s="1"/>
  <c r="E370" i="1"/>
  <c r="D370" i="1"/>
  <c r="C370" i="1"/>
  <c r="DO369" i="1"/>
  <c r="DN369" i="1"/>
  <c r="DM369" i="1"/>
  <c r="DL369" i="1"/>
  <c r="DK369" i="1"/>
  <c r="DJ369" i="1"/>
  <c r="DI369" i="1"/>
  <c r="DH369" i="1"/>
  <c r="DG369" i="1"/>
  <c r="DF369" i="1"/>
  <c r="DE369" i="1"/>
  <c r="DP369" i="1" s="1"/>
  <c r="DC369" i="1"/>
  <c r="DB369" i="1"/>
  <c r="DA369" i="1"/>
  <c r="CZ369" i="1"/>
  <c r="CY369" i="1"/>
  <c r="CX369" i="1"/>
  <c r="CW369" i="1"/>
  <c r="CV369" i="1"/>
  <c r="CU369" i="1"/>
  <c r="CT369" i="1"/>
  <c r="CS369" i="1"/>
  <c r="DD369" i="1" s="1"/>
  <c r="CQ369" i="1"/>
  <c r="CP369" i="1"/>
  <c r="CO369" i="1"/>
  <c r="CN369" i="1"/>
  <c r="CM369" i="1"/>
  <c r="CL369" i="1"/>
  <c r="CK369" i="1"/>
  <c r="CJ369" i="1"/>
  <c r="CI369" i="1"/>
  <c r="CH369" i="1"/>
  <c r="CG369" i="1"/>
  <c r="CR369" i="1" s="1"/>
  <c r="CE369" i="1"/>
  <c r="CD369" i="1"/>
  <c r="CC369" i="1"/>
  <c r="CB369" i="1"/>
  <c r="CA369" i="1"/>
  <c r="BZ369" i="1"/>
  <c r="BY369" i="1"/>
  <c r="BX369" i="1"/>
  <c r="BW369" i="1"/>
  <c r="BV369" i="1"/>
  <c r="BU369" i="1"/>
  <c r="CF369" i="1" s="1"/>
  <c r="BS369" i="1"/>
  <c r="BR369" i="1"/>
  <c r="BQ369" i="1"/>
  <c r="BP369" i="1"/>
  <c r="BO369" i="1"/>
  <c r="BN369" i="1"/>
  <c r="BM369" i="1"/>
  <c r="BL369" i="1"/>
  <c r="BK369" i="1"/>
  <c r="BJ369" i="1"/>
  <c r="BI369" i="1"/>
  <c r="BT369" i="1" s="1"/>
  <c r="BG369" i="1"/>
  <c r="BF369" i="1"/>
  <c r="BE369" i="1"/>
  <c r="BD369" i="1"/>
  <c r="BC369" i="1"/>
  <c r="BB369" i="1"/>
  <c r="BA369" i="1"/>
  <c r="AZ369" i="1"/>
  <c r="AY369" i="1"/>
  <c r="AX369" i="1"/>
  <c r="AW369" i="1"/>
  <c r="BH369" i="1" s="1"/>
  <c r="AU369" i="1"/>
  <c r="AT369" i="1"/>
  <c r="AS369" i="1"/>
  <c r="AR369" i="1"/>
  <c r="AQ369" i="1"/>
  <c r="AP369" i="1"/>
  <c r="AO369" i="1"/>
  <c r="AN369" i="1"/>
  <c r="AM369" i="1"/>
  <c r="AL369" i="1"/>
  <c r="AK369" i="1"/>
  <c r="AV369" i="1" s="1"/>
  <c r="A369" i="1" s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 s="1"/>
  <c r="L369" i="1"/>
  <c r="G369" i="1"/>
  <c r="H369" i="1" s="1"/>
  <c r="F369" i="1"/>
  <c r="I369" i="1" s="1"/>
  <c r="J369" i="1" s="1"/>
  <c r="K369" i="1" s="1"/>
  <c r="E369" i="1"/>
  <c r="D369" i="1"/>
  <c r="C369" i="1"/>
  <c r="DO368" i="1"/>
  <c r="DN368" i="1"/>
  <c r="DM368" i="1"/>
  <c r="DL368" i="1"/>
  <c r="DK368" i="1"/>
  <c r="DJ368" i="1"/>
  <c r="DI368" i="1"/>
  <c r="DH368" i="1"/>
  <c r="DG368" i="1"/>
  <c r="DF368" i="1"/>
  <c r="DE368" i="1"/>
  <c r="DP368" i="1" s="1"/>
  <c r="DC368" i="1"/>
  <c r="DB368" i="1"/>
  <c r="DA368" i="1"/>
  <c r="CZ368" i="1"/>
  <c r="CY368" i="1"/>
  <c r="CX368" i="1"/>
  <c r="CW368" i="1"/>
  <c r="CV368" i="1"/>
  <c r="CU368" i="1"/>
  <c r="CT368" i="1"/>
  <c r="CS368" i="1"/>
  <c r="DD368" i="1" s="1"/>
  <c r="CQ368" i="1"/>
  <c r="CP368" i="1"/>
  <c r="CO368" i="1"/>
  <c r="CN368" i="1"/>
  <c r="CM368" i="1"/>
  <c r="CL368" i="1"/>
  <c r="CK368" i="1"/>
  <c r="CJ368" i="1"/>
  <c r="CI368" i="1"/>
  <c r="CH368" i="1"/>
  <c r="CG368" i="1"/>
  <c r="CR368" i="1" s="1"/>
  <c r="CE368" i="1"/>
  <c r="CD368" i="1"/>
  <c r="CC368" i="1"/>
  <c r="CB368" i="1"/>
  <c r="CA368" i="1"/>
  <c r="BZ368" i="1"/>
  <c r="BY368" i="1"/>
  <c r="BX368" i="1"/>
  <c r="BW368" i="1"/>
  <c r="BV368" i="1"/>
  <c r="BU368" i="1"/>
  <c r="CF368" i="1" s="1"/>
  <c r="BS368" i="1"/>
  <c r="BR368" i="1"/>
  <c r="BQ368" i="1"/>
  <c r="BP368" i="1"/>
  <c r="BO368" i="1"/>
  <c r="BN368" i="1"/>
  <c r="BM368" i="1"/>
  <c r="BL368" i="1"/>
  <c r="BK368" i="1"/>
  <c r="BJ368" i="1"/>
  <c r="BI368" i="1"/>
  <c r="BT368" i="1" s="1"/>
  <c r="BG368" i="1"/>
  <c r="BF368" i="1"/>
  <c r="BE368" i="1"/>
  <c r="BD368" i="1"/>
  <c r="BC368" i="1"/>
  <c r="BB368" i="1"/>
  <c r="BA368" i="1"/>
  <c r="AZ368" i="1"/>
  <c r="AY368" i="1"/>
  <c r="AX368" i="1"/>
  <c r="AW368" i="1"/>
  <c r="BH368" i="1" s="1"/>
  <c r="AU368" i="1"/>
  <c r="AT368" i="1"/>
  <c r="AS368" i="1"/>
  <c r="AR368" i="1"/>
  <c r="AQ368" i="1"/>
  <c r="AP368" i="1"/>
  <c r="AO368" i="1"/>
  <c r="AN368" i="1"/>
  <c r="AM368" i="1"/>
  <c r="AL368" i="1"/>
  <c r="AK368" i="1"/>
  <c r="AV368" i="1" s="1"/>
  <c r="A368" i="1" s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L368" i="1"/>
  <c r="K368" i="1"/>
  <c r="H368" i="1"/>
  <c r="G368" i="1"/>
  <c r="F368" i="1"/>
  <c r="I368" i="1" s="1"/>
  <c r="J368" i="1" s="1"/>
  <c r="E368" i="1"/>
  <c r="D368" i="1"/>
  <c r="C368" i="1"/>
  <c r="DO367" i="1"/>
  <c r="DN367" i="1"/>
  <c r="DM367" i="1"/>
  <c r="DL367" i="1"/>
  <c r="DK367" i="1"/>
  <c r="DJ367" i="1"/>
  <c r="DI367" i="1"/>
  <c r="DH367" i="1"/>
  <c r="DP367" i="1" s="1"/>
  <c r="DG367" i="1"/>
  <c r="DF367" i="1"/>
  <c r="DE367" i="1"/>
  <c r="DC367" i="1"/>
  <c r="DB367" i="1"/>
  <c r="DA367" i="1"/>
  <c r="CZ367" i="1"/>
  <c r="CY367" i="1"/>
  <c r="CX367" i="1"/>
  <c r="CW367" i="1"/>
  <c r="CV367" i="1"/>
  <c r="DD367" i="1" s="1"/>
  <c r="CU367" i="1"/>
  <c r="CT367" i="1"/>
  <c r="CS367" i="1"/>
  <c r="CQ367" i="1"/>
  <c r="CP367" i="1"/>
  <c r="CO367" i="1"/>
  <c r="CN367" i="1"/>
  <c r="CM367" i="1"/>
  <c r="CL367" i="1"/>
  <c r="CK367" i="1"/>
  <c r="CJ367" i="1"/>
  <c r="CR367" i="1" s="1"/>
  <c r="CI367" i="1"/>
  <c r="CH367" i="1"/>
  <c r="CG367" i="1"/>
  <c r="CE367" i="1"/>
  <c r="CD367" i="1"/>
  <c r="CC367" i="1"/>
  <c r="CB367" i="1"/>
  <c r="CA367" i="1"/>
  <c r="BZ367" i="1"/>
  <c r="BY367" i="1"/>
  <c r="BX367" i="1"/>
  <c r="CF367" i="1" s="1"/>
  <c r="BW367" i="1"/>
  <c r="BV367" i="1"/>
  <c r="BU367" i="1"/>
  <c r="BS367" i="1"/>
  <c r="BR367" i="1"/>
  <c r="BQ367" i="1"/>
  <c r="BP367" i="1"/>
  <c r="BO367" i="1"/>
  <c r="BN367" i="1"/>
  <c r="BM367" i="1"/>
  <c r="BL367" i="1"/>
  <c r="BT367" i="1" s="1"/>
  <c r="BK367" i="1"/>
  <c r="BJ367" i="1"/>
  <c r="BI367" i="1"/>
  <c r="BG367" i="1"/>
  <c r="BF367" i="1"/>
  <c r="BE367" i="1"/>
  <c r="BD367" i="1"/>
  <c r="BC367" i="1"/>
  <c r="BB367" i="1"/>
  <c r="BA367" i="1"/>
  <c r="AZ367" i="1"/>
  <c r="BH367" i="1" s="1"/>
  <c r="AY367" i="1"/>
  <c r="AX367" i="1"/>
  <c r="AW367" i="1"/>
  <c r="AU367" i="1"/>
  <c r="AT367" i="1"/>
  <c r="AS367" i="1"/>
  <c r="AR367" i="1"/>
  <c r="AQ367" i="1"/>
  <c r="AP367" i="1"/>
  <c r="AO367" i="1"/>
  <c r="AN367" i="1"/>
  <c r="AV367" i="1" s="1"/>
  <c r="A367" i="1" s="1"/>
  <c r="AM367" i="1"/>
  <c r="AL367" i="1"/>
  <c r="AK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L367" i="1"/>
  <c r="K367" i="1"/>
  <c r="H367" i="1"/>
  <c r="G367" i="1"/>
  <c r="F367" i="1"/>
  <c r="I367" i="1" s="1"/>
  <c r="J367" i="1" s="1"/>
  <c r="E367" i="1"/>
  <c r="D367" i="1"/>
  <c r="C367" i="1"/>
  <c r="DO366" i="1"/>
  <c r="DN366" i="1"/>
  <c r="DM366" i="1"/>
  <c r="DL366" i="1"/>
  <c r="DK366" i="1"/>
  <c r="DJ366" i="1"/>
  <c r="DI366" i="1"/>
  <c r="DH366" i="1"/>
  <c r="DP366" i="1" s="1"/>
  <c r="DG366" i="1"/>
  <c r="DF366" i="1"/>
  <c r="DE366" i="1"/>
  <c r="DC366" i="1"/>
  <c r="DB366" i="1"/>
  <c r="DA366" i="1"/>
  <c r="CZ366" i="1"/>
  <c r="CY366" i="1"/>
  <c r="CX366" i="1"/>
  <c r="CW366" i="1"/>
  <c r="CV366" i="1"/>
  <c r="DD366" i="1" s="1"/>
  <c r="CU366" i="1"/>
  <c r="CT366" i="1"/>
  <c r="CS366" i="1"/>
  <c r="CQ366" i="1"/>
  <c r="CP366" i="1"/>
  <c r="CO366" i="1"/>
  <c r="CN366" i="1"/>
  <c r="CM366" i="1"/>
  <c r="CL366" i="1"/>
  <c r="CK366" i="1"/>
  <c r="CJ366" i="1"/>
  <c r="CR366" i="1" s="1"/>
  <c r="CI366" i="1"/>
  <c r="CH366" i="1"/>
  <c r="CG366" i="1"/>
  <c r="CE366" i="1"/>
  <c r="CD366" i="1"/>
  <c r="CC366" i="1"/>
  <c r="CB366" i="1"/>
  <c r="CA366" i="1"/>
  <c r="BZ366" i="1"/>
  <c r="BY366" i="1"/>
  <c r="BX366" i="1"/>
  <c r="CF366" i="1" s="1"/>
  <c r="BW366" i="1"/>
  <c r="BV366" i="1"/>
  <c r="BU366" i="1"/>
  <c r="BS366" i="1"/>
  <c r="BR366" i="1"/>
  <c r="BQ366" i="1"/>
  <c r="BP366" i="1"/>
  <c r="BO366" i="1"/>
  <c r="BN366" i="1"/>
  <c r="BM366" i="1"/>
  <c r="BL366" i="1"/>
  <c r="BT366" i="1" s="1"/>
  <c r="BK366" i="1"/>
  <c r="BJ366" i="1"/>
  <c r="BI366" i="1"/>
  <c r="BG366" i="1"/>
  <c r="BF366" i="1"/>
  <c r="BE366" i="1"/>
  <c r="BD366" i="1"/>
  <c r="BC366" i="1"/>
  <c r="BB366" i="1"/>
  <c r="BA366" i="1"/>
  <c r="AZ366" i="1"/>
  <c r="BH366" i="1" s="1"/>
  <c r="AY366" i="1"/>
  <c r="AX366" i="1"/>
  <c r="AW366" i="1"/>
  <c r="AU366" i="1"/>
  <c r="AT366" i="1"/>
  <c r="AS366" i="1"/>
  <c r="AR366" i="1"/>
  <c r="AQ366" i="1"/>
  <c r="AP366" i="1"/>
  <c r="AO366" i="1"/>
  <c r="AN366" i="1"/>
  <c r="AV366" i="1" s="1"/>
  <c r="A366" i="1" s="1"/>
  <c r="AM366" i="1"/>
  <c r="AL366" i="1"/>
  <c r="AK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 s="1"/>
  <c r="L366" i="1"/>
  <c r="G366" i="1"/>
  <c r="H366" i="1" s="1"/>
  <c r="F366" i="1"/>
  <c r="I366" i="1" s="1"/>
  <c r="J366" i="1" s="1"/>
  <c r="K366" i="1" s="1"/>
  <c r="E366" i="1"/>
  <c r="D366" i="1"/>
  <c r="C366" i="1"/>
  <c r="DO365" i="1"/>
  <c r="DN365" i="1"/>
  <c r="DM365" i="1"/>
  <c r="DL365" i="1"/>
  <c r="DK365" i="1"/>
  <c r="DJ365" i="1"/>
  <c r="DI365" i="1"/>
  <c r="DH365" i="1"/>
  <c r="DG365" i="1"/>
  <c r="DF365" i="1"/>
  <c r="DE365" i="1"/>
  <c r="DP365" i="1" s="1"/>
  <c r="DC365" i="1"/>
  <c r="DB365" i="1"/>
  <c r="DA365" i="1"/>
  <c r="CZ365" i="1"/>
  <c r="CY365" i="1"/>
  <c r="CX365" i="1"/>
  <c r="CW365" i="1"/>
  <c r="CV365" i="1"/>
  <c r="CU365" i="1"/>
  <c r="CT365" i="1"/>
  <c r="CS365" i="1"/>
  <c r="DD365" i="1" s="1"/>
  <c r="CQ365" i="1"/>
  <c r="CP365" i="1"/>
  <c r="CO365" i="1"/>
  <c r="CN365" i="1"/>
  <c r="CM365" i="1"/>
  <c r="CL365" i="1"/>
  <c r="CK365" i="1"/>
  <c r="CJ365" i="1"/>
  <c r="CI365" i="1"/>
  <c r="CH365" i="1"/>
  <c r="CG365" i="1"/>
  <c r="CR365" i="1" s="1"/>
  <c r="CE365" i="1"/>
  <c r="CD365" i="1"/>
  <c r="CC365" i="1"/>
  <c r="CB365" i="1"/>
  <c r="CA365" i="1"/>
  <c r="BZ365" i="1"/>
  <c r="BY365" i="1"/>
  <c r="BX365" i="1"/>
  <c r="BW365" i="1"/>
  <c r="BV365" i="1"/>
  <c r="BU365" i="1"/>
  <c r="CF365" i="1" s="1"/>
  <c r="BS365" i="1"/>
  <c r="BR365" i="1"/>
  <c r="BQ365" i="1"/>
  <c r="BP365" i="1"/>
  <c r="BO365" i="1"/>
  <c r="BN365" i="1"/>
  <c r="BM365" i="1"/>
  <c r="BL365" i="1"/>
  <c r="BK365" i="1"/>
  <c r="BJ365" i="1"/>
  <c r="BI365" i="1"/>
  <c r="BT365" i="1" s="1"/>
  <c r="BG365" i="1"/>
  <c r="BF365" i="1"/>
  <c r="BE365" i="1"/>
  <c r="BD365" i="1"/>
  <c r="BC365" i="1"/>
  <c r="BB365" i="1"/>
  <c r="BA365" i="1"/>
  <c r="AZ365" i="1"/>
  <c r="AY365" i="1"/>
  <c r="AX365" i="1"/>
  <c r="AW365" i="1"/>
  <c r="BH365" i="1" s="1"/>
  <c r="B365" i="1" s="1"/>
  <c r="AU365" i="1"/>
  <c r="AT365" i="1"/>
  <c r="AS365" i="1"/>
  <c r="AR365" i="1"/>
  <c r="AQ365" i="1"/>
  <c r="AP365" i="1"/>
  <c r="AO365" i="1"/>
  <c r="AN365" i="1"/>
  <c r="AM365" i="1"/>
  <c r="AL365" i="1"/>
  <c r="AK365" i="1"/>
  <c r="AV365" i="1" s="1"/>
  <c r="A365" i="1" s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 s="1"/>
  <c r="L365" i="1"/>
  <c r="G365" i="1"/>
  <c r="H365" i="1" s="1"/>
  <c r="F365" i="1"/>
  <c r="I365" i="1" s="1"/>
  <c r="J365" i="1" s="1"/>
  <c r="K365" i="1" s="1"/>
  <c r="E365" i="1"/>
  <c r="D365" i="1"/>
  <c r="C365" i="1"/>
  <c r="DO364" i="1"/>
  <c r="DN364" i="1"/>
  <c r="DM364" i="1"/>
  <c r="DL364" i="1"/>
  <c r="DK364" i="1"/>
  <c r="DJ364" i="1"/>
  <c r="DI364" i="1"/>
  <c r="DH364" i="1"/>
  <c r="DG364" i="1"/>
  <c r="DF364" i="1"/>
  <c r="DE364" i="1"/>
  <c r="DP364" i="1" s="1"/>
  <c r="DC364" i="1"/>
  <c r="DB364" i="1"/>
  <c r="DA364" i="1"/>
  <c r="CZ364" i="1"/>
  <c r="CY364" i="1"/>
  <c r="CX364" i="1"/>
  <c r="CW364" i="1"/>
  <c r="CV364" i="1"/>
  <c r="CU364" i="1"/>
  <c r="CT364" i="1"/>
  <c r="CS364" i="1"/>
  <c r="DD364" i="1" s="1"/>
  <c r="CQ364" i="1"/>
  <c r="CP364" i="1"/>
  <c r="CO364" i="1"/>
  <c r="CN364" i="1"/>
  <c r="CM364" i="1"/>
  <c r="CL364" i="1"/>
  <c r="CK364" i="1"/>
  <c r="CJ364" i="1"/>
  <c r="CI364" i="1"/>
  <c r="CH364" i="1"/>
  <c r="CG364" i="1"/>
  <c r="CR364" i="1" s="1"/>
  <c r="CE364" i="1"/>
  <c r="CD364" i="1"/>
  <c r="CC364" i="1"/>
  <c r="CB364" i="1"/>
  <c r="CA364" i="1"/>
  <c r="BZ364" i="1"/>
  <c r="BY364" i="1"/>
  <c r="BX364" i="1"/>
  <c r="BW364" i="1"/>
  <c r="BV364" i="1"/>
  <c r="BU364" i="1"/>
  <c r="CF364" i="1" s="1"/>
  <c r="DQ364" i="1" s="1"/>
  <c r="BS364" i="1"/>
  <c r="BR364" i="1"/>
  <c r="BQ364" i="1"/>
  <c r="BP364" i="1"/>
  <c r="BO364" i="1"/>
  <c r="BN364" i="1"/>
  <c r="BM364" i="1"/>
  <c r="BL364" i="1"/>
  <c r="BK364" i="1"/>
  <c r="BJ364" i="1"/>
  <c r="BI364" i="1"/>
  <c r="BT364" i="1" s="1"/>
  <c r="BG364" i="1"/>
  <c r="BF364" i="1"/>
  <c r="BE364" i="1"/>
  <c r="BD364" i="1"/>
  <c r="BC364" i="1"/>
  <c r="BB364" i="1"/>
  <c r="BA364" i="1"/>
  <c r="AZ364" i="1"/>
  <c r="AY364" i="1"/>
  <c r="AX364" i="1"/>
  <c r="AW364" i="1"/>
  <c r="BH364" i="1" s="1"/>
  <c r="AU364" i="1"/>
  <c r="AT364" i="1"/>
  <c r="AS364" i="1"/>
  <c r="AR364" i="1"/>
  <c r="AQ364" i="1"/>
  <c r="AP364" i="1"/>
  <c r="AO364" i="1"/>
  <c r="AN364" i="1"/>
  <c r="AM364" i="1"/>
  <c r="AL364" i="1"/>
  <c r="AK364" i="1"/>
  <c r="AV364" i="1" s="1"/>
  <c r="A364" i="1" s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L364" i="1"/>
  <c r="H364" i="1"/>
  <c r="G364" i="1"/>
  <c r="F364" i="1"/>
  <c r="I364" i="1" s="1"/>
  <c r="J364" i="1" s="1"/>
  <c r="K364" i="1" s="1"/>
  <c r="E364" i="1"/>
  <c r="D364" i="1"/>
  <c r="C364" i="1"/>
  <c r="DO363" i="1"/>
  <c r="DN363" i="1"/>
  <c r="DM363" i="1"/>
  <c r="DL363" i="1"/>
  <c r="DK363" i="1"/>
  <c r="DJ363" i="1"/>
  <c r="DI363" i="1"/>
  <c r="DH363" i="1"/>
  <c r="DG363" i="1"/>
  <c r="DF363" i="1"/>
  <c r="DE363" i="1"/>
  <c r="DP363" i="1" s="1"/>
  <c r="DC363" i="1"/>
  <c r="DB363" i="1"/>
  <c r="DA363" i="1"/>
  <c r="CZ363" i="1"/>
  <c r="CY363" i="1"/>
  <c r="CX363" i="1"/>
  <c r="CW363" i="1"/>
  <c r="CV363" i="1"/>
  <c r="CU363" i="1"/>
  <c r="CT363" i="1"/>
  <c r="CS363" i="1"/>
  <c r="DD363" i="1" s="1"/>
  <c r="CQ363" i="1"/>
  <c r="CP363" i="1"/>
  <c r="CO363" i="1"/>
  <c r="CN363" i="1"/>
  <c r="CM363" i="1"/>
  <c r="CL363" i="1"/>
  <c r="CK363" i="1"/>
  <c r="CJ363" i="1"/>
  <c r="CI363" i="1"/>
  <c r="CH363" i="1"/>
  <c r="CG363" i="1"/>
  <c r="CR363" i="1" s="1"/>
  <c r="CE363" i="1"/>
  <c r="CD363" i="1"/>
  <c r="CC363" i="1"/>
  <c r="CB363" i="1"/>
  <c r="CA363" i="1"/>
  <c r="BZ363" i="1"/>
  <c r="BY363" i="1"/>
  <c r="BX363" i="1"/>
  <c r="BW363" i="1"/>
  <c r="BV363" i="1"/>
  <c r="BU363" i="1"/>
  <c r="CF363" i="1" s="1"/>
  <c r="BS363" i="1"/>
  <c r="BR363" i="1"/>
  <c r="BQ363" i="1"/>
  <c r="BP363" i="1"/>
  <c r="BO363" i="1"/>
  <c r="BN363" i="1"/>
  <c r="BM363" i="1"/>
  <c r="BL363" i="1"/>
  <c r="BK363" i="1"/>
  <c r="BJ363" i="1"/>
  <c r="BI363" i="1"/>
  <c r="BT363" i="1" s="1"/>
  <c r="BG363" i="1"/>
  <c r="BF363" i="1"/>
  <c r="BE363" i="1"/>
  <c r="BD363" i="1"/>
  <c r="BC363" i="1"/>
  <c r="BB363" i="1"/>
  <c r="BA363" i="1"/>
  <c r="AZ363" i="1"/>
  <c r="AY363" i="1"/>
  <c r="AX363" i="1"/>
  <c r="AW363" i="1"/>
  <c r="BH363" i="1" s="1"/>
  <c r="AU363" i="1"/>
  <c r="AT363" i="1"/>
  <c r="AS363" i="1"/>
  <c r="AR363" i="1"/>
  <c r="AQ363" i="1"/>
  <c r="AP363" i="1"/>
  <c r="AO363" i="1"/>
  <c r="AN363" i="1"/>
  <c r="AM363" i="1"/>
  <c r="AL363" i="1"/>
  <c r="AK363" i="1"/>
  <c r="AV363" i="1" s="1"/>
  <c r="A363" i="1" s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L363" i="1"/>
  <c r="K363" i="1"/>
  <c r="H363" i="1"/>
  <c r="G363" i="1"/>
  <c r="F363" i="1"/>
  <c r="I363" i="1" s="1"/>
  <c r="J363" i="1" s="1"/>
  <c r="E363" i="1"/>
  <c r="D363" i="1"/>
  <c r="C363" i="1"/>
  <c r="DO362" i="1"/>
  <c r="DN362" i="1"/>
  <c r="DM362" i="1"/>
  <c r="DL362" i="1"/>
  <c r="DK362" i="1"/>
  <c r="DJ362" i="1"/>
  <c r="DI362" i="1"/>
  <c r="DH362" i="1"/>
  <c r="DP362" i="1" s="1"/>
  <c r="DG362" i="1"/>
  <c r="DF362" i="1"/>
  <c r="DE362" i="1"/>
  <c r="DC362" i="1"/>
  <c r="DB362" i="1"/>
  <c r="DA362" i="1"/>
  <c r="CZ362" i="1"/>
  <c r="CY362" i="1"/>
  <c r="CX362" i="1"/>
  <c r="CW362" i="1"/>
  <c r="CV362" i="1"/>
  <c r="DD362" i="1" s="1"/>
  <c r="CU362" i="1"/>
  <c r="CT362" i="1"/>
  <c r="CS362" i="1"/>
  <c r="CQ362" i="1"/>
  <c r="CP362" i="1"/>
  <c r="CO362" i="1"/>
  <c r="CN362" i="1"/>
  <c r="CM362" i="1"/>
  <c r="CL362" i="1"/>
  <c r="CK362" i="1"/>
  <c r="CJ362" i="1"/>
  <c r="CR362" i="1" s="1"/>
  <c r="CI362" i="1"/>
  <c r="CH362" i="1"/>
  <c r="CG362" i="1"/>
  <c r="CE362" i="1"/>
  <c r="CD362" i="1"/>
  <c r="CC362" i="1"/>
  <c r="CB362" i="1"/>
  <c r="CA362" i="1"/>
  <c r="BZ362" i="1"/>
  <c r="BY362" i="1"/>
  <c r="BX362" i="1"/>
  <c r="CF362" i="1" s="1"/>
  <c r="BW362" i="1"/>
  <c r="BV362" i="1"/>
  <c r="BU362" i="1"/>
  <c r="BS362" i="1"/>
  <c r="BR362" i="1"/>
  <c r="BQ362" i="1"/>
  <c r="BP362" i="1"/>
  <c r="BO362" i="1"/>
  <c r="BN362" i="1"/>
  <c r="BM362" i="1"/>
  <c r="BL362" i="1"/>
  <c r="BT362" i="1" s="1"/>
  <c r="BK362" i="1"/>
  <c r="BJ362" i="1"/>
  <c r="BI362" i="1"/>
  <c r="BG362" i="1"/>
  <c r="BF362" i="1"/>
  <c r="BE362" i="1"/>
  <c r="BD362" i="1"/>
  <c r="BC362" i="1"/>
  <c r="BB362" i="1"/>
  <c r="BA362" i="1"/>
  <c r="AZ362" i="1"/>
  <c r="BH362" i="1" s="1"/>
  <c r="AY362" i="1"/>
  <c r="AX362" i="1"/>
  <c r="AW362" i="1"/>
  <c r="AU362" i="1"/>
  <c r="AT362" i="1"/>
  <c r="AS362" i="1"/>
  <c r="AR362" i="1"/>
  <c r="AQ362" i="1"/>
  <c r="AP362" i="1"/>
  <c r="AO362" i="1"/>
  <c r="AN362" i="1"/>
  <c r="AV362" i="1" s="1"/>
  <c r="A362" i="1" s="1"/>
  <c r="AM362" i="1"/>
  <c r="AL362" i="1"/>
  <c r="AK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 s="1"/>
  <c r="L362" i="1"/>
  <c r="G362" i="1"/>
  <c r="H362" i="1" s="1"/>
  <c r="F362" i="1"/>
  <c r="I362" i="1" s="1"/>
  <c r="J362" i="1" s="1"/>
  <c r="K362" i="1" s="1"/>
  <c r="E362" i="1"/>
  <c r="D362" i="1"/>
  <c r="C362" i="1"/>
  <c r="DO361" i="1"/>
  <c r="DN361" i="1"/>
  <c r="DM361" i="1"/>
  <c r="DL361" i="1"/>
  <c r="DK361" i="1"/>
  <c r="DJ361" i="1"/>
  <c r="DI361" i="1"/>
  <c r="DH361" i="1"/>
  <c r="DG361" i="1"/>
  <c r="DF361" i="1"/>
  <c r="DE361" i="1"/>
  <c r="DP361" i="1" s="1"/>
  <c r="DC361" i="1"/>
  <c r="DB361" i="1"/>
  <c r="DA361" i="1"/>
  <c r="CZ361" i="1"/>
  <c r="CY361" i="1"/>
  <c r="CX361" i="1"/>
  <c r="CW361" i="1"/>
  <c r="CV361" i="1"/>
  <c r="CU361" i="1"/>
  <c r="CT361" i="1"/>
  <c r="CS361" i="1"/>
  <c r="DD361" i="1" s="1"/>
  <c r="CQ361" i="1"/>
  <c r="CP361" i="1"/>
  <c r="CO361" i="1"/>
  <c r="CN361" i="1"/>
  <c r="CM361" i="1"/>
  <c r="CL361" i="1"/>
  <c r="CK361" i="1"/>
  <c r="CJ361" i="1"/>
  <c r="CI361" i="1"/>
  <c r="CH361" i="1"/>
  <c r="CG361" i="1"/>
  <c r="CR361" i="1" s="1"/>
  <c r="CE361" i="1"/>
  <c r="CD361" i="1"/>
  <c r="CC361" i="1"/>
  <c r="CB361" i="1"/>
  <c r="CA361" i="1"/>
  <c r="BZ361" i="1"/>
  <c r="BY361" i="1"/>
  <c r="BX361" i="1"/>
  <c r="BW361" i="1"/>
  <c r="BV361" i="1"/>
  <c r="BU361" i="1"/>
  <c r="CF361" i="1" s="1"/>
  <c r="BS361" i="1"/>
  <c r="BR361" i="1"/>
  <c r="BQ361" i="1"/>
  <c r="BP361" i="1"/>
  <c r="BO361" i="1"/>
  <c r="BN361" i="1"/>
  <c r="BM361" i="1"/>
  <c r="BL361" i="1"/>
  <c r="BK361" i="1"/>
  <c r="BJ361" i="1"/>
  <c r="BI361" i="1"/>
  <c r="BT361" i="1" s="1"/>
  <c r="BG361" i="1"/>
  <c r="BF361" i="1"/>
  <c r="BE361" i="1"/>
  <c r="BD361" i="1"/>
  <c r="BC361" i="1"/>
  <c r="BB361" i="1"/>
  <c r="BA361" i="1"/>
  <c r="AZ361" i="1"/>
  <c r="AY361" i="1"/>
  <c r="AX361" i="1"/>
  <c r="AW361" i="1"/>
  <c r="BH361" i="1" s="1"/>
  <c r="AU361" i="1"/>
  <c r="AT361" i="1"/>
  <c r="AS361" i="1"/>
  <c r="AR361" i="1"/>
  <c r="AQ361" i="1"/>
  <c r="AP361" i="1"/>
  <c r="AO361" i="1"/>
  <c r="AN361" i="1"/>
  <c r="AM361" i="1"/>
  <c r="AL361" i="1"/>
  <c r="AK361" i="1"/>
  <c r="AV361" i="1" s="1"/>
  <c r="A361" i="1" s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 s="1"/>
  <c r="L361" i="1"/>
  <c r="G361" i="1"/>
  <c r="H361" i="1" s="1"/>
  <c r="F361" i="1"/>
  <c r="I361" i="1" s="1"/>
  <c r="J361" i="1" s="1"/>
  <c r="K361" i="1" s="1"/>
  <c r="E361" i="1"/>
  <c r="D361" i="1"/>
  <c r="C361" i="1"/>
  <c r="DO360" i="1"/>
  <c r="DN360" i="1"/>
  <c r="DM360" i="1"/>
  <c r="DL360" i="1"/>
  <c r="DK360" i="1"/>
  <c r="DJ360" i="1"/>
  <c r="DI360" i="1"/>
  <c r="DH360" i="1"/>
  <c r="DG360" i="1"/>
  <c r="DF360" i="1"/>
  <c r="DE360" i="1"/>
  <c r="DP360" i="1" s="1"/>
  <c r="DC360" i="1"/>
  <c r="DB360" i="1"/>
  <c r="DA360" i="1"/>
  <c r="CZ360" i="1"/>
  <c r="CY360" i="1"/>
  <c r="CX360" i="1"/>
  <c r="CW360" i="1"/>
  <c r="CV360" i="1"/>
  <c r="CU360" i="1"/>
  <c r="CT360" i="1"/>
  <c r="CS360" i="1"/>
  <c r="DD360" i="1" s="1"/>
  <c r="CQ360" i="1"/>
  <c r="CP360" i="1"/>
  <c r="CO360" i="1"/>
  <c r="CN360" i="1"/>
  <c r="CM360" i="1"/>
  <c r="CL360" i="1"/>
  <c r="CK360" i="1"/>
  <c r="CJ360" i="1"/>
  <c r="CI360" i="1"/>
  <c r="CH360" i="1"/>
  <c r="CG360" i="1"/>
  <c r="CR360" i="1" s="1"/>
  <c r="CE360" i="1"/>
  <c r="CD360" i="1"/>
  <c r="CC360" i="1"/>
  <c r="CB360" i="1"/>
  <c r="CA360" i="1"/>
  <c r="BZ360" i="1"/>
  <c r="BY360" i="1"/>
  <c r="BX360" i="1"/>
  <c r="BW360" i="1"/>
  <c r="BV360" i="1"/>
  <c r="BU360" i="1"/>
  <c r="CF360" i="1" s="1"/>
  <c r="BS360" i="1"/>
  <c r="BR360" i="1"/>
  <c r="BQ360" i="1"/>
  <c r="BP360" i="1"/>
  <c r="BO360" i="1"/>
  <c r="BN360" i="1"/>
  <c r="BM360" i="1"/>
  <c r="BL360" i="1"/>
  <c r="BK360" i="1"/>
  <c r="BJ360" i="1"/>
  <c r="BI360" i="1"/>
  <c r="BT360" i="1" s="1"/>
  <c r="BG360" i="1"/>
  <c r="BF360" i="1"/>
  <c r="BE360" i="1"/>
  <c r="BD360" i="1"/>
  <c r="BC360" i="1"/>
  <c r="BB360" i="1"/>
  <c r="BA360" i="1"/>
  <c r="AZ360" i="1"/>
  <c r="AY360" i="1"/>
  <c r="AX360" i="1"/>
  <c r="AW360" i="1"/>
  <c r="BH360" i="1" s="1"/>
  <c r="AU360" i="1"/>
  <c r="AT360" i="1"/>
  <c r="AS360" i="1"/>
  <c r="AR360" i="1"/>
  <c r="AQ360" i="1"/>
  <c r="AP360" i="1"/>
  <c r="AO360" i="1"/>
  <c r="AN360" i="1"/>
  <c r="AM360" i="1"/>
  <c r="AL360" i="1"/>
  <c r="AK360" i="1"/>
  <c r="AV360" i="1" s="1"/>
  <c r="A360" i="1" s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L360" i="1"/>
  <c r="H360" i="1"/>
  <c r="G360" i="1"/>
  <c r="F360" i="1"/>
  <c r="I360" i="1" s="1"/>
  <c r="J360" i="1" s="1"/>
  <c r="K360" i="1" s="1"/>
  <c r="E360" i="1"/>
  <c r="D360" i="1"/>
  <c r="C360" i="1"/>
  <c r="DO359" i="1"/>
  <c r="DN359" i="1"/>
  <c r="DM359" i="1"/>
  <c r="DL359" i="1"/>
  <c r="DK359" i="1"/>
  <c r="DJ359" i="1"/>
  <c r="DI359" i="1"/>
  <c r="DH359" i="1"/>
  <c r="DG359" i="1"/>
  <c r="DF359" i="1"/>
  <c r="DE359" i="1"/>
  <c r="DP359" i="1" s="1"/>
  <c r="DC359" i="1"/>
  <c r="DB359" i="1"/>
  <c r="DA359" i="1"/>
  <c r="CZ359" i="1"/>
  <c r="CY359" i="1"/>
  <c r="CX359" i="1"/>
  <c r="CW359" i="1"/>
  <c r="CV359" i="1"/>
  <c r="CU359" i="1"/>
  <c r="CT359" i="1"/>
  <c r="CS359" i="1"/>
  <c r="DD359" i="1" s="1"/>
  <c r="CQ359" i="1"/>
  <c r="CP359" i="1"/>
  <c r="CO359" i="1"/>
  <c r="CN359" i="1"/>
  <c r="CM359" i="1"/>
  <c r="CL359" i="1"/>
  <c r="CK359" i="1"/>
  <c r="CJ359" i="1"/>
  <c r="CI359" i="1"/>
  <c r="CH359" i="1"/>
  <c r="CG359" i="1"/>
  <c r="CR359" i="1" s="1"/>
  <c r="CE359" i="1"/>
  <c r="CD359" i="1"/>
  <c r="CC359" i="1"/>
  <c r="CB359" i="1"/>
  <c r="CA359" i="1"/>
  <c r="BZ359" i="1"/>
  <c r="BY359" i="1"/>
  <c r="BX359" i="1"/>
  <c r="BW359" i="1"/>
  <c r="BV359" i="1"/>
  <c r="BU359" i="1"/>
  <c r="CF359" i="1" s="1"/>
  <c r="BS359" i="1"/>
  <c r="BR359" i="1"/>
  <c r="BQ359" i="1"/>
  <c r="BP359" i="1"/>
  <c r="BO359" i="1"/>
  <c r="BN359" i="1"/>
  <c r="BM359" i="1"/>
  <c r="BL359" i="1"/>
  <c r="BK359" i="1"/>
  <c r="BJ359" i="1"/>
  <c r="BI359" i="1"/>
  <c r="BT359" i="1" s="1"/>
  <c r="BG359" i="1"/>
  <c r="BF359" i="1"/>
  <c r="BE359" i="1"/>
  <c r="BD359" i="1"/>
  <c r="BC359" i="1"/>
  <c r="BB359" i="1"/>
  <c r="BA359" i="1"/>
  <c r="AZ359" i="1"/>
  <c r="AY359" i="1"/>
  <c r="AX359" i="1"/>
  <c r="AW359" i="1"/>
  <c r="BH359" i="1" s="1"/>
  <c r="AU359" i="1"/>
  <c r="AT359" i="1"/>
  <c r="AS359" i="1"/>
  <c r="AR359" i="1"/>
  <c r="AQ359" i="1"/>
  <c r="AP359" i="1"/>
  <c r="AO359" i="1"/>
  <c r="AN359" i="1"/>
  <c r="AM359" i="1"/>
  <c r="AL359" i="1"/>
  <c r="AK359" i="1"/>
  <c r="AV359" i="1" s="1"/>
  <c r="A359" i="1" s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L359" i="1"/>
  <c r="K359" i="1"/>
  <c r="H359" i="1"/>
  <c r="G359" i="1"/>
  <c r="F359" i="1"/>
  <c r="I359" i="1" s="1"/>
  <c r="J359" i="1" s="1"/>
  <c r="E359" i="1"/>
  <c r="D359" i="1"/>
  <c r="C359" i="1"/>
  <c r="DO358" i="1"/>
  <c r="DN358" i="1"/>
  <c r="DM358" i="1"/>
  <c r="DL358" i="1"/>
  <c r="DK358" i="1"/>
  <c r="DJ358" i="1"/>
  <c r="DI358" i="1"/>
  <c r="DH358" i="1"/>
  <c r="DP358" i="1" s="1"/>
  <c r="DG358" i="1"/>
  <c r="DF358" i="1"/>
  <c r="DE358" i="1"/>
  <c r="DC358" i="1"/>
  <c r="DB358" i="1"/>
  <c r="DA358" i="1"/>
  <c r="CZ358" i="1"/>
  <c r="CY358" i="1"/>
  <c r="CX358" i="1"/>
  <c r="CW358" i="1"/>
  <c r="CV358" i="1"/>
  <c r="DD358" i="1" s="1"/>
  <c r="CU358" i="1"/>
  <c r="CT358" i="1"/>
  <c r="CS358" i="1"/>
  <c r="CQ358" i="1"/>
  <c r="CP358" i="1"/>
  <c r="CO358" i="1"/>
  <c r="CN358" i="1"/>
  <c r="CM358" i="1"/>
  <c r="CL358" i="1"/>
  <c r="CK358" i="1"/>
  <c r="CJ358" i="1"/>
  <c r="CR358" i="1" s="1"/>
  <c r="CI358" i="1"/>
  <c r="CH358" i="1"/>
  <c r="CG358" i="1"/>
  <c r="CE358" i="1"/>
  <c r="CD358" i="1"/>
  <c r="CC358" i="1"/>
  <c r="CB358" i="1"/>
  <c r="CA358" i="1"/>
  <c r="BZ358" i="1"/>
  <c r="BY358" i="1"/>
  <c r="BX358" i="1"/>
  <c r="CF358" i="1" s="1"/>
  <c r="BW358" i="1"/>
  <c r="BV358" i="1"/>
  <c r="BU358" i="1"/>
  <c r="BS358" i="1"/>
  <c r="BR358" i="1"/>
  <c r="BQ358" i="1"/>
  <c r="BP358" i="1"/>
  <c r="BO358" i="1"/>
  <c r="BN358" i="1"/>
  <c r="BM358" i="1"/>
  <c r="BL358" i="1"/>
  <c r="BT358" i="1" s="1"/>
  <c r="BK358" i="1"/>
  <c r="BJ358" i="1"/>
  <c r="BI358" i="1"/>
  <c r="BG358" i="1"/>
  <c r="BF358" i="1"/>
  <c r="BE358" i="1"/>
  <c r="BD358" i="1"/>
  <c r="BC358" i="1"/>
  <c r="BB358" i="1"/>
  <c r="BA358" i="1"/>
  <c r="AZ358" i="1"/>
  <c r="BH358" i="1" s="1"/>
  <c r="AY358" i="1"/>
  <c r="AX358" i="1"/>
  <c r="AW358" i="1"/>
  <c r="AU358" i="1"/>
  <c r="AT358" i="1"/>
  <c r="AS358" i="1"/>
  <c r="AR358" i="1"/>
  <c r="AQ358" i="1"/>
  <c r="AP358" i="1"/>
  <c r="AO358" i="1"/>
  <c r="AN358" i="1"/>
  <c r="AV358" i="1" s="1"/>
  <c r="A358" i="1" s="1"/>
  <c r="AM358" i="1"/>
  <c r="AL358" i="1"/>
  <c r="AK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L358" i="1"/>
  <c r="H358" i="1"/>
  <c r="G358" i="1"/>
  <c r="F358" i="1"/>
  <c r="I358" i="1" s="1"/>
  <c r="J358" i="1" s="1"/>
  <c r="K358" i="1" s="1"/>
  <c r="E358" i="1"/>
  <c r="D358" i="1"/>
  <c r="C358" i="1"/>
  <c r="DO357" i="1"/>
  <c r="DN357" i="1"/>
  <c r="DM357" i="1"/>
  <c r="DL357" i="1"/>
  <c r="DK357" i="1"/>
  <c r="DJ357" i="1"/>
  <c r="DI357" i="1"/>
  <c r="DH357" i="1"/>
  <c r="DG357" i="1"/>
  <c r="DF357" i="1"/>
  <c r="DE357" i="1"/>
  <c r="DP357" i="1" s="1"/>
  <c r="DC357" i="1"/>
  <c r="DB357" i="1"/>
  <c r="DA357" i="1"/>
  <c r="CZ357" i="1"/>
  <c r="CY357" i="1"/>
  <c r="CX357" i="1"/>
  <c r="CW357" i="1"/>
  <c r="CV357" i="1"/>
  <c r="CU357" i="1"/>
  <c r="CT357" i="1"/>
  <c r="CS357" i="1"/>
  <c r="DD357" i="1" s="1"/>
  <c r="CQ357" i="1"/>
  <c r="CP357" i="1"/>
  <c r="CO357" i="1"/>
  <c r="CN357" i="1"/>
  <c r="CM357" i="1"/>
  <c r="CL357" i="1"/>
  <c r="CK357" i="1"/>
  <c r="CJ357" i="1"/>
  <c r="CI357" i="1"/>
  <c r="CH357" i="1"/>
  <c r="CG357" i="1"/>
  <c r="CR357" i="1" s="1"/>
  <c r="CE357" i="1"/>
  <c r="CD357" i="1"/>
  <c r="CC357" i="1"/>
  <c r="CB357" i="1"/>
  <c r="CA357" i="1"/>
  <c r="BZ357" i="1"/>
  <c r="BY357" i="1"/>
  <c r="BX357" i="1"/>
  <c r="BW357" i="1"/>
  <c r="BV357" i="1"/>
  <c r="BU357" i="1"/>
  <c r="CF357" i="1" s="1"/>
  <c r="BS357" i="1"/>
  <c r="BR357" i="1"/>
  <c r="BQ357" i="1"/>
  <c r="BP357" i="1"/>
  <c r="BO357" i="1"/>
  <c r="BN357" i="1"/>
  <c r="BM357" i="1"/>
  <c r="BL357" i="1"/>
  <c r="BK357" i="1"/>
  <c r="BJ357" i="1"/>
  <c r="BI357" i="1"/>
  <c r="BT357" i="1" s="1"/>
  <c r="BG357" i="1"/>
  <c r="BF357" i="1"/>
  <c r="BE357" i="1"/>
  <c r="BD357" i="1"/>
  <c r="BC357" i="1"/>
  <c r="BB357" i="1"/>
  <c r="BA357" i="1"/>
  <c r="AZ357" i="1"/>
  <c r="AY357" i="1"/>
  <c r="AX357" i="1"/>
  <c r="AW357" i="1"/>
  <c r="BH357" i="1" s="1"/>
  <c r="AU357" i="1"/>
  <c r="AT357" i="1"/>
  <c r="AS357" i="1"/>
  <c r="AR357" i="1"/>
  <c r="AQ357" i="1"/>
  <c r="AP357" i="1"/>
  <c r="AO357" i="1"/>
  <c r="AN357" i="1"/>
  <c r="AM357" i="1"/>
  <c r="AL357" i="1"/>
  <c r="AK357" i="1"/>
  <c r="AV357" i="1" s="1"/>
  <c r="A357" i="1" s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 s="1"/>
  <c r="L357" i="1"/>
  <c r="G357" i="1"/>
  <c r="H357" i="1" s="1"/>
  <c r="F357" i="1"/>
  <c r="I357" i="1" s="1"/>
  <c r="J357" i="1" s="1"/>
  <c r="K357" i="1" s="1"/>
  <c r="E357" i="1"/>
  <c r="D357" i="1"/>
  <c r="C357" i="1"/>
  <c r="DO356" i="1"/>
  <c r="DN356" i="1"/>
  <c r="DM356" i="1"/>
  <c r="DL356" i="1"/>
  <c r="DK356" i="1"/>
  <c r="DJ356" i="1"/>
  <c r="DI356" i="1"/>
  <c r="DH356" i="1"/>
  <c r="DG356" i="1"/>
  <c r="DF356" i="1"/>
  <c r="DE356" i="1"/>
  <c r="DP356" i="1" s="1"/>
  <c r="DC356" i="1"/>
  <c r="DB356" i="1"/>
  <c r="DA356" i="1"/>
  <c r="CZ356" i="1"/>
  <c r="CY356" i="1"/>
  <c r="CX356" i="1"/>
  <c r="CW356" i="1"/>
  <c r="CV356" i="1"/>
  <c r="CU356" i="1"/>
  <c r="CT356" i="1"/>
  <c r="CS356" i="1"/>
  <c r="DD356" i="1" s="1"/>
  <c r="CQ356" i="1"/>
  <c r="CP356" i="1"/>
  <c r="CO356" i="1"/>
  <c r="CN356" i="1"/>
  <c r="CM356" i="1"/>
  <c r="CL356" i="1"/>
  <c r="CK356" i="1"/>
  <c r="CJ356" i="1"/>
  <c r="CI356" i="1"/>
  <c r="CH356" i="1"/>
  <c r="CG356" i="1"/>
  <c r="CR356" i="1" s="1"/>
  <c r="CE356" i="1"/>
  <c r="CD356" i="1"/>
  <c r="CC356" i="1"/>
  <c r="CB356" i="1"/>
  <c r="CA356" i="1"/>
  <c r="BZ356" i="1"/>
  <c r="BY356" i="1"/>
  <c r="BX356" i="1"/>
  <c r="BW356" i="1"/>
  <c r="BV356" i="1"/>
  <c r="BU356" i="1"/>
  <c r="CF356" i="1" s="1"/>
  <c r="BS356" i="1"/>
  <c r="BR356" i="1"/>
  <c r="BQ356" i="1"/>
  <c r="BP356" i="1"/>
  <c r="BO356" i="1"/>
  <c r="BN356" i="1"/>
  <c r="BM356" i="1"/>
  <c r="BL356" i="1"/>
  <c r="BK356" i="1"/>
  <c r="BJ356" i="1"/>
  <c r="BI356" i="1"/>
  <c r="BT356" i="1" s="1"/>
  <c r="BG356" i="1"/>
  <c r="BF356" i="1"/>
  <c r="BE356" i="1"/>
  <c r="BD356" i="1"/>
  <c r="BC356" i="1"/>
  <c r="BB356" i="1"/>
  <c r="BA356" i="1"/>
  <c r="AZ356" i="1"/>
  <c r="AY356" i="1"/>
  <c r="AX356" i="1"/>
  <c r="AW356" i="1"/>
  <c r="BH356" i="1" s="1"/>
  <c r="B356" i="1" s="1"/>
  <c r="AU356" i="1"/>
  <c r="AT356" i="1"/>
  <c r="AS356" i="1"/>
  <c r="AR356" i="1"/>
  <c r="AQ356" i="1"/>
  <c r="AP356" i="1"/>
  <c r="AO356" i="1"/>
  <c r="AN356" i="1"/>
  <c r="AM356" i="1"/>
  <c r="AL356" i="1"/>
  <c r="AK356" i="1"/>
  <c r="AV356" i="1" s="1"/>
  <c r="A356" i="1" s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L356" i="1"/>
  <c r="K356" i="1"/>
  <c r="G356" i="1"/>
  <c r="H356" i="1" s="1"/>
  <c r="F356" i="1"/>
  <c r="I356" i="1" s="1"/>
  <c r="J356" i="1" s="1"/>
  <c r="E356" i="1"/>
  <c r="D356" i="1"/>
  <c r="C356" i="1"/>
  <c r="DO355" i="1"/>
  <c r="DN355" i="1"/>
  <c r="DM355" i="1"/>
  <c r="DL355" i="1"/>
  <c r="DK355" i="1"/>
  <c r="DJ355" i="1"/>
  <c r="DI355" i="1"/>
  <c r="DH355" i="1"/>
  <c r="DG355" i="1"/>
  <c r="DF355" i="1"/>
  <c r="DE355" i="1"/>
  <c r="DP355" i="1" s="1"/>
  <c r="DC355" i="1"/>
  <c r="DB355" i="1"/>
  <c r="DA355" i="1"/>
  <c r="CZ355" i="1"/>
  <c r="CY355" i="1"/>
  <c r="CX355" i="1"/>
  <c r="CW355" i="1"/>
  <c r="CV355" i="1"/>
  <c r="CU355" i="1"/>
  <c r="CT355" i="1"/>
  <c r="CS355" i="1"/>
  <c r="DD355" i="1" s="1"/>
  <c r="CQ355" i="1"/>
  <c r="CP355" i="1"/>
  <c r="CO355" i="1"/>
  <c r="CN355" i="1"/>
  <c r="CM355" i="1"/>
  <c r="CL355" i="1"/>
  <c r="CK355" i="1"/>
  <c r="CJ355" i="1"/>
  <c r="CI355" i="1"/>
  <c r="CH355" i="1"/>
  <c r="CG355" i="1"/>
  <c r="CE355" i="1"/>
  <c r="CD355" i="1"/>
  <c r="CC355" i="1"/>
  <c r="CB355" i="1"/>
  <c r="CA355" i="1"/>
  <c r="BZ355" i="1"/>
  <c r="BY355" i="1"/>
  <c r="BX355" i="1"/>
  <c r="BW355" i="1"/>
  <c r="BV355" i="1"/>
  <c r="BU355" i="1"/>
  <c r="BS355" i="1"/>
  <c r="BR355" i="1"/>
  <c r="BQ355" i="1"/>
  <c r="BP355" i="1"/>
  <c r="BO355" i="1"/>
  <c r="BN355" i="1"/>
  <c r="BM355" i="1"/>
  <c r="BL355" i="1"/>
  <c r="BK355" i="1"/>
  <c r="BJ355" i="1"/>
  <c r="BI355" i="1"/>
  <c r="BT355" i="1" s="1"/>
  <c r="BG355" i="1"/>
  <c r="BF355" i="1"/>
  <c r="BE355" i="1"/>
  <c r="BD355" i="1"/>
  <c r="BC355" i="1"/>
  <c r="BB355" i="1"/>
  <c r="BA355" i="1"/>
  <c r="AZ355" i="1"/>
  <c r="AY355" i="1"/>
  <c r="AX355" i="1"/>
  <c r="AW355" i="1"/>
  <c r="BH355" i="1" s="1"/>
  <c r="AU355" i="1"/>
  <c r="AT355" i="1"/>
  <c r="AS355" i="1"/>
  <c r="AR355" i="1"/>
  <c r="AQ355" i="1"/>
  <c r="AP355" i="1"/>
  <c r="AO355" i="1"/>
  <c r="AN355" i="1"/>
  <c r="AM355" i="1"/>
  <c r="AL355" i="1"/>
  <c r="AK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 s="1"/>
  <c r="L355" i="1"/>
  <c r="G355" i="1"/>
  <c r="H355" i="1" s="1"/>
  <c r="F355" i="1"/>
  <c r="I355" i="1" s="1"/>
  <c r="J355" i="1" s="1"/>
  <c r="K355" i="1" s="1"/>
  <c r="E355" i="1"/>
  <c r="D355" i="1"/>
  <c r="C355" i="1"/>
  <c r="DO354" i="1"/>
  <c r="DN354" i="1"/>
  <c r="DM354" i="1"/>
  <c r="DL354" i="1"/>
  <c r="DK354" i="1"/>
  <c r="DJ354" i="1"/>
  <c r="DI354" i="1"/>
  <c r="DH354" i="1"/>
  <c r="DP354" i="1" s="1"/>
  <c r="DG354" i="1"/>
  <c r="DF354" i="1"/>
  <c r="DE354" i="1"/>
  <c r="DC354" i="1"/>
  <c r="DB354" i="1"/>
  <c r="DA354" i="1"/>
  <c r="CZ354" i="1"/>
  <c r="CY354" i="1"/>
  <c r="CX354" i="1"/>
  <c r="CW354" i="1"/>
  <c r="CV354" i="1"/>
  <c r="DD354" i="1" s="1"/>
  <c r="CU354" i="1"/>
  <c r="CT354" i="1"/>
  <c r="CS354" i="1"/>
  <c r="CQ354" i="1"/>
  <c r="CP354" i="1"/>
  <c r="CO354" i="1"/>
  <c r="CN354" i="1"/>
  <c r="CM354" i="1"/>
  <c r="CL354" i="1"/>
  <c r="CK354" i="1"/>
  <c r="CJ354" i="1"/>
  <c r="CR354" i="1" s="1"/>
  <c r="CI354" i="1"/>
  <c r="CH354" i="1"/>
  <c r="CG354" i="1"/>
  <c r="CE354" i="1"/>
  <c r="CD354" i="1"/>
  <c r="CC354" i="1"/>
  <c r="CB354" i="1"/>
  <c r="CA354" i="1"/>
  <c r="BZ354" i="1"/>
  <c r="BY354" i="1"/>
  <c r="BX354" i="1"/>
  <c r="CF354" i="1" s="1"/>
  <c r="BW354" i="1"/>
  <c r="BV354" i="1"/>
  <c r="BU354" i="1"/>
  <c r="BS354" i="1"/>
  <c r="BR354" i="1"/>
  <c r="BQ354" i="1"/>
  <c r="BP354" i="1"/>
  <c r="BO354" i="1"/>
  <c r="BN354" i="1"/>
  <c r="BM354" i="1"/>
  <c r="BL354" i="1"/>
  <c r="BT354" i="1" s="1"/>
  <c r="BK354" i="1"/>
  <c r="BJ354" i="1"/>
  <c r="BI354" i="1"/>
  <c r="BG354" i="1"/>
  <c r="BF354" i="1"/>
  <c r="BE354" i="1"/>
  <c r="BD354" i="1"/>
  <c r="BC354" i="1"/>
  <c r="BB354" i="1"/>
  <c r="BA354" i="1"/>
  <c r="AZ354" i="1"/>
  <c r="BH354" i="1" s="1"/>
  <c r="AY354" i="1"/>
  <c r="AX354" i="1"/>
  <c r="AW354" i="1"/>
  <c r="AU354" i="1"/>
  <c r="AT354" i="1"/>
  <c r="AS354" i="1"/>
  <c r="AR354" i="1"/>
  <c r="AQ354" i="1"/>
  <c r="AP354" i="1"/>
  <c r="AO354" i="1"/>
  <c r="AN354" i="1"/>
  <c r="AV354" i="1" s="1"/>
  <c r="A354" i="1" s="1"/>
  <c r="AM354" i="1"/>
  <c r="AL354" i="1"/>
  <c r="AK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L354" i="1"/>
  <c r="J354" i="1"/>
  <c r="K354" i="1" s="1"/>
  <c r="H354" i="1"/>
  <c r="G354" i="1"/>
  <c r="F354" i="1"/>
  <c r="I354" i="1" s="1"/>
  <c r="E354" i="1"/>
  <c r="D354" i="1"/>
  <c r="C354" i="1"/>
  <c r="DO353" i="1"/>
  <c r="DN353" i="1"/>
  <c r="DM353" i="1"/>
  <c r="DL353" i="1"/>
  <c r="DK353" i="1"/>
  <c r="DJ353" i="1"/>
  <c r="DI353" i="1"/>
  <c r="DH353" i="1"/>
  <c r="DP353" i="1" s="1"/>
  <c r="DG353" i="1"/>
  <c r="DF353" i="1"/>
  <c r="DE353" i="1"/>
  <c r="DC353" i="1"/>
  <c r="DB353" i="1"/>
  <c r="DA353" i="1"/>
  <c r="CZ353" i="1"/>
  <c r="CY353" i="1"/>
  <c r="CX353" i="1"/>
  <c r="CW353" i="1"/>
  <c r="CV353" i="1"/>
  <c r="DD353" i="1" s="1"/>
  <c r="CU353" i="1"/>
  <c r="CT353" i="1"/>
  <c r="CS353" i="1"/>
  <c r="CQ353" i="1"/>
  <c r="CP353" i="1"/>
  <c r="CO353" i="1"/>
  <c r="CN353" i="1"/>
  <c r="CM353" i="1"/>
  <c r="CL353" i="1"/>
  <c r="CK353" i="1"/>
  <c r="CJ353" i="1"/>
  <c r="CR353" i="1" s="1"/>
  <c r="CI353" i="1"/>
  <c r="CH353" i="1"/>
  <c r="CG353" i="1"/>
  <c r="CE353" i="1"/>
  <c r="CD353" i="1"/>
  <c r="CC353" i="1"/>
  <c r="CB353" i="1"/>
  <c r="CA353" i="1"/>
  <c r="BZ353" i="1"/>
  <c r="BY353" i="1"/>
  <c r="BX353" i="1"/>
  <c r="CF353" i="1" s="1"/>
  <c r="BW353" i="1"/>
  <c r="BV353" i="1"/>
  <c r="BU353" i="1"/>
  <c r="BS353" i="1"/>
  <c r="BR353" i="1"/>
  <c r="BQ353" i="1"/>
  <c r="BP353" i="1"/>
  <c r="BO353" i="1"/>
  <c r="BN353" i="1"/>
  <c r="BM353" i="1"/>
  <c r="BL353" i="1"/>
  <c r="BT353" i="1" s="1"/>
  <c r="BK353" i="1"/>
  <c r="BJ353" i="1"/>
  <c r="BI353" i="1"/>
  <c r="BG353" i="1"/>
  <c r="BF353" i="1"/>
  <c r="BE353" i="1"/>
  <c r="BD353" i="1"/>
  <c r="BC353" i="1"/>
  <c r="BB353" i="1"/>
  <c r="BA353" i="1"/>
  <c r="AZ353" i="1"/>
  <c r="BH353" i="1" s="1"/>
  <c r="AY353" i="1"/>
  <c r="AX353" i="1"/>
  <c r="AW353" i="1"/>
  <c r="AU353" i="1"/>
  <c r="AT353" i="1"/>
  <c r="AS353" i="1"/>
  <c r="AR353" i="1"/>
  <c r="AQ353" i="1"/>
  <c r="AP353" i="1"/>
  <c r="AO353" i="1"/>
  <c r="AN353" i="1"/>
  <c r="AV353" i="1" s="1"/>
  <c r="A353" i="1" s="1"/>
  <c r="AM353" i="1"/>
  <c r="AL353" i="1"/>
  <c r="AK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L353" i="1"/>
  <c r="H353" i="1"/>
  <c r="G353" i="1"/>
  <c r="E353" i="1"/>
  <c r="F353" i="1" s="1"/>
  <c r="I353" i="1" s="1"/>
  <c r="J353" i="1" s="1"/>
  <c r="K353" i="1" s="1"/>
  <c r="D353" i="1"/>
  <c r="C353" i="1"/>
  <c r="DO352" i="1"/>
  <c r="DN352" i="1"/>
  <c r="DM352" i="1"/>
  <c r="DL352" i="1"/>
  <c r="DK352" i="1"/>
  <c r="DJ352" i="1"/>
  <c r="DI352" i="1"/>
  <c r="DH352" i="1"/>
  <c r="DG352" i="1"/>
  <c r="DF352" i="1"/>
  <c r="DE352" i="1"/>
  <c r="DC352" i="1"/>
  <c r="DB352" i="1"/>
  <c r="DA352" i="1"/>
  <c r="CZ352" i="1"/>
  <c r="CY352" i="1"/>
  <c r="CX352" i="1"/>
  <c r="CW352" i="1"/>
  <c r="CV352" i="1"/>
  <c r="CU352" i="1"/>
  <c r="CT352" i="1"/>
  <c r="CS352" i="1"/>
  <c r="CQ352" i="1"/>
  <c r="CP352" i="1"/>
  <c r="CO352" i="1"/>
  <c r="CN352" i="1"/>
  <c r="CM352" i="1"/>
  <c r="CL352" i="1"/>
  <c r="CK352" i="1"/>
  <c r="CJ352" i="1"/>
  <c r="CI352" i="1"/>
  <c r="CH352" i="1"/>
  <c r="CG352" i="1"/>
  <c r="CR352" i="1" s="1"/>
  <c r="CE352" i="1"/>
  <c r="CD352" i="1"/>
  <c r="CC352" i="1"/>
  <c r="CB352" i="1"/>
  <c r="CA352" i="1"/>
  <c r="BZ352" i="1"/>
  <c r="BY352" i="1"/>
  <c r="BX352" i="1"/>
  <c r="BW352" i="1"/>
  <c r="BV352" i="1"/>
  <c r="BU352" i="1"/>
  <c r="CF352" i="1" s="1"/>
  <c r="BS352" i="1"/>
  <c r="BR352" i="1"/>
  <c r="BQ352" i="1"/>
  <c r="BP352" i="1"/>
  <c r="BO352" i="1"/>
  <c r="BN352" i="1"/>
  <c r="BM352" i="1"/>
  <c r="BL352" i="1"/>
  <c r="BK352" i="1"/>
  <c r="BJ352" i="1"/>
  <c r="BI352" i="1"/>
  <c r="BG352" i="1"/>
  <c r="BF352" i="1"/>
  <c r="BE352" i="1"/>
  <c r="BD352" i="1"/>
  <c r="BC352" i="1"/>
  <c r="BB352" i="1"/>
  <c r="BA352" i="1"/>
  <c r="AZ352" i="1"/>
  <c r="AY352" i="1"/>
  <c r="AX352" i="1"/>
  <c r="AW352" i="1"/>
  <c r="AU352" i="1"/>
  <c r="AT352" i="1"/>
  <c r="AS352" i="1"/>
  <c r="AR352" i="1"/>
  <c r="AQ352" i="1"/>
  <c r="AP352" i="1"/>
  <c r="AO352" i="1"/>
  <c r="AN352" i="1"/>
  <c r="AM352" i="1"/>
  <c r="AL352" i="1"/>
  <c r="AK352" i="1"/>
  <c r="AV352" i="1" s="1"/>
  <c r="A352" i="1" s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H352" i="1"/>
  <c r="G352" i="1"/>
  <c r="F352" i="1"/>
  <c r="I352" i="1" s="1"/>
  <c r="J352" i="1" s="1"/>
  <c r="K352" i="1" s="1"/>
  <c r="E352" i="1"/>
  <c r="D352" i="1"/>
  <c r="C352" i="1"/>
  <c r="DO351" i="1"/>
  <c r="DN351" i="1"/>
  <c r="DM351" i="1"/>
  <c r="DL351" i="1"/>
  <c r="DK351" i="1"/>
  <c r="DJ351" i="1"/>
  <c r="DI351" i="1"/>
  <c r="DH351" i="1"/>
  <c r="DG351" i="1"/>
  <c r="DF351" i="1"/>
  <c r="DE351" i="1"/>
  <c r="DC351" i="1"/>
  <c r="DB351" i="1"/>
  <c r="DA351" i="1"/>
  <c r="CZ351" i="1"/>
  <c r="CY351" i="1"/>
  <c r="CX351" i="1"/>
  <c r="CW351" i="1"/>
  <c r="CV351" i="1"/>
  <c r="CU351" i="1"/>
  <c r="CT351" i="1"/>
  <c r="CS351" i="1"/>
  <c r="DD351" i="1" s="1"/>
  <c r="CQ351" i="1"/>
  <c r="CP351" i="1"/>
  <c r="CO351" i="1"/>
  <c r="CN351" i="1"/>
  <c r="CM351" i="1"/>
  <c r="CL351" i="1"/>
  <c r="CK351" i="1"/>
  <c r="CJ351" i="1"/>
  <c r="CI351" i="1"/>
  <c r="CH351" i="1"/>
  <c r="CG351" i="1"/>
  <c r="CR351" i="1" s="1"/>
  <c r="CE351" i="1"/>
  <c r="CD351" i="1"/>
  <c r="CC351" i="1"/>
  <c r="CB351" i="1"/>
  <c r="CA351" i="1"/>
  <c r="BZ351" i="1"/>
  <c r="BY351" i="1"/>
  <c r="BX351" i="1"/>
  <c r="BW351" i="1"/>
  <c r="BV351" i="1"/>
  <c r="BU351" i="1"/>
  <c r="BS351" i="1"/>
  <c r="BR351" i="1"/>
  <c r="BQ351" i="1"/>
  <c r="BP351" i="1"/>
  <c r="BO351" i="1"/>
  <c r="BN351" i="1"/>
  <c r="BM351" i="1"/>
  <c r="BL351" i="1"/>
  <c r="BK351" i="1"/>
  <c r="BJ351" i="1"/>
  <c r="BI351" i="1"/>
  <c r="BG351" i="1"/>
  <c r="BF351" i="1"/>
  <c r="BE351" i="1"/>
  <c r="BD351" i="1"/>
  <c r="BC351" i="1"/>
  <c r="BB351" i="1"/>
  <c r="BA351" i="1"/>
  <c r="AZ351" i="1"/>
  <c r="AY351" i="1"/>
  <c r="AX351" i="1"/>
  <c r="AW351" i="1"/>
  <c r="BH351" i="1" s="1"/>
  <c r="AU351" i="1"/>
  <c r="AT351" i="1"/>
  <c r="AS351" i="1"/>
  <c r="AR351" i="1"/>
  <c r="AQ351" i="1"/>
  <c r="AP351" i="1"/>
  <c r="AO351" i="1"/>
  <c r="AN351" i="1"/>
  <c r="AM351" i="1"/>
  <c r="AL351" i="1"/>
  <c r="AK351" i="1"/>
  <c r="AV351" i="1" s="1"/>
  <c r="A351" i="1" s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 s="1"/>
  <c r="L351" i="1"/>
  <c r="H351" i="1"/>
  <c r="G351" i="1"/>
  <c r="F351" i="1"/>
  <c r="I351" i="1" s="1"/>
  <c r="J351" i="1" s="1"/>
  <c r="K351" i="1" s="1"/>
  <c r="E351" i="1"/>
  <c r="D351" i="1"/>
  <c r="C351" i="1"/>
  <c r="DO350" i="1"/>
  <c r="DN350" i="1"/>
  <c r="DM350" i="1"/>
  <c r="DL350" i="1"/>
  <c r="DK350" i="1"/>
  <c r="DJ350" i="1"/>
  <c r="DI350" i="1"/>
  <c r="DH350" i="1"/>
  <c r="DG350" i="1"/>
  <c r="DF350" i="1"/>
  <c r="DE350" i="1"/>
  <c r="DC350" i="1"/>
  <c r="DB350" i="1"/>
  <c r="DA350" i="1"/>
  <c r="CZ350" i="1"/>
  <c r="CY350" i="1"/>
  <c r="CX350" i="1"/>
  <c r="CW350" i="1"/>
  <c r="CV350" i="1"/>
  <c r="CU350" i="1"/>
  <c r="CT350" i="1"/>
  <c r="CS350" i="1"/>
  <c r="DD350" i="1" s="1"/>
  <c r="CQ350" i="1"/>
  <c r="CP350" i="1"/>
  <c r="CO350" i="1"/>
  <c r="CN350" i="1"/>
  <c r="CM350" i="1"/>
  <c r="CL350" i="1"/>
  <c r="CK350" i="1"/>
  <c r="CJ350" i="1"/>
  <c r="CI350" i="1"/>
  <c r="CH350" i="1"/>
  <c r="CG350" i="1"/>
  <c r="CE350" i="1"/>
  <c r="CD350" i="1"/>
  <c r="CC350" i="1"/>
  <c r="CB350" i="1"/>
  <c r="CA350" i="1"/>
  <c r="BZ350" i="1"/>
  <c r="BY350" i="1"/>
  <c r="BX350" i="1"/>
  <c r="BW350" i="1"/>
  <c r="BV350" i="1"/>
  <c r="BU350" i="1"/>
  <c r="BS350" i="1"/>
  <c r="BR350" i="1"/>
  <c r="BQ350" i="1"/>
  <c r="BP350" i="1"/>
  <c r="BO350" i="1"/>
  <c r="BN350" i="1"/>
  <c r="BM350" i="1"/>
  <c r="BL350" i="1"/>
  <c r="BK350" i="1"/>
  <c r="BJ350" i="1"/>
  <c r="BI350" i="1"/>
  <c r="BG350" i="1"/>
  <c r="BF350" i="1"/>
  <c r="BE350" i="1"/>
  <c r="BD350" i="1"/>
  <c r="BC350" i="1"/>
  <c r="BB350" i="1"/>
  <c r="BA350" i="1"/>
  <c r="AZ350" i="1"/>
  <c r="AY350" i="1"/>
  <c r="AX350" i="1"/>
  <c r="AW350" i="1"/>
  <c r="BH350" i="1" s="1"/>
  <c r="AU350" i="1"/>
  <c r="AT350" i="1"/>
  <c r="AS350" i="1"/>
  <c r="AR350" i="1"/>
  <c r="AQ350" i="1"/>
  <c r="AP350" i="1"/>
  <c r="AO350" i="1"/>
  <c r="AN350" i="1"/>
  <c r="AM350" i="1"/>
  <c r="AL350" i="1"/>
  <c r="AK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 s="1"/>
  <c r="L350" i="1"/>
  <c r="H350" i="1"/>
  <c r="G350" i="1"/>
  <c r="E350" i="1"/>
  <c r="F350" i="1" s="1"/>
  <c r="I350" i="1" s="1"/>
  <c r="J350" i="1" s="1"/>
  <c r="K350" i="1" s="1"/>
  <c r="D350" i="1"/>
  <c r="C350" i="1"/>
  <c r="DO349" i="1"/>
  <c r="DN349" i="1"/>
  <c r="DM349" i="1"/>
  <c r="DL349" i="1"/>
  <c r="DK349" i="1"/>
  <c r="DJ349" i="1"/>
  <c r="DI349" i="1"/>
  <c r="DH349" i="1"/>
  <c r="DG349" i="1"/>
  <c r="DF349" i="1"/>
  <c r="DE349" i="1"/>
  <c r="DP349" i="1" s="1"/>
  <c r="DC349" i="1"/>
  <c r="DB349" i="1"/>
  <c r="DA349" i="1"/>
  <c r="CZ349" i="1"/>
  <c r="CY349" i="1"/>
  <c r="CX349" i="1"/>
  <c r="CW349" i="1"/>
  <c r="CV349" i="1"/>
  <c r="CU349" i="1"/>
  <c r="CT349" i="1"/>
  <c r="CS349" i="1"/>
  <c r="CQ349" i="1"/>
  <c r="CP349" i="1"/>
  <c r="CO349" i="1"/>
  <c r="CN349" i="1"/>
  <c r="CM349" i="1"/>
  <c r="CL349" i="1"/>
  <c r="CK349" i="1"/>
  <c r="CJ349" i="1"/>
  <c r="CI349" i="1"/>
  <c r="CH349" i="1"/>
  <c r="CG349" i="1"/>
  <c r="CE349" i="1"/>
  <c r="CD349" i="1"/>
  <c r="CC349" i="1"/>
  <c r="CB349" i="1"/>
  <c r="CA349" i="1"/>
  <c r="BZ349" i="1"/>
  <c r="BY349" i="1"/>
  <c r="BX349" i="1"/>
  <c r="BW349" i="1"/>
  <c r="BV349" i="1"/>
  <c r="BU349" i="1"/>
  <c r="CF349" i="1" s="1"/>
  <c r="BS349" i="1"/>
  <c r="BR349" i="1"/>
  <c r="BQ349" i="1"/>
  <c r="BP349" i="1"/>
  <c r="BO349" i="1"/>
  <c r="BN349" i="1"/>
  <c r="BM349" i="1"/>
  <c r="BL349" i="1"/>
  <c r="BK349" i="1"/>
  <c r="BJ349" i="1"/>
  <c r="BI349" i="1"/>
  <c r="BT349" i="1" s="1"/>
  <c r="BG349" i="1"/>
  <c r="BF349" i="1"/>
  <c r="BE349" i="1"/>
  <c r="BD349" i="1"/>
  <c r="BC349" i="1"/>
  <c r="BB349" i="1"/>
  <c r="BA349" i="1"/>
  <c r="AZ349" i="1"/>
  <c r="AY349" i="1"/>
  <c r="AX349" i="1"/>
  <c r="AW349" i="1"/>
  <c r="AU349" i="1"/>
  <c r="AT349" i="1"/>
  <c r="AS349" i="1"/>
  <c r="AR349" i="1"/>
  <c r="AQ349" i="1"/>
  <c r="AP349" i="1"/>
  <c r="AO349" i="1"/>
  <c r="AN349" i="1"/>
  <c r="AM349" i="1"/>
  <c r="AL349" i="1"/>
  <c r="AK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I349" i="1"/>
  <c r="J349" i="1" s="1"/>
  <c r="K349" i="1" s="1"/>
  <c r="H349" i="1"/>
  <c r="G349" i="1"/>
  <c r="E349" i="1"/>
  <c r="F349" i="1" s="1"/>
  <c r="D349" i="1"/>
  <c r="C349" i="1"/>
  <c r="DO348" i="1"/>
  <c r="DN348" i="1"/>
  <c r="DM348" i="1"/>
  <c r="DL348" i="1"/>
  <c r="DK348" i="1"/>
  <c r="DJ348" i="1"/>
  <c r="DI348" i="1"/>
  <c r="DH348" i="1"/>
  <c r="DG348" i="1"/>
  <c r="DF348" i="1"/>
  <c r="DE348" i="1"/>
  <c r="DC348" i="1"/>
  <c r="DB348" i="1"/>
  <c r="DA348" i="1"/>
  <c r="CZ348" i="1"/>
  <c r="CY348" i="1"/>
  <c r="CX348" i="1"/>
  <c r="CW348" i="1"/>
  <c r="CV348" i="1"/>
  <c r="CU348" i="1"/>
  <c r="CT348" i="1"/>
  <c r="CS348" i="1"/>
  <c r="CQ348" i="1"/>
  <c r="CP348" i="1"/>
  <c r="CO348" i="1"/>
  <c r="CN348" i="1"/>
  <c r="CM348" i="1"/>
  <c r="CL348" i="1"/>
  <c r="CK348" i="1"/>
  <c r="CJ348" i="1"/>
  <c r="CI348" i="1"/>
  <c r="CH348" i="1"/>
  <c r="CG348" i="1"/>
  <c r="CE348" i="1"/>
  <c r="CD348" i="1"/>
  <c r="CC348" i="1"/>
  <c r="CB348" i="1"/>
  <c r="CA348" i="1"/>
  <c r="BZ348" i="1"/>
  <c r="BY348" i="1"/>
  <c r="BX348" i="1"/>
  <c r="BW348" i="1"/>
  <c r="BV348" i="1"/>
  <c r="BU348" i="1"/>
  <c r="CF348" i="1" s="1"/>
  <c r="BS348" i="1"/>
  <c r="BR348" i="1"/>
  <c r="BQ348" i="1"/>
  <c r="BP348" i="1"/>
  <c r="BO348" i="1"/>
  <c r="BN348" i="1"/>
  <c r="BM348" i="1"/>
  <c r="BL348" i="1"/>
  <c r="BK348" i="1"/>
  <c r="BJ348" i="1"/>
  <c r="BI348" i="1"/>
  <c r="BG348" i="1"/>
  <c r="BF348" i="1"/>
  <c r="BE348" i="1"/>
  <c r="BD348" i="1"/>
  <c r="BC348" i="1"/>
  <c r="BB348" i="1"/>
  <c r="BA348" i="1"/>
  <c r="AZ348" i="1"/>
  <c r="AY348" i="1"/>
  <c r="AX348" i="1"/>
  <c r="AW348" i="1"/>
  <c r="AU348" i="1"/>
  <c r="AT348" i="1"/>
  <c r="AS348" i="1"/>
  <c r="AR348" i="1"/>
  <c r="AQ348" i="1"/>
  <c r="AP348" i="1"/>
  <c r="AO348" i="1"/>
  <c r="AN348" i="1"/>
  <c r="AM348" i="1"/>
  <c r="AL348" i="1"/>
  <c r="AK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H348" i="1"/>
  <c r="G348" i="1"/>
  <c r="F348" i="1"/>
  <c r="I348" i="1" s="1"/>
  <c r="J348" i="1" s="1"/>
  <c r="K348" i="1" s="1"/>
  <c r="E348" i="1"/>
  <c r="D348" i="1"/>
  <c r="C348" i="1"/>
  <c r="DO347" i="1"/>
  <c r="DN347" i="1"/>
  <c r="DM347" i="1"/>
  <c r="DL347" i="1"/>
  <c r="DK347" i="1"/>
  <c r="DJ347" i="1"/>
  <c r="DI347" i="1"/>
  <c r="DH347" i="1"/>
  <c r="DG347" i="1"/>
  <c r="DF347" i="1"/>
  <c r="DE347" i="1"/>
  <c r="DC347" i="1"/>
  <c r="DB347" i="1"/>
  <c r="DA347" i="1"/>
  <c r="CZ347" i="1"/>
  <c r="CY347" i="1"/>
  <c r="CX347" i="1"/>
  <c r="CW347" i="1"/>
  <c r="CV347" i="1"/>
  <c r="CU347" i="1"/>
  <c r="CT347" i="1"/>
  <c r="CS347" i="1"/>
  <c r="CQ347" i="1"/>
  <c r="CP347" i="1"/>
  <c r="CO347" i="1"/>
  <c r="CN347" i="1"/>
  <c r="CM347" i="1"/>
  <c r="CL347" i="1"/>
  <c r="CK347" i="1"/>
  <c r="CJ347" i="1"/>
  <c r="CI347" i="1"/>
  <c r="CH347" i="1"/>
  <c r="CG347" i="1"/>
  <c r="CR347" i="1" s="1"/>
  <c r="CE347" i="1"/>
  <c r="CD347" i="1"/>
  <c r="CC347" i="1"/>
  <c r="CB347" i="1"/>
  <c r="CA347" i="1"/>
  <c r="BZ347" i="1"/>
  <c r="BY347" i="1"/>
  <c r="BX347" i="1"/>
  <c r="BW347" i="1"/>
  <c r="BV347" i="1"/>
  <c r="BU347" i="1"/>
  <c r="BS347" i="1"/>
  <c r="BR347" i="1"/>
  <c r="BQ347" i="1"/>
  <c r="BP347" i="1"/>
  <c r="BO347" i="1"/>
  <c r="BN347" i="1"/>
  <c r="BM347" i="1"/>
  <c r="BL347" i="1"/>
  <c r="BK347" i="1"/>
  <c r="BJ347" i="1"/>
  <c r="BI347" i="1"/>
  <c r="BG347" i="1"/>
  <c r="BF347" i="1"/>
  <c r="BE347" i="1"/>
  <c r="BD347" i="1"/>
  <c r="BC347" i="1"/>
  <c r="BB347" i="1"/>
  <c r="BA347" i="1"/>
  <c r="AZ347" i="1"/>
  <c r="AY347" i="1"/>
  <c r="AX347" i="1"/>
  <c r="AW347" i="1"/>
  <c r="AU347" i="1"/>
  <c r="AT347" i="1"/>
  <c r="AS347" i="1"/>
  <c r="AR347" i="1"/>
  <c r="AQ347" i="1"/>
  <c r="AP347" i="1"/>
  <c r="AO347" i="1"/>
  <c r="AN347" i="1"/>
  <c r="AM347" i="1"/>
  <c r="AL347" i="1"/>
  <c r="AK347" i="1"/>
  <c r="AV347" i="1" s="1"/>
  <c r="A347" i="1" s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 s="1"/>
  <c r="L347" i="1"/>
  <c r="J347" i="1"/>
  <c r="K347" i="1" s="1"/>
  <c r="H347" i="1"/>
  <c r="G347" i="1"/>
  <c r="F347" i="1"/>
  <c r="I347" i="1" s="1"/>
  <c r="E347" i="1"/>
  <c r="D347" i="1"/>
  <c r="C347" i="1"/>
  <c r="DO346" i="1"/>
  <c r="DN346" i="1"/>
  <c r="DM346" i="1"/>
  <c r="DL346" i="1"/>
  <c r="DK346" i="1"/>
  <c r="DJ346" i="1"/>
  <c r="DI346" i="1"/>
  <c r="DH346" i="1"/>
  <c r="DG346" i="1"/>
  <c r="DF346" i="1"/>
  <c r="DE346" i="1"/>
  <c r="DP346" i="1" s="1"/>
  <c r="DC346" i="1"/>
  <c r="DB346" i="1"/>
  <c r="DA346" i="1"/>
  <c r="CZ346" i="1"/>
  <c r="CY346" i="1"/>
  <c r="CX346" i="1"/>
  <c r="CW346" i="1"/>
  <c r="CV346" i="1"/>
  <c r="CU346" i="1"/>
  <c r="CT346" i="1"/>
  <c r="CS346" i="1"/>
  <c r="DD346" i="1" s="1"/>
  <c r="CQ346" i="1"/>
  <c r="CP346" i="1"/>
  <c r="CO346" i="1"/>
  <c r="CN346" i="1"/>
  <c r="CM346" i="1"/>
  <c r="CL346" i="1"/>
  <c r="CK346" i="1"/>
  <c r="CJ346" i="1"/>
  <c r="CI346" i="1"/>
  <c r="CH346" i="1"/>
  <c r="CG346" i="1"/>
  <c r="CE346" i="1"/>
  <c r="CD346" i="1"/>
  <c r="CC346" i="1"/>
  <c r="CB346" i="1"/>
  <c r="CA346" i="1"/>
  <c r="BZ346" i="1"/>
  <c r="BY346" i="1"/>
  <c r="BX346" i="1"/>
  <c r="BW346" i="1"/>
  <c r="BV346" i="1"/>
  <c r="BU346" i="1"/>
  <c r="BS346" i="1"/>
  <c r="BR346" i="1"/>
  <c r="BQ346" i="1"/>
  <c r="BP346" i="1"/>
  <c r="BO346" i="1"/>
  <c r="BN346" i="1"/>
  <c r="BM346" i="1"/>
  <c r="BL346" i="1"/>
  <c r="BK346" i="1"/>
  <c r="BJ346" i="1"/>
  <c r="BI346" i="1"/>
  <c r="BT346" i="1" s="1"/>
  <c r="BG346" i="1"/>
  <c r="BF346" i="1"/>
  <c r="BE346" i="1"/>
  <c r="BD346" i="1"/>
  <c r="BC346" i="1"/>
  <c r="BB346" i="1"/>
  <c r="BA346" i="1"/>
  <c r="AZ346" i="1"/>
  <c r="AY346" i="1"/>
  <c r="AX346" i="1"/>
  <c r="AW346" i="1"/>
  <c r="BH346" i="1" s="1"/>
  <c r="AU346" i="1"/>
  <c r="AT346" i="1"/>
  <c r="AS346" i="1"/>
  <c r="AR346" i="1"/>
  <c r="AQ346" i="1"/>
  <c r="AP346" i="1"/>
  <c r="AO346" i="1"/>
  <c r="AN346" i="1"/>
  <c r="AM346" i="1"/>
  <c r="AL346" i="1"/>
  <c r="AK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 s="1"/>
  <c r="L346" i="1"/>
  <c r="J346" i="1"/>
  <c r="K346" i="1" s="1"/>
  <c r="H346" i="1"/>
  <c r="G346" i="1"/>
  <c r="F346" i="1"/>
  <c r="I346" i="1" s="1"/>
  <c r="E346" i="1"/>
  <c r="D346" i="1"/>
  <c r="C346" i="1"/>
  <c r="DO345" i="1"/>
  <c r="DN345" i="1"/>
  <c r="DM345" i="1"/>
  <c r="DL345" i="1"/>
  <c r="DK345" i="1"/>
  <c r="DJ345" i="1"/>
  <c r="DI345" i="1"/>
  <c r="DH345" i="1"/>
  <c r="DG345" i="1"/>
  <c r="DF345" i="1"/>
  <c r="DE345" i="1"/>
  <c r="DP345" i="1" s="1"/>
  <c r="DC345" i="1"/>
  <c r="DB345" i="1"/>
  <c r="DA345" i="1"/>
  <c r="CZ345" i="1"/>
  <c r="CY345" i="1"/>
  <c r="CX345" i="1"/>
  <c r="CW345" i="1"/>
  <c r="CV345" i="1"/>
  <c r="CU345" i="1"/>
  <c r="CT345" i="1"/>
  <c r="CS345" i="1"/>
  <c r="CQ345" i="1"/>
  <c r="CP345" i="1"/>
  <c r="CO345" i="1"/>
  <c r="CN345" i="1"/>
  <c r="CM345" i="1"/>
  <c r="CL345" i="1"/>
  <c r="CK345" i="1"/>
  <c r="CJ345" i="1"/>
  <c r="CI345" i="1"/>
  <c r="CH345" i="1"/>
  <c r="CG345" i="1"/>
  <c r="CE345" i="1"/>
  <c r="CD345" i="1"/>
  <c r="CC345" i="1"/>
  <c r="CB345" i="1"/>
  <c r="CA345" i="1"/>
  <c r="BZ345" i="1"/>
  <c r="BY345" i="1"/>
  <c r="BX345" i="1"/>
  <c r="BW345" i="1"/>
  <c r="BV345" i="1"/>
  <c r="BU345" i="1"/>
  <c r="BS345" i="1"/>
  <c r="BR345" i="1"/>
  <c r="BQ345" i="1"/>
  <c r="BP345" i="1"/>
  <c r="BO345" i="1"/>
  <c r="BN345" i="1"/>
  <c r="BM345" i="1"/>
  <c r="BL345" i="1"/>
  <c r="BK345" i="1"/>
  <c r="BJ345" i="1"/>
  <c r="BI345" i="1"/>
  <c r="BT345" i="1" s="1"/>
  <c r="BG345" i="1"/>
  <c r="BF345" i="1"/>
  <c r="BE345" i="1"/>
  <c r="BD345" i="1"/>
  <c r="BC345" i="1"/>
  <c r="BB345" i="1"/>
  <c r="BA345" i="1"/>
  <c r="AZ345" i="1"/>
  <c r="AY345" i="1"/>
  <c r="AX345" i="1"/>
  <c r="AW345" i="1"/>
  <c r="AU345" i="1"/>
  <c r="AT345" i="1"/>
  <c r="AS345" i="1"/>
  <c r="AR345" i="1"/>
  <c r="AQ345" i="1"/>
  <c r="AP345" i="1"/>
  <c r="AO345" i="1"/>
  <c r="AN345" i="1"/>
  <c r="AM345" i="1"/>
  <c r="AL345" i="1"/>
  <c r="AK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 s="1"/>
  <c r="L345" i="1"/>
  <c r="H345" i="1"/>
  <c r="G345" i="1"/>
  <c r="E345" i="1"/>
  <c r="F345" i="1" s="1"/>
  <c r="I345" i="1" s="1"/>
  <c r="J345" i="1" s="1"/>
  <c r="K345" i="1" s="1"/>
  <c r="D345" i="1"/>
  <c r="C345" i="1"/>
  <c r="DO344" i="1"/>
  <c r="DN344" i="1"/>
  <c r="DM344" i="1"/>
  <c r="DL344" i="1"/>
  <c r="DK344" i="1"/>
  <c r="DJ344" i="1"/>
  <c r="DI344" i="1"/>
  <c r="DH344" i="1"/>
  <c r="DG344" i="1"/>
  <c r="DF344" i="1"/>
  <c r="DE344" i="1"/>
  <c r="DC344" i="1"/>
  <c r="DB344" i="1"/>
  <c r="DA344" i="1"/>
  <c r="CZ344" i="1"/>
  <c r="CY344" i="1"/>
  <c r="CX344" i="1"/>
  <c r="CW344" i="1"/>
  <c r="CV344" i="1"/>
  <c r="CU344" i="1"/>
  <c r="CT344" i="1"/>
  <c r="CS344" i="1"/>
  <c r="CQ344" i="1"/>
  <c r="CP344" i="1"/>
  <c r="CO344" i="1"/>
  <c r="CN344" i="1"/>
  <c r="CM344" i="1"/>
  <c r="CL344" i="1"/>
  <c r="CK344" i="1"/>
  <c r="CJ344" i="1"/>
  <c r="CI344" i="1"/>
  <c r="CH344" i="1"/>
  <c r="CG344" i="1"/>
  <c r="CR344" i="1" s="1"/>
  <c r="CE344" i="1"/>
  <c r="CD344" i="1"/>
  <c r="CC344" i="1"/>
  <c r="CB344" i="1"/>
  <c r="CA344" i="1"/>
  <c r="BZ344" i="1"/>
  <c r="BY344" i="1"/>
  <c r="BX344" i="1"/>
  <c r="BW344" i="1"/>
  <c r="BV344" i="1"/>
  <c r="BU344" i="1"/>
  <c r="CF344" i="1" s="1"/>
  <c r="BS344" i="1"/>
  <c r="BR344" i="1"/>
  <c r="BQ344" i="1"/>
  <c r="BP344" i="1"/>
  <c r="BO344" i="1"/>
  <c r="BN344" i="1"/>
  <c r="BM344" i="1"/>
  <c r="BL344" i="1"/>
  <c r="BK344" i="1"/>
  <c r="BJ344" i="1"/>
  <c r="BI344" i="1"/>
  <c r="BG344" i="1"/>
  <c r="BF344" i="1"/>
  <c r="BE344" i="1"/>
  <c r="BD344" i="1"/>
  <c r="BC344" i="1"/>
  <c r="BB344" i="1"/>
  <c r="BA344" i="1"/>
  <c r="AZ344" i="1"/>
  <c r="AY344" i="1"/>
  <c r="AX344" i="1"/>
  <c r="AW344" i="1"/>
  <c r="AU344" i="1"/>
  <c r="AT344" i="1"/>
  <c r="AS344" i="1"/>
  <c r="AR344" i="1"/>
  <c r="AQ344" i="1"/>
  <c r="AP344" i="1"/>
  <c r="AO344" i="1"/>
  <c r="AN344" i="1"/>
  <c r="AM344" i="1"/>
  <c r="AL344" i="1"/>
  <c r="AK344" i="1"/>
  <c r="AV344" i="1" s="1"/>
  <c r="A344" i="1" s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H344" i="1"/>
  <c r="G344" i="1"/>
  <c r="F344" i="1"/>
  <c r="I344" i="1" s="1"/>
  <c r="J344" i="1" s="1"/>
  <c r="K344" i="1" s="1"/>
  <c r="E344" i="1"/>
  <c r="D344" i="1"/>
  <c r="C344" i="1"/>
  <c r="DO343" i="1"/>
  <c r="DN343" i="1"/>
  <c r="DM343" i="1"/>
  <c r="DL343" i="1"/>
  <c r="DK343" i="1"/>
  <c r="DJ343" i="1"/>
  <c r="DI343" i="1"/>
  <c r="DH343" i="1"/>
  <c r="DG343" i="1"/>
  <c r="DF343" i="1"/>
  <c r="DE343" i="1"/>
  <c r="DC343" i="1"/>
  <c r="DB343" i="1"/>
  <c r="DA343" i="1"/>
  <c r="CZ343" i="1"/>
  <c r="CY343" i="1"/>
  <c r="CX343" i="1"/>
  <c r="CW343" i="1"/>
  <c r="CV343" i="1"/>
  <c r="CU343" i="1"/>
  <c r="CT343" i="1"/>
  <c r="CS343" i="1"/>
  <c r="DD343" i="1" s="1"/>
  <c r="CQ343" i="1"/>
  <c r="CP343" i="1"/>
  <c r="CO343" i="1"/>
  <c r="CN343" i="1"/>
  <c r="CM343" i="1"/>
  <c r="CL343" i="1"/>
  <c r="CK343" i="1"/>
  <c r="CJ343" i="1"/>
  <c r="CI343" i="1"/>
  <c r="CH343" i="1"/>
  <c r="CG343" i="1"/>
  <c r="CR343" i="1" s="1"/>
  <c r="CE343" i="1"/>
  <c r="CD343" i="1"/>
  <c r="CC343" i="1"/>
  <c r="CB343" i="1"/>
  <c r="CA343" i="1"/>
  <c r="BZ343" i="1"/>
  <c r="BY343" i="1"/>
  <c r="BX343" i="1"/>
  <c r="BW343" i="1"/>
  <c r="BV343" i="1"/>
  <c r="BU343" i="1"/>
  <c r="BS343" i="1"/>
  <c r="BR343" i="1"/>
  <c r="BQ343" i="1"/>
  <c r="BP343" i="1"/>
  <c r="BO343" i="1"/>
  <c r="BN343" i="1"/>
  <c r="BM343" i="1"/>
  <c r="BL343" i="1"/>
  <c r="BK343" i="1"/>
  <c r="BJ343" i="1"/>
  <c r="BI343" i="1"/>
  <c r="BG343" i="1"/>
  <c r="BF343" i="1"/>
  <c r="BE343" i="1"/>
  <c r="BD343" i="1"/>
  <c r="BC343" i="1"/>
  <c r="BB343" i="1"/>
  <c r="BA343" i="1"/>
  <c r="AZ343" i="1"/>
  <c r="AY343" i="1"/>
  <c r="AX343" i="1"/>
  <c r="AW343" i="1"/>
  <c r="BH343" i="1" s="1"/>
  <c r="AU343" i="1"/>
  <c r="AT343" i="1"/>
  <c r="AS343" i="1"/>
  <c r="AR343" i="1"/>
  <c r="AQ343" i="1"/>
  <c r="AP343" i="1"/>
  <c r="AO343" i="1"/>
  <c r="AN343" i="1"/>
  <c r="AM343" i="1"/>
  <c r="AL343" i="1"/>
  <c r="AK343" i="1"/>
  <c r="AV343" i="1" s="1"/>
  <c r="A343" i="1" s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 s="1"/>
  <c r="L343" i="1"/>
  <c r="H343" i="1"/>
  <c r="G343" i="1"/>
  <c r="F343" i="1"/>
  <c r="I343" i="1" s="1"/>
  <c r="J343" i="1" s="1"/>
  <c r="K343" i="1" s="1"/>
  <c r="E343" i="1"/>
  <c r="D343" i="1"/>
  <c r="C343" i="1"/>
  <c r="DO342" i="1"/>
  <c r="DN342" i="1"/>
  <c r="DM342" i="1"/>
  <c r="DL342" i="1"/>
  <c r="DK342" i="1"/>
  <c r="DJ342" i="1"/>
  <c r="DI342" i="1"/>
  <c r="DH342" i="1"/>
  <c r="DG342" i="1"/>
  <c r="DF342" i="1"/>
  <c r="DE342" i="1"/>
  <c r="DC342" i="1"/>
  <c r="DB342" i="1"/>
  <c r="DA342" i="1"/>
  <c r="CZ342" i="1"/>
  <c r="CY342" i="1"/>
  <c r="CX342" i="1"/>
  <c r="CW342" i="1"/>
  <c r="CV342" i="1"/>
  <c r="CU342" i="1"/>
  <c r="CT342" i="1"/>
  <c r="CS342" i="1"/>
  <c r="DD342" i="1" s="1"/>
  <c r="CQ342" i="1"/>
  <c r="CP342" i="1"/>
  <c r="CO342" i="1"/>
  <c r="CN342" i="1"/>
  <c r="CM342" i="1"/>
  <c r="CL342" i="1"/>
  <c r="CK342" i="1"/>
  <c r="CJ342" i="1"/>
  <c r="CI342" i="1"/>
  <c r="CH342" i="1"/>
  <c r="CG342" i="1"/>
  <c r="CE342" i="1"/>
  <c r="CD342" i="1"/>
  <c r="CC342" i="1"/>
  <c r="CB342" i="1"/>
  <c r="CA342" i="1"/>
  <c r="BZ342" i="1"/>
  <c r="BY342" i="1"/>
  <c r="BX342" i="1"/>
  <c r="BW342" i="1"/>
  <c r="BV342" i="1"/>
  <c r="BU342" i="1"/>
  <c r="BS342" i="1"/>
  <c r="BR342" i="1"/>
  <c r="BQ342" i="1"/>
  <c r="BP342" i="1"/>
  <c r="BO342" i="1"/>
  <c r="BN342" i="1"/>
  <c r="BM342" i="1"/>
  <c r="BL342" i="1"/>
  <c r="BK342" i="1"/>
  <c r="BJ342" i="1"/>
  <c r="BI342" i="1"/>
  <c r="BG342" i="1"/>
  <c r="BF342" i="1"/>
  <c r="BE342" i="1"/>
  <c r="BD342" i="1"/>
  <c r="BC342" i="1"/>
  <c r="BB342" i="1"/>
  <c r="BA342" i="1"/>
  <c r="AZ342" i="1"/>
  <c r="AY342" i="1"/>
  <c r="AX342" i="1"/>
  <c r="AW342" i="1"/>
  <c r="BH342" i="1" s="1"/>
  <c r="AU342" i="1"/>
  <c r="AT342" i="1"/>
  <c r="AS342" i="1"/>
  <c r="AR342" i="1"/>
  <c r="AQ342" i="1"/>
  <c r="AP342" i="1"/>
  <c r="AO342" i="1"/>
  <c r="AN342" i="1"/>
  <c r="AM342" i="1"/>
  <c r="AL342" i="1"/>
  <c r="AK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 s="1"/>
  <c r="L342" i="1"/>
  <c r="H342" i="1"/>
  <c r="G342" i="1"/>
  <c r="E342" i="1"/>
  <c r="F342" i="1" s="1"/>
  <c r="I342" i="1" s="1"/>
  <c r="J342" i="1" s="1"/>
  <c r="K342" i="1" s="1"/>
  <c r="D342" i="1"/>
  <c r="C342" i="1"/>
  <c r="DO341" i="1"/>
  <c r="DN341" i="1"/>
  <c r="DM341" i="1"/>
  <c r="DL341" i="1"/>
  <c r="DK341" i="1"/>
  <c r="DJ341" i="1"/>
  <c r="DI341" i="1"/>
  <c r="DH341" i="1"/>
  <c r="DG341" i="1"/>
  <c r="DF341" i="1"/>
  <c r="DE341" i="1"/>
  <c r="DP341" i="1" s="1"/>
  <c r="DC341" i="1"/>
  <c r="DB341" i="1"/>
  <c r="DA341" i="1"/>
  <c r="CZ341" i="1"/>
  <c r="CY341" i="1"/>
  <c r="CX341" i="1"/>
  <c r="CW341" i="1"/>
  <c r="CV341" i="1"/>
  <c r="CU341" i="1"/>
  <c r="CT341" i="1"/>
  <c r="CS341" i="1"/>
  <c r="CQ341" i="1"/>
  <c r="CP341" i="1"/>
  <c r="CO341" i="1"/>
  <c r="CN341" i="1"/>
  <c r="CM341" i="1"/>
  <c r="CL341" i="1"/>
  <c r="CK341" i="1"/>
  <c r="CJ341" i="1"/>
  <c r="CI341" i="1"/>
  <c r="CH341" i="1"/>
  <c r="CG341" i="1"/>
  <c r="CE341" i="1"/>
  <c r="CD341" i="1"/>
  <c r="CC341" i="1"/>
  <c r="CB341" i="1"/>
  <c r="CA341" i="1"/>
  <c r="BZ341" i="1"/>
  <c r="BY341" i="1"/>
  <c r="BX341" i="1"/>
  <c r="BW341" i="1"/>
  <c r="BV341" i="1"/>
  <c r="BU341" i="1"/>
  <c r="CF341" i="1" s="1"/>
  <c r="BS341" i="1"/>
  <c r="BR341" i="1"/>
  <c r="BQ341" i="1"/>
  <c r="BP341" i="1"/>
  <c r="BO341" i="1"/>
  <c r="BN341" i="1"/>
  <c r="BM341" i="1"/>
  <c r="BL341" i="1"/>
  <c r="BK341" i="1"/>
  <c r="BJ341" i="1"/>
  <c r="BI341" i="1"/>
  <c r="BT341" i="1" s="1"/>
  <c r="BG341" i="1"/>
  <c r="BF341" i="1"/>
  <c r="BE341" i="1"/>
  <c r="BD341" i="1"/>
  <c r="BC341" i="1"/>
  <c r="BB341" i="1"/>
  <c r="BA341" i="1"/>
  <c r="AZ341" i="1"/>
  <c r="AY341" i="1"/>
  <c r="AX341" i="1"/>
  <c r="AW341" i="1"/>
  <c r="AU341" i="1"/>
  <c r="AT341" i="1"/>
  <c r="AS341" i="1"/>
  <c r="AR341" i="1"/>
  <c r="AQ341" i="1"/>
  <c r="AP341" i="1"/>
  <c r="AO341" i="1"/>
  <c r="AN341" i="1"/>
  <c r="AM341" i="1"/>
  <c r="AL341" i="1"/>
  <c r="AK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I341" i="1"/>
  <c r="J341" i="1" s="1"/>
  <c r="K341" i="1" s="1"/>
  <c r="H341" i="1"/>
  <c r="G341" i="1"/>
  <c r="E341" i="1"/>
  <c r="F341" i="1" s="1"/>
  <c r="D341" i="1"/>
  <c r="C341" i="1"/>
  <c r="DO340" i="1"/>
  <c r="DN340" i="1"/>
  <c r="DM340" i="1"/>
  <c r="DL340" i="1"/>
  <c r="DK340" i="1"/>
  <c r="DJ340" i="1"/>
  <c r="DI340" i="1"/>
  <c r="DH340" i="1"/>
  <c r="DG340" i="1"/>
  <c r="DF340" i="1"/>
  <c r="DE340" i="1"/>
  <c r="DC340" i="1"/>
  <c r="DB340" i="1"/>
  <c r="DA340" i="1"/>
  <c r="CZ340" i="1"/>
  <c r="CY340" i="1"/>
  <c r="CX340" i="1"/>
  <c r="CW340" i="1"/>
  <c r="CV340" i="1"/>
  <c r="CU340" i="1"/>
  <c r="CT340" i="1"/>
  <c r="CS340" i="1"/>
  <c r="CQ340" i="1"/>
  <c r="CP340" i="1"/>
  <c r="CO340" i="1"/>
  <c r="CN340" i="1"/>
  <c r="CM340" i="1"/>
  <c r="CL340" i="1"/>
  <c r="CK340" i="1"/>
  <c r="CJ340" i="1"/>
  <c r="CI340" i="1"/>
  <c r="CH340" i="1"/>
  <c r="CG340" i="1"/>
  <c r="CE340" i="1"/>
  <c r="CD340" i="1"/>
  <c r="CC340" i="1"/>
  <c r="CB340" i="1"/>
  <c r="CA340" i="1"/>
  <c r="BZ340" i="1"/>
  <c r="BY340" i="1"/>
  <c r="BX340" i="1"/>
  <c r="BW340" i="1"/>
  <c r="BV340" i="1"/>
  <c r="BU340" i="1"/>
  <c r="CF340" i="1" s="1"/>
  <c r="BS340" i="1"/>
  <c r="BR340" i="1"/>
  <c r="BQ340" i="1"/>
  <c r="BP340" i="1"/>
  <c r="BO340" i="1"/>
  <c r="BN340" i="1"/>
  <c r="BM340" i="1"/>
  <c r="BL340" i="1"/>
  <c r="BK340" i="1"/>
  <c r="BJ340" i="1"/>
  <c r="BI340" i="1"/>
  <c r="BG340" i="1"/>
  <c r="BF340" i="1"/>
  <c r="BE340" i="1"/>
  <c r="BD340" i="1"/>
  <c r="BC340" i="1"/>
  <c r="BB340" i="1"/>
  <c r="BA340" i="1"/>
  <c r="AZ340" i="1"/>
  <c r="AY340" i="1"/>
  <c r="AX340" i="1"/>
  <c r="AW340" i="1"/>
  <c r="AU340" i="1"/>
  <c r="AT340" i="1"/>
  <c r="AS340" i="1"/>
  <c r="AR340" i="1"/>
  <c r="AQ340" i="1"/>
  <c r="AP340" i="1"/>
  <c r="AO340" i="1"/>
  <c r="AN340" i="1"/>
  <c r="AM340" i="1"/>
  <c r="AL340" i="1"/>
  <c r="AK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H340" i="1"/>
  <c r="G340" i="1"/>
  <c r="F340" i="1"/>
  <c r="I340" i="1" s="1"/>
  <c r="J340" i="1" s="1"/>
  <c r="K340" i="1" s="1"/>
  <c r="E340" i="1"/>
  <c r="D340" i="1"/>
  <c r="C340" i="1"/>
  <c r="DO339" i="1"/>
  <c r="DN339" i="1"/>
  <c r="DM339" i="1"/>
  <c r="DL339" i="1"/>
  <c r="DK339" i="1"/>
  <c r="DJ339" i="1"/>
  <c r="DI339" i="1"/>
  <c r="DH339" i="1"/>
  <c r="DG339" i="1"/>
  <c r="DF339" i="1"/>
  <c r="DE339" i="1"/>
  <c r="DC339" i="1"/>
  <c r="DB339" i="1"/>
  <c r="DA339" i="1"/>
  <c r="CZ339" i="1"/>
  <c r="CY339" i="1"/>
  <c r="CX339" i="1"/>
  <c r="CW339" i="1"/>
  <c r="CV339" i="1"/>
  <c r="CU339" i="1"/>
  <c r="CT339" i="1"/>
  <c r="CS339" i="1"/>
  <c r="CQ339" i="1"/>
  <c r="CP339" i="1"/>
  <c r="CO339" i="1"/>
  <c r="CN339" i="1"/>
  <c r="CM339" i="1"/>
  <c r="CL339" i="1"/>
  <c r="CK339" i="1"/>
  <c r="CJ339" i="1"/>
  <c r="CI339" i="1"/>
  <c r="CH339" i="1"/>
  <c r="CG339" i="1"/>
  <c r="CR339" i="1" s="1"/>
  <c r="CE339" i="1"/>
  <c r="CD339" i="1"/>
  <c r="CC339" i="1"/>
  <c r="CB339" i="1"/>
  <c r="CA339" i="1"/>
  <c r="BZ339" i="1"/>
  <c r="BY339" i="1"/>
  <c r="BX339" i="1"/>
  <c r="BW339" i="1"/>
  <c r="BV339" i="1"/>
  <c r="BU339" i="1"/>
  <c r="BS339" i="1"/>
  <c r="BR339" i="1"/>
  <c r="BQ339" i="1"/>
  <c r="BP339" i="1"/>
  <c r="BO339" i="1"/>
  <c r="BN339" i="1"/>
  <c r="BM339" i="1"/>
  <c r="BL339" i="1"/>
  <c r="BK339" i="1"/>
  <c r="BJ339" i="1"/>
  <c r="BI339" i="1"/>
  <c r="BG339" i="1"/>
  <c r="BF339" i="1"/>
  <c r="BE339" i="1"/>
  <c r="BD339" i="1"/>
  <c r="BC339" i="1"/>
  <c r="BB339" i="1"/>
  <c r="BA339" i="1"/>
  <c r="AZ339" i="1"/>
  <c r="AY339" i="1"/>
  <c r="AX339" i="1"/>
  <c r="AW339" i="1"/>
  <c r="AU339" i="1"/>
  <c r="AT339" i="1"/>
  <c r="AS339" i="1"/>
  <c r="AR339" i="1"/>
  <c r="AQ339" i="1"/>
  <c r="AP339" i="1"/>
  <c r="AO339" i="1"/>
  <c r="AN339" i="1"/>
  <c r="AM339" i="1"/>
  <c r="AL339" i="1"/>
  <c r="AK339" i="1"/>
  <c r="AV339" i="1" s="1"/>
  <c r="A339" i="1" s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 s="1"/>
  <c r="L339" i="1"/>
  <c r="J339" i="1"/>
  <c r="K339" i="1" s="1"/>
  <c r="H339" i="1"/>
  <c r="G339" i="1"/>
  <c r="F339" i="1"/>
  <c r="I339" i="1" s="1"/>
  <c r="E339" i="1"/>
  <c r="D339" i="1"/>
  <c r="C339" i="1"/>
  <c r="DO338" i="1"/>
  <c r="DN338" i="1"/>
  <c r="DM338" i="1"/>
  <c r="DL338" i="1"/>
  <c r="DK338" i="1"/>
  <c r="DJ338" i="1"/>
  <c r="DI338" i="1"/>
  <c r="DH338" i="1"/>
  <c r="DG338" i="1"/>
  <c r="DF338" i="1"/>
  <c r="DE338" i="1"/>
  <c r="DP338" i="1" s="1"/>
  <c r="DC338" i="1"/>
  <c r="DB338" i="1"/>
  <c r="DA338" i="1"/>
  <c r="CZ338" i="1"/>
  <c r="CY338" i="1"/>
  <c r="CX338" i="1"/>
  <c r="CW338" i="1"/>
  <c r="CV338" i="1"/>
  <c r="CU338" i="1"/>
  <c r="CT338" i="1"/>
  <c r="CS338" i="1"/>
  <c r="DD338" i="1" s="1"/>
  <c r="CQ338" i="1"/>
  <c r="CP338" i="1"/>
  <c r="CO338" i="1"/>
  <c r="CN338" i="1"/>
  <c r="CM338" i="1"/>
  <c r="CL338" i="1"/>
  <c r="CK338" i="1"/>
  <c r="CJ338" i="1"/>
  <c r="CI338" i="1"/>
  <c r="CH338" i="1"/>
  <c r="CG338" i="1"/>
  <c r="CE338" i="1"/>
  <c r="CD338" i="1"/>
  <c r="CC338" i="1"/>
  <c r="CB338" i="1"/>
  <c r="CA338" i="1"/>
  <c r="BZ338" i="1"/>
  <c r="BY338" i="1"/>
  <c r="BX338" i="1"/>
  <c r="BW338" i="1"/>
  <c r="BV338" i="1"/>
  <c r="BU338" i="1"/>
  <c r="BS338" i="1"/>
  <c r="BR338" i="1"/>
  <c r="BQ338" i="1"/>
  <c r="BP338" i="1"/>
  <c r="BO338" i="1"/>
  <c r="BN338" i="1"/>
  <c r="BM338" i="1"/>
  <c r="BL338" i="1"/>
  <c r="BK338" i="1"/>
  <c r="BJ338" i="1"/>
  <c r="BI338" i="1"/>
  <c r="BT338" i="1" s="1"/>
  <c r="BG338" i="1"/>
  <c r="BF338" i="1"/>
  <c r="BE338" i="1"/>
  <c r="BD338" i="1"/>
  <c r="BC338" i="1"/>
  <c r="BB338" i="1"/>
  <c r="BA338" i="1"/>
  <c r="AZ338" i="1"/>
  <c r="AY338" i="1"/>
  <c r="AX338" i="1"/>
  <c r="AW338" i="1"/>
  <c r="BH338" i="1" s="1"/>
  <c r="AU338" i="1"/>
  <c r="AT338" i="1"/>
  <c r="AS338" i="1"/>
  <c r="AR338" i="1"/>
  <c r="AQ338" i="1"/>
  <c r="AP338" i="1"/>
  <c r="AO338" i="1"/>
  <c r="AN338" i="1"/>
  <c r="AM338" i="1"/>
  <c r="AL338" i="1"/>
  <c r="AK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 s="1"/>
  <c r="L338" i="1"/>
  <c r="J338" i="1"/>
  <c r="K338" i="1" s="1"/>
  <c r="H338" i="1"/>
  <c r="G338" i="1"/>
  <c r="F338" i="1"/>
  <c r="I338" i="1" s="1"/>
  <c r="E338" i="1"/>
  <c r="D338" i="1"/>
  <c r="C338" i="1"/>
  <c r="DO337" i="1"/>
  <c r="DN337" i="1"/>
  <c r="DM337" i="1"/>
  <c r="DL337" i="1"/>
  <c r="DK337" i="1"/>
  <c r="DJ337" i="1"/>
  <c r="DI337" i="1"/>
  <c r="DH337" i="1"/>
  <c r="DG337" i="1"/>
  <c r="DF337" i="1"/>
  <c r="DE337" i="1"/>
  <c r="DP337" i="1" s="1"/>
  <c r="DC337" i="1"/>
  <c r="DB337" i="1"/>
  <c r="DA337" i="1"/>
  <c r="CZ337" i="1"/>
  <c r="CY337" i="1"/>
  <c r="CX337" i="1"/>
  <c r="CW337" i="1"/>
  <c r="CV337" i="1"/>
  <c r="CU337" i="1"/>
  <c r="CT337" i="1"/>
  <c r="CS337" i="1"/>
  <c r="CQ337" i="1"/>
  <c r="CP337" i="1"/>
  <c r="CO337" i="1"/>
  <c r="CN337" i="1"/>
  <c r="CM337" i="1"/>
  <c r="CL337" i="1"/>
  <c r="CK337" i="1"/>
  <c r="CJ337" i="1"/>
  <c r="CI337" i="1"/>
  <c r="CH337" i="1"/>
  <c r="CG337" i="1"/>
  <c r="CE337" i="1"/>
  <c r="CD337" i="1"/>
  <c r="CC337" i="1"/>
  <c r="CB337" i="1"/>
  <c r="CA337" i="1"/>
  <c r="BZ337" i="1"/>
  <c r="BY337" i="1"/>
  <c r="BX337" i="1"/>
  <c r="BW337" i="1"/>
  <c r="BV337" i="1"/>
  <c r="BU337" i="1"/>
  <c r="BS337" i="1"/>
  <c r="BR337" i="1"/>
  <c r="BQ337" i="1"/>
  <c r="BP337" i="1"/>
  <c r="BO337" i="1"/>
  <c r="BN337" i="1"/>
  <c r="BM337" i="1"/>
  <c r="BL337" i="1"/>
  <c r="BK337" i="1"/>
  <c r="BJ337" i="1"/>
  <c r="BI337" i="1"/>
  <c r="BT337" i="1" s="1"/>
  <c r="BG337" i="1"/>
  <c r="BF337" i="1"/>
  <c r="BE337" i="1"/>
  <c r="BD337" i="1"/>
  <c r="BC337" i="1"/>
  <c r="BB337" i="1"/>
  <c r="BA337" i="1"/>
  <c r="AZ337" i="1"/>
  <c r="AY337" i="1"/>
  <c r="AX337" i="1"/>
  <c r="AW337" i="1"/>
  <c r="AU337" i="1"/>
  <c r="AT337" i="1"/>
  <c r="AS337" i="1"/>
  <c r="AR337" i="1"/>
  <c r="AQ337" i="1"/>
  <c r="AP337" i="1"/>
  <c r="AO337" i="1"/>
  <c r="AN337" i="1"/>
  <c r="AM337" i="1"/>
  <c r="AL337" i="1"/>
  <c r="AK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 s="1"/>
  <c r="L337" i="1"/>
  <c r="H337" i="1"/>
  <c r="G337" i="1"/>
  <c r="E337" i="1"/>
  <c r="F337" i="1" s="1"/>
  <c r="I337" i="1" s="1"/>
  <c r="J337" i="1" s="1"/>
  <c r="K337" i="1" s="1"/>
  <c r="D337" i="1"/>
  <c r="C337" i="1"/>
  <c r="DO336" i="1"/>
  <c r="DN336" i="1"/>
  <c r="DM336" i="1"/>
  <c r="DL336" i="1"/>
  <c r="DK336" i="1"/>
  <c r="DJ336" i="1"/>
  <c r="DI336" i="1"/>
  <c r="DH336" i="1"/>
  <c r="DG336" i="1"/>
  <c r="DF336" i="1"/>
  <c r="DE336" i="1"/>
  <c r="DC336" i="1"/>
  <c r="DB336" i="1"/>
  <c r="DA336" i="1"/>
  <c r="CZ336" i="1"/>
  <c r="CY336" i="1"/>
  <c r="CX336" i="1"/>
  <c r="CW336" i="1"/>
  <c r="CV336" i="1"/>
  <c r="CU336" i="1"/>
  <c r="CT336" i="1"/>
  <c r="CS336" i="1"/>
  <c r="CQ336" i="1"/>
  <c r="CP336" i="1"/>
  <c r="CO336" i="1"/>
  <c r="CN336" i="1"/>
  <c r="CM336" i="1"/>
  <c r="CL336" i="1"/>
  <c r="CK336" i="1"/>
  <c r="CJ336" i="1"/>
  <c r="CI336" i="1"/>
  <c r="CH336" i="1"/>
  <c r="CG336" i="1"/>
  <c r="CR336" i="1" s="1"/>
  <c r="CE336" i="1"/>
  <c r="CD336" i="1"/>
  <c r="CC336" i="1"/>
  <c r="CB336" i="1"/>
  <c r="CA336" i="1"/>
  <c r="BZ336" i="1"/>
  <c r="BY336" i="1"/>
  <c r="BX336" i="1"/>
  <c r="BW336" i="1"/>
  <c r="BV336" i="1"/>
  <c r="BU336" i="1"/>
  <c r="CF336" i="1" s="1"/>
  <c r="BS336" i="1"/>
  <c r="BR336" i="1"/>
  <c r="BQ336" i="1"/>
  <c r="BP336" i="1"/>
  <c r="BO336" i="1"/>
  <c r="BN336" i="1"/>
  <c r="BM336" i="1"/>
  <c r="BL336" i="1"/>
  <c r="BK336" i="1"/>
  <c r="BJ336" i="1"/>
  <c r="BI336" i="1"/>
  <c r="BG336" i="1"/>
  <c r="BF336" i="1"/>
  <c r="BE336" i="1"/>
  <c r="BD336" i="1"/>
  <c r="BC336" i="1"/>
  <c r="BB336" i="1"/>
  <c r="BA336" i="1"/>
  <c r="AZ336" i="1"/>
  <c r="AY336" i="1"/>
  <c r="AX336" i="1"/>
  <c r="AW336" i="1"/>
  <c r="AU336" i="1"/>
  <c r="AT336" i="1"/>
  <c r="AS336" i="1"/>
  <c r="AR336" i="1"/>
  <c r="AQ336" i="1"/>
  <c r="AP336" i="1"/>
  <c r="AO336" i="1"/>
  <c r="AN336" i="1"/>
  <c r="AM336" i="1"/>
  <c r="AL336" i="1"/>
  <c r="AK336" i="1"/>
  <c r="AV336" i="1" s="1"/>
  <c r="A336" i="1" s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H336" i="1"/>
  <c r="G336" i="1"/>
  <c r="F336" i="1"/>
  <c r="I336" i="1" s="1"/>
  <c r="J336" i="1" s="1"/>
  <c r="K336" i="1" s="1"/>
  <c r="E336" i="1"/>
  <c r="D336" i="1"/>
  <c r="C336" i="1"/>
  <c r="DO335" i="1"/>
  <c r="DN335" i="1"/>
  <c r="DM335" i="1"/>
  <c r="DL335" i="1"/>
  <c r="DK335" i="1"/>
  <c r="DJ335" i="1"/>
  <c r="DI335" i="1"/>
  <c r="DH335" i="1"/>
  <c r="DG335" i="1"/>
  <c r="DF335" i="1"/>
  <c r="DE335" i="1"/>
  <c r="DC335" i="1"/>
  <c r="DB335" i="1"/>
  <c r="DA335" i="1"/>
  <c r="CZ335" i="1"/>
  <c r="CY335" i="1"/>
  <c r="CX335" i="1"/>
  <c r="CW335" i="1"/>
  <c r="CV335" i="1"/>
  <c r="CU335" i="1"/>
  <c r="CT335" i="1"/>
  <c r="CS335" i="1"/>
  <c r="DD335" i="1" s="1"/>
  <c r="CQ335" i="1"/>
  <c r="CP335" i="1"/>
  <c r="CO335" i="1"/>
  <c r="CN335" i="1"/>
  <c r="CM335" i="1"/>
  <c r="CL335" i="1"/>
  <c r="CK335" i="1"/>
  <c r="CJ335" i="1"/>
  <c r="CI335" i="1"/>
  <c r="CH335" i="1"/>
  <c r="CG335" i="1"/>
  <c r="CR335" i="1" s="1"/>
  <c r="CE335" i="1"/>
  <c r="CD335" i="1"/>
  <c r="CC335" i="1"/>
  <c r="CB335" i="1"/>
  <c r="CA335" i="1"/>
  <c r="BZ335" i="1"/>
  <c r="BY335" i="1"/>
  <c r="BX335" i="1"/>
  <c r="BW335" i="1"/>
  <c r="BV335" i="1"/>
  <c r="BU335" i="1"/>
  <c r="BS335" i="1"/>
  <c r="BR335" i="1"/>
  <c r="BQ335" i="1"/>
  <c r="BP335" i="1"/>
  <c r="BO335" i="1"/>
  <c r="BN335" i="1"/>
  <c r="BM335" i="1"/>
  <c r="BL335" i="1"/>
  <c r="BK335" i="1"/>
  <c r="BJ335" i="1"/>
  <c r="BI335" i="1"/>
  <c r="BG335" i="1"/>
  <c r="BF335" i="1"/>
  <c r="BE335" i="1"/>
  <c r="BD335" i="1"/>
  <c r="BC335" i="1"/>
  <c r="BB335" i="1"/>
  <c r="BA335" i="1"/>
  <c r="AZ335" i="1"/>
  <c r="AY335" i="1"/>
  <c r="AX335" i="1"/>
  <c r="AW335" i="1"/>
  <c r="BH335" i="1" s="1"/>
  <c r="AU335" i="1"/>
  <c r="AT335" i="1"/>
  <c r="AS335" i="1"/>
  <c r="AR335" i="1"/>
  <c r="AQ335" i="1"/>
  <c r="AP335" i="1"/>
  <c r="AO335" i="1"/>
  <c r="AN335" i="1"/>
  <c r="AM335" i="1"/>
  <c r="AL335" i="1"/>
  <c r="AK335" i="1"/>
  <c r="AV335" i="1" s="1"/>
  <c r="A335" i="1" s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 s="1"/>
  <c r="L335" i="1"/>
  <c r="H335" i="1"/>
  <c r="G335" i="1"/>
  <c r="F335" i="1"/>
  <c r="I335" i="1" s="1"/>
  <c r="J335" i="1" s="1"/>
  <c r="K335" i="1" s="1"/>
  <c r="E335" i="1"/>
  <c r="D335" i="1"/>
  <c r="C335" i="1"/>
  <c r="DO334" i="1"/>
  <c r="DN334" i="1"/>
  <c r="DM334" i="1"/>
  <c r="DL334" i="1"/>
  <c r="DK334" i="1"/>
  <c r="DJ334" i="1"/>
  <c r="DI334" i="1"/>
  <c r="DH334" i="1"/>
  <c r="DG334" i="1"/>
  <c r="DF334" i="1"/>
  <c r="DE334" i="1"/>
  <c r="DC334" i="1"/>
  <c r="DB334" i="1"/>
  <c r="DA334" i="1"/>
  <c r="CZ334" i="1"/>
  <c r="CY334" i="1"/>
  <c r="CX334" i="1"/>
  <c r="CW334" i="1"/>
  <c r="CV334" i="1"/>
  <c r="CU334" i="1"/>
  <c r="CT334" i="1"/>
  <c r="CS334" i="1"/>
  <c r="DD334" i="1" s="1"/>
  <c r="CQ334" i="1"/>
  <c r="CP334" i="1"/>
  <c r="CO334" i="1"/>
  <c r="CN334" i="1"/>
  <c r="CM334" i="1"/>
  <c r="CL334" i="1"/>
  <c r="CK334" i="1"/>
  <c r="CJ334" i="1"/>
  <c r="CI334" i="1"/>
  <c r="CH334" i="1"/>
  <c r="CG334" i="1"/>
  <c r="CE334" i="1"/>
  <c r="CD334" i="1"/>
  <c r="CC334" i="1"/>
  <c r="CB334" i="1"/>
  <c r="CA334" i="1"/>
  <c r="BZ334" i="1"/>
  <c r="BY334" i="1"/>
  <c r="BX334" i="1"/>
  <c r="BW334" i="1"/>
  <c r="BV334" i="1"/>
  <c r="BU334" i="1"/>
  <c r="BS334" i="1"/>
  <c r="BR334" i="1"/>
  <c r="BQ334" i="1"/>
  <c r="BP334" i="1"/>
  <c r="BO334" i="1"/>
  <c r="BN334" i="1"/>
  <c r="BM334" i="1"/>
  <c r="BL334" i="1"/>
  <c r="BK334" i="1"/>
  <c r="BJ334" i="1"/>
  <c r="BI334" i="1"/>
  <c r="BG334" i="1"/>
  <c r="BF334" i="1"/>
  <c r="BE334" i="1"/>
  <c r="BD334" i="1"/>
  <c r="BC334" i="1"/>
  <c r="BB334" i="1"/>
  <c r="BA334" i="1"/>
  <c r="AZ334" i="1"/>
  <c r="AY334" i="1"/>
  <c r="AX334" i="1"/>
  <c r="AW334" i="1"/>
  <c r="BH334" i="1" s="1"/>
  <c r="AU334" i="1"/>
  <c r="AT334" i="1"/>
  <c r="AS334" i="1"/>
  <c r="AR334" i="1"/>
  <c r="AQ334" i="1"/>
  <c r="AP334" i="1"/>
  <c r="AO334" i="1"/>
  <c r="AN334" i="1"/>
  <c r="AM334" i="1"/>
  <c r="AL334" i="1"/>
  <c r="AK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 s="1"/>
  <c r="L334" i="1"/>
  <c r="H334" i="1"/>
  <c r="G334" i="1"/>
  <c r="E334" i="1"/>
  <c r="F334" i="1" s="1"/>
  <c r="I334" i="1" s="1"/>
  <c r="J334" i="1" s="1"/>
  <c r="K334" i="1" s="1"/>
  <c r="D334" i="1"/>
  <c r="C334" i="1"/>
  <c r="DO333" i="1"/>
  <c r="DN333" i="1"/>
  <c r="DM333" i="1"/>
  <c r="DL333" i="1"/>
  <c r="DK333" i="1"/>
  <c r="DJ333" i="1"/>
  <c r="DI333" i="1"/>
  <c r="DH333" i="1"/>
  <c r="DG333" i="1"/>
  <c r="DF333" i="1"/>
  <c r="DE333" i="1"/>
  <c r="DP333" i="1" s="1"/>
  <c r="DC333" i="1"/>
  <c r="DB333" i="1"/>
  <c r="DA333" i="1"/>
  <c r="CZ333" i="1"/>
  <c r="CY333" i="1"/>
  <c r="CX333" i="1"/>
  <c r="CW333" i="1"/>
  <c r="CV333" i="1"/>
  <c r="CU333" i="1"/>
  <c r="CT333" i="1"/>
  <c r="CS333" i="1"/>
  <c r="CQ333" i="1"/>
  <c r="CP333" i="1"/>
  <c r="CO333" i="1"/>
  <c r="CN333" i="1"/>
  <c r="CM333" i="1"/>
  <c r="CL333" i="1"/>
  <c r="CK333" i="1"/>
  <c r="CJ333" i="1"/>
  <c r="CI333" i="1"/>
  <c r="CH333" i="1"/>
  <c r="CG333" i="1"/>
  <c r="CE333" i="1"/>
  <c r="CD333" i="1"/>
  <c r="CC333" i="1"/>
  <c r="CB333" i="1"/>
  <c r="CA333" i="1"/>
  <c r="BZ333" i="1"/>
  <c r="BY333" i="1"/>
  <c r="BX333" i="1"/>
  <c r="BW333" i="1"/>
  <c r="BV333" i="1"/>
  <c r="BU333" i="1"/>
  <c r="CF333" i="1" s="1"/>
  <c r="BS333" i="1"/>
  <c r="BR333" i="1"/>
  <c r="BQ333" i="1"/>
  <c r="BP333" i="1"/>
  <c r="BO333" i="1"/>
  <c r="BN333" i="1"/>
  <c r="BM333" i="1"/>
  <c r="BL333" i="1"/>
  <c r="BK333" i="1"/>
  <c r="BJ333" i="1"/>
  <c r="BI333" i="1"/>
  <c r="BT333" i="1" s="1"/>
  <c r="BG333" i="1"/>
  <c r="BF333" i="1"/>
  <c r="BE333" i="1"/>
  <c r="BD333" i="1"/>
  <c r="BC333" i="1"/>
  <c r="BB333" i="1"/>
  <c r="BA333" i="1"/>
  <c r="AZ333" i="1"/>
  <c r="AY333" i="1"/>
  <c r="AX333" i="1"/>
  <c r="AW333" i="1"/>
  <c r="AU333" i="1"/>
  <c r="AT333" i="1"/>
  <c r="AS333" i="1"/>
  <c r="AR333" i="1"/>
  <c r="AQ333" i="1"/>
  <c r="AP333" i="1"/>
  <c r="AO333" i="1"/>
  <c r="AN333" i="1"/>
  <c r="AM333" i="1"/>
  <c r="AL333" i="1"/>
  <c r="AK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I333" i="1"/>
  <c r="J333" i="1" s="1"/>
  <c r="K333" i="1" s="1"/>
  <c r="H333" i="1"/>
  <c r="G333" i="1"/>
  <c r="E333" i="1"/>
  <c r="F333" i="1" s="1"/>
  <c r="D333" i="1"/>
  <c r="C333" i="1"/>
  <c r="DO332" i="1"/>
  <c r="DN332" i="1"/>
  <c r="DM332" i="1"/>
  <c r="DL332" i="1"/>
  <c r="DK332" i="1"/>
  <c r="DJ332" i="1"/>
  <c r="DI332" i="1"/>
  <c r="DH332" i="1"/>
  <c r="DG332" i="1"/>
  <c r="DF332" i="1"/>
  <c r="DE332" i="1"/>
  <c r="DC332" i="1"/>
  <c r="DB332" i="1"/>
  <c r="DA332" i="1"/>
  <c r="CZ332" i="1"/>
  <c r="CY332" i="1"/>
  <c r="CX332" i="1"/>
  <c r="CW332" i="1"/>
  <c r="CV332" i="1"/>
  <c r="CU332" i="1"/>
  <c r="CT332" i="1"/>
  <c r="CS332" i="1"/>
  <c r="CQ332" i="1"/>
  <c r="CP332" i="1"/>
  <c r="CO332" i="1"/>
  <c r="CN332" i="1"/>
  <c r="CM332" i="1"/>
  <c r="CL332" i="1"/>
  <c r="CK332" i="1"/>
  <c r="CJ332" i="1"/>
  <c r="CI332" i="1"/>
  <c r="CH332" i="1"/>
  <c r="CG332" i="1"/>
  <c r="CE332" i="1"/>
  <c r="CD332" i="1"/>
  <c r="CC332" i="1"/>
  <c r="CB332" i="1"/>
  <c r="CA332" i="1"/>
  <c r="BZ332" i="1"/>
  <c r="BY332" i="1"/>
  <c r="BX332" i="1"/>
  <c r="BW332" i="1"/>
  <c r="BV332" i="1"/>
  <c r="BU332" i="1"/>
  <c r="CF332" i="1" s="1"/>
  <c r="BS332" i="1"/>
  <c r="BR332" i="1"/>
  <c r="BQ332" i="1"/>
  <c r="BP332" i="1"/>
  <c r="BO332" i="1"/>
  <c r="BN332" i="1"/>
  <c r="BM332" i="1"/>
  <c r="BL332" i="1"/>
  <c r="BK332" i="1"/>
  <c r="BJ332" i="1"/>
  <c r="BI332" i="1"/>
  <c r="BG332" i="1"/>
  <c r="BF332" i="1"/>
  <c r="BE332" i="1"/>
  <c r="BD332" i="1"/>
  <c r="BC332" i="1"/>
  <c r="BB332" i="1"/>
  <c r="BA332" i="1"/>
  <c r="AZ332" i="1"/>
  <c r="AY332" i="1"/>
  <c r="AX332" i="1"/>
  <c r="AW332" i="1"/>
  <c r="AU332" i="1"/>
  <c r="AT332" i="1"/>
  <c r="AS332" i="1"/>
  <c r="AR332" i="1"/>
  <c r="AQ332" i="1"/>
  <c r="AP332" i="1"/>
  <c r="AO332" i="1"/>
  <c r="AN332" i="1"/>
  <c r="AM332" i="1"/>
  <c r="AL332" i="1"/>
  <c r="AK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H332" i="1"/>
  <c r="G332" i="1"/>
  <c r="F332" i="1"/>
  <c r="I332" i="1" s="1"/>
  <c r="J332" i="1" s="1"/>
  <c r="K332" i="1" s="1"/>
  <c r="E332" i="1"/>
  <c r="D332" i="1"/>
  <c r="C332" i="1"/>
  <c r="DO331" i="1"/>
  <c r="DN331" i="1"/>
  <c r="DM331" i="1"/>
  <c r="DL331" i="1"/>
  <c r="DK331" i="1"/>
  <c r="DJ331" i="1"/>
  <c r="DI331" i="1"/>
  <c r="DH331" i="1"/>
  <c r="DG331" i="1"/>
  <c r="DF331" i="1"/>
  <c r="DE331" i="1"/>
  <c r="DC331" i="1"/>
  <c r="DB331" i="1"/>
  <c r="DA331" i="1"/>
  <c r="CZ331" i="1"/>
  <c r="CY331" i="1"/>
  <c r="CX331" i="1"/>
  <c r="CW331" i="1"/>
  <c r="CV331" i="1"/>
  <c r="CU331" i="1"/>
  <c r="CT331" i="1"/>
  <c r="CS331" i="1"/>
  <c r="CQ331" i="1"/>
  <c r="CP331" i="1"/>
  <c r="CO331" i="1"/>
  <c r="CN331" i="1"/>
  <c r="CM331" i="1"/>
  <c r="CL331" i="1"/>
  <c r="CK331" i="1"/>
  <c r="CJ331" i="1"/>
  <c r="CI331" i="1"/>
  <c r="CH331" i="1"/>
  <c r="CG331" i="1"/>
  <c r="CR331" i="1" s="1"/>
  <c r="CE331" i="1"/>
  <c r="CD331" i="1"/>
  <c r="CC331" i="1"/>
  <c r="CB331" i="1"/>
  <c r="CA331" i="1"/>
  <c r="BZ331" i="1"/>
  <c r="BY331" i="1"/>
  <c r="BX331" i="1"/>
  <c r="BW331" i="1"/>
  <c r="BV331" i="1"/>
  <c r="BU331" i="1"/>
  <c r="BS331" i="1"/>
  <c r="BR331" i="1"/>
  <c r="BQ331" i="1"/>
  <c r="BP331" i="1"/>
  <c r="BO331" i="1"/>
  <c r="BN331" i="1"/>
  <c r="BM331" i="1"/>
  <c r="BL331" i="1"/>
  <c r="BK331" i="1"/>
  <c r="BJ331" i="1"/>
  <c r="BI331" i="1"/>
  <c r="BG331" i="1"/>
  <c r="BF331" i="1"/>
  <c r="BE331" i="1"/>
  <c r="BD331" i="1"/>
  <c r="BC331" i="1"/>
  <c r="BB331" i="1"/>
  <c r="BA331" i="1"/>
  <c r="AZ331" i="1"/>
  <c r="AY331" i="1"/>
  <c r="AX331" i="1"/>
  <c r="AW331" i="1"/>
  <c r="AU331" i="1"/>
  <c r="AT331" i="1"/>
  <c r="AS331" i="1"/>
  <c r="AR331" i="1"/>
  <c r="AQ331" i="1"/>
  <c r="AP331" i="1"/>
  <c r="AO331" i="1"/>
  <c r="AN331" i="1"/>
  <c r="AM331" i="1"/>
  <c r="AL331" i="1"/>
  <c r="AK331" i="1"/>
  <c r="AV331" i="1" s="1"/>
  <c r="A331" i="1" s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 s="1"/>
  <c r="L331" i="1"/>
  <c r="J331" i="1"/>
  <c r="K331" i="1" s="1"/>
  <c r="H331" i="1"/>
  <c r="G331" i="1"/>
  <c r="F331" i="1"/>
  <c r="I331" i="1" s="1"/>
  <c r="E331" i="1"/>
  <c r="D331" i="1"/>
  <c r="C331" i="1"/>
  <c r="DO330" i="1"/>
  <c r="DN330" i="1"/>
  <c r="DM330" i="1"/>
  <c r="DL330" i="1"/>
  <c r="DK330" i="1"/>
  <c r="DJ330" i="1"/>
  <c r="DI330" i="1"/>
  <c r="DH330" i="1"/>
  <c r="DG330" i="1"/>
  <c r="DF330" i="1"/>
  <c r="DE330" i="1"/>
  <c r="DP330" i="1" s="1"/>
  <c r="DC330" i="1"/>
  <c r="DB330" i="1"/>
  <c r="DA330" i="1"/>
  <c r="CZ330" i="1"/>
  <c r="CY330" i="1"/>
  <c r="CX330" i="1"/>
  <c r="CW330" i="1"/>
  <c r="CV330" i="1"/>
  <c r="CU330" i="1"/>
  <c r="CT330" i="1"/>
  <c r="CS330" i="1"/>
  <c r="DD330" i="1" s="1"/>
  <c r="CQ330" i="1"/>
  <c r="CP330" i="1"/>
  <c r="CO330" i="1"/>
  <c r="CN330" i="1"/>
  <c r="CM330" i="1"/>
  <c r="CL330" i="1"/>
  <c r="CK330" i="1"/>
  <c r="CJ330" i="1"/>
  <c r="CI330" i="1"/>
  <c r="CH330" i="1"/>
  <c r="CG330" i="1"/>
  <c r="CE330" i="1"/>
  <c r="CD330" i="1"/>
  <c r="CC330" i="1"/>
  <c r="CB330" i="1"/>
  <c r="CA330" i="1"/>
  <c r="BZ330" i="1"/>
  <c r="BY330" i="1"/>
  <c r="BX330" i="1"/>
  <c r="BW330" i="1"/>
  <c r="BV330" i="1"/>
  <c r="BU330" i="1"/>
  <c r="BS330" i="1"/>
  <c r="BR330" i="1"/>
  <c r="BQ330" i="1"/>
  <c r="BP330" i="1"/>
  <c r="BO330" i="1"/>
  <c r="BN330" i="1"/>
  <c r="BM330" i="1"/>
  <c r="BL330" i="1"/>
  <c r="BK330" i="1"/>
  <c r="BJ330" i="1"/>
  <c r="BI330" i="1"/>
  <c r="BT330" i="1" s="1"/>
  <c r="BG330" i="1"/>
  <c r="BF330" i="1"/>
  <c r="BE330" i="1"/>
  <c r="BD330" i="1"/>
  <c r="BC330" i="1"/>
  <c r="BB330" i="1"/>
  <c r="BA330" i="1"/>
  <c r="AZ330" i="1"/>
  <c r="AY330" i="1"/>
  <c r="AX330" i="1"/>
  <c r="AW330" i="1"/>
  <c r="BH330" i="1" s="1"/>
  <c r="AU330" i="1"/>
  <c r="AT330" i="1"/>
  <c r="AS330" i="1"/>
  <c r="AR330" i="1"/>
  <c r="AQ330" i="1"/>
  <c r="AP330" i="1"/>
  <c r="AO330" i="1"/>
  <c r="AN330" i="1"/>
  <c r="AM330" i="1"/>
  <c r="AL330" i="1"/>
  <c r="AK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 s="1"/>
  <c r="L330" i="1"/>
  <c r="J330" i="1"/>
  <c r="K330" i="1" s="1"/>
  <c r="H330" i="1"/>
  <c r="G330" i="1"/>
  <c r="F330" i="1"/>
  <c r="I330" i="1" s="1"/>
  <c r="E330" i="1"/>
  <c r="D330" i="1"/>
  <c r="C330" i="1"/>
  <c r="DO329" i="1"/>
  <c r="DN329" i="1"/>
  <c r="DM329" i="1"/>
  <c r="DL329" i="1"/>
  <c r="DK329" i="1"/>
  <c r="DJ329" i="1"/>
  <c r="DI329" i="1"/>
  <c r="DH329" i="1"/>
  <c r="DG329" i="1"/>
  <c r="DF329" i="1"/>
  <c r="DE329" i="1"/>
  <c r="DP329" i="1" s="1"/>
  <c r="DC329" i="1"/>
  <c r="DB329" i="1"/>
  <c r="DA329" i="1"/>
  <c r="CZ329" i="1"/>
  <c r="CY329" i="1"/>
  <c r="CX329" i="1"/>
  <c r="CW329" i="1"/>
  <c r="CV329" i="1"/>
  <c r="CU329" i="1"/>
  <c r="CT329" i="1"/>
  <c r="CS329" i="1"/>
  <c r="CQ329" i="1"/>
  <c r="CP329" i="1"/>
  <c r="CO329" i="1"/>
  <c r="CN329" i="1"/>
  <c r="CM329" i="1"/>
  <c r="CL329" i="1"/>
  <c r="CK329" i="1"/>
  <c r="CJ329" i="1"/>
  <c r="CI329" i="1"/>
  <c r="CH329" i="1"/>
  <c r="CG329" i="1"/>
  <c r="CE329" i="1"/>
  <c r="CD329" i="1"/>
  <c r="CC329" i="1"/>
  <c r="CB329" i="1"/>
  <c r="CA329" i="1"/>
  <c r="BZ329" i="1"/>
  <c r="BY329" i="1"/>
  <c r="BX329" i="1"/>
  <c r="BW329" i="1"/>
  <c r="BV329" i="1"/>
  <c r="BU329" i="1"/>
  <c r="BS329" i="1"/>
  <c r="BR329" i="1"/>
  <c r="BQ329" i="1"/>
  <c r="BP329" i="1"/>
  <c r="BO329" i="1"/>
  <c r="BN329" i="1"/>
  <c r="BM329" i="1"/>
  <c r="BL329" i="1"/>
  <c r="BK329" i="1"/>
  <c r="BJ329" i="1"/>
  <c r="BI329" i="1"/>
  <c r="BT329" i="1" s="1"/>
  <c r="BG329" i="1"/>
  <c r="BF329" i="1"/>
  <c r="BE329" i="1"/>
  <c r="BD329" i="1"/>
  <c r="BC329" i="1"/>
  <c r="BB329" i="1"/>
  <c r="BA329" i="1"/>
  <c r="AZ329" i="1"/>
  <c r="AY329" i="1"/>
  <c r="AX329" i="1"/>
  <c r="AW329" i="1"/>
  <c r="AU329" i="1"/>
  <c r="AT329" i="1"/>
  <c r="AS329" i="1"/>
  <c r="AR329" i="1"/>
  <c r="AQ329" i="1"/>
  <c r="AP329" i="1"/>
  <c r="AO329" i="1"/>
  <c r="AN329" i="1"/>
  <c r="AM329" i="1"/>
  <c r="AL329" i="1"/>
  <c r="AK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 s="1"/>
  <c r="L329" i="1"/>
  <c r="H329" i="1"/>
  <c r="G329" i="1"/>
  <c r="E329" i="1"/>
  <c r="F329" i="1" s="1"/>
  <c r="I329" i="1" s="1"/>
  <c r="J329" i="1" s="1"/>
  <c r="K329" i="1" s="1"/>
  <c r="D329" i="1"/>
  <c r="C329" i="1"/>
  <c r="DO328" i="1"/>
  <c r="DN328" i="1"/>
  <c r="DM328" i="1"/>
  <c r="DL328" i="1"/>
  <c r="DK328" i="1"/>
  <c r="DJ328" i="1"/>
  <c r="DI328" i="1"/>
  <c r="DH328" i="1"/>
  <c r="DG328" i="1"/>
  <c r="DF328" i="1"/>
  <c r="DE328" i="1"/>
  <c r="DC328" i="1"/>
  <c r="DB328" i="1"/>
  <c r="DA328" i="1"/>
  <c r="CZ328" i="1"/>
  <c r="CY328" i="1"/>
  <c r="CX328" i="1"/>
  <c r="CW328" i="1"/>
  <c r="CV328" i="1"/>
  <c r="CU328" i="1"/>
  <c r="CT328" i="1"/>
  <c r="CS328" i="1"/>
  <c r="CQ328" i="1"/>
  <c r="CP328" i="1"/>
  <c r="CO328" i="1"/>
  <c r="CN328" i="1"/>
  <c r="CM328" i="1"/>
  <c r="CL328" i="1"/>
  <c r="CK328" i="1"/>
  <c r="CJ328" i="1"/>
  <c r="CI328" i="1"/>
  <c r="CH328" i="1"/>
  <c r="CG328" i="1"/>
  <c r="CR328" i="1" s="1"/>
  <c r="CE328" i="1"/>
  <c r="CD328" i="1"/>
  <c r="CC328" i="1"/>
  <c r="CB328" i="1"/>
  <c r="CA328" i="1"/>
  <c r="BZ328" i="1"/>
  <c r="BY328" i="1"/>
  <c r="BX328" i="1"/>
  <c r="BW328" i="1"/>
  <c r="BV328" i="1"/>
  <c r="BU328" i="1"/>
  <c r="CF328" i="1" s="1"/>
  <c r="BS328" i="1"/>
  <c r="BR328" i="1"/>
  <c r="BQ328" i="1"/>
  <c r="BP328" i="1"/>
  <c r="BO328" i="1"/>
  <c r="BN328" i="1"/>
  <c r="BM328" i="1"/>
  <c r="BL328" i="1"/>
  <c r="BK328" i="1"/>
  <c r="BJ328" i="1"/>
  <c r="BI328" i="1"/>
  <c r="BG328" i="1"/>
  <c r="BF328" i="1"/>
  <c r="BE328" i="1"/>
  <c r="BD328" i="1"/>
  <c r="BC328" i="1"/>
  <c r="BB328" i="1"/>
  <c r="BA328" i="1"/>
  <c r="AZ328" i="1"/>
  <c r="AY328" i="1"/>
  <c r="AX328" i="1"/>
  <c r="AW328" i="1"/>
  <c r="AU328" i="1"/>
  <c r="AT328" i="1"/>
  <c r="AS328" i="1"/>
  <c r="AR328" i="1"/>
  <c r="AQ328" i="1"/>
  <c r="AP328" i="1"/>
  <c r="AO328" i="1"/>
  <c r="AN328" i="1"/>
  <c r="AM328" i="1"/>
  <c r="AL328" i="1"/>
  <c r="AK328" i="1"/>
  <c r="AV328" i="1" s="1"/>
  <c r="A328" i="1" s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H328" i="1"/>
  <c r="G328" i="1"/>
  <c r="F328" i="1"/>
  <c r="I328" i="1" s="1"/>
  <c r="J328" i="1" s="1"/>
  <c r="K328" i="1" s="1"/>
  <c r="E328" i="1"/>
  <c r="D328" i="1"/>
  <c r="C328" i="1"/>
  <c r="DO327" i="1"/>
  <c r="DN327" i="1"/>
  <c r="DM327" i="1"/>
  <c r="DL327" i="1"/>
  <c r="DK327" i="1"/>
  <c r="DJ327" i="1"/>
  <c r="DI327" i="1"/>
  <c r="DH327" i="1"/>
  <c r="DG327" i="1"/>
  <c r="DF327" i="1"/>
  <c r="DE327" i="1"/>
  <c r="DC327" i="1"/>
  <c r="DB327" i="1"/>
  <c r="DA327" i="1"/>
  <c r="CZ327" i="1"/>
  <c r="CY327" i="1"/>
  <c r="CX327" i="1"/>
  <c r="CW327" i="1"/>
  <c r="CV327" i="1"/>
  <c r="CU327" i="1"/>
  <c r="CT327" i="1"/>
  <c r="CS327" i="1"/>
  <c r="DD327" i="1" s="1"/>
  <c r="CQ327" i="1"/>
  <c r="CP327" i="1"/>
  <c r="CO327" i="1"/>
  <c r="CN327" i="1"/>
  <c r="CM327" i="1"/>
  <c r="CL327" i="1"/>
  <c r="CK327" i="1"/>
  <c r="CJ327" i="1"/>
  <c r="CI327" i="1"/>
  <c r="CH327" i="1"/>
  <c r="CG327" i="1"/>
  <c r="CR327" i="1" s="1"/>
  <c r="CE327" i="1"/>
  <c r="CD327" i="1"/>
  <c r="CC327" i="1"/>
  <c r="CB327" i="1"/>
  <c r="CA327" i="1"/>
  <c r="BZ327" i="1"/>
  <c r="BY327" i="1"/>
  <c r="BX327" i="1"/>
  <c r="BW327" i="1"/>
  <c r="BV327" i="1"/>
  <c r="BU327" i="1"/>
  <c r="BS327" i="1"/>
  <c r="BR327" i="1"/>
  <c r="BQ327" i="1"/>
  <c r="BP327" i="1"/>
  <c r="BO327" i="1"/>
  <c r="BN327" i="1"/>
  <c r="BM327" i="1"/>
  <c r="BL327" i="1"/>
  <c r="BK327" i="1"/>
  <c r="BJ327" i="1"/>
  <c r="BI327" i="1"/>
  <c r="BG327" i="1"/>
  <c r="BF327" i="1"/>
  <c r="BE327" i="1"/>
  <c r="BD327" i="1"/>
  <c r="BC327" i="1"/>
  <c r="BB327" i="1"/>
  <c r="BA327" i="1"/>
  <c r="AZ327" i="1"/>
  <c r="AY327" i="1"/>
  <c r="AX327" i="1"/>
  <c r="AW327" i="1"/>
  <c r="BH327" i="1" s="1"/>
  <c r="AU327" i="1"/>
  <c r="AT327" i="1"/>
  <c r="AS327" i="1"/>
  <c r="AR327" i="1"/>
  <c r="AQ327" i="1"/>
  <c r="AP327" i="1"/>
  <c r="AO327" i="1"/>
  <c r="AN327" i="1"/>
  <c r="AM327" i="1"/>
  <c r="AL327" i="1"/>
  <c r="AK327" i="1"/>
  <c r="AV327" i="1" s="1"/>
  <c r="A327" i="1" s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 s="1"/>
  <c r="L327" i="1"/>
  <c r="H327" i="1"/>
  <c r="G327" i="1"/>
  <c r="F327" i="1"/>
  <c r="I327" i="1" s="1"/>
  <c r="J327" i="1" s="1"/>
  <c r="K327" i="1" s="1"/>
  <c r="E327" i="1"/>
  <c r="D327" i="1"/>
  <c r="C327" i="1"/>
  <c r="DO326" i="1"/>
  <c r="DN326" i="1"/>
  <c r="DM326" i="1"/>
  <c r="DL326" i="1"/>
  <c r="DK326" i="1"/>
  <c r="DJ326" i="1"/>
  <c r="DI326" i="1"/>
  <c r="DH326" i="1"/>
  <c r="DG326" i="1"/>
  <c r="DF326" i="1"/>
  <c r="DE326" i="1"/>
  <c r="DC326" i="1"/>
  <c r="DB326" i="1"/>
  <c r="DA326" i="1"/>
  <c r="CZ326" i="1"/>
  <c r="CY326" i="1"/>
  <c r="CX326" i="1"/>
  <c r="CW326" i="1"/>
  <c r="CV326" i="1"/>
  <c r="CU326" i="1"/>
  <c r="CT326" i="1"/>
  <c r="CS326" i="1"/>
  <c r="DD326" i="1" s="1"/>
  <c r="CQ326" i="1"/>
  <c r="CP326" i="1"/>
  <c r="CO326" i="1"/>
  <c r="CN326" i="1"/>
  <c r="CM326" i="1"/>
  <c r="CL326" i="1"/>
  <c r="CK326" i="1"/>
  <c r="CJ326" i="1"/>
  <c r="CI326" i="1"/>
  <c r="CH326" i="1"/>
  <c r="CG326" i="1"/>
  <c r="CE326" i="1"/>
  <c r="CD326" i="1"/>
  <c r="CC326" i="1"/>
  <c r="CB326" i="1"/>
  <c r="CA326" i="1"/>
  <c r="BZ326" i="1"/>
  <c r="BY326" i="1"/>
  <c r="BX326" i="1"/>
  <c r="BW326" i="1"/>
  <c r="BV326" i="1"/>
  <c r="BU326" i="1"/>
  <c r="BS326" i="1"/>
  <c r="BR326" i="1"/>
  <c r="BQ326" i="1"/>
  <c r="BP326" i="1"/>
  <c r="BO326" i="1"/>
  <c r="BN326" i="1"/>
  <c r="BM326" i="1"/>
  <c r="BL326" i="1"/>
  <c r="BK326" i="1"/>
  <c r="BJ326" i="1"/>
  <c r="BI326" i="1"/>
  <c r="BG326" i="1"/>
  <c r="BF326" i="1"/>
  <c r="BE326" i="1"/>
  <c r="BD326" i="1"/>
  <c r="BC326" i="1"/>
  <c r="BB326" i="1"/>
  <c r="BA326" i="1"/>
  <c r="AZ326" i="1"/>
  <c r="AY326" i="1"/>
  <c r="AX326" i="1"/>
  <c r="AW326" i="1"/>
  <c r="BH326" i="1" s="1"/>
  <c r="AU326" i="1"/>
  <c r="AT326" i="1"/>
  <c r="AS326" i="1"/>
  <c r="AR326" i="1"/>
  <c r="AQ326" i="1"/>
  <c r="AP326" i="1"/>
  <c r="AO326" i="1"/>
  <c r="AN326" i="1"/>
  <c r="AM326" i="1"/>
  <c r="AL326" i="1"/>
  <c r="AK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 s="1"/>
  <c r="L326" i="1"/>
  <c r="H326" i="1"/>
  <c r="G326" i="1"/>
  <c r="E326" i="1"/>
  <c r="F326" i="1" s="1"/>
  <c r="I326" i="1" s="1"/>
  <c r="J326" i="1" s="1"/>
  <c r="K326" i="1" s="1"/>
  <c r="D326" i="1"/>
  <c r="C326" i="1"/>
  <c r="DO325" i="1"/>
  <c r="DN325" i="1"/>
  <c r="DM325" i="1"/>
  <c r="DL325" i="1"/>
  <c r="DK325" i="1"/>
  <c r="DJ325" i="1"/>
  <c r="DI325" i="1"/>
  <c r="DH325" i="1"/>
  <c r="DG325" i="1"/>
  <c r="DF325" i="1"/>
  <c r="DE325" i="1"/>
  <c r="DP325" i="1" s="1"/>
  <c r="DC325" i="1"/>
  <c r="DB325" i="1"/>
  <c r="DA325" i="1"/>
  <c r="CZ325" i="1"/>
  <c r="CY325" i="1"/>
  <c r="CX325" i="1"/>
  <c r="CW325" i="1"/>
  <c r="CV325" i="1"/>
  <c r="CU325" i="1"/>
  <c r="CT325" i="1"/>
  <c r="CS325" i="1"/>
  <c r="CQ325" i="1"/>
  <c r="CP325" i="1"/>
  <c r="CO325" i="1"/>
  <c r="CN325" i="1"/>
  <c r="CM325" i="1"/>
  <c r="CL325" i="1"/>
  <c r="CK325" i="1"/>
  <c r="CJ325" i="1"/>
  <c r="CI325" i="1"/>
  <c r="CH325" i="1"/>
  <c r="CG325" i="1"/>
  <c r="CE325" i="1"/>
  <c r="CD325" i="1"/>
  <c r="CC325" i="1"/>
  <c r="CB325" i="1"/>
  <c r="CA325" i="1"/>
  <c r="BZ325" i="1"/>
  <c r="BY325" i="1"/>
  <c r="BX325" i="1"/>
  <c r="BW325" i="1"/>
  <c r="BV325" i="1"/>
  <c r="BU325" i="1"/>
  <c r="CF325" i="1" s="1"/>
  <c r="BS325" i="1"/>
  <c r="BR325" i="1"/>
  <c r="BQ325" i="1"/>
  <c r="BP325" i="1"/>
  <c r="BO325" i="1"/>
  <c r="BN325" i="1"/>
  <c r="BM325" i="1"/>
  <c r="BL325" i="1"/>
  <c r="BK325" i="1"/>
  <c r="BJ325" i="1"/>
  <c r="BI325" i="1"/>
  <c r="BT325" i="1" s="1"/>
  <c r="BG325" i="1"/>
  <c r="BF325" i="1"/>
  <c r="BE325" i="1"/>
  <c r="BD325" i="1"/>
  <c r="BC325" i="1"/>
  <c r="BB325" i="1"/>
  <c r="BA325" i="1"/>
  <c r="AZ325" i="1"/>
  <c r="AY325" i="1"/>
  <c r="AX325" i="1"/>
  <c r="AW325" i="1"/>
  <c r="AU325" i="1"/>
  <c r="AT325" i="1"/>
  <c r="AS325" i="1"/>
  <c r="AR325" i="1"/>
  <c r="AQ325" i="1"/>
  <c r="AP325" i="1"/>
  <c r="AO325" i="1"/>
  <c r="AN325" i="1"/>
  <c r="AM325" i="1"/>
  <c r="AL325" i="1"/>
  <c r="AK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I325" i="1"/>
  <c r="J325" i="1" s="1"/>
  <c r="K325" i="1" s="1"/>
  <c r="H325" i="1"/>
  <c r="G325" i="1"/>
  <c r="E325" i="1"/>
  <c r="F325" i="1" s="1"/>
  <c r="D325" i="1"/>
  <c r="C325" i="1"/>
  <c r="DO324" i="1"/>
  <c r="DN324" i="1"/>
  <c r="DM324" i="1"/>
  <c r="DL324" i="1"/>
  <c r="DK324" i="1"/>
  <c r="DJ324" i="1"/>
  <c r="DI324" i="1"/>
  <c r="DH324" i="1"/>
  <c r="DG324" i="1"/>
  <c r="DF324" i="1"/>
  <c r="DE324" i="1"/>
  <c r="DC324" i="1"/>
  <c r="DB324" i="1"/>
  <c r="DA324" i="1"/>
  <c r="CZ324" i="1"/>
  <c r="CY324" i="1"/>
  <c r="CX324" i="1"/>
  <c r="CW324" i="1"/>
  <c r="CV324" i="1"/>
  <c r="CU324" i="1"/>
  <c r="CT324" i="1"/>
  <c r="CS324" i="1"/>
  <c r="CQ324" i="1"/>
  <c r="CP324" i="1"/>
  <c r="CO324" i="1"/>
  <c r="CN324" i="1"/>
  <c r="CM324" i="1"/>
  <c r="CL324" i="1"/>
  <c r="CK324" i="1"/>
  <c r="CJ324" i="1"/>
  <c r="CI324" i="1"/>
  <c r="CH324" i="1"/>
  <c r="CG324" i="1"/>
  <c r="CE324" i="1"/>
  <c r="CD324" i="1"/>
  <c r="CC324" i="1"/>
  <c r="CB324" i="1"/>
  <c r="CA324" i="1"/>
  <c r="BZ324" i="1"/>
  <c r="BY324" i="1"/>
  <c r="BX324" i="1"/>
  <c r="BW324" i="1"/>
  <c r="BV324" i="1"/>
  <c r="BU324" i="1"/>
  <c r="CF324" i="1" s="1"/>
  <c r="BS324" i="1"/>
  <c r="BR324" i="1"/>
  <c r="BQ324" i="1"/>
  <c r="BP324" i="1"/>
  <c r="BO324" i="1"/>
  <c r="BN324" i="1"/>
  <c r="BM324" i="1"/>
  <c r="BL324" i="1"/>
  <c r="BK324" i="1"/>
  <c r="BJ324" i="1"/>
  <c r="BI324" i="1"/>
  <c r="BG324" i="1"/>
  <c r="BF324" i="1"/>
  <c r="BE324" i="1"/>
  <c r="BD324" i="1"/>
  <c r="BC324" i="1"/>
  <c r="BB324" i="1"/>
  <c r="BA324" i="1"/>
  <c r="AZ324" i="1"/>
  <c r="AY324" i="1"/>
  <c r="AX324" i="1"/>
  <c r="AW324" i="1"/>
  <c r="AU324" i="1"/>
  <c r="AT324" i="1"/>
  <c r="AS324" i="1"/>
  <c r="AR324" i="1"/>
  <c r="AQ324" i="1"/>
  <c r="AP324" i="1"/>
  <c r="AO324" i="1"/>
  <c r="AN324" i="1"/>
  <c r="AM324" i="1"/>
  <c r="AL324" i="1"/>
  <c r="AK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H324" i="1"/>
  <c r="G324" i="1"/>
  <c r="F324" i="1"/>
  <c r="I324" i="1" s="1"/>
  <c r="J324" i="1" s="1"/>
  <c r="K324" i="1" s="1"/>
  <c r="E324" i="1"/>
  <c r="D324" i="1"/>
  <c r="C324" i="1"/>
  <c r="DO323" i="1"/>
  <c r="DN323" i="1"/>
  <c r="DM323" i="1"/>
  <c r="DL323" i="1"/>
  <c r="DK323" i="1"/>
  <c r="DJ323" i="1"/>
  <c r="DI323" i="1"/>
  <c r="DH323" i="1"/>
  <c r="DG323" i="1"/>
  <c r="DF323" i="1"/>
  <c r="DE323" i="1"/>
  <c r="DC323" i="1"/>
  <c r="DB323" i="1"/>
  <c r="DA323" i="1"/>
  <c r="CZ323" i="1"/>
  <c r="CY323" i="1"/>
  <c r="CX323" i="1"/>
  <c r="CW323" i="1"/>
  <c r="CV323" i="1"/>
  <c r="CU323" i="1"/>
  <c r="CT323" i="1"/>
  <c r="CS323" i="1"/>
  <c r="CQ323" i="1"/>
  <c r="CP323" i="1"/>
  <c r="CO323" i="1"/>
  <c r="CN323" i="1"/>
  <c r="CM323" i="1"/>
  <c r="CL323" i="1"/>
  <c r="CK323" i="1"/>
  <c r="CJ323" i="1"/>
  <c r="CI323" i="1"/>
  <c r="CH323" i="1"/>
  <c r="CG323" i="1"/>
  <c r="CR323" i="1" s="1"/>
  <c r="CE323" i="1"/>
  <c r="CD323" i="1"/>
  <c r="CC323" i="1"/>
  <c r="CB323" i="1"/>
  <c r="CA323" i="1"/>
  <c r="BZ323" i="1"/>
  <c r="BY323" i="1"/>
  <c r="BX323" i="1"/>
  <c r="BW323" i="1"/>
  <c r="BV323" i="1"/>
  <c r="BU323" i="1"/>
  <c r="BS323" i="1"/>
  <c r="BR323" i="1"/>
  <c r="BQ323" i="1"/>
  <c r="BP323" i="1"/>
  <c r="BO323" i="1"/>
  <c r="BN323" i="1"/>
  <c r="BM323" i="1"/>
  <c r="BL323" i="1"/>
  <c r="BK323" i="1"/>
  <c r="BJ323" i="1"/>
  <c r="BI323" i="1"/>
  <c r="BG323" i="1"/>
  <c r="BF323" i="1"/>
  <c r="BE323" i="1"/>
  <c r="BD323" i="1"/>
  <c r="BC323" i="1"/>
  <c r="BB323" i="1"/>
  <c r="BA323" i="1"/>
  <c r="AZ323" i="1"/>
  <c r="AY323" i="1"/>
  <c r="AX323" i="1"/>
  <c r="AW323" i="1"/>
  <c r="AU323" i="1"/>
  <c r="AT323" i="1"/>
  <c r="AS323" i="1"/>
  <c r="AR323" i="1"/>
  <c r="AQ323" i="1"/>
  <c r="AP323" i="1"/>
  <c r="AO323" i="1"/>
  <c r="AN323" i="1"/>
  <c r="AM323" i="1"/>
  <c r="AL323" i="1"/>
  <c r="AK323" i="1"/>
  <c r="AV323" i="1" s="1"/>
  <c r="A323" i="1" s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 s="1"/>
  <c r="L323" i="1"/>
  <c r="J323" i="1"/>
  <c r="K323" i="1" s="1"/>
  <c r="H323" i="1"/>
  <c r="G323" i="1"/>
  <c r="F323" i="1"/>
  <c r="I323" i="1" s="1"/>
  <c r="E323" i="1"/>
  <c r="D323" i="1"/>
  <c r="C323" i="1"/>
  <c r="DO322" i="1"/>
  <c r="DN322" i="1"/>
  <c r="DM322" i="1"/>
  <c r="DL322" i="1"/>
  <c r="DK322" i="1"/>
  <c r="DJ322" i="1"/>
  <c r="DI322" i="1"/>
  <c r="DH322" i="1"/>
  <c r="DG322" i="1"/>
  <c r="DF322" i="1"/>
  <c r="DE322" i="1"/>
  <c r="DP322" i="1" s="1"/>
  <c r="DC322" i="1"/>
  <c r="DB322" i="1"/>
  <c r="DA322" i="1"/>
  <c r="CZ322" i="1"/>
  <c r="CY322" i="1"/>
  <c r="CX322" i="1"/>
  <c r="CW322" i="1"/>
  <c r="CV322" i="1"/>
  <c r="CU322" i="1"/>
  <c r="CT322" i="1"/>
  <c r="CS322" i="1"/>
  <c r="DD322" i="1" s="1"/>
  <c r="CQ322" i="1"/>
  <c r="CP322" i="1"/>
  <c r="CO322" i="1"/>
  <c r="CN322" i="1"/>
  <c r="CM322" i="1"/>
  <c r="CL322" i="1"/>
  <c r="CK322" i="1"/>
  <c r="CJ322" i="1"/>
  <c r="CI322" i="1"/>
  <c r="CH322" i="1"/>
  <c r="CG322" i="1"/>
  <c r="CE322" i="1"/>
  <c r="CD322" i="1"/>
  <c r="CC322" i="1"/>
  <c r="CB322" i="1"/>
  <c r="CA322" i="1"/>
  <c r="BZ322" i="1"/>
  <c r="BY322" i="1"/>
  <c r="BX322" i="1"/>
  <c r="BW322" i="1"/>
  <c r="BV322" i="1"/>
  <c r="BU322" i="1"/>
  <c r="BS322" i="1"/>
  <c r="BR322" i="1"/>
  <c r="BQ322" i="1"/>
  <c r="BP322" i="1"/>
  <c r="BO322" i="1"/>
  <c r="BN322" i="1"/>
  <c r="BM322" i="1"/>
  <c r="BL322" i="1"/>
  <c r="BK322" i="1"/>
  <c r="BJ322" i="1"/>
  <c r="BI322" i="1"/>
  <c r="BT322" i="1" s="1"/>
  <c r="BG322" i="1"/>
  <c r="BF322" i="1"/>
  <c r="BE322" i="1"/>
  <c r="BD322" i="1"/>
  <c r="BC322" i="1"/>
  <c r="BB322" i="1"/>
  <c r="BA322" i="1"/>
  <c r="AZ322" i="1"/>
  <c r="AY322" i="1"/>
  <c r="AX322" i="1"/>
  <c r="AW322" i="1"/>
  <c r="BH322" i="1" s="1"/>
  <c r="AU322" i="1"/>
  <c r="AT322" i="1"/>
  <c r="AS322" i="1"/>
  <c r="AR322" i="1"/>
  <c r="AQ322" i="1"/>
  <c r="AP322" i="1"/>
  <c r="AO322" i="1"/>
  <c r="AN322" i="1"/>
  <c r="AM322" i="1"/>
  <c r="AL322" i="1"/>
  <c r="AK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 s="1"/>
  <c r="L322" i="1"/>
  <c r="J322" i="1"/>
  <c r="K322" i="1" s="1"/>
  <c r="H322" i="1"/>
  <c r="G322" i="1"/>
  <c r="F322" i="1"/>
  <c r="I322" i="1" s="1"/>
  <c r="E322" i="1"/>
  <c r="D322" i="1"/>
  <c r="C322" i="1"/>
  <c r="DO321" i="1"/>
  <c r="DN321" i="1"/>
  <c r="DM321" i="1"/>
  <c r="DL321" i="1"/>
  <c r="DK321" i="1"/>
  <c r="DJ321" i="1"/>
  <c r="DI321" i="1"/>
  <c r="DH321" i="1"/>
  <c r="DG321" i="1"/>
  <c r="DF321" i="1"/>
  <c r="DE321" i="1"/>
  <c r="DP321" i="1" s="1"/>
  <c r="DC321" i="1"/>
  <c r="DB321" i="1"/>
  <c r="DA321" i="1"/>
  <c r="CZ321" i="1"/>
  <c r="CY321" i="1"/>
  <c r="CX321" i="1"/>
  <c r="CW321" i="1"/>
  <c r="CV321" i="1"/>
  <c r="CU321" i="1"/>
  <c r="CT321" i="1"/>
  <c r="CS321" i="1"/>
  <c r="CQ321" i="1"/>
  <c r="CP321" i="1"/>
  <c r="CO321" i="1"/>
  <c r="CN321" i="1"/>
  <c r="CM321" i="1"/>
  <c r="CL321" i="1"/>
  <c r="CK321" i="1"/>
  <c r="CJ321" i="1"/>
  <c r="CI321" i="1"/>
  <c r="CH321" i="1"/>
  <c r="CG321" i="1"/>
  <c r="CE321" i="1"/>
  <c r="CD321" i="1"/>
  <c r="CC321" i="1"/>
  <c r="CB321" i="1"/>
  <c r="CA321" i="1"/>
  <c r="BZ321" i="1"/>
  <c r="BY321" i="1"/>
  <c r="BX321" i="1"/>
  <c r="BW321" i="1"/>
  <c r="BV321" i="1"/>
  <c r="BU321" i="1"/>
  <c r="BS321" i="1"/>
  <c r="BR321" i="1"/>
  <c r="BQ321" i="1"/>
  <c r="BP321" i="1"/>
  <c r="BO321" i="1"/>
  <c r="BN321" i="1"/>
  <c r="BM321" i="1"/>
  <c r="BL321" i="1"/>
  <c r="BK321" i="1"/>
  <c r="BJ321" i="1"/>
  <c r="BI321" i="1"/>
  <c r="BT321" i="1" s="1"/>
  <c r="BG321" i="1"/>
  <c r="BF321" i="1"/>
  <c r="BE321" i="1"/>
  <c r="BD321" i="1"/>
  <c r="BC321" i="1"/>
  <c r="BB321" i="1"/>
  <c r="BA321" i="1"/>
  <c r="AZ321" i="1"/>
  <c r="AY321" i="1"/>
  <c r="AX321" i="1"/>
  <c r="AW321" i="1"/>
  <c r="AU321" i="1"/>
  <c r="AT321" i="1"/>
  <c r="AS321" i="1"/>
  <c r="AR321" i="1"/>
  <c r="AQ321" i="1"/>
  <c r="AP321" i="1"/>
  <c r="AO321" i="1"/>
  <c r="AN321" i="1"/>
  <c r="AM321" i="1"/>
  <c r="AL321" i="1"/>
  <c r="AK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 s="1"/>
  <c r="L321" i="1"/>
  <c r="H321" i="1"/>
  <c r="G321" i="1"/>
  <c r="E321" i="1"/>
  <c r="F321" i="1" s="1"/>
  <c r="I321" i="1" s="1"/>
  <c r="J321" i="1" s="1"/>
  <c r="K321" i="1" s="1"/>
  <c r="D321" i="1"/>
  <c r="C321" i="1"/>
  <c r="DO320" i="1"/>
  <c r="DN320" i="1"/>
  <c r="DM320" i="1"/>
  <c r="DL320" i="1"/>
  <c r="DK320" i="1"/>
  <c r="DJ320" i="1"/>
  <c r="DI320" i="1"/>
  <c r="DH320" i="1"/>
  <c r="DG320" i="1"/>
  <c r="DF320" i="1"/>
  <c r="DE320" i="1"/>
  <c r="DC320" i="1"/>
  <c r="DB320" i="1"/>
  <c r="DA320" i="1"/>
  <c r="CZ320" i="1"/>
  <c r="CY320" i="1"/>
  <c r="CX320" i="1"/>
  <c r="CW320" i="1"/>
  <c r="CV320" i="1"/>
  <c r="CU320" i="1"/>
  <c r="CT320" i="1"/>
  <c r="CS320" i="1"/>
  <c r="CQ320" i="1"/>
  <c r="CP320" i="1"/>
  <c r="CO320" i="1"/>
  <c r="CN320" i="1"/>
  <c r="CM320" i="1"/>
  <c r="CL320" i="1"/>
  <c r="CK320" i="1"/>
  <c r="CJ320" i="1"/>
  <c r="CI320" i="1"/>
  <c r="CH320" i="1"/>
  <c r="CG320" i="1"/>
  <c r="CR320" i="1" s="1"/>
  <c r="CE320" i="1"/>
  <c r="CD320" i="1"/>
  <c r="CC320" i="1"/>
  <c r="CB320" i="1"/>
  <c r="CA320" i="1"/>
  <c r="BZ320" i="1"/>
  <c r="BY320" i="1"/>
  <c r="BX320" i="1"/>
  <c r="BW320" i="1"/>
  <c r="BV320" i="1"/>
  <c r="BU320" i="1"/>
  <c r="CF320" i="1" s="1"/>
  <c r="BS320" i="1"/>
  <c r="BR320" i="1"/>
  <c r="BQ320" i="1"/>
  <c r="BP320" i="1"/>
  <c r="BO320" i="1"/>
  <c r="BN320" i="1"/>
  <c r="BM320" i="1"/>
  <c r="BL320" i="1"/>
  <c r="BK320" i="1"/>
  <c r="BJ320" i="1"/>
  <c r="BI320" i="1"/>
  <c r="BG320" i="1"/>
  <c r="BF320" i="1"/>
  <c r="BE320" i="1"/>
  <c r="BD320" i="1"/>
  <c r="BC320" i="1"/>
  <c r="BB320" i="1"/>
  <c r="BA320" i="1"/>
  <c r="AZ320" i="1"/>
  <c r="AY320" i="1"/>
  <c r="AX320" i="1"/>
  <c r="AW320" i="1"/>
  <c r="AU320" i="1"/>
  <c r="AT320" i="1"/>
  <c r="AS320" i="1"/>
  <c r="AR320" i="1"/>
  <c r="AQ320" i="1"/>
  <c r="AP320" i="1"/>
  <c r="AO320" i="1"/>
  <c r="AN320" i="1"/>
  <c r="AM320" i="1"/>
  <c r="AL320" i="1"/>
  <c r="AK320" i="1"/>
  <c r="AV320" i="1" s="1"/>
  <c r="A320" i="1" s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H320" i="1"/>
  <c r="G320" i="1"/>
  <c r="F320" i="1"/>
  <c r="I320" i="1" s="1"/>
  <c r="J320" i="1" s="1"/>
  <c r="K320" i="1" s="1"/>
  <c r="E320" i="1"/>
  <c r="D320" i="1"/>
  <c r="C320" i="1"/>
  <c r="DO319" i="1"/>
  <c r="DN319" i="1"/>
  <c r="DM319" i="1"/>
  <c r="DL319" i="1"/>
  <c r="DK319" i="1"/>
  <c r="DJ319" i="1"/>
  <c r="DI319" i="1"/>
  <c r="DH319" i="1"/>
  <c r="DG319" i="1"/>
  <c r="DF319" i="1"/>
  <c r="DE319" i="1"/>
  <c r="DC319" i="1"/>
  <c r="DB319" i="1"/>
  <c r="DA319" i="1"/>
  <c r="CZ319" i="1"/>
  <c r="CY319" i="1"/>
  <c r="CX319" i="1"/>
  <c r="CW319" i="1"/>
  <c r="CV319" i="1"/>
  <c r="CU319" i="1"/>
  <c r="CT319" i="1"/>
  <c r="CS319" i="1"/>
  <c r="DD319" i="1" s="1"/>
  <c r="CQ319" i="1"/>
  <c r="CP319" i="1"/>
  <c r="CO319" i="1"/>
  <c r="CN319" i="1"/>
  <c r="CM319" i="1"/>
  <c r="CL319" i="1"/>
  <c r="CK319" i="1"/>
  <c r="CJ319" i="1"/>
  <c r="CI319" i="1"/>
  <c r="CH319" i="1"/>
  <c r="CG319" i="1"/>
  <c r="CR319" i="1" s="1"/>
  <c r="CE319" i="1"/>
  <c r="CD319" i="1"/>
  <c r="CC319" i="1"/>
  <c r="CB319" i="1"/>
  <c r="CA319" i="1"/>
  <c r="BZ319" i="1"/>
  <c r="BY319" i="1"/>
  <c r="BX319" i="1"/>
  <c r="BW319" i="1"/>
  <c r="BV319" i="1"/>
  <c r="BU319" i="1"/>
  <c r="BS319" i="1"/>
  <c r="BR319" i="1"/>
  <c r="BQ319" i="1"/>
  <c r="BP319" i="1"/>
  <c r="BO319" i="1"/>
  <c r="BN319" i="1"/>
  <c r="BM319" i="1"/>
  <c r="BL319" i="1"/>
  <c r="BK319" i="1"/>
  <c r="BJ319" i="1"/>
  <c r="BI319" i="1"/>
  <c r="BG319" i="1"/>
  <c r="BF319" i="1"/>
  <c r="BE319" i="1"/>
  <c r="BD319" i="1"/>
  <c r="BC319" i="1"/>
  <c r="BB319" i="1"/>
  <c r="BA319" i="1"/>
  <c r="AZ319" i="1"/>
  <c r="AY319" i="1"/>
  <c r="AX319" i="1"/>
  <c r="AW319" i="1"/>
  <c r="BH319" i="1" s="1"/>
  <c r="AU319" i="1"/>
  <c r="AT319" i="1"/>
  <c r="AS319" i="1"/>
  <c r="AR319" i="1"/>
  <c r="AQ319" i="1"/>
  <c r="AP319" i="1"/>
  <c r="AO319" i="1"/>
  <c r="AN319" i="1"/>
  <c r="AM319" i="1"/>
  <c r="AL319" i="1"/>
  <c r="AK319" i="1"/>
  <c r="AV319" i="1" s="1"/>
  <c r="A319" i="1" s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 s="1"/>
  <c r="L319" i="1"/>
  <c r="H319" i="1"/>
  <c r="G319" i="1"/>
  <c r="F319" i="1"/>
  <c r="I319" i="1" s="1"/>
  <c r="J319" i="1" s="1"/>
  <c r="K319" i="1" s="1"/>
  <c r="E319" i="1"/>
  <c r="D319" i="1"/>
  <c r="C319" i="1"/>
  <c r="DO318" i="1"/>
  <c r="DN318" i="1"/>
  <c r="DM318" i="1"/>
  <c r="DL318" i="1"/>
  <c r="DK318" i="1"/>
  <c r="DJ318" i="1"/>
  <c r="DI318" i="1"/>
  <c r="DH318" i="1"/>
  <c r="DG318" i="1"/>
  <c r="DF318" i="1"/>
  <c r="DE318" i="1"/>
  <c r="DC318" i="1"/>
  <c r="DB318" i="1"/>
  <c r="DA318" i="1"/>
  <c r="CZ318" i="1"/>
  <c r="CY318" i="1"/>
  <c r="CX318" i="1"/>
  <c r="CW318" i="1"/>
  <c r="CV318" i="1"/>
  <c r="CU318" i="1"/>
  <c r="CT318" i="1"/>
  <c r="CS318" i="1"/>
  <c r="DD318" i="1" s="1"/>
  <c r="CQ318" i="1"/>
  <c r="CP318" i="1"/>
  <c r="CO318" i="1"/>
  <c r="CN318" i="1"/>
  <c r="CM318" i="1"/>
  <c r="CL318" i="1"/>
  <c r="CK318" i="1"/>
  <c r="CJ318" i="1"/>
  <c r="CI318" i="1"/>
  <c r="CH318" i="1"/>
  <c r="CG318" i="1"/>
  <c r="CE318" i="1"/>
  <c r="CD318" i="1"/>
  <c r="CC318" i="1"/>
  <c r="CB318" i="1"/>
  <c r="CA318" i="1"/>
  <c r="BZ318" i="1"/>
  <c r="BY318" i="1"/>
  <c r="BX318" i="1"/>
  <c r="BW318" i="1"/>
  <c r="BV318" i="1"/>
  <c r="BU318" i="1"/>
  <c r="BS318" i="1"/>
  <c r="BR318" i="1"/>
  <c r="BQ318" i="1"/>
  <c r="BP318" i="1"/>
  <c r="BO318" i="1"/>
  <c r="BN318" i="1"/>
  <c r="BM318" i="1"/>
  <c r="BL318" i="1"/>
  <c r="BK318" i="1"/>
  <c r="BJ318" i="1"/>
  <c r="BI318" i="1"/>
  <c r="BG318" i="1"/>
  <c r="BF318" i="1"/>
  <c r="BE318" i="1"/>
  <c r="BD318" i="1"/>
  <c r="BC318" i="1"/>
  <c r="BB318" i="1"/>
  <c r="BA318" i="1"/>
  <c r="AZ318" i="1"/>
  <c r="AY318" i="1"/>
  <c r="AX318" i="1"/>
  <c r="AW318" i="1"/>
  <c r="BH318" i="1" s="1"/>
  <c r="AU318" i="1"/>
  <c r="AT318" i="1"/>
  <c r="AS318" i="1"/>
  <c r="AR318" i="1"/>
  <c r="AQ318" i="1"/>
  <c r="AP318" i="1"/>
  <c r="AO318" i="1"/>
  <c r="AN318" i="1"/>
  <c r="AM318" i="1"/>
  <c r="AL318" i="1"/>
  <c r="AK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 s="1"/>
  <c r="L318" i="1"/>
  <c r="H318" i="1"/>
  <c r="G318" i="1"/>
  <c r="E318" i="1"/>
  <c r="F318" i="1" s="1"/>
  <c r="I318" i="1" s="1"/>
  <c r="J318" i="1" s="1"/>
  <c r="K318" i="1" s="1"/>
  <c r="D318" i="1"/>
  <c r="C318" i="1"/>
  <c r="DO317" i="1"/>
  <c r="DN317" i="1"/>
  <c r="DM317" i="1"/>
  <c r="DL317" i="1"/>
  <c r="DK317" i="1"/>
  <c r="DJ317" i="1"/>
  <c r="DI317" i="1"/>
  <c r="DH317" i="1"/>
  <c r="DG317" i="1"/>
  <c r="DF317" i="1"/>
  <c r="DE317" i="1"/>
  <c r="DP317" i="1" s="1"/>
  <c r="DC317" i="1"/>
  <c r="DB317" i="1"/>
  <c r="DA317" i="1"/>
  <c r="CZ317" i="1"/>
  <c r="CY317" i="1"/>
  <c r="CX317" i="1"/>
  <c r="CW317" i="1"/>
  <c r="CV317" i="1"/>
  <c r="CU317" i="1"/>
  <c r="CT317" i="1"/>
  <c r="CS317" i="1"/>
  <c r="CQ317" i="1"/>
  <c r="CP317" i="1"/>
  <c r="CO317" i="1"/>
  <c r="CN317" i="1"/>
  <c r="CM317" i="1"/>
  <c r="CL317" i="1"/>
  <c r="CK317" i="1"/>
  <c r="CJ317" i="1"/>
  <c r="CI317" i="1"/>
  <c r="CH317" i="1"/>
  <c r="CG317" i="1"/>
  <c r="CE317" i="1"/>
  <c r="CD317" i="1"/>
  <c r="CC317" i="1"/>
  <c r="CB317" i="1"/>
  <c r="CA317" i="1"/>
  <c r="BZ317" i="1"/>
  <c r="BY317" i="1"/>
  <c r="BX317" i="1"/>
  <c r="BW317" i="1"/>
  <c r="BV317" i="1"/>
  <c r="BU317" i="1"/>
  <c r="CF317" i="1" s="1"/>
  <c r="BS317" i="1"/>
  <c r="BR317" i="1"/>
  <c r="BQ317" i="1"/>
  <c r="BP317" i="1"/>
  <c r="BO317" i="1"/>
  <c r="BN317" i="1"/>
  <c r="BM317" i="1"/>
  <c r="BL317" i="1"/>
  <c r="BK317" i="1"/>
  <c r="BJ317" i="1"/>
  <c r="BI317" i="1"/>
  <c r="BT317" i="1" s="1"/>
  <c r="BG317" i="1"/>
  <c r="BF317" i="1"/>
  <c r="BE317" i="1"/>
  <c r="BD317" i="1"/>
  <c r="BC317" i="1"/>
  <c r="BB317" i="1"/>
  <c r="BA317" i="1"/>
  <c r="AZ317" i="1"/>
  <c r="AY317" i="1"/>
  <c r="AX317" i="1"/>
  <c r="AW317" i="1"/>
  <c r="AU317" i="1"/>
  <c r="AT317" i="1"/>
  <c r="AS317" i="1"/>
  <c r="AR317" i="1"/>
  <c r="AQ317" i="1"/>
  <c r="AP317" i="1"/>
  <c r="AO317" i="1"/>
  <c r="AN317" i="1"/>
  <c r="AM317" i="1"/>
  <c r="AL317" i="1"/>
  <c r="AK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I317" i="1"/>
  <c r="J317" i="1" s="1"/>
  <c r="K317" i="1" s="1"/>
  <c r="H317" i="1"/>
  <c r="G317" i="1"/>
  <c r="E317" i="1"/>
  <c r="F317" i="1" s="1"/>
  <c r="D317" i="1"/>
  <c r="C317" i="1"/>
  <c r="DO316" i="1"/>
  <c r="DN316" i="1"/>
  <c r="DM316" i="1"/>
  <c r="DL316" i="1"/>
  <c r="DK316" i="1"/>
  <c r="DJ316" i="1"/>
  <c r="DI316" i="1"/>
  <c r="DH316" i="1"/>
  <c r="DG316" i="1"/>
  <c r="DF316" i="1"/>
  <c r="DE316" i="1"/>
  <c r="DC316" i="1"/>
  <c r="DB316" i="1"/>
  <c r="DA316" i="1"/>
  <c r="CZ316" i="1"/>
  <c r="CY316" i="1"/>
  <c r="CX316" i="1"/>
  <c r="CW316" i="1"/>
  <c r="CV316" i="1"/>
  <c r="CU316" i="1"/>
  <c r="CT316" i="1"/>
  <c r="CS316" i="1"/>
  <c r="CQ316" i="1"/>
  <c r="CP316" i="1"/>
  <c r="CO316" i="1"/>
  <c r="CN316" i="1"/>
  <c r="CM316" i="1"/>
  <c r="CL316" i="1"/>
  <c r="CK316" i="1"/>
  <c r="CJ316" i="1"/>
  <c r="CI316" i="1"/>
  <c r="CH316" i="1"/>
  <c r="CG316" i="1"/>
  <c r="CE316" i="1"/>
  <c r="CD316" i="1"/>
  <c r="CC316" i="1"/>
  <c r="CB316" i="1"/>
  <c r="CA316" i="1"/>
  <c r="BZ316" i="1"/>
  <c r="BY316" i="1"/>
  <c r="BX316" i="1"/>
  <c r="BW316" i="1"/>
  <c r="BV316" i="1"/>
  <c r="BU316" i="1"/>
  <c r="CF316" i="1" s="1"/>
  <c r="BS316" i="1"/>
  <c r="BR316" i="1"/>
  <c r="BQ316" i="1"/>
  <c r="BP316" i="1"/>
  <c r="BO316" i="1"/>
  <c r="BN316" i="1"/>
  <c r="BM316" i="1"/>
  <c r="BL316" i="1"/>
  <c r="BK316" i="1"/>
  <c r="BJ316" i="1"/>
  <c r="BI316" i="1"/>
  <c r="BG316" i="1"/>
  <c r="BF316" i="1"/>
  <c r="BE316" i="1"/>
  <c r="BD316" i="1"/>
  <c r="BC316" i="1"/>
  <c r="BB316" i="1"/>
  <c r="BA316" i="1"/>
  <c r="AZ316" i="1"/>
  <c r="AY316" i="1"/>
  <c r="AX316" i="1"/>
  <c r="AW316" i="1"/>
  <c r="AU316" i="1"/>
  <c r="AT316" i="1"/>
  <c r="AS316" i="1"/>
  <c r="AR316" i="1"/>
  <c r="AQ316" i="1"/>
  <c r="AP316" i="1"/>
  <c r="AO316" i="1"/>
  <c r="AN316" i="1"/>
  <c r="AM316" i="1"/>
  <c r="AL316" i="1"/>
  <c r="AK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H316" i="1"/>
  <c r="G316" i="1"/>
  <c r="F316" i="1"/>
  <c r="I316" i="1" s="1"/>
  <c r="J316" i="1" s="1"/>
  <c r="K316" i="1" s="1"/>
  <c r="E316" i="1"/>
  <c r="D316" i="1"/>
  <c r="C316" i="1"/>
  <c r="DO315" i="1"/>
  <c r="DN315" i="1"/>
  <c r="DM315" i="1"/>
  <c r="DL315" i="1"/>
  <c r="DK315" i="1"/>
  <c r="DJ315" i="1"/>
  <c r="DI315" i="1"/>
  <c r="DH315" i="1"/>
  <c r="DG315" i="1"/>
  <c r="DF315" i="1"/>
  <c r="DE315" i="1"/>
  <c r="DC315" i="1"/>
  <c r="DB315" i="1"/>
  <c r="DA315" i="1"/>
  <c r="CZ315" i="1"/>
  <c r="CY315" i="1"/>
  <c r="CX315" i="1"/>
  <c r="CW315" i="1"/>
  <c r="CV315" i="1"/>
  <c r="CU315" i="1"/>
  <c r="CT315" i="1"/>
  <c r="CS315" i="1"/>
  <c r="CQ315" i="1"/>
  <c r="CP315" i="1"/>
  <c r="CO315" i="1"/>
  <c r="CN315" i="1"/>
  <c r="CM315" i="1"/>
  <c r="CL315" i="1"/>
  <c r="CK315" i="1"/>
  <c r="CJ315" i="1"/>
  <c r="CI315" i="1"/>
  <c r="CH315" i="1"/>
  <c r="CG315" i="1"/>
  <c r="CR315" i="1" s="1"/>
  <c r="CE315" i="1"/>
  <c r="CD315" i="1"/>
  <c r="CC315" i="1"/>
  <c r="CB315" i="1"/>
  <c r="CA315" i="1"/>
  <c r="BZ315" i="1"/>
  <c r="BY315" i="1"/>
  <c r="BX315" i="1"/>
  <c r="BW315" i="1"/>
  <c r="BV315" i="1"/>
  <c r="BU315" i="1"/>
  <c r="BS315" i="1"/>
  <c r="BR315" i="1"/>
  <c r="BQ315" i="1"/>
  <c r="BP315" i="1"/>
  <c r="BO315" i="1"/>
  <c r="BN315" i="1"/>
  <c r="BM315" i="1"/>
  <c r="BL315" i="1"/>
  <c r="BK315" i="1"/>
  <c r="BJ315" i="1"/>
  <c r="BI315" i="1"/>
  <c r="BG315" i="1"/>
  <c r="BF315" i="1"/>
  <c r="BE315" i="1"/>
  <c r="BD315" i="1"/>
  <c r="BC315" i="1"/>
  <c r="BB315" i="1"/>
  <c r="BA315" i="1"/>
  <c r="AZ315" i="1"/>
  <c r="AY315" i="1"/>
  <c r="AX315" i="1"/>
  <c r="AW315" i="1"/>
  <c r="AU315" i="1"/>
  <c r="AT315" i="1"/>
  <c r="AS315" i="1"/>
  <c r="AR315" i="1"/>
  <c r="AQ315" i="1"/>
  <c r="AP315" i="1"/>
  <c r="AO315" i="1"/>
  <c r="AN315" i="1"/>
  <c r="AM315" i="1"/>
  <c r="AL315" i="1"/>
  <c r="AK315" i="1"/>
  <c r="AV315" i="1" s="1"/>
  <c r="A315" i="1" s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 s="1"/>
  <c r="L315" i="1"/>
  <c r="J315" i="1"/>
  <c r="K315" i="1" s="1"/>
  <c r="H315" i="1"/>
  <c r="G315" i="1"/>
  <c r="F315" i="1"/>
  <c r="I315" i="1" s="1"/>
  <c r="E315" i="1"/>
  <c r="D315" i="1"/>
  <c r="C315" i="1"/>
  <c r="DO314" i="1"/>
  <c r="DN314" i="1"/>
  <c r="DM314" i="1"/>
  <c r="DL314" i="1"/>
  <c r="DK314" i="1"/>
  <c r="DJ314" i="1"/>
  <c r="DI314" i="1"/>
  <c r="DH314" i="1"/>
  <c r="DG314" i="1"/>
  <c r="DF314" i="1"/>
  <c r="DE314" i="1"/>
  <c r="DP314" i="1" s="1"/>
  <c r="DC314" i="1"/>
  <c r="DB314" i="1"/>
  <c r="DA314" i="1"/>
  <c r="CZ314" i="1"/>
  <c r="CY314" i="1"/>
  <c r="CX314" i="1"/>
  <c r="CW314" i="1"/>
  <c r="CV314" i="1"/>
  <c r="CU314" i="1"/>
  <c r="CT314" i="1"/>
  <c r="CS314" i="1"/>
  <c r="DD314" i="1" s="1"/>
  <c r="CQ314" i="1"/>
  <c r="CP314" i="1"/>
  <c r="CO314" i="1"/>
  <c r="CN314" i="1"/>
  <c r="CM314" i="1"/>
  <c r="CL314" i="1"/>
  <c r="CK314" i="1"/>
  <c r="CJ314" i="1"/>
  <c r="CI314" i="1"/>
  <c r="CH314" i="1"/>
  <c r="CG314" i="1"/>
  <c r="CE314" i="1"/>
  <c r="CD314" i="1"/>
  <c r="CC314" i="1"/>
  <c r="CB314" i="1"/>
  <c r="CA314" i="1"/>
  <c r="BZ314" i="1"/>
  <c r="BY314" i="1"/>
  <c r="BX314" i="1"/>
  <c r="BW314" i="1"/>
  <c r="BV314" i="1"/>
  <c r="BU314" i="1"/>
  <c r="BS314" i="1"/>
  <c r="BR314" i="1"/>
  <c r="BQ314" i="1"/>
  <c r="BP314" i="1"/>
  <c r="BO314" i="1"/>
  <c r="BN314" i="1"/>
  <c r="BM314" i="1"/>
  <c r="BL314" i="1"/>
  <c r="BK314" i="1"/>
  <c r="BJ314" i="1"/>
  <c r="BI314" i="1"/>
  <c r="BT314" i="1" s="1"/>
  <c r="BG314" i="1"/>
  <c r="BF314" i="1"/>
  <c r="BE314" i="1"/>
  <c r="BD314" i="1"/>
  <c r="BC314" i="1"/>
  <c r="BB314" i="1"/>
  <c r="BA314" i="1"/>
  <c r="AZ314" i="1"/>
  <c r="AY314" i="1"/>
  <c r="AX314" i="1"/>
  <c r="AW314" i="1"/>
  <c r="BH314" i="1" s="1"/>
  <c r="AU314" i="1"/>
  <c r="AT314" i="1"/>
  <c r="AS314" i="1"/>
  <c r="AR314" i="1"/>
  <c r="AQ314" i="1"/>
  <c r="AP314" i="1"/>
  <c r="AO314" i="1"/>
  <c r="AN314" i="1"/>
  <c r="AM314" i="1"/>
  <c r="AL314" i="1"/>
  <c r="AK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 s="1"/>
  <c r="L314" i="1"/>
  <c r="J314" i="1"/>
  <c r="K314" i="1" s="1"/>
  <c r="H314" i="1"/>
  <c r="G314" i="1"/>
  <c r="F314" i="1"/>
  <c r="I314" i="1" s="1"/>
  <c r="E314" i="1"/>
  <c r="D314" i="1"/>
  <c r="C314" i="1"/>
  <c r="DO313" i="1"/>
  <c r="DN313" i="1"/>
  <c r="DM313" i="1"/>
  <c r="DL313" i="1"/>
  <c r="DK313" i="1"/>
  <c r="DJ313" i="1"/>
  <c r="DI313" i="1"/>
  <c r="DH313" i="1"/>
  <c r="DG313" i="1"/>
  <c r="DF313" i="1"/>
  <c r="DE313" i="1"/>
  <c r="DP313" i="1" s="1"/>
  <c r="DC313" i="1"/>
  <c r="DB313" i="1"/>
  <c r="DA313" i="1"/>
  <c r="CZ313" i="1"/>
  <c r="CY313" i="1"/>
  <c r="CX313" i="1"/>
  <c r="CW313" i="1"/>
  <c r="CV313" i="1"/>
  <c r="CU313" i="1"/>
  <c r="CT313" i="1"/>
  <c r="CS313" i="1"/>
  <c r="CQ313" i="1"/>
  <c r="CP313" i="1"/>
  <c r="CO313" i="1"/>
  <c r="CN313" i="1"/>
  <c r="CM313" i="1"/>
  <c r="CL313" i="1"/>
  <c r="CK313" i="1"/>
  <c r="CJ313" i="1"/>
  <c r="CI313" i="1"/>
  <c r="CH313" i="1"/>
  <c r="CG313" i="1"/>
  <c r="CE313" i="1"/>
  <c r="CD313" i="1"/>
  <c r="CC313" i="1"/>
  <c r="CB313" i="1"/>
  <c r="CA313" i="1"/>
  <c r="BZ313" i="1"/>
  <c r="BY313" i="1"/>
  <c r="BX313" i="1"/>
  <c r="BW313" i="1"/>
  <c r="BV313" i="1"/>
  <c r="BU313" i="1"/>
  <c r="BS313" i="1"/>
  <c r="BR313" i="1"/>
  <c r="BQ313" i="1"/>
  <c r="BP313" i="1"/>
  <c r="BO313" i="1"/>
  <c r="BN313" i="1"/>
  <c r="BM313" i="1"/>
  <c r="BL313" i="1"/>
  <c r="BK313" i="1"/>
  <c r="BJ313" i="1"/>
  <c r="BI313" i="1"/>
  <c r="BT313" i="1" s="1"/>
  <c r="BG313" i="1"/>
  <c r="BF313" i="1"/>
  <c r="BE313" i="1"/>
  <c r="BD313" i="1"/>
  <c r="BC313" i="1"/>
  <c r="BB313" i="1"/>
  <c r="BA313" i="1"/>
  <c r="AZ313" i="1"/>
  <c r="AY313" i="1"/>
  <c r="AX313" i="1"/>
  <c r="AW313" i="1"/>
  <c r="AU313" i="1"/>
  <c r="AT313" i="1"/>
  <c r="AS313" i="1"/>
  <c r="AR313" i="1"/>
  <c r="AQ313" i="1"/>
  <c r="AP313" i="1"/>
  <c r="AO313" i="1"/>
  <c r="AN313" i="1"/>
  <c r="AM313" i="1"/>
  <c r="AL313" i="1"/>
  <c r="AK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 s="1"/>
  <c r="L313" i="1"/>
  <c r="H313" i="1"/>
  <c r="G313" i="1"/>
  <c r="E313" i="1"/>
  <c r="F313" i="1" s="1"/>
  <c r="I313" i="1" s="1"/>
  <c r="J313" i="1" s="1"/>
  <c r="K313" i="1" s="1"/>
  <c r="D313" i="1"/>
  <c r="C313" i="1"/>
  <c r="DO312" i="1"/>
  <c r="DN312" i="1"/>
  <c r="DM312" i="1"/>
  <c r="DL312" i="1"/>
  <c r="DK312" i="1"/>
  <c r="DJ312" i="1"/>
  <c r="DI312" i="1"/>
  <c r="DH312" i="1"/>
  <c r="DG312" i="1"/>
  <c r="DF312" i="1"/>
  <c r="DE312" i="1"/>
  <c r="DC312" i="1"/>
  <c r="DB312" i="1"/>
  <c r="DA312" i="1"/>
  <c r="CZ312" i="1"/>
  <c r="CY312" i="1"/>
  <c r="CX312" i="1"/>
  <c r="CW312" i="1"/>
  <c r="CV312" i="1"/>
  <c r="CU312" i="1"/>
  <c r="CT312" i="1"/>
  <c r="CS312" i="1"/>
  <c r="CQ312" i="1"/>
  <c r="CP312" i="1"/>
  <c r="CO312" i="1"/>
  <c r="CN312" i="1"/>
  <c r="CM312" i="1"/>
  <c r="CL312" i="1"/>
  <c r="CK312" i="1"/>
  <c r="CJ312" i="1"/>
  <c r="CI312" i="1"/>
  <c r="CH312" i="1"/>
  <c r="CG312" i="1"/>
  <c r="CR312" i="1" s="1"/>
  <c r="CE312" i="1"/>
  <c r="CD312" i="1"/>
  <c r="CC312" i="1"/>
  <c r="CB312" i="1"/>
  <c r="CA312" i="1"/>
  <c r="BZ312" i="1"/>
  <c r="BY312" i="1"/>
  <c r="BX312" i="1"/>
  <c r="BW312" i="1"/>
  <c r="BV312" i="1"/>
  <c r="BU312" i="1"/>
  <c r="CF312" i="1" s="1"/>
  <c r="BS312" i="1"/>
  <c r="BR312" i="1"/>
  <c r="BQ312" i="1"/>
  <c r="BP312" i="1"/>
  <c r="BO312" i="1"/>
  <c r="BN312" i="1"/>
  <c r="BM312" i="1"/>
  <c r="BL312" i="1"/>
  <c r="BK312" i="1"/>
  <c r="BJ312" i="1"/>
  <c r="BI312" i="1"/>
  <c r="BG312" i="1"/>
  <c r="BF312" i="1"/>
  <c r="BE312" i="1"/>
  <c r="BD312" i="1"/>
  <c r="BC312" i="1"/>
  <c r="BB312" i="1"/>
  <c r="BA312" i="1"/>
  <c r="AZ312" i="1"/>
  <c r="AY312" i="1"/>
  <c r="AX312" i="1"/>
  <c r="AW312" i="1"/>
  <c r="AU312" i="1"/>
  <c r="AT312" i="1"/>
  <c r="AS312" i="1"/>
  <c r="AR312" i="1"/>
  <c r="AQ312" i="1"/>
  <c r="AP312" i="1"/>
  <c r="AO312" i="1"/>
  <c r="AN312" i="1"/>
  <c r="AM312" i="1"/>
  <c r="AL312" i="1"/>
  <c r="AK312" i="1"/>
  <c r="AV312" i="1" s="1"/>
  <c r="A312" i="1" s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H312" i="1"/>
  <c r="G312" i="1"/>
  <c r="F312" i="1"/>
  <c r="I312" i="1" s="1"/>
  <c r="J312" i="1" s="1"/>
  <c r="K312" i="1" s="1"/>
  <c r="E312" i="1"/>
  <c r="D312" i="1"/>
  <c r="C312" i="1"/>
  <c r="DO311" i="1"/>
  <c r="DN311" i="1"/>
  <c r="DM311" i="1"/>
  <c r="DL311" i="1"/>
  <c r="DK311" i="1"/>
  <c r="DJ311" i="1"/>
  <c r="DI311" i="1"/>
  <c r="DH311" i="1"/>
  <c r="DG311" i="1"/>
  <c r="DF311" i="1"/>
  <c r="DE311" i="1"/>
  <c r="DC311" i="1"/>
  <c r="DB311" i="1"/>
  <c r="DA311" i="1"/>
  <c r="CZ311" i="1"/>
  <c r="CY311" i="1"/>
  <c r="CX311" i="1"/>
  <c r="CW311" i="1"/>
  <c r="CV311" i="1"/>
  <c r="CU311" i="1"/>
  <c r="CT311" i="1"/>
  <c r="CS311" i="1"/>
  <c r="DD311" i="1" s="1"/>
  <c r="CQ311" i="1"/>
  <c r="CP311" i="1"/>
  <c r="CO311" i="1"/>
  <c r="CN311" i="1"/>
  <c r="CM311" i="1"/>
  <c r="CL311" i="1"/>
  <c r="CK311" i="1"/>
  <c r="CJ311" i="1"/>
  <c r="CI311" i="1"/>
  <c r="CH311" i="1"/>
  <c r="CG311" i="1"/>
  <c r="CR311" i="1" s="1"/>
  <c r="CE311" i="1"/>
  <c r="CD311" i="1"/>
  <c r="CC311" i="1"/>
  <c r="CB311" i="1"/>
  <c r="CA311" i="1"/>
  <c r="BZ311" i="1"/>
  <c r="BY311" i="1"/>
  <c r="BX311" i="1"/>
  <c r="BW311" i="1"/>
  <c r="BV311" i="1"/>
  <c r="BU311" i="1"/>
  <c r="BS311" i="1"/>
  <c r="BR311" i="1"/>
  <c r="BQ311" i="1"/>
  <c r="BP311" i="1"/>
  <c r="BO311" i="1"/>
  <c r="BN311" i="1"/>
  <c r="BM311" i="1"/>
  <c r="BL311" i="1"/>
  <c r="BK311" i="1"/>
  <c r="BJ311" i="1"/>
  <c r="BI311" i="1"/>
  <c r="BG311" i="1"/>
  <c r="BF311" i="1"/>
  <c r="BE311" i="1"/>
  <c r="BD311" i="1"/>
  <c r="BC311" i="1"/>
  <c r="BB311" i="1"/>
  <c r="BA311" i="1"/>
  <c r="AZ311" i="1"/>
  <c r="AY311" i="1"/>
  <c r="AX311" i="1"/>
  <c r="AW311" i="1"/>
  <c r="BH311" i="1" s="1"/>
  <c r="AU311" i="1"/>
  <c r="AT311" i="1"/>
  <c r="AS311" i="1"/>
  <c r="AR311" i="1"/>
  <c r="AQ311" i="1"/>
  <c r="AP311" i="1"/>
  <c r="AO311" i="1"/>
  <c r="AN311" i="1"/>
  <c r="AM311" i="1"/>
  <c r="AL311" i="1"/>
  <c r="AK311" i="1"/>
  <c r="AV311" i="1" s="1"/>
  <c r="A311" i="1" s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 s="1"/>
  <c r="L311" i="1"/>
  <c r="H311" i="1"/>
  <c r="G311" i="1"/>
  <c r="F311" i="1"/>
  <c r="I311" i="1" s="1"/>
  <c r="J311" i="1" s="1"/>
  <c r="K311" i="1" s="1"/>
  <c r="E311" i="1"/>
  <c r="D311" i="1"/>
  <c r="C311" i="1"/>
  <c r="DO310" i="1"/>
  <c r="DN310" i="1"/>
  <c r="DM310" i="1"/>
  <c r="DL310" i="1"/>
  <c r="DK310" i="1"/>
  <c r="DJ310" i="1"/>
  <c r="DI310" i="1"/>
  <c r="DH310" i="1"/>
  <c r="DG310" i="1"/>
  <c r="DF310" i="1"/>
  <c r="DE310" i="1"/>
  <c r="DC310" i="1"/>
  <c r="DB310" i="1"/>
  <c r="DA310" i="1"/>
  <c r="CZ310" i="1"/>
  <c r="CY310" i="1"/>
  <c r="CX310" i="1"/>
  <c r="CW310" i="1"/>
  <c r="CV310" i="1"/>
  <c r="CU310" i="1"/>
  <c r="CT310" i="1"/>
  <c r="CS310" i="1"/>
  <c r="DD310" i="1" s="1"/>
  <c r="CQ310" i="1"/>
  <c r="CP310" i="1"/>
  <c r="CO310" i="1"/>
  <c r="CN310" i="1"/>
  <c r="CM310" i="1"/>
  <c r="CL310" i="1"/>
  <c r="CK310" i="1"/>
  <c r="CJ310" i="1"/>
  <c r="CI310" i="1"/>
  <c r="CH310" i="1"/>
  <c r="CG310" i="1"/>
  <c r="CE310" i="1"/>
  <c r="CD310" i="1"/>
  <c r="CC310" i="1"/>
  <c r="CB310" i="1"/>
  <c r="CA310" i="1"/>
  <c r="BZ310" i="1"/>
  <c r="BY310" i="1"/>
  <c r="BX310" i="1"/>
  <c r="BW310" i="1"/>
  <c r="BV310" i="1"/>
  <c r="BU310" i="1"/>
  <c r="BS310" i="1"/>
  <c r="BR310" i="1"/>
  <c r="BQ310" i="1"/>
  <c r="BP310" i="1"/>
  <c r="BO310" i="1"/>
  <c r="BN310" i="1"/>
  <c r="BM310" i="1"/>
  <c r="BL310" i="1"/>
  <c r="BK310" i="1"/>
  <c r="BJ310" i="1"/>
  <c r="BI310" i="1"/>
  <c r="BG310" i="1"/>
  <c r="BF310" i="1"/>
  <c r="BE310" i="1"/>
  <c r="BD310" i="1"/>
  <c r="BC310" i="1"/>
  <c r="BB310" i="1"/>
  <c r="BA310" i="1"/>
  <c r="AZ310" i="1"/>
  <c r="AY310" i="1"/>
  <c r="AX310" i="1"/>
  <c r="AW310" i="1"/>
  <c r="BH310" i="1" s="1"/>
  <c r="AU310" i="1"/>
  <c r="AT310" i="1"/>
  <c r="AS310" i="1"/>
  <c r="AR310" i="1"/>
  <c r="AQ310" i="1"/>
  <c r="AP310" i="1"/>
  <c r="AO310" i="1"/>
  <c r="AN310" i="1"/>
  <c r="AM310" i="1"/>
  <c r="AL310" i="1"/>
  <c r="AK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 s="1"/>
  <c r="L310" i="1"/>
  <c r="H310" i="1"/>
  <c r="G310" i="1"/>
  <c r="E310" i="1"/>
  <c r="F310" i="1" s="1"/>
  <c r="I310" i="1" s="1"/>
  <c r="J310" i="1" s="1"/>
  <c r="K310" i="1" s="1"/>
  <c r="D310" i="1"/>
  <c r="C310" i="1"/>
  <c r="DO309" i="1"/>
  <c r="DN309" i="1"/>
  <c r="DM309" i="1"/>
  <c r="DL309" i="1"/>
  <c r="DK309" i="1"/>
  <c r="DJ309" i="1"/>
  <c r="DI309" i="1"/>
  <c r="DH309" i="1"/>
  <c r="DG309" i="1"/>
  <c r="DF309" i="1"/>
  <c r="DE309" i="1"/>
  <c r="DP309" i="1" s="1"/>
  <c r="DC309" i="1"/>
  <c r="DB309" i="1"/>
  <c r="DA309" i="1"/>
  <c r="CZ309" i="1"/>
  <c r="CY309" i="1"/>
  <c r="CX309" i="1"/>
  <c r="CW309" i="1"/>
  <c r="CV309" i="1"/>
  <c r="CU309" i="1"/>
  <c r="CT309" i="1"/>
  <c r="CS309" i="1"/>
  <c r="CQ309" i="1"/>
  <c r="CP309" i="1"/>
  <c r="CO309" i="1"/>
  <c r="CN309" i="1"/>
  <c r="CM309" i="1"/>
  <c r="CL309" i="1"/>
  <c r="CK309" i="1"/>
  <c r="CJ309" i="1"/>
  <c r="CI309" i="1"/>
  <c r="CH309" i="1"/>
  <c r="CG309" i="1"/>
  <c r="CE309" i="1"/>
  <c r="CD309" i="1"/>
  <c r="CC309" i="1"/>
  <c r="CB309" i="1"/>
  <c r="CA309" i="1"/>
  <c r="BZ309" i="1"/>
  <c r="BY309" i="1"/>
  <c r="BX309" i="1"/>
  <c r="BW309" i="1"/>
  <c r="BV309" i="1"/>
  <c r="BU309" i="1"/>
  <c r="CF309" i="1" s="1"/>
  <c r="BS309" i="1"/>
  <c r="BR309" i="1"/>
  <c r="BQ309" i="1"/>
  <c r="BP309" i="1"/>
  <c r="BO309" i="1"/>
  <c r="BN309" i="1"/>
  <c r="BM309" i="1"/>
  <c r="BL309" i="1"/>
  <c r="BK309" i="1"/>
  <c r="BJ309" i="1"/>
  <c r="BI309" i="1"/>
  <c r="BT309" i="1" s="1"/>
  <c r="BG309" i="1"/>
  <c r="BF309" i="1"/>
  <c r="BE309" i="1"/>
  <c r="BD309" i="1"/>
  <c r="BC309" i="1"/>
  <c r="BB309" i="1"/>
  <c r="BA309" i="1"/>
  <c r="AZ309" i="1"/>
  <c r="AY309" i="1"/>
  <c r="AX309" i="1"/>
  <c r="AW309" i="1"/>
  <c r="AU309" i="1"/>
  <c r="AT309" i="1"/>
  <c r="AS309" i="1"/>
  <c r="AR309" i="1"/>
  <c r="AQ309" i="1"/>
  <c r="AP309" i="1"/>
  <c r="AO309" i="1"/>
  <c r="AN309" i="1"/>
  <c r="AM309" i="1"/>
  <c r="AL309" i="1"/>
  <c r="AK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I309" i="1"/>
  <c r="J309" i="1" s="1"/>
  <c r="K309" i="1" s="1"/>
  <c r="H309" i="1"/>
  <c r="G309" i="1"/>
  <c r="E309" i="1"/>
  <c r="F309" i="1" s="1"/>
  <c r="D309" i="1"/>
  <c r="C309" i="1"/>
  <c r="DO308" i="1"/>
  <c r="DN308" i="1"/>
  <c r="DM308" i="1"/>
  <c r="DL308" i="1"/>
  <c r="DK308" i="1"/>
  <c r="DJ308" i="1"/>
  <c r="DI308" i="1"/>
  <c r="DH308" i="1"/>
  <c r="DG308" i="1"/>
  <c r="DF308" i="1"/>
  <c r="DE308" i="1"/>
  <c r="DC308" i="1"/>
  <c r="DB308" i="1"/>
  <c r="DA308" i="1"/>
  <c r="CZ308" i="1"/>
  <c r="CY308" i="1"/>
  <c r="CX308" i="1"/>
  <c r="CW308" i="1"/>
  <c r="CV308" i="1"/>
  <c r="CU308" i="1"/>
  <c r="CT308" i="1"/>
  <c r="CS308" i="1"/>
  <c r="CQ308" i="1"/>
  <c r="CP308" i="1"/>
  <c r="CO308" i="1"/>
  <c r="CN308" i="1"/>
  <c r="CM308" i="1"/>
  <c r="CL308" i="1"/>
  <c r="CK308" i="1"/>
  <c r="CJ308" i="1"/>
  <c r="CI308" i="1"/>
  <c r="CH308" i="1"/>
  <c r="CG308" i="1"/>
  <c r="CE308" i="1"/>
  <c r="CD308" i="1"/>
  <c r="CC308" i="1"/>
  <c r="CB308" i="1"/>
  <c r="CA308" i="1"/>
  <c r="BZ308" i="1"/>
  <c r="BY308" i="1"/>
  <c r="BX308" i="1"/>
  <c r="BW308" i="1"/>
  <c r="BV308" i="1"/>
  <c r="BU308" i="1"/>
  <c r="CF308" i="1" s="1"/>
  <c r="BS308" i="1"/>
  <c r="BR308" i="1"/>
  <c r="BQ308" i="1"/>
  <c r="BP308" i="1"/>
  <c r="BO308" i="1"/>
  <c r="BN308" i="1"/>
  <c r="BM308" i="1"/>
  <c r="BL308" i="1"/>
  <c r="BK308" i="1"/>
  <c r="BJ308" i="1"/>
  <c r="BI308" i="1"/>
  <c r="BG308" i="1"/>
  <c r="BF308" i="1"/>
  <c r="BE308" i="1"/>
  <c r="BD308" i="1"/>
  <c r="BC308" i="1"/>
  <c r="BB308" i="1"/>
  <c r="BA308" i="1"/>
  <c r="AZ308" i="1"/>
  <c r="AY308" i="1"/>
  <c r="AX308" i="1"/>
  <c r="AW308" i="1"/>
  <c r="AU308" i="1"/>
  <c r="AT308" i="1"/>
  <c r="AS308" i="1"/>
  <c r="AR308" i="1"/>
  <c r="AQ308" i="1"/>
  <c r="AP308" i="1"/>
  <c r="AO308" i="1"/>
  <c r="AN308" i="1"/>
  <c r="AM308" i="1"/>
  <c r="AL308" i="1"/>
  <c r="AK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H308" i="1"/>
  <c r="G308" i="1"/>
  <c r="F308" i="1"/>
  <c r="I308" i="1" s="1"/>
  <c r="J308" i="1" s="1"/>
  <c r="K308" i="1" s="1"/>
  <c r="E308" i="1"/>
  <c r="D308" i="1"/>
  <c r="C308" i="1"/>
  <c r="DO307" i="1"/>
  <c r="DN307" i="1"/>
  <c r="DM307" i="1"/>
  <c r="DL307" i="1"/>
  <c r="DK307" i="1"/>
  <c r="DJ307" i="1"/>
  <c r="DI307" i="1"/>
  <c r="DH307" i="1"/>
  <c r="DG307" i="1"/>
  <c r="DF307" i="1"/>
  <c r="DE307" i="1"/>
  <c r="DC307" i="1"/>
  <c r="DB307" i="1"/>
  <c r="DA307" i="1"/>
  <c r="CZ307" i="1"/>
  <c r="CY307" i="1"/>
  <c r="CX307" i="1"/>
  <c r="CW307" i="1"/>
  <c r="CV307" i="1"/>
  <c r="CU307" i="1"/>
  <c r="CT307" i="1"/>
  <c r="CS307" i="1"/>
  <c r="CQ307" i="1"/>
  <c r="CP307" i="1"/>
  <c r="CO307" i="1"/>
  <c r="CN307" i="1"/>
  <c r="CM307" i="1"/>
  <c r="CL307" i="1"/>
  <c r="CK307" i="1"/>
  <c r="CJ307" i="1"/>
  <c r="CI307" i="1"/>
  <c r="CH307" i="1"/>
  <c r="CG307" i="1"/>
  <c r="CR307" i="1" s="1"/>
  <c r="CE307" i="1"/>
  <c r="CD307" i="1"/>
  <c r="CC307" i="1"/>
  <c r="CB307" i="1"/>
  <c r="CA307" i="1"/>
  <c r="BZ307" i="1"/>
  <c r="BY307" i="1"/>
  <c r="BX307" i="1"/>
  <c r="BW307" i="1"/>
  <c r="BV307" i="1"/>
  <c r="BU307" i="1"/>
  <c r="BS307" i="1"/>
  <c r="BR307" i="1"/>
  <c r="BQ307" i="1"/>
  <c r="BP307" i="1"/>
  <c r="BO307" i="1"/>
  <c r="BN307" i="1"/>
  <c r="BM307" i="1"/>
  <c r="BL307" i="1"/>
  <c r="BK307" i="1"/>
  <c r="BJ307" i="1"/>
  <c r="BI307" i="1"/>
  <c r="BG307" i="1"/>
  <c r="BF307" i="1"/>
  <c r="BE307" i="1"/>
  <c r="BD307" i="1"/>
  <c r="BC307" i="1"/>
  <c r="BB307" i="1"/>
  <c r="BA307" i="1"/>
  <c r="AZ307" i="1"/>
  <c r="AY307" i="1"/>
  <c r="AX307" i="1"/>
  <c r="AW307" i="1"/>
  <c r="AU307" i="1"/>
  <c r="AT307" i="1"/>
  <c r="AS307" i="1"/>
  <c r="AR307" i="1"/>
  <c r="AQ307" i="1"/>
  <c r="AP307" i="1"/>
  <c r="AO307" i="1"/>
  <c r="AN307" i="1"/>
  <c r="AM307" i="1"/>
  <c r="AL307" i="1"/>
  <c r="AK307" i="1"/>
  <c r="AV307" i="1" s="1"/>
  <c r="A307" i="1" s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 s="1"/>
  <c r="L307" i="1"/>
  <c r="J307" i="1"/>
  <c r="K307" i="1" s="1"/>
  <c r="H307" i="1"/>
  <c r="G307" i="1"/>
  <c r="F307" i="1"/>
  <c r="I307" i="1" s="1"/>
  <c r="E307" i="1"/>
  <c r="D307" i="1"/>
  <c r="C307" i="1"/>
  <c r="DO306" i="1"/>
  <c r="DN306" i="1"/>
  <c r="DM306" i="1"/>
  <c r="DL306" i="1"/>
  <c r="DK306" i="1"/>
  <c r="DJ306" i="1"/>
  <c r="DI306" i="1"/>
  <c r="DH306" i="1"/>
  <c r="DG306" i="1"/>
  <c r="DF306" i="1"/>
  <c r="DE306" i="1"/>
  <c r="DP306" i="1" s="1"/>
  <c r="DC306" i="1"/>
  <c r="DB306" i="1"/>
  <c r="DA306" i="1"/>
  <c r="CZ306" i="1"/>
  <c r="CY306" i="1"/>
  <c r="CX306" i="1"/>
  <c r="CW306" i="1"/>
  <c r="CV306" i="1"/>
  <c r="CU306" i="1"/>
  <c r="CT306" i="1"/>
  <c r="CS306" i="1"/>
  <c r="DD306" i="1" s="1"/>
  <c r="CQ306" i="1"/>
  <c r="CP306" i="1"/>
  <c r="CO306" i="1"/>
  <c r="CN306" i="1"/>
  <c r="CM306" i="1"/>
  <c r="CL306" i="1"/>
  <c r="CK306" i="1"/>
  <c r="CJ306" i="1"/>
  <c r="CI306" i="1"/>
  <c r="CH306" i="1"/>
  <c r="CG306" i="1"/>
  <c r="CE306" i="1"/>
  <c r="CD306" i="1"/>
  <c r="CC306" i="1"/>
  <c r="CB306" i="1"/>
  <c r="CA306" i="1"/>
  <c r="BZ306" i="1"/>
  <c r="BY306" i="1"/>
  <c r="BX306" i="1"/>
  <c r="BW306" i="1"/>
  <c r="BV306" i="1"/>
  <c r="BU306" i="1"/>
  <c r="BS306" i="1"/>
  <c r="BR306" i="1"/>
  <c r="BQ306" i="1"/>
  <c r="BP306" i="1"/>
  <c r="BO306" i="1"/>
  <c r="BN306" i="1"/>
  <c r="BM306" i="1"/>
  <c r="BL306" i="1"/>
  <c r="BK306" i="1"/>
  <c r="BJ306" i="1"/>
  <c r="BI306" i="1"/>
  <c r="BT306" i="1" s="1"/>
  <c r="BG306" i="1"/>
  <c r="BF306" i="1"/>
  <c r="BE306" i="1"/>
  <c r="BD306" i="1"/>
  <c r="BC306" i="1"/>
  <c r="BB306" i="1"/>
  <c r="BA306" i="1"/>
  <c r="AZ306" i="1"/>
  <c r="AY306" i="1"/>
  <c r="AX306" i="1"/>
  <c r="AW306" i="1"/>
  <c r="BH306" i="1" s="1"/>
  <c r="AU306" i="1"/>
  <c r="AT306" i="1"/>
  <c r="AS306" i="1"/>
  <c r="AR306" i="1"/>
  <c r="AQ306" i="1"/>
  <c r="AP306" i="1"/>
  <c r="AO306" i="1"/>
  <c r="AN306" i="1"/>
  <c r="AM306" i="1"/>
  <c r="AL306" i="1"/>
  <c r="AK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 s="1"/>
  <c r="L306" i="1"/>
  <c r="J306" i="1"/>
  <c r="K306" i="1" s="1"/>
  <c r="H306" i="1"/>
  <c r="G306" i="1"/>
  <c r="F306" i="1"/>
  <c r="I306" i="1" s="1"/>
  <c r="E306" i="1"/>
  <c r="D306" i="1"/>
  <c r="C306" i="1"/>
  <c r="DO305" i="1"/>
  <c r="DN305" i="1"/>
  <c r="DM305" i="1"/>
  <c r="DL305" i="1"/>
  <c r="DK305" i="1"/>
  <c r="DJ305" i="1"/>
  <c r="DI305" i="1"/>
  <c r="DH305" i="1"/>
  <c r="DG305" i="1"/>
  <c r="DF305" i="1"/>
  <c r="DE305" i="1"/>
  <c r="DP305" i="1" s="1"/>
  <c r="DC305" i="1"/>
  <c r="DB305" i="1"/>
  <c r="DA305" i="1"/>
  <c r="CZ305" i="1"/>
  <c r="CY305" i="1"/>
  <c r="CX305" i="1"/>
  <c r="CW305" i="1"/>
  <c r="CV305" i="1"/>
  <c r="CU305" i="1"/>
  <c r="CT305" i="1"/>
  <c r="CS305" i="1"/>
  <c r="CQ305" i="1"/>
  <c r="CP305" i="1"/>
  <c r="CO305" i="1"/>
  <c r="CN305" i="1"/>
  <c r="CM305" i="1"/>
  <c r="CL305" i="1"/>
  <c r="CK305" i="1"/>
  <c r="CJ305" i="1"/>
  <c r="CI305" i="1"/>
  <c r="CH305" i="1"/>
  <c r="CG305" i="1"/>
  <c r="CE305" i="1"/>
  <c r="CD305" i="1"/>
  <c r="CC305" i="1"/>
  <c r="CB305" i="1"/>
  <c r="CA305" i="1"/>
  <c r="BZ305" i="1"/>
  <c r="BY305" i="1"/>
  <c r="BX305" i="1"/>
  <c r="BW305" i="1"/>
  <c r="BV305" i="1"/>
  <c r="BU305" i="1"/>
  <c r="BS305" i="1"/>
  <c r="BR305" i="1"/>
  <c r="BQ305" i="1"/>
  <c r="BP305" i="1"/>
  <c r="BO305" i="1"/>
  <c r="BN305" i="1"/>
  <c r="BM305" i="1"/>
  <c r="BL305" i="1"/>
  <c r="BK305" i="1"/>
  <c r="BJ305" i="1"/>
  <c r="BI305" i="1"/>
  <c r="BT305" i="1" s="1"/>
  <c r="BG305" i="1"/>
  <c r="BF305" i="1"/>
  <c r="BE305" i="1"/>
  <c r="BD305" i="1"/>
  <c r="BC305" i="1"/>
  <c r="BB305" i="1"/>
  <c r="BA305" i="1"/>
  <c r="AZ305" i="1"/>
  <c r="AY305" i="1"/>
  <c r="AX305" i="1"/>
  <c r="AW305" i="1"/>
  <c r="AU305" i="1"/>
  <c r="AT305" i="1"/>
  <c r="AS305" i="1"/>
  <c r="AR305" i="1"/>
  <c r="AQ305" i="1"/>
  <c r="AP305" i="1"/>
  <c r="AO305" i="1"/>
  <c r="AN305" i="1"/>
  <c r="AM305" i="1"/>
  <c r="AL305" i="1"/>
  <c r="AK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 s="1"/>
  <c r="L305" i="1"/>
  <c r="H305" i="1"/>
  <c r="G305" i="1"/>
  <c r="E305" i="1"/>
  <c r="F305" i="1" s="1"/>
  <c r="I305" i="1" s="1"/>
  <c r="J305" i="1" s="1"/>
  <c r="K305" i="1" s="1"/>
  <c r="D305" i="1"/>
  <c r="C305" i="1"/>
  <c r="DO304" i="1"/>
  <c r="DN304" i="1"/>
  <c r="DM304" i="1"/>
  <c r="DL304" i="1"/>
  <c r="DK304" i="1"/>
  <c r="DJ304" i="1"/>
  <c r="DI304" i="1"/>
  <c r="DH304" i="1"/>
  <c r="DG304" i="1"/>
  <c r="DF304" i="1"/>
  <c r="DE304" i="1"/>
  <c r="DC304" i="1"/>
  <c r="DB304" i="1"/>
  <c r="DA304" i="1"/>
  <c r="CZ304" i="1"/>
  <c r="CY304" i="1"/>
  <c r="CX304" i="1"/>
  <c r="CW304" i="1"/>
  <c r="CV304" i="1"/>
  <c r="CU304" i="1"/>
  <c r="CT304" i="1"/>
  <c r="CS304" i="1"/>
  <c r="CQ304" i="1"/>
  <c r="CP304" i="1"/>
  <c r="CO304" i="1"/>
  <c r="CN304" i="1"/>
  <c r="CM304" i="1"/>
  <c r="CL304" i="1"/>
  <c r="CK304" i="1"/>
  <c r="CJ304" i="1"/>
  <c r="CI304" i="1"/>
  <c r="CH304" i="1"/>
  <c r="CG304" i="1"/>
  <c r="CR304" i="1" s="1"/>
  <c r="CE304" i="1"/>
  <c r="CD304" i="1"/>
  <c r="CC304" i="1"/>
  <c r="CB304" i="1"/>
  <c r="CA304" i="1"/>
  <c r="BZ304" i="1"/>
  <c r="BY304" i="1"/>
  <c r="BX304" i="1"/>
  <c r="BW304" i="1"/>
  <c r="BV304" i="1"/>
  <c r="BU304" i="1"/>
  <c r="CF304" i="1" s="1"/>
  <c r="BS304" i="1"/>
  <c r="BR304" i="1"/>
  <c r="BQ304" i="1"/>
  <c r="BP304" i="1"/>
  <c r="BO304" i="1"/>
  <c r="BN304" i="1"/>
  <c r="BM304" i="1"/>
  <c r="BL304" i="1"/>
  <c r="BK304" i="1"/>
  <c r="BJ304" i="1"/>
  <c r="BI304" i="1"/>
  <c r="BG304" i="1"/>
  <c r="BF304" i="1"/>
  <c r="BE304" i="1"/>
  <c r="BD304" i="1"/>
  <c r="BC304" i="1"/>
  <c r="BB304" i="1"/>
  <c r="BA304" i="1"/>
  <c r="AZ304" i="1"/>
  <c r="AY304" i="1"/>
  <c r="AX304" i="1"/>
  <c r="AW304" i="1"/>
  <c r="AU304" i="1"/>
  <c r="AT304" i="1"/>
  <c r="AS304" i="1"/>
  <c r="AR304" i="1"/>
  <c r="AQ304" i="1"/>
  <c r="AP304" i="1"/>
  <c r="AO304" i="1"/>
  <c r="AN304" i="1"/>
  <c r="AM304" i="1"/>
  <c r="AL304" i="1"/>
  <c r="AK304" i="1"/>
  <c r="AV304" i="1" s="1"/>
  <c r="A304" i="1" s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H304" i="1"/>
  <c r="G304" i="1"/>
  <c r="F304" i="1"/>
  <c r="I304" i="1" s="1"/>
  <c r="J304" i="1" s="1"/>
  <c r="K304" i="1" s="1"/>
  <c r="E304" i="1"/>
  <c r="D304" i="1"/>
  <c r="C304" i="1"/>
  <c r="DO303" i="1"/>
  <c r="DN303" i="1"/>
  <c r="DM303" i="1"/>
  <c r="DL303" i="1"/>
  <c r="DK303" i="1"/>
  <c r="DJ303" i="1"/>
  <c r="DI303" i="1"/>
  <c r="DH303" i="1"/>
  <c r="DG303" i="1"/>
  <c r="DF303" i="1"/>
  <c r="DE303" i="1"/>
  <c r="DC303" i="1"/>
  <c r="DB303" i="1"/>
  <c r="DA303" i="1"/>
  <c r="CZ303" i="1"/>
  <c r="CY303" i="1"/>
  <c r="CX303" i="1"/>
  <c r="CW303" i="1"/>
  <c r="CV303" i="1"/>
  <c r="CU303" i="1"/>
  <c r="CT303" i="1"/>
  <c r="CS303" i="1"/>
  <c r="DD303" i="1" s="1"/>
  <c r="CQ303" i="1"/>
  <c r="CP303" i="1"/>
  <c r="CO303" i="1"/>
  <c r="CN303" i="1"/>
  <c r="CM303" i="1"/>
  <c r="CL303" i="1"/>
  <c r="CK303" i="1"/>
  <c r="CJ303" i="1"/>
  <c r="CI303" i="1"/>
  <c r="CH303" i="1"/>
  <c r="CG303" i="1"/>
  <c r="CR303" i="1" s="1"/>
  <c r="CE303" i="1"/>
  <c r="CD303" i="1"/>
  <c r="CC303" i="1"/>
  <c r="CB303" i="1"/>
  <c r="CA303" i="1"/>
  <c r="BZ303" i="1"/>
  <c r="BY303" i="1"/>
  <c r="BX303" i="1"/>
  <c r="BW303" i="1"/>
  <c r="BV303" i="1"/>
  <c r="BU303" i="1"/>
  <c r="BS303" i="1"/>
  <c r="BR303" i="1"/>
  <c r="BQ303" i="1"/>
  <c r="BP303" i="1"/>
  <c r="BO303" i="1"/>
  <c r="BN303" i="1"/>
  <c r="BM303" i="1"/>
  <c r="BL303" i="1"/>
  <c r="BK303" i="1"/>
  <c r="BJ303" i="1"/>
  <c r="BI303" i="1"/>
  <c r="BG303" i="1"/>
  <c r="BF303" i="1"/>
  <c r="BE303" i="1"/>
  <c r="BD303" i="1"/>
  <c r="BC303" i="1"/>
  <c r="BB303" i="1"/>
  <c r="BA303" i="1"/>
  <c r="AZ303" i="1"/>
  <c r="AY303" i="1"/>
  <c r="AX303" i="1"/>
  <c r="AW303" i="1"/>
  <c r="BH303" i="1" s="1"/>
  <c r="AU303" i="1"/>
  <c r="AT303" i="1"/>
  <c r="AS303" i="1"/>
  <c r="AR303" i="1"/>
  <c r="AQ303" i="1"/>
  <c r="AP303" i="1"/>
  <c r="AO303" i="1"/>
  <c r="AN303" i="1"/>
  <c r="AM303" i="1"/>
  <c r="AL303" i="1"/>
  <c r="AK303" i="1"/>
  <c r="AV303" i="1" s="1"/>
  <c r="A303" i="1" s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 s="1"/>
  <c r="L303" i="1"/>
  <c r="H303" i="1"/>
  <c r="G303" i="1"/>
  <c r="F303" i="1"/>
  <c r="I303" i="1" s="1"/>
  <c r="J303" i="1" s="1"/>
  <c r="K303" i="1" s="1"/>
  <c r="E303" i="1"/>
  <c r="D303" i="1"/>
  <c r="C303" i="1"/>
  <c r="DO302" i="1"/>
  <c r="DN302" i="1"/>
  <c r="DM302" i="1"/>
  <c r="DL302" i="1"/>
  <c r="DK302" i="1"/>
  <c r="DJ302" i="1"/>
  <c r="DI302" i="1"/>
  <c r="DH302" i="1"/>
  <c r="DG302" i="1"/>
  <c r="DF302" i="1"/>
  <c r="DE302" i="1"/>
  <c r="DC302" i="1"/>
  <c r="DB302" i="1"/>
  <c r="DA302" i="1"/>
  <c r="CZ302" i="1"/>
  <c r="CY302" i="1"/>
  <c r="CX302" i="1"/>
  <c r="CW302" i="1"/>
  <c r="CV302" i="1"/>
  <c r="CU302" i="1"/>
  <c r="CT302" i="1"/>
  <c r="CS302" i="1"/>
  <c r="DD302" i="1" s="1"/>
  <c r="CQ302" i="1"/>
  <c r="CP302" i="1"/>
  <c r="CO302" i="1"/>
  <c r="CN302" i="1"/>
  <c r="CM302" i="1"/>
  <c r="CL302" i="1"/>
  <c r="CK302" i="1"/>
  <c r="CJ302" i="1"/>
  <c r="CI302" i="1"/>
  <c r="CH302" i="1"/>
  <c r="CG302" i="1"/>
  <c r="CE302" i="1"/>
  <c r="CD302" i="1"/>
  <c r="CC302" i="1"/>
  <c r="CB302" i="1"/>
  <c r="CA302" i="1"/>
  <c r="BZ302" i="1"/>
  <c r="BY302" i="1"/>
  <c r="BX302" i="1"/>
  <c r="BW302" i="1"/>
  <c r="BV302" i="1"/>
  <c r="BU302" i="1"/>
  <c r="BS302" i="1"/>
  <c r="BR302" i="1"/>
  <c r="BQ302" i="1"/>
  <c r="BP302" i="1"/>
  <c r="BO302" i="1"/>
  <c r="BN302" i="1"/>
  <c r="BM302" i="1"/>
  <c r="BL302" i="1"/>
  <c r="BK302" i="1"/>
  <c r="BJ302" i="1"/>
  <c r="BI302" i="1"/>
  <c r="BG302" i="1"/>
  <c r="BF302" i="1"/>
  <c r="BE302" i="1"/>
  <c r="BD302" i="1"/>
  <c r="BC302" i="1"/>
  <c r="BB302" i="1"/>
  <c r="BA302" i="1"/>
  <c r="AZ302" i="1"/>
  <c r="AY302" i="1"/>
  <c r="AX302" i="1"/>
  <c r="AW302" i="1"/>
  <c r="BH302" i="1" s="1"/>
  <c r="AU302" i="1"/>
  <c r="AT302" i="1"/>
  <c r="AS302" i="1"/>
  <c r="AR302" i="1"/>
  <c r="AQ302" i="1"/>
  <c r="AP302" i="1"/>
  <c r="AO302" i="1"/>
  <c r="AN302" i="1"/>
  <c r="AM302" i="1"/>
  <c r="AL302" i="1"/>
  <c r="AK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 s="1"/>
  <c r="L302" i="1"/>
  <c r="H302" i="1"/>
  <c r="G302" i="1"/>
  <c r="E302" i="1"/>
  <c r="F302" i="1" s="1"/>
  <c r="I302" i="1" s="1"/>
  <c r="J302" i="1" s="1"/>
  <c r="K302" i="1" s="1"/>
  <c r="D302" i="1"/>
  <c r="C302" i="1"/>
  <c r="DO301" i="1"/>
  <c r="DN301" i="1"/>
  <c r="DM301" i="1"/>
  <c r="DL301" i="1"/>
  <c r="DK301" i="1"/>
  <c r="DJ301" i="1"/>
  <c r="DI301" i="1"/>
  <c r="DH301" i="1"/>
  <c r="DG301" i="1"/>
  <c r="DF301" i="1"/>
  <c r="DE301" i="1"/>
  <c r="DC301" i="1"/>
  <c r="DB301" i="1"/>
  <c r="DA301" i="1"/>
  <c r="CZ301" i="1"/>
  <c r="CY301" i="1"/>
  <c r="CX301" i="1"/>
  <c r="CW301" i="1"/>
  <c r="CV301" i="1"/>
  <c r="CU301" i="1"/>
  <c r="CT301" i="1"/>
  <c r="CS301" i="1"/>
  <c r="DD301" i="1" s="1"/>
  <c r="CQ301" i="1"/>
  <c r="CP301" i="1"/>
  <c r="CO301" i="1"/>
  <c r="CN301" i="1"/>
  <c r="CM301" i="1"/>
  <c r="CL301" i="1"/>
  <c r="CK301" i="1"/>
  <c r="CJ301" i="1"/>
  <c r="CI301" i="1"/>
  <c r="CH301" i="1"/>
  <c r="CG301" i="1"/>
  <c r="CR301" i="1" s="1"/>
  <c r="CE301" i="1"/>
  <c r="CD301" i="1"/>
  <c r="CC301" i="1"/>
  <c r="CB301" i="1"/>
  <c r="CA301" i="1"/>
  <c r="BZ301" i="1"/>
  <c r="BY301" i="1"/>
  <c r="BX301" i="1"/>
  <c r="BW301" i="1"/>
  <c r="BV301" i="1"/>
  <c r="BU301" i="1"/>
  <c r="CF301" i="1" s="1"/>
  <c r="BS301" i="1"/>
  <c r="BR301" i="1"/>
  <c r="BQ301" i="1"/>
  <c r="BP301" i="1"/>
  <c r="BO301" i="1"/>
  <c r="BN301" i="1"/>
  <c r="BM301" i="1"/>
  <c r="BL301" i="1"/>
  <c r="BK301" i="1"/>
  <c r="BJ301" i="1"/>
  <c r="BI301" i="1"/>
  <c r="BT301" i="1" s="1"/>
  <c r="BG301" i="1"/>
  <c r="BF301" i="1"/>
  <c r="BE301" i="1"/>
  <c r="BD301" i="1"/>
  <c r="BC301" i="1"/>
  <c r="BB301" i="1"/>
  <c r="BA301" i="1"/>
  <c r="AZ301" i="1"/>
  <c r="AY301" i="1"/>
  <c r="AX301" i="1"/>
  <c r="AW301" i="1"/>
  <c r="BH301" i="1" s="1"/>
  <c r="AU301" i="1"/>
  <c r="AT301" i="1"/>
  <c r="AS301" i="1"/>
  <c r="AR301" i="1"/>
  <c r="AQ301" i="1"/>
  <c r="AP301" i="1"/>
  <c r="AO301" i="1"/>
  <c r="AN301" i="1"/>
  <c r="AM301" i="1"/>
  <c r="AL301" i="1"/>
  <c r="AK301" i="1"/>
  <c r="AV301" i="1" s="1"/>
  <c r="A301" i="1" s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L301" i="1"/>
  <c r="K301" i="1"/>
  <c r="G301" i="1"/>
  <c r="H301" i="1" s="1"/>
  <c r="F301" i="1"/>
  <c r="I301" i="1" s="1"/>
  <c r="J301" i="1" s="1"/>
  <c r="E301" i="1"/>
  <c r="D301" i="1"/>
  <c r="C301" i="1"/>
  <c r="DO300" i="1"/>
  <c r="DN300" i="1"/>
  <c r="DM300" i="1"/>
  <c r="DL300" i="1"/>
  <c r="DK300" i="1"/>
  <c r="DJ300" i="1"/>
  <c r="DI300" i="1"/>
  <c r="DH300" i="1"/>
  <c r="DP300" i="1" s="1"/>
  <c r="DG300" i="1"/>
  <c r="DF300" i="1"/>
  <c r="DE300" i="1"/>
  <c r="DC300" i="1"/>
  <c r="DB300" i="1"/>
  <c r="DA300" i="1"/>
  <c r="CZ300" i="1"/>
  <c r="CY300" i="1"/>
  <c r="CX300" i="1"/>
  <c r="CW300" i="1"/>
  <c r="CV300" i="1"/>
  <c r="DD300" i="1" s="1"/>
  <c r="CU300" i="1"/>
  <c r="CT300" i="1"/>
  <c r="CS300" i="1"/>
  <c r="CQ300" i="1"/>
  <c r="CP300" i="1"/>
  <c r="CO300" i="1"/>
  <c r="CN300" i="1"/>
  <c r="CM300" i="1"/>
  <c r="CL300" i="1"/>
  <c r="CK300" i="1"/>
  <c r="CJ300" i="1"/>
  <c r="CR300" i="1" s="1"/>
  <c r="CI300" i="1"/>
  <c r="CH300" i="1"/>
  <c r="CG300" i="1"/>
  <c r="CE300" i="1"/>
  <c r="CD300" i="1"/>
  <c r="CC300" i="1"/>
  <c r="CB300" i="1"/>
  <c r="CA300" i="1"/>
  <c r="BZ300" i="1"/>
  <c r="BY300" i="1"/>
  <c r="BX300" i="1"/>
  <c r="CF300" i="1" s="1"/>
  <c r="BW300" i="1"/>
  <c r="BV300" i="1"/>
  <c r="BU300" i="1"/>
  <c r="BS300" i="1"/>
  <c r="BR300" i="1"/>
  <c r="BQ300" i="1"/>
  <c r="BP300" i="1"/>
  <c r="BO300" i="1"/>
  <c r="BN300" i="1"/>
  <c r="BM300" i="1"/>
  <c r="BL300" i="1"/>
  <c r="BT300" i="1" s="1"/>
  <c r="BK300" i="1"/>
  <c r="BJ300" i="1"/>
  <c r="BI300" i="1"/>
  <c r="BG300" i="1"/>
  <c r="BF300" i="1"/>
  <c r="BE300" i="1"/>
  <c r="BD300" i="1"/>
  <c r="BC300" i="1"/>
  <c r="BB300" i="1"/>
  <c r="BA300" i="1"/>
  <c r="AZ300" i="1"/>
  <c r="BH300" i="1" s="1"/>
  <c r="AY300" i="1"/>
  <c r="AX300" i="1"/>
  <c r="AW300" i="1"/>
  <c r="AU300" i="1"/>
  <c r="AT300" i="1"/>
  <c r="AS300" i="1"/>
  <c r="AR300" i="1"/>
  <c r="AQ300" i="1"/>
  <c r="AP300" i="1"/>
  <c r="AO300" i="1"/>
  <c r="AN300" i="1"/>
  <c r="AV300" i="1" s="1"/>
  <c r="A300" i="1" s="1"/>
  <c r="AM300" i="1"/>
  <c r="AL300" i="1"/>
  <c r="AK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L300" i="1"/>
  <c r="H300" i="1"/>
  <c r="G300" i="1"/>
  <c r="F300" i="1"/>
  <c r="I300" i="1" s="1"/>
  <c r="J300" i="1" s="1"/>
  <c r="K300" i="1" s="1"/>
  <c r="E300" i="1"/>
  <c r="D300" i="1"/>
  <c r="C300" i="1"/>
  <c r="DO299" i="1"/>
  <c r="DN299" i="1"/>
  <c r="DM299" i="1"/>
  <c r="DL299" i="1"/>
  <c r="DK299" i="1"/>
  <c r="DJ299" i="1"/>
  <c r="DI299" i="1"/>
  <c r="DH299" i="1"/>
  <c r="DG299" i="1"/>
  <c r="DF299" i="1"/>
  <c r="DE299" i="1"/>
  <c r="DP299" i="1" s="1"/>
  <c r="DC299" i="1"/>
  <c r="DB299" i="1"/>
  <c r="DA299" i="1"/>
  <c r="CZ299" i="1"/>
  <c r="CY299" i="1"/>
  <c r="CX299" i="1"/>
  <c r="CW299" i="1"/>
  <c r="CV299" i="1"/>
  <c r="CU299" i="1"/>
  <c r="CT299" i="1"/>
  <c r="CS299" i="1"/>
  <c r="DD299" i="1" s="1"/>
  <c r="CQ299" i="1"/>
  <c r="CP299" i="1"/>
  <c r="CO299" i="1"/>
  <c r="CN299" i="1"/>
  <c r="CM299" i="1"/>
  <c r="CL299" i="1"/>
  <c r="CK299" i="1"/>
  <c r="CJ299" i="1"/>
  <c r="CI299" i="1"/>
  <c r="CH299" i="1"/>
  <c r="CG299" i="1"/>
  <c r="CR299" i="1" s="1"/>
  <c r="CE299" i="1"/>
  <c r="CD299" i="1"/>
  <c r="CC299" i="1"/>
  <c r="CB299" i="1"/>
  <c r="CA299" i="1"/>
  <c r="BZ299" i="1"/>
  <c r="BY299" i="1"/>
  <c r="BX299" i="1"/>
  <c r="BW299" i="1"/>
  <c r="BV299" i="1"/>
  <c r="BU299" i="1"/>
  <c r="CF299" i="1" s="1"/>
  <c r="BS299" i="1"/>
  <c r="BR299" i="1"/>
  <c r="BQ299" i="1"/>
  <c r="BP299" i="1"/>
  <c r="BO299" i="1"/>
  <c r="BN299" i="1"/>
  <c r="BM299" i="1"/>
  <c r="BL299" i="1"/>
  <c r="BK299" i="1"/>
  <c r="BJ299" i="1"/>
  <c r="BI299" i="1"/>
  <c r="BT299" i="1" s="1"/>
  <c r="BG299" i="1"/>
  <c r="BF299" i="1"/>
  <c r="BE299" i="1"/>
  <c r="BD299" i="1"/>
  <c r="BC299" i="1"/>
  <c r="BB299" i="1"/>
  <c r="BA299" i="1"/>
  <c r="AZ299" i="1"/>
  <c r="AY299" i="1"/>
  <c r="AX299" i="1"/>
  <c r="AW299" i="1"/>
  <c r="BH299" i="1" s="1"/>
  <c r="AU299" i="1"/>
  <c r="AT299" i="1"/>
  <c r="AS299" i="1"/>
  <c r="AR299" i="1"/>
  <c r="AQ299" i="1"/>
  <c r="AP299" i="1"/>
  <c r="AO299" i="1"/>
  <c r="AN299" i="1"/>
  <c r="AM299" i="1"/>
  <c r="AL299" i="1"/>
  <c r="AK299" i="1"/>
  <c r="AV299" i="1" s="1"/>
  <c r="A299" i="1" s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L299" i="1"/>
  <c r="K299" i="1"/>
  <c r="G299" i="1"/>
  <c r="H299" i="1" s="1"/>
  <c r="F299" i="1"/>
  <c r="I299" i="1" s="1"/>
  <c r="J299" i="1" s="1"/>
  <c r="E299" i="1"/>
  <c r="D299" i="1"/>
  <c r="C299" i="1"/>
  <c r="DO298" i="1"/>
  <c r="DN298" i="1"/>
  <c r="DM298" i="1"/>
  <c r="DL298" i="1"/>
  <c r="DK298" i="1"/>
  <c r="DJ298" i="1"/>
  <c r="DI298" i="1"/>
  <c r="DH298" i="1"/>
  <c r="DP298" i="1" s="1"/>
  <c r="DG298" i="1"/>
  <c r="DF298" i="1"/>
  <c r="DE298" i="1"/>
  <c r="DC298" i="1"/>
  <c r="DB298" i="1"/>
  <c r="DA298" i="1"/>
  <c r="CZ298" i="1"/>
  <c r="CY298" i="1"/>
  <c r="CX298" i="1"/>
  <c r="CW298" i="1"/>
  <c r="CV298" i="1"/>
  <c r="DD298" i="1" s="1"/>
  <c r="CU298" i="1"/>
  <c r="CT298" i="1"/>
  <c r="CS298" i="1"/>
  <c r="CQ298" i="1"/>
  <c r="CP298" i="1"/>
  <c r="CO298" i="1"/>
  <c r="CN298" i="1"/>
  <c r="CM298" i="1"/>
  <c r="CL298" i="1"/>
  <c r="CK298" i="1"/>
  <c r="CJ298" i="1"/>
  <c r="CR298" i="1" s="1"/>
  <c r="CI298" i="1"/>
  <c r="CH298" i="1"/>
  <c r="CG298" i="1"/>
  <c r="CE298" i="1"/>
  <c r="CD298" i="1"/>
  <c r="CC298" i="1"/>
  <c r="CB298" i="1"/>
  <c r="CA298" i="1"/>
  <c r="BZ298" i="1"/>
  <c r="BY298" i="1"/>
  <c r="BX298" i="1"/>
  <c r="CF298" i="1" s="1"/>
  <c r="BW298" i="1"/>
  <c r="BV298" i="1"/>
  <c r="BU298" i="1"/>
  <c r="BS298" i="1"/>
  <c r="BR298" i="1"/>
  <c r="BQ298" i="1"/>
  <c r="BP298" i="1"/>
  <c r="BO298" i="1"/>
  <c r="BN298" i="1"/>
  <c r="BM298" i="1"/>
  <c r="BL298" i="1"/>
  <c r="BT298" i="1" s="1"/>
  <c r="BK298" i="1"/>
  <c r="BJ298" i="1"/>
  <c r="BI298" i="1"/>
  <c r="BG298" i="1"/>
  <c r="BF298" i="1"/>
  <c r="BE298" i="1"/>
  <c r="BD298" i="1"/>
  <c r="BC298" i="1"/>
  <c r="BB298" i="1"/>
  <c r="BA298" i="1"/>
  <c r="AZ298" i="1"/>
  <c r="BH298" i="1" s="1"/>
  <c r="AY298" i="1"/>
  <c r="AX298" i="1"/>
  <c r="AW298" i="1"/>
  <c r="AU298" i="1"/>
  <c r="AT298" i="1"/>
  <c r="AS298" i="1"/>
  <c r="AR298" i="1"/>
  <c r="AQ298" i="1"/>
  <c r="AP298" i="1"/>
  <c r="AO298" i="1"/>
  <c r="AN298" i="1"/>
  <c r="AV298" i="1" s="1"/>
  <c r="A298" i="1" s="1"/>
  <c r="AM298" i="1"/>
  <c r="AL298" i="1"/>
  <c r="AK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L298" i="1"/>
  <c r="H298" i="1"/>
  <c r="G298" i="1"/>
  <c r="F298" i="1"/>
  <c r="I298" i="1" s="1"/>
  <c r="J298" i="1" s="1"/>
  <c r="K298" i="1" s="1"/>
  <c r="E298" i="1"/>
  <c r="D298" i="1"/>
  <c r="C298" i="1"/>
  <c r="DO297" i="1"/>
  <c r="DN297" i="1"/>
  <c r="DM297" i="1"/>
  <c r="DL297" i="1"/>
  <c r="DK297" i="1"/>
  <c r="DJ297" i="1"/>
  <c r="DI297" i="1"/>
  <c r="DH297" i="1"/>
  <c r="DG297" i="1"/>
  <c r="DF297" i="1"/>
  <c r="DE297" i="1"/>
  <c r="DP297" i="1" s="1"/>
  <c r="DC297" i="1"/>
  <c r="DB297" i="1"/>
  <c r="DA297" i="1"/>
  <c r="CZ297" i="1"/>
  <c r="CY297" i="1"/>
  <c r="CX297" i="1"/>
  <c r="CW297" i="1"/>
  <c r="CV297" i="1"/>
  <c r="CU297" i="1"/>
  <c r="CT297" i="1"/>
  <c r="CS297" i="1"/>
  <c r="DD297" i="1" s="1"/>
  <c r="CQ297" i="1"/>
  <c r="CP297" i="1"/>
  <c r="CO297" i="1"/>
  <c r="CN297" i="1"/>
  <c r="CM297" i="1"/>
  <c r="CL297" i="1"/>
  <c r="CK297" i="1"/>
  <c r="CJ297" i="1"/>
  <c r="CI297" i="1"/>
  <c r="CH297" i="1"/>
  <c r="CG297" i="1"/>
  <c r="CR297" i="1" s="1"/>
  <c r="CE297" i="1"/>
  <c r="CD297" i="1"/>
  <c r="CC297" i="1"/>
  <c r="CB297" i="1"/>
  <c r="CA297" i="1"/>
  <c r="BZ297" i="1"/>
  <c r="BY297" i="1"/>
  <c r="BX297" i="1"/>
  <c r="BW297" i="1"/>
  <c r="BV297" i="1"/>
  <c r="BU297" i="1"/>
  <c r="CF297" i="1" s="1"/>
  <c r="BS297" i="1"/>
  <c r="BR297" i="1"/>
  <c r="BQ297" i="1"/>
  <c r="BP297" i="1"/>
  <c r="BO297" i="1"/>
  <c r="BN297" i="1"/>
  <c r="BM297" i="1"/>
  <c r="BL297" i="1"/>
  <c r="BK297" i="1"/>
  <c r="BJ297" i="1"/>
  <c r="BI297" i="1"/>
  <c r="BT297" i="1" s="1"/>
  <c r="BG297" i="1"/>
  <c r="BF297" i="1"/>
  <c r="BE297" i="1"/>
  <c r="BD297" i="1"/>
  <c r="BC297" i="1"/>
  <c r="BB297" i="1"/>
  <c r="BA297" i="1"/>
  <c r="AZ297" i="1"/>
  <c r="AY297" i="1"/>
  <c r="AX297" i="1"/>
  <c r="AW297" i="1"/>
  <c r="BH297" i="1" s="1"/>
  <c r="AU297" i="1"/>
  <c r="AT297" i="1"/>
  <c r="AS297" i="1"/>
  <c r="AR297" i="1"/>
  <c r="AQ297" i="1"/>
  <c r="AP297" i="1"/>
  <c r="AO297" i="1"/>
  <c r="AN297" i="1"/>
  <c r="AM297" i="1"/>
  <c r="AL297" i="1"/>
  <c r="AK297" i="1"/>
  <c r="AV297" i="1" s="1"/>
  <c r="A297" i="1" s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 s="1"/>
  <c r="L297" i="1"/>
  <c r="K297" i="1"/>
  <c r="G297" i="1"/>
  <c r="H297" i="1" s="1"/>
  <c r="F297" i="1"/>
  <c r="I297" i="1" s="1"/>
  <c r="J297" i="1" s="1"/>
  <c r="E297" i="1"/>
  <c r="D297" i="1"/>
  <c r="C297" i="1"/>
  <c r="DO296" i="1"/>
  <c r="DN296" i="1"/>
  <c r="DM296" i="1"/>
  <c r="DL296" i="1"/>
  <c r="DK296" i="1"/>
  <c r="DJ296" i="1"/>
  <c r="DI296" i="1"/>
  <c r="DH296" i="1"/>
  <c r="DP296" i="1" s="1"/>
  <c r="DG296" i="1"/>
  <c r="DF296" i="1"/>
  <c r="DE296" i="1"/>
  <c r="DC296" i="1"/>
  <c r="DB296" i="1"/>
  <c r="DA296" i="1"/>
  <c r="CZ296" i="1"/>
  <c r="CY296" i="1"/>
  <c r="CX296" i="1"/>
  <c r="CW296" i="1"/>
  <c r="CV296" i="1"/>
  <c r="DD296" i="1" s="1"/>
  <c r="CU296" i="1"/>
  <c r="CT296" i="1"/>
  <c r="CS296" i="1"/>
  <c r="CQ296" i="1"/>
  <c r="CP296" i="1"/>
  <c r="CO296" i="1"/>
  <c r="CN296" i="1"/>
  <c r="CM296" i="1"/>
  <c r="CL296" i="1"/>
  <c r="CK296" i="1"/>
  <c r="CJ296" i="1"/>
  <c r="CR296" i="1" s="1"/>
  <c r="CI296" i="1"/>
  <c r="CH296" i="1"/>
  <c r="CG296" i="1"/>
  <c r="CE296" i="1"/>
  <c r="CD296" i="1"/>
  <c r="CC296" i="1"/>
  <c r="CB296" i="1"/>
  <c r="CA296" i="1"/>
  <c r="BZ296" i="1"/>
  <c r="BY296" i="1"/>
  <c r="BX296" i="1"/>
  <c r="CF296" i="1" s="1"/>
  <c r="BW296" i="1"/>
  <c r="BV296" i="1"/>
  <c r="BU296" i="1"/>
  <c r="BS296" i="1"/>
  <c r="BR296" i="1"/>
  <c r="BQ296" i="1"/>
  <c r="BP296" i="1"/>
  <c r="BO296" i="1"/>
  <c r="BN296" i="1"/>
  <c r="BM296" i="1"/>
  <c r="BL296" i="1"/>
  <c r="BT296" i="1" s="1"/>
  <c r="BK296" i="1"/>
  <c r="BJ296" i="1"/>
  <c r="BI296" i="1"/>
  <c r="BG296" i="1"/>
  <c r="BF296" i="1"/>
  <c r="BE296" i="1"/>
  <c r="BD296" i="1"/>
  <c r="BC296" i="1"/>
  <c r="BB296" i="1"/>
  <c r="BA296" i="1"/>
  <c r="AZ296" i="1"/>
  <c r="BH296" i="1" s="1"/>
  <c r="B296" i="1" s="1"/>
  <c r="AY296" i="1"/>
  <c r="AX296" i="1"/>
  <c r="AW296" i="1"/>
  <c r="AU296" i="1"/>
  <c r="AT296" i="1"/>
  <c r="AS296" i="1"/>
  <c r="AR296" i="1"/>
  <c r="AQ296" i="1"/>
  <c r="AP296" i="1"/>
  <c r="AO296" i="1"/>
  <c r="AN296" i="1"/>
  <c r="AV296" i="1" s="1"/>
  <c r="A296" i="1" s="1"/>
  <c r="AM296" i="1"/>
  <c r="AL296" i="1"/>
  <c r="AK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L296" i="1"/>
  <c r="H296" i="1"/>
  <c r="G296" i="1"/>
  <c r="F296" i="1"/>
  <c r="I296" i="1" s="1"/>
  <c r="J296" i="1" s="1"/>
  <c r="K296" i="1" s="1"/>
  <c r="E296" i="1"/>
  <c r="D296" i="1"/>
  <c r="C296" i="1"/>
  <c r="DO295" i="1"/>
  <c r="DN295" i="1"/>
  <c r="DM295" i="1"/>
  <c r="DL295" i="1"/>
  <c r="DK295" i="1"/>
  <c r="DJ295" i="1"/>
  <c r="DI295" i="1"/>
  <c r="DH295" i="1"/>
  <c r="DG295" i="1"/>
  <c r="DF295" i="1"/>
  <c r="DE295" i="1"/>
  <c r="DP295" i="1" s="1"/>
  <c r="DC295" i="1"/>
  <c r="DB295" i="1"/>
  <c r="DA295" i="1"/>
  <c r="CZ295" i="1"/>
  <c r="CY295" i="1"/>
  <c r="CX295" i="1"/>
  <c r="CW295" i="1"/>
  <c r="CV295" i="1"/>
  <c r="CU295" i="1"/>
  <c r="CT295" i="1"/>
  <c r="CS295" i="1"/>
  <c r="DD295" i="1" s="1"/>
  <c r="CQ295" i="1"/>
  <c r="CP295" i="1"/>
  <c r="CO295" i="1"/>
  <c r="CN295" i="1"/>
  <c r="CM295" i="1"/>
  <c r="CL295" i="1"/>
  <c r="CK295" i="1"/>
  <c r="CJ295" i="1"/>
  <c r="CI295" i="1"/>
  <c r="CH295" i="1"/>
  <c r="CG295" i="1"/>
  <c r="CR295" i="1" s="1"/>
  <c r="CE295" i="1"/>
  <c r="CD295" i="1"/>
  <c r="CC295" i="1"/>
  <c r="CB295" i="1"/>
  <c r="CA295" i="1"/>
  <c r="BZ295" i="1"/>
  <c r="BY295" i="1"/>
  <c r="BX295" i="1"/>
  <c r="BW295" i="1"/>
  <c r="BV295" i="1"/>
  <c r="BU295" i="1"/>
  <c r="CF295" i="1" s="1"/>
  <c r="BS295" i="1"/>
  <c r="BR295" i="1"/>
  <c r="BQ295" i="1"/>
  <c r="BP295" i="1"/>
  <c r="BO295" i="1"/>
  <c r="BN295" i="1"/>
  <c r="BM295" i="1"/>
  <c r="BL295" i="1"/>
  <c r="BK295" i="1"/>
  <c r="BJ295" i="1"/>
  <c r="BI295" i="1"/>
  <c r="BT295" i="1" s="1"/>
  <c r="BG295" i="1"/>
  <c r="BF295" i="1"/>
  <c r="BE295" i="1"/>
  <c r="BD295" i="1"/>
  <c r="BC295" i="1"/>
  <c r="BB295" i="1"/>
  <c r="BA295" i="1"/>
  <c r="AZ295" i="1"/>
  <c r="AY295" i="1"/>
  <c r="AX295" i="1"/>
  <c r="AW295" i="1"/>
  <c r="BH295" i="1" s="1"/>
  <c r="AU295" i="1"/>
  <c r="AT295" i="1"/>
  <c r="AS295" i="1"/>
  <c r="AR295" i="1"/>
  <c r="AQ295" i="1"/>
  <c r="AP295" i="1"/>
  <c r="AO295" i="1"/>
  <c r="AN295" i="1"/>
  <c r="AM295" i="1"/>
  <c r="AL295" i="1"/>
  <c r="AK295" i="1"/>
  <c r="AV295" i="1" s="1"/>
  <c r="A295" i="1" s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 s="1"/>
  <c r="L295" i="1"/>
  <c r="K295" i="1"/>
  <c r="G295" i="1"/>
  <c r="H295" i="1" s="1"/>
  <c r="F295" i="1"/>
  <c r="I295" i="1" s="1"/>
  <c r="J295" i="1" s="1"/>
  <c r="E295" i="1"/>
  <c r="D295" i="1"/>
  <c r="C295" i="1"/>
  <c r="DO294" i="1"/>
  <c r="DN294" i="1"/>
  <c r="DM294" i="1"/>
  <c r="DL294" i="1"/>
  <c r="DK294" i="1"/>
  <c r="DJ294" i="1"/>
  <c r="DI294" i="1"/>
  <c r="DH294" i="1"/>
  <c r="DP294" i="1" s="1"/>
  <c r="DG294" i="1"/>
  <c r="DF294" i="1"/>
  <c r="DE294" i="1"/>
  <c r="DC294" i="1"/>
  <c r="DB294" i="1"/>
  <c r="DA294" i="1"/>
  <c r="CZ294" i="1"/>
  <c r="CY294" i="1"/>
  <c r="CX294" i="1"/>
  <c r="CW294" i="1"/>
  <c r="CV294" i="1"/>
  <c r="DD294" i="1" s="1"/>
  <c r="CU294" i="1"/>
  <c r="CT294" i="1"/>
  <c r="CS294" i="1"/>
  <c r="CQ294" i="1"/>
  <c r="CP294" i="1"/>
  <c r="CO294" i="1"/>
  <c r="CN294" i="1"/>
  <c r="CM294" i="1"/>
  <c r="CL294" i="1"/>
  <c r="CK294" i="1"/>
  <c r="CJ294" i="1"/>
  <c r="CR294" i="1" s="1"/>
  <c r="CI294" i="1"/>
  <c r="CH294" i="1"/>
  <c r="CG294" i="1"/>
  <c r="CE294" i="1"/>
  <c r="CD294" i="1"/>
  <c r="CC294" i="1"/>
  <c r="CB294" i="1"/>
  <c r="CA294" i="1"/>
  <c r="BZ294" i="1"/>
  <c r="BY294" i="1"/>
  <c r="BX294" i="1"/>
  <c r="CF294" i="1" s="1"/>
  <c r="BW294" i="1"/>
  <c r="BV294" i="1"/>
  <c r="BU294" i="1"/>
  <c r="BS294" i="1"/>
  <c r="BR294" i="1"/>
  <c r="BQ294" i="1"/>
  <c r="BP294" i="1"/>
  <c r="BO294" i="1"/>
  <c r="BN294" i="1"/>
  <c r="BM294" i="1"/>
  <c r="BL294" i="1"/>
  <c r="BT294" i="1" s="1"/>
  <c r="BK294" i="1"/>
  <c r="BJ294" i="1"/>
  <c r="BI294" i="1"/>
  <c r="BG294" i="1"/>
  <c r="BF294" i="1"/>
  <c r="BE294" i="1"/>
  <c r="BD294" i="1"/>
  <c r="BC294" i="1"/>
  <c r="BB294" i="1"/>
  <c r="BA294" i="1"/>
  <c r="AZ294" i="1"/>
  <c r="BH294" i="1" s="1"/>
  <c r="B294" i="1" s="1"/>
  <c r="AY294" i="1"/>
  <c r="AX294" i="1"/>
  <c r="AW294" i="1"/>
  <c r="AU294" i="1"/>
  <c r="AT294" i="1"/>
  <c r="AS294" i="1"/>
  <c r="AR294" i="1"/>
  <c r="AQ294" i="1"/>
  <c r="AP294" i="1"/>
  <c r="AO294" i="1"/>
  <c r="AN294" i="1"/>
  <c r="AV294" i="1" s="1"/>
  <c r="A294" i="1" s="1"/>
  <c r="AM294" i="1"/>
  <c r="AL294" i="1"/>
  <c r="AK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L294" i="1"/>
  <c r="H294" i="1"/>
  <c r="G294" i="1"/>
  <c r="F294" i="1"/>
  <c r="I294" i="1" s="1"/>
  <c r="J294" i="1" s="1"/>
  <c r="K294" i="1" s="1"/>
  <c r="E294" i="1"/>
  <c r="D294" i="1"/>
  <c r="C294" i="1"/>
  <c r="DO293" i="1"/>
  <c r="DN293" i="1"/>
  <c r="DM293" i="1"/>
  <c r="DL293" i="1"/>
  <c r="DK293" i="1"/>
  <c r="DJ293" i="1"/>
  <c r="DI293" i="1"/>
  <c r="DH293" i="1"/>
  <c r="DG293" i="1"/>
  <c r="DF293" i="1"/>
  <c r="DE293" i="1"/>
  <c r="DP293" i="1" s="1"/>
  <c r="DC293" i="1"/>
  <c r="DB293" i="1"/>
  <c r="DA293" i="1"/>
  <c r="CZ293" i="1"/>
  <c r="CY293" i="1"/>
  <c r="CX293" i="1"/>
  <c r="CW293" i="1"/>
  <c r="CV293" i="1"/>
  <c r="CU293" i="1"/>
  <c r="CT293" i="1"/>
  <c r="CS293" i="1"/>
  <c r="DD293" i="1" s="1"/>
  <c r="CQ293" i="1"/>
  <c r="CP293" i="1"/>
  <c r="CO293" i="1"/>
  <c r="CN293" i="1"/>
  <c r="CM293" i="1"/>
  <c r="CL293" i="1"/>
  <c r="CK293" i="1"/>
  <c r="CJ293" i="1"/>
  <c r="CI293" i="1"/>
  <c r="CH293" i="1"/>
  <c r="CG293" i="1"/>
  <c r="CR293" i="1" s="1"/>
  <c r="CE293" i="1"/>
  <c r="CD293" i="1"/>
  <c r="CC293" i="1"/>
  <c r="CB293" i="1"/>
  <c r="CA293" i="1"/>
  <c r="BZ293" i="1"/>
  <c r="BY293" i="1"/>
  <c r="BX293" i="1"/>
  <c r="BW293" i="1"/>
  <c r="BV293" i="1"/>
  <c r="BU293" i="1"/>
  <c r="CF293" i="1" s="1"/>
  <c r="BS293" i="1"/>
  <c r="BR293" i="1"/>
  <c r="BQ293" i="1"/>
  <c r="BP293" i="1"/>
  <c r="BO293" i="1"/>
  <c r="BN293" i="1"/>
  <c r="BM293" i="1"/>
  <c r="BL293" i="1"/>
  <c r="BK293" i="1"/>
  <c r="BJ293" i="1"/>
  <c r="BI293" i="1"/>
  <c r="BT293" i="1" s="1"/>
  <c r="BG293" i="1"/>
  <c r="BF293" i="1"/>
  <c r="BE293" i="1"/>
  <c r="BD293" i="1"/>
  <c r="BC293" i="1"/>
  <c r="BB293" i="1"/>
  <c r="BA293" i="1"/>
  <c r="AZ293" i="1"/>
  <c r="AY293" i="1"/>
  <c r="AX293" i="1"/>
  <c r="AW293" i="1"/>
  <c r="BH293" i="1" s="1"/>
  <c r="AU293" i="1"/>
  <c r="AT293" i="1"/>
  <c r="AS293" i="1"/>
  <c r="AR293" i="1"/>
  <c r="AQ293" i="1"/>
  <c r="AP293" i="1"/>
  <c r="AO293" i="1"/>
  <c r="AN293" i="1"/>
  <c r="AM293" i="1"/>
  <c r="AL293" i="1"/>
  <c r="AK293" i="1"/>
  <c r="AV293" i="1" s="1"/>
  <c r="A293" i="1" s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L293" i="1"/>
  <c r="K293" i="1"/>
  <c r="G293" i="1"/>
  <c r="H293" i="1" s="1"/>
  <c r="F293" i="1"/>
  <c r="I293" i="1" s="1"/>
  <c r="J293" i="1" s="1"/>
  <c r="E293" i="1"/>
  <c r="D293" i="1"/>
  <c r="C293" i="1"/>
  <c r="DO292" i="1"/>
  <c r="DN292" i="1"/>
  <c r="DM292" i="1"/>
  <c r="DL292" i="1"/>
  <c r="DK292" i="1"/>
  <c r="DJ292" i="1"/>
  <c r="DI292" i="1"/>
  <c r="DH292" i="1"/>
  <c r="DP292" i="1" s="1"/>
  <c r="DG292" i="1"/>
  <c r="DF292" i="1"/>
  <c r="DE292" i="1"/>
  <c r="DC292" i="1"/>
  <c r="DB292" i="1"/>
  <c r="DA292" i="1"/>
  <c r="CZ292" i="1"/>
  <c r="CY292" i="1"/>
  <c r="CX292" i="1"/>
  <c r="CW292" i="1"/>
  <c r="CV292" i="1"/>
  <c r="DD292" i="1" s="1"/>
  <c r="CU292" i="1"/>
  <c r="CT292" i="1"/>
  <c r="CS292" i="1"/>
  <c r="CQ292" i="1"/>
  <c r="CP292" i="1"/>
  <c r="CO292" i="1"/>
  <c r="CN292" i="1"/>
  <c r="CM292" i="1"/>
  <c r="CL292" i="1"/>
  <c r="CK292" i="1"/>
  <c r="CJ292" i="1"/>
  <c r="CR292" i="1" s="1"/>
  <c r="CI292" i="1"/>
  <c r="CH292" i="1"/>
  <c r="CG292" i="1"/>
  <c r="CE292" i="1"/>
  <c r="CD292" i="1"/>
  <c r="CC292" i="1"/>
  <c r="CB292" i="1"/>
  <c r="CA292" i="1"/>
  <c r="BZ292" i="1"/>
  <c r="BY292" i="1"/>
  <c r="BX292" i="1"/>
  <c r="CF292" i="1" s="1"/>
  <c r="BW292" i="1"/>
  <c r="BV292" i="1"/>
  <c r="BU292" i="1"/>
  <c r="BS292" i="1"/>
  <c r="BR292" i="1"/>
  <c r="BQ292" i="1"/>
  <c r="BP292" i="1"/>
  <c r="BO292" i="1"/>
  <c r="BN292" i="1"/>
  <c r="BM292" i="1"/>
  <c r="BL292" i="1"/>
  <c r="BT292" i="1" s="1"/>
  <c r="BK292" i="1"/>
  <c r="BJ292" i="1"/>
  <c r="BI292" i="1"/>
  <c r="BG292" i="1"/>
  <c r="BF292" i="1"/>
  <c r="BE292" i="1"/>
  <c r="BD292" i="1"/>
  <c r="BC292" i="1"/>
  <c r="BB292" i="1"/>
  <c r="BA292" i="1"/>
  <c r="AZ292" i="1"/>
  <c r="BH292" i="1" s="1"/>
  <c r="AY292" i="1"/>
  <c r="AX292" i="1"/>
  <c r="AW292" i="1"/>
  <c r="AU292" i="1"/>
  <c r="AT292" i="1"/>
  <c r="AS292" i="1"/>
  <c r="AR292" i="1"/>
  <c r="AQ292" i="1"/>
  <c r="AP292" i="1"/>
  <c r="AO292" i="1"/>
  <c r="AN292" i="1"/>
  <c r="AV292" i="1" s="1"/>
  <c r="A292" i="1" s="1"/>
  <c r="AM292" i="1"/>
  <c r="AL292" i="1"/>
  <c r="AK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L292" i="1"/>
  <c r="H292" i="1"/>
  <c r="G292" i="1"/>
  <c r="F292" i="1"/>
  <c r="I292" i="1" s="1"/>
  <c r="J292" i="1" s="1"/>
  <c r="K292" i="1" s="1"/>
  <c r="E292" i="1"/>
  <c r="D292" i="1"/>
  <c r="C292" i="1"/>
  <c r="DO291" i="1"/>
  <c r="DN291" i="1"/>
  <c r="DM291" i="1"/>
  <c r="DL291" i="1"/>
  <c r="DK291" i="1"/>
  <c r="DJ291" i="1"/>
  <c r="DI291" i="1"/>
  <c r="DH291" i="1"/>
  <c r="DG291" i="1"/>
  <c r="DF291" i="1"/>
  <c r="DE291" i="1"/>
  <c r="DP291" i="1" s="1"/>
  <c r="DC291" i="1"/>
  <c r="DB291" i="1"/>
  <c r="DA291" i="1"/>
  <c r="CZ291" i="1"/>
  <c r="CY291" i="1"/>
  <c r="CX291" i="1"/>
  <c r="CW291" i="1"/>
  <c r="CV291" i="1"/>
  <c r="CU291" i="1"/>
  <c r="CT291" i="1"/>
  <c r="CS291" i="1"/>
  <c r="DD291" i="1" s="1"/>
  <c r="CQ291" i="1"/>
  <c r="CP291" i="1"/>
  <c r="CO291" i="1"/>
  <c r="CN291" i="1"/>
  <c r="CM291" i="1"/>
  <c r="CL291" i="1"/>
  <c r="CK291" i="1"/>
  <c r="CJ291" i="1"/>
  <c r="CI291" i="1"/>
  <c r="CH291" i="1"/>
  <c r="CG291" i="1"/>
  <c r="CR291" i="1" s="1"/>
  <c r="DQ291" i="1" s="1"/>
  <c r="CE291" i="1"/>
  <c r="CD291" i="1"/>
  <c r="CC291" i="1"/>
  <c r="CB291" i="1"/>
  <c r="CA291" i="1"/>
  <c r="BZ291" i="1"/>
  <c r="BY291" i="1"/>
  <c r="BX291" i="1"/>
  <c r="BW291" i="1"/>
  <c r="BV291" i="1"/>
  <c r="BU291" i="1"/>
  <c r="CF291" i="1" s="1"/>
  <c r="BS291" i="1"/>
  <c r="BR291" i="1"/>
  <c r="BQ291" i="1"/>
  <c r="BP291" i="1"/>
  <c r="BO291" i="1"/>
  <c r="BN291" i="1"/>
  <c r="BM291" i="1"/>
  <c r="BL291" i="1"/>
  <c r="BK291" i="1"/>
  <c r="BJ291" i="1"/>
  <c r="BI291" i="1"/>
  <c r="BT291" i="1" s="1"/>
  <c r="BG291" i="1"/>
  <c r="BF291" i="1"/>
  <c r="BE291" i="1"/>
  <c r="BD291" i="1"/>
  <c r="BC291" i="1"/>
  <c r="BB291" i="1"/>
  <c r="BA291" i="1"/>
  <c r="AZ291" i="1"/>
  <c r="AY291" i="1"/>
  <c r="AX291" i="1"/>
  <c r="AW291" i="1"/>
  <c r="BH291" i="1" s="1"/>
  <c r="AU291" i="1"/>
  <c r="AT291" i="1"/>
  <c r="AS291" i="1"/>
  <c r="AR291" i="1"/>
  <c r="AQ291" i="1"/>
  <c r="AP291" i="1"/>
  <c r="AO291" i="1"/>
  <c r="AN291" i="1"/>
  <c r="AM291" i="1"/>
  <c r="AL291" i="1"/>
  <c r="AK291" i="1"/>
  <c r="AV291" i="1" s="1"/>
  <c r="A291" i="1" s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L291" i="1"/>
  <c r="K291" i="1"/>
  <c r="G291" i="1"/>
  <c r="H291" i="1" s="1"/>
  <c r="F291" i="1"/>
  <c r="I291" i="1" s="1"/>
  <c r="J291" i="1" s="1"/>
  <c r="E291" i="1"/>
  <c r="D291" i="1"/>
  <c r="C291" i="1"/>
  <c r="DO290" i="1"/>
  <c r="DN290" i="1"/>
  <c r="DM290" i="1"/>
  <c r="DL290" i="1"/>
  <c r="DK290" i="1"/>
  <c r="DJ290" i="1"/>
  <c r="DI290" i="1"/>
  <c r="DH290" i="1"/>
  <c r="DP290" i="1" s="1"/>
  <c r="DG290" i="1"/>
  <c r="DF290" i="1"/>
  <c r="DE290" i="1"/>
  <c r="DC290" i="1"/>
  <c r="DB290" i="1"/>
  <c r="DA290" i="1"/>
  <c r="CZ290" i="1"/>
  <c r="CY290" i="1"/>
  <c r="CX290" i="1"/>
  <c r="CW290" i="1"/>
  <c r="CV290" i="1"/>
  <c r="DD290" i="1" s="1"/>
  <c r="CU290" i="1"/>
  <c r="CT290" i="1"/>
  <c r="CS290" i="1"/>
  <c r="CQ290" i="1"/>
  <c r="CP290" i="1"/>
  <c r="CO290" i="1"/>
  <c r="CN290" i="1"/>
  <c r="CM290" i="1"/>
  <c r="CL290" i="1"/>
  <c r="CK290" i="1"/>
  <c r="CJ290" i="1"/>
  <c r="CR290" i="1" s="1"/>
  <c r="CI290" i="1"/>
  <c r="CH290" i="1"/>
  <c r="CG290" i="1"/>
  <c r="CE290" i="1"/>
  <c r="CD290" i="1"/>
  <c r="CC290" i="1"/>
  <c r="CB290" i="1"/>
  <c r="CA290" i="1"/>
  <c r="BZ290" i="1"/>
  <c r="BY290" i="1"/>
  <c r="BX290" i="1"/>
  <c r="CF290" i="1" s="1"/>
  <c r="BW290" i="1"/>
  <c r="BV290" i="1"/>
  <c r="BU290" i="1"/>
  <c r="BS290" i="1"/>
  <c r="BR290" i="1"/>
  <c r="BQ290" i="1"/>
  <c r="BP290" i="1"/>
  <c r="BO290" i="1"/>
  <c r="BN290" i="1"/>
  <c r="BM290" i="1"/>
  <c r="BL290" i="1"/>
  <c r="BT290" i="1" s="1"/>
  <c r="BK290" i="1"/>
  <c r="BJ290" i="1"/>
  <c r="BI290" i="1"/>
  <c r="BG290" i="1"/>
  <c r="BF290" i="1"/>
  <c r="BE290" i="1"/>
  <c r="BD290" i="1"/>
  <c r="BC290" i="1"/>
  <c r="BB290" i="1"/>
  <c r="BA290" i="1"/>
  <c r="AZ290" i="1"/>
  <c r="BH290" i="1" s="1"/>
  <c r="B290" i="1" s="1"/>
  <c r="AY290" i="1"/>
  <c r="AX290" i="1"/>
  <c r="AW290" i="1"/>
  <c r="AU290" i="1"/>
  <c r="AT290" i="1"/>
  <c r="AS290" i="1"/>
  <c r="AR290" i="1"/>
  <c r="AQ290" i="1"/>
  <c r="AP290" i="1"/>
  <c r="AO290" i="1"/>
  <c r="AN290" i="1"/>
  <c r="AV290" i="1" s="1"/>
  <c r="A290" i="1" s="1"/>
  <c r="AM290" i="1"/>
  <c r="AL290" i="1"/>
  <c r="AK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L290" i="1"/>
  <c r="H290" i="1"/>
  <c r="G290" i="1"/>
  <c r="F290" i="1"/>
  <c r="I290" i="1" s="1"/>
  <c r="J290" i="1" s="1"/>
  <c r="K290" i="1" s="1"/>
  <c r="E290" i="1"/>
  <c r="D290" i="1"/>
  <c r="C290" i="1"/>
  <c r="DO289" i="1"/>
  <c r="DN289" i="1"/>
  <c r="DM289" i="1"/>
  <c r="DL289" i="1"/>
  <c r="DK289" i="1"/>
  <c r="DJ289" i="1"/>
  <c r="DI289" i="1"/>
  <c r="DH289" i="1"/>
  <c r="DG289" i="1"/>
  <c r="DF289" i="1"/>
  <c r="DE289" i="1"/>
  <c r="DP289" i="1" s="1"/>
  <c r="DC289" i="1"/>
  <c r="DB289" i="1"/>
  <c r="DA289" i="1"/>
  <c r="CZ289" i="1"/>
  <c r="CY289" i="1"/>
  <c r="CX289" i="1"/>
  <c r="CW289" i="1"/>
  <c r="CV289" i="1"/>
  <c r="CU289" i="1"/>
  <c r="CT289" i="1"/>
  <c r="CS289" i="1"/>
  <c r="DD289" i="1" s="1"/>
  <c r="CQ289" i="1"/>
  <c r="CP289" i="1"/>
  <c r="CO289" i="1"/>
  <c r="CN289" i="1"/>
  <c r="CM289" i="1"/>
  <c r="CL289" i="1"/>
  <c r="CK289" i="1"/>
  <c r="CJ289" i="1"/>
  <c r="CI289" i="1"/>
  <c r="CH289" i="1"/>
  <c r="CG289" i="1"/>
  <c r="CR289" i="1" s="1"/>
  <c r="CE289" i="1"/>
  <c r="CD289" i="1"/>
  <c r="CC289" i="1"/>
  <c r="CB289" i="1"/>
  <c r="CA289" i="1"/>
  <c r="BZ289" i="1"/>
  <c r="BY289" i="1"/>
  <c r="BX289" i="1"/>
  <c r="BW289" i="1"/>
  <c r="BV289" i="1"/>
  <c r="BU289" i="1"/>
  <c r="CF289" i="1" s="1"/>
  <c r="DQ289" i="1" s="1"/>
  <c r="BS289" i="1"/>
  <c r="BR289" i="1"/>
  <c r="BQ289" i="1"/>
  <c r="BP289" i="1"/>
  <c r="BO289" i="1"/>
  <c r="BN289" i="1"/>
  <c r="BM289" i="1"/>
  <c r="BL289" i="1"/>
  <c r="BK289" i="1"/>
  <c r="BJ289" i="1"/>
  <c r="BI289" i="1"/>
  <c r="BT289" i="1" s="1"/>
  <c r="BG289" i="1"/>
  <c r="BF289" i="1"/>
  <c r="BE289" i="1"/>
  <c r="BD289" i="1"/>
  <c r="BC289" i="1"/>
  <c r="BB289" i="1"/>
  <c r="BA289" i="1"/>
  <c r="AZ289" i="1"/>
  <c r="AY289" i="1"/>
  <c r="AX289" i="1"/>
  <c r="AW289" i="1"/>
  <c r="BH289" i="1" s="1"/>
  <c r="AU289" i="1"/>
  <c r="AT289" i="1"/>
  <c r="AS289" i="1"/>
  <c r="AR289" i="1"/>
  <c r="AQ289" i="1"/>
  <c r="AP289" i="1"/>
  <c r="AO289" i="1"/>
  <c r="AN289" i="1"/>
  <c r="AM289" i="1"/>
  <c r="AL289" i="1"/>
  <c r="AK289" i="1"/>
  <c r="AV289" i="1" s="1"/>
  <c r="A289" i="1" s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L289" i="1"/>
  <c r="K289" i="1"/>
  <c r="G289" i="1"/>
  <c r="H289" i="1" s="1"/>
  <c r="F289" i="1"/>
  <c r="I289" i="1" s="1"/>
  <c r="J289" i="1" s="1"/>
  <c r="E289" i="1"/>
  <c r="D289" i="1"/>
  <c r="C289" i="1"/>
  <c r="DO288" i="1"/>
  <c r="DN288" i="1"/>
  <c r="DM288" i="1"/>
  <c r="DL288" i="1"/>
  <c r="DK288" i="1"/>
  <c r="DJ288" i="1"/>
  <c r="DI288" i="1"/>
  <c r="DH288" i="1"/>
  <c r="DP288" i="1" s="1"/>
  <c r="DG288" i="1"/>
  <c r="DF288" i="1"/>
  <c r="DE288" i="1"/>
  <c r="DC288" i="1"/>
  <c r="DB288" i="1"/>
  <c r="DA288" i="1"/>
  <c r="CZ288" i="1"/>
  <c r="CY288" i="1"/>
  <c r="CX288" i="1"/>
  <c r="CW288" i="1"/>
  <c r="CV288" i="1"/>
  <c r="DD288" i="1" s="1"/>
  <c r="CU288" i="1"/>
  <c r="CT288" i="1"/>
  <c r="CS288" i="1"/>
  <c r="CQ288" i="1"/>
  <c r="CP288" i="1"/>
  <c r="CO288" i="1"/>
  <c r="CN288" i="1"/>
  <c r="CM288" i="1"/>
  <c r="CL288" i="1"/>
  <c r="CK288" i="1"/>
  <c r="CJ288" i="1"/>
  <c r="CR288" i="1" s="1"/>
  <c r="CI288" i="1"/>
  <c r="CH288" i="1"/>
  <c r="CG288" i="1"/>
  <c r="CE288" i="1"/>
  <c r="CD288" i="1"/>
  <c r="CC288" i="1"/>
  <c r="CB288" i="1"/>
  <c r="CA288" i="1"/>
  <c r="BZ288" i="1"/>
  <c r="BY288" i="1"/>
  <c r="BX288" i="1"/>
  <c r="CF288" i="1" s="1"/>
  <c r="BW288" i="1"/>
  <c r="BV288" i="1"/>
  <c r="BU288" i="1"/>
  <c r="BS288" i="1"/>
  <c r="BR288" i="1"/>
  <c r="BQ288" i="1"/>
  <c r="BP288" i="1"/>
  <c r="BO288" i="1"/>
  <c r="BN288" i="1"/>
  <c r="BM288" i="1"/>
  <c r="BL288" i="1"/>
  <c r="BT288" i="1" s="1"/>
  <c r="BK288" i="1"/>
  <c r="BJ288" i="1"/>
  <c r="BI288" i="1"/>
  <c r="BG288" i="1"/>
  <c r="BF288" i="1"/>
  <c r="BE288" i="1"/>
  <c r="BD288" i="1"/>
  <c r="BC288" i="1"/>
  <c r="BB288" i="1"/>
  <c r="BA288" i="1"/>
  <c r="AZ288" i="1"/>
  <c r="BH288" i="1" s="1"/>
  <c r="AY288" i="1"/>
  <c r="AX288" i="1"/>
  <c r="AW288" i="1"/>
  <c r="AU288" i="1"/>
  <c r="AT288" i="1"/>
  <c r="AS288" i="1"/>
  <c r="AR288" i="1"/>
  <c r="AQ288" i="1"/>
  <c r="AP288" i="1"/>
  <c r="AO288" i="1"/>
  <c r="AN288" i="1"/>
  <c r="AV288" i="1" s="1"/>
  <c r="A288" i="1" s="1"/>
  <c r="AM288" i="1"/>
  <c r="AL288" i="1"/>
  <c r="AK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L288" i="1"/>
  <c r="H288" i="1"/>
  <c r="G288" i="1"/>
  <c r="F288" i="1"/>
  <c r="I288" i="1" s="1"/>
  <c r="J288" i="1" s="1"/>
  <c r="K288" i="1" s="1"/>
  <c r="E288" i="1"/>
  <c r="D288" i="1"/>
  <c r="C288" i="1"/>
  <c r="DO287" i="1"/>
  <c r="DN287" i="1"/>
  <c r="DM287" i="1"/>
  <c r="DL287" i="1"/>
  <c r="DK287" i="1"/>
  <c r="DJ287" i="1"/>
  <c r="DI287" i="1"/>
  <c r="DH287" i="1"/>
  <c r="DG287" i="1"/>
  <c r="DF287" i="1"/>
  <c r="DE287" i="1"/>
  <c r="DP287" i="1" s="1"/>
  <c r="DC287" i="1"/>
  <c r="DB287" i="1"/>
  <c r="DA287" i="1"/>
  <c r="CZ287" i="1"/>
  <c r="CY287" i="1"/>
  <c r="CX287" i="1"/>
  <c r="CW287" i="1"/>
  <c r="CV287" i="1"/>
  <c r="CU287" i="1"/>
  <c r="CT287" i="1"/>
  <c r="CS287" i="1"/>
  <c r="DD287" i="1" s="1"/>
  <c r="CQ287" i="1"/>
  <c r="CP287" i="1"/>
  <c r="CO287" i="1"/>
  <c r="CN287" i="1"/>
  <c r="CM287" i="1"/>
  <c r="CL287" i="1"/>
  <c r="CK287" i="1"/>
  <c r="CJ287" i="1"/>
  <c r="CI287" i="1"/>
  <c r="CH287" i="1"/>
  <c r="CG287" i="1"/>
  <c r="CR287" i="1" s="1"/>
  <c r="DQ287" i="1" s="1"/>
  <c r="CE287" i="1"/>
  <c r="CD287" i="1"/>
  <c r="CC287" i="1"/>
  <c r="CB287" i="1"/>
  <c r="CA287" i="1"/>
  <c r="BZ287" i="1"/>
  <c r="BY287" i="1"/>
  <c r="BX287" i="1"/>
  <c r="BW287" i="1"/>
  <c r="BV287" i="1"/>
  <c r="BU287" i="1"/>
  <c r="CF287" i="1" s="1"/>
  <c r="BS287" i="1"/>
  <c r="BR287" i="1"/>
  <c r="BQ287" i="1"/>
  <c r="BP287" i="1"/>
  <c r="BO287" i="1"/>
  <c r="BN287" i="1"/>
  <c r="BM287" i="1"/>
  <c r="BL287" i="1"/>
  <c r="BK287" i="1"/>
  <c r="BJ287" i="1"/>
  <c r="BI287" i="1"/>
  <c r="BT287" i="1" s="1"/>
  <c r="BG287" i="1"/>
  <c r="BF287" i="1"/>
  <c r="BE287" i="1"/>
  <c r="BD287" i="1"/>
  <c r="BC287" i="1"/>
  <c r="BB287" i="1"/>
  <c r="BA287" i="1"/>
  <c r="AZ287" i="1"/>
  <c r="AY287" i="1"/>
  <c r="AX287" i="1"/>
  <c r="AW287" i="1"/>
  <c r="BH287" i="1" s="1"/>
  <c r="AU287" i="1"/>
  <c r="AT287" i="1"/>
  <c r="AS287" i="1"/>
  <c r="AR287" i="1"/>
  <c r="AQ287" i="1"/>
  <c r="AP287" i="1"/>
  <c r="AO287" i="1"/>
  <c r="AN287" i="1"/>
  <c r="AM287" i="1"/>
  <c r="AL287" i="1"/>
  <c r="AK287" i="1"/>
  <c r="AV287" i="1" s="1"/>
  <c r="A287" i="1" s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L287" i="1"/>
  <c r="K287" i="1"/>
  <c r="G287" i="1"/>
  <c r="H287" i="1" s="1"/>
  <c r="F287" i="1"/>
  <c r="I287" i="1" s="1"/>
  <c r="J287" i="1" s="1"/>
  <c r="E287" i="1"/>
  <c r="D287" i="1"/>
  <c r="C287" i="1"/>
  <c r="DO286" i="1"/>
  <c r="DN286" i="1"/>
  <c r="DM286" i="1"/>
  <c r="DL286" i="1"/>
  <c r="DK286" i="1"/>
  <c r="DJ286" i="1"/>
  <c r="DI286" i="1"/>
  <c r="DH286" i="1"/>
  <c r="DP286" i="1" s="1"/>
  <c r="DG286" i="1"/>
  <c r="DF286" i="1"/>
  <c r="DE286" i="1"/>
  <c r="DC286" i="1"/>
  <c r="DB286" i="1"/>
  <c r="DA286" i="1"/>
  <c r="CZ286" i="1"/>
  <c r="CY286" i="1"/>
  <c r="CX286" i="1"/>
  <c r="CW286" i="1"/>
  <c r="CV286" i="1"/>
  <c r="DD286" i="1" s="1"/>
  <c r="CU286" i="1"/>
  <c r="CT286" i="1"/>
  <c r="CS286" i="1"/>
  <c r="CQ286" i="1"/>
  <c r="CP286" i="1"/>
  <c r="CO286" i="1"/>
  <c r="CN286" i="1"/>
  <c r="CM286" i="1"/>
  <c r="CL286" i="1"/>
  <c r="CK286" i="1"/>
  <c r="CJ286" i="1"/>
  <c r="CR286" i="1" s="1"/>
  <c r="CI286" i="1"/>
  <c r="CH286" i="1"/>
  <c r="CG286" i="1"/>
  <c r="CE286" i="1"/>
  <c r="CD286" i="1"/>
  <c r="CC286" i="1"/>
  <c r="CB286" i="1"/>
  <c r="CA286" i="1"/>
  <c r="BZ286" i="1"/>
  <c r="BY286" i="1"/>
  <c r="BX286" i="1"/>
  <c r="CF286" i="1" s="1"/>
  <c r="BW286" i="1"/>
  <c r="BV286" i="1"/>
  <c r="BU286" i="1"/>
  <c r="BS286" i="1"/>
  <c r="BR286" i="1"/>
  <c r="BQ286" i="1"/>
  <c r="BP286" i="1"/>
  <c r="BO286" i="1"/>
  <c r="BN286" i="1"/>
  <c r="BM286" i="1"/>
  <c r="BL286" i="1"/>
  <c r="BT286" i="1" s="1"/>
  <c r="BK286" i="1"/>
  <c r="BJ286" i="1"/>
  <c r="BI286" i="1"/>
  <c r="BG286" i="1"/>
  <c r="BF286" i="1"/>
  <c r="BE286" i="1"/>
  <c r="BD286" i="1"/>
  <c r="BC286" i="1"/>
  <c r="BB286" i="1"/>
  <c r="BA286" i="1"/>
  <c r="AZ286" i="1"/>
  <c r="BH286" i="1" s="1"/>
  <c r="AY286" i="1"/>
  <c r="AX286" i="1"/>
  <c r="AW286" i="1"/>
  <c r="AU286" i="1"/>
  <c r="AT286" i="1"/>
  <c r="AS286" i="1"/>
  <c r="AR286" i="1"/>
  <c r="AQ286" i="1"/>
  <c r="AP286" i="1"/>
  <c r="AO286" i="1"/>
  <c r="AN286" i="1"/>
  <c r="AV286" i="1" s="1"/>
  <c r="A286" i="1" s="1"/>
  <c r="AM286" i="1"/>
  <c r="AL286" i="1"/>
  <c r="AK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L286" i="1"/>
  <c r="H286" i="1"/>
  <c r="G286" i="1"/>
  <c r="F286" i="1"/>
  <c r="I286" i="1" s="1"/>
  <c r="J286" i="1" s="1"/>
  <c r="K286" i="1" s="1"/>
  <c r="E286" i="1"/>
  <c r="D286" i="1"/>
  <c r="C286" i="1"/>
  <c r="DO285" i="1"/>
  <c r="DN285" i="1"/>
  <c r="DM285" i="1"/>
  <c r="DL285" i="1"/>
  <c r="DK285" i="1"/>
  <c r="DJ285" i="1"/>
  <c r="DI285" i="1"/>
  <c r="DH285" i="1"/>
  <c r="DG285" i="1"/>
  <c r="DF285" i="1"/>
  <c r="DE285" i="1"/>
  <c r="DP285" i="1" s="1"/>
  <c r="DC285" i="1"/>
  <c r="DB285" i="1"/>
  <c r="DA285" i="1"/>
  <c r="CZ285" i="1"/>
  <c r="CY285" i="1"/>
  <c r="CX285" i="1"/>
  <c r="CW285" i="1"/>
  <c r="CV285" i="1"/>
  <c r="CU285" i="1"/>
  <c r="CT285" i="1"/>
  <c r="CS285" i="1"/>
  <c r="DD285" i="1" s="1"/>
  <c r="CQ285" i="1"/>
  <c r="CP285" i="1"/>
  <c r="CO285" i="1"/>
  <c r="CN285" i="1"/>
  <c r="CM285" i="1"/>
  <c r="CL285" i="1"/>
  <c r="CK285" i="1"/>
  <c r="CJ285" i="1"/>
  <c r="CI285" i="1"/>
  <c r="CH285" i="1"/>
  <c r="CG285" i="1"/>
  <c r="CR285" i="1" s="1"/>
  <c r="CE285" i="1"/>
  <c r="CD285" i="1"/>
  <c r="CC285" i="1"/>
  <c r="CB285" i="1"/>
  <c r="CA285" i="1"/>
  <c r="BZ285" i="1"/>
  <c r="BY285" i="1"/>
  <c r="BX285" i="1"/>
  <c r="BW285" i="1"/>
  <c r="BV285" i="1"/>
  <c r="BU285" i="1"/>
  <c r="CF285" i="1" s="1"/>
  <c r="DQ285" i="1" s="1"/>
  <c r="BS285" i="1"/>
  <c r="BR285" i="1"/>
  <c r="BQ285" i="1"/>
  <c r="BP285" i="1"/>
  <c r="BO285" i="1"/>
  <c r="BN285" i="1"/>
  <c r="BM285" i="1"/>
  <c r="BL285" i="1"/>
  <c r="BK285" i="1"/>
  <c r="BJ285" i="1"/>
  <c r="BI285" i="1"/>
  <c r="BT285" i="1" s="1"/>
  <c r="BG285" i="1"/>
  <c r="BF285" i="1"/>
  <c r="BE285" i="1"/>
  <c r="BD285" i="1"/>
  <c r="BC285" i="1"/>
  <c r="BB285" i="1"/>
  <c r="BA285" i="1"/>
  <c r="AZ285" i="1"/>
  <c r="AY285" i="1"/>
  <c r="AX285" i="1"/>
  <c r="AW285" i="1"/>
  <c r="BH285" i="1" s="1"/>
  <c r="AU285" i="1"/>
  <c r="AT285" i="1"/>
  <c r="AS285" i="1"/>
  <c r="AR285" i="1"/>
  <c r="AQ285" i="1"/>
  <c r="AP285" i="1"/>
  <c r="AO285" i="1"/>
  <c r="AN285" i="1"/>
  <c r="AM285" i="1"/>
  <c r="AL285" i="1"/>
  <c r="AK285" i="1"/>
  <c r="AV285" i="1" s="1"/>
  <c r="A285" i="1" s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L285" i="1"/>
  <c r="K285" i="1"/>
  <c r="G285" i="1"/>
  <c r="H285" i="1" s="1"/>
  <c r="F285" i="1"/>
  <c r="I285" i="1" s="1"/>
  <c r="J285" i="1" s="1"/>
  <c r="E285" i="1"/>
  <c r="D285" i="1"/>
  <c r="C285" i="1"/>
  <c r="DO284" i="1"/>
  <c r="DN284" i="1"/>
  <c r="DM284" i="1"/>
  <c r="DL284" i="1"/>
  <c r="DK284" i="1"/>
  <c r="DJ284" i="1"/>
  <c r="DI284" i="1"/>
  <c r="DH284" i="1"/>
  <c r="DP284" i="1" s="1"/>
  <c r="DG284" i="1"/>
  <c r="DF284" i="1"/>
  <c r="DE284" i="1"/>
  <c r="DC284" i="1"/>
  <c r="DB284" i="1"/>
  <c r="DA284" i="1"/>
  <c r="CZ284" i="1"/>
  <c r="CY284" i="1"/>
  <c r="CX284" i="1"/>
  <c r="CW284" i="1"/>
  <c r="CV284" i="1"/>
  <c r="DD284" i="1" s="1"/>
  <c r="CU284" i="1"/>
  <c r="CT284" i="1"/>
  <c r="CS284" i="1"/>
  <c r="CQ284" i="1"/>
  <c r="CP284" i="1"/>
  <c r="CO284" i="1"/>
  <c r="CN284" i="1"/>
  <c r="CM284" i="1"/>
  <c r="CL284" i="1"/>
  <c r="CK284" i="1"/>
  <c r="CJ284" i="1"/>
  <c r="CR284" i="1" s="1"/>
  <c r="CI284" i="1"/>
  <c r="CH284" i="1"/>
  <c r="CG284" i="1"/>
  <c r="CE284" i="1"/>
  <c r="CD284" i="1"/>
  <c r="CC284" i="1"/>
  <c r="CB284" i="1"/>
  <c r="CA284" i="1"/>
  <c r="BZ284" i="1"/>
  <c r="BY284" i="1"/>
  <c r="BX284" i="1"/>
  <c r="CF284" i="1" s="1"/>
  <c r="BW284" i="1"/>
  <c r="BV284" i="1"/>
  <c r="BU284" i="1"/>
  <c r="BS284" i="1"/>
  <c r="BR284" i="1"/>
  <c r="BQ284" i="1"/>
  <c r="BP284" i="1"/>
  <c r="BO284" i="1"/>
  <c r="BN284" i="1"/>
  <c r="BM284" i="1"/>
  <c r="BL284" i="1"/>
  <c r="BT284" i="1" s="1"/>
  <c r="BK284" i="1"/>
  <c r="BJ284" i="1"/>
  <c r="BI284" i="1"/>
  <c r="BG284" i="1"/>
  <c r="BF284" i="1"/>
  <c r="BE284" i="1"/>
  <c r="BD284" i="1"/>
  <c r="BC284" i="1"/>
  <c r="BB284" i="1"/>
  <c r="BA284" i="1"/>
  <c r="AZ284" i="1"/>
  <c r="BH284" i="1" s="1"/>
  <c r="AY284" i="1"/>
  <c r="AX284" i="1"/>
  <c r="AW284" i="1"/>
  <c r="AU284" i="1"/>
  <c r="AT284" i="1"/>
  <c r="AS284" i="1"/>
  <c r="AR284" i="1"/>
  <c r="AQ284" i="1"/>
  <c r="AP284" i="1"/>
  <c r="AO284" i="1"/>
  <c r="AN284" i="1"/>
  <c r="AV284" i="1" s="1"/>
  <c r="A284" i="1" s="1"/>
  <c r="AM284" i="1"/>
  <c r="AL284" i="1"/>
  <c r="AK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L284" i="1"/>
  <c r="H284" i="1"/>
  <c r="G284" i="1"/>
  <c r="F284" i="1"/>
  <c r="I284" i="1" s="1"/>
  <c r="J284" i="1" s="1"/>
  <c r="K284" i="1" s="1"/>
  <c r="E284" i="1"/>
  <c r="D284" i="1"/>
  <c r="C284" i="1"/>
  <c r="DO283" i="1"/>
  <c r="DN283" i="1"/>
  <c r="DM283" i="1"/>
  <c r="DL283" i="1"/>
  <c r="DK283" i="1"/>
  <c r="DJ283" i="1"/>
  <c r="DI283" i="1"/>
  <c r="DH283" i="1"/>
  <c r="DG283" i="1"/>
  <c r="DF283" i="1"/>
  <c r="DE283" i="1"/>
  <c r="DP283" i="1" s="1"/>
  <c r="DC283" i="1"/>
  <c r="DB283" i="1"/>
  <c r="DA283" i="1"/>
  <c r="CZ283" i="1"/>
  <c r="CY283" i="1"/>
  <c r="CX283" i="1"/>
  <c r="CW283" i="1"/>
  <c r="CV283" i="1"/>
  <c r="CU283" i="1"/>
  <c r="CT283" i="1"/>
  <c r="CS283" i="1"/>
  <c r="DD283" i="1" s="1"/>
  <c r="CQ283" i="1"/>
  <c r="CP283" i="1"/>
  <c r="CO283" i="1"/>
  <c r="CN283" i="1"/>
  <c r="CM283" i="1"/>
  <c r="CL283" i="1"/>
  <c r="CK283" i="1"/>
  <c r="CJ283" i="1"/>
  <c r="CI283" i="1"/>
  <c r="CH283" i="1"/>
  <c r="CG283" i="1"/>
  <c r="CR283" i="1" s="1"/>
  <c r="DQ283" i="1" s="1"/>
  <c r="CE283" i="1"/>
  <c r="CD283" i="1"/>
  <c r="CC283" i="1"/>
  <c r="CB283" i="1"/>
  <c r="CA283" i="1"/>
  <c r="BZ283" i="1"/>
  <c r="BY283" i="1"/>
  <c r="BX283" i="1"/>
  <c r="BW283" i="1"/>
  <c r="BV283" i="1"/>
  <c r="BU283" i="1"/>
  <c r="CF283" i="1" s="1"/>
  <c r="BS283" i="1"/>
  <c r="BR283" i="1"/>
  <c r="BQ283" i="1"/>
  <c r="BP283" i="1"/>
  <c r="BO283" i="1"/>
  <c r="BN283" i="1"/>
  <c r="BM283" i="1"/>
  <c r="BL283" i="1"/>
  <c r="BK283" i="1"/>
  <c r="BJ283" i="1"/>
  <c r="BI283" i="1"/>
  <c r="BT283" i="1" s="1"/>
  <c r="BG283" i="1"/>
  <c r="BF283" i="1"/>
  <c r="BE283" i="1"/>
  <c r="BD283" i="1"/>
  <c r="BC283" i="1"/>
  <c r="BB283" i="1"/>
  <c r="BA283" i="1"/>
  <c r="AZ283" i="1"/>
  <c r="AY283" i="1"/>
  <c r="AX283" i="1"/>
  <c r="AW283" i="1"/>
  <c r="BH283" i="1" s="1"/>
  <c r="AU283" i="1"/>
  <c r="AT283" i="1"/>
  <c r="AS283" i="1"/>
  <c r="AR283" i="1"/>
  <c r="AQ283" i="1"/>
  <c r="AP283" i="1"/>
  <c r="AO283" i="1"/>
  <c r="AN283" i="1"/>
  <c r="AM283" i="1"/>
  <c r="AL283" i="1"/>
  <c r="AK283" i="1"/>
  <c r="AV283" i="1" s="1"/>
  <c r="A283" i="1" s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L283" i="1"/>
  <c r="K283" i="1"/>
  <c r="G283" i="1"/>
  <c r="H283" i="1" s="1"/>
  <c r="F283" i="1"/>
  <c r="I283" i="1" s="1"/>
  <c r="J283" i="1" s="1"/>
  <c r="E283" i="1"/>
  <c r="D283" i="1"/>
  <c r="C283" i="1"/>
  <c r="DO282" i="1"/>
  <c r="DN282" i="1"/>
  <c r="DM282" i="1"/>
  <c r="DL282" i="1"/>
  <c r="DK282" i="1"/>
  <c r="DJ282" i="1"/>
  <c r="DI282" i="1"/>
  <c r="DH282" i="1"/>
  <c r="DP282" i="1" s="1"/>
  <c r="DG282" i="1"/>
  <c r="DF282" i="1"/>
  <c r="DE282" i="1"/>
  <c r="DC282" i="1"/>
  <c r="DB282" i="1"/>
  <c r="DA282" i="1"/>
  <c r="CZ282" i="1"/>
  <c r="CY282" i="1"/>
  <c r="CX282" i="1"/>
  <c r="CW282" i="1"/>
  <c r="CV282" i="1"/>
  <c r="DD282" i="1" s="1"/>
  <c r="CU282" i="1"/>
  <c r="CT282" i="1"/>
  <c r="CS282" i="1"/>
  <c r="CQ282" i="1"/>
  <c r="CP282" i="1"/>
  <c r="CO282" i="1"/>
  <c r="CN282" i="1"/>
  <c r="CM282" i="1"/>
  <c r="CL282" i="1"/>
  <c r="CK282" i="1"/>
  <c r="CJ282" i="1"/>
  <c r="CR282" i="1" s="1"/>
  <c r="CI282" i="1"/>
  <c r="CH282" i="1"/>
  <c r="CG282" i="1"/>
  <c r="CE282" i="1"/>
  <c r="CD282" i="1"/>
  <c r="CC282" i="1"/>
  <c r="CB282" i="1"/>
  <c r="CA282" i="1"/>
  <c r="BZ282" i="1"/>
  <c r="BY282" i="1"/>
  <c r="BX282" i="1"/>
  <c r="CF282" i="1" s="1"/>
  <c r="BW282" i="1"/>
  <c r="BV282" i="1"/>
  <c r="BU282" i="1"/>
  <c r="BS282" i="1"/>
  <c r="BR282" i="1"/>
  <c r="BQ282" i="1"/>
  <c r="BP282" i="1"/>
  <c r="BO282" i="1"/>
  <c r="BN282" i="1"/>
  <c r="BM282" i="1"/>
  <c r="BL282" i="1"/>
  <c r="BT282" i="1" s="1"/>
  <c r="BK282" i="1"/>
  <c r="BJ282" i="1"/>
  <c r="BI282" i="1"/>
  <c r="BG282" i="1"/>
  <c r="BF282" i="1"/>
  <c r="BE282" i="1"/>
  <c r="BD282" i="1"/>
  <c r="BC282" i="1"/>
  <c r="BB282" i="1"/>
  <c r="BA282" i="1"/>
  <c r="AZ282" i="1"/>
  <c r="BH282" i="1" s="1"/>
  <c r="B282" i="1" s="1"/>
  <c r="AY282" i="1"/>
  <c r="AX282" i="1"/>
  <c r="AW282" i="1"/>
  <c r="AU282" i="1"/>
  <c r="AT282" i="1"/>
  <c r="AS282" i="1"/>
  <c r="AR282" i="1"/>
  <c r="AQ282" i="1"/>
  <c r="AP282" i="1"/>
  <c r="AO282" i="1"/>
  <c r="AN282" i="1"/>
  <c r="AV282" i="1" s="1"/>
  <c r="A282" i="1" s="1"/>
  <c r="AM282" i="1"/>
  <c r="AL282" i="1"/>
  <c r="AK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L282" i="1"/>
  <c r="H282" i="1"/>
  <c r="G282" i="1"/>
  <c r="F282" i="1"/>
  <c r="I282" i="1" s="1"/>
  <c r="J282" i="1" s="1"/>
  <c r="K282" i="1" s="1"/>
  <c r="E282" i="1"/>
  <c r="D282" i="1"/>
  <c r="C282" i="1"/>
  <c r="DO281" i="1"/>
  <c r="DN281" i="1"/>
  <c r="DM281" i="1"/>
  <c r="DL281" i="1"/>
  <c r="DK281" i="1"/>
  <c r="DJ281" i="1"/>
  <c r="DI281" i="1"/>
  <c r="DH281" i="1"/>
  <c r="DG281" i="1"/>
  <c r="DF281" i="1"/>
  <c r="DE281" i="1"/>
  <c r="DP281" i="1" s="1"/>
  <c r="DC281" i="1"/>
  <c r="DB281" i="1"/>
  <c r="DA281" i="1"/>
  <c r="CZ281" i="1"/>
  <c r="CY281" i="1"/>
  <c r="CX281" i="1"/>
  <c r="CW281" i="1"/>
  <c r="CV281" i="1"/>
  <c r="CU281" i="1"/>
  <c r="CT281" i="1"/>
  <c r="CS281" i="1"/>
  <c r="DD281" i="1" s="1"/>
  <c r="CQ281" i="1"/>
  <c r="CP281" i="1"/>
  <c r="CO281" i="1"/>
  <c r="CN281" i="1"/>
  <c r="CM281" i="1"/>
  <c r="CL281" i="1"/>
  <c r="CK281" i="1"/>
  <c r="CJ281" i="1"/>
  <c r="CI281" i="1"/>
  <c r="CH281" i="1"/>
  <c r="CG281" i="1"/>
  <c r="CR281" i="1" s="1"/>
  <c r="CE281" i="1"/>
  <c r="CD281" i="1"/>
  <c r="CC281" i="1"/>
  <c r="CB281" i="1"/>
  <c r="CA281" i="1"/>
  <c r="BZ281" i="1"/>
  <c r="BY281" i="1"/>
  <c r="BX281" i="1"/>
  <c r="BW281" i="1"/>
  <c r="BV281" i="1"/>
  <c r="BU281" i="1"/>
  <c r="CF281" i="1" s="1"/>
  <c r="DQ281" i="1" s="1"/>
  <c r="BS281" i="1"/>
  <c r="BR281" i="1"/>
  <c r="BQ281" i="1"/>
  <c r="BP281" i="1"/>
  <c r="BO281" i="1"/>
  <c r="BN281" i="1"/>
  <c r="BM281" i="1"/>
  <c r="BL281" i="1"/>
  <c r="BK281" i="1"/>
  <c r="BJ281" i="1"/>
  <c r="BI281" i="1"/>
  <c r="BT281" i="1" s="1"/>
  <c r="BG281" i="1"/>
  <c r="BF281" i="1"/>
  <c r="BE281" i="1"/>
  <c r="BD281" i="1"/>
  <c r="BC281" i="1"/>
  <c r="BB281" i="1"/>
  <c r="BA281" i="1"/>
  <c r="AZ281" i="1"/>
  <c r="AY281" i="1"/>
  <c r="AX281" i="1"/>
  <c r="AW281" i="1"/>
  <c r="BH281" i="1" s="1"/>
  <c r="AU281" i="1"/>
  <c r="AT281" i="1"/>
  <c r="AS281" i="1"/>
  <c r="AR281" i="1"/>
  <c r="AQ281" i="1"/>
  <c r="AP281" i="1"/>
  <c r="AO281" i="1"/>
  <c r="AN281" i="1"/>
  <c r="AM281" i="1"/>
  <c r="AL281" i="1"/>
  <c r="AK281" i="1"/>
  <c r="AV281" i="1" s="1"/>
  <c r="A281" i="1" s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L281" i="1"/>
  <c r="K281" i="1"/>
  <c r="G281" i="1"/>
  <c r="H281" i="1" s="1"/>
  <c r="F281" i="1"/>
  <c r="I281" i="1" s="1"/>
  <c r="J281" i="1" s="1"/>
  <c r="E281" i="1"/>
  <c r="D281" i="1"/>
  <c r="C281" i="1"/>
  <c r="DO280" i="1"/>
  <c r="DN280" i="1"/>
  <c r="DM280" i="1"/>
  <c r="DL280" i="1"/>
  <c r="DK280" i="1"/>
  <c r="DJ280" i="1"/>
  <c r="DI280" i="1"/>
  <c r="DH280" i="1"/>
  <c r="DP280" i="1" s="1"/>
  <c r="DG280" i="1"/>
  <c r="DF280" i="1"/>
  <c r="DE280" i="1"/>
  <c r="DC280" i="1"/>
  <c r="DB280" i="1"/>
  <c r="DA280" i="1"/>
  <c r="CZ280" i="1"/>
  <c r="CY280" i="1"/>
  <c r="CX280" i="1"/>
  <c r="CW280" i="1"/>
  <c r="CV280" i="1"/>
  <c r="DD280" i="1" s="1"/>
  <c r="CU280" i="1"/>
  <c r="CT280" i="1"/>
  <c r="CS280" i="1"/>
  <c r="CQ280" i="1"/>
  <c r="CP280" i="1"/>
  <c r="CO280" i="1"/>
  <c r="CN280" i="1"/>
  <c r="CM280" i="1"/>
  <c r="CL280" i="1"/>
  <c r="CK280" i="1"/>
  <c r="CJ280" i="1"/>
  <c r="CR280" i="1" s="1"/>
  <c r="CI280" i="1"/>
  <c r="CH280" i="1"/>
  <c r="CG280" i="1"/>
  <c r="CE280" i="1"/>
  <c r="CD280" i="1"/>
  <c r="CC280" i="1"/>
  <c r="CB280" i="1"/>
  <c r="CA280" i="1"/>
  <c r="BZ280" i="1"/>
  <c r="BY280" i="1"/>
  <c r="BX280" i="1"/>
  <c r="CF280" i="1" s="1"/>
  <c r="BW280" i="1"/>
  <c r="BV280" i="1"/>
  <c r="BU280" i="1"/>
  <c r="BS280" i="1"/>
  <c r="BR280" i="1"/>
  <c r="BQ280" i="1"/>
  <c r="BP280" i="1"/>
  <c r="BO280" i="1"/>
  <c r="BN280" i="1"/>
  <c r="BM280" i="1"/>
  <c r="BL280" i="1"/>
  <c r="BT280" i="1" s="1"/>
  <c r="BK280" i="1"/>
  <c r="BJ280" i="1"/>
  <c r="BI280" i="1"/>
  <c r="BG280" i="1"/>
  <c r="BF280" i="1"/>
  <c r="BE280" i="1"/>
  <c r="BD280" i="1"/>
  <c r="BC280" i="1"/>
  <c r="BB280" i="1"/>
  <c r="BA280" i="1"/>
  <c r="AZ280" i="1"/>
  <c r="BH280" i="1" s="1"/>
  <c r="AY280" i="1"/>
  <c r="AX280" i="1"/>
  <c r="AW280" i="1"/>
  <c r="AU280" i="1"/>
  <c r="AT280" i="1"/>
  <c r="AS280" i="1"/>
  <c r="AR280" i="1"/>
  <c r="AQ280" i="1"/>
  <c r="AP280" i="1"/>
  <c r="AO280" i="1"/>
  <c r="AN280" i="1"/>
  <c r="AV280" i="1" s="1"/>
  <c r="A280" i="1" s="1"/>
  <c r="AM280" i="1"/>
  <c r="AL280" i="1"/>
  <c r="AK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L280" i="1"/>
  <c r="H280" i="1"/>
  <c r="G280" i="1"/>
  <c r="F280" i="1"/>
  <c r="I280" i="1" s="1"/>
  <c r="J280" i="1" s="1"/>
  <c r="K280" i="1" s="1"/>
  <c r="E280" i="1"/>
  <c r="D280" i="1"/>
  <c r="C280" i="1"/>
  <c r="DO279" i="1"/>
  <c r="DN279" i="1"/>
  <c r="DM279" i="1"/>
  <c r="DL279" i="1"/>
  <c r="DK279" i="1"/>
  <c r="DJ279" i="1"/>
  <c r="DI279" i="1"/>
  <c r="DH279" i="1"/>
  <c r="DG279" i="1"/>
  <c r="DF279" i="1"/>
  <c r="DE279" i="1"/>
  <c r="DP279" i="1" s="1"/>
  <c r="DC279" i="1"/>
  <c r="DB279" i="1"/>
  <c r="DA279" i="1"/>
  <c r="CZ279" i="1"/>
  <c r="CY279" i="1"/>
  <c r="CX279" i="1"/>
  <c r="CW279" i="1"/>
  <c r="CV279" i="1"/>
  <c r="CU279" i="1"/>
  <c r="CT279" i="1"/>
  <c r="CS279" i="1"/>
  <c r="DD279" i="1" s="1"/>
  <c r="CQ279" i="1"/>
  <c r="CP279" i="1"/>
  <c r="CO279" i="1"/>
  <c r="CN279" i="1"/>
  <c r="CM279" i="1"/>
  <c r="CL279" i="1"/>
  <c r="CK279" i="1"/>
  <c r="CJ279" i="1"/>
  <c r="CI279" i="1"/>
  <c r="CH279" i="1"/>
  <c r="CG279" i="1"/>
  <c r="CR279" i="1" s="1"/>
  <c r="DQ279" i="1" s="1"/>
  <c r="CE279" i="1"/>
  <c r="CD279" i="1"/>
  <c r="CC279" i="1"/>
  <c r="CB279" i="1"/>
  <c r="CA279" i="1"/>
  <c r="BZ279" i="1"/>
  <c r="BY279" i="1"/>
  <c r="BX279" i="1"/>
  <c r="BW279" i="1"/>
  <c r="BV279" i="1"/>
  <c r="BU279" i="1"/>
  <c r="CF279" i="1" s="1"/>
  <c r="BS279" i="1"/>
  <c r="BR279" i="1"/>
  <c r="BQ279" i="1"/>
  <c r="BP279" i="1"/>
  <c r="BO279" i="1"/>
  <c r="BN279" i="1"/>
  <c r="BM279" i="1"/>
  <c r="BL279" i="1"/>
  <c r="BK279" i="1"/>
  <c r="BJ279" i="1"/>
  <c r="BI279" i="1"/>
  <c r="BT279" i="1" s="1"/>
  <c r="BG279" i="1"/>
  <c r="BF279" i="1"/>
  <c r="BE279" i="1"/>
  <c r="BD279" i="1"/>
  <c r="BC279" i="1"/>
  <c r="BB279" i="1"/>
  <c r="BA279" i="1"/>
  <c r="AZ279" i="1"/>
  <c r="AY279" i="1"/>
  <c r="AX279" i="1"/>
  <c r="AW279" i="1"/>
  <c r="BH279" i="1" s="1"/>
  <c r="AU279" i="1"/>
  <c r="AT279" i="1"/>
  <c r="AS279" i="1"/>
  <c r="AR279" i="1"/>
  <c r="AQ279" i="1"/>
  <c r="AP279" i="1"/>
  <c r="AO279" i="1"/>
  <c r="AN279" i="1"/>
  <c r="AM279" i="1"/>
  <c r="AL279" i="1"/>
  <c r="AK279" i="1"/>
  <c r="AV279" i="1" s="1"/>
  <c r="A279" i="1" s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L279" i="1"/>
  <c r="K279" i="1"/>
  <c r="G279" i="1"/>
  <c r="H279" i="1" s="1"/>
  <c r="F279" i="1"/>
  <c r="I279" i="1" s="1"/>
  <c r="J279" i="1" s="1"/>
  <c r="E279" i="1"/>
  <c r="D279" i="1"/>
  <c r="C279" i="1"/>
  <c r="DO278" i="1"/>
  <c r="DN278" i="1"/>
  <c r="DM278" i="1"/>
  <c r="DL278" i="1"/>
  <c r="DK278" i="1"/>
  <c r="DJ278" i="1"/>
  <c r="DI278" i="1"/>
  <c r="DH278" i="1"/>
  <c r="DP278" i="1" s="1"/>
  <c r="DG278" i="1"/>
  <c r="DF278" i="1"/>
  <c r="DE278" i="1"/>
  <c r="DC278" i="1"/>
  <c r="DB278" i="1"/>
  <c r="DA278" i="1"/>
  <c r="CZ278" i="1"/>
  <c r="CY278" i="1"/>
  <c r="CX278" i="1"/>
  <c r="CW278" i="1"/>
  <c r="CV278" i="1"/>
  <c r="DD278" i="1" s="1"/>
  <c r="CU278" i="1"/>
  <c r="CT278" i="1"/>
  <c r="CS278" i="1"/>
  <c r="CQ278" i="1"/>
  <c r="CP278" i="1"/>
  <c r="CO278" i="1"/>
  <c r="CN278" i="1"/>
  <c r="CM278" i="1"/>
  <c r="CL278" i="1"/>
  <c r="CK278" i="1"/>
  <c r="CJ278" i="1"/>
  <c r="CR278" i="1" s="1"/>
  <c r="CI278" i="1"/>
  <c r="CH278" i="1"/>
  <c r="CG278" i="1"/>
  <c r="CE278" i="1"/>
  <c r="CD278" i="1"/>
  <c r="CC278" i="1"/>
  <c r="CB278" i="1"/>
  <c r="CA278" i="1"/>
  <c r="BZ278" i="1"/>
  <c r="BY278" i="1"/>
  <c r="BX278" i="1"/>
  <c r="CF278" i="1" s="1"/>
  <c r="BW278" i="1"/>
  <c r="BV278" i="1"/>
  <c r="BU278" i="1"/>
  <c r="BS278" i="1"/>
  <c r="BR278" i="1"/>
  <c r="BQ278" i="1"/>
  <c r="BP278" i="1"/>
  <c r="BO278" i="1"/>
  <c r="BN278" i="1"/>
  <c r="BM278" i="1"/>
  <c r="BL278" i="1"/>
  <c r="BT278" i="1" s="1"/>
  <c r="BK278" i="1"/>
  <c r="BJ278" i="1"/>
  <c r="BI278" i="1"/>
  <c r="BG278" i="1"/>
  <c r="BF278" i="1"/>
  <c r="BE278" i="1"/>
  <c r="BD278" i="1"/>
  <c r="BC278" i="1"/>
  <c r="BB278" i="1"/>
  <c r="BA278" i="1"/>
  <c r="AZ278" i="1"/>
  <c r="BH278" i="1" s="1"/>
  <c r="AY278" i="1"/>
  <c r="AX278" i="1"/>
  <c r="AW278" i="1"/>
  <c r="AU278" i="1"/>
  <c r="AT278" i="1"/>
  <c r="AS278" i="1"/>
  <c r="AR278" i="1"/>
  <c r="AQ278" i="1"/>
  <c r="AP278" i="1"/>
  <c r="AO278" i="1"/>
  <c r="AN278" i="1"/>
  <c r="AV278" i="1" s="1"/>
  <c r="A278" i="1" s="1"/>
  <c r="AM278" i="1"/>
  <c r="AL278" i="1"/>
  <c r="AK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L278" i="1"/>
  <c r="H278" i="1"/>
  <c r="G278" i="1"/>
  <c r="F278" i="1"/>
  <c r="I278" i="1" s="1"/>
  <c r="J278" i="1" s="1"/>
  <c r="K278" i="1" s="1"/>
  <c r="E278" i="1"/>
  <c r="D278" i="1"/>
  <c r="C278" i="1"/>
  <c r="DO277" i="1"/>
  <c r="DN277" i="1"/>
  <c r="DM277" i="1"/>
  <c r="DL277" i="1"/>
  <c r="DK277" i="1"/>
  <c r="DJ277" i="1"/>
  <c r="DI277" i="1"/>
  <c r="DH277" i="1"/>
  <c r="DG277" i="1"/>
  <c r="DF277" i="1"/>
  <c r="DE277" i="1"/>
  <c r="DP277" i="1" s="1"/>
  <c r="DC277" i="1"/>
  <c r="DB277" i="1"/>
  <c r="DA277" i="1"/>
  <c r="CZ277" i="1"/>
  <c r="CY277" i="1"/>
  <c r="CX277" i="1"/>
  <c r="CW277" i="1"/>
  <c r="CV277" i="1"/>
  <c r="CU277" i="1"/>
  <c r="CT277" i="1"/>
  <c r="CS277" i="1"/>
  <c r="DD277" i="1" s="1"/>
  <c r="CQ277" i="1"/>
  <c r="CP277" i="1"/>
  <c r="CO277" i="1"/>
  <c r="CN277" i="1"/>
  <c r="CM277" i="1"/>
  <c r="CL277" i="1"/>
  <c r="CK277" i="1"/>
  <c r="CJ277" i="1"/>
  <c r="CI277" i="1"/>
  <c r="CH277" i="1"/>
  <c r="CG277" i="1"/>
  <c r="CR277" i="1" s="1"/>
  <c r="CE277" i="1"/>
  <c r="CD277" i="1"/>
  <c r="CC277" i="1"/>
  <c r="CB277" i="1"/>
  <c r="CA277" i="1"/>
  <c r="BZ277" i="1"/>
  <c r="BY277" i="1"/>
  <c r="BX277" i="1"/>
  <c r="BW277" i="1"/>
  <c r="BV277" i="1"/>
  <c r="BU277" i="1"/>
  <c r="CF277" i="1" s="1"/>
  <c r="DQ277" i="1" s="1"/>
  <c r="BS277" i="1"/>
  <c r="BR277" i="1"/>
  <c r="BQ277" i="1"/>
  <c r="BP277" i="1"/>
  <c r="BO277" i="1"/>
  <c r="BN277" i="1"/>
  <c r="BM277" i="1"/>
  <c r="BL277" i="1"/>
  <c r="BK277" i="1"/>
  <c r="BJ277" i="1"/>
  <c r="BI277" i="1"/>
  <c r="BT277" i="1" s="1"/>
  <c r="BG277" i="1"/>
  <c r="BF277" i="1"/>
  <c r="BE277" i="1"/>
  <c r="BD277" i="1"/>
  <c r="BC277" i="1"/>
  <c r="BB277" i="1"/>
  <c r="BA277" i="1"/>
  <c r="AZ277" i="1"/>
  <c r="AY277" i="1"/>
  <c r="AX277" i="1"/>
  <c r="AW277" i="1"/>
  <c r="BH277" i="1" s="1"/>
  <c r="AU277" i="1"/>
  <c r="AT277" i="1"/>
  <c r="AS277" i="1"/>
  <c r="AR277" i="1"/>
  <c r="AQ277" i="1"/>
  <c r="AP277" i="1"/>
  <c r="AO277" i="1"/>
  <c r="AN277" i="1"/>
  <c r="AM277" i="1"/>
  <c r="AL277" i="1"/>
  <c r="AK277" i="1"/>
  <c r="AV277" i="1" s="1"/>
  <c r="A277" i="1" s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L277" i="1"/>
  <c r="K277" i="1"/>
  <c r="G277" i="1"/>
  <c r="H277" i="1" s="1"/>
  <c r="F277" i="1"/>
  <c r="I277" i="1" s="1"/>
  <c r="J277" i="1" s="1"/>
  <c r="E277" i="1"/>
  <c r="D277" i="1"/>
  <c r="C277" i="1"/>
  <c r="DO276" i="1"/>
  <c r="DN276" i="1"/>
  <c r="DM276" i="1"/>
  <c r="DL276" i="1"/>
  <c r="DK276" i="1"/>
  <c r="DJ276" i="1"/>
  <c r="DI276" i="1"/>
  <c r="DH276" i="1"/>
  <c r="DP276" i="1" s="1"/>
  <c r="DG276" i="1"/>
  <c r="DF276" i="1"/>
  <c r="DE276" i="1"/>
  <c r="DC276" i="1"/>
  <c r="DB276" i="1"/>
  <c r="DA276" i="1"/>
  <c r="CZ276" i="1"/>
  <c r="CY276" i="1"/>
  <c r="CX276" i="1"/>
  <c r="CW276" i="1"/>
  <c r="CV276" i="1"/>
  <c r="DD276" i="1" s="1"/>
  <c r="CU276" i="1"/>
  <c r="CT276" i="1"/>
  <c r="CS276" i="1"/>
  <c r="CQ276" i="1"/>
  <c r="CP276" i="1"/>
  <c r="CO276" i="1"/>
  <c r="CN276" i="1"/>
  <c r="CM276" i="1"/>
  <c r="CL276" i="1"/>
  <c r="CK276" i="1"/>
  <c r="CJ276" i="1"/>
  <c r="CR276" i="1" s="1"/>
  <c r="CI276" i="1"/>
  <c r="CH276" i="1"/>
  <c r="CG276" i="1"/>
  <c r="CE276" i="1"/>
  <c r="CD276" i="1"/>
  <c r="CC276" i="1"/>
  <c r="CB276" i="1"/>
  <c r="CA276" i="1"/>
  <c r="BZ276" i="1"/>
  <c r="BY276" i="1"/>
  <c r="BX276" i="1"/>
  <c r="CF276" i="1" s="1"/>
  <c r="BW276" i="1"/>
  <c r="BV276" i="1"/>
  <c r="BU276" i="1"/>
  <c r="BS276" i="1"/>
  <c r="BR276" i="1"/>
  <c r="BQ276" i="1"/>
  <c r="BP276" i="1"/>
  <c r="BO276" i="1"/>
  <c r="BN276" i="1"/>
  <c r="BM276" i="1"/>
  <c r="BL276" i="1"/>
  <c r="BT276" i="1" s="1"/>
  <c r="BK276" i="1"/>
  <c r="BJ276" i="1"/>
  <c r="BI276" i="1"/>
  <c r="BG276" i="1"/>
  <c r="BF276" i="1"/>
  <c r="BE276" i="1"/>
  <c r="BD276" i="1"/>
  <c r="BC276" i="1"/>
  <c r="BB276" i="1"/>
  <c r="BA276" i="1"/>
  <c r="AZ276" i="1"/>
  <c r="BH276" i="1" s="1"/>
  <c r="AY276" i="1"/>
  <c r="AX276" i="1"/>
  <c r="AW276" i="1"/>
  <c r="AU276" i="1"/>
  <c r="AT276" i="1"/>
  <c r="AS276" i="1"/>
  <c r="AR276" i="1"/>
  <c r="AQ276" i="1"/>
  <c r="AP276" i="1"/>
  <c r="AO276" i="1"/>
  <c r="AN276" i="1"/>
  <c r="AV276" i="1" s="1"/>
  <c r="A276" i="1" s="1"/>
  <c r="AM276" i="1"/>
  <c r="AL276" i="1"/>
  <c r="AK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L276" i="1"/>
  <c r="H276" i="1"/>
  <c r="G276" i="1"/>
  <c r="F276" i="1"/>
  <c r="I276" i="1" s="1"/>
  <c r="J276" i="1" s="1"/>
  <c r="K276" i="1" s="1"/>
  <c r="E276" i="1"/>
  <c r="D276" i="1"/>
  <c r="C276" i="1"/>
  <c r="DO275" i="1"/>
  <c r="DN275" i="1"/>
  <c r="DM275" i="1"/>
  <c r="DL275" i="1"/>
  <c r="DK275" i="1"/>
  <c r="DJ275" i="1"/>
  <c r="DI275" i="1"/>
  <c r="DH275" i="1"/>
  <c r="DG275" i="1"/>
  <c r="DF275" i="1"/>
  <c r="DE275" i="1"/>
  <c r="DP275" i="1" s="1"/>
  <c r="DC275" i="1"/>
  <c r="DB275" i="1"/>
  <c r="DA275" i="1"/>
  <c r="CZ275" i="1"/>
  <c r="CY275" i="1"/>
  <c r="CX275" i="1"/>
  <c r="CW275" i="1"/>
  <c r="CV275" i="1"/>
  <c r="CU275" i="1"/>
  <c r="CT275" i="1"/>
  <c r="CS275" i="1"/>
  <c r="DD275" i="1" s="1"/>
  <c r="CQ275" i="1"/>
  <c r="CP275" i="1"/>
  <c r="CO275" i="1"/>
  <c r="CN275" i="1"/>
  <c r="CM275" i="1"/>
  <c r="CL275" i="1"/>
  <c r="CK275" i="1"/>
  <c r="CJ275" i="1"/>
  <c r="CI275" i="1"/>
  <c r="CH275" i="1"/>
  <c r="CG275" i="1"/>
  <c r="CR275" i="1" s="1"/>
  <c r="DQ275" i="1" s="1"/>
  <c r="CE275" i="1"/>
  <c r="CD275" i="1"/>
  <c r="CC275" i="1"/>
  <c r="CB275" i="1"/>
  <c r="CA275" i="1"/>
  <c r="BZ275" i="1"/>
  <c r="BY275" i="1"/>
  <c r="BX275" i="1"/>
  <c r="BW275" i="1"/>
  <c r="BV275" i="1"/>
  <c r="BU275" i="1"/>
  <c r="CF275" i="1" s="1"/>
  <c r="BS275" i="1"/>
  <c r="BR275" i="1"/>
  <c r="BQ275" i="1"/>
  <c r="BP275" i="1"/>
  <c r="BO275" i="1"/>
  <c r="BN275" i="1"/>
  <c r="BM275" i="1"/>
  <c r="BL275" i="1"/>
  <c r="BK275" i="1"/>
  <c r="BJ275" i="1"/>
  <c r="BI275" i="1"/>
  <c r="BT275" i="1" s="1"/>
  <c r="BG275" i="1"/>
  <c r="BF275" i="1"/>
  <c r="BE275" i="1"/>
  <c r="BD275" i="1"/>
  <c r="BC275" i="1"/>
  <c r="BB275" i="1"/>
  <c r="BA275" i="1"/>
  <c r="AZ275" i="1"/>
  <c r="AY275" i="1"/>
  <c r="AX275" i="1"/>
  <c r="AW275" i="1"/>
  <c r="BH275" i="1" s="1"/>
  <c r="AU275" i="1"/>
  <c r="AT275" i="1"/>
  <c r="AS275" i="1"/>
  <c r="AR275" i="1"/>
  <c r="AQ275" i="1"/>
  <c r="AP275" i="1"/>
  <c r="AO275" i="1"/>
  <c r="AN275" i="1"/>
  <c r="AM275" i="1"/>
  <c r="AL275" i="1"/>
  <c r="AK275" i="1"/>
  <c r="AV275" i="1" s="1"/>
  <c r="A275" i="1" s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L275" i="1"/>
  <c r="K275" i="1"/>
  <c r="G275" i="1"/>
  <c r="H275" i="1" s="1"/>
  <c r="F275" i="1"/>
  <c r="I275" i="1" s="1"/>
  <c r="J275" i="1" s="1"/>
  <c r="E275" i="1"/>
  <c r="D275" i="1"/>
  <c r="C275" i="1"/>
  <c r="DO274" i="1"/>
  <c r="DN274" i="1"/>
  <c r="DM274" i="1"/>
  <c r="DL274" i="1"/>
  <c r="DK274" i="1"/>
  <c r="DJ274" i="1"/>
  <c r="DI274" i="1"/>
  <c r="DH274" i="1"/>
  <c r="DP274" i="1" s="1"/>
  <c r="DG274" i="1"/>
  <c r="DF274" i="1"/>
  <c r="DE274" i="1"/>
  <c r="DC274" i="1"/>
  <c r="DB274" i="1"/>
  <c r="DA274" i="1"/>
  <c r="CZ274" i="1"/>
  <c r="CY274" i="1"/>
  <c r="CX274" i="1"/>
  <c r="CW274" i="1"/>
  <c r="CV274" i="1"/>
  <c r="DD274" i="1" s="1"/>
  <c r="CU274" i="1"/>
  <c r="CT274" i="1"/>
  <c r="CS274" i="1"/>
  <c r="CQ274" i="1"/>
  <c r="CP274" i="1"/>
  <c r="CO274" i="1"/>
  <c r="CN274" i="1"/>
  <c r="CM274" i="1"/>
  <c r="CL274" i="1"/>
  <c r="CK274" i="1"/>
  <c r="CJ274" i="1"/>
  <c r="CR274" i="1" s="1"/>
  <c r="CI274" i="1"/>
  <c r="CH274" i="1"/>
  <c r="CG274" i="1"/>
  <c r="CE274" i="1"/>
  <c r="CD274" i="1"/>
  <c r="CC274" i="1"/>
  <c r="CB274" i="1"/>
  <c r="CA274" i="1"/>
  <c r="BZ274" i="1"/>
  <c r="BY274" i="1"/>
  <c r="BX274" i="1"/>
  <c r="CF274" i="1" s="1"/>
  <c r="BW274" i="1"/>
  <c r="BV274" i="1"/>
  <c r="BU274" i="1"/>
  <c r="BS274" i="1"/>
  <c r="BR274" i="1"/>
  <c r="BQ274" i="1"/>
  <c r="BP274" i="1"/>
  <c r="BO274" i="1"/>
  <c r="BN274" i="1"/>
  <c r="BM274" i="1"/>
  <c r="BL274" i="1"/>
  <c r="BT274" i="1" s="1"/>
  <c r="BK274" i="1"/>
  <c r="BJ274" i="1"/>
  <c r="BI274" i="1"/>
  <c r="BG274" i="1"/>
  <c r="BF274" i="1"/>
  <c r="BE274" i="1"/>
  <c r="BD274" i="1"/>
  <c r="BC274" i="1"/>
  <c r="BB274" i="1"/>
  <c r="BA274" i="1"/>
  <c r="AZ274" i="1"/>
  <c r="BH274" i="1" s="1"/>
  <c r="B274" i="1" s="1"/>
  <c r="AY274" i="1"/>
  <c r="AX274" i="1"/>
  <c r="AW274" i="1"/>
  <c r="AU274" i="1"/>
  <c r="AT274" i="1"/>
  <c r="AS274" i="1"/>
  <c r="AR274" i="1"/>
  <c r="AQ274" i="1"/>
  <c r="AP274" i="1"/>
  <c r="AO274" i="1"/>
  <c r="AN274" i="1"/>
  <c r="AV274" i="1" s="1"/>
  <c r="A274" i="1" s="1"/>
  <c r="AM274" i="1"/>
  <c r="AL274" i="1"/>
  <c r="AK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L274" i="1"/>
  <c r="H274" i="1"/>
  <c r="G274" i="1"/>
  <c r="F274" i="1"/>
  <c r="I274" i="1" s="1"/>
  <c r="J274" i="1" s="1"/>
  <c r="K274" i="1" s="1"/>
  <c r="E274" i="1"/>
  <c r="D274" i="1"/>
  <c r="C274" i="1"/>
  <c r="DO273" i="1"/>
  <c r="DN273" i="1"/>
  <c r="DM273" i="1"/>
  <c r="DL273" i="1"/>
  <c r="DK273" i="1"/>
  <c r="DJ273" i="1"/>
  <c r="DI273" i="1"/>
  <c r="DH273" i="1"/>
  <c r="DG273" i="1"/>
  <c r="DF273" i="1"/>
  <c r="DE273" i="1"/>
  <c r="DP273" i="1" s="1"/>
  <c r="DC273" i="1"/>
  <c r="DB273" i="1"/>
  <c r="DA273" i="1"/>
  <c r="CZ273" i="1"/>
  <c r="CY273" i="1"/>
  <c r="CX273" i="1"/>
  <c r="CW273" i="1"/>
  <c r="CV273" i="1"/>
  <c r="CU273" i="1"/>
  <c r="CT273" i="1"/>
  <c r="CS273" i="1"/>
  <c r="DD273" i="1" s="1"/>
  <c r="CQ273" i="1"/>
  <c r="CP273" i="1"/>
  <c r="CO273" i="1"/>
  <c r="CN273" i="1"/>
  <c r="CM273" i="1"/>
  <c r="CL273" i="1"/>
  <c r="CK273" i="1"/>
  <c r="CJ273" i="1"/>
  <c r="CI273" i="1"/>
  <c r="CH273" i="1"/>
  <c r="CG273" i="1"/>
  <c r="CR273" i="1" s="1"/>
  <c r="CE273" i="1"/>
  <c r="CD273" i="1"/>
  <c r="CC273" i="1"/>
  <c r="CB273" i="1"/>
  <c r="CA273" i="1"/>
  <c r="BZ273" i="1"/>
  <c r="BY273" i="1"/>
  <c r="BX273" i="1"/>
  <c r="BW273" i="1"/>
  <c r="BV273" i="1"/>
  <c r="BU273" i="1"/>
  <c r="CF273" i="1" s="1"/>
  <c r="DQ273" i="1" s="1"/>
  <c r="BS273" i="1"/>
  <c r="BR273" i="1"/>
  <c r="BQ273" i="1"/>
  <c r="BP273" i="1"/>
  <c r="BO273" i="1"/>
  <c r="BN273" i="1"/>
  <c r="BM273" i="1"/>
  <c r="BL273" i="1"/>
  <c r="BK273" i="1"/>
  <c r="BJ273" i="1"/>
  <c r="BI273" i="1"/>
  <c r="BT273" i="1" s="1"/>
  <c r="BG273" i="1"/>
  <c r="BF273" i="1"/>
  <c r="BE273" i="1"/>
  <c r="BD273" i="1"/>
  <c r="BC273" i="1"/>
  <c r="BB273" i="1"/>
  <c r="BA273" i="1"/>
  <c r="AZ273" i="1"/>
  <c r="AY273" i="1"/>
  <c r="AX273" i="1"/>
  <c r="AW273" i="1"/>
  <c r="BH273" i="1" s="1"/>
  <c r="AU273" i="1"/>
  <c r="AT273" i="1"/>
  <c r="AS273" i="1"/>
  <c r="AR273" i="1"/>
  <c r="AQ273" i="1"/>
  <c r="AP273" i="1"/>
  <c r="AO273" i="1"/>
  <c r="AN273" i="1"/>
  <c r="AM273" i="1"/>
  <c r="AL273" i="1"/>
  <c r="AK273" i="1"/>
  <c r="AV273" i="1" s="1"/>
  <c r="A273" i="1" s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L273" i="1"/>
  <c r="K273" i="1"/>
  <c r="G273" i="1"/>
  <c r="H273" i="1" s="1"/>
  <c r="F273" i="1"/>
  <c r="I273" i="1" s="1"/>
  <c r="J273" i="1" s="1"/>
  <c r="E273" i="1"/>
  <c r="D273" i="1"/>
  <c r="C273" i="1"/>
  <c r="DO272" i="1"/>
  <c r="DN272" i="1"/>
  <c r="DM272" i="1"/>
  <c r="DL272" i="1"/>
  <c r="DK272" i="1"/>
  <c r="DJ272" i="1"/>
  <c r="DI272" i="1"/>
  <c r="DH272" i="1"/>
  <c r="DP272" i="1" s="1"/>
  <c r="DG272" i="1"/>
  <c r="DF272" i="1"/>
  <c r="DE272" i="1"/>
  <c r="DC272" i="1"/>
  <c r="DB272" i="1"/>
  <c r="DA272" i="1"/>
  <c r="CZ272" i="1"/>
  <c r="CY272" i="1"/>
  <c r="CX272" i="1"/>
  <c r="CW272" i="1"/>
  <c r="CV272" i="1"/>
  <c r="DD272" i="1" s="1"/>
  <c r="CU272" i="1"/>
  <c r="CT272" i="1"/>
  <c r="CS272" i="1"/>
  <c r="CQ272" i="1"/>
  <c r="CP272" i="1"/>
  <c r="CO272" i="1"/>
  <c r="CN272" i="1"/>
  <c r="CM272" i="1"/>
  <c r="CL272" i="1"/>
  <c r="CK272" i="1"/>
  <c r="CJ272" i="1"/>
  <c r="CR272" i="1" s="1"/>
  <c r="CI272" i="1"/>
  <c r="CH272" i="1"/>
  <c r="CG272" i="1"/>
  <c r="CE272" i="1"/>
  <c r="CD272" i="1"/>
  <c r="CC272" i="1"/>
  <c r="CB272" i="1"/>
  <c r="CA272" i="1"/>
  <c r="BZ272" i="1"/>
  <c r="BY272" i="1"/>
  <c r="BX272" i="1"/>
  <c r="CF272" i="1" s="1"/>
  <c r="BW272" i="1"/>
  <c r="BV272" i="1"/>
  <c r="BU272" i="1"/>
  <c r="BS272" i="1"/>
  <c r="BR272" i="1"/>
  <c r="BQ272" i="1"/>
  <c r="BP272" i="1"/>
  <c r="BO272" i="1"/>
  <c r="BN272" i="1"/>
  <c r="BM272" i="1"/>
  <c r="BL272" i="1"/>
  <c r="BT272" i="1" s="1"/>
  <c r="BK272" i="1"/>
  <c r="BJ272" i="1"/>
  <c r="BI272" i="1"/>
  <c r="BG272" i="1"/>
  <c r="BF272" i="1"/>
  <c r="BE272" i="1"/>
  <c r="BD272" i="1"/>
  <c r="BC272" i="1"/>
  <c r="BB272" i="1"/>
  <c r="BA272" i="1"/>
  <c r="AZ272" i="1"/>
  <c r="BH272" i="1" s="1"/>
  <c r="AY272" i="1"/>
  <c r="AX272" i="1"/>
  <c r="AW272" i="1"/>
  <c r="AU272" i="1"/>
  <c r="AT272" i="1"/>
  <c r="AS272" i="1"/>
  <c r="AR272" i="1"/>
  <c r="AQ272" i="1"/>
  <c r="AP272" i="1"/>
  <c r="AO272" i="1"/>
  <c r="AN272" i="1"/>
  <c r="AV272" i="1" s="1"/>
  <c r="A272" i="1" s="1"/>
  <c r="AM272" i="1"/>
  <c r="AL272" i="1"/>
  <c r="AK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L272" i="1"/>
  <c r="H272" i="1"/>
  <c r="G272" i="1"/>
  <c r="F272" i="1"/>
  <c r="I272" i="1" s="1"/>
  <c r="J272" i="1" s="1"/>
  <c r="K272" i="1" s="1"/>
  <c r="E272" i="1"/>
  <c r="D272" i="1"/>
  <c r="C272" i="1"/>
  <c r="DO271" i="1"/>
  <c r="DN271" i="1"/>
  <c r="DM271" i="1"/>
  <c r="DL271" i="1"/>
  <c r="DK271" i="1"/>
  <c r="DJ271" i="1"/>
  <c r="DI271" i="1"/>
  <c r="DH271" i="1"/>
  <c r="DG271" i="1"/>
  <c r="DF271" i="1"/>
  <c r="DE271" i="1"/>
  <c r="DP271" i="1" s="1"/>
  <c r="DC271" i="1"/>
  <c r="DB271" i="1"/>
  <c r="DA271" i="1"/>
  <c r="CZ271" i="1"/>
  <c r="CY271" i="1"/>
  <c r="CX271" i="1"/>
  <c r="CW271" i="1"/>
  <c r="CV271" i="1"/>
  <c r="CU271" i="1"/>
  <c r="CT271" i="1"/>
  <c r="CS271" i="1"/>
  <c r="DD271" i="1" s="1"/>
  <c r="CQ271" i="1"/>
  <c r="CP271" i="1"/>
  <c r="CO271" i="1"/>
  <c r="CN271" i="1"/>
  <c r="CM271" i="1"/>
  <c r="CL271" i="1"/>
  <c r="CK271" i="1"/>
  <c r="CJ271" i="1"/>
  <c r="CI271" i="1"/>
  <c r="CH271" i="1"/>
  <c r="CG271" i="1"/>
  <c r="CR271" i="1" s="1"/>
  <c r="DQ271" i="1" s="1"/>
  <c r="CE271" i="1"/>
  <c r="CD271" i="1"/>
  <c r="CC271" i="1"/>
  <c r="CB271" i="1"/>
  <c r="CA271" i="1"/>
  <c r="BZ271" i="1"/>
  <c r="BY271" i="1"/>
  <c r="BX271" i="1"/>
  <c r="BW271" i="1"/>
  <c r="BV271" i="1"/>
  <c r="BU271" i="1"/>
  <c r="CF271" i="1" s="1"/>
  <c r="BS271" i="1"/>
  <c r="BR271" i="1"/>
  <c r="BQ271" i="1"/>
  <c r="BP271" i="1"/>
  <c r="BO271" i="1"/>
  <c r="BN271" i="1"/>
  <c r="BM271" i="1"/>
  <c r="BL271" i="1"/>
  <c r="BK271" i="1"/>
  <c r="BJ271" i="1"/>
  <c r="BI271" i="1"/>
  <c r="BT271" i="1" s="1"/>
  <c r="BG271" i="1"/>
  <c r="BF271" i="1"/>
  <c r="BE271" i="1"/>
  <c r="BD271" i="1"/>
  <c r="BC271" i="1"/>
  <c r="BB271" i="1"/>
  <c r="BA271" i="1"/>
  <c r="AZ271" i="1"/>
  <c r="AY271" i="1"/>
  <c r="AX271" i="1"/>
  <c r="AW271" i="1"/>
  <c r="BH271" i="1" s="1"/>
  <c r="AU271" i="1"/>
  <c r="AT271" i="1"/>
  <c r="AS271" i="1"/>
  <c r="AR271" i="1"/>
  <c r="AQ271" i="1"/>
  <c r="AP271" i="1"/>
  <c r="AO271" i="1"/>
  <c r="AN271" i="1"/>
  <c r="AM271" i="1"/>
  <c r="AL271" i="1"/>
  <c r="AK271" i="1"/>
  <c r="AV271" i="1" s="1"/>
  <c r="A271" i="1" s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L271" i="1"/>
  <c r="K271" i="1"/>
  <c r="G271" i="1"/>
  <c r="H271" i="1" s="1"/>
  <c r="F271" i="1"/>
  <c r="I271" i="1" s="1"/>
  <c r="J271" i="1" s="1"/>
  <c r="E271" i="1"/>
  <c r="D271" i="1"/>
  <c r="C271" i="1"/>
  <c r="DO270" i="1"/>
  <c r="DN270" i="1"/>
  <c r="DM270" i="1"/>
  <c r="DL270" i="1"/>
  <c r="DK270" i="1"/>
  <c r="DJ270" i="1"/>
  <c r="DI270" i="1"/>
  <c r="DH270" i="1"/>
  <c r="DP270" i="1" s="1"/>
  <c r="DG270" i="1"/>
  <c r="DF270" i="1"/>
  <c r="DE270" i="1"/>
  <c r="DC270" i="1"/>
  <c r="DB270" i="1"/>
  <c r="DA270" i="1"/>
  <c r="CZ270" i="1"/>
  <c r="CY270" i="1"/>
  <c r="CX270" i="1"/>
  <c r="CW270" i="1"/>
  <c r="CV270" i="1"/>
  <c r="DD270" i="1" s="1"/>
  <c r="CU270" i="1"/>
  <c r="CT270" i="1"/>
  <c r="CS270" i="1"/>
  <c r="CQ270" i="1"/>
  <c r="CP270" i="1"/>
  <c r="CO270" i="1"/>
  <c r="CN270" i="1"/>
  <c r="CM270" i="1"/>
  <c r="CL270" i="1"/>
  <c r="CK270" i="1"/>
  <c r="CJ270" i="1"/>
  <c r="CR270" i="1" s="1"/>
  <c r="CI270" i="1"/>
  <c r="CH270" i="1"/>
  <c r="CG270" i="1"/>
  <c r="CE270" i="1"/>
  <c r="CD270" i="1"/>
  <c r="CC270" i="1"/>
  <c r="CB270" i="1"/>
  <c r="CA270" i="1"/>
  <c r="BZ270" i="1"/>
  <c r="BY270" i="1"/>
  <c r="BX270" i="1"/>
  <c r="CF270" i="1" s="1"/>
  <c r="BW270" i="1"/>
  <c r="BV270" i="1"/>
  <c r="BU270" i="1"/>
  <c r="BS270" i="1"/>
  <c r="BR270" i="1"/>
  <c r="BQ270" i="1"/>
  <c r="BP270" i="1"/>
  <c r="BO270" i="1"/>
  <c r="BN270" i="1"/>
  <c r="BM270" i="1"/>
  <c r="BL270" i="1"/>
  <c r="BT270" i="1" s="1"/>
  <c r="BK270" i="1"/>
  <c r="BJ270" i="1"/>
  <c r="BI270" i="1"/>
  <c r="BG270" i="1"/>
  <c r="BF270" i="1"/>
  <c r="BE270" i="1"/>
  <c r="BD270" i="1"/>
  <c r="BC270" i="1"/>
  <c r="BB270" i="1"/>
  <c r="BA270" i="1"/>
  <c r="AZ270" i="1"/>
  <c r="BH270" i="1" s="1"/>
  <c r="AY270" i="1"/>
  <c r="AX270" i="1"/>
  <c r="AW270" i="1"/>
  <c r="AU270" i="1"/>
  <c r="AT270" i="1"/>
  <c r="AS270" i="1"/>
  <c r="AR270" i="1"/>
  <c r="AQ270" i="1"/>
  <c r="AP270" i="1"/>
  <c r="AO270" i="1"/>
  <c r="AN270" i="1"/>
  <c r="AV270" i="1" s="1"/>
  <c r="A270" i="1" s="1"/>
  <c r="AM270" i="1"/>
  <c r="AL270" i="1"/>
  <c r="AK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L270" i="1"/>
  <c r="H270" i="1"/>
  <c r="G270" i="1"/>
  <c r="F270" i="1"/>
  <c r="I270" i="1" s="1"/>
  <c r="J270" i="1" s="1"/>
  <c r="K270" i="1" s="1"/>
  <c r="E270" i="1"/>
  <c r="D270" i="1"/>
  <c r="C270" i="1"/>
  <c r="DO269" i="1"/>
  <c r="DN269" i="1"/>
  <c r="DM269" i="1"/>
  <c r="DL269" i="1"/>
  <c r="DK269" i="1"/>
  <c r="DJ269" i="1"/>
  <c r="DI269" i="1"/>
  <c r="DH269" i="1"/>
  <c r="DG269" i="1"/>
  <c r="DF269" i="1"/>
  <c r="DE269" i="1"/>
  <c r="DP269" i="1" s="1"/>
  <c r="DC269" i="1"/>
  <c r="DB269" i="1"/>
  <c r="DA269" i="1"/>
  <c r="CZ269" i="1"/>
  <c r="CY269" i="1"/>
  <c r="CX269" i="1"/>
  <c r="CW269" i="1"/>
  <c r="CV269" i="1"/>
  <c r="CU269" i="1"/>
  <c r="CT269" i="1"/>
  <c r="CS269" i="1"/>
  <c r="DD269" i="1" s="1"/>
  <c r="CQ269" i="1"/>
  <c r="CP269" i="1"/>
  <c r="CO269" i="1"/>
  <c r="CN269" i="1"/>
  <c r="CM269" i="1"/>
  <c r="CL269" i="1"/>
  <c r="CK269" i="1"/>
  <c r="CJ269" i="1"/>
  <c r="CI269" i="1"/>
  <c r="CH269" i="1"/>
  <c r="CG269" i="1"/>
  <c r="CR269" i="1" s="1"/>
  <c r="CE269" i="1"/>
  <c r="CD269" i="1"/>
  <c r="CC269" i="1"/>
  <c r="CB269" i="1"/>
  <c r="CA269" i="1"/>
  <c r="BZ269" i="1"/>
  <c r="BY269" i="1"/>
  <c r="BX269" i="1"/>
  <c r="BW269" i="1"/>
  <c r="BV269" i="1"/>
  <c r="BU269" i="1"/>
  <c r="CF269" i="1" s="1"/>
  <c r="DQ269" i="1" s="1"/>
  <c r="BS269" i="1"/>
  <c r="BR269" i="1"/>
  <c r="BQ269" i="1"/>
  <c r="BP269" i="1"/>
  <c r="BO269" i="1"/>
  <c r="BN269" i="1"/>
  <c r="BM269" i="1"/>
  <c r="BL269" i="1"/>
  <c r="BK269" i="1"/>
  <c r="BJ269" i="1"/>
  <c r="BI269" i="1"/>
  <c r="BT269" i="1" s="1"/>
  <c r="BG269" i="1"/>
  <c r="BF269" i="1"/>
  <c r="BE269" i="1"/>
  <c r="BD269" i="1"/>
  <c r="BC269" i="1"/>
  <c r="BB269" i="1"/>
  <c r="BA269" i="1"/>
  <c r="AZ269" i="1"/>
  <c r="AY269" i="1"/>
  <c r="AX269" i="1"/>
  <c r="AW269" i="1"/>
  <c r="BH269" i="1" s="1"/>
  <c r="AU269" i="1"/>
  <c r="AT269" i="1"/>
  <c r="AS269" i="1"/>
  <c r="AR269" i="1"/>
  <c r="AQ269" i="1"/>
  <c r="AP269" i="1"/>
  <c r="AO269" i="1"/>
  <c r="AN269" i="1"/>
  <c r="AM269" i="1"/>
  <c r="AL269" i="1"/>
  <c r="AK269" i="1"/>
  <c r="AV269" i="1" s="1"/>
  <c r="A269" i="1" s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L269" i="1"/>
  <c r="K269" i="1"/>
  <c r="G269" i="1"/>
  <c r="H269" i="1" s="1"/>
  <c r="F269" i="1"/>
  <c r="I269" i="1" s="1"/>
  <c r="J269" i="1" s="1"/>
  <c r="E269" i="1"/>
  <c r="D269" i="1"/>
  <c r="C269" i="1"/>
  <c r="DO268" i="1"/>
  <c r="DN268" i="1"/>
  <c r="DM268" i="1"/>
  <c r="DL268" i="1"/>
  <c r="DK268" i="1"/>
  <c r="DJ268" i="1"/>
  <c r="DI268" i="1"/>
  <c r="DH268" i="1"/>
  <c r="DP268" i="1" s="1"/>
  <c r="DG268" i="1"/>
  <c r="DF268" i="1"/>
  <c r="DE268" i="1"/>
  <c r="DC268" i="1"/>
  <c r="DB268" i="1"/>
  <c r="DA268" i="1"/>
  <c r="CZ268" i="1"/>
  <c r="CY268" i="1"/>
  <c r="CX268" i="1"/>
  <c r="CW268" i="1"/>
  <c r="CV268" i="1"/>
  <c r="DD268" i="1" s="1"/>
  <c r="CU268" i="1"/>
  <c r="CT268" i="1"/>
  <c r="CS268" i="1"/>
  <c r="CQ268" i="1"/>
  <c r="CP268" i="1"/>
  <c r="CO268" i="1"/>
  <c r="CN268" i="1"/>
  <c r="CM268" i="1"/>
  <c r="CL268" i="1"/>
  <c r="CK268" i="1"/>
  <c r="CJ268" i="1"/>
  <c r="CR268" i="1" s="1"/>
  <c r="CI268" i="1"/>
  <c r="CH268" i="1"/>
  <c r="CG268" i="1"/>
  <c r="CE268" i="1"/>
  <c r="CD268" i="1"/>
  <c r="CC268" i="1"/>
  <c r="CB268" i="1"/>
  <c r="CA268" i="1"/>
  <c r="BZ268" i="1"/>
  <c r="BY268" i="1"/>
  <c r="BX268" i="1"/>
  <c r="CF268" i="1" s="1"/>
  <c r="BW268" i="1"/>
  <c r="BV268" i="1"/>
  <c r="BU268" i="1"/>
  <c r="BS268" i="1"/>
  <c r="BR268" i="1"/>
  <c r="BQ268" i="1"/>
  <c r="BP268" i="1"/>
  <c r="BO268" i="1"/>
  <c r="BN268" i="1"/>
  <c r="BM268" i="1"/>
  <c r="BL268" i="1"/>
  <c r="BT268" i="1" s="1"/>
  <c r="BK268" i="1"/>
  <c r="BJ268" i="1"/>
  <c r="BI268" i="1"/>
  <c r="BG268" i="1"/>
  <c r="BF268" i="1"/>
  <c r="BE268" i="1"/>
  <c r="BD268" i="1"/>
  <c r="BC268" i="1"/>
  <c r="BB268" i="1"/>
  <c r="BA268" i="1"/>
  <c r="AZ268" i="1"/>
  <c r="BH268" i="1" s="1"/>
  <c r="AY268" i="1"/>
  <c r="AX268" i="1"/>
  <c r="AW268" i="1"/>
  <c r="AU268" i="1"/>
  <c r="AT268" i="1"/>
  <c r="AS268" i="1"/>
  <c r="AR268" i="1"/>
  <c r="AQ268" i="1"/>
  <c r="AP268" i="1"/>
  <c r="AO268" i="1"/>
  <c r="AN268" i="1"/>
  <c r="AV268" i="1" s="1"/>
  <c r="A268" i="1" s="1"/>
  <c r="AM268" i="1"/>
  <c r="AL268" i="1"/>
  <c r="AK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L268" i="1"/>
  <c r="H268" i="1"/>
  <c r="G268" i="1"/>
  <c r="F268" i="1"/>
  <c r="I268" i="1" s="1"/>
  <c r="J268" i="1" s="1"/>
  <c r="K268" i="1" s="1"/>
  <c r="E268" i="1"/>
  <c r="D268" i="1"/>
  <c r="C268" i="1"/>
  <c r="DO267" i="1"/>
  <c r="DN267" i="1"/>
  <c r="DM267" i="1"/>
  <c r="DL267" i="1"/>
  <c r="DK267" i="1"/>
  <c r="DJ267" i="1"/>
  <c r="DI267" i="1"/>
  <c r="DH267" i="1"/>
  <c r="DG267" i="1"/>
  <c r="DF267" i="1"/>
  <c r="DE267" i="1"/>
  <c r="DP267" i="1" s="1"/>
  <c r="DC267" i="1"/>
  <c r="DB267" i="1"/>
  <c r="DA267" i="1"/>
  <c r="CZ267" i="1"/>
  <c r="CY267" i="1"/>
  <c r="CX267" i="1"/>
  <c r="CW267" i="1"/>
  <c r="CV267" i="1"/>
  <c r="CU267" i="1"/>
  <c r="CT267" i="1"/>
  <c r="CS267" i="1"/>
  <c r="DD267" i="1" s="1"/>
  <c r="CQ267" i="1"/>
  <c r="CP267" i="1"/>
  <c r="CO267" i="1"/>
  <c r="CN267" i="1"/>
  <c r="CM267" i="1"/>
  <c r="CL267" i="1"/>
  <c r="CK267" i="1"/>
  <c r="CJ267" i="1"/>
  <c r="CI267" i="1"/>
  <c r="CH267" i="1"/>
  <c r="CG267" i="1"/>
  <c r="CR267" i="1" s="1"/>
  <c r="DQ267" i="1" s="1"/>
  <c r="CE267" i="1"/>
  <c r="CD267" i="1"/>
  <c r="CC267" i="1"/>
  <c r="CB267" i="1"/>
  <c r="CA267" i="1"/>
  <c r="BZ267" i="1"/>
  <c r="BY267" i="1"/>
  <c r="BX267" i="1"/>
  <c r="BW267" i="1"/>
  <c r="BV267" i="1"/>
  <c r="BU267" i="1"/>
  <c r="CF267" i="1" s="1"/>
  <c r="BS267" i="1"/>
  <c r="BR267" i="1"/>
  <c r="BQ267" i="1"/>
  <c r="BP267" i="1"/>
  <c r="BO267" i="1"/>
  <c r="BN267" i="1"/>
  <c r="BM267" i="1"/>
  <c r="BL267" i="1"/>
  <c r="BK267" i="1"/>
  <c r="BJ267" i="1"/>
  <c r="BI267" i="1"/>
  <c r="BT267" i="1" s="1"/>
  <c r="BG267" i="1"/>
  <c r="BF267" i="1"/>
  <c r="BE267" i="1"/>
  <c r="BD267" i="1"/>
  <c r="BC267" i="1"/>
  <c r="BB267" i="1"/>
  <c r="BA267" i="1"/>
  <c r="AZ267" i="1"/>
  <c r="AY267" i="1"/>
  <c r="AX267" i="1"/>
  <c r="AW267" i="1"/>
  <c r="BH267" i="1" s="1"/>
  <c r="AU267" i="1"/>
  <c r="AT267" i="1"/>
  <c r="AS267" i="1"/>
  <c r="AR267" i="1"/>
  <c r="AQ267" i="1"/>
  <c r="AP267" i="1"/>
  <c r="AO267" i="1"/>
  <c r="AN267" i="1"/>
  <c r="AM267" i="1"/>
  <c r="AL267" i="1"/>
  <c r="AK267" i="1"/>
  <c r="AV267" i="1" s="1"/>
  <c r="A267" i="1" s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L267" i="1"/>
  <c r="K267" i="1"/>
  <c r="G267" i="1"/>
  <c r="H267" i="1" s="1"/>
  <c r="F267" i="1"/>
  <c r="I267" i="1" s="1"/>
  <c r="J267" i="1" s="1"/>
  <c r="E267" i="1"/>
  <c r="D267" i="1"/>
  <c r="C267" i="1"/>
  <c r="DO266" i="1"/>
  <c r="DN266" i="1"/>
  <c r="DM266" i="1"/>
  <c r="DL266" i="1"/>
  <c r="DK266" i="1"/>
  <c r="DJ266" i="1"/>
  <c r="DI266" i="1"/>
  <c r="DH266" i="1"/>
  <c r="DP266" i="1" s="1"/>
  <c r="DG266" i="1"/>
  <c r="DF266" i="1"/>
  <c r="DE266" i="1"/>
  <c r="DC266" i="1"/>
  <c r="DB266" i="1"/>
  <c r="DA266" i="1"/>
  <c r="CZ266" i="1"/>
  <c r="CY266" i="1"/>
  <c r="CX266" i="1"/>
  <c r="CW266" i="1"/>
  <c r="CV266" i="1"/>
  <c r="DD266" i="1" s="1"/>
  <c r="CU266" i="1"/>
  <c r="CT266" i="1"/>
  <c r="CS266" i="1"/>
  <c r="CQ266" i="1"/>
  <c r="CP266" i="1"/>
  <c r="CO266" i="1"/>
  <c r="CN266" i="1"/>
  <c r="CM266" i="1"/>
  <c r="CL266" i="1"/>
  <c r="CK266" i="1"/>
  <c r="CJ266" i="1"/>
  <c r="CR266" i="1" s="1"/>
  <c r="CI266" i="1"/>
  <c r="CH266" i="1"/>
  <c r="CG266" i="1"/>
  <c r="CE266" i="1"/>
  <c r="CD266" i="1"/>
  <c r="CC266" i="1"/>
  <c r="CB266" i="1"/>
  <c r="CA266" i="1"/>
  <c r="BZ266" i="1"/>
  <c r="BY266" i="1"/>
  <c r="BX266" i="1"/>
  <c r="CF266" i="1" s="1"/>
  <c r="BW266" i="1"/>
  <c r="BV266" i="1"/>
  <c r="BU266" i="1"/>
  <c r="BS266" i="1"/>
  <c r="BR266" i="1"/>
  <c r="BQ266" i="1"/>
  <c r="BP266" i="1"/>
  <c r="BO266" i="1"/>
  <c r="BN266" i="1"/>
  <c r="BM266" i="1"/>
  <c r="BL266" i="1"/>
  <c r="BT266" i="1" s="1"/>
  <c r="BK266" i="1"/>
  <c r="BJ266" i="1"/>
  <c r="BI266" i="1"/>
  <c r="BG266" i="1"/>
  <c r="BF266" i="1"/>
  <c r="BE266" i="1"/>
  <c r="BD266" i="1"/>
  <c r="BC266" i="1"/>
  <c r="BB266" i="1"/>
  <c r="BA266" i="1"/>
  <c r="AZ266" i="1"/>
  <c r="BH266" i="1" s="1"/>
  <c r="B266" i="1" s="1"/>
  <c r="AY266" i="1"/>
  <c r="AX266" i="1"/>
  <c r="AW266" i="1"/>
  <c r="AU266" i="1"/>
  <c r="AT266" i="1"/>
  <c r="AS266" i="1"/>
  <c r="AR266" i="1"/>
  <c r="AQ266" i="1"/>
  <c r="AP266" i="1"/>
  <c r="AO266" i="1"/>
  <c r="AN266" i="1"/>
  <c r="AV266" i="1" s="1"/>
  <c r="A266" i="1" s="1"/>
  <c r="AM266" i="1"/>
  <c r="AL266" i="1"/>
  <c r="AK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L266" i="1"/>
  <c r="H266" i="1"/>
  <c r="G266" i="1"/>
  <c r="F266" i="1"/>
  <c r="I266" i="1" s="1"/>
  <c r="J266" i="1" s="1"/>
  <c r="K266" i="1" s="1"/>
  <c r="E266" i="1"/>
  <c r="D266" i="1"/>
  <c r="C266" i="1"/>
  <c r="DO265" i="1"/>
  <c r="DN265" i="1"/>
  <c r="DM265" i="1"/>
  <c r="DL265" i="1"/>
  <c r="DK265" i="1"/>
  <c r="DJ265" i="1"/>
  <c r="DI265" i="1"/>
  <c r="DH265" i="1"/>
  <c r="DG265" i="1"/>
  <c r="DF265" i="1"/>
  <c r="DE265" i="1"/>
  <c r="DP265" i="1" s="1"/>
  <c r="DC265" i="1"/>
  <c r="DB265" i="1"/>
  <c r="DA265" i="1"/>
  <c r="CZ265" i="1"/>
  <c r="CY265" i="1"/>
  <c r="CX265" i="1"/>
  <c r="CW265" i="1"/>
  <c r="CV265" i="1"/>
  <c r="CU265" i="1"/>
  <c r="CT265" i="1"/>
  <c r="CS265" i="1"/>
  <c r="DD265" i="1" s="1"/>
  <c r="CQ265" i="1"/>
  <c r="CP265" i="1"/>
  <c r="CO265" i="1"/>
  <c r="CN265" i="1"/>
  <c r="CM265" i="1"/>
  <c r="CL265" i="1"/>
  <c r="CK265" i="1"/>
  <c r="CJ265" i="1"/>
  <c r="CI265" i="1"/>
  <c r="CH265" i="1"/>
  <c r="CG265" i="1"/>
  <c r="CR265" i="1" s="1"/>
  <c r="CE265" i="1"/>
  <c r="CD265" i="1"/>
  <c r="CC265" i="1"/>
  <c r="CB265" i="1"/>
  <c r="CA265" i="1"/>
  <c r="BZ265" i="1"/>
  <c r="BY265" i="1"/>
  <c r="BX265" i="1"/>
  <c r="BW265" i="1"/>
  <c r="BV265" i="1"/>
  <c r="BU265" i="1"/>
  <c r="CF265" i="1" s="1"/>
  <c r="DQ265" i="1" s="1"/>
  <c r="BS265" i="1"/>
  <c r="BR265" i="1"/>
  <c r="BQ265" i="1"/>
  <c r="BP265" i="1"/>
  <c r="BO265" i="1"/>
  <c r="BN265" i="1"/>
  <c r="BM265" i="1"/>
  <c r="BL265" i="1"/>
  <c r="BK265" i="1"/>
  <c r="BJ265" i="1"/>
  <c r="BI265" i="1"/>
  <c r="BT265" i="1" s="1"/>
  <c r="BG265" i="1"/>
  <c r="BF265" i="1"/>
  <c r="BE265" i="1"/>
  <c r="BD265" i="1"/>
  <c r="BC265" i="1"/>
  <c r="BB265" i="1"/>
  <c r="BA265" i="1"/>
  <c r="AZ265" i="1"/>
  <c r="AY265" i="1"/>
  <c r="AX265" i="1"/>
  <c r="AW265" i="1"/>
  <c r="BH265" i="1" s="1"/>
  <c r="AU265" i="1"/>
  <c r="AT265" i="1"/>
  <c r="AS265" i="1"/>
  <c r="AR265" i="1"/>
  <c r="AQ265" i="1"/>
  <c r="AP265" i="1"/>
  <c r="AO265" i="1"/>
  <c r="AN265" i="1"/>
  <c r="AM265" i="1"/>
  <c r="AL265" i="1"/>
  <c r="AK265" i="1"/>
  <c r="AV265" i="1" s="1"/>
  <c r="A265" i="1" s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L265" i="1"/>
  <c r="K265" i="1"/>
  <c r="G265" i="1"/>
  <c r="H265" i="1" s="1"/>
  <c r="F265" i="1"/>
  <c r="I265" i="1" s="1"/>
  <c r="J265" i="1" s="1"/>
  <c r="E265" i="1"/>
  <c r="D265" i="1"/>
  <c r="C265" i="1"/>
  <c r="DO264" i="1"/>
  <c r="DN264" i="1"/>
  <c r="DM264" i="1"/>
  <c r="DL264" i="1"/>
  <c r="DK264" i="1"/>
  <c r="DJ264" i="1"/>
  <c r="DI264" i="1"/>
  <c r="DH264" i="1"/>
  <c r="DP264" i="1" s="1"/>
  <c r="DG264" i="1"/>
  <c r="DF264" i="1"/>
  <c r="DE264" i="1"/>
  <c r="DC264" i="1"/>
  <c r="DB264" i="1"/>
  <c r="DA264" i="1"/>
  <c r="CZ264" i="1"/>
  <c r="CY264" i="1"/>
  <c r="CX264" i="1"/>
  <c r="CW264" i="1"/>
  <c r="CV264" i="1"/>
  <c r="DD264" i="1" s="1"/>
  <c r="CU264" i="1"/>
  <c r="CT264" i="1"/>
  <c r="CS264" i="1"/>
  <c r="CQ264" i="1"/>
  <c r="CP264" i="1"/>
  <c r="CO264" i="1"/>
  <c r="CN264" i="1"/>
  <c r="CM264" i="1"/>
  <c r="CL264" i="1"/>
  <c r="CK264" i="1"/>
  <c r="CJ264" i="1"/>
  <c r="CR264" i="1" s="1"/>
  <c r="CI264" i="1"/>
  <c r="CH264" i="1"/>
  <c r="CG264" i="1"/>
  <c r="CE264" i="1"/>
  <c r="CD264" i="1"/>
  <c r="CC264" i="1"/>
  <c r="CB264" i="1"/>
  <c r="CA264" i="1"/>
  <c r="BZ264" i="1"/>
  <c r="BY264" i="1"/>
  <c r="BX264" i="1"/>
  <c r="CF264" i="1" s="1"/>
  <c r="BW264" i="1"/>
  <c r="BV264" i="1"/>
  <c r="BU264" i="1"/>
  <c r="BS264" i="1"/>
  <c r="BR264" i="1"/>
  <c r="BQ264" i="1"/>
  <c r="BP264" i="1"/>
  <c r="BO264" i="1"/>
  <c r="BN264" i="1"/>
  <c r="BM264" i="1"/>
  <c r="BL264" i="1"/>
  <c r="BT264" i="1" s="1"/>
  <c r="BK264" i="1"/>
  <c r="BJ264" i="1"/>
  <c r="BI264" i="1"/>
  <c r="BG264" i="1"/>
  <c r="BF264" i="1"/>
  <c r="BE264" i="1"/>
  <c r="BD264" i="1"/>
  <c r="BC264" i="1"/>
  <c r="BB264" i="1"/>
  <c r="BA264" i="1"/>
  <c r="AZ264" i="1"/>
  <c r="BH264" i="1" s="1"/>
  <c r="AY264" i="1"/>
  <c r="AX264" i="1"/>
  <c r="AW264" i="1"/>
  <c r="AU264" i="1"/>
  <c r="AT264" i="1"/>
  <c r="AS264" i="1"/>
  <c r="AR264" i="1"/>
  <c r="AQ264" i="1"/>
  <c r="AP264" i="1"/>
  <c r="AO264" i="1"/>
  <c r="AN264" i="1"/>
  <c r="AV264" i="1" s="1"/>
  <c r="A264" i="1" s="1"/>
  <c r="AM264" i="1"/>
  <c r="AL264" i="1"/>
  <c r="AK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L264" i="1"/>
  <c r="H264" i="1"/>
  <c r="G264" i="1"/>
  <c r="F264" i="1"/>
  <c r="I264" i="1" s="1"/>
  <c r="J264" i="1" s="1"/>
  <c r="K264" i="1" s="1"/>
  <c r="E264" i="1"/>
  <c r="D264" i="1"/>
  <c r="C264" i="1"/>
  <c r="DO263" i="1"/>
  <c r="DN263" i="1"/>
  <c r="DM263" i="1"/>
  <c r="DL263" i="1"/>
  <c r="DK263" i="1"/>
  <c r="DJ263" i="1"/>
  <c r="DI263" i="1"/>
  <c r="DH263" i="1"/>
  <c r="DG263" i="1"/>
  <c r="DF263" i="1"/>
  <c r="DE263" i="1"/>
  <c r="DP263" i="1" s="1"/>
  <c r="DC263" i="1"/>
  <c r="DB263" i="1"/>
  <c r="DA263" i="1"/>
  <c r="CZ263" i="1"/>
  <c r="CY263" i="1"/>
  <c r="CX263" i="1"/>
  <c r="CW263" i="1"/>
  <c r="CV263" i="1"/>
  <c r="CU263" i="1"/>
  <c r="CT263" i="1"/>
  <c r="CS263" i="1"/>
  <c r="DD263" i="1" s="1"/>
  <c r="CQ263" i="1"/>
  <c r="CP263" i="1"/>
  <c r="CO263" i="1"/>
  <c r="CN263" i="1"/>
  <c r="CM263" i="1"/>
  <c r="CL263" i="1"/>
  <c r="CK263" i="1"/>
  <c r="CJ263" i="1"/>
  <c r="CI263" i="1"/>
  <c r="CH263" i="1"/>
  <c r="CG263" i="1"/>
  <c r="CR263" i="1" s="1"/>
  <c r="DQ263" i="1" s="1"/>
  <c r="CE263" i="1"/>
  <c r="CD263" i="1"/>
  <c r="CC263" i="1"/>
  <c r="CB263" i="1"/>
  <c r="CA263" i="1"/>
  <c r="BZ263" i="1"/>
  <c r="BY263" i="1"/>
  <c r="BX263" i="1"/>
  <c r="BW263" i="1"/>
  <c r="BV263" i="1"/>
  <c r="BU263" i="1"/>
  <c r="CF263" i="1" s="1"/>
  <c r="BS263" i="1"/>
  <c r="BR263" i="1"/>
  <c r="BQ263" i="1"/>
  <c r="BP263" i="1"/>
  <c r="BO263" i="1"/>
  <c r="BN263" i="1"/>
  <c r="BM263" i="1"/>
  <c r="BL263" i="1"/>
  <c r="BK263" i="1"/>
  <c r="BJ263" i="1"/>
  <c r="BI263" i="1"/>
  <c r="BT263" i="1" s="1"/>
  <c r="BG263" i="1"/>
  <c r="BF263" i="1"/>
  <c r="BE263" i="1"/>
  <c r="BD263" i="1"/>
  <c r="BC263" i="1"/>
  <c r="BB263" i="1"/>
  <c r="BA263" i="1"/>
  <c r="AZ263" i="1"/>
  <c r="AY263" i="1"/>
  <c r="AX263" i="1"/>
  <c r="AW263" i="1"/>
  <c r="BH263" i="1" s="1"/>
  <c r="AU263" i="1"/>
  <c r="AT263" i="1"/>
  <c r="AS263" i="1"/>
  <c r="AR263" i="1"/>
  <c r="AQ263" i="1"/>
  <c r="AP263" i="1"/>
  <c r="AO263" i="1"/>
  <c r="AN263" i="1"/>
  <c r="AM263" i="1"/>
  <c r="AL263" i="1"/>
  <c r="AK263" i="1"/>
  <c r="AV263" i="1" s="1"/>
  <c r="A263" i="1" s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L263" i="1"/>
  <c r="K263" i="1"/>
  <c r="G263" i="1"/>
  <c r="H263" i="1" s="1"/>
  <c r="F263" i="1"/>
  <c r="I263" i="1" s="1"/>
  <c r="J263" i="1" s="1"/>
  <c r="E263" i="1"/>
  <c r="D263" i="1"/>
  <c r="C263" i="1"/>
  <c r="DO262" i="1"/>
  <c r="DN262" i="1"/>
  <c r="DM262" i="1"/>
  <c r="DL262" i="1"/>
  <c r="DK262" i="1"/>
  <c r="DJ262" i="1"/>
  <c r="DI262" i="1"/>
  <c r="DH262" i="1"/>
  <c r="DP262" i="1" s="1"/>
  <c r="DG262" i="1"/>
  <c r="DF262" i="1"/>
  <c r="DE262" i="1"/>
  <c r="DC262" i="1"/>
  <c r="DB262" i="1"/>
  <c r="DA262" i="1"/>
  <c r="CZ262" i="1"/>
  <c r="CY262" i="1"/>
  <c r="CX262" i="1"/>
  <c r="CW262" i="1"/>
  <c r="CV262" i="1"/>
  <c r="DD262" i="1" s="1"/>
  <c r="CU262" i="1"/>
  <c r="CT262" i="1"/>
  <c r="CS262" i="1"/>
  <c r="CQ262" i="1"/>
  <c r="CP262" i="1"/>
  <c r="CO262" i="1"/>
  <c r="CN262" i="1"/>
  <c r="CM262" i="1"/>
  <c r="CL262" i="1"/>
  <c r="CK262" i="1"/>
  <c r="CJ262" i="1"/>
  <c r="CI262" i="1"/>
  <c r="CH262" i="1"/>
  <c r="CR262" i="1" s="1"/>
  <c r="CG262" i="1"/>
  <c r="CE262" i="1"/>
  <c r="CD262" i="1"/>
  <c r="CC262" i="1"/>
  <c r="CB262" i="1"/>
  <c r="CA262" i="1"/>
  <c r="BZ262" i="1"/>
  <c r="BY262" i="1"/>
  <c r="BX262" i="1"/>
  <c r="BW262" i="1"/>
  <c r="BV262" i="1"/>
  <c r="CF262" i="1" s="1"/>
  <c r="BU262" i="1"/>
  <c r="BS262" i="1"/>
  <c r="BR262" i="1"/>
  <c r="BQ262" i="1"/>
  <c r="BP262" i="1"/>
  <c r="BO262" i="1"/>
  <c r="BN262" i="1"/>
  <c r="BM262" i="1"/>
  <c r="BL262" i="1"/>
  <c r="BK262" i="1"/>
  <c r="BJ262" i="1"/>
  <c r="BT262" i="1" s="1"/>
  <c r="BI262" i="1"/>
  <c r="BG262" i="1"/>
  <c r="BF262" i="1"/>
  <c r="BE262" i="1"/>
  <c r="BD262" i="1"/>
  <c r="BC262" i="1"/>
  <c r="BB262" i="1"/>
  <c r="BA262" i="1"/>
  <c r="AZ262" i="1"/>
  <c r="AY262" i="1"/>
  <c r="AX262" i="1"/>
  <c r="BH262" i="1" s="1"/>
  <c r="B262" i="1" s="1"/>
  <c r="AW262" i="1"/>
  <c r="AU262" i="1"/>
  <c r="AT262" i="1"/>
  <c r="AS262" i="1"/>
  <c r="AR262" i="1"/>
  <c r="AQ262" i="1"/>
  <c r="AP262" i="1"/>
  <c r="AO262" i="1"/>
  <c r="AN262" i="1"/>
  <c r="AM262" i="1"/>
  <c r="AL262" i="1"/>
  <c r="AV262" i="1" s="1"/>
  <c r="AK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I262" i="1"/>
  <c r="J262" i="1" s="1"/>
  <c r="K262" i="1" s="1"/>
  <c r="G262" i="1"/>
  <c r="H262" i="1" s="1"/>
  <c r="E262" i="1"/>
  <c r="F262" i="1" s="1"/>
  <c r="D262" i="1"/>
  <c r="C262" i="1"/>
  <c r="A262" i="1"/>
  <c r="DO261" i="1"/>
  <c r="DN261" i="1"/>
  <c r="DM261" i="1"/>
  <c r="DL261" i="1"/>
  <c r="DK261" i="1"/>
  <c r="DJ261" i="1"/>
  <c r="DI261" i="1"/>
  <c r="DH261" i="1"/>
  <c r="DG261" i="1"/>
  <c r="DF261" i="1"/>
  <c r="DP261" i="1" s="1"/>
  <c r="DE261" i="1"/>
  <c r="DC261" i="1"/>
  <c r="DB261" i="1"/>
  <c r="DA261" i="1"/>
  <c r="CZ261" i="1"/>
  <c r="CY261" i="1"/>
  <c r="CX261" i="1"/>
  <c r="CW261" i="1"/>
  <c r="CV261" i="1"/>
  <c r="CU261" i="1"/>
  <c r="CT261" i="1"/>
  <c r="DD261" i="1" s="1"/>
  <c r="CS261" i="1"/>
  <c r="CQ261" i="1"/>
  <c r="CP261" i="1"/>
  <c r="CO261" i="1"/>
  <c r="CN261" i="1"/>
  <c r="CM261" i="1"/>
  <c r="CL261" i="1"/>
  <c r="CK261" i="1"/>
  <c r="CJ261" i="1"/>
  <c r="CI261" i="1"/>
  <c r="CH261" i="1"/>
  <c r="CR261" i="1" s="1"/>
  <c r="CG261" i="1"/>
  <c r="CE261" i="1"/>
  <c r="CD261" i="1"/>
  <c r="CC261" i="1"/>
  <c r="CB261" i="1"/>
  <c r="CA261" i="1"/>
  <c r="BZ261" i="1"/>
  <c r="BY261" i="1"/>
  <c r="BX261" i="1"/>
  <c r="BW261" i="1"/>
  <c r="BV261" i="1"/>
  <c r="CF261" i="1" s="1"/>
  <c r="BU261" i="1"/>
  <c r="BS261" i="1"/>
  <c r="BR261" i="1"/>
  <c r="BQ261" i="1"/>
  <c r="BP261" i="1"/>
  <c r="BO261" i="1"/>
  <c r="BN261" i="1"/>
  <c r="BM261" i="1"/>
  <c r="BL261" i="1"/>
  <c r="BK261" i="1"/>
  <c r="BJ261" i="1"/>
  <c r="BT261" i="1" s="1"/>
  <c r="BI261" i="1"/>
  <c r="BG261" i="1"/>
  <c r="BF261" i="1"/>
  <c r="BE261" i="1"/>
  <c r="BD261" i="1"/>
  <c r="BC261" i="1"/>
  <c r="BB261" i="1"/>
  <c r="BA261" i="1"/>
  <c r="AZ261" i="1"/>
  <c r="AY261" i="1"/>
  <c r="AX261" i="1"/>
  <c r="BH261" i="1" s="1"/>
  <c r="AW261" i="1"/>
  <c r="AU261" i="1"/>
  <c r="AT261" i="1"/>
  <c r="AS261" i="1"/>
  <c r="AR261" i="1"/>
  <c r="AQ261" i="1"/>
  <c r="AP261" i="1"/>
  <c r="AO261" i="1"/>
  <c r="AN261" i="1"/>
  <c r="AM261" i="1"/>
  <c r="AL261" i="1"/>
  <c r="AV261" i="1" s="1"/>
  <c r="AK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G261" i="1"/>
  <c r="H261" i="1" s="1"/>
  <c r="E261" i="1"/>
  <c r="F261" i="1" s="1"/>
  <c r="I261" i="1" s="1"/>
  <c r="J261" i="1" s="1"/>
  <c r="K261" i="1" s="1"/>
  <c r="D261" i="1"/>
  <c r="C261" i="1"/>
  <c r="A261" i="1"/>
  <c r="DO260" i="1"/>
  <c r="DN260" i="1"/>
  <c r="DM260" i="1"/>
  <c r="DL260" i="1"/>
  <c r="DK260" i="1"/>
  <c r="DJ260" i="1"/>
  <c r="DI260" i="1"/>
  <c r="DH260" i="1"/>
  <c r="DP260" i="1" s="1"/>
  <c r="DG260" i="1"/>
  <c r="DF260" i="1"/>
  <c r="DE260" i="1"/>
  <c r="DC260" i="1"/>
  <c r="DB260" i="1"/>
  <c r="DA260" i="1"/>
  <c r="CZ260" i="1"/>
  <c r="CY260" i="1"/>
  <c r="CX260" i="1"/>
  <c r="CW260" i="1"/>
  <c r="CV260" i="1"/>
  <c r="DD260" i="1" s="1"/>
  <c r="CU260" i="1"/>
  <c r="CT260" i="1"/>
  <c r="CS260" i="1"/>
  <c r="CQ260" i="1"/>
  <c r="CP260" i="1"/>
  <c r="CO260" i="1"/>
  <c r="CN260" i="1"/>
  <c r="CM260" i="1"/>
  <c r="CL260" i="1"/>
  <c r="CK260" i="1"/>
  <c r="CJ260" i="1"/>
  <c r="CR260" i="1" s="1"/>
  <c r="CI260" i="1"/>
  <c r="CH260" i="1"/>
  <c r="CG260" i="1"/>
  <c r="CE260" i="1"/>
  <c r="CD260" i="1"/>
  <c r="CC260" i="1"/>
  <c r="CB260" i="1"/>
  <c r="CA260" i="1"/>
  <c r="BZ260" i="1"/>
  <c r="BY260" i="1"/>
  <c r="BX260" i="1"/>
  <c r="CF260" i="1" s="1"/>
  <c r="BW260" i="1"/>
  <c r="BV260" i="1"/>
  <c r="BU260" i="1"/>
  <c r="BS260" i="1"/>
  <c r="BR260" i="1"/>
  <c r="BQ260" i="1"/>
  <c r="BP260" i="1"/>
  <c r="BO260" i="1"/>
  <c r="BN260" i="1"/>
  <c r="BM260" i="1"/>
  <c r="BL260" i="1"/>
  <c r="BT260" i="1" s="1"/>
  <c r="BK260" i="1"/>
  <c r="BJ260" i="1"/>
  <c r="BI260" i="1"/>
  <c r="BG260" i="1"/>
  <c r="BF260" i="1"/>
  <c r="BE260" i="1"/>
  <c r="BD260" i="1"/>
  <c r="BC260" i="1"/>
  <c r="BB260" i="1"/>
  <c r="BA260" i="1"/>
  <c r="AZ260" i="1"/>
  <c r="BH260" i="1" s="1"/>
  <c r="AY260" i="1"/>
  <c r="AX260" i="1"/>
  <c r="AW260" i="1"/>
  <c r="AU260" i="1"/>
  <c r="AT260" i="1"/>
  <c r="AS260" i="1"/>
  <c r="AR260" i="1"/>
  <c r="AQ260" i="1"/>
  <c r="AP260" i="1"/>
  <c r="AO260" i="1"/>
  <c r="AN260" i="1"/>
  <c r="AV260" i="1" s="1"/>
  <c r="A260" i="1" s="1"/>
  <c r="AM260" i="1"/>
  <c r="AL260" i="1"/>
  <c r="AK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M260" i="1" s="1"/>
  <c r="N260" i="1"/>
  <c r="L260" i="1"/>
  <c r="K260" i="1"/>
  <c r="G260" i="1"/>
  <c r="H260" i="1" s="1"/>
  <c r="E260" i="1"/>
  <c r="F260" i="1" s="1"/>
  <c r="I260" i="1" s="1"/>
  <c r="J260" i="1" s="1"/>
  <c r="D260" i="1"/>
  <c r="C260" i="1"/>
  <c r="DO259" i="1"/>
  <c r="DN259" i="1"/>
  <c r="DM259" i="1"/>
  <c r="DL259" i="1"/>
  <c r="DK259" i="1"/>
  <c r="DJ259" i="1"/>
  <c r="DI259" i="1"/>
  <c r="DH259" i="1"/>
  <c r="DP259" i="1" s="1"/>
  <c r="DG259" i="1"/>
  <c r="DF259" i="1"/>
  <c r="DE259" i="1"/>
  <c r="DC259" i="1"/>
  <c r="DB259" i="1"/>
  <c r="DA259" i="1"/>
  <c r="CZ259" i="1"/>
  <c r="CY259" i="1"/>
  <c r="CX259" i="1"/>
  <c r="CW259" i="1"/>
  <c r="CV259" i="1"/>
  <c r="DD259" i="1" s="1"/>
  <c r="CU259" i="1"/>
  <c r="CT259" i="1"/>
  <c r="CS259" i="1"/>
  <c r="CQ259" i="1"/>
  <c r="CP259" i="1"/>
  <c r="CO259" i="1"/>
  <c r="CN259" i="1"/>
  <c r="CM259" i="1"/>
  <c r="CL259" i="1"/>
  <c r="CK259" i="1"/>
  <c r="CJ259" i="1"/>
  <c r="CR259" i="1" s="1"/>
  <c r="CI259" i="1"/>
  <c r="CH259" i="1"/>
  <c r="CG259" i="1"/>
  <c r="CE259" i="1"/>
  <c r="CD259" i="1"/>
  <c r="CC259" i="1"/>
  <c r="CB259" i="1"/>
  <c r="CA259" i="1"/>
  <c r="BZ259" i="1"/>
  <c r="BY259" i="1"/>
  <c r="BX259" i="1"/>
  <c r="CF259" i="1" s="1"/>
  <c r="BW259" i="1"/>
  <c r="BV259" i="1"/>
  <c r="BU259" i="1"/>
  <c r="BS259" i="1"/>
  <c r="BR259" i="1"/>
  <c r="BQ259" i="1"/>
  <c r="BP259" i="1"/>
  <c r="BO259" i="1"/>
  <c r="BN259" i="1"/>
  <c r="BM259" i="1"/>
  <c r="BL259" i="1"/>
  <c r="BT259" i="1" s="1"/>
  <c r="BK259" i="1"/>
  <c r="BJ259" i="1"/>
  <c r="BI259" i="1"/>
  <c r="BG259" i="1"/>
  <c r="BF259" i="1"/>
  <c r="BE259" i="1"/>
  <c r="BD259" i="1"/>
  <c r="BC259" i="1"/>
  <c r="BB259" i="1"/>
  <c r="BA259" i="1"/>
  <c r="AZ259" i="1"/>
  <c r="BH259" i="1" s="1"/>
  <c r="AY259" i="1"/>
  <c r="AX259" i="1"/>
  <c r="AW259" i="1"/>
  <c r="AU259" i="1"/>
  <c r="AT259" i="1"/>
  <c r="AS259" i="1"/>
  <c r="AR259" i="1"/>
  <c r="AQ259" i="1"/>
  <c r="AP259" i="1"/>
  <c r="AO259" i="1"/>
  <c r="AN259" i="1"/>
  <c r="AV259" i="1" s="1"/>
  <c r="A259" i="1" s="1"/>
  <c r="AM259" i="1"/>
  <c r="AL259" i="1"/>
  <c r="AK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M259" i="1" s="1"/>
  <c r="N259" i="1"/>
  <c r="L259" i="1"/>
  <c r="K259" i="1"/>
  <c r="I259" i="1"/>
  <c r="J259" i="1" s="1"/>
  <c r="G259" i="1"/>
  <c r="H259" i="1" s="1"/>
  <c r="E259" i="1"/>
  <c r="F259" i="1" s="1"/>
  <c r="D259" i="1"/>
  <c r="C259" i="1"/>
  <c r="DO258" i="1"/>
  <c r="DN258" i="1"/>
  <c r="DM258" i="1"/>
  <c r="DL258" i="1"/>
  <c r="DK258" i="1"/>
  <c r="DJ258" i="1"/>
  <c r="DI258" i="1"/>
  <c r="DH258" i="1"/>
  <c r="DG258" i="1"/>
  <c r="DF258" i="1"/>
  <c r="DP258" i="1" s="1"/>
  <c r="DE258" i="1"/>
  <c r="DC258" i="1"/>
  <c r="DB258" i="1"/>
  <c r="DA258" i="1"/>
  <c r="CZ258" i="1"/>
  <c r="CY258" i="1"/>
  <c r="CX258" i="1"/>
  <c r="CW258" i="1"/>
  <c r="CV258" i="1"/>
  <c r="CU258" i="1"/>
  <c r="CT258" i="1"/>
  <c r="DD258" i="1" s="1"/>
  <c r="CS258" i="1"/>
  <c r="CQ258" i="1"/>
  <c r="CP258" i="1"/>
  <c r="CO258" i="1"/>
  <c r="CN258" i="1"/>
  <c r="CM258" i="1"/>
  <c r="CL258" i="1"/>
  <c r="CK258" i="1"/>
  <c r="CJ258" i="1"/>
  <c r="CI258" i="1"/>
  <c r="CH258" i="1"/>
  <c r="CR258" i="1" s="1"/>
  <c r="CG258" i="1"/>
  <c r="CE258" i="1"/>
  <c r="CD258" i="1"/>
  <c r="CC258" i="1"/>
  <c r="CB258" i="1"/>
  <c r="CA258" i="1"/>
  <c r="BZ258" i="1"/>
  <c r="BY258" i="1"/>
  <c r="BX258" i="1"/>
  <c r="BW258" i="1"/>
  <c r="BV258" i="1"/>
  <c r="CF258" i="1" s="1"/>
  <c r="BU258" i="1"/>
  <c r="BS258" i="1"/>
  <c r="BR258" i="1"/>
  <c r="BQ258" i="1"/>
  <c r="BP258" i="1"/>
  <c r="BO258" i="1"/>
  <c r="BN258" i="1"/>
  <c r="BM258" i="1"/>
  <c r="BL258" i="1"/>
  <c r="BK258" i="1"/>
  <c r="BJ258" i="1"/>
  <c r="BT258" i="1" s="1"/>
  <c r="BI258" i="1"/>
  <c r="BG258" i="1"/>
  <c r="BF258" i="1"/>
  <c r="BE258" i="1"/>
  <c r="BD258" i="1"/>
  <c r="BC258" i="1"/>
  <c r="BB258" i="1"/>
  <c r="BA258" i="1"/>
  <c r="AZ258" i="1"/>
  <c r="AY258" i="1"/>
  <c r="AX258" i="1"/>
  <c r="BH258" i="1" s="1"/>
  <c r="B258" i="1" s="1"/>
  <c r="AW258" i="1"/>
  <c r="AU258" i="1"/>
  <c r="AT258" i="1"/>
  <c r="AS258" i="1"/>
  <c r="AR258" i="1"/>
  <c r="AQ258" i="1"/>
  <c r="AP258" i="1"/>
  <c r="AO258" i="1"/>
  <c r="AN258" i="1"/>
  <c r="AM258" i="1"/>
  <c r="AL258" i="1"/>
  <c r="AV258" i="1" s="1"/>
  <c r="AK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I258" i="1"/>
  <c r="J258" i="1" s="1"/>
  <c r="K258" i="1" s="1"/>
  <c r="G258" i="1"/>
  <c r="H258" i="1" s="1"/>
  <c r="E258" i="1"/>
  <c r="F258" i="1" s="1"/>
  <c r="D258" i="1"/>
  <c r="C258" i="1"/>
  <c r="A258" i="1"/>
  <c r="DO257" i="1"/>
  <c r="DN257" i="1"/>
  <c r="DM257" i="1"/>
  <c r="DL257" i="1"/>
  <c r="DK257" i="1"/>
  <c r="DJ257" i="1"/>
  <c r="DI257" i="1"/>
  <c r="DH257" i="1"/>
  <c r="DG257" i="1"/>
  <c r="DF257" i="1"/>
  <c r="DP257" i="1" s="1"/>
  <c r="DE257" i="1"/>
  <c r="DC257" i="1"/>
  <c r="DB257" i="1"/>
  <c r="DA257" i="1"/>
  <c r="CZ257" i="1"/>
  <c r="CY257" i="1"/>
  <c r="CX257" i="1"/>
  <c r="CW257" i="1"/>
  <c r="CV257" i="1"/>
  <c r="CU257" i="1"/>
  <c r="CT257" i="1"/>
  <c r="DD257" i="1" s="1"/>
  <c r="CS257" i="1"/>
  <c r="CQ257" i="1"/>
  <c r="CP257" i="1"/>
  <c r="CO257" i="1"/>
  <c r="CN257" i="1"/>
  <c r="CM257" i="1"/>
  <c r="CL257" i="1"/>
  <c r="CK257" i="1"/>
  <c r="CJ257" i="1"/>
  <c r="CI257" i="1"/>
  <c r="CH257" i="1"/>
  <c r="CR257" i="1" s="1"/>
  <c r="CG257" i="1"/>
  <c r="CE257" i="1"/>
  <c r="CD257" i="1"/>
  <c r="CC257" i="1"/>
  <c r="CB257" i="1"/>
  <c r="CA257" i="1"/>
  <c r="BZ257" i="1"/>
  <c r="BY257" i="1"/>
  <c r="BX257" i="1"/>
  <c r="BW257" i="1"/>
  <c r="BV257" i="1"/>
  <c r="CF257" i="1" s="1"/>
  <c r="BU257" i="1"/>
  <c r="BS257" i="1"/>
  <c r="BR257" i="1"/>
  <c r="BQ257" i="1"/>
  <c r="BP257" i="1"/>
  <c r="BO257" i="1"/>
  <c r="BN257" i="1"/>
  <c r="BM257" i="1"/>
  <c r="BL257" i="1"/>
  <c r="BK257" i="1"/>
  <c r="BJ257" i="1"/>
  <c r="BT257" i="1" s="1"/>
  <c r="BI257" i="1"/>
  <c r="BG257" i="1"/>
  <c r="BF257" i="1"/>
  <c r="BE257" i="1"/>
  <c r="BD257" i="1"/>
  <c r="BC257" i="1"/>
  <c r="BB257" i="1"/>
  <c r="BA257" i="1"/>
  <c r="AZ257" i="1"/>
  <c r="AY257" i="1"/>
  <c r="AX257" i="1"/>
  <c r="BH257" i="1" s="1"/>
  <c r="AW257" i="1"/>
  <c r="AU257" i="1"/>
  <c r="AT257" i="1"/>
  <c r="AS257" i="1"/>
  <c r="AR257" i="1"/>
  <c r="AQ257" i="1"/>
  <c r="AP257" i="1"/>
  <c r="AO257" i="1"/>
  <c r="AN257" i="1"/>
  <c r="AM257" i="1"/>
  <c r="AL257" i="1"/>
  <c r="AV257" i="1" s="1"/>
  <c r="AK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G257" i="1"/>
  <c r="H257" i="1" s="1"/>
  <c r="E257" i="1"/>
  <c r="F257" i="1" s="1"/>
  <c r="I257" i="1" s="1"/>
  <c r="J257" i="1" s="1"/>
  <c r="K257" i="1" s="1"/>
  <c r="D257" i="1"/>
  <c r="C257" i="1"/>
  <c r="A257" i="1"/>
  <c r="DO256" i="1"/>
  <c r="DN256" i="1"/>
  <c r="DM256" i="1"/>
  <c r="DL256" i="1"/>
  <c r="DK256" i="1"/>
  <c r="DJ256" i="1"/>
  <c r="DI256" i="1"/>
  <c r="DH256" i="1"/>
  <c r="DP256" i="1" s="1"/>
  <c r="DG256" i="1"/>
  <c r="DF256" i="1"/>
  <c r="DE256" i="1"/>
  <c r="DC256" i="1"/>
  <c r="DB256" i="1"/>
  <c r="DA256" i="1"/>
  <c r="CZ256" i="1"/>
  <c r="CY256" i="1"/>
  <c r="CX256" i="1"/>
  <c r="CW256" i="1"/>
  <c r="CV256" i="1"/>
  <c r="DD256" i="1" s="1"/>
  <c r="CU256" i="1"/>
  <c r="CT256" i="1"/>
  <c r="CS256" i="1"/>
  <c r="CQ256" i="1"/>
  <c r="CP256" i="1"/>
  <c r="CO256" i="1"/>
  <c r="CN256" i="1"/>
  <c r="CM256" i="1"/>
  <c r="CL256" i="1"/>
  <c r="CK256" i="1"/>
  <c r="CJ256" i="1"/>
  <c r="CR256" i="1" s="1"/>
  <c r="CI256" i="1"/>
  <c r="CH256" i="1"/>
  <c r="CG256" i="1"/>
  <c r="CE256" i="1"/>
  <c r="CD256" i="1"/>
  <c r="CC256" i="1"/>
  <c r="CB256" i="1"/>
  <c r="CA256" i="1"/>
  <c r="BZ256" i="1"/>
  <c r="BY256" i="1"/>
  <c r="BX256" i="1"/>
  <c r="CF256" i="1" s="1"/>
  <c r="BW256" i="1"/>
  <c r="BV256" i="1"/>
  <c r="BU256" i="1"/>
  <c r="BS256" i="1"/>
  <c r="BR256" i="1"/>
  <c r="BQ256" i="1"/>
  <c r="BP256" i="1"/>
  <c r="BO256" i="1"/>
  <c r="BN256" i="1"/>
  <c r="BM256" i="1"/>
  <c r="BL256" i="1"/>
  <c r="BT256" i="1" s="1"/>
  <c r="BK256" i="1"/>
  <c r="BJ256" i="1"/>
  <c r="BI256" i="1"/>
  <c r="BG256" i="1"/>
  <c r="BF256" i="1"/>
  <c r="BE256" i="1"/>
  <c r="BD256" i="1"/>
  <c r="BC256" i="1"/>
  <c r="BB256" i="1"/>
  <c r="BA256" i="1"/>
  <c r="AZ256" i="1"/>
  <c r="BH256" i="1" s="1"/>
  <c r="AY256" i="1"/>
  <c r="AX256" i="1"/>
  <c r="AW256" i="1"/>
  <c r="AU256" i="1"/>
  <c r="AT256" i="1"/>
  <c r="AS256" i="1"/>
  <c r="AR256" i="1"/>
  <c r="AQ256" i="1"/>
  <c r="AP256" i="1"/>
  <c r="AO256" i="1"/>
  <c r="AN256" i="1"/>
  <c r="AV256" i="1" s="1"/>
  <c r="A256" i="1" s="1"/>
  <c r="AM256" i="1"/>
  <c r="AL256" i="1"/>
  <c r="AK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M256" i="1" s="1"/>
  <c r="N256" i="1"/>
  <c r="L256" i="1"/>
  <c r="G256" i="1"/>
  <c r="H256" i="1" s="1"/>
  <c r="E256" i="1"/>
  <c r="F256" i="1" s="1"/>
  <c r="I256" i="1" s="1"/>
  <c r="J256" i="1" s="1"/>
  <c r="K256" i="1" s="1"/>
  <c r="D256" i="1"/>
  <c r="C256" i="1"/>
  <c r="DO255" i="1"/>
  <c r="DN255" i="1"/>
  <c r="DM255" i="1"/>
  <c r="DL255" i="1"/>
  <c r="DK255" i="1"/>
  <c r="DJ255" i="1"/>
  <c r="DI255" i="1"/>
  <c r="DH255" i="1"/>
  <c r="DP255" i="1" s="1"/>
  <c r="DG255" i="1"/>
  <c r="DF255" i="1"/>
  <c r="DE255" i="1"/>
  <c r="DC255" i="1"/>
  <c r="DB255" i="1"/>
  <c r="DA255" i="1"/>
  <c r="CZ255" i="1"/>
  <c r="CY255" i="1"/>
  <c r="CX255" i="1"/>
  <c r="CW255" i="1"/>
  <c r="CV255" i="1"/>
  <c r="DD255" i="1" s="1"/>
  <c r="CU255" i="1"/>
  <c r="CT255" i="1"/>
  <c r="CS255" i="1"/>
  <c r="CQ255" i="1"/>
  <c r="CP255" i="1"/>
  <c r="CO255" i="1"/>
  <c r="CN255" i="1"/>
  <c r="CM255" i="1"/>
  <c r="CL255" i="1"/>
  <c r="CK255" i="1"/>
  <c r="CJ255" i="1"/>
  <c r="CR255" i="1" s="1"/>
  <c r="CI255" i="1"/>
  <c r="CH255" i="1"/>
  <c r="CG255" i="1"/>
  <c r="CE255" i="1"/>
  <c r="CD255" i="1"/>
  <c r="CC255" i="1"/>
  <c r="CB255" i="1"/>
  <c r="CA255" i="1"/>
  <c r="BZ255" i="1"/>
  <c r="BY255" i="1"/>
  <c r="BX255" i="1"/>
  <c r="CF255" i="1" s="1"/>
  <c r="BW255" i="1"/>
  <c r="BV255" i="1"/>
  <c r="BU255" i="1"/>
  <c r="BS255" i="1"/>
  <c r="BR255" i="1"/>
  <c r="BQ255" i="1"/>
  <c r="BP255" i="1"/>
  <c r="BO255" i="1"/>
  <c r="BN255" i="1"/>
  <c r="BM255" i="1"/>
  <c r="BL255" i="1"/>
  <c r="BT255" i="1" s="1"/>
  <c r="BK255" i="1"/>
  <c r="BJ255" i="1"/>
  <c r="BI255" i="1"/>
  <c r="BG255" i="1"/>
  <c r="BF255" i="1"/>
  <c r="BE255" i="1"/>
  <c r="BD255" i="1"/>
  <c r="BC255" i="1"/>
  <c r="BB255" i="1"/>
  <c r="BA255" i="1"/>
  <c r="AZ255" i="1"/>
  <c r="BH255" i="1" s="1"/>
  <c r="AY255" i="1"/>
  <c r="AX255" i="1"/>
  <c r="AW255" i="1"/>
  <c r="AU255" i="1"/>
  <c r="AT255" i="1"/>
  <c r="AS255" i="1"/>
  <c r="AR255" i="1"/>
  <c r="AQ255" i="1"/>
  <c r="AP255" i="1"/>
  <c r="AO255" i="1"/>
  <c r="AN255" i="1"/>
  <c r="AV255" i="1" s="1"/>
  <c r="A255" i="1" s="1"/>
  <c r="AM255" i="1"/>
  <c r="AL255" i="1"/>
  <c r="AK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M255" i="1" s="1"/>
  <c r="N255" i="1"/>
  <c r="L255" i="1"/>
  <c r="K255" i="1"/>
  <c r="I255" i="1"/>
  <c r="J255" i="1" s="1"/>
  <c r="G255" i="1"/>
  <c r="H255" i="1" s="1"/>
  <c r="E255" i="1"/>
  <c r="F255" i="1" s="1"/>
  <c r="D255" i="1"/>
  <c r="C255" i="1"/>
  <c r="DO254" i="1"/>
  <c r="DN254" i="1"/>
  <c r="DM254" i="1"/>
  <c r="DL254" i="1"/>
  <c r="DK254" i="1"/>
  <c r="DJ254" i="1"/>
  <c r="DI254" i="1"/>
  <c r="DH254" i="1"/>
  <c r="DG254" i="1"/>
  <c r="DF254" i="1"/>
  <c r="DP254" i="1" s="1"/>
  <c r="DE254" i="1"/>
  <c r="DC254" i="1"/>
  <c r="DB254" i="1"/>
  <c r="DA254" i="1"/>
  <c r="CZ254" i="1"/>
  <c r="CY254" i="1"/>
  <c r="CX254" i="1"/>
  <c r="CW254" i="1"/>
  <c r="CV254" i="1"/>
  <c r="CU254" i="1"/>
  <c r="CT254" i="1"/>
  <c r="DD254" i="1" s="1"/>
  <c r="CS254" i="1"/>
  <c r="CQ254" i="1"/>
  <c r="CP254" i="1"/>
  <c r="CO254" i="1"/>
  <c r="CN254" i="1"/>
  <c r="CM254" i="1"/>
  <c r="CL254" i="1"/>
  <c r="CK254" i="1"/>
  <c r="CJ254" i="1"/>
  <c r="CI254" i="1"/>
  <c r="CH254" i="1"/>
  <c r="CR254" i="1" s="1"/>
  <c r="CG254" i="1"/>
  <c r="CE254" i="1"/>
  <c r="CD254" i="1"/>
  <c r="CC254" i="1"/>
  <c r="CB254" i="1"/>
  <c r="CA254" i="1"/>
  <c r="BZ254" i="1"/>
  <c r="BY254" i="1"/>
  <c r="BX254" i="1"/>
  <c r="BW254" i="1"/>
  <c r="BV254" i="1"/>
  <c r="CF254" i="1" s="1"/>
  <c r="BU254" i="1"/>
  <c r="BS254" i="1"/>
  <c r="BR254" i="1"/>
  <c r="BQ254" i="1"/>
  <c r="BP254" i="1"/>
  <c r="BO254" i="1"/>
  <c r="BN254" i="1"/>
  <c r="BM254" i="1"/>
  <c r="BL254" i="1"/>
  <c r="BK254" i="1"/>
  <c r="BJ254" i="1"/>
  <c r="BT254" i="1" s="1"/>
  <c r="BI254" i="1"/>
  <c r="BG254" i="1"/>
  <c r="BF254" i="1"/>
  <c r="BE254" i="1"/>
  <c r="BD254" i="1"/>
  <c r="BC254" i="1"/>
  <c r="BB254" i="1"/>
  <c r="BA254" i="1"/>
  <c r="AZ254" i="1"/>
  <c r="AY254" i="1"/>
  <c r="AX254" i="1"/>
  <c r="BH254" i="1" s="1"/>
  <c r="B254" i="1" s="1"/>
  <c r="AW254" i="1"/>
  <c r="AU254" i="1"/>
  <c r="AT254" i="1"/>
  <c r="AS254" i="1"/>
  <c r="AR254" i="1"/>
  <c r="AQ254" i="1"/>
  <c r="AP254" i="1"/>
  <c r="AO254" i="1"/>
  <c r="AN254" i="1"/>
  <c r="AM254" i="1"/>
  <c r="AL254" i="1"/>
  <c r="AV254" i="1" s="1"/>
  <c r="AK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I254" i="1"/>
  <c r="J254" i="1" s="1"/>
  <c r="K254" i="1" s="1"/>
  <c r="G254" i="1"/>
  <c r="H254" i="1" s="1"/>
  <c r="E254" i="1"/>
  <c r="F254" i="1" s="1"/>
  <c r="D254" i="1"/>
  <c r="C254" i="1"/>
  <c r="A254" i="1"/>
  <c r="DO253" i="1"/>
  <c r="DN253" i="1"/>
  <c r="DM253" i="1"/>
  <c r="DL253" i="1"/>
  <c r="DK253" i="1"/>
  <c r="DJ253" i="1"/>
  <c r="DI253" i="1"/>
  <c r="DH253" i="1"/>
  <c r="DG253" i="1"/>
  <c r="DF253" i="1"/>
  <c r="DP253" i="1" s="1"/>
  <c r="DE253" i="1"/>
  <c r="DC253" i="1"/>
  <c r="DB253" i="1"/>
  <c r="DA253" i="1"/>
  <c r="CZ253" i="1"/>
  <c r="CY253" i="1"/>
  <c r="CX253" i="1"/>
  <c r="CW253" i="1"/>
  <c r="CV253" i="1"/>
  <c r="CU253" i="1"/>
  <c r="CT253" i="1"/>
  <c r="DD253" i="1" s="1"/>
  <c r="CS253" i="1"/>
  <c r="CQ253" i="1"/>
  <c r="CP253" i="1"/>
  <c r="CO253" i="1"/>
  <c r="CN253" i="1"/>
  <c r="CM253" i="1"/>
  <c r="CL253" i="1"/>
  <c r="CK253" i="1"/>
  <c r="CJ253" i="1"/>
  <c r="CI253" i="1"/>
  <c r="CH253" i="1"/>
  <c r="CR253" i="1" s="1"/>
  <c r="CG253" i="1"/>
  <c r="CE253" i="1"/>
  <c r="CD253" i="1"/>
  <c r="CC253" i="1"/>
  <c r="CB253" i="1"/>
  <c r="CA253" i="1"/>
  <c r="BZ253" i="1"/>
  <c r="BY253" i="1"/>
  <c r="BX253" i="1"/>
  <c r="BW253" i="1"/>
  <c r="BV253" i="1"/>
  <c r="CF253" i="1" s="1"/>
  <c r="BU253" i="1"/>
  <c r="BS253" i="1"/>
  <c r="BR253" i="1"/>
  <c r="BQ253" i="1"/>
  <c r="BP253" i="1"/>
  <c r="BO253" i="1"/>
  <c r="BN253" i="1"/>
  <c r="BM253" i="1"/>
  <c r="BL253" i="1"/>
  <c r="BK253" i="1"/>
  <c r="BJ253" i="1"/>
  <c r="BT253" i="1" s="1"/>
  <c r="BI253" i="1"/>
  <c r="BG253" i="1"/>
  <c r="BF253" i="1"/>
  <c r="BE253" i="1"/>
  <c r="BD253" i="1"/>
  <c r="BC253" i="1"/>
  <c r="BB253" i="1"/>
  <c r="BA253" i="1"/>
  <c r="AZ253" i="1"/>
  <c r="AY253" i="1"/>
  <c r="AX253" i="1"/>
  <c r="BH253" i="1" s="1"/>
  <c r="AW253" i="1"/>
  <c r="AU253" i="1"/>
  <c r="AT253" i="1"/>
  <c r="AS253" i="1"/>
  <c r="AR253" i="1"/>
  <c r="AQ253" i="1"/>
  <c r="AP253" i="1"/>
  <c r="AO253" i="1"/>
  <c r="AN253" i="1"/>
  <c r="AM253" i="1"/>
  <c r="AL253" i="1"/>
  <c r="AV253" i="1" s="1"/>
  <c r="AK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G253" i="1"/>
  <c r="H253" i="1" s="1"/>
  <c r="E253" i="1"/>
  <c r="F253" i="1" s="1"/>
  <c r="I253" i="1" s="1"/>
  <c r="J253" i="1" s="1"/>
  <c r="K253" i="1" s="1"/>
  <c r="D253" i="1"/>
  <c r="C253" i="1"/>
  <c r="A253" i="1"/>
  <c r="DO252" i="1"/>
  <c r="DN252" i="1"/>
  <c r="DM252" i="1"/>
  <c r="DL252" i="1"/>
  <c r="DK252" i="1"/>
  <c r="DJ252" i="1"/>
  <c r="DI252" i="1"/>
  <c r="DH252" i="1"/>
  <c r="DP252" i="1" s="1"/>
  <c r="DG252" i="1"/>
  <c r="DF252" i="1"/>
  <c r="DE252" i="1"/>
  <c r="DC252" i="1"/>
  <c r="DB252" i="1"/>
  <c r="DA252" i="1"/>
  <c r="CZ252" i="1"/>
  <c r="CY252" i="1"/>
  <c r="CX252" i="1"/>
  <c r="CW252" i="1"/>
  <c r="CV252" i="1"/>
  <c r="DD252" i="1" s="1"/>
  <c r="CU252" i="1"/>
  <c r="CT252" i="1"/>
  <c r="CS252" i="1"/>
  <c r="CQ252" i="1"/>
  <c r="CP252" i="1"/>
  <c r="CO252" i="1"/>
  <c r="CN252" i="1"/>
  <c r="CM252" i="1"/>
  <c r="CL252" i="1"/>
  <c r="CK252" i="1"/>
  <c r="CJ252" i="1"/>
  <c r="CR252" i="1" s="1"/>
  <c r="CI252" i="1"/>
  <c r="CH252" i="1"/>
  <c r="CG252" i="1"/>
  <c r="CE252" i="1"/>
  <c r="CD252" i="1"/>
  <c r="CC252" i="1"/>
  <c r="CB252" i="1"/>
  <c r="CA252" i="1"/>
  <c r="BZ252" i="1"/>
  <c r="BY252" i="1"/>
  <c r="BX252" i="1"/>
  <c r="CF252" i="1" s="1"/>
  <c r="BW252" i="1"/>
  <c r="BV252" i="1"/>
  <c r="BU252" i="1"/>
  <c r="BS252" i="1"/>
  <c r="BR252" i="1"/>
  <c r="BQ252" i="1"/>
  <c r="BP252" i="1"/>
  <c r="BO252" i="1"/>
  <c r="BN252" i="1"/>
  <c r="BM252" i="1"/>
  <c r="BL252" i="1"/>
  <c r="BT252" i="1" s="1"/>
  <c r="BK252" i="1"/>
  <c r="BJ252" i="1"/>
  <c r="BI252" i="1"/>
  <c r="BG252" i="1"/>
  <c r="BF252" i="1"/>
  <c r="BE252" i="1"/>
  <c r="BD252" i="1"/>
  <c r="BC252" i="1"/>
  <c r="BB252" i="1"/>
  <c r="BA252" i="1"/>
  <c r="AZ252" i="1"/>
  <c r="BH252" i="1" s="1"/>
  <c r="B252" i="1" s="1"/>
  <c r="AY252" i="1"/>
  <c r="AX252" i="1"/>
  <c r="AW252" i="1"/>
  <c r="AU252" i="1"/>
  <c r="AT252" i="1"/>
  <c r="AS252" i="1"/>
  <c r="AR252" i="1"/>
  <c r="AQ252" i="1"/>
  <c r="AP252" i="1"/>
  <c r="AO252" i="1"/>
  <c r="AN252" i="1"/>
  <c r="AV252" i="1" s="1"/>
  <c r="A252" i="1" s="1"/>
  <c r="AM252" i="1"/>
  <c r="AL252" i="1"/>
  <c r="AK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M252" i="1" s="1"/>
  <c r="N252" i="1"/>
  <c r="L252" i="1"/>
  <c r="G252" i="1"/>
  <c r="H252" i="1" s="1"/>
  <c r="E252" i="1"/>
  <c r="F252" i="1" s="1"/>
  <c r="I252" i="1" s="1"/>
  <c r="J252" i="1" s="1"/>
  <c r="K252" i="1" s="1"/>
  <c r="D252" i="1"/>
  <c r="C252" i="1"/>
  <c r="DO251" i="1"/>
  <c r="DN251" i="1"/>
  <c r="DM251" i="1"/>
  <c r="DL251" i="1"/>
  <c r="DK251" i="1"/>
  <c r="DJ251" i="1"/>
  <c r="DI251" i="1"/>
  <c r="DH251" i="1"/>
  <c r="DP251" i="1" s="1"/>
  <c r="DG251" i="1"/>
  <c r="DF251" i="1"/>
  <c r="DE251" i="1"/>
  <c r="DC251" i="1"/>
  <c r="DB251" i="1"/>
  <c r="DA251" i="1"/>
  <c r="CZ251" i="1"/>
  <c r="CY251" i="1"/>
  <c r="CX251" i="1"/>
  <c r="CW251" i="1"/>
  <c r="CV251" i="1"/>
  <c r="DD251" i="1" s="1"/>
  <c r="CU251" i="1"/>
  <c r="CT251" i="1"/>
  <c r="CS251" i="1"/>
  <c r="CQ251" i="1"/>
  <c r="CP251" i="1"/>
  <c r="CO251" i="1"/>
  <c r="CN251" i="1"/>
  <c r="CM251" i="1"/>
  <c r="CL251" i="1"/>
  <c r="CK251" i="1"/>
  <c r="CJ251" i="1"/>
  <c r="CR251" i="1" s="1"/>
  <c r="CI251" i="1"/>
  <c r="CH251" i="1"/>
  <c r="CG251" i="1"/>
  <c r="CE251" i="1"/>
  <c r="CD251" i="1"/>
  <c r="CC251" i="1"/>
  <c r="CB251" i="1"/>
  <c r="CA251" i="1"/>
  <c r="BZ251" i="1"/>
  <c r="BY251" i="1"/>
  <c r="BX251" i="1"/>
  <c r="CF251" i="1" s="1"/>
  <c r="BW251" i="1"/>
  <c r="BV251" i="1"/>
  <c r="BU251" i="1"/>
  <c r="BS251" i="1"/>
  <c r="BR251" i="1"/>
  <c r="BQ251" i="1"/>
  <c r="BP251" i="1"/>
  <c r="BO251" i="1"/>
  <c r="BN251" i="1"/>
  <c r="BM251" i="1"/>
  <c r="BL251" i="1"/>
  <c r="BT251" i="1" s="1"/>
  <c r="BK251" i="1"/>
  <c r="BJ251" i="1"/>
  <c r="BI251" i="1"/>
  <c r="BG251" i="1"/>
  <c r="BF251" i="1"/>
  <c r="BE251" i="1"/>
  <c r="BD251" i="1"/>
  <c r="BC251" i="1"/>
  <c r="BB251" i="1"/>
  <c r="BA251" i="1"/>
  <c r="AZ251" i="1"/>
  <c r="BH251" i="1" s="1"/>
  <c r="B251" i="1" s="1"/>
  <c r="AY251" i="1"/>
  <c r="AX251" i="1"/>
  <c r="AW251" i="1"/>
  <c r="AU251" i="1"/>
  <c r="AT251" i="1"/>
  <c r="AS251" i="1"/>
  <c r="AR251" i="1"/>
  <c r="AQ251" i="1"/>
  <c r="AP251" i="1"/>
  <c r="AO251" i="1"/>
  <c r="AN251" i="1"/>
  <c r="AV251" i="1" s="1"/>
  <c r="A251" i="1" s="1"/>
  <c r="AM251" i="1"/>
  <c r="AL251" i="1"/>
  <c r="AK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M251" i="1" s="1"/>
  <c r="N251" i="1"/>
  <c r="L251" i="1"/>
  <c r="K251" i="1"/>
  <c r="I251" i="1"/>
  <c r="J251" i="1" s="1"/>
  <c r="G251" i="1"/>
  <c r="H251" i="1" s="1"/>
  <c r="E251" i="1"/>
  <c r="F251" i="1" s="1"/>
  <c r="D251" i="1"/>
  <c r="C251" i="1"/>
  <c r="DO250" i="1"/>
  <c r="DN250" i="1"/>
  <c r="DM250" i="1"/>
  <c r="DL250" i="1"/>
  <c r="DK250" i="1"/>
  <c r="DJ250" i="1"/>
  <c r="DI250" i="1"/>
  <c r="DH250" i="1"/>
  <c r="DG250" i="1"/>
  <c r="DF250" i="1"/>
  <c r="DP250" i="1" s="1"/>
  <c r="DE250" i="1"/>
  <c r="DC250" i="1"/>
  <c r="DB250" i="1"/>
  <c r="DA250" i="1"/>
  <c r="CZ250" i="1"/>
  <c r="CY250" i="1"/>
  <c r="CX250" i="1"/>
  <c r="CW250" i="1"/>
  <c r="CV250" i="1"/>
  <c r="CU250" i="1"/>
  <c r="CT250" i="1"/>
  <c r="DD250" i="1" s="1"/>
  <c r="CS250" i="1"/>
  <c r="CQ250" i="1"/>
  <c r="CP250" i="1"/>
  <c r="CO250" i="1"/>
  <c r="CN250" i="1"/>
  <c r="CM250" i="1"/>
  <c r="CL250" i="1"/>
  <c r="CK250" i="1"/>
  <c r="CJ250" i="1"/>
  <c r="CI250" i="1"/>
  <c r="CH250" i="1"/>
  <c r="CR250" i="1" s="1"/>
  <c r="CG250" i="1"/>
  <c r="CE250" i="1"/>
  <c r="CD250" i="1"/>
  <c r="CC250" i="1"/>
  <c r="CB250" i="1"/>
  <c r="CA250" i="1"/>
  <c r="BZ250" i="1"/>
  <c r="BY250" i="1"/>
  <c r="BX250" i="1"/>
  <c r="BW250" i="1"/>
  <c r="BV250" i="1"/>
  <c r="CF250" i="1" s="1"/>
  <c r="BU250" i="1"/>
  <c r="BS250" i="1"/>
  <c r="BR250" i="1"/>
  <c r="BQ250" i="1"/>
  <c r="BP250" i="1"/>
  <c r="BO250" i="1"/>
  <c r="BN250" i="1"/>
  <c r="BM250" i="1"/>
  <c r="BL250" i="1"/>
  <c r="BK250" i="1"/>
  <c r="BJ250" i="1"/>
  <c r="BT250" i="1" s="1"/>
  <c r="BI250" i="1"/>
  <c r="BG250" i="1"/>
  <c r="BF250" i="1"/>
  <c r="BE250" i="1"/>
  <c r="BD250" i="1"/>
  <c r="BC250" i="1"/>
  <c r="BB250" i="1"/>
  <c r="BA250" i="1"/>
  <c r="AZ250" i="1"/>
  <c r="AY250" i="1"/>
  <c r="AX250" i="1"/>
  <c r="BH250" i="1" s="1"/>
  <c r="B250" i="1" s="1"/>
  <c r="AW250" i="1"/>
  <c r="AU250" i="1"/>
  <c r="AT250" i="1"/>
  <c r="AS250" i="1"/>
  <c r="AR250" i="1"/>
  <c r="AQ250" i="1"/>
  <c r="AP250" i="1"/>
  <c r="AO250" i="1"/>
  <c r="AN250" i="1"/>
  <c r="AM250" i="1"/>
  <c r="AL250" i="1"/>
  <c r="AV250" i="1" s="1"/>
  <c r="AK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I250" i="1"/>
  <c r="J250" i="1" s="1"/>
  <c r="K250" i="1" s="1"/>
  <c r="G250" i="1"/>
  <c r="H250" i="1" s="1"/>
  <c r="E250" i="1"/>
  <c r="F250" i="1" s="1"/>
  <c r="D250" i="1"/>
  <c r="C250" i="1"/>
  <c r="A250" i="1"/>
  <c r="DO249" i="1"/>
  <c r="DN249" i="1"/>
  <c r="DM249" i="1"/>
  <c r="DL249" i="1"/>
  <c r="DK249" i="1"/>
  <c r="DJ249" i="1"/>
  <c r="DI249" i="1"/>
  <c r="DH249" i="1"/>
  <c r="DG249" i="1"/>
  <c r="DF249" i="1"/>
  <c r="DP249" i="1" s="1"/>
  <c r="DE249" i="1"/>
  <c r="DC249" i="1"/>
  <c r="DB249" i="1"/>
  <c r="DA249" i="1"/>
  <c r="CZ249" i="1"/>
  <c r="CY249" i="1"/>
  <c r="CX249" i="1"/>
  <c r="CW249" i="1"/>
  <c r="CV249" i="1"/>
  <c r="CU249" i="1"/>
  <c r="CT249" i="1"/>
  <c r="DD249" i="1" s="1"/>
  <c r="CS249" i="1"/>
  <c r="CQ249" i="1"/>
  <c r="CP249" i="1"/>
  <c r="CO249" i="1"/>
  <c r="CN249" i="1"/>
  <c r="CM249" i="1"/>
  <c r="CL249" i="1"/>
  <c r="CK249" i="1"/>
  <c r="CJ249" i="1"/>
  <c r="CI249" i="1"/>
  <c r="CH249" i="1"/>
  <c r="CR249" i="1" s="1"/>
  <c r="CG249" i="1"/>
  <c r="CE249" i="1"/>
  <c r="CD249" i="1"/>
  <c r="CC249" i="1"/>
  <c r="CB249" i="1"/>
  <c r="CA249" i="1"/>
  <c r="BZ249" i="1"/>
  <c r="BY249" i="1"/>
  <c r="BX249" i="1"/>
  <c r="BW249" i="1"/>
  <c r="BV249" i="1"/>
  <c r="CF249" i="1" s="1"/>
  <c r="BU249" i="1"/>
  <c r="BS249" i="1"/>
  <c r="BR249" i="1"/>
  <c r="BQ249" i="1"/>
  <c r="BP249" i="1"/>
  <c r="BO249" i="1"/>
  <c r="BN249" i="1"/>
  <c r="BM249" i="1"/>
  <c r="BL249" i="1"/>
  <c r="BK249" i="1"/>
  <c r="BJ249" i="1"/>
  <c r="BT249" i="1" s="1"/>
  <c r="BI249" i="1"/>
  <c r="BG249" i="1"/>
  <c r="BF249" i="1"/>
  <c r="BE249" i="1"/>
  <c r="BD249" i="1"/>
  <c r="BC249" i="1"/>
  <c r="BB249" i="1"/>
  <c r="BA249" i="1"/>
  <c r="AZ249" i="1"/>
  <c r="AY249" i="1"/>
  <c r="AX249" i="1"/>
  <c r="BH249" i="1" s="1"/>
  <c r="AW249" i="1"/>
  <c r="AU249" i="1"/>
  <c r="AT249" i="1"/>
  <c r="AS249" i="1"/>
  <c r="AR249" i="1"/>
  <c r="AQ249" i="1"/>
  <c r="AP249" i="1"/>
  <c r="AO249" i="1"/>
  <c r="AN249" i="1"/>
  <c r="AM249" i="1"/>
  <c r="AL249" i="1"/>
  <c r="AV249" i="1" s="1"/>
  <c r="AK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G249" i="1"/>
  <c r="H249" i="1" s="1"/>
  <c r="E249" i="1"/>
  <c r="F249" i="1" s="1"/>
  <c r="I249" i="1" s="1"/>
  <c r="J249" i="1" s="1"/>
  <c r="K249" i="1" s="1"/>
  <c r="D249" i="1"/>
  <c r="C249" i="1"/>
  <c r="A249" i="1"/>
  <c r="DO248" i="1"/>
  <c r="DN248" i="1"/>
  <c r="DM248" i="1"/>
  <c r="DL248" i="1"/>
  <c r="DK248" i="1"/>
  <c r="DJ248" i="1"/>
  <c r="DI248" i="1"/>
  <c r="DH248" i="1"/>
  <c r="DP248" i="1" s="1"/>
  <c r="DG248" i="1"/>
  <c r="DF248" i="1"/>
  <c r="DE248" i="1"/>
  <c r="DC248" i="1"/>
  <c r="DB248" i="1"/>
  <c r="DA248" i="1"/>
  <c r="CZ248" i="1"/>
  <c r="CY248" i="1"/>
  <c r="CX248" i="1"/>
  <c r="CW248" i="1"/>
  <c r="CV248" i="1"/>
  <c r="DD248" i="1" s="1"/>
  <c r="CU248" i="1"/>
  <c r="CT248" i="1"/>
  <c r="CS248" i="1"/>
  <c r="CQ248" i="1"/>
  <c r="CP248" i="1"/>
  <c r="CO248" i="1"/>
  <c r="CN248" i="1"/>
  <c r="CM248" i="1"/>
  <c r="CL248" i="1"/>
  <c r="CK248" i="1"/>
  <c r="CJ248" i="1"/>
  <c r="CR248" i="1" s="1"/>
  <c r="CI248" i="1"/>
  <c r="CH248" i="1"/>
  <c r="CG248" i="1"/>
  <c r="CE248" i="1"/>
  <c r="CD248" i="1"/>
  <c r="CC248" i="1"/>
  <c r="CB248" i="1"/>
  <c r="CA248" i="1"/>
  <c r="BZ248" i="1"/>
  <c r="BY248" i="1"/>
  <c r="BX248" i="1"/>
  <c r="CF248" i="1" s="1"/>
  <c r="BW248" i="1"/>
  <c r="BV248" i="1"/>
  <c r="BU248" i="1"/>
  <c r="BS248" i="1"/>
  <c r="BR248" i="1"/>
  <c r="BQ248" i="1"/>
  <c r="BP248" i="1"/>
  <c r="BO248" i="1"/>
  <c r="BN248" i="1"/>
  <c r="BM248" i="1"/>
  <c r="BL248" i="1"/>
  <c r="BT248" i="1" s="1"/>
  <c r="BK248" i="1"/>
  <c r="BJ248" i="1"/>
  <c r="BI248" i="1"/>
  <c r="BG248" i="1"/>
  <c r="BF248" i="1"/>
  <c r="BE248" i="1"/>
  <c r="BD248" i="1"/>
  <c r="BC248" i="1"/>
  <c r="BB248" i="1"/>
  <c r="BA248" i="1"/>
  <c r="AZ248" i="1"/>
  <c r="BH248" i="1" s="1"/>
  <c r="AY248" i="1"/>
  <c r="AX248" i="1"/>
  <c r="AW248" i="1"/>
  <c r="AU248" i="1"/>
  <c r="AT248" i="1"/>
  <c r="AS248" i="1"/>
  <c r="AR248" i="1"/>
  <c r="AQ248" i="1"/>
  <c r="AP248" i="1"/>
  <c r="AO248" i="1"/>
  <c r="AN248" i="1"/>
  <c r="AV248" i="1" s="1"/>
  <c r="A248" i="1" s="1"/>
  <c r="AM248" i="1"/>
  <c r="AL248" i="1"/>
  <c r="AK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M248" i="1" s="1"/>
  <c r="N248" i="1"/>
  <c r="L248" i="1"/>
  <c r="G248" i="1"/>
  <c r="H248" i="1" s="1"/>
  <c r="E248" i="1"/>
  <c r="F248" i="1" s="1"/>
  <c r="I248" i="1" s="1"/>
  <c r="J248" i="1" s="1"/>
  <c r="K248" i="1" s="1"/>
  <c r="D248" i="1"/>
  <c r="C248" i="1"/>
  <c r="DO247" i="1"/>
  <c r="DN247" i="1"/>
  <c r="DM247" i="1"/>
  <c r="DL247" i="1"/>
  <c r="DK247" i="1"/>
  <c r="DJ247" i="1"/>
  <c r="DI247" i="1"/>
  <c r="DH247" i="1"/>
  <c r="DP247" i="1" s="1"/>
  <c r="DG247" i="1"/>
  <c r="DF247" i="1"/>
  <c r="DE247" i="1"/>
  <c r="DC247" i="1"/>
  <c r="DB247" i="1"/>
  <c r="DA247" i="1"/>
  <c r="CZ247" i="1"/>
  <c r="CY247" i="1"/>
  <c r="CX247" i="1"/>
  <c r="CW247" i="1"/>
  <c r="CV247" i="1"/>
  <c r="DD247" i="1" s="1"/>
  <c r="CU247" i="1"/>
  <c r="CT247" i="1"/>
  <c r="CS247" i="1"/>
  <c r="CQ247" i="1"/>
  <c r="CP247" i="1"/>
  <c r="CO247" i="1"/>
  <c r="CN247" i="1"/>
  <c r="CM247" i="1"/>
  <c r="CL247" i="1"/>
  <c r="CK247" i="1"/>
  <c r="CJ247" i="1"/>
  <c r="CR247" i="1" s="1"/>
  <c r="CI247" i="1"/>
  <c r="CH247" i="1"/>
  <c r="CG247" i="1"/>
  <c r="CE247" i="1"/>
  <c r="CD247" i="1"/>
  <c r="CC247" i="1"/>
  <c r="CB247" i="1"/>
  <c r="CA247" i="1"/>
  <c r="BZ247" i="1"/>
  <c r="BY247" i="1"/>
  <c r="BX247" i="1"/>
  <c r="CF247" i="1" s="1"/>
  <c r="BW247" i="1"/>
  <c r="BV247" i="1"/>
  <c r="BU247" i="1"/>
  <c r="BS247" i="1"/>
  <c r="BR247" i="1"/>
  <c r="BQ247" i="1"/>
  <c r="BP247" i="1"/>
  <c r="BO247" i="1"/>
  <c r="BN247" i="1"/>
  <c r="BM247" i="1"/>
  <c r="BL247" i="1"/>
  <c r="BT247" i="1" s="1"/>
  <c r="BK247" i="1"/>
  <c r="BJ247" i="1"/>
  <c r="BI247" i="1"/>
  <c r="BG247" i="1"/>
  <c r="BF247" i="1"/>
  <c r="BE247" i="1"/>
  <c r="BD247" i="1"/>
  <c r="BC247" i="1"/>
  <c r="BB247" i="1"/>
  <c r="BA247" i="1"/>
  <c r="AZ247" i="1"/>
  <c r="BH247" i="1" s="1"/>
  <c r="AY247" i="1"/>
  <c r="AX247" i="1"/>
  <c r="AW247" i="1"/>
  <c r="AU247" i="1"/>
  <c r="AT247" i="1"/>
  <c r="AS247" i="1"/>
  <c r="AR247" i="1"/>
  <c r="AQ247" i="1"/>
  <c r="AP247" i="1"/>
  <c r="AO247" i="1"/>
  <c r="AN247" i="1"/>
  <c r="AV247" i="1" s="1"/>
  <c r="A247" i="1" s="1"/>
  <c r="AM247" i="1"/>
  <c r="AL247" i="1"/>
  <c r="AK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M247" i="1" s="1"/>
  <c r="N247" i="1"/>
  <c r="L247" i="1"/>
  <c r="K247" i="1"/>
  <c r="I247" i="1"/>
  <c r="J247" i="1" s="1"/>
  <c r="G247" i="1"/>
  <c r="H247" i="1" s="1"/>
  <c r="E247" i="1"/>
  <c r="F247" i="1" s="1"/>
  <c r="D247" i="1"/>
  <c r="C247" i="1"/>
  <c r="DO246" i="1"/>
  <c r="DN246" i="1"/>
  <c r="DM246" i="1"/>
  <c r="DL246" i="1"/>
  <c r="DK246" i="1"/>
  <c r="DJ246" i="1"/>
  <c r="DI246" i="1"/>
  <c r="DH246" i="1"/>
  <c r="DG246" i="1"/>
  <c r="DF246" i="1"/>
  <c r="DP246" i="1" s="1"/>
  <c r="DE246" i="1"/>
  <c r="DC246" i="1"/>
  <c r="DB246" i="1"/>
  <c r="DA246" i="1"/>
  <c r="CZ246" i="1"/>
  <c r="CY246" i="1"/>
  <c r="CX246" i="1"/>
  <c r="CW246" i="1"/>
  <c r="CV246" i="1"/>
  <c r="CU246" i="1"/>
  <c r="CT246" i="1"/>
  <c r="DD246" i="1" s="1"/>
  <c r="CS246" i="1"/>
  <c r="CQ246" i="1"/>
  <c r="CP246" i="1"/>
  <c r="CO246" i="1"/>
  <c r="CN246" i="1"/>
  <c r="CM246" i="1"/>
  <c r="CL246" i="1"/>
  <c r="CK246" i="1"/>
  <c r="CJ246" i="1"/>
  <c r="CI246" i="1"/>
  <c r="CH246" i="1"/>
  <c r="CR246" i="1" s="1"/>
  <c r="CG246" i="1"/>
  <c r="CE246" i="1"/>
  <c r="CD246" i="1"/>
  <c r="CC246" i="1"/>
  <c r="CB246" i="1"/>
  <c r="CA246" i="1"/>
  <c r="BZ246" i="1"/>
  <c r="BY246" i="1"/>
  <c r="BX246" i="1"/>
  <c r="BW246" i="1"/>
  <c r="BV246" i="1"/>
  <c r="CF246" i="1" s="1"/>
  <c r="BU246" i="1"/>
  <c r="BS246" i="1"/>
  <c r="BR246" i="1"/>
  <c r="BQ246" i="1"/>
  <c r="BP246" i="1"/>
  <c r="BO246" i="1"/>
  <c r="BN246" i="1"/>
  <c r="BM246" i="1"/>
  <c r="BL246" i="1"/>
  <c r="BK246" i="1"/>
  <c r="BJ246" i="1"/>
  <c r="BT246" i="1" s="1"/>
  <c r="BI246" i="1"/>
  <c r="BG246" i="1"/>
  <c r="BF246" i="1"/>
  <c r="BE246" i="1"/>
  <c r="BD246" i="1"/>
  <c r="BC246" i="1"/>
  <c r="BB246" i="1"/>
  <c r="BA246" i="1"/>
  <c r="AZ246" i="1"/>
  <c r="AY246" i="1"/>
  <c r="AX246" i="1"/>
  <c r="BH246" i="1" s="1"/>
  <c r="B246" i="1" s="1"/>
  <c r="AW246" i="1"/>
  <c r="AU246" i="1"/>
  <c r="AT246" i="1"/>
  <c r="AS246" i="1"/>
  <c r="AR246" i="1"/>
  <c r="AQ246" i="1"/>
  <c r="AP246" i="1"/>
  <c r="AO246" i="1"/>
  <c r="AN246" i="1"/>
  <c r="AM246" i="1"/>
  <c r="AL246" i="1"/>
  <c r="AV246" i="1" s="1"/>
  <c r="AK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I246" i="1"/>
  <c r="J246" i="1" s="1"/>
  <c r="K246" i="1" s="1"/>
  <c r="G246" i="1"/>
  <c r="H246" i="1" s="1"/>
  <c r="E246" i="1"/>
  <c r="F246" i="1" s="1"/>
  <c r="D246" i="1"/>
  <c r="C246" i="1"/>
  <c r="A246" i="1"/>
  <c r="DO245" i="1"/>
  <c r="DN245" i="1"/>
  <c r="DM245" i="1"/>
  <c r="DL245" i="1"/>
  <c r="DK245" i="1"/>
  <c r="DJ245" i="1"/>
  <c r="DI245" i="1"/>
  <c r="DH245" i="1"/>
  <c r="DG245" i="1"/>
  <c r="DF245" i="1"/>
  <c r="DP245" i="1" s="1"/>
  <c r="DE245" i="1"/>
  <c r="DC245" i="1"/>
  <c r="DB245" i="1"/>
  <c r="DA245" i="1"/>
  <c r="CZ245" i="1"/>
  <c r="CY245" i="1"/>
  <c r="CX245" i="1"/>
  <c r="CW245" i="1"/>
  <c r="CV245" i="1"/>
  <c r="CU245" i="1"/>
  <c r="CT245" i="1"/>
  <c r="DD245" i="1" s="1"/>
  <c r="CS245" i="1"/>
  <c r="CQ245" i="1"/>
  <c r="CP245" i="1"/>
  <c r="CO245" i="1"/>
  <c r="CN245" i="1"/>
  <c r="CM245" i="1"/>
  <c r="CL245" i="1"/>
  <c r="CK245" i="1"/>
  <c r="CJ245" i="1"/>
  <c r="CI245" i="1"/>
  <c r="CH245" i="1"/>
  <c r="CR245" i="1" s="1"/>
  <c r="CG245" i="1"/>
  <c r="CE245" i="1"/>
  <c r="CD245" i="1"/>
  <c r="CC245" i="1"/>
  <c r="CB245" i="1"/>
  <c r="CA245" i="1"/>
  <c r="BZ245" i="1"/>
  <c r="BY245" i="1"/>
  <c r="BX245" i="1"/>
  <c r="BW245" i="1"/>
  <c r="BV245" i="1"/>
  <c r="CF245" i="1" s="1"/>
  <c r="BU245" i="1"/>
  <c r="BS245" i="1"/>
  <c r="BR245" i="1"/>
  <c r="BQ245" i="1"/>
  <c r="BP245" i="1"/>
  <c r="BO245" i="1"/>
  <c r="BN245" i="1"/>
  <c r="BM245" i="1"/>
  <c r="BL245" i="1"/>
  <c r="BK245" i="1"/>
  <c r="BJ245" i="1"/>
  <c r="BT245" i="1" s="1"/>
  <c r="BI245" i="1"/>
  <c r="BG245" i="1"/>
  <c r="BF245" i="1"/>
  <c r="BE245" i="1"/>
  <c r="BD245" i="1"/>
  <c r="BC245" i="1"/>
  <c r="BB245" i="1"/>
  <c r="BA245" i="1"/>
  <c r="AZ245" i="1"/>
  <c r="AY245" i="1"/>
  <c r="AX245" i="1"/>
  <c r="BH245" i="1" s="1"/>
  <c r="AW245" i="1"/>
  <c r="AU245" i="1"/>
  <c r="AT245" i="1"/>
  <c r="AS245" i="1"/>
  <c r="AR245" i="1"/>
  <c r="AQ245" i="1"/>
  <c r="AP245" i="1"/>
  <c r="AO245" i="1"/>
  <c r="AN245" i="1"/>
  <c r="AM245" i="1"/>
  <c r="AL245" i="1"/>
  <c r="AV245" i="1" s="1"/>
  <c r="AK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G245" i="1"/>
  <c r="H245" i="1" s="1"/>
  <c r="E245" i="1"/>
  <c r="F245" i="1" s="1"/>
  <c r="I245" i="1" s="1"/>
  <c r="J245" i="1" s="1"/>
  <c r="K245" i="1" s="1"/>
  <c r="D245" i="1"/>
  <c r="C245" i="1"/>
  <c r="A245" i="1"/>
  <c r="DO244" i="1"/>
  <c r="DN244" i="1"/>
  <c r="DM244" i="1"/>
  <c r="DL244" i="1"/>
  <c r="DK244" i="1"/>
  <c r="DJ244" i="1"/>
  <c r="DI244" i="1"/>
  <c r="DH244" i="1"/>
  <c r="DP244" i="1" s="1"/>
  <c r="DG244" i="1"/>
  <c r="DF244" i="1"/>
  <c r="DE244" i="1"/>
  <c r="DC244" i="1"/>
  <c r="DB244" i="1"/>
  <c r="DA244" i="1"/>
  <c r="CZ244" i="1"/>
  <c r="CY244" i="1"/>
  <c r="CX244" i="1"/>
  <c r="CW244" i="1"/>
  <c r="CV244" i="1"/>
  <c r="DD244" i="1" s="1"/>
  <c r="CU244" i="1"/>
  <c r="CT244" i="1"/>
  <c r="CS244" i="1"/>
  <c r="CQ244" i="1"/>
  <c r="CP244" i="1"/>
  <c r="CO244" i="1"/>
  <c r="CN244" i="1"/>
  <c r="CM244" i="1"/>
  <c r="CL244" i="1"/>
  <c r="CK244" i="1"/>
  <c r="CJ244" i="1"/>
  <c r="CR244" i="1" s="1"/>
  <c r="CI244" i="1"/>
  <c r="CH244" i="1"/>
  <c r="CG244" i="1"/>
  <c r="CE244" i="1"/>
  <c r="CD244" i="1"/>
  <c r="CC244" i="1"/>
  <c r="CB244" i="1"/>
  <c r="CA244" i="1"/>
  <c r="BZ244" i="1"/>
  <c r="BY244" i="1"/>
  <c r="BX244" i="1"/>
  <c r="CF244" i="1" s="1"/>
  <c r="BW244" i="1"/>
  <c r="BV244" i="1"/>
  <c r="BU244" i="1"/>
  <c r="BS244" i="1"/>
  <c r="BR244" i="1"/>
  <c r="BQ244" i="1"/>
  <c r="BP244" i="1"/>
  <c r="BO244" i="1"/>
  <c r="BN244" i="1"/>
  <c r="BM244" i="1"/>
  <c r="BL244" i="1"/>
  <c r="BT244" i="1" s="1"/>
  <c r="BK244" i="1"/>
  <c r="BJ244" i="1"/>
  <c r="BI244" i="1"/>
  <c r="BG244" i="1"/>
  <c r="BF244" i="1"/>
  <c r="BE244" i="1"/>
  <c r="BD244" i="1"/>
  <c r="BC244" i="1"/>
  <c r="BB244" i="1"/>
  <c r="BA244" i="1"/>
  <c r="AZ244" i="1"/>
  <c r="BH244" i="1" s="1"/>
  <c r="AY244" i="1"/>
  <c r="AX244" i="1"/>
  <c r="AW244" i="1"/>
  <c r="AU244" i="1"/>
  <c r="AT244" i="1"/>
  <c r="AS244" i="1"/>
  <c r="AR244" i="1"/>
  <c r="AQ244" i="1"/>
  <c r="AP244" i="1"/>
  <c r="AO244" i="1"/>
  <c r="AN244" i="1"/>
  <c r="AV244" i="1" s="1"/>
  <c r="A244" i="1" s="1"/>
  <c r="AM244" i="1"/>
  <c r="AL244" i="1"/>
  <c r="AK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M244" i="1" s="1"/>
  <c r="N244" i="1"/>
  <c r="L244" i="1"/>
  <c r="G244" i="1"/>
  <c r="H244" i="1" s="1"/>
  <c r="E244" i="1"/>
  <c r="F244" i="1" s="1"/>
  <c r="I244" i="1" s="1"/>
  <c r="J244" i="1" s="1"/>
  <c r="K244" i="1" s="1"/>
  <c r="D244" i="1"/>
  <c r="C244" i="1"/>
  <c r="DO243" i="1"/>
  <c r="DN243" i="1"/>
  <c r="DM243" i="1"/>
  <c r="DL243" i="1"/>
  <c r="DK243" i="1"/>
  <c r="DJ243" i="1"/>
  <c r="DI243" i="1"/>
  <c r="DH243" i="1"/>
  <c r="DP243" i="1" s="1"/>
  <c r="DG243" i="1"/>
  <c r="DF243" i="1"/>
  <c r="DE243" i="1"/>
  <c r="DC243" i="1"/>
  <c r="DB243" i="1"/>
  <c r="DA243" i="1"/>
  <c r="CZ243" i="1"/>
  <c r="CY243" i="1"/>
  <c r="CX243" i="1"/>
  <c r="CW243" i="1"/>
  <c r="CV243" i="1"/>
  <c r="DD243" i="1" s="1"/>
  <c r="CU243" i="1"/>
  <c r="CT243" i="1"/>
  <c r="CS243" i="1"/>
  <c r="CQ243" i="1"/>
  <c r="CP243" i="1"/>
  <c r="CO243" i="1"/>
  <c r="CN243" i="1"/>
  <c r="CM243" i="1"/>
  <c r="CL243" i="1"/>
  <c r="CK243" i="1"/>
  <c r="CJ243" i="1"/>
  <c r="CR243" i="1" s="1"/>
  <c r="CI243" i="1"/>
  <c r="CH243" i="1"/>
  <c r="CG243" i="1"/>
  <c r="CE243" i="1"/>
  <c r="CD243" i="1"/>
  <c r="CC243" i="1"/>
  <c r="CB243" i="1"/>
  <c r="CA243" i="1"/>
  <c r="BZ243" i="1"/>
  <c r="BY243" i="1"/>
  <c r="BX243" i="1"/>
  <c r="CF243" i="1" s="1"/>
  <c r="BW243" i="1"/>
  <c r="BV243" i="1"/>
  <c r="BU243" i="1"/>
  <c r="BS243" i="1"/>
  <c r="BR243" i="1"/>
  <c r="BQ243" i="1"/>
  <c r="BP243" i="1"/>
  <c r="BO243" i="1"/>
  <c r="BN243" i="1"/>
  <c r="BM243" i="1"/>
  <c r="BL243" i="1"/>
  <c r="BT243" i="1" s="1"/>
  <c r="BK243" i="1"/>
  <c r="BJ243" i="1"/>
  <c r="BI243" i="1"/>
  <c r="BG243" i="1"/>
  <c r="BF243" i="1"/>
  <c r="BE243" i="1"/>
  <c r="BD243" i="1"/>
  <c r="BC243" i="1"/>
  <c r="BB243" i="1"/>
  <c r="BA243" i="1"/>
  <c r="AZ243" i="1"/>
  <c r="BH243" i="1" s="1"/>
  <c r="B243" i="1" s="1"/>
  <c r="AY243" i="1"/>
  <c r="AX243" i="1"/>
  <c r="AW243" i="1"/>
  <c r="AU243" i="1"/>
  <c r="AT243" i="1"/>
  <c r="AS243" i="1"/>
  <c r="AR243" i="1"/>
  <c r="AQ243" i="1"/>
  <c r="AP243" i="1"/>
  <c r="AO243" i="1"/>
  <c r="AN243" i="1"/>
  <c r="AV243" i="1" s="1"/>
  <c r="A243" i="1" s="1"/>
  <c r="AM243" i="1"/>
  <c r="AL243" i="1"/>
  <c r="AK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M243" i="1" s="1"/>
  <c r="N243" i="1"/>
  <c r="L243" i="1"/>
  <c r="K243" i="1"/>
  <c r="I243" i="1"/>
  <c r="J243" i="1" s="1"/>
  <c r="G243" i="1"/>
  <c r="H243" i="1" s="1"/>
  <c r="E243" i="1"/>
  <c r="F243" i="1" s="1"/>
  <c r="D243" i="1"/>
  <c r="C243" i="1"/>
  <c r="DO242" i="1"/>
  <c r="DN242" i="1"/>
  <c r="DM242" i="1"/>
  <c r="DL242" i="1"/>
  <c r="DK242" i="1"/>
  <c r="DJ242" i="1"/>
  <c r="DI242" i="1"/>
  <c r="DH242" i="1"/>
  <c r="DG242" i="1"/>
  <c r="DF242" i="1"/>
  <c r="DP242" i="1" s="1"/>
  <c r="DE242" i="1"/>
  <c r="DC242" i="1"/>
  <c r="DB242" i="1"/>
  <c r="DA242" i="1"/>
  <c r="CZ242" i="1"/>
  <c r="CY242" i="1"/>
  <c r="CX242" i="1"/>
  <c r="CW242" i="1"/>
  <c r="CV242" i="1"/>
  <c r="CU242" i="1"/>
  <c r="CT242" i="1"/>
  <c r="DD242" i="1" s="1"/>
  <c r="CS242" i="1"/>
  <c r="CQ242" i="1"/>
  <c r="CP242" i="1"/>
  <c r="CO242" i="1"/>
  <c r="CN242" i="1"/>
  <c r="CM242" i="1"/>
  <c r="CL242" i="1"/>
  <c r="CK242" i="1"/>
  <c r="CJ242" i="1"/>
  <c r="CI242" i="1"/>
  <c r="CH242" i="1"/>
  <c r="CR242" i="1" s="1"/>
  <c r="CG242" i="1"/>
  <c r="CE242" i="1"/>
  <c r="CD242" i="1"/>
  <c r="CC242" i="1"/>
  <c r="CB242" i="1"/>
  <c r="CA242" i="1"/>
  <c r="BZ242" i="1"/>
  <c r="BY242" i="1"/>
  <c r="BX242" i="1"/>
  <c r="BW242" i="1"/>
  <c r="BV242" i="1"/>
  <c r="CF242" i="1" s="1"/>
  <c r="BU242" i="1"/>
  <c r="BS242" i="1"/>
  <c r="BR242" i="1"/>
  <c r="BQ242" i="1"/>
  <c r="BP242" i="1"/>
  <c r="BO242" i="1"/>
  <c r="BN242" i="1"/>
  <c r="BM242" i="1"/>
  <c r="BL242" i="1"/>
  <c r="BK242" i="1"/>
  <c r="BJ242" i="1"/>
  <c r="BT242" i="1" s="1"/>
  <c r="BI242" i="1"/>
  <c r="BG242" i="1"/>
  <c r="BF242" i="1"/>
  <c r="BE242" i="1"/>
  <c r="BD242" i="1"/>
  <c r="BC242" i="1"/>
  <c r="BB242" i="1"/>
  <c r="BA242" i="1"/>
  <c r="AZ242" i="1"/>
  <c r="AY242" i="1"/>
  <c r="AX242" i="1"/>
  <c r="BH242" i="1" s="1"/>
  <c r="B242" i="1" s="1"/>
  <c r="AW242" i="1"/>
  <c r="AU242" i="1"/>
  <c r="AT242" i="1"/>
  <c r="AS242" i="1"/>
  <c r="AR242" i="1"/>
  <c r="AQ242" i="1"/>
  <c r="AP242" i="1"/>
  <c r="AO242" i="1"/>
  <c r="AN242" i="1"/>
  <c r="AM242" i="1"/>
  <c r="AL242" i="1"/>
  <c r="AV242" i="1" s="1"/>
  <c r="AK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I242" i="1"/>
  <c r="J242" i="1" s="1"/>
  <c r="K242" i="1" s="1"/>
  <c r="G242" i="1"/>
  <c r="H242" i="1" s="1"/>
  <c r="E242" i="1"/>
  <c r="F242" i="1" s="1"/>
  <c r="D242" i="1"/>
  <c r="C242" i="1"/>
  <c r="A242" i="1"/>
  <c r="DO241" i="1"/>
  <c r="DN241" i="1"/>
  <c r="DM241" i="1"/>
  <c r="DL241" i="1"/>
  <c r="DK241" i="1"/>
  <c r="DJ241" i="1"/>
  <c r="DI241" i="1"/>
  <c r="DH241" i="1"/>
  <c r="DG241" i="1"/>
  <c r="DF241" i="1"/>
  <c r="DP241" i="1" s="1"/>
  <c r="DE241" i="1"/>
  <c r="DC241" i="1"/>
  <c r="DB241" i="1"/>
  <c r="DA241" i="1"/>
  <c r="CZ241" i="1"/>
  <c r="CY241" i="1"/>
  <c r="CX241" i="1"/>
  <c r="CW241" i="1"/>
  <c r="CV241" i="1"/>
  <c r="CU241" i="1"/>
  <c r="CT241" i="1"/>
  <c r="DD241" i="1" s="1"/>
  <c r="CS241" i="1"/>
  <c r="CQ241" i="1"/>
  <c r="CP241" i="1"/>
  <c r="CO241" i="1"/>
  <c r="CN241" i="1"/>
  <c r="CM241" i="1"/>
  <c r="CL241" i="1"/>
  <c r="CK241" i="1"/>
  <c r="CJ241" i="1"/>
  <c r="CI241" i="1"/>
  <c r="CH241" i="1"/>
  <c r="CR241" i="1" s="1"/>
  <c r="CG241" i="1"/>
  <c r="CE241" i="1"/>
  <c r="CD241" i="1"/>
  <c r="CC241" i="1"/>
  <c r="CB241" i="1"/>
  <c r="CA241" i="1"/>
  <c r="BZ241" i="1"/>
  <c r="BY241" i="1"/>
  <c r="BX241" i="1"/>
  <c r="BW241" i="1"/>
  <c r="BV241" i="1"/>
  <c r="CF241" i="1" s="1"/>
  <c r="BU241" i="1"/>
  <c r="BS241" i="1"/>
  <c r="BR241" i="1"/>
  <c r="BQ241" i="1"/>
  <c r="BP241" i="1"/>
  <c r="BO241" i="1"/>
  <c r="BN241" i="1"/>
  <c r="BM241" i="1"/>
  <c r="BL241" i="1"/>
  <c r="BK241" i="1"/>
  <c r="BJ241" i="1"/>
  <c r="BT241" i="1" s="1"/>
  <c r="BI241" i="1"/>
  <c r="BG241" i="1"/>
  <c r="BF241" i="1"/>
  <c r="BE241" i="1"/>
  <c r="BD241" i="1"/>
  <c r="BC241" i="1"/>
  <c r="BB241" i="1"/>
  <c r="BA241" i="1"/>
  <c r="AZ241" i="1"/>
  <c r="AY241" i="1"/>
  <c r="AX241" i="1"/>
  <c r="BH241" i="1" s="1"/>
  <c r="AW241" i="1"/>
  <c r="AU241" i="1"/>
  <c r="AT241" i="1"/>
  <c r="AS241" i="1"/>
  <c r="AR241" i="1"/>
  <c r="AQ241" i="1"/>
  <c r="AP241" i="1"/>
  <c r="AO241" i="1"/>
  <c r="AN241" i="1"/>
  <c r="AM241" i="1"/>
  <c r="AL241" i="1"/>
  <c r="AV241" i="1" s="1"/>
  <c r="AK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G241" i="1"/>
  <c r="H241" i="1" s="1"/>
  <c r="E241" i="1"/>
  <c r="F241" i="1" s="1"/>
  <c r="I241" i="1" s="1"/>
  <c r="J241" i="1" s="1"/>
  <c r="K241" i="1" s="1"/>
  <c r="D241" i="1"/>
  <c r="C241" i="1"/>
  <c r="A241" i="1"/>
  <c r="DO240" i="1"/>
  <c r="DN240" i="1"/>
  <c r="DM240" i="1"/>
  <c r="DL240" i="1"/>
  <c r="DK240" i="1"/>
  <c r="DJ240" i="1"/>
  <c r="DI240" i="1"/>
  <c r="DH240" i="1"/>
  <c r="DP240" i="1" s="1"/>
  <c r="DG240" i="1"/>
  <c r="DF240" i="1"/>
  <c r="DE240" i="1"/>
  <c r="DC240" i="1"/>
  <c r="DB240" i="1"/>
  <c r="DA240" i="1"/>
  <c r="CZ240" i="1"/>
  <c r="CY240" i="1"/>
  <c r="CX240" i="1"/>
  <c r="CW240" i="1"/>
  <c r="CV240" i="1"/>
  <c r="DD240" i="1" s="1"/>
  <c r="CU240" i="1"/>
  <c r="CT240" i="1"/>
  <c r="CS240" i="1"/>
  <c r="CQ240" i="1"/>
  <c r="CP240" i="1"/>
  <c r="CO240" i="1"/>
  <c r="CN240" i="1"/>
  <c r="CM240" i="1"/>
  <c r="CL240" i="1"/>
  <c r="CK240" i="1"/>
  <c r="CJ240" i="1"/>
  <c r="CR240" i="1" s="1"/>
  <c r="CI240" i="1"/>
  <c r="CH240" i="1"/>
  <c r="CG240" i="1"/>
  <c r="CE240" i="1"/>
  <c r="CD240" i="1"/>
  <c r="CC240" i="1"/>
  <c r="CB240" i="1"/>
  <c r="CA240" i="1"/>
  <c r="BZ240" i="1"/>
  <c r="BY240" i="1"/>
  <c r="BX240" i="1"/>
  <c r="CF240" i="1" s="1"/>
  <c r="BW240" i="1"/>
  <c r="BV240" i="1"/>
  <c r="BU240" i="1"/>
  <c r="BS240" i="1"/>
  <c r="BR240" i="1"/>
  <c r="BQ240" i="1"/>
  <c r="BP240" i="1"/>
  <c r="BO240" i="1"/>
  <c r="BN240" i="1"/>
  <c r="BM240" i="1"/>
  <c r="BL240" i="1"/>
  <c r="BT240" i="1" s="1"/>
  <c r="BK240" i="1"/>
  <c r="BJ240" i="1"/>
  <c r="BI240" i="1"/>
  <c r="BG240" i="1"/>
  <c r="BF240" i="1"/>
  <c r="BE240" i="1"/>
  <c r="BD240" i="1"/>
  <c r="BC240" i="1"/>
  <c r="BB240" i="1"/>
  <c r="BA240" i="1"/>
  <c r="AZ240" i="1"/>
  <c r="BH240" i="1" s="1"/>
  <c r="AY240" i="1"/>
  <c r="AX240" i="1"/>
  <c r="AW240" i="1"/>
  <c r="AU240" i="1"/>
  <c r="AT240" i="1"/>
  <c r="AS240" i="1"/>
  <c r="AR240" i="1"/>
  <c r="AQ240" i="1"/>
  <c r="AP240" i="1"/>
  <c r="AO240" i="1"/>
  <c r="AN240" i="1"/>
  <c r="AV240" i="1" s="1"/>
  <c r="A240" i="1" s="1"/>
  <c r="AM240" i="1"/>
  <c r="AL240" i="1"/>
  <c r="AK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M240" i="1" s="1"/>
  <c r="N240" i="1"/>
  <c r="L240" i="1"/>
  <c r="G240" i="1"/>
  <c r="H240" i="1" s="1"/>
  <c r="E240" i="1"/>
  <c r="F240" i="1" s="1"/>
  <c r="I240" i="1" s="1"/>
  <c r="J240" i="1" s="1"/>
  <c r="K240" i="1" s="1"/>
  <c r="D240" i="1"/>
  <c r="C240" i="1"/>
  <c r="DO239" i="1"/>
  <c r="DN239" i="1"/>
  <c r="DM239" i="1"/>
  <c r="DL239" i="1"/>
  <c r="DK239" i="1"/>
  <c r="DJ239" i="1"/>
  <c r="DI239" i="1"/>
  <c r="DH239" i="1"/>
  <c r="DP239" i="1" s="1"/>
  <c r="DG239" i="1"/>
  <c r="DF239" i="1"/>
  <c r="DE239" i="1"/>
  <c r="DC239" i="1"/>
  <c r="DB239" i="1"/>
  <c r="DA239" i="1"/>
  <c r="CZ239" i="1"/>
  <c r="CY239" i="1"/>
  <c r="CX239" i="1"/>
  <c r="CW239" i="1"/>
  <c r="CV239" i="1"/>
  <c r="DD239" i="1" s="1"/>
  <c r="CU239" i="1"/>
  <c r="CT239" i="1"/>
  <c r="CS239" i="1"/>
  <c r="CQ239" i="1"/>
  <c r="CP239" i="1"/>
  <c r="CO239" i="1"/>
  <c r="CN239" i="1"/>
  <c r="CM239" i="1"/>
  <c r="CL239" i="1"/>
  <c r="CK239" i="1"/>
  <c r="CJ239" i="1"/>
  <c r="CR239" i="1" s="1"/>
  <c r="CI239" i="1"/>
  <c r="CH239" i="1"/>
  <c r="CG239" i="1"/>
  <c r="CE239" i="1"/>
  <c r="CD239" i="1"/>
  <c r="CC239" i="1"/>
  <c r="CB239" i="1"/>
  <c r="CA239" i="1"/>
  <c r="BZ239" i="1"/>
  <c r="BY239" i="1"/>
  <c r="BX239" i="1"/>
  <c r="CF239" i="1" s="1"/>
  <c r="BW239" i="1"/>
  <c r="BV239" i="1"/>
  <c r="BU239" i="1"/>
  <c r="BS239" i="1"/>
  <c r="BR239" i="1"/>
  <c r="BQ239" i="1"/>
  <c r="BP239" i="1"/>
  <c r="BO239" i="1"/>
  <c r="BN239" i="1"/>
  <c r="BM239" i="1"/>
  <c r="BL239" i="1"/>
  <c r="BT239" i="1" s="1"/>
  <c r="BK239" i="1"/>
  <c r="BJ239" i="1"/>
  <c r="BI239" i="1"/>
  <c r="BG239" i="1"/>
  <c r="BF239" i="1"/>
  <c r="BE239" i="1"/>
  <c r="BD239" i="1"/>
  <c r="BC239" i="1"/>
  <c r="BB239" i="1"/>
  <c r="BA239" i="1"/>
  <c r="AZ239" i="1"/>
  <c r="BH239" i="1" s="1"/>
  <c r="AY239" i="1"/>
  <c r="AX239" i="1"/>
  <c r="AW239" i="1"/>
  <c r="AU239" i="1"/>
  <c r="AT239" i="1"/>
  <c r="AS239" i="1"/>
  <c r="AR239" i="1"/>
  <c r="AQ239" i="1"/>
  <c r="AP239" i="1"/>
  <c r="AO239" i="1"/>
  <c r="AN239" i="1"/>
  <c r="AV239" i="1" s="1"/>
  <c r="A239" i="1" s="1"/>
  <c r="AM239" i="1"/>
  <c r="AL239" i="1"/>
  <c r="AK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M239" i="1" s="1"/>
  <c r="N239" i="1"/>
  <c r="L239" i="1"/>
  <c r="K239" i="1"/>
  <c r="I239" i="1"/>
  <c r="J239" i="1" s="1"/>
  <c r="G239" i="1"/>
  <c r="H239" i="1" s="1"/>
  <c r="E239" i="1"/>
  <c r="F239" i="1" s="1"/>
  <c r="D239" i="1"/>
  <c r="C239" i="1"/>
  <c r="DO238" i="1"/>
  <c r="DN238" i="1"/>
  <c r="DM238" i="1"/>
  <c r="DL238" i="1"/>
  <c r="DK238" i="1"/>
  <c r="DJ238" i="1"/>
  <c r="DI238" i="1"/>
  <c r="DH238" i="1"/>
  <c r="DG238" i="1"/>
  <c r="DF238" i="1"/>
  <c r="DP238" i="1" s="1"/>
  <c r="DE238" i="1"/>
  <c r="DC238" i="1"/>
  <c r="DB238" i="1"/>
  <c r="DA238" i="1"/>
  <c r="CZ238" i="1"/>
  <c r="CY238" i="1"/>
  <c r="CX238" i="1"/>
  <c r="CW238" i="1"/>
  <c r="CV238" i="1"/>
  <c r="CU238" i="1"/>
  <c r="CT238" i="1"/>
  <c r="DD238" i="1" s="1"/>
  <c r="CS238" i="1"/>
  <c r="CQ238" i="1"/>
  <c r="CP238" i="1"/>
  <c r="CO238" i="1"/>
  <c r="CN238" i="1"/>
  <c r="CM238" i="1"/>
  <c r="CL238" i="1"/>
  <c r="CK238" i="1"/>
  <c r="CJ238" i="1"/>
  <c r="CI238" i="1"/>
  <c r="CH238" i="1"/>
  <c r="CR238" i="1" s="1"/>
  <c r="CG238" i="1"/>
  <c r="CE238" i="1"/>
  <c r="CD238" i="1"/>
  <c r="CC238" i="1"/>
  <c r="CB238" i="1"/>
  <c r="CA238" i="1"/>
  <c r="BZ238" i="1"/>
  <c r="BY238" i="1"/>
  <c r="BX238" i="1"/>
  <c r="BW238" i="1"/>
  <c r="BV238" i="1"/>
  <c r="CF238" i="1" s="1"/>
  <c r="BU238" i="1"/>
  <c r="BS238" i="1"/>
  <c r="BR238" i="1"/>
  <c r="BQ238" i="1"/>
  <c r="BP238" i="1"/>
  <c r="BO238" i="1"/>
  <c r="BN238" i="1"/>
  <c r="BM238" i="1"/>
  <c r="BL238" i="1"/>
  <c r="BK238" i="1"/>
  <c r="BJ238" i="1"/>
  <c r="BT238" i="1" s="1"/>
  <c r="BI238" i="1"/>
  <c r="BG238" i="1"/>
  <c r="BF238" i="1"/>
  <c r="BE238" i="1"/>
  <c r="BD238" i="1"/>
  <c r="BC238" i="1"/>
  <c r="BB238" i="1"/>
  <c r="BA238" i="1"/>
  <c r="AZ238" i="1"/>
  <c r="AY238" i="1"/>
  <c r="AX238" i="1"/>
  <c r="BH238" i="1" s="1"/>
  <c r="B238" i="1" s="1"/>
  <c r="AW238" i="1"/>
  <c r="AU238" i="1"/>
  <c r="AT238" i="1"/>
  <c r="AS238" i="1"/>
  <c r="AR238" i="1"/>
  <c r="AQ238" i="1"/>
  <c r="AP238" i="1"/>
  <c r="AO238" i="1"/>
  <c r="AN238" i="1"/>
  <c r="AM238" i="1"/>
  <c r="AL238" i="1"/>
  <c r="AV238" i="1" s="1"/>
  <c r="AK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I238" i="1"/>
  <c r="J238" i="1" s="1"/>
  <c r="K238" i="1" s="1"/>
  <c r="G238" i="1"/>
  <c r="H238" i="1" s="1"/>
  <c r="E238" i="1"/>
  <c r="F238" i="1" s="1"/>
  <c r="D238" i="1"/>
  <c r="C238" i="1"/>
  <c r="A238" i="1"/>
  <c r="DO237" i="1"/>
  <c r="DN237" i="1"/>
  <c r="DM237" i="1"/>
  <c r="DL237" i="1"/>
  <c r="DK237" i="1"/>
  <c r="DJ237" i="1"/>
  <c r="DI237" i="1"/>
  <c r="DH237" i="1"/>
  <c r="DG237" i="1"/>
  <c r="DF237" i="1"/>
  <c r="DP237" i="1" s="1"/>
  <c r="DE237" i="1"/>
  <c r="DC237" i="1"/>
  <c r="DB237" i="1"/>
  <c r="DA237" i="1"/>
  <c r="CZ237" i="1"/>
  <c r="CY237" i="1"/>
  <c r="CX237" i="1"/>
  <c r="CW237" i="1"/>
  <c r="CV237" i="1"/>
  <c r="CU237" i="1"/>
  <c r="CT237" i="1"/>
  <c r="DD237" i="1" s="1"/>
  <c r="CS237" i="1"/>
  <c r="CQ237" i="1"/>
  <c r="CP237" i="1"/>
  <c r="CO237" i="1"/>
  <c r="CN237" i="1"/>
  <c r="CM237" i="1"/>
  <c r="CL237" i="1"/>
  <c r="CK237" i="1"/>
  <c r="CJ237" i="1"/>
  <c r="CI237" i="1"/>
  <c r="CH237" i="1"/>
  <c r="CR237" i="1" s="1"/>
  <c r="CG237" i="1"/>
  <c r="CE237" i="1"/>
  <c r="CD237" i="1"/>
  <c r="CC237" i="1"/>
  <c r="CB237" i="1"/>
  <c r="CA237" i="1"/>
  <c r="BZ237" i="1"/>
  <c r="BY237" i="1"/>
  <c r="BX237" i="1"/>
  <c r="BW237" i="1"/>
  <c r="BV237" i="1"/>
  <c r="CF237" i="1" s="1"/>
  <c r="BU237" i="1"/>
  <c r="BS237" i="1"/>
  <c r="BR237" i="1"/>
  <c r="BQ237" i="1"/>
  <c r="BP237" i="1"/>
  <c r="BO237" i="1"/>
  <c r="BN237" i="1"/>
  <c r="BM237" i="1"/>
  <c r="BL237" i="1"/>
  <c r="BK237" i="1"/>
  <c r="BJ237" i="1"/>
  <c r="BT237" i="1" s="1"/>
  <c r="BI237" i="1"/>
  <c r="BG237" i="1"/>
  <c r="BF237" i="1"/>
  <c r="BE237" i="1"/>
  <c r="BD237" i="1"/>
  <c r="BC237" i="1"/>
  <c r="BB237" i="1"/>
  <c r="BA237" i="1"/>
  <c r="AZ237" i="1"/>
  <c r="AY237" i="1"/>
  <c r="AX237" i="1"/>
  <c r="BH237" i="1" s="1"/>
  <c r="AW237" i="1"/>
  <c r="AU237" i="1"/>
  <c r="AT237" i="1"/>
  <c r="AS237" i="1"/>
  <c r="AR237" i="1"/>
  <c r="AQ237" i="1"/>
  <c r="AP237" i="1"/>
  <c r="AO237" i="1"/>
  <c r="AN237" i="1"/>
  <c r="AM237" i="1"/>
  <c r="AL237" i="1"/>
  <c r="AV237" i="1" s="1"/>
  <c r="AK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G237" i="1"/>
  <c r="H237" i="1" s="1"/>
  <c r="E237" i="1"/>
  <c r="F237" i="1" s="1"/>
  <c r="I237" i="1" s="1"/>
  <c r="J237" i="1" s="1"/>
  <c r="K237" i="1" s="1"/>
  <c r="D237" i="1"/>
  <c r="C237" i="1"/>
  <c r="A237" i="1"/>
  <c r="DO236" i="1"/>
  <c r="DN236" i="1"/>
  <c r="DM236" i="1"/>
  <c r="DL236" i="1"/>
  <c r="DK236" i="1"/>
  <c r="DJ236" i="1"/>
  <c r="DI236" i="1"/>
  <c r="DH236" i="1"/>
  <c r="DP236" i="1" s="1"/>
  <c r="DG236" i="1"/>
  <c r="DF236" i="1"/>
  <c r="DE236" i="1"/>
  <c r="DC236" i="1"/>
  <c r="DB236" i="1"/>
  <c r="DA236" i="1"/>
  <c r="CZ236" i="1"/>
  <c r="CY236" i="1"/>
  <c r="CX236" i="1"/>
  <c r="CW236" i="1"/>
  <c r="CV236" i="1"/>
  <c r="DD236" i="1" s="1"/>
  <c r="CU236" i="1"/>
  <c r="CT236" i="1"/>
  <c r="CS236" i="1"/>
  <c r="CQ236" i="1"/>
  <c r="CP236" i="1"/>
  <c r="CO236" i="1"/>
  <c r="CN236" i="1"/>
  <c r="CM236" i="1"/>
  <c r="CL236" i="1"/>
  <c r="CK236" i="1"/>
  <c r="CJ236" i="1"/>
  <c r="CR236" i="1" s="1"/>
  <c r="CI236" i="1"/>
  <c r="CH236" i="1"/>
  <c r="CG236" i="1"/>
  <c r="CE236" i="1"/>
  <c r="CD236" i="1"/>
  <c r="CC236" i="1"/>
  <c r="CB236" i="1"/>
  <c r="CA236" i="1"/>
  <c r="BZ236" i="1"/>
  <c r="BY236" i="1"/>
  <c r="BX236" i="1"/>
  <c r="CF236" i="1" s="1"/>
  <c r="BW236" i="1"/>
  <c r="BV236" i="1"/>
  <c r="BU236" i="1"/>
  <c r="BS236" i="1"/>
  <c r="BR236" i="1"/>
  <c r="BQ236" i="1"/>
  <c r="BP236" i="1"/>
  <c r="BO236" i="1"/>
  <c r="BN236" i="1"/>
  <c r="BM236" i="1"/>
  <c r="BL236" i="1"/>
  <c r="BT236" i="1" s="1"/>
  <c r="BK236" i="1"/>
  <c r="BJ236" i="1"/>
  <c r="BI236" i="1"/>
  <c r="BG236" i="1"/>
  <c r="BF236" i="1"/>
  <c r="BE236" i="1"/>
  <c r="BD236" i="1"/>
  <c r="BC236" i="1"/>
  <c r="BB236" i="1"/>
  <c r="BA236" i="1"/>
  <c r="AZ236" i="1"/>
  <c r="BH236" i="1" s="1"/>
  <c r="B236" i="1" s="1"/>
  <c r="AY236" i="1"/>
  <c r="AX236" i="1"/>
  <c r="AW236" i="1"/>
  <c r="AU236" i="1"/>
  <c r="AT236" i="1"/>
  <c r="AS236" i="1"/>
  <c r="AR236" i="1"/>
  <c r="AQ236" i="1"/>
  <c r="AP236" i="1"/>
  <c r="AO236" i="1"/>
  <c r="AN236" i="1"/>
  <c r="AV236" i="1" s="1"/>
  <c r="A236" i="1" s="1"/>
  <c r="AM236" i="1"/>
  <c r="AL236" i="1"/>
  <c r="AK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M236" i="1" s="1"/>
  <c r="N236" i="1"/>
  <c r="L236" i="1"/>
  <c r="G236" i="1"/>
  <c r="H236" i="1" s="1"/>
  <c r="E236" i="1"/>
  <c r="F236" i="1" s="1"/>
  <c r="I236" i="1" s="1"/>
  <c r="J236" i="1" s="1"/>
  <c r="K236" i="1" s="1"/>
  <c r="D236" i="1"/>
  <c r="C236" i="1"/>
  <c r="DO235" i="1"/>
  <c r="DN235" i="1"/>
  <c r="DM235" i="1"/>
  <c r="DL235" i="1"/>
  <c r="DK235" i="1"/>
  <c r="DJ235" i="1"/>
  <c r="DI235" i="1"/>
  <c r="DH235" i="1"/>
  <c r="DP235" i="1" s="1"/>
  <c r="DG235" i="1"/>
  <c r="DF235" i="1"/>
  <c r="DE235" i="1"/>
  <c r="DC235" i="1"/>
  <c r="DB235" i="1"/>
  <c r="DA235" i="1"/>
  <c r="CZ235" i="1"/>
  <c r="CY235" i="1"/>
  <c r="CX235" i="1"/>
  <c r="CW235" i="1"/>
  <c r="CV235" i="1"/>
  <c r="DD235" i="1" s="1"/>
  <c r="CU235" i="1"/>
  <c r="CT235" i="1"/>
  <c r="CS235" i="1"/>
  <c r="CQ235" i="1"/>
  <c r="CP235" i="1"/>
  <c r="CO235" i="1"/>
  <c r="CN235" i="1"/>
  <c r="CM235" i="1"/>
  <c r="CL235" i="1"/>
  <c r="CK235" i="1"/>
  <c r="CJ235" i="1"/>
  <c r="CR235" i="1" s="1"/>
  <c r="CI235" i="1"/>
  <c r="CH235" i="1"/>
  <c r="CG235" i="1"/>
  <c r="CE235" i="1"/>
  <c r="CD235" i="1"/>
  <c r="CC235" i="1"/>
  <c r="CB235" i="1"/>
  <c r="CA235" i="1"/>
  <c r="BZ235" i="1"/>
  <c r="BY235" i="1"/>
  <c r="BX235" i="1"/>
  <c r="CF235" i="1" s="1"/>
  <c r="BW235" i="1"/>
  <c r="BV235" i="1"/>
  <c r="BU235" i="1"/>
  <c r="BS235" i="1"/>
  <c r="BR235" i="1"/>
  <c r="BQ235" i="1"/>
  <c r="BP235" i="1"/>
  <c r="BO235" i="1"/>
  <c r="BN235" i="1"/>
  <c r="BM235" i="1"/>
  <c r="BL235" i="1"/>
  <c r="BT235" i="1" s="1"/>
  <c r="BK235" i="1"/>
  <c r="BJ235" i="1"/>
  <c r="BI235" i="1"/>
  <c r="BG235" i="1"/>
  <c r="BF235" i="1"/>
  <c r="BE235" i="1"/>
  <c r="BD235" i="1"/>
  <c r="BC235" i="1"/>
  <c r="BB235" i="1"/>
  <c r="BA235" i="1"/>
  <c r="AZ235" i="1"/>
  <c r="BH235" i="1" s="1"/>
  <c r="B235" i="1" s="1"/>
  <c r="AY235" i="1"/>
  <c r="AX235" i="1"/>
  <c r="AW235" i="1"/>
  <c r="AU235" i="1"/>
  <c r="AT235" i="1"/>
  <c r="AS235" i="1"/>
  <c r="AR235" i="1"/>
  <c r="AQ235" i="1"/>
  <c r="AP235" i="1"/>
  <c r="AO235" i="1"/>
  <c r="AN235" i="1"/>
  <c r="AV235" i="1" s="1"/>
  <c r="A235" i="1" s="1"/>
  <c r="AM235" i="1"/>
  <c r="AL235" i="1"/>
  <c r="AK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M235" i="1" s="1"/>
  <c r="N235" i="1"/>
  <c r="L235" i="1"/>
  <c r="K235" i="1"/>
  <c r="I235" i="1"/>
  <c r="J235" i="1" s="1"/>
  <c r="G235" i="1"/>
  <c r="H235" i="1" s="1"/>
  <c r="E235" i="1"/>
  <c r="F235" i="1" s="1"/>
  <c r="D235" i="1"/>
  <c r="C235" i="1"/>
  <c r="DO234" i="1"/>
  <c r="DN234" i="1"/>
  <c r="DM234" i="1"/>
  <c r="DL234" i="1"/>
  <c r="DK234" i="1"/>
  <c r="DJ234" i="1"/>
  <c r="DI234" i="1"/>
  <c r="DH234" i="1"/>
  <c r="DG234" i="1"/>
  <c r="DF234" i="1"/>
  <c r="DP234" i="1" s="1"/>
  <c r="DE234" i="1"/>
  <c r="DC234" i="1"/>
  <c r="DB234" i="1"/>
  <c r="DA234" i="1"/>
  <c r="CZ234" i="1"/>
  <c r="CY234" i="1"/>
  <c r="CX234" i="1"/>
  <c r="CW234" i="1"/>
  <c r="CV234" i="1"/>
  <c r="CU234" i="1"/>
  <c r="CT234" i="1"/>
  <c r="DD234" i="1" s="1"/>
  <c r="CS234" i="1"/>
  <c r="CQ234" i="1"/>
  <c r="CP234" i="1"/>
  <c r="CO234" i="1"/>
  <c r="CN234" i="1"/>
  <c r="CM234" i="1"/>
  <c r="CL234" i="1"/>
  <c r="CK234" i="1"/>
  <c r="CJ234" i="1"/>
  <c r="CI234" i="1"/>
  <c r="CH234" i="1"/>
  <c r="CR234" i="1" s="1"/>
  <c r="CG234" i="1"/>
  <c r="CE234" i="1"/>
  <c r="CD234" i="1"/>
  <c r="CC234" i="1"/>
  <c r="CB234" i="1"/>
  <c r="CA234" i="1"/>
  <c r="BZ234" i="1"/>
  <c r="BY234" i="1"/>
  <c r="BX234" i="1"/>
  <c r="BW234" i="1"/>
  <c r="BV234" i="1"/>
  <c r="CF234" i="1" s="1"/>
  <c r="BU234" i="1"/>
  <c r="BS234" i="1"/>
  <c r="BR234" i="1"/>
  <c r="BQ234" i="1"/>
  <c r="BP234" i="1"/>
  <c r="BO234" i="1"/>
  <c r="BN234" i="1"/>
  <c r="BM234" i="1"/>
  <c r="BL234" i="1"/>
  <c r="BK234" i="1"/>
  <c r="BJ234" i="1"/>
  <c r="BT234" i="1" s="1"/>
  <c r="BI234" i="1"/>
  <c r="BG234" i="1"/>
  <c r="BF234" i="1"/>
  <c r="BE234" i="1"/>
  <c r="BD234" i="1"/>
  <c r="BC234" i="1"/>
  <c r="BB234" i="1"/>
  <c r="BA234" i="1"/>
  <c r="AZ234" i="1"/>
  <c r="AY234" i="1"/>
  <c r="AX234" i="1"/>
  <c r="BH234" i="1" s="1"/>
  <c r="B234" i="1" s="1"/>
  <c r="AW234" i="1"/>
  <c r="AU234" i="1"/>
  <c r="AT234" i="1"/>
  <c r="AS234" i="1"/>
  <c r="AR234" i="1"/>
  <c r="AQ234" i="1"/>
  <c r="AP234" i="1"/>
  <c r="AO234" i="1"/>
  <c r="AN234" i="1"/>
  <c r="AM234" i="1"/>
  <c r="AL234" i="1"/>
  <c r="AV234" i="1" s="1"/>
  <c r="AK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I234" i="1"/>
  <c r="J234" i="1" s="1"/>
  <c r="K234" i="1" s="1"/>
  <c r="G234" i="1"/>
  <c r="H234" i="1" s="1"/>
  <c r="E234" i="1"/>
  <c r="F234" i="1" s="1"/>
  <c r="D234" i="1"/>
  <c r="C234" i="1"/>
  <c r="A234" i="1"/>
  <c r="DO233" i="1"/>
  <c r="DN233" i="1"/>
  <c r="DM233" i="1"/>
  <c r="DL233" i="1"/>
  <c r="DK233" i="1"/>
  <c r="DJ233" i="1"/>
  <c r="DI233" i="1"/>
  <c r="DH233" i="1"/>
  <c r="DG233" i="1"/>
  <c r="DF233" i="1"/>
  <c r="DP233" i="1" s="1"/>
  <c r="DE233" i="1"/>
  <c r="DC233" i="1"/>
  <c r="DB233" i="1"/>
  <c r="DA233" i="1"/>
  <c r="CZ233" i="1"/>
  <c r="CY233" i="1"/>
  <c r="CX233" i="1"/>
  <c r="CW233" i="1"/>
  <c r="CV233" i="1"/>
  <c r="CU233" i="1"/>
  <c r="CT233" i="1"/>
  <c r="DD233" i="1" s="1"/>
  <c r="CS233" i="1"/>
  <c r="CQ233" i="1"/>
  <c r="CP233" i="1"/>
  <c r="CO233" i="1"/>
  <c r="CN233" i="1"/>
  <c r="CM233" i="1"/>
  <c r="CL233" i="1"/>
  <c r="CK233" i="1"/>
  <c r="CJ233" i="1"/>
  <c r="CI233" i="1"/>
  <c r="CH233" i="1"/>
  <c r="CR233" i="1" s="1"/>
  <c r="CG233" i="1"/>
  <c r="CE233" i="1"/>
  <c r="CD233" i="1"/>
  <c r="CC233" i="1"/>
  <c r="CB233" i="1"/>
  <c r="CA233" i="1"/>
  <c r="BZ233" i="1"/>
  <c r="BY233" i="1"/>
  <c r="BX233" i="1"/>
  <c r="BW233" i="1"/>
  <c r="BV233" i="1"/>
  <c r="CF233" i="1" s="1"/>
  <c r="BU233" i="1"/>
  <c r="BS233" i="1"/>
  <c r="BR233" i="1"/>
  <c r="BQ233" i="1"/>
  <c r="BP233" i="1"/>
  <c r="BO233" i="1"/>
  <c r="BN233" i="1"/>
  <c r="BM233" i="1"/>
  <c r="BL233" i="1"/>
  <c r="BK233" i="1"/>
  <c r="BJ233" i="1"/>
  <c r="BT233" i="1" s="1"/>
  <c r="BI233" i="1"/>
  <c r="BG233" i="1"/>
  <c r="BF233" i="1"/>
  <c r="BE233" i="1"/>
  <c r="BD233" i="1"/>
  <c r="BC233" i="1"/>
  <c r="BB233" i="1"/>
  <c r="BA233" i="1"/>
  <c r="AZ233" i="1"/>
  <c r="AY233" i="1"/>
  <c r="AX233" i="1"/>
  <c r="BH233" i="1" s="1"/>
  <c r="AW233" i="1"/>
  <c r="AU233" i="1"/>
  <c r="AT233" i="1"/>
  <c r="AS233" i="1"/>
  <c r="AR233" i="1"/>
  <c r="AQ233" i="1"/>
  <c r="AP233" i="1"/>
  <c r="AO233" i="1"/>
  <c r="AN233" i="1"/>
  <c r="AM233" i="1"/>
  <c r="AL233" i="1"/>
  <c r="AV233" i="1" s="1"/>
  <c r="AK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G233" i="1"/>
  <c r="H233" i="1" s="1"/>
  <c r="E233" i="1"/>
  <c r="F233" i="1" s="1"/>
  <c r="I233" i="1" s="1"/>
  <c r="J233" i="1" s="1"/>
  <c r="K233" i="1" s="1"/>
  <c r="D233" i="1"/>
  <c r="C233" i="1"/>
  <c r="A233" i="1"/>
  <c r="DO232" i="1"/>
  <c r="DN232" i="1"/>
  <c r="DM232" i="1"/>
  <c r="DL232" i="1"/>
  <c r="DK232" i="1"/>
  <c r="DJ232" i="1"/>
  <c r="DI232" i="1"/>
  <c r="DH232" i="1"/>
  <c r="DP232" i="1" s="1"/>
  <c r="DG232" i="1"/>
  <c r="DF232" i="1"/>
  <c r="DE232" i="1"/>
  <c r="DC232" i="1"/>
  <c r="DB232" i="1"/>
  <c r="DA232" i="1"/>
  <c r="CZ232" i="1"/>
  <c r="CY232" i="1"/>
  <c r="CX232" i="1"/>
  <c r="CW232" i="1"/>
  <c r="CV232" i="1"/>
  <c r="DD232" i="1" s="1"/>
  <c r="CU232" i="1"/>
  <c r="CT232" i="1"/>
  <c r="CS232" i="1"/>
  <c r="CQ232" i="1"/>
  <c r="CP232" i="1"/>
  <c r="CO232" i="1"/>
  <c r="CN232" i="1"/>
  <c r="CM232" i="1"/>
  <c r="CL232" i="1"/>
  <c r="CK232" i="1"/>
  <c r="CJ232" i="1"/>
  <c r="CR232" i="1" s="1"/>
  <c r="CI232" i="1"/>
  <c r="CH232" i="1"/>
  <c r="CG232" i="1"/>
  <c r="CE232" i="1"/>
  <c r="CD232" i="1"/>
  <c r="CC232" i="1"/>
  <c r="CB232" i="1"/>
  <c r="CA232" i="1"/>
  <c r="BZ232" i="1"/>
  <c r="BY232" i="1"/>
  <c r="BX232" i="1"/>
  <c r="CF232" i="1" s="1"/>
  <c r="BW232" i="1"/>
  <c r="BV232" i="1"/>
  <c r="BU232" i="1"/>
  <c r="BS232" i="1"/>
  <c r="BR232" i="1"/>
  <c r="BQ232" i="1"/>
  <c r="BP232" i="1"/>
  <c r="BO232" i="1"/>
  <c r="BN232" i="1"/>
  <c r="BM232" i="1"/>
  <c r="BL232" i="1"/>
  <c r="BT232" i="1" s="1"/>
  <c r="BK232" i="1"/>
  <c r="BJ232" i="1"/>
  <c r="BI232" i="1"/>
  <c r="BG232" i="1"/>
  <c r="BF232" i="1"/>
  <c r="BE232" i="1"/>
  <c r="BD232" i="1"/>
  <c r="BC232" i="1"/>
  <c r="BB232" i="1"/>
  <c r="BA232" i="1"/>
  <c r="AZ232" i="1"/>
  <c r="BH232" i="1" s="1"/>
  <c r="AY232" i="1"/>
  <c r="AX232" i="1"/>
  <c r="AW232" i="1"/>
  <c r="AU232" i="1"/>
  <c r="AT232" i="1"/>
  <c r="AS232" i="1"/>
  <c r="AR232" i="1"/>
  <c r="AQ232" i="1"/>
  <c r="AP232" i="1"/>
  <c r="AO232" i="1"/>
  <c r="AN232" i="1"/>
  <c r="AV232" i="1" s="1"/>
  <c r="A232" i="1" s="1"/>
  <c r="AM232" i="1"/>
  <c r="AL232" i="1"/>
  <c r="AK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M232" i="1" s="1"/>
  <c r="N232" i="1"/>
  <c r="L232" i="1"/>
  <c r="G232" i="1"/>
  <c r="H232" i="1" s="1"/>
  <c r="E232" i="1"/>
  <c r="F232" i="1" s="1"/>
  <c r="I232" i="1" s="1"/>
  <c r="J232" i="1" s="1"/>
  <c r="K232" i="1" s="1"/>
  <c r="D232" i="1"/>
  <c r="C232" i="1"/>
  <c r="DO231" i="1"/>
  <c r="DN231" i="1"/>
  <c r="DM231" i="1"/>
  <c r="DL231" i="1"/>
  <c r="DK231" i="1"/>
  <c r="DJ231" i="1"/>
  <c r="DI231" i="1"/>
  <c r="DH231" i="1"/>
  <c r="DP231" i="1" s="1"/>
  <c r="DG231" i="1"/>
  <c r="DF231" i="1"/>
  <c r="DE231" i="1"/>
  <c r="DC231" i="1"/>
  <c r="DB231" i="1"/>
  <c r="DA231" i="1"/>
  <c r="CZ231" i="1"/>
  <c r="CY231" i="1"/>
  <c r="CX231" i="1"/>
  <c r="CW231" i="1"/>
  <c r="CV231" i="1"/>
  <c r="DD231" i="1" s="1"/>
  <c r="CU231" i="1"/>
  <c r="CT231" i="1"/>
  <c r="CS231" i="1"/>
  <c r="CQ231" i="1"/>
  <c r="CP231" i="1"/>
  <c r="CO231" i="1"/>
  <c r="CN231" i="1"/>
  <c r="CM231" i="1"/>
  <c r="CL231" i="1"/>
  <c r="CK231" i="1"/>
  <c r="CJ231" i="1"/>
  <c r="CR231" i="1" s="1"/>
  <c r="CI231" i="1"/>
  <c r="CH231" i="1"/>
  <c r="CG231" i="1"/>
  <c r="CE231" i="1"/>
  <c r="CD231" i="1"/>
  <c r="CC231" i="1"/>
  <c r="CB231" i="1"/>
  <c r="CA231" i="1"/>
  <c r="BZ231" i="1"/>
  <c r="BY231" i="1"/>
  <c r="BX231" i="1"/>
  <c r="CF231" i="1" s="1"/>
  <c r="BW231" i="1"/>
  <c r="BV231" i="1"/>
  <c r="BU231" i="1"/>
  <c r="BS231" i="1"/>
  <c r="BR231" i="1"/>
  <c r="BQ231" i="1"/>
  <c r="BP231" i="1"/>
  <c r="BO231" i="1"/>
  <c r="BN231" i="1"/>
  <c r="BM231" i="1"/>
  <c r="BL231" i="1"/>
  <c r="BT231" i="1" s="1"/>
  <c r="BK231" i="1"/>
  <c r="BJ231" i="1"/>
  <c r="BI231" i="1"/>
  <c r="BG231" i="1"/>
  <c r="BF231" i="1"/>
  <c r="BE231" i="1"/>
  <c r="BD231" i="1"/>
  <c r="BC231" i="1"/>
  <c r="BB231" i="1"/>
  <c r="BA231" i="1"/>
  <c r="AZ231" i="1"/>
  <c r="BH231" i="1" s="1"/>
  <c r="AY231" i="1"/>
  <c r="AX231" i="1"/>
  <c r="AW231" i="1"/>
  <c r="AU231" i="1"/>
  <c r="AT231" i="1"/>
  <c r="AS231" i="1"/>
  <c r="AR231" i="1"/>
  <c r="AQ231" i="1"/>
  <c r="AP231" i="1"/>
  <c r="AO231" i="1"/>
  <c r="AN231" i="1"/>
  <c r="AV231" i="1" s="1"/>
  <c r="A231" i="1" s="1"/>
  <c r="AM231" i="1"/>
  <c r="AL231" i="1"/>
  <c r="AK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M231" i="1" s="1"/>
  <c r="N231" i="1"/>
  <c r="L231" i="1"/>
  <c r="K231" i="1"/>
  <c r="I231" i="1"/>
  <c r="J231" i="1" s="1"/>
  <c r="G231" i="1"/>
  <c r="H231" i="1" s="1"/>
  <c r="E231" i="1"/>
  <c r="F231" i="1" s="1"/>
  <c r="D231" i="1"/>
  <c r="C231" i="1"/>
  <c r="DO230" i="1"/>
  <c r="DN230" i="1"/>
  <c r="DM230" i="1"/>
  <c r="DL230" i="1"/>
  <c r="DK230" i="1"/>
  <c r="DJ230" i="1"/>
  <c r="DI230" i="1"/>
  <c r="DH230" i="1"/>
  <c r="DG230" i="1"/>
  <c r="DF230" i="1"/>
  <c r="DP230" i="1" s="1"/>
  <c r="DE230" i="1"/>
  <c r="DC230" i="1"/>
  <c r="DB230" i="1"/>
  <c r="DA230" i="1"/>
  <c r="CZ230" i="1"/>
  <c r="CY230" i="1"/>
  <c r="CX230" i="1"/>
  <c r="CW230" i="1"/>
  <c r="CV230" i="1"/>
  <c r="CU230" i="1"/>
  <c r="CT230" i="1"/>
  <c r="DD230" i="1" s="1"/>
  <c r="CS230" i="1"/>
  <c r="CQ230" i="1"/>
  <c r="CP230" i="1"/>
  <c r="CO230" i="1"/>
  <c r="CN230" i="1"/>
  <c r="CM230" i="1"/>
  <c r="CL230" i="1"/>
  <c r="CK230" i="1"/>
  <c r="CJ230" i="1"/>
  <c r="CI230" i="1"/>
  <c r="CH230" i="1"/>
  <c r="CR230" i="1" s="1"/>
  <c r="CG230" i="1"/>
  <c r="CE230" i="1"/>
  <c r="CD230" i="1"/>
  <c r="CC230" i="1"/>
  <c r="CB230" i="1"/>
  <c r="CA230" i="1"/>
  <c r="BZ230" i="1"/>
  <c r="BY230" i="1"/>
  <c r="BX230" i="1"/>
  <c r="BW230" i="1"/>
  <c r="BV230" i="1"/>
  <c r="CF230" i="1" s="1"/>
  <c r="BU230" i="1"/>
  <c r="BS230" i="1"/>
  <c r="BR230" i="1"/>
  <c r="BQ230" i="1"/>
  <c r="BP230" i="1"/>
  <c r="BO230" i="1"/>
  <c r="BN230" i="1"/>
  <c r="BM230" i="1"/>
  <c r="BL230" i="1"/>
  <c r="BK230" i="1"/>
  <c r="BJ230" i="1"/>
  <c r="BT230" i="1" s="1"/>
  <c r="BI230" i="1"/>
  <c r="BG230" i="1"/>
  <c r="BF230" i="1"/>
  <c r="BE230" i="1"/>
  <c r="BD230" i="1"/>
  <c r="BC230" i="1"/>
  <c r="BB230" i="1"/>
  <c r="BA230" i="1"/>
  <c r="AZ230" i="1"/>
  <c r="AY230" i="1"/>
  <c r="AX230" i="1"/>
  <c r="BH230" i="1" s="1"/>
  <c r="B230" i="1" s="1"/>
  <c r="AW230" i="1"/>
  <c r="AU230" i="1"/>
  <c r="AT230" i="1"/>
  <c r="AS230" i="1"/>
  <c r="AR230" i="1"/>
  <c r="AQ230" i="1"/>
  <c r="AP230" i="1"/>
  <c r="AO230" i="1"/>
  <c r="AN230" i="1"/>
  <c r="AM230" i="1"/>
  <c r="AL230" i="1"/>
  <c r="AV230" i="1" s="1"/>
  <c r="AK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I230" i="1"/>
  <c r="J230" i="1" s="1"/>
  <c r="K230" i="1" s="1"/>
  <c r="G230" i="1"/>
  <c r="H230" i="1" s="1"/>
  <c r="E230" i="1"/>
  <c r="F230" i="1" s="1"/>
  <c r="D230" i="1"/>
  <c r="C230" i="1"/>
  <c r="A230" i="1"/>
  <c r="DO229" i="1"/>
  <c r="DN229" i="1"/>
  <c r="DM229" i="1"/>
  <c r="DL229" i="1"/>
  <c r="DK229" i="1"/>
  <c r="DJ229" i="1"/>
  <c r="DI229" i="1"/>
  <c r="DH229" i="1"/>
  <c r="DG229" i="1"/>
  <c r="DF229" i="1"/>
  <c r="DP229" i="1" s="1"/>
  <c r="DE229" i="1"/>
  <c r="DC229" i="1"/>
  <c r="DB229" i="1"/>
  <c r="DA229" i="1"/>
  <c r="CZ229" i="1"/>
  <c r="CY229" i="1"/>
  <c r="CX229" i="1"/>
  <c r="CW229" i="1"/>
  <c r="CV229" i="1"/>
  <c r="CU229" i="1"/>
  <c r="CT229" i="1"/>
  <c r="DD229" i="1" s="1"/>
  <c r="CS229" i="1"/>
  <c r="CQ229" i="1"/>
  <c r="CP229" i="1"/>
  <c r="CO229" i="1"/>
  <c r="CN229" i="1"/>
  <c r="CM229" i="1"/>
  <c r="CL229" i="1"/>
  <c r="CK229" i="1"/>
  <c r="CJ229" i="1"/>
  <c r="CI229" i="1"/>
  <c r="CH229" i="1"/>
  <c r="CR229" i="1" s="1"/>
  <c r="CG229" i="1"/>
  <c r="CE229" i="1"/>
  <c r="CD229" i="1"/>
  <c r="CC229" i="1"/>
  <c r="CB229" i="1"/>
  <c r="CA229" i="1"/>
  <c r="BZ229" i="1"/>
  <c r="BY229" i="1"/>
  <c r="BX229" i="1"/>
  <c r="BW229" i="1"/>
  <c r="BV229" i="1"/>
  <c r="CF229" i="1" s="1"/>
  <c r="BU229" i="1"/>
  <c r="BS229" i="1"/>
  <c r="BR229" i="1"/>
  <c r="BQ229" i="1"/>
  <c r="BP229" i="1"/>
  <c r="BO229" i="1"/>
  <c r="BN229" i="1"/>
  <c r="BM229" i="1"/>
  <c r="BL229" i="1"/>
  <c r="BK229" i="1"/>
  <c r="BJ229" i="1"/>
  <c r="BT229" i="1" s="1"/>
  <c r="BI229" i="1"/>
  <c r="BG229" i="1"/>
  <c r="BF229" i="1"/>
  <c r="BE229" i="1"/>
  <c r="BD229" i="1"/>
  <c r="BC229" i="1"/>
  <c r="BB229" i="1"/>
  <c r="BA229" i="1"/>
  <c r="AZ229" i="1"/>
  <c r="AY229" i="1"/>
  <c r="AX229" i="1"/>
  <c r="BH229" i="1" s="1"/>
  <c r="AW229" i="1"/>
  <c r="AU229" i="1"/>
  <c r="AT229" i="1"/>
  <c r="AS229" i="1"/>
  <c r="AR229" i="1"/>
  <c r="AQ229" i="1"/>
  <c r="AP229" i="1"/>
  <c r="AO229" i="1"/>
  <c r="AN229" i="1"/>
  <c r="AM229" i="1"/>
  <c r="AL229" i="1"/>
  <c r="AV229" i="1" s="1"/>
  <c r="AK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G229" i="1"/>
  <c r="H229" i="1" s="1"/>
  <c r="E229" i="1"/>
  <c r="F229" i="1" s="1"/>
  <c r="I229" i="1" s="1"/>
  <c r="J229" i="1" s="1"/>
  <c r="K229" i="1" s="1"/>
  <c r="D229" i="1"/>
  <c r="C229" i="1"/>
  <c r="A229" i="1"/>
  <c r="DO228" i="1"/>
  <c r="DN228" i="1"/>
  <c r="DM228" i="1"/>
  <c r="DL228" i="1"/>
  <c r="DK228" i="1"/>
  <c r="DJ228" i="1"/>
  <c r="DI228" i="1"/>
  <c r="DH228" i="1"/>
  <c r="DP228" i="1" s="1"/>
  <c r="DG228" i="1"/>
  <c r="DF228" i="1"/>
  <c r="DE228" i="1"/>
  <c r="DC228" i="1"/>
  <c r="DB228" i="1"/>
  <c r="DA228" i="1"/>
  <c r="CZ228" i="1"/>
  <c r="CY228" i="1"/>
  <c r="CX228" i="1"/>
  <c r="CW228" i="1"/>
  <c r="CV228" i="1"/>
  <c r="DD228" i="1" s="1"/>
  <c r="CU228" i="1"/>
  <c r="CT228" i="1"/>
  <c r="CS228" i="1"/>
  <c r="CQ228" i="1"/>
  <c r="CP228" i="1"/>
  <c r="CO228" i="1"/>
  <c r="CN228" i="1"/>
  <c r="CM228" i="1"/>
  <c r="CL228" i="1"/>
  <c r="CK228" i="1"/>
  <c r="CJ228" i="1"/>
  <c r="CR228" i="1" s="1"/>
  <c r="CI228" i="1"/>
  <c r="CH228" i="1"/>
  <c r="CG228" i="1"/>
  <c r="CE228" i="1"/>
  <c r="CD228" i="1"/>
  <c r="CC228" i="1"/>
  <c r="CB228" i="1"/>
  <c r="CA228" i="1"/>
  <c r="BZ228" i="1"/>
  <c r="BY228" i="1"/>
  <c r="BX228" i="1"/>
  <c r="CF228" i="1" s="1"/>
  <c r="BW228" i="1"/>
  <c r="BV228" i="1"/>
  <c r="BU228" i="1"/>
  <c r="BS228" i="1"/>
  <c r="BR228" i="1"/>
  <c r="BQ228" i="1"/>
  <c r="BP228" i="1"/>
  <c r="BO228" i="1"/>
  <c r="BN228" i="1"/>
  <c r="BM228" i="1"/>
  <c r="BL228" i="1"/>
  <c r="BT228" i="1" s="1"/>
  <c r="BK228" i="1"/>
  <c r="BJ228" i="1"/>
  <c r="BI228" i="1"/>
  <c r="BG228" i="1"/>
  <c r="BF228" i="1"/>
  <c r="BE228" i="1"/>
  <c r="BD228" i="1"/>
  <c r="BC228" i="1"/>
  <c r="BB228" i="1"/>
  <c r="BA228" i="1"/>
  <c r="AZ228" i="1"/>
  <c r="BH228" i="1" s="1"/>
  <c r="B228" i="1" s="1"/>
  <c r="AY228" i="1"/>
  <c r="AX228" i="1"/>
  <c r="AW228" i="1"/>
  <c r="AU228" i="1"/>
  <c r="AT228" i="1"/>
  <c r="AS228" i="1"/>
  <c r="AR228" i="1"/>
  <c r="AQ228" i="1"/>
  <c r="AP228" i="1"/>
  <c r="AO228" i="1"/>
  <c r="AN228" i="1"/>
  <c r="AV228" i="1" s="1"/>
  <c r="A228" i="1" s="1"/>
  <c r="AM228" i="1"/>
  <c r="AL228" i="1"/>
  <c r="AK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M228" i="1" s="1"/>
  <c r="N228" i="1"/>
  <c r="L228" i="1"/>
  <c r="G228" i="1"/>
  <c r="H228" i="1" s="1"/>
  <c r="E228" i="1"/>
  <c r="F228" i="1" s="1"/>
  <c r="I228" i="1" s="1"/>
  <c r="J228" i="1" s="1"/>
  <c r="K228" i="1" s="1"/>
  <c r="D228" i="1"/>
  <c r="C228" i="1"/>
  <c r="DO227" i="1"/>
  <c r="DN227" i="1"/>
  <c r="DM227" i="1"/>
  <c r="DL227" i="1"/>
  <c r="DK227" i="1"/>
  <c r="DJ227" i="1"/>
  <c r="DI227" i="1"/>
  <c r="DH227" i="1"/>
  <c r="DP227" i="1" s="1"/>
  <c r="DG227" i="1"/>
  <c r="DF227" i="1"/>
  <c r="DE227" i="1"/>
  <c r="DC227" i="1"/>
  <c r="DB227" i="1"/>
  <c r="DA227" i="1"/>
  <c r="CZ227" i="1"/>
  <c r="CY227" i="1"/>
  <c r="CX227" i="1"/>
  <c r="CW227" i="1"/>
  <c r="CV227" i="1"/>
  <c r="DD227" i="1" s="1"/>
  <c r="CU227" i="1"/>
  <c r="CT227" i="1"/>
  <c r="CS227" i="1"/>
  <c r="CQ227" i="1"/>
  <c r="CP227" i="1"/>
  <c r="CO227" i="1"/>
  <c r="CN227" i="1"/>
  <c r="CM227" i="1"/>
  <c r="CL227" i="1"/>
  <c r="CK227" i="1"/>
  <c r="CJ227" i="1"/>
  <c r="CR227" i="1" s="1"/>
  <c r="CI227" i="1"/>
  <c r="CH227" i="1"/>
  <c r="CG227" i="1"/>
  <c r="CE227" i="1"/>
  <c r="CD227" i="1"/>
  <c r="CC227" i="1"/>
  <c r="CB227" i="1"/>
  <c r="CA227" i="1"/>
  <c r="BZ227" i="1"/>
  <c r="BY227" i="1"/>
  <c r="BX227" i="1"/>
  <c r="CF227" i="1" s="1"/>
  <c r="BW227" i="1"/>
  <c r="BV227" i="1"/>
  <c r="BU227" i="1"/>
  <c r="BS227" i="1"/>
  <c r="BR227" i="1"/>
  <c r="BQ227" i="1"/>
  <c r="BP227" i="1"/>
  <c r="BO227" i="1"/>
  <c r="BN227" i="1"/>
  <c r="BM227" i="1"/>
  <c r="BL227" i="1"/>
  <c r="BT227" i="1" s="1"/>
  <c r="BK227" i="1"/>
  <c r="BJ227" i="1"/>
  <c r="BI227" i="1"/>
  <c r="BG227" i="1"/>
  <c r="BF227" i="1"/>
  <c r="BE227" i="1"/>
  <c r="BD227" i="1"/>
  <c r="BC227" i="1"/>
  <c r="BB227" i="1"/>
  <c r="BA227" i="1"/>
  <c r="AZ227" i="1"/>
  <c r="BH227" i="1" s="1"/>
  <c r="B227" i="1" s="1"/>
  <c r="AY227" i="1"/>
  <c r="AX227" i="1"/>
  <c r="AW227" i="1"/>
  <c r="AU227" i="1"/>
  <c r="AT227" i="1"/>
  <c r="AS227" i="1"/>
  <c r="AR227" i="1"/>
  <c r="AQ227" i="1"/>
  <c r="AP227" i="1"/>
  <c r="AO227" i="1"/>
  <c r="AN227" i="1"/>
  <c r="AV227" i="1" s="1"/>
  <c r="A227" i="1" s="1"/>
  <c r="AM227" i="1"/>
  <c r="AL227" i="1"/>
  <c r="AK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M227" i="1" s="1"/>
  <c r="N227" i="1"/>
  <c r="L227" i="1"/>
  <c r="K227" i="1"/>
  <c r="I227" i="1"/>
  <c r="J227" i="1" s="1"/>
  <c r="G227" i="1"/>
  <c r="H227" i="1" s="1"/>
  <c r="E227" i="1"/>
  <c r="F227" i="1" s="1"/>
  <c r="D227" i="1"/>
  <c r="C227" i="1"/>
  <c r="DO226" i="1"/>
  <c r="DN226" i="1"/>
  <c r="DM226" i="1"/>
  <c r="DL226" i="1"/>
  <c r="DK226" i="1"/>
  <c r="DJ226" i="1"/>
  <c r="DI226" i="1"/>
  <c r="DH226" i="1"/>
  <c r="DG226" i="1"/>
  <c r="DF226" i="1"/>
  <c r="DP226" i="1" s="1"/>
  <c r="DE226" i="1"/>
  <c r="DC226" i="1"/>
  <c r="DB226" i="1"/>
  <c r="DA226" i="1"/>
  <c r="CZ226" i="1"/>
  <c r="CY226" i="1"/>
  <c r="CX226" i="1"/>
  <c r="CW226" i="1"/>
  <c r="CV226" i="1"/>
  <c r="CU226" i="1"/>
  <c r="CT226" i="1"/>
  <c r="DD226" i="1" s="1"/>
  <c r="CS226" i="1"/>
  <c r="CQ226" i="1"/>
  <c r="CP226" i="1"/>
  <c r="CO226" i="1"/>
  <c r="CN226" i="1"/>
  <c r="CM226" i="1"/>
  <c r="CL226" i="1"/>
  <c r="CK226" i="1"/>
  <c r="CJ226" i="1"/>
  <c r="CI226" i="1"/>
  <c r="CH226" i="1"/>
  <c r="CR226" i="1" s="1"/>
  <c r="CG226" i="1"/>
  <c r="CE226" i="1"/>
  <c r="CD226" i="1"/>
  <c r="CC226" i="1"/>
  <c r="CB226" i="1"/>
  <c r="CA226" i="1"/>
  <c r="BZ226" i="1"/>
  <c r="BY226" i="1"/>
  <c r="BX226" i="1"/>
  <c r="BW226" i="1"/>
  <c r="BV226" i="1"/>
  <c r="CF226" i="1" s="1"/>
  <c r="BU226" i="1"/>
  <c r="BS226" i="1"/>
  <c r="BR226" i="1"/>
  <c r="BQ226" i="1"/>
  <c r="BP226" i="1"/>
  <c r="BO226" i="1"/>
  <c r="BN226" i="1"/>
  <c r="BM226" i="1"/>
  <c r="BL226" i="1"/>
  <c r="BK226" i="1"/>
  <c r="BJ226" i="1"/>
  <c r="BT226" i="1" s="1"/>
  <c r="BI226" i="1"/>
  <c r="BG226" i="1"/>
  <c r="BF226" i="1"/>
  <c r="BE226" i="1"/>
  <c r="BD226" i="1"/>
  <c r="BC226" i="1"/>
  <c r="BB226" i="1"/>
  <c r="BA226" i="1"/>
  <c r="AZ226" i="1"/>
  <c r="AY226" i="1"/>
  <c r="AX226" i="1"/>
  <c r="BH226" i="1" s="1"/>
  <c r="B226" i="1" s="1"/>
  <c r="AW226" i="1"/>
  <c r="AU226" i="1"/>
  <c r="AT226" i="1"/>
  <c r="AS226" i="1"/>
  <c r="AR226" i="1"/>
  <c r="AQ226" i="1"/>
  <c r="AP226" i="1"/>
  <c r="AO226" i="1"/>
  <c r="AN226" i="1"/>
  <c r="AM226" i="1"/>
  <c r="AL226" i="1"/>
  <c r="AV226" i="1" s="1"/>
  <c r="AK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I226" i="1"/>
  <c r="J226" i="1" s="1"/>
  <c r="K226" i="1" s="1"/>
  <c r="G226" i="1"/>
  <c r="H226" i="1" s="1"/>
  <c r="E226" i="1"/>
  <c r="F226" i="1" s="1"/>
  <c r="D226" i="1"/>
  <c r="C226" i="1"/>
  <c r="A226" i="1"/>
  <c r="DO225" i="1"/>
  <c r="DN225" i="1"/>
  <c r="DM225" i="1"/>
  <c r="DL225" i="1"/>
  <c r="DK225" i="1"/>
  <c r="DJ225" i="1"/>
  <c r="DI225" i="1"/>
  <c r="DH225" i="1"/>
  <c r="DG225" i="1"/>
  <c r="DF225" i="1"/>
  <c r="DP225" i="1" s="1"/>
  <c r="DE225" i="1"/>
  <c r="DC225" i="1"/>
  <c r="DB225" i="1"/>
  <c r="DA225" i="1"/>
  <c r="CZ225" i="1"/>
  <c r="CY225" i="1"/>
  <c r="CX225" i="1"/>
  <c r="CW225" i="1"/>
  <c r="CV225" i="1"/>
  <c r="CU225" i="1"/>
  <c r="CT225" i="1"/>
  <c r="DD225" i="1" s="1"/>
  <c r="CS225" i="1"/>
  <c r="CQ225" i="1"/>
  <c r="CP225" i="1"/>
  <c r="CO225" i="1"/>
  <c r="CN225" i="1"/>
  <c r="CM225" i="1"/>
  <c r="CL225" i="1"/>
  <c r="CK225" i="1"/>
  <c r="CJ225" i="1"/>
  <c r="CI225" i="1"/>
  <c r="CH225" i="1"/>
  <c r="CR225" i="1" s="1"/>
  <c r="CG225" i="1"/>
  <c r="CE225" i="1"/>
  <c r="CD225" i="1"/>
  <c r="CC225" i="1"/>
  <c r="CB225" i="1"/>
  <c r="CA225" i="1"/>
  <c r="BZ225" i="1"/>
  <c r="BY225" i="1"/>
  <c r="BX225" i="1"/>
  <c r="BW225" i="1"/>
  <c r="BV225" i="1"/>
  <c r="CF225" i="1" s="1"/>
  <c r="BU225" i="1"/>
  <c r="BS225" i="1"/>
  <c r="BR225" i="1"/>
  <c r="BQ225" i="1"/>
  <c r="BP225" i="1"/>
  <c r="BO225" i="1"/>
  <c r="BN225" i="1"/>
  <c r="BM225" i="1"/>
  <c r="BL225" i="1"/>
  <c r="BK225" i="1"/>
  <c r="BJ225" i="1"/>
  <c r="BT225" i="1" s="1"/>
  <c r="BI225" i="1"/>
  <c r="BG225" i="1"/>
  <c r="BF225" i="1"/>
  <c r="BE225" i="1"/>
  <c r="BD225" i="1"/>
  <c r="BC225" i="1"/>
  <c r="BB225" i="1"/>
  <c r="BA225" i="1"/>
  <c r="AZ225" i="1"/>
  <c r="AY225" i="1"/>
  <c r="AX225" i="1"/>
  <c r="BH225" i="1" s="1"/>
  <c r="AW225" i="1"/>
  <c r="AU225" i="1"/>
  <c r="AT225" i="1"/>
  <c r="AS225" i="1"/>
  <c r="AR225" i="1"/>
  <c r="AQ225" i="1"/>
  <c r="AP225" i="1"/>
  <c r="AO225" i="1"/>
  <c r="AN225" i="1"/>
  <c r="AM225" i="1"/>
  <c r="AL225" i="1"/>
  <c r="AV225" i="1" s="1"/>
  <c r="AK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G225" i="1"/>
  <c r="H225" i="1" s="1"/>
  <c r="E225" i="1"/>
  <c r="F225" i="1" s="1"/>
  <c r="I225" i="1" s="1"/>
  <c r="J225" i="1" s="1"/>
  <c r="K225" i="1" s="1"/>
  <c r="D225" i="1"/>
  <c r="C225" i="1"/>
  <c r="A225" i="1"/>
  <c r="DO224" i="1"/>
  <c r="DN224" i="1"/>
  <c r="DM224" i="1"/>
  <c r="DL224" i="1"/>
  <c r="DK224" i="1"/>
  <c r="DJ224" i="1"/>
  <c r="DI224" i="1"/>
  <c r="DH224" i="1"/>
  <c r="DP224" i="1" s="1"/>
  <c r="DG224" i="1"/>
  <c r="DF224" i="1"/>
  <c r="DE224" i="1"/>
  <c r="DC224" i="1"/>
  <c r="DB224" i="1"/>
  <c r="DA224" i="1"/>
  <c r="CZ224" i="1"/>
  <c r="CY224" i="1"/>
  <c r="CX224" i="1"/>
  <c r="CW224" i="1"/>
  <c r="CV224" i="1"/>
  <c r="DD224" i="1" s="1"/>
  <c r="CU224" i="1"/>
  <c r="CT224" i="1"/>
  <c r="CS224" i="1"/>
  <c r="CQ224" i="1"/>
  <c r="CP224" i="1"/>
  <c r="CO224" i="1"/>
  <c r="CN224" i="1"/>
  <c r="CM224" i="1"/>
  <c r="CL224" i="1"/>
  <c r="CK224" i="1"/>
  <c r="CJ224" i="1"/>
  <c r="CR224" i="1" s="1"/>
  <c r="CI224" i="1"/>
  <c r="CH224" i="1"/>
  <c r="CG224" i="1"/>
  <c r="CE224" i="1"/>
  <c r="CD224" i="1"/>
  <c r="CC224" i="1"/>
  <c r="CB224" i="1"/>
  <c r="CA224" i="1"/>
  <c r="BZ224" i="1"/>
  <c r="BY224" i="1"/>
  <c r="BX224" i="1"/>
  <c r="CF224" i="1" s="1"/>
  <c r="BW224" i="1"/>
  <c r="BV224" i="1"/>
  <c r="BU224" i="1"/>
  <c r="BS224" i="1"/>
  <c r="BR224" i="1"/>
  <c r="BQ224" i="1"/>
  <c r="BP224" i="1"/>
  <c r="BO224" i="1"/>
  <c r="BN224" i="1"/>
  <c r="BM224" i="1"/>
  <c r="BL224" i="1"/>
  <c r="BT224" i="1" s="1"/>
  <c r="BK224" i="1"/>
  <c r="BJ224" i="1"/>
  <c r="BI224" i="1"/>
  <c r="BG224" i="1"/>
  <c r="BF224" i="1"/>
  <c r="BE224" i="1"/>
  <c r="BD224" i="1"/>
  <c r="BC224" i="1"/>
  <c r="BB224" i="1"/>
  <c r="BA224" i="1"/>
  <c r="AZ224" i="1"/>
  <c r="BH224" i="1" s="1"/>
  <c r="AY224" i="1"/>
  <c r="AX224" i="1"/>
  <c r="AW224" i="1"/>
  <c r="AU224" i="1"/>
  <c r="AT224" i="1"/>
  <c r="AS224" i="1"/>
  <c r="AR224" i="1"/>
  <c r="AQ224" i="1"/>
  <c r="AP224" i="1"/>
  <c r="AO224" i="1"/>
  <c r="AN224" i="1"/>
  <c r="AV224" i="1" s="1"/>
  <c r="A224" i="1" s="1"/>
  <c r="AM224" i="1"/>
  <c r="AL224" i="1"/>
  <c r="AK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M224" i="1" s="1"/>
  <c r="N224" i="1"/>
  <c r="L224" i="1"/>
  <c r="G224" i="1"/>
  <c r="H224" i="1" s="1"/>
  <c r="E224" i="1"/>
  <c r="F224" i="1" s="1"/>
  <c r="I224" i="1" s="1"/>
  <c r="J224" i="1" s="1"/>
  <c r="K224" i="1" s="1"/>
  <c r="D224" i="1"/>
  <c r="C224" i="1"/>
  <c r="DO223" i="1"/>
  <c r="DN223" i="1"/>
  <c r="DM223" i="1"/>
  <c r="DL223" i="1"/>
  <c r="DK223" i="1"/>
  <c r="DJ223" i="1"/>
  <c r="DI223" i="1"/>
  <c r="DH223" i="1"/>
  <c r="DP223" i="1" s="1"/>
  <c r="DG223" i="1"/>
  <c r="DF223" i="1"/>
  <c r="DE223" i="1"/>
  <c r="DC223" i="1"/>
  <c r="DB223" i="1"/>
  <c r="DA223" i="1"/>
  <c r="CZ223" i="1"/>
  <c r="CY223" i="1"/>
  <c r="CX223" i="1"/>
  <c r="CW223" i="1"/>
  <c r="CV223" i="1"/>
  <c r="DD223" i="1" s="1"/>
  <c r="CU223" i="1"/>
  <c r="CT223" i="1"/>
  <c r="CS223" i="1"/>
  <c r="CQ223" i="1"/>
  <c r="CP223" i="1"/>
  <c r="CO223" i="1"/>
  <c r="CN223" i="1"/>
  <c r="CM223" i="1"/>
  <c r="CL223" i="1"/>
  <c r="CK223" i="1"/>
  <c r="CJ223" i="1"/>
  <c r="CR223" i="1" s="1"/>
  <c r="CI223" i="1"/>
  <c r="CH223" i="1"/>
  <c r="CG223" i="1"/>
  <c r="CE223" i="1"/>
  <c r="CD223" i="1"/>
  <c r="CC223" i="1"/>
  <c r="CB223" i="1"/>
  <c r="CA223" i="1"/>
  <c r="BZ223" i="1"/>
  <c r="BY223" i="1"/>
  <c r="BX223" i="1"/>
  <c r="CF223" i="1" s="1"/>
  <c r="BW223" i="1"/>
  <c r="BV223" i="1"/>
  <c r="BU223" i="1"/>
  <c r="BS223" i="1"/>
  <c r="BR223" i="1"/>
  <c r="BQ223" i="1"/>
  <c r="BP223" i="1"/>
  <c r="BO223" i="1"/>
  <c r="BN223" i="1"/>
  <c r="BM223" i="1"/>
  <c r="BL223" i="1"/>
  <c r="BT223" i="1" s="1"/>
  <c r="BK223" i="1"/>
  <c r="BJ223" i="1"/>
  <c r="BI223" i="1"/>
  <c r="BG223" i="1"/>
  <c r="BF223" i="1"/>
  <c r="BE223" i="1"/>
  <c r="BD223" i="1"/>
  <c r="BC223" i="1"/>
  <c r="BB223" i="1"/>
  <c r="BA223" i="1"/>
  <c r="AZ223" i="1"/>
  <c r="BH223" i="1" s="1"/>
  <c r="AY223" i="1"/>
  <c r="AX223" i="1"/>
  <c r="AW223" i="1"/>
  <c r="AU223" i="1"/>
  <c r="AT223" i="1"/>
  <c r="AS223" i="1"/>
  <c r="AR223" i="1"/>
  <c r="AQ223" i="1"/>
  <c r="AP223" i="1"/>
  <c r="AO223" i="1"/>
  <c r="AN223" i="1"/>
  <c r="AV223" i="1" s="1"/>
  <c r="A223" i="1" s="1"/>
  <c r="AM223" i="1"/>
  <c r="AL223" i="1"/>
  <c r="AK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M223" i="1" s="1"/>
  <c r="N223" i="1"/>
  <c r="L223" i="1"/>
  <c r="K223" i="1"/>
  <c r="I223" i="1"/>
  <c r="J223" i="1" s="1"/>
  <c r="G223" i="1"/>
  <c r="H223" i="1" s="1"/>
  <c r="E223" i="1"/>
  <c r="F223" i="1" s="1"/>
  <c r="D223" i="1"/>
  <c r="C223" i="1"/>
  <c r="DO222" i="1"/>
  <c r="DN222" i="1"/>
  <c r="DM222" i="1"/>
  <c r="DL222" i="1"/>
  <c r="DK222" i="1"/>
  <c r="DJ222" i="1"/>
  <c r="DI222" i="1"/>
  <c r="DH222" i="1"/>
  <c r="DG222" i="1"/>
  <c r="DF222" i="1"/>
  <c r="DP222" i="1" s="1"/>
  <c r="DE222" i="1"/>
  <c r="DC222" i="1"/>
  <c r="DB222" i="1"/>
  <c r="DA222" i="1"/>
  <c r="CZ222" i="1"/>
  <c r="CY222" i="1"/>
  <c r="CX222" i="1"/>
  <c r="CW222" i="1"/>
  <c r="CV222" i="1"/>
  <c r="CU222" i="1"/>
  <c r="CT222" i="1"/>
  <c r="DD222" i="1" s="1"/>
  <c r="CS222" i="1"/>
  <c r="CQ222" i="1"/>
  <c r="CP222" i="1"/>
  <c r="CO222" i="1"/>
  <c r="CN222" i="1"/>
  <c r="CM222" i="1"/>
  <c r="CL222" i="1"/>
  <c r="CK222" i="1"/>
  <c r="CJ222" i="1"/>
  <c r="CI222" i="1"/>
  <c r="CH222" i="1"/>
  <c r="CR222" i="1" s="1"/>
  <c r="CG222" i="1"/>
  <c r="CE222" i="1"/>
  <c r="CD222" i="1"/>
  <c r="CC222" i="1"/>
  <c r="CB222" i="1"/>
  <c r="CA222" i="1"/>
  <c r="BZ222" i="1"/>
  <c r="BY222" i="1"/>
  <c r="BX222" i="1"/>
  <c r="BW222" i="1"/>
  <c r="BV222" i="1"/>
  <c r="CF222" i="1" s="1"/>
  <c r="BU222" i="1"/>
  <c r="BS222" i="1"/>
  <c r="BR222" i="1"/>
  <c r="BQ222" i="1"/>
  <c r="BP222" i="1"/>
  <c r="BO222" i="1"/>
  <c r="BN222" i="1"/>
  <c r="BM222" i="1"/>
  <c r="BL222" i="1"/>
  <c r="BK222" i="1"/>
  <c r="BJ222" i="1"/>
  <c r="BT222" i="1" s="1"/>
  <c r="BI222" i="1"/>
  <c r="BG222" i="1"/>
  <c r="BF222" i="1"/>
  <c r="BE222" i="1"/>
  <c r="BD222" i="1"/>
  <c r="BC222" i="1"/>
  <c r="BB222" i="1"/>
  <c r="BA222" i="1"/>
  <c r="AZ222" i="1"/>
  <c r="AY222" i="1"/>
  <c r="AX222" i="1"/>
  <c r="BH222" i="1" s="1"/>
  <c r="B222" i="1" s="1"/>
  <c r="AW222" i="1"/>
  <c r="AU222" i="1"/>
  <c r="AT222" i="1"/>
  <c r="AS222" i="1"/>
  <c r="AR222" i="1"/>
  <c r="AQ222" i="1"/>
  <c r="AP222" i="1"/>
  <c r="AO222" i="1"/>
  <c r="AN222" i="1"/>
  <c r="AM222" i="1"/>
  <c r="AL222" i="1"/>
  <c r="AV222" i="1" s="1"/>
  <c r="AK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I222" i="1"/>
  <c r="J222" i="1" s="1"/>
  <c r="K222" i="1" s="1"/>
  <c r="G222" i="1"/>
  <c r="H222" i="1" s="1"/>
  <c r="E222" i="1"/>
  <c r="F222" i="1" s="1"/>
  <c r="D222" i="1"/>
  <c r="C222" i="1"/>
  <c r="A222" i="1"/>
  <c r="DO221" i="1"/>
  <c r="DN221" i="1"/>
  <c r="DM221" i="1"/>
  <c r="DL221" i="1"/>
  <c r="DK221" i="1"/>
  <c r="DJ221" i="1"/>
  <c r="DI221" i="1"/>
  <c r="DH221" i="1"/>
  <c r="DG221" i="1"/>
  <c r="DF221" i="1"/>
  <c r="DP221" i="1" s="1"/>
  <c r="DE221" i="1"/>
  <c r="DC221" i="1"/>
  <c r="DB221" i="1"/>
  <c r="DA221" i="1"/>
  <c r="CZ221" i="1"/>
  <c r="CY221" i="1"/>
  <c r="CX221" i="1"/>
  <c r="CW221" i="1"/>
  <c r="CV221" i="1"/>
  <c r="CU221" i="1"/>
  <c r="CT221" i="1"/>
  <c r="DD221" i="1" s="1"/>
  <c r="CS221" i="1"/>
  <c r="CQ221" i="1"/>
  <c r="CP221" i="1"/>
  <c r="CO221" i="1"/>
  <c r="CN221" i="1"/>
  <c r="CM221" i="1"/>
  <c r="CL221" i="1"/>
  <c r="CK221" i="1"/>
  <c r="CJ221" i="1"/>
  <c r="CI221" i="1"/>
  <c r="CH221" i="1"/>
  <c r="CR221" i="1" s="1"/>
  <c r="CG221" i="1"/>
  <c r="CE221" i="1"/>
  <c r="CD221" i="1"/>
  <c r="CC221" i="1"/>
  <c r="CB221" i="1"/>
  <c r="CA221" i="1"/>
  <c r="BZ221" i="1"/>
  <c r="BY221" i="1"/>
  <c r="BX221" i="1"/>
  <c r="BW221" i="1"/>
  <c r="BV221" i="1"/>
  <c r="CF221" i="1" s="1"/>
  <c r="BU221" i="1"/>
  <c r="BS221" i="1"/>
  <c r="BR221" i="1"/>
  <c r="BQ221" i="1"/>
  <c r="BP221" i="1"/>
  <c r="BO221" i="1"/>
  <c r="BN221" i="1"/>
  <c r="BM221" i="1"/>
  <c r="BL221" i="1"/>
  <c r="BK221" i="1"/>
  <c r="BJ221" i="1"/>
  <c r="BT221" i="1" s="1"/>
  <c r="BI221" i="1"/>
  <c r="BG221" i="1"/>
  <c r="BF221" i="1"/>
  <c r="BE221" i="1"/>
  <c r="BD221" i="1"/>
  <c r="BC221" i="1"/>
  <c r="BB221" i="1"/>
  <c r="BA221" i="1"/>
  <c r="AZ221" i="1"/>
  <c r="AY221" i="1"/>
  <c r="AX221" i="1"/>
  <c r="BH221" i="1" s="1"/>
  <c r="AW221" i="1"/>
  <c r="AU221" i="1"/>
  <c r="AT221" i="1"/>
  <c r="AS221" i="1"/>
  <c r="AR221" i="1"/>
  <c r="AQ221" i="1"/>
  <c r="AP221" i="1"/>
  <c r="AO221" i="1"/>
  <c r="AN221" i="1"/>
  <c r="AM221" i="1"/>
  <c r="AL221" i="1"/>
  <c r="AV221" i="1" s="1"/>
  <c r="AK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G221" i="1"/>
  <c r="H221" i="1" s="1"/>
  <c r="E221" i="1"/>
  <c r="F221" i="1" s="1"/>
  <c r="I221" i="1" s="1"/>
  <c r="J221" i="1" s="1"/>
  <c r="K221" i="1" s="1"/>
  <c r="D221" i="1"/>
  <c r="C221" i="1"/>
  <c r="A221" i="1"/>
  <c r="DO220" i="1"/>
  <c r="DN220" i="1"/>
  <c r="DM220" i="1"/>
  <c r="DL220" i="1"/>
  <c r="DK220" i="1"/>
  <c r="DJ220" i="1"/>
  <c r="DI220" i="1"/>
  <c r="DH220" i="1"/>
  <c r="DP220" i="1" s="1"/>
  <c r="DG220" i="1"/>
  <c r="DF220" i="1"/>
  <c r="DE220" i="1"/>
  <c r="DC220" i="1"/>
  <c r="DB220" i="1"/>
  <c r="DA220" i="1"/>
  <c r="CZ220" i="1"/>
  <c r="CY220" i="1"/>
  <c r="CX220" i="1"/>
  <c r="CW220" i="1"/>
  <c r="CV220" i="1"/>
  <c r="DD220" i="1" s="1"/>
  <c r="CU220" i="1"/>
  <c r="CT220" i="1"/>
  <c r="CS220" i="1"/>
  <c r="CQ220" i="1"/>
  <c r="CP220" i="1"/>
  <c r="CO220" i="1"/>
  <c r="CN220" i="1"/>
  <c r="CM220" i="1"/>
  <c r="CL220" i="1"/>
  <c r="CK220" i="1"/>
  <c r="CJ220" i="1"/>
  <c r="CR220" i="1" s="1"/>
  <c r="CI220" i="1"/>
  <c r="CH220" i="1"/>
  <c r="CG220" i="1"/>
  <c r="CE220" i="1"/>
  <c r="CD220" i="1"/>
  <c r="CC220" i="1"/>
  <c r="CB220" i="1"/>
  <c r="CA220" i="1"/>
  <c r="BZ220" i="1"/>
  <c r="BY220" i="1"/>
  <c r="BX220" i="1"/>
  <c r="CF220" i="1" s="1"/>
  <c r="BW220" i="1"/>
  <c r="BV220" i="1"/>
  <c r="BU220" i="1"/>
  <c r="BS220" i="1"/>
  <c r="BR220" i="1"/>
  <c r="BQ220" i="1"/>
  <c r="BP220" i="1"/>
  <c r="BO220" i="1"/>
  <c r="BN220" i="1"/>
  <c r="BM220" i="1"/>
  <c r="BL220" i="1"/>
  <c r="BT220" i="1" s="1"/>
  <c r="BK220" i="1"/>
  <c r="BJ220" i="1"/>
  <c r="BI220" i="1"/>
  <c r="BG220" i="1"/>
  <c r="BF220" i="1"/>
  <c r="BE220" i="1"/>
  <c r="BD220" i="1"/>
  <c r="BC220" i="1"/>
  <c r="BB220" i="1"/>
  <c r="BA220" i="1"/>
  <c r="AZ220" i="1"/>
  <c r="BH220" i="1" s="1"/>
  <c r="B220" i="1" s="1"/>
  <c r="AY220" i="1"/>
  <c r="AX220" i="1"/>
  <c r="AW220" i="1"/>
  <c r="AU220" i="1"/>
  <c r="AT220" i="1"/>
  <c r="AS220" i="1"/>
  <c r="AR220" i="1"/>
  <c r="AQ220" i="1"/>
  <c r="AP220" i="1"/>
  <c r="AO220" i="1"/>
  <c r="AN220" i="1"/>
  <c r="AV220" i="1" s="1"/>
  <c r="A220" i="1" s="1"/>
  <c r="AM220" i="1"/>
  <c r="AL220" i="1"/>
  <c r="AK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M220" i="1" s="1"/>
  <c r="N220" i="1"/>
  <c r="L220" i="1"/>
  <c r="G220" i="1"/>
  <c r="H220" i="1" s="1"/>
  <c r="E220" i="1"/>
  <c r="F220" i="1" s="1"/>
  <c r="I220" i="1" s="1"/>
  <c r="J220" i="1" s="1"/>
  <c r="K220" i="1" s="1"/>
  <c r="D220" i="1"/>
  <c r="C220" i="1"/>
  <c r="DO219" i="1"/>
  <c r="DN219" i="1"/>
  <c r="DM219" i="1"/>
  <c r="DL219" i="1"/>
  <c r="DK219" i="1"/>
  <c r="DJ219" i="1"/>
  <c r="DI219" i="1"/>
  <c r="DH219" i="1"/>
  <c r="DP219" i="1" s="1"/>
  <c r="DG219" i="1"/>
  <c r="DF219" i="1"/>
  <c r="DE219" i="1"/>
  <c r="DC219" i="1"/>
  <c r="DB219" i="1"/>
  <c r="DA219" i="1"/>
  <c r="CZ219" i="1"/>
  <c r="CY219" i="1"/>
  <c r="CX219" i="1"/>
  <c r="CW219" i="1"/>
  <c r="CV219" i="1"/>
  <c r="DD219" i="1" s="1"/>
  <c r="CU219" i="1"/>
  <c r="CT219" i="1"/>
  <c r="CS219" i="1"/>
  <c r="CQ219" i="1"/>
  <c r="CP219" i="1"/>
  <c r="CO219" i="1"/>
  <c r="CN219" i="1"/>
  <c r="CM219" i="1"/>
  <c r="CL219" i="1"/>
  <c r="CK219" i="1"/>
  <c r="CJ219" i="1"/>
  <c r="CR219" i="1" s="1"/>
  <c r="CI219" i="1"/>
  <c r="CH219" i="1"/>
  <c r="CG219" i="1"/>
  <c r="CE219" i="1"/>
  <c r="CD219" i="1"/>
  <c r="CC219" i="1"/>
  <c r="CB219" i="1"/>
  <c r="CA219" i="1"/>
  <c r="BZ219" i="1"/>
  <c r="BY219" i="1"/>
  <c r="BX219" i="1"/>
  <c r="CF219" i="1" s="1"/>
  <c r="BW219" i="1"/>
  <c r="BV219" i="1"/>
  <c r="BU219" i="1"/>
  <c r="BS219" i="1"/>
  <c r="BR219" i="1"/>
  <c r="BQ219" i="1"/>
  <c r="BP219" i="1"/>
  <c r="BO219" i="1"/>
  <c r="BN219" i="1"/>
  <c r="BM219" i="1"/>
  <c r="BL219" i="1"/>
  <c r="BT219" i="1" s="1"/>
  <c r="BK219" i="1"/>
  <c r="BJ219" i="1"/>
  <c r="BI219" i="1"/>
  <c r="BG219" i="1"/>
  <c r="BF219" i="1"/>
  <c r="BE219" i="1"/>
  <c r="BD219" i="1"/>
  <c r="BC219" i="1"/>
  <c r="BB219" i="1"/>
  <c r="BA219" i="1"/>
  <c r="AZ219" i="1"/>
  <c r="BH219" i="1" s="1"/>
  <c r="B219" i="1" s="1"/>
  <c r="AY219" i="1"/>
  <c r="AX219" i="1"/>
  <c r="AW219" i="1"/>
  <c r="AU219" i="1"/>
  <c r="AT219" i="1"/>
  <c r="AS219" i="1"/>
  <c r="AR219" i="1"/>
  <c r="AQ219" i="1"/>
  <c r="AP219" i="1"/>
  <c r="AO219" i="1"/>
  <c r="AN219" i="1"/>
  <c r="AV219" i="1" s="1"/>
  <c r="A219" i="1" s="1"/>
  <c r="AM219" i="1"/>
  <c r="AL219" i="1"/>
  <c r="AK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M219" i="1" s="1"/>
  <c r="N219" i="1"/>
  <c r="L219" i="1"/>
  <c r="K219" i="1"/>
  <c r="I219" i="1"/>
  <c r="J219" i="1" s="1"/>
  <c r="G219" i="1"/>
  <c r="H219" i="1" s="1"/>
  <c r="E219" i="1"/>
  <c r="F219" i="1" s="1"/>
  <c r="D219" i="1"/>
  <c r="C219" i="1"/>
  <c r="DO218" i="1"/>
  <c r="DN218" i="1"/>
  <c r="DM218" i="1"/>
  <c r="DL218" i="1"/>
  <c r="DK218" i="1"/>
  <c r="DJ218" i="1"/>
  <c r="DI218" i="1"/>
  <c r="DH218" i="1"/>
  <c r="DG218" i="1"/>
  <c r="DF218" i="1"/>
  <c r="DP218" i="1" s="1"/>
  <c r="DE218" i="1"/>
  <c r="DC218" i="1"/>
  <c r="DB218" i="1"/>
  <c r="DA218" i="1"/>
  <c r="CZ218" i="1"/>
  <c r="CY218" i="1"/>
  <c r="CX218" i="1"/>
  <c r="CW218" i="1"/>
  <c r="CV218" i="1"/>
  <c r="CU218" i="1"/>
  <c r="CT218" i="1"/>
  <c r="DD218" i="1" s="1"/>
  <c r="CS218" i="1"/>
  <c r="CQ218" i="1"/>
  <c r="CP218" i="1"/>
  <c r="CO218" i="1"/>
  <c r="CN218" i="1"/>
  <c r="CM218" i="1"/>
  <c r="CL218" i="1"/>
  <c r="CK218" i="1"/>
  <c r="CJ218" i="1"/>
  <c r="CI218" i="1"/>
  <c r="CH218" i="1"/>
  <c r="CR218" i="1" s="1"/>
  <c r="CG218" i="1"/>
  <c r="CE218" i="1"/>
  <c r="CD218" i="1"/>
  <c r="CC218" i="1"/>
  <c r="CB218" i="1"/>
  <c r="CA218" i="1"/>
  <c r="BZ218" i="1"/>
  <c r="BY218" i="1"/>
  <c r="BX218" i="1"/>
  <c r="BW218" i="1"/>
  <c r="BV218" i="1"/>
  <c r="CF218" i="1" s="1"/>
  <c r="BU218" i="1"/>
  <c r="BS218" i="1"/>
  <c r="BR218" i="1"/>
  <c r="BQ218" i="1"/>
  <c r="BP218" i="1"/>
  <c r="BO218" i="1"/>
  <c r="BN218" i="1"/>
  <c r="BM218" i="1"/>
  <c r="BL218" i="1"/>
  <c r="BK218" i="1"/>
  <c r="BJ218" i="1"/>
  <c r="BT218" i="1" s="1"/>
  <c r="BI218" i="1"/>
  <c r="BG218" i="1"/>
  <c r="BF218" i="1"/>
  <c r="BE218" i="1"/>
  <c r="BD218" i="1"/>
  <c r="BC218" i="1"/>
  <c r="BB218" i="1"/>
  <c r="BA218" i="1"/>
  <c r="AZ218" i="1"/>
  <c r="AY218" i="1"/>
  <c r="AX218" i="1"/>
  <c r="BH218" i="1" s="1"/>
  <c r="B218" i="1" s="1"/>
  <c r="AW218" i="1"/>
  <c r="AU218" i="1"/>
  <c r="AT218" i="1"/>
  <c r="AS218" i="1"/>
  <c r="AR218" i="1"/>
  <c r="AQ218" i="1"/>
  <c r="AP218" i="1"/>
  <c r="AO218" i="1"/>
  <c r="AN218" i="1"/>
  <c r="AM218" i="1"/>
  <c r="AL218" i="1"/>
  <c r="AV218" i="1" s="1"/>
  <c r="AK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I218" i="1"/>
  <c r="J218" i="1" s="1"/>
  <c r="K218" i="1" s="1"/>
  <c r="G218" i="1"/>
  <c r="H218" i="1" s="1"/>
  <c r="E218" i="1"/>
  <c r="F218" i="1" s="1"/>
  <c r="D218" i="1"/>
  <c r="C218" i="1"/>
  <c r="A218" i="1"/>
  <c r="DO217" i="1"/>
  <c r="DN217" i="1"/>
  <c r="DM217" i="1"/>
  <c r="DL217" i="1"/>
  <c r="DK217" i="1"/>
  <c r="DJ217" i="1"/>
  <c r="DI217" i="1"/>
  <c r="DH217" i="1"/>
  <c r="DG217" i="1"/>
  <c r="DF217" i="1"/>
  <c r="DP217" i="1" s="1"/>
  <c r="DE217" i="1"/>
  <c r="DC217" i="1"/>
  <c r="DB217" i="1"/>
  <c r="DA217" i="1"/>
  <c r="CZ217" i="1"/>
  <c r="CY217" i="1"/>
  <c r="CX217" i="1"/>
  <c r="CW217" i="1"/>
  <c r="CV217" i="1"/>
  <c r="CU217" i="1"/>
  <c r="CT217" i="1"/>
  <c r="DD217" i="1" s="1"/>
  <c r="CS217" i="1"/>
  <c r="CQ217" i="1"/>
  <c r="CP217" i="1"/>
  <c r="CO217" i="1"/>
  <c r="CN217" i="1"/>
  <c r="CM217" i="1"/>
  <c r="CL217" i="1"/>
  <c r="CK217" i="1"/>
  <c r="CJ217" i="1"/>
  <c r="CI217" i="1"/>
  <c r="CH217" i="1"/>
  <c r="CR217" i="1" s="1"/>
  <c r="CG217" i="1"/>
  <c r="CE217" i="1"/>
  <c r="CD217" i="1"/>
  <c r="CC217" i="1"/>
  <c r="CB217" i="1"/>
  <c r="CA217" i="1"/>
  <c r="BZ217" i="1"/>
  <c r="BY217" i="1"/>
  <c r="BX217" i="1"/>
  <c r="BW217" i="1"/>
  <c r="BV217" i="1"/>
  <c r="CF217" i="1" s="1"/>
  <c r="BU217" i="1"/>
  <c r="BS217" i="1"/>
  <c r="BR217" i="1"/>
  <c r="BQ217" i="1"/>
  <c r="BP217" i="1"/>
  <c r="BO217" i="1"/>
  <c r="BN217" i="1"/>
  <c r="BM217" i="1"/>
  <c r="BL217" i="1"/>
  <c r="BK217" i="1"/>
  <c r="BJ217" i="1"/>
  <c r="BT217" i="1" s="1"/>
  <c r="BI217" i="1"/>
  <c r="BG217" i="1"/>
  <c r="BF217" i="1"/>
  <c r="BE217" i="1"/>
  <c r="BD217" i="1"/>
  <c r="BC217" i="1"/>
  <c r="BB217" i="1"/>
  <c r="BA217" i="1"/>
  <c r="AZ217" i="1"/>
  <c r="AY217" i="1"/>
  <c r="AX217" i="1"/>
  <c r="BH217" i="1" s="1"/>
  <c r="AW217" i="1"/>
  <c r="AU217" i="1"/>
  <c r="AT217" i="1"/>
  <c r="AS217" i="1"/>
  <c r="AR217" i="1"/>
  <c r="AQ217" i="1"/>
  <c r="AP217" i="1"/>
  <c r="AO217" i="1"/>
  <c r="AN217" i="1"/>
  <c r="AM217" i="1"/>
  <c r="AL217" i="1"/>
  <c r="AV217" i="1" s="1"/>
  <c r="AK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G217" i="1"/>
  <c r="H217" i="1" s="1"/>
  <c r="E217" i="1"/>
  <c r="F217" i="1" s="1"/>
  <c r="I217" i="1" s="1"/>
  <c r="J217" i="1" s="1"/>
  <c r="K217" i="1" s="1"/>
  <c r="D217" i="1"/>
  <c r="C217" i="1"/>
  <c r="A217" i="1"/>
  <c r="DO216" i="1"/>
  <c r="DN216" i="1"/>
  <c r="DM216" i="1"/>
  <c r="DL216" i="1"/>
  <c r="DK216" i="1"/>
  <c r="DJ216" i="1"/>
  <c r="DI216" i="1"/>
  <c r="DH216" i="1"/>
  <c r="DP216" i="1" s="1"/>
  <c r="DG216" i="1"/>
  <c r="DF216" i="1"/>
  <c r="DE216" i="1"/>
  <c r="DC216" i="1"/>
  <c r="DB216" i="1"/>
  <c r="DA216" i="1"/>
  <c r="CZ216" i="1"/>
  <c r="CY216" i="1"/>
  <c r="CX216" i="1"/>
  <c r="CW216" i="1"/>
  <c r="CV216" i="1"/>
  <c r="DD216" i="1" s="1"/>
  <c r="CU216" i="1"/>
  <c r="CT216" i="1"/>
  <c r="CS216" i="1"/>
  <c r="CQ216" i="1"/>
  <c r="CP216" i="1"/>
  <c r="CO216" i="1"/>
  <c r="CN216" i="1"/>
  <c r="CM216" i="1"/>
  <c r="CL216" i="1"/>
  <c r="CK216" i="1"/>
  <c r="CJ216" i="1"/>
  <c r="CR216" i="1" s="1"/>
  <c r="CI216" i="1"/>
  <c r="CH216" i="1"/>
  <c r="CG216" i="1"/>
  <c r="CE216" i="1"/>
  <c r="CD216" i="1"/>
  <c r="CC216" i="1"/>
  <c r="CB216" i="1"/>
  <c r="CA216" i="1"/>
  <c r="BZ216" i="1"/>
  <c r="BY216" i="1"/>
  <c r="BX216" i="1"/>
  <c r="CF216" i="1" s="1"/>
  <c r="BW216" i="1"/>
  <c r="BV216" i="1"/>
  <c r="BU216" i="1"/>
  <c r="BS216" i="1"/>
  <c r="BR216" i="1"/>
  <c r="BQ216" i="1"/>
  <c r="BP216" i="1"/>
  <c r="BO216" i="1"/>
  <c r="BN216" i="1"/>
  <c r="BM216" i="1"/>
  <c r="BL216" i="1"/>
  <c r="BT216" i="1" s="1"/>
  <c r="BK216" i="1"/>
  <c r="BJ216" i="1"/>
  <c r="BI216" i="1"/>
  <c r="BG216" i="1"/>
  <c r="BF216" i="1"/>
  <c r="BE216" i="1"/>
  <c r="BD216" i="1"/>
  <c r="BC216" i="1"/>
  <c r="BB216" i="1"/>
  <c r="BA216" i="1"/>
  <c r="AZ216" i="1"/>
  <c r="BH216" i="1" s="1"/>
  <c r="AY216" i="1"/>
  <c r="AX216" i="1"/>
  <c r="AW216" i="1"/>
  <c r="AU216" i="1"/>
  <c r="AT216" i="1"/>
  <c r="AS216" i="1"/>
  <c r="AR216" i="1"/>
  <c r="AQ216" i="1"/>
  <c r="AP216" i="1"/>
  <c r="AO216" i="1"/>
  <c r="AN216" i="1"/>
  <c r="AV216" i="1" s="1"/>
  <c r="A216" i="1" s="1"/>
  <c r="AM216" i="1"/>
  <c r="AL216" i="1"/>
  <c r="AK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M216" i="1" s="1"/>
  <c r="N216" i="1"/>
  <c r="L216" i="1"/>
  <c r="G216" i="1"/>
  <c r="H216" i="1" s="1"/>
  <c r="E216" i="1"/>
  <c r="F216" i="1" s="1"/>
  <c r="I216" i="1" s="1"/>
  <c r="J216" i="1" s="1"/>
  <c r="K216" i="1" s="1"/>
  <c r="D216" i="1"/>
  <c r="C216" i="1"/>
  <c r="DO215" i="1"/>
  <c r="DN215" i="1"/>
  <c r="DM215" i="1"/>
  <c r="DL215" i="1"/>
  <c r="DK215" i="1"/>
  <c r="DJ215" i="1"/>
  <c r="DI215" i="1"/>
  <c r="DH215" i="1"/>
  <c r="DP215" i="1" s="1"/>
  <c r="DG215" i="1"/>
  <c r="DF215" i="1"/>
  <c r="DE215" i="1"/>
  <c r="DC215" i="1"/>
  <c r="DB215" i="1"/>
  <c r="DA215" i="1"/>
  <c r="CZ215" i="1"/>
  <c r="CY215" i="1"/>
  <c r="CX215" i="1"/>
  <c r="CW215" i="1"/>
  <c r="CV215" i="1"/>
  <c r="DD215" i="1" s="1"/>
  <c r="CU215" i="1"/>
  <c r="CT215" i="1"/>
  <c r="CS215" i="1"/>
  <c r="CQ215" i="1"/>
  <c r="CP215" i="1"/>
  <c r="CO215" i="1"/>
  <c r="CN215" i="1"/>
  <c r="CM215" i="1"/>
  <c r="CL215" i="1"/>
  <c r="CK215" i="1"/>
  <c r="CJ215" i="1"/>
  <c r="CR215" i="1" s="1"/>
  <c r="CI215" i="1"/>
  <c r="CH215" i="1"/>
  <c r="CG215" i="1"/>
  <c r="CE215" i="1"/>
  <c r="CD215" i="1"/>
  <c r="CC215" i="1"/>
  <c r="CB215" i="1"/>
  <c r="CA215" i="1"/>
  <c r="BZ215" i="1"/>
  <c r="BY215" i="1"/>
  <c r="BX215" i="1"/>
  <c r="CF215" i="1" s="1"/>
  <c r="BW215" i="1"/>
  <c r="BV215" i="1"/>
  <c r="BU215" i="1"/>
  <c r="BS215" i="1"/>
  <c r="BR215" i="1"/>
  <c r="BQ215" i="1"/>
  <c r="BP215" i="1"/>
  <c r="BO215" i="1"/>
  <c r="BN215" i="1"/>
  <c r="BM215" i="1"/>
  <c r="BL215" i="1"/>
  <c r="BT215" i="1" s="1"/>
  <c r="BK215" i="1"/>
  <c r="BJ215" i="1"/>
  <c r="BI215" i="1"/>
  <c r="BG215" i="1"/>
  <c r="BF215" i="1"/>
  <c r="BE215" i="1"/>
  <c r="BD215" i="1"/>
  <c r="BC215" i="1"/>
  <c r="BB215" i="1"/>
  <c r="BA215" i="1"/>
  <c r="AZ215" i="1"/>
  <c r="BH215" i="1" s="1"/>
  <c r="AY215" i="1"/>
  <c r="AX215" i="1"/>
  <c r="AW215" i="1"/>
  <c r="AU215" i="1"/>
  <c r="AT215" i="1"/>
  <c r="AS215" i="1"/>
  <c r="AR215" i="1"/>
  <c r="AQ215" i="1"/>
  <c r="AP215" i="1"/>
  <c r="AO215" i="1"/>
  <c r="AN215" i="1"/>
  <c r="AV215" i="1" s="1"/>
  <c r="A215" i="1" s="1"/>
  <c r="AM215" i="1"/>
  <c r="AL215" i="1"/>
  <c r="AK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M215" i="1" s="1"/>
  <c r="N215" i="1"/>
  <c r="L215" i="1"/>
  <c r="K215" i="1"/>
  <c r="I215" i="1"/>
  <c r="J215" i="1" s="1"/>
  <c r="G215" i="1"/>
  <c r="H215" i="1" s="1"/>
  <c r="E215" i="1"/>
  <c r="F215" i="1" s="1"/>
  <c r="D215" i="1"/>
  <c r="C215" i="1"/>
  <c r="DO214" i="1"/>
  <c r="DN214" i="1"/>
  <c r="DM214" i="1"/>
  <c r="DL214" i="1"/>
  <c r="DK214" i="1"/>
  <c r="DJ214" i="1"/>
  <c r="DI214" i="1"/>
  <c r="DH214" i="1"/>
  <c r="DG214" i="1"/>
  <c r="DF214" i="1"/>
  <c r="DP214" i="1" s="1"/>
  <c r="DE214" i="1"/>
  <c r="DC214" i="1"/>
  <c r="DB214" i="1"/>
  <c r="DA214" i="1"/>
  <c r="CZ214" i="1"/>
  <c r="CY214" i="1"/>
  <c r="CX214" i="1"/>
  <c r="CW214" i="1"/>
  <c r="CV214" i="1"/>
  <c r="CU214" i="1"/>
  <c r="CT214" i="1"/>
  <c r="DD214" i="1" s="1"/>
  <c r="CS214" i="1"/>
  <c r="CQ214" i="1"/>
  <c r="CP214" i="1"/>
  <c r="CO214" i="1"/>
  <c r="CN214" i="1"/>
  <c r="CM214" i="1"/>
  <c r="CL214" i="1"/>
  <c r="CK214" i="1"/>
  <c r="CJ214" i="1"/>
  <c r="CI214" i="1"/>
  <c r="CH214" i="1"/>
  <c r="CR214" i="1" s="1"/>
  <c r="CG214" i="1"/>
  <c r="CE214" i="1"/>
  <c r="CD214" i="1"/>
  <c r="CC214" i="1"/>
  <c r="CB214" i="1"/>
  <c r="CA214" i="1"/>
  <c r="BZ214" i="1"/>
  <c r="BY214" i="1"/>
  <c r="BX214" i="1"/>
  <c r="BW214" i="1"/>
  <c r="BV214" i="1"/>
  <c r="CF214" i="1" s="1"/>
  <c r="BU214" i="1"/>
  <c r="BS214" i="1"/>
  <c r="BR214" i="1"/>
  <c r="BQ214" i="1"/>
  <c r="BP214" i="1"/>
  <c r="BO214" i="1"/>
  <c r="BN214" i="1"/>
  <c r="BM214" i="1"/>
  <c r="BL214" i="1"/>
  <c r="BK214" i="1"/>
  <c r="BJ214" i="1"/>
  <c r="BT214" i="1" s="1"/>
  <c r="BI214" i="1"/>
  <c r="BG214" i="1"/>
  <c r="BF214" i="1"/>
  <c r="BE214" i="1"/>
  <c r="BD214" i="1"/>
  <c r="BC214" i="1"/>
  <c r="BB214" i="1"/>
  <c r="BA214" i="1"/>
  <c r="AZ214" i="1"/>
  <c r="AY214" i="1"/>
  <c r="AX214" i="1"/>
  <c r="BH214" i="1" s="1"/>
  <c r="B214" i="1" s="1"/>
  <c r="AW214" i="1"/>
  <c r="AU214" i="1"/>
  <c r="AT214" i="1"/>
  <c r="AS214" i="1"/>
  <c r="AR214" i="1"/>
  <c r="AQ214" i="1"/>
  <c r="AP214" i="1"/>
  <c r="AO214" i="1"/>
  <c r="AN214" i="1"/>
  <c r="AM214" i="1"/>
  <c r="AL214" i="1"/>
  <c r="AV214" i="1" s="1"/>
  <c r="AK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I214" i="1"/>
  <c r="J214" i="1" s="1"/>
  <c r="K214" i="1" s="1"/>
  <c r="G214" i="1"/>
  <c r="H214" i="1" s="1"/>
  <c r="E214" i="1"/>
  <c r="F214" i="1" s="1"/>
  <c r="D214" i="1"/>
  <c r="C214" i="1"/>
  <c r="A214" i="1"/>
  <c r="DO213" i="1"/>
  <c r="DN213" i="1"/>
  <c r="DM213" i="1"/>
  <c r="DL213" i="1"/>
  <c r="DK213" i="1"/>
  <c r="DJ213" i="1"/>
  <c r="DI213" i="1"/>
  <c r="DH213" i="1"/>
  <c r="DG213" i="1"/>
  <c r="DF213" i="1"/>
  <c r="DP213" i="1" s="1"/>
  <c r="DE213" i="1"/>
  <c r="DC213" i="1"/>
  <c r="DB213" i="1"/>
  <c r="DA213" i="1"/>
  <c r="CZ213" i="1"/>
  <c r="CY213" i="1"/>
  <c r="CX213" i="1"/>
  <c r="CW213" i="1"/>
  <c r="CV213" i="1"/>
  <c r="CU213" i="1"/>
  <c r="CT213" i="1"/>
  <c r="DD213" i="1" s="1"/>
  <c r="CS213" i="1"/>
  <c r="CQ213" i="1"/>
  <c r="CP213" i="1"/>
  <c r="CO213" i="1"/>
  <c r="CN213" i="1"/>
  <c r="CM213" i="1"/>
  <c r="CL213" i="1"/>
  <c r="CK213" i="1"/>
  <c r="CJ213" i="1"/>
  <c r="CI213" i="1"/>
  <c r="CH213" i="1"/>
  <c r="CR213" i="1" s="1"/>
  <c r="CG213" i="1"/>
  <c r="CE213" i="1"/>
  <c r="CD213" i="1"/>
  <c r="CC213" i="1"/>
  <c r="CB213" i="1"/>
  <c r="CA213" i="1"/>
  <c r="BZ213" i="1"/>
  <c r="BY213" i="1"/>
  <c r="BX213" i="1"/>
  <c r="BW213" i="1"/>
  <c r="BV213" i="1"/>
  <c r="CF213" i="1" s="1"/>
  <c r="BU213" i="1"/>
  <c r="BS213" i="1"/>
  <c r="BR213" i="1"/>
  <c r="BQ213" i="1"/>
  <c r="BP213" i="1"/>
  <c r="BO213" i="1"/>
  <c r="BN213" i="1"/>
  <c r="BM213" i="1"/>
  <c r="BL213" i="1"/>
  <c r="BK213" i="1"/>
  <c r="BJ213" i="1"/>
  <c r="BT213" i="1" s="1"/>
  <c r="BI213" i="1"/>
  <c r="BG213" i="1"/>
  <c r="BF213" i="1"/>
  <c r="BE213" i="1"/>
  <c r="BD213" i="1"/>
  <c r="BC213" i="1"/>
  <c r="BB213" i="1"/>
  <c r="BA213" i="1"/>
  <c r="AZ213" i="1"/>
  <c r="AY213" i="1"/>
  <c r="AX213" i="1"/>
  <c r="BH213" i="1" s="1"/>
  <c r="AW213" i="1"/>
  <c r="AU213" i="1"/>
  <c r="AT213" i="1"/>
  <c r="AS213" i="1"/>
  <c r="AR213" i="1"/>
  <c r="AQ213" i="1"/>
  <c r="AP213" i="1"/>
  <c r="AO213" i="1"/>
  <c r="AN213" i="1"/>
  <c r="AM213" i="1"/>
  <c r="AL213" i="1"/>
  <c r="AV213" i="1" s="1"/>
  <c r="AK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G213" i="1"/>
  <c r="H213" i="1" s="1"/>
  <c r="E213" i="1"/>
  <c r="F213" i="1" s="1"/>
  <c r="I213" i="1" s="1"/>
  <c r="J213" i="1" s="1"/>
  <c r="K213" i="1" s="1"/>
  <c r="D213" i="1"/>
  <c r="C213" i="1"/>
  <c r="A213" i="1"/>
  <c r="DO212" i="1"/>
  <c r="DN212" i="1"/>
  <c r="DM212" i="1"/>
  <c r="DL212" i="1"/>
  <c r="DK212" i="1"/>
  <c r="DJ212" i="1"/>
  <c r="DI212" i="1"/>
  <c r="DH212" i="1"/>
  <c r="DP212" i="1" s="1"/>
  <c r="DG212" i="1"/>
  <c r="DF212" i="1"/>
  <c r="DE212" i="1"/>
  <c r="DC212" i="1"/>
  <c r="DB212" i="1"/>
  <c r="DA212" i="1"/>
  <c r="CZ212" i="1"/>
  <c r="CY212" i="1"/>
  <c r="CX212" i="1"/>
  <c r="CW212" i="1"/>
  <c r="CV212" i="1"/>
  <c r="DD212" i="1" s="1"/>
  <c r="CU212" i="1"/>
  <c r="CT212" i="1"/>
  <c r="CS212" i="1"/>
  <c r="CQ212" i="1"/>
  <c r="CP212" i="1"/>
  <c r="CO212" i="1"/>
  <c r="CN212" i="1"/>
  <c r="CM212" i="1"/>
  <c r="CL212" i="1"/>
  <c r="CK212" i="1"/>
  <c r="CJ212" i="1"/>
  <c r="CR212" i="1" s="1"/>
  <c r="CI212" i="1"/>
  <c r="CH212" i="1"/>
  <c r="CG212" i="1"/>
  <c r="CE212" i="1"/>
  <c r="CD212" i="1"/>
  <c r="CC212" i="1"/>
  <c r="CB212" i="1"/>
  <c r="CA212" i="1"/>
  <c r="BZ212" i="1"/>
  <c r="BY212" i="1"/>
  <c r="BX212" i="1"/>
  <c r="CF212" i="1" s="1"/>
  <c r="BW212" i="1"/>
  <c r="BV212" i="1"/>
  <c r="BU212" i="1"/>
  <c r="BS212" i="1"/>
  <c r="BR212" i="1"/>
  <c r="BQ212" i="1"/>
  <c r="BP212" i="1"/>
  <c r="BO212" i="1"/>
  <c r="BN212" i="1"/>
  <c r="BM212" i="1"/>
  <c r="BL212" i="1"/>
  <c r="BT212" i="1" s="1"/>
  <c r="BK212" i="1"/>
  <c r="BJ212" i="1"/>
  <c r="BI212" i="1"/>
  <c r="BG212" i="1"/>
  <c r="BF212" i="1"/>
  <c r="BE212" i="1"/>
  <c r="BD212" i="1"/>
  <c r="BC212" i="1"/>
  <c r="BB212" i="1"/>
  <c r="BA212" i="1"/>
  <c r="AZ212" i="1"/>
  <c r="BH212" i="1" s="1"/>
  <c r="AY212" i="1"/>
  <c r="AX212" i="1"/>
  <c r="AW212" i="1"/>
  <c r="AU212" i="1"/>
  <c r="AT212" i="1"/>
  <c r="AS212" i="1"/>
  <c r="AR212" i="1"/>
  <c r="AQ212" i="1"/>
  <c r="AP212" i="1"/>
  <c r="AO212" i="1"/>
  <c r="AN212" i="1"/>
  <c r="AV212" i="1" s="1"/>
  <c r="A212" i="1" s="1"/>
  <c r="AM212" i="1"/>
  <c r="AL212" i="1"/>
  <c r="AK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M212" i="1" s="1"/>
  <c r="N212" i="1"/>
  <c r="L212" i="1"/>
  <c r="G212" i="1"/>
  <c r="H212" i="1" s="1"/>
  <c r="E212" i="1"/>
  <c r="F212" i="1" s="1"/>
  <c r="I212" i="1" s="1"/>
  <c r="J212" i="1" s="1"/>
  <c r="K212" i="1" s="1"/>
  <c r="D212" i="1"/>
  <c r="C212" i="1"/>
  <c r="DO211" i="1"/>
  <c r="DN211" i="1"/>
  <c r="DM211" i="1"/>
  <c r="DL211" i="1"/>
  <c r="DK211" i="1"/>
  <c r="DJ211" i="1"/>
  <c r="DI211" i="1"/>
  <c r="DH211" i="1"/>
  <c r="DP211" i="1" s="1"/>
  <c r="DG211" i="1"/>
  <c r="DF211" i="1"/>
  <c r="DE211" i="1"/>
  <c r="DC211" i="1"/>
  <c r="DB211" i="1"/>
  <c r="DA211" i="1"/>
  <c r="CZ211" i="1"/>
  <c r="CY211" i="1"/>
  <c r="CX211" i="1"/>
  <c r="CW211" i="1"/>
  <c r="CV211" i="1"/>
  <c r="DD211" i="1" s="1"/>
  <c r="CU211" i="1"/>
  <c r="CT211" i="1"/>
  <c r="CS211" i="1"/>
  <c r="CQ211" i="1"/>
  <c r="CP211" i="1"/>
  <c r="CO211" i="1"/>
  <c r="CN211" i="1"/>
  <c r="CM211" i="1"/>
  <c r="CL211" i="1"/>
  <c r="CK211" i="1"/>
  <c r="CJ211" i="1"/>
  <c r="CR211" i="1" s="1"/>
  <c r="CI211" i="1"/>
  <c r="CH211" i="1"/>
  <c r="CG211" i="1"/>
  <c r="CE211" i="1"/>
  <c r="CD211" i="1"/>
  <c r="CC211" i="1"/>
  <c r="CB211" i="1"/>
  <c r="CA211" i="1"/>
  <c r="BZ211" i="1"/>
  <c r="BY211" i="1"/>
  <c r="BX211" i="1"/>
  <c r="CF211" i="1" s="1"/>
  <c r="BW211" i="1"/>
  <c r="BV211" i="1"/>
  <c r="BU211" i="1"/>
  <c r="BS211" i="1"/>
  <c r="BR211" i="1"/>
  <c r="BQ211" i="1"/>
  <c r="BP211" i="1"/>
  <c r="BO211" i="1"/>
  <c r="BN211" i="1"/>
  <c r="BM211" i="1"/>
  <c r="BL211" i="1"/>
  <c r="BT211" i="1" s="1"/>
  <c r="BK211" i="1"/>
  <c r="BJ211" i="1"/>
  <c r="BI211" i="1"/>
  <c r="BG211" i="1"/>
  <c r="BF211" i="1"/>
  <c r="BE211" i="1"/>
  <c r="BD211" i="1"/>
  <c r="BC211" i="1"/>
  <c r="BB211" i="1"/>
  <c r="BA211" i="1"/>
  <c r="AZ211" i="1"/>
  <c r="BH211" i="1" s="1"/>
  <c r="B211" i="1" s="1"/>
  <c r="AY211" i="1"/>
  <c r="AX211" i="1"/>
  <c r="AW211" i="1"/>
  <c r="AU211" i="1"/>
  <c r="AT211" i="1"/>
  <c r="AS211" i="1"/>
  <c r="AR211" i="1"/>
  <c r="AQ211" i="1"/>
  <c r="AP211" i="1"/>
  <c r="AO211" i="1"/>
  <c r="AN211" i="1"/>
  <c r="AV211" i="1" s="1"/>
  <c r="A211" i="1" s="1"/>
  <c r="AM211" i="1"/>
  <c r="AL211" i="1"/>
  <c r="AK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M211" i="1" s="1"/>
  <c r="N211" i="1"/>
  <c r="L211" i="1"/>
  <c r="K211" i="1"/>
  <c r="I211" i="1"/>
  <c r="J211" i="1" s="1"/>
  <c r="G211" i="1"/>
  <c r="H211" i="1" s="1"/>
  <c r="E211" i="1"/>
  <c r="F211" i="1" s="1"/>
  <c r="D211" i="1"/>
  <c r="C211" i="1"/>
  <c r="DO210" i="1"/>
  <c r="DN210" i="1"/>
  <c r="DM210" i="1"/>
  <c r="DL210" i="1"/>
  <c r="DK210" i="1"/>
  <c r="DJ210" i="1"/>
  <c r="DI210" i="1"/>
  <c r="DH210" i="1"/>
  <c r="DG210" i="1"/>
  <c r="DF210" i="1"/>
  <c r="DP210" i="1" s="1"/>
  <c r="DE210" i="1"/>
  <c r="DC210" i="1"/>
  <c r="DB210" i="1"/>
  <c r="DA210" i="1"/>
  <c r="CZ210" i="1"/>
  <c r="CY210" i="1"/>
  <c r="CX210" i="1"/>
  <c r="CW210" i="1"/>
  <c r="CV210" i="1"/>
  <c r="CU210" i="1"/>
  <c r="CT210" i="1"/>
  <c r="DD210" i="1" s="1"/>
  <c r="CS210" i="1"/>
  <c r="CQ210" i="1"/>
  <c r="CP210" i="1"/>
  <c r="CO210" i="1"/>
  <c r="CN210" i="1"/>
  <c r="CM210" i="1"/>
  <c r="CL210" i="1"/>
  <c r="CK210" i="1"/>
  <c r="CJ210" i="1"/>
  <c r="CI210" i="1"/>
  <c r="CH210" i="1"/>
  <c r="CR210" i="1" s="1"/>
  <c r="CG210" i="1"/>
  <c r="CE210" i="1"/>
  <c r="CD210" i="1"/>
  <c r="CC210" i="1"/>
  <c r="CB210" i="1"/>
  <c r="CA210" i="1"/>
  <c r="BZ210" i="1"/>
  <c r="BY210" i="1"/>
  <c r="BX210" i="1"/>
  <c r="BW210" i="1"/>
  <c r="BV210" i="1"/>
  <c r="CF210" i="1" s="1"/>
  <c r="BU210" i="1"/>
  <c r="BS210" i="1"/>
  <c r="BR210" i="1"/>
  <c r="BQ210" i="1"/>
  <c r="BP210" i="1"/>
  <c r="BO210" i="1"/>
  <c r="BN210" i="1"/>
  <c r="BM210" i="1"/>
  <c r="BL210" i="1"/>
  <c r="BK210" i="1"/>
  <c r="BJ210" i="1"/>
  <c r="BT210" i="1" s="1"/>
  <c r="BI210" i="1"/>
  <c r="BG210" i="1"/>
  <c r="BF210" i="1"/>
  <c r="BE210" i="1"/>
  <c r="BD210" i="1"/>
  <c r="BC210" i="1"/>
  <c r="BB210" i="1"/>
  <c r="BA210" i="1"/>
  <c r="AZ210" i="1"/>
  <c r="AY210" i="1"/>
  <c r="AX210" i="1"/>
  <c r="BH210" i="1" s="1"/>
  <c r="B210" i="1" s="1"/>
  <c r="AW210" i="1"/>
  <c r="AU210" i="1"/>
  <c r="AT210" i="1"/>
  <c r="AS210" i="1"/>
  <c r="AR210" i="1"/>
  <c r="AQ210" i="1"/>
  <c r="AP210" i="1"/>
  <c r="AO210" i="1"/>
  <c r="AN210" i="1"/>
  <c r="AM210" i="1"/>
  <c r="AL210" i="1"/>
  <c r="AV210" i="1" s="1"/>
  <c r="AK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I210" i="1"/>
  <c r="J210" i="1" s="1"/>
  <c r="K210" i="1" s="1"/>
  <c r="G210" i="1"/>
  <c r="H210" i="1" s="1"/>
  <c r="E210" i="1"/>
  <c r="F210" i="1" s="1"/>
  <c r="D210" i="1"/>
  <c r="C210" i="1"/>
  <c r="A210" i="1"/>
  <c r="DO209" i="1"/>
  <c r="DN209" i="1"/>
  <c r="DM209" i="1"/>
  <c r="DL209" i="1"/>
  <c r="DK209" i="1"/>
  <c r="DJ209" i="1"/>
  <c r="DI209" i="1"/>
  <c r="DH209" i="1"/>
  <c r="DG209" i="1"/>
  <c r="DF209" i="1"/>
  <c r="DP209" i="1" s="1"/>
  <c r="DE209" i="1"/>
  <c r="DC209" i="1"/>
  <c r="DB209" i="1"/>
  <c r="DA209" i="1"/>
  <c r="CZ209" i="1"/>
  <c r="CY209" i="1"/>
  <c r="CX209" i="1"/>
  <c r="CW209" i="1"/>
  <c r="CV209" i="1"/>
  <c r="CU209" i="1"/>
  <c r="CT209" i="1"/>
  <c r="DD209" i="1" s="1"/>
  <c r="CS209" i="1"/>
  <c r="CQ209" i="1"/>
  <c r="CP209" i="1"/>
  <c r="CO209" i="1"/>
  <c r="CN209" i="1"/>
  <c r="CM209" i="1"/>
  <c r="CL209" i="1"/>
  <c r="CK209" i="1"/>
  <c r="CJ209" i="1"/>
  <c r="CI209" i="1"/>
  <c r="CH209" i="1"/>
  <c r="CR209" i="1" s="1"/>
  <c r="CG209" i="1"/>
  <c r="CE209" i="1"/>
  <c r="CD209" i="1"/>
  <c r="CC209" i="1"/>
  <c r="CB209" i="1"/>
  <c r="CA209" i="1"/>
  <c r="BZ209" i="1"/>
  <c r="BY209" i="1"/>
  <c r="BX209" i="1"/>
  <c r="BW209" i="1"/>
  <c r="BV209" i="1"/>
  <c r="CF209" i="1" s="1"/>
  <c r="BU209" i="1"/>
  <c r="BS209" i="1"/>
  <c r="BR209" i="1"/>
  <c r="BQ209" i="1"/>
  <c r="BP209" i="1"/>
  <c r="BO209" i="1"/>
  <c r="BN209" i="1"/>
  <c r="BM209" i="1"/>
  <c r="BL209" i="1"/>
  <c r="BK209" i="1"/>
  <c r="BJ209" i="1"/>
  <c r="BT209" i="1" s="1"/>
  <c r="BI209" i="1"/>
  <c r="BG209" i="1"/>
  <c r="BF209" i="1"/>
  <c r="BE209" i="1"/>
  <c r="BD209" i="1"/>
  <c r="BC209" i="1"/>
  <c r="BB209" i="1"/>
  <c r="BA209" i="1"/>
  <c r="AZ209" i="1"/>
  <c r="AY209" i="1"/>
  <c r="AX209" i="1"/>
  <c r="BH209" i="1" s="1"/>
  <c r="AW209" i="1"/>
  <c r="AU209" i="1"/>
  <c r="AT209" i="1"/>
  <c r="AS209" i="1"/>
  <c r="AR209" i="1"/>
  <c r="AQ209" i="1"/>
  <c r="AP209" i="1"/>
  <c r="AO209" i="1"/>
  <c r="AN209" i="1"/>
  <c r="AM209" i="1"/>
  <c r="AL209" i="1"/>
  <c r="AV209" i="1" s="1"/>
  <c r="AK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G209" i="1"/>
  <c r="H209" i="1" s="1"/>
  <c r="E209" i="1"/>
  <c r="F209" i="1" s="1"/>
  <c r="I209" i="1" s="1"/>
  <c r="J209" i="1" s="1"/>
  <c r="K209" i="1" s="1"/>
  <c r="D209" i="1"/>
  <c r="C209" i="1"/>
  <c r="A209" i="1"/>
  <c r="DO208" i="1"/>
  <c r="DN208" i="1"/>
  <c r="DM208" i="1"/>
  <c r="DL208" i="1"/>
  <c r="DK208" i="1"/>
  <c r="DJ208" i="1"/>
  <c r="DI208" i="1"/>
  <c r="DH208" i="1"/>
  <c r="DP208" i="1" s="1"/>
  <c r="DG208" i="1"/>
  <c r="DF208" i="1"/>
  <c r="DE208" i="1"/>
  <c r="DC208" i="1"/>
  <c r="DB208" i="1"/>
  <c r="DA208" i="1"/>
  <c r="CZ208" i="1"/>
  <c r="CY208" i="1"/>
  <c r="CX208" i="1"/>
  <c r="CW208" i="1"/>
  <c r="CV208" i="1"/>
  <c r="DD208" i="1" s="1"/>
  <c r="CU208" i="1"/>
  <c r="CT208" i="1"/>
  <c r="CS208" i="1"/>
  <c r="CQ208" i="1"/>
  <c r="CP208" i="1"/>
  <c r="CO208" i="1"/>
  <c r="CN208" i="1"/>
  <c r="CM208" i="1"/>
  <c r="CL208" i="1"/>
  <c r="CK208" i="1"/>
  <c r="CJ208" i="1"/>
  <c r="CR208" i="1" s="1"/>
  <c r="CI208" i="1"/>
  <c r="CH208" i="1"/>
  <c r="CG208" i="1"/>
  <c r="CE208" i="1"/>
  <c r="CD208" i="1"/>
  <c r="CC208" i="1"/>
  <c r="CB208" i="1"/>
  <c r="CA208" i="1"/>
  <c r="BZ208" i="1"/>
  <c r="BY208" i="1"/>
  <c r="BX208" i="1"/>
  <c r="CF208" i="1" s="1"/>
  <c r="BW208" i="1"/>
  <c r="BV208" i="1"/>
  <c r="BU208" i="1"/>
  <c r="BS208" i="1"/>
  <c r="BR208" i="1"/>
  <c r="BQ208" i="1"/>
  <c r="BP208" i="1"/>
  <c r="BO208" i="1"/>
  <c r="BN208" i="1"/>
  <c r="BM208" i="1"/>
  <c r="BL208" i="1"/>
  <c r="BT208" i="1" s="1"/>
  <c r="BK208" i="1"/>
  <c r="BJ208" i="1"/>
  <c r="BI208" i="1"/>
  <c r="BG208" i="1"/>
  <c r="BF208" i="1"/>
  <c r="BE208" i="1"/>
  <c r="BD208" i="1"/>
  <c r="BC208" i="1"/>
  <c r="BB208" i="1"/>
  <c r="BA208" i="1"/>
  <c r="AZ208" i="1"/>
  <c r="BH208" i="1" s="1"/>
  <c r="AY208" i="1"/>
  <c r="AX208" i="1"/>
  <c r="AW208" i="1"/>
  <c r="AU208" i="1"/>
  <c r="AT208" i="1"/>
  <c r="AS208" i="1"/>
  <c r="AR208" i="1"/>
  <c r="AQ208" i="1"/>
  <c r="AP208" i="1"/>
  <c r="AO208" i="1"/>
  <c r="AN208" i="1"/>
  <c r="AV208" i="1" s="1"/>
  <c r="A208" i="1" s="1"/>
  <c r="AM208" i="1"/>
  <c r="AL208" i="1"/>
  <c r="AK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M208" i="1" s="1"/>
  <c r="N208" i="1"/>
  <c r="L208" i="1"/>
  <c r="G208" i="1"/>
  <c r="H208" i="1" s="1"/>
  <c r="E208" i="1"/>
  <c r="F208" i="1" s="1"/>
  <c r="I208" i="1" s="1"/>
  <c r="J208" i="1" s="1"/>
  <c r="K208" i="1" s="1"/>
  <c r="D208" i="1"/>
  <c r="C208" i="1"/>
  <c r="DO207" i="1"/>
  <c r="DN207" i="1"/>
  <c r="DM207" i="1"/>
  <c r="DL207" i="1"/>
  <c r="DK207" i="1"/>
  <c r="DJ207" i="1"/>
  <c r="DI207" i="1"/>
  <c r="DH207" i="1"/>
  <c r="DP207" i="1" s="1"/>
  <c r="DG207" i="1"/>
  <c r="DF207" i="1"/>
  <c r="DE207" i="1"/>
  <c r="DC207" i="1"/>
  <c r="DB207" i="1"/>
  <c r="DA207" i="1"/>
  <c r="CZ207" i="1"/>
  <c r="CY207" i="1"/>
  <c r="CX207" i="1"/>
  <c r="CW207" i="1"/>
  <c r="CV207" i="1"/>
  <c r="DD207" i="1" s="1"/>
  <c r="CU207" i="1"/>
  <c r="CT207" i="1"/>
  <c r="CS207" i="1"/>
  <c r="CQ207" i="1"/>
  <c r="CP207" i="1"/>
  <c r="CO207" i="1"/>
  <c r="CN207" i="1"/>
  <c r="CM207" i="1"/>
  <c r="CL207" i="1"/>
  <c r="CK207" i="1"/>
  <c r="CJ207" i="1"/>
  <c r="CR207" i="1" s="1"/>
  <c r="CI207" i="1"/>
  <c r="CH207" i="1"/>
  <c r="CG207" i="1"/>
  <c r="CE207" i="1"/>
  <c r="CD207" i="1"/>
  <c r="CC207" i="1"/>
  <c r="CB207" i="1"/>
  <c r="CA207" i="1"/>
  <c r="BZ207" i="1"/>
  <c r="BY207" i="1"/>
  <c r="BX207" i="1"/>
  <c r="CF207" i="1" s="1"/>
  <c r="BW207" i="1"/>
  <c r="BV207" i="1"/>
  <c r="BU207" i="1"/>
  <c r="BS207" i="1"/>
  <c r="BR207" i="1"/>
  <c r="BQ207" i="1"/>
  <c r="BP207" i="1"/>
  <c r="BO207" i="1"/>
  <c r="BN207" i="1"/>
  <c r="BM207" i="1"/>
  <c r="BL207" i="1"/>
  <c r="BT207" i="1" s="1"/>
  <c r="BK207" i="1"/>
  <c r="BJ207" i="1"/>
  <c r="BI207" i="1"/>
  <c r="BG207" i="1"/>
  <c r="BF207" i="1"/>
  <c r="BE207" i="1"/>
  <c r="BD207" i="1"/>
  <c r="BC207" i="1"/>
  <c r="BB207" i="1"/>
  <c r="BA207" i="1"/>
  <c r="AZ207" i="1"/>
  <c r="BH207" i="1" s="1"/>
  <c r="AY207" i="1"/>
  <c r="AX207" i="1"/>
  <c r="AW207" i="1"/>
  <c r="AU207" i="1"/>
  <c r="AT207" i="1"/>
  <c r="AS207" i="1"/>
  <c r="AR207" i="1"/>
  <c r="AQ207" i="1"/>
  <c r="AP207" i="1"/>
  <c r="AO207" i="1"/>
  <c r="AN207" i="1"/>
  <c r="AV207" i="1" s="1"/>
  <c r="A207" i="1" s="1"/>
  <c r="AM207" i="1"/>
  <c r="AL207" i="1"/>
  <c r="AK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M207" i="1" s="1"/>
  <c r="N207" i="1"/>
  <c r="L207" i="1"/>
  <c r="K207" i="1"/>
  <c r="I207" i="1"/>
  <c r="J207" i="1" s="1"/>
  <c r="G207" i="1"/>
  <c r="H207" i="1" s="1"/>
  <c r="E207" i="1"/>
  <c r="F207" i="1" s="1"/>
  <c r="D207" i="1"/>
  <c r="C207" i="1"/>
  <c r="DO206" i="1"/>
  <c r="DN206" i="1"/>
  <c r="DM206" i="1"/>
  <c r="DL206" i="1"/>
  <c r="DK206" i="1"/>
  <c r="DJ206" i="1"/>
  <c r="DI206" i="1"/>
  <c r="DH206" i="1"/>
  <c r="DG206" i="1"/>
  <c r="DF206" i="1"/>
  <c r="DP206" i="1" s="1"/>
  <c r="DE206" i="1"/>
  <c r="DC206" i="1"/>
  <c r="DB206" i="1"/>
  <c r="DA206" i="1"/>
  <c r="CZ206" i="1"/>
  <c r="CY206" i="1"/>
  <c r="CX206" i="1"/>
  <c r="CW206" i="1"/>
  <c r="CV206" i="1"/>
  <c r="CU206" i="1"/>
  <c r="CT206" i="1"/>
  <c r="DD206" i="1" s="1"/>
  <c r="CS206" i="1"/>
  <c r="CQ206" i="1"/>
  <c r="CP206" i="1"/>
  <c r="CO206" i="1"/>
  <c r="CN206" i="1"/>
  <c r="CM206" i="1"/>
  <c r="CL206" i="1"/>
  <c r="CK206" i="1"/>
  <c r="CJ206" i="1"/>
  <c r="CI206" i="1"/>
  <c r="CH206" i="1"/>
  <c r="CR206" i="1" s="1"/>
  <c r="CG206" i="1"/>
  <c r="CE206" i="1"/>
  <c r="CD206" i="1"/>
  <c r="CC206" i="1"/>
  <c r="CB206" i="1"/>
  <c r="CA206" i="1"/>
  <c r="BZ206" i="1"/>
  <c r="BY206" i="1"/>
  <c r="BX206" i="1"/>
  <c r="BW206" i="1"/>
  <c r="BV206" i="1"/>
  <c r="CF206" i="1" s="1"/>
  <c r="BU206" i="1"/>
  <c r="BS206" i="1"/>
  <c r="BR206" i="1"/>
  <c r="BQ206" i="1"/>
  <c r="BP206" i="1"/>
  <c r="BO206" i="1"/>
  <c r="BN206" i="1"/>
  <c r="BM206" i="1"/>
  <c r="BL206" i="1"/>
  <c r="BK206" i="1"/>
  <c r="BJ206" i="1"/>
  <c r="BT206" i="1" s="1"/>
  <c r="BI206" i="1"/>
  <c r="BG206" i="1"/>
  <c r="BF206" i="1"/>
  <c r="BE206" i="1"/>
  <c r="BD206" i="1"/>
  <c r="BC206" i="1"/>
  <c r="BB206" i="1"/>
  <c r="BA206" i="1"/>
  <c r="AZ206" i="1"/>
  <c r="AY206" i="1"/>
  <c r="AX206" i="1"/>
  <c r="BH206" i="1" s="1"/>
  <c r="B206" i="1" s="1"/>
  <c r="AW206" i="1"/>
  <c r="AU206" i="1"/>
  <c r="AT206" i="1"/>
  <c r="AS206" i="1"/>
  <c r="AR206" i="1"/>
  <c r="AQ206" i="1"/>
  <c r="AP206" i="1"/>
  <c r="AO206" i="1"/>
  <c r="AN206" i="1"/>
  <c r="AM206" i="1"/>
  <c r="AL206" i="1"/>
  <c r="AV206" i="1" s="1"/>
  <c r="AK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I206" i="1"/>
  <c r="J206" i="1" s="1"/>
  <c r="K206" i="1" s="1"/>
  <c r="G206" i="1"/>
  <c r="H206" i="1" s="1"/>
  <c r="E206" i="1"/>
  <c r="F206" i="1" s="1"/>
  <c r="D206" i="1"/>
  <c r="C206" i="1"/>
  <c r="A206" i="1"/>
  <c r="DO205" i="1"/>
  <c r="DN205" i="1"/>
  <c r="DM205" i="1"/>
  <c r="DL205" i="1"/>
  <c r="DK205" i="1"/>
  <c r="DJ205" i="1"/>
  <c r="DI205" i="1"/>
  <c r="DH205" i="1"/>
  <c r="DG205" i="1"/>
  <c r="DF205" i="1"/>
  <c r="DP205" i="1" s="1"/>
  <c r="DE205" i="1"/>
  <c r="DC205" i="1"/>
  <c r="DB205" i="1"/>
  <c r="DA205" i="1"/>
  <c r="CZ205" i="1"/>
  <c r="CY205" i="1"/>
  <c r="CX205" i="1"/>
  <c r="CW205" i="1"/>
  <c r="CV205" i="1"/>
  <c r="CU205" i="1"/>
  <c r="CT205" i="1"/>
  <c r="DD205" i="1" s="1"/>
  <c r="CS205" i="1"/>
  <c r="CQ205" i="1"/>
  <c r="CP205" i="1"/>
  <c r="CO205" i="1"/>
  <c r="CN205" i="1"/>
  <c r="CM205" i="1"/>
  <c r="CL205" i="1"/>
  <c r="CK205" i="1"/>
  <c r="CJ205" i="1"/>
  <c r="CI205" i="1"/>
  <c r="CH205" i="1"/>
  <c r="CR205" i="1" s="1"/>
  <c r="CG205" i="1"/>
  <c r="CE205" i="1"/>
  <c r="CD205" i="1"/>
  <c r="CC205" i="1"/>
  <c r="CB205" i="1"/>
  <c r="CA205" i="1"/>
  <c r="BZ205" i="1"/>
  <c r="BY205" i="1"/>
  <c r="BX205" i="1"/>
  <c r="BW205" i="1"/>
  <c r="BV205" i="1"/>
  <c r="CF205" i="1" s="1"/>
  <c r="BU205" i="1"/>
  <c r="BS205" i="1"/>
  <c r="BR205" i="1"/>
  <c r="BQ205" i="1"/>
  <c r="BP205" i="1"/>
  <c r="BO205" i="1"/>
  <c r="BN205" i="1"/>
  <c r="BM205" i="1"/>
  <c r="BL205" i="1"/>
  <c r="BK205" i="1"/>
  <c r="BJ205" i="1"/>
  <c r="BT205" i="1" s="1"/>
  <c r="BI205" i="1"/>
  <c r="BG205" i="1"/>
  <c r="BF205" i="1"/>
  <c r="BE205" i="1"/>
  <c r="BD205" i="1"/>
  <c r="BC205" i="1"/>
  <c r="BB205" i="1"/>
  <c r="BA205" i="1"/>
  <c r="AZ205" i="1"/>
  <c r="AY205" i="1"/>
  <c r="AX205" i="1"/>
  <c r="BH205" i="1" s="1"/>
  <c r="AW205" i="1"/>
  <c r="AU205" i="1"/>
  <c r="AT205" i="1"/>
  <c r="AS205" i="1"/>
  <c r="AR205" i="1"/>
  <c r="AQ205" i="1"/>
  <c r="AP205" i="1"/>
  <c r="AO205" i="1"/>
  <c r="AN205" i="1"/>
  <c r="AM205" i="1"/>
  <c r="AL205" i="1"/>
  <c r="AV205" i="1" s="1"/>
  <c r="AK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G205" i="1"/>
  <c r="H205" i="1" s="1"/>
  <c r="E205" i="1"/>
  <c r="F205" i="1" s="1"/>
  <c r="I205" i="1" s="1"/>
  <c r="J205" i="1" s="1"/>
  <c r="K205" i="1" s="1"/>
  <c r="D205" i="1"/>
  <c r="C205" i="1"/>
  <c r="A205" i="1"/>
  <c r="DO204" i="1"/>
  <c r="DN204" i="1"/>
  <c r="DM204" i="1"/>
  <c r="DL204" i="1"/>
  <c r="DK204" i="1"/>
  <c r="DJ204" i="1"/>
  <c r="DI204" i="1"/>
  <c r="DH204" i="1"/>
  <c r="DP204" i="1" s="1"/>
  <c r="DG204" i="1"/>
  <c r="DF204" i="1"/>
  <c r="DE204" i="1"/>
  <c r="DC204" i="1"/>
  <c r="DB204" i="1"/>
  <c r="DA204" i="1"/>
  <c r="CZ204" i="1"/>
  <c r="CY204" i="1"/>
  <c r="CX204" i="1"/>
  <c r="CW204" i="1"/>
  <c r="CV204" i="1"/>
  <c r="DD204" i="1" s="1"/>
  <c r="CU204" i="1"/>
  <c r="CT204" i="1"/>
  <c r="CS204" i="1"/>
  <c r="CQ204" i="1"/>
  <c r="CP204" i="1"/>
  <c r="CO204" i="1"/>
  <c r="CN204" i="1"/>
  <c r="CM204" i="1"/>
  <c r="CL204" i="1"/>
  <c r="CK204" i="1"/>
  <c r="CJ204" i="1"/>
  <c r="CR204" i="1" s="1"/>
  <c r="CI204" i="1"/>
  <c r="CH204" i="1"/>
  <c r="CG204" i="1"/>
  <c r="CE204" i="1"/>
  <c r="CD204" i="1"/>
  <c r="CC204" i="1"/>
  <c r="CB204" i="1"/>
  <c r="CA204" i="1"/>
  <c r="BZ204" i="1"/>
  <c r="BY204" i="1"/>
  <c r="BX204" i="1"/>
  <c r="CF204" i="1" s="1"/>
  <c r="BW204" i="1"/>
  <c r="BV204" i="1"/>
  <c r="BU204" i="1"/>
  <c r="BS204" i="1"/>
  <c r="BR204" i="1"/>
  <c r="BQ204" i="1"/>
  <c r="BP204" i="1"/>
  <c r="BO204" i="1"/>
  <c r="BN204" i="1"/>
  <c r="BM204" i="1"/>
  <c r="BL204" i="1"/>
  <c r="BT204" i="1" s="1"/>
  <c r="BK204" i="1"/>
  <c r="BJ204" i="1"/>
  <c r="BI204" i="1"/>
  <c r="BG204" i="1"/>
  <c r="BF204" i="1"/>
  <c r="BE204" i="1"/>
  <c r="BD204" i="1"/>
  <c r="BC204" i="1"/>
  <c r="BB204" i="1"/>
  <c r="BA204" i="1"/>
  <c r="AZ204" i="1"/>
  <c r="BH204" i="1" s="1"/>
  <c r="B204" i="1" s="1"/>
  <c r="AY204" i="1"/>
  <c r="AX204" i="1"/>
  <c r="AW204" i="1"/>
  <c r="AU204" i="1"/>
  <c r="AT204" i="1"/>
  <c r="AS204" i="1"/>
  <c r="AR204" i="1"/>
  <c r="AQ204" i="1"/>
  <c r="AP204" i="1"/>
  <c r="AO204" i="1"/>
  <c r="AN204" i="1"/>
  <c r="AV204" i="1" s="1"/>
  <c r="A204" i="1" s="1"/>
  <c r="AM204" i="1"/>
  <c r="AL204" i="1"/>
  <c r="AK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M204" i="1" s="1"/>
  <c r="N204" i="1"/>
  <c r="L204" i="1"/>
  <c r="G204" i="1"/>
  <c r="H204" i="1" s="1"/>
  <c r="E204" i="1"/>
  <c r="F204" i="1" s="1"/>
  <c r="I204" i="1" s="1"/>
  <c r="J204" i="1" s="1"/>
  <c r="K204" i="1" s="1"/>
  <c r="D204" i="1"/>
  <c r="C204" i="1"/>
  <c r="DO203" i="1"/>
  <c r="DN203" i="1"/>
  <c r="DM203" i="1"/>
  <c r="DL203" i="1"/>
  <c r="DK203" i="1"/>
  <c r="DJ203" i="1"/>
  <c r="DI203" i="1"/>
  <c r="DH203" i="1"/>
  <c r="DP203" i="1" s="1"/>
  <c r="DG203" i="1"/>
  <c r="DF203" i="1"/>
  <c r="DE203" i="1"/>
  <c r="DC203" i="1"/>
  <c r="DB203" i="1"/>
  <c r="DA203" i="1"/>
  <c r="CZ203" i="1"/>
  <c r="CY203" i="1"/>
  <c r="CX203" i="1"/>
  <c r="CW203" i="1"/>
  <c r="CV203" i="1"/>
  <c r="DD203" i="1" s="1"/>
  <c r="CU203" i="1"/>
  <c r="CT203" i="1"/>
  <c r="CS203" i="1"/>
  <c r="CQ203" i="1"/>
  <c r="CP203" i="1"/>
  <c r="CO203" i="1"/>
  <c r="CN203" i="1"/>
  <c r="CM203" i="1"/>
  <c r="CL203" i="1"/>
  <c r="CK203" i="1"/>
  <c r="CJ203" i="1"/>
  <c r="CR203" i="1" s="1"/>
  <c r="CI203" i="1"/>
  <c r="CH203" i="1"/>
  <c r="CG203" i="1"/>
  <c r="CE203" i="1"/>
  <c r="CD203" i="1"/>
  <c r="CC203" i="1"/>
  <c r="CB203" i="1"/>
  <c r="CA203" i="1"/>
  <c r="BZ203" i="1"/>
  <c r="BY203" i="1"/>
  <c r="BX203" i="1"/>
  <c r="CF203" i="1" s="1"/>
  <c r="BW203" i="1"/>
  <c r="BV203" i="1"/>
  <c r="BU203" i="1"/>
  <c r="BS203" i="1"/>
  <c r="BR203" i="1"/>
  <c r="BQ203" i="1"/>
  <c r="BP203" i="1"/>
  <c r="BO203" i="1"/>
  <c r="BN203" i="1"/>
  <c r="BM203" i="1"/>
  <c r="BL203" i="1"/>
  <c r="BT203" i="1" s="1"/>
  <c r="BK203" i="1"/>
  <c r="BJ203" i="1"/>
  <c r="BI203" i="1"/>
  <c r="BG203" i="1"/>
  <c r="BF203" i="1"/>
  <c r="BE203" i="1"/>
  <c r="BD203" i="1"/>
  <c r="BC203" i="1"/>
  <c r="BB203" i="1"/>
  <c r="BA203" i="1"/>
  <c r="AZ203" i="1"/>
  <c r="BH203" i="1" s="1"/>
  <c r="B203" i="1" s="1"/>
  <c r="AY203" i="1"/>
  <c r="AX203" i="1"/>
  <c r="AW203" i="1"/>
  <c r="AU203" i="1"/>
  <c r="AT203" i="1"/>
  <c r="AS203" i="1"/>
  <c r="AR203" i="1"/>
  <c r="AQ203" i="1"/>
  <c r="AP203" i="1"/>
  <c r="AO203" i="1"/>
  <c r="AN203" i="1"/>
  <c r="AV203" i="1" s="1"/>
  <c r="A203" i="1" s="1"/>
  <c r="AM203" i="1"/>
  <c r="AL203" i="1"/>
  <c r="AK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M203" i="1" s="1"/>
  <c r="N203" i="1"/>
  <c r="L203" i="1"/>
  <c r="K203" i="1"/>
  <c r="I203" i="1"/>
  <c r="J203" i="1" s="1"/>
  <c r="G203" i="1"/>
  <c r="H203" i="1" s="1"/>
  <c r="E203" i="1"/>
  <c r="F203" i="1" s="1"/>
  <c r="D203" i="1"/>
  <c r="C203" i="1"/>
  <c r="DO202" i="1"/>
  <c r="DN202" i="1"/>
  <c r="DM202" i="1"/>
  <c r="DL202" i="1"/>
  <c r="DK202" i="1"/>
  <c r="DJ202" i="1"/>
  <c r="DI202" i="1"/>
  <c r="DH202" i="1"/>
  <c r="DG202" i="1"/>
  <c r="DF202" i="1"/>
  <c r="DP202" i="1" s="1"/>
  <c r="DE202" i="1"/>
  <c r="DC202" i="1"/>
  <c r="DB202" i="1"/>
  <c r="DA202" i="1"/>
  <c r="CZ202" i="1"/>
  <c r="CY202" i="1"/>
  <c r="CX202" i="1"/>
  <c r="CW202" i="1"/>
  <c r="CV202" i="1"/>
  <c r="CU202" i="1"/>
  <c r="CT202" i="1"/>
  <c r="DD202" i="1" s="1"/>
  <c r="CS202" i="1"/>
  <c r="CQ202" i="1"/>
  <c r="CP202" i="1"/>
  <c r="CO202" i="1"/>
  <c r="CN202" i="1"/>
  <c r="CM202" i="1"/>
  <c r="CL202" i="1"/>
  <c r="CK202" i="1"/>
  <c r="CJ202" i="1"/>
  <c r="CI202" i="1"/>
  <c r="CH202" i="1"/>
  <c r="CR202" i="1" s="1"/>
  <c r="CG202" i="1"/>
  <c r="CE202" i="1"/>
  <c r="CD202" i="1"/>
  <c r="CC202" i="1"/>
  <c r="CB202" i="1"/>
  <c r="CA202" i="1"/>
  <c r="BZ202" i="1"/>
  <c r="BY202" i="1"/>
  <c r="BX202" i="1"/>
  <c r="BW202" i="1"/>
  <c r="BV202" i="1"/>
  <c r="CF202" i="1" s="1"/>
  <c r="BU202" i="1"/>
  <c r="BS202" i="1"/>
  <c r="BR202" i="1"/>
  <c r="BQ202" i="1"/>
  <c r="BP202" i="1"/>
  <c r="BO202" i="1"/>
  <c r="BN202" i="1"/>
  <c r="BM202" i="1"/>
  <c r="BL202" i="1"/>
  <c r="BK202" i="1"/>
  <c r="BJ202" i="1"/>
  <c r="BT202" i="1" s="1"/>
  <c r="BI202" i="1"/>
  <c r="BG202" i="1"/>
  <c r="BF202" i="1"/>
  <c r="BE202" i="1"/>
  <c r="BD202" i="1"/>
  <c r="BC202" i="1"/>
  <c r="BB202" i="1"/>
  <c r="BA202" i="1"/>
  <c r="AZ202" i="1"/>
  <c r="AY202" i="1"/>
  <c r="AX202" i="1"/>
  <c r="BH202" i="1" s="1"/>
  <c r="B202" i="1" s="1"/>
  <c r="AW202" i="1"/>
  <c r="AU202" i="1"/>
  <c r="AT202" i="1"/>
  <c r="AS202" i="1"/>
  <c r="AR202" i="1"/>
  <c r="AQ202" i="1"/>
  <c r="AP202" i="1"/>
  <c r="AO202" i="1"/>
  <c r="AN202" i="1"/>
  <c r="AM202" i="1"/>
  <c r="AL202" i="1"/>
  <c r="AV202" i="1" s="1"/>
  <c r="AK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I202" i="1"/>
  <c r="J202" i="1" s="1"/>
  <c r="K202" i="1" s="1"/>
  <c r="G202" i="1"/>
  <c r="H202" i="1" s="1"/>
  <c r="E202" i="1"/>
  <c r="F202" i="1" s="1"/>
  <c r="D202" i="1"/>
  <c r="C202" i="1"/>
  <c r="A202" i="1"/>
  <c r="DO201" i="1"/>
  <c r="DN201" i="1"/>
  <c r="DM201" i="1"/>
  <c r="DL201" i="1"/>
  <c r="DK201" i="1"/>
  <c r="DJ201" i="1"/>
  <c r="DI201" i="1"/>
  <c r="DH201" i="1"/>
  <c r="DG201" i="1"/>
  <c r="DF201" i="1"/>
  <c r="DP201" i="1" s="1"/>
  <c r="DE201" i="1"/>
  <c r="DC201" i="1"/>
  <c r="DB201" i="1"/>
  <c r="DA201" i="1"/>
  <c r="CZ201" i="1"/>
  <c r="CY201" i="1"/>
  <c r="CX201" i="1"/>
  <c r="CW201" i="1"/>
  <c r="CV201" i="1"/>
  <c r="CU201" i="1"/>
  <c r="CT201" i="1"/>
  <c r="DD201" i="1" s="1"/>
  <c r="CS201" i="1"/>
  <c r="CQ201" i="1"/>
  <c r="CP201" i="1"/>
  <c r="CO201" i="1"/>
  <c r="CN201" i="1"/>
  <c r="CM201" i="1"/>
  <c r="CL201" i="1"/>
  <c r="CK201" i="1"/>
  <c r="CJ201" i="1"/>
  <c r="CI201" i="1"/>
  <c r="CH201" i="1"/>
  <c r="CR201" i="1" s="1"/>
  <c r="CG201" i="1"/>
  <c r="CE201" i="1"/>
  <c r="CD201" i="1"/>
  <c r="CC201" i="1"/>
  <c r="CB201" i="1"/>
  <c r="CA201" i="1"/>
  <c r="BZ201" i="1"/>
  <c r="BY201" i="1"/>
  <c r="BX201" i="1"/>
  <c r="BW201" i="1"/>
  <c r="BV201" i="1"/>
  <c r="CF201" i="1" s="1"/>
  <c r="BU201" i="1"/>
  <c r="BS201" i="1"/>
  <c r="BR201" i="1"/>
  <c r="BQ201" i="1"/>
  <c r="BP201" i="1"/>
  <c r="BO201" i="1"/>
  <c r="BN201" i="1"/>
  <c r="BM201" i="1"/>
  <c r="BL201" i="1"/>
  <c r="BK201" i="1"/>
  <c r="BJ201" i="1"/>
  <c r="BT201" i="1" s="1"/>
  <c r="BI201" i="1"/>
  <c r="BG201" i="1"/>
  <c r="BF201" i="1"/>
  <c r="BE201" i="1"/>
  <c r="BD201" i="1"/>
  <c r="BC201" i="1"/>
  <c r="BB201" i="1"/>
  <c r="BA201" i="1"/>
  <c r="AZ201" i="1"/>
  <c r="AY201" i="1"/>
  <c r="AX201" i="1"/>
  <c r="BH201" i="1" s="1"/>
  <c r="AW201" i="1"/>
  <c r="AU201" i="1"/>
  <c r="AT201" i="1"/>
  <c r="AS201" i="1"/>
  <c r="AR201" i="1"/>
  <c r="AQ201" i="1"/>
  <c r="AP201" i="1"/>
  <c r="AO201" i="1"/>
  <c r="AN201" i="1"/>
  <c r="AM201" i="1"/>
  <c r="AL201" i="1"/>
  <c r="AV201" i="1" s="1"/>
  <c r="AK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G201" i="1"/>
  <c r="H201" i="1" s="1"/>
  <c r="E201" i="1"/>
  <c r="F201" i="1" s="1"/>
  <c r="I201" i="1" s="1"/>
  <c r="J201" i="1" s="1"/>
  <c r="K201" i="1" s="1"/>
  <c r="D201" i="1"/>
  <c r="C201" i="1"/>
  <c r="A201" i="1"/>
  <c r="DO200" i="1"/>
  <c r="DN200" i="1"/>
  <c r="DM200" i="1"/>
  <c r="DL200" i="1"/>
  <c r="DK200" i="1"/>
  <c r="DJ200" i="1"/>
  <c r="DI200" i="1"/>
  <c r="DH200" i="1"/>
  <c r="DP200" i="1" s="1"/>
  <c r="DG200" i="1"/>
  <c r="DF200" i="1"/>
  <c r="DE200" i="1"/>
  <c r="DC200" i="1"/>
  <c r="DB200" i="1"/>
  <c r="DA200" i="1"/>
  <c r="CZ200" i="1"/>
  <c r="CY200" i="1"/>
  <c r="CX200" i="1"/>
  <c r="CW200" i="1"/>
  <c r="CV200" i="1"/>
  <c r="DD200" i="1" s="1"/>
  <c r="CU200" i="1"/>
  <c r="CT200" i="1"/>
  <c r="CS200" i="1"/>
  <c r="CQ200" i="1"/>
  <c r="CP200" i="1"/>
  <c r="CO200" i="1"/>
  <c r="CN200" i="1"/>
  <c r="CM200" i="1"/>
  <c r="CL200" i="1"/>
  <c r="CK200" i="1"/>
  <c r="CJ200" i="1"/>
  <c r="CR200" i="1" s="1"/>
  <c r="CI200" i="1"/>
  <c r="CH200" i="1"/>
  <c r="CG200" i="1"/>
  <c r="CE200" i="1"/>
  <c r="CD200" i="1"/>
  <c r="CC200" i="1"/>
  <c r="CB200" i="1"/>
  <c r="CA200" i="1"/>
  <c r="BZ200" i="1"/>
  <c r="BY200" i="1"/>
  <c r="BX200" i="1"/>
  <c r="CF200" i="1" s="1"/>
  <c r="BW200" i="1"/>
  <c r="BV200" i="1"/>
  <c r="BU200" i="1"/>
  <c r="BS200" i="1"/>
  <c r="BR200" i="1"/>
  <c r="BQ200" i="1"/>
  <c r="BP200" i="1"/>
  <c r="BO200" i="1"/>
  <c r="BN200" i="1"/>
  <c r="BM200" i="1"/>
  <c r="BL200" i="1"/>
  <c r="BT200" i="1" s="1"/>
  <c r="BK200" i="1"/>
  <c r="BJ200" i="1"/>
  <c r="BI200" i="1"/>
  <c r="BG200" i="1"/>
  <c r="BF200" i="1"/>
  <c r="BE200" i="1"/>
  <c r="BD200" i="1"/>
  <c r="BC200" i="1"/>
  <c r="BB200" i="1"/>
  <c r="BA200" i="1"/>
  <c r="AZ200" i="1"/>
  <c r="BH200" i="1" s="1"/>
  <c r="AY200" i="1"/>
  <c r="AX200" i="1"/>
  <c r="AW200" i="1"/>
  <c r="AU200" i="1"/>
  <c r="AT200" i="1"/>
  <c r="AS200" i="1"/>
  <c r="AR200" i="1"/>
  <c r="AQ200" i="1"/>
  <c r="AP200" i="1"/>
  <c r="AO200" i="1"/>
  <c r="AN200" i="1"/>
  <c r="AV200" i="1" s="1"/>
  <c r="A200" i="1" s="1"/>
  <c r="AM200" i="1"/>
  <c r="AL200" i="1"/>
  <c r="AK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M200" i="1" s="1"/>
  <c r="N200" i="1"/>
  <c r="L200" i="1"/>
  <c r="G200" i="1"/>
  <c r="H200" i="1" s="1"/>
  <c r="E200" i="1"/>
  <c r="F200" i="1" s="1"/>
  <c r="I200" i="1" s="1"/>
  <c r="J200" i="1" s="1"/>
  <c r="K200" i="1" s="1"/>
  <c r="D200" i="1"/>
  <c r="C200" i="1"/>
  <c r="DO199" i="1"/>
  <c r="DN199" i="1"/>
  <c r="DM199" i="1"/>
  <c r="DL199" i="1"/>
  <c r="DK199" i="1"/>
  <c r="DJ199" i="1"/>
  <c r="DI199" i="1"/>
  <c r="DH199" i="1"/>
  <c r="DP199" i="1" s="1"/>
  <c r="DG199" i="1"/>
  <c r="DF199" i="1"/>
  <c r="DE199" i="1"/>
  <c r="DC199" i="1"/>
  <c r="DB199" i="1"/>
  <c r="DA199" i="1"/>
  <c r="CZ199" i="1"/>
  <c r="CY199" i="1"/>
  <c r="CX199" i="1"/>
  <c r="CW199" i="1"/>
  <c r="CV199" i="1"/>
  <c r="DD199" i="1" s="1"/>
  <c r="CU199" i="1"/>
  <c r="CT199" i="1"/>
  <c r="CS199" i="1"/>
  <c r="CQ199" i="1"/>
  <c r="CP199" i="1"/>
  <c r="CO199" i="1"/>
  <c r="CN199" i="1"/>
  <c r="CM199" i="1"/>
  <c r="CL199" i="1"/>
  <c r="CK199" i="1"/>
  <c r="CJ199" i="1"/>
  <c r="CR199" i="1" s="1"/>
  <c r="CI199" i="1"/>
  <c r="CH199" i="1"/>
  <c r="CG199" i="1"/>
  <c r="CE199" i="1"/>
  <c r="CD199" i="1"/>
  <c r="CC199" i="1"/>
  <c r="CB199" i="1"/>
  <c r="CA199" i="1"/>
  <c r="BZ199" i="1"/>
  <c r="BY199" i="1"/>
  <c r="BX199" i="1"/>
  <c r="CF199" i="1" s="1"/>
  <c r="BW199" i="1"/>
  <c r="BV199" i="1"/>
  <c r="BU199" i="1"/>
  <c r="BS199" i="1"/>
  <c r="BR199" i="1"/>
  <c r="BQ199" i="1"/>
  <c r="BP199" i="1"/>
  <c r="BO199" i="1"/>
  <c r="BN199" i="1"/>
  <c r="BM199" i="1"/>
  <c r="BL199" i="1"/>
  <c r="BT199" i="1" s="1"/>
  <c r="BK199" i="1"/>
  <c r="BJ199" i="1"/>
  <c r="BI199" i="1"/>
  <c r="BG199" i="1"/>
  <c r="BF199" i="1"/>
  <c r="BE199" i="1"/>
  <c r="BD199" i="1"/>
  <c r="BC199" i="1"/>
  <c r="BB199" i="1"/>
  <c r="BA199" i="1"/>
  <c r="AZ199" i="1"/>
  <c r="BH199" i="1" s="1"/>
  <c r="AY199" i="1"/>
  <c r="AX199" i="1"/>
  <c r="AW199" i="1"/>
  <c r="AU199" i="1"/>
  <c r="AT199" i="1"/>
  <c r="AS199" i="1"/>
  <c r="AR199" i="1"/>
  <c r="AQ199" i="1"/>
  <c r="AP199" i="1"/>
  <c r="AO199" i="1"/>
  <c r="AN199" i="1"/>
  <c r="AV199" i="1" s="1"/>
  <c r="A199" i="1" s="1"/>
  <c r="AM199" i="1"/>
  <c r="AL199" i="1"/>
  <c r="AK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M199" i="1" s="1"/>
  <c r="N199" i="1"/>
  <c r="L199" i="1"/>
  <c r="K199" i="1"/>
  <c r="I199" i="1"/>
  <c r="J199" i="1" s="1"/>
  <c r="G199" i="1"/>
  <c r="H199" i="1" s="1"/>
  <c r="E199" i="1"/>
  <c r="F199" i="1" s="1"/>
  <c r="D199" i="1"/>
  <c r="C199" i="1"/>
  <c r="DO198" i="1"/>
  <c r="DN198" i="1"/>
  <c r="DM198" i="1"/>
  <c r="DL198" i="1"/>
  <c r="DK198" i="1"/>
  <c r="DJ198" i="1"/>
  <c r="DI198" i="1"/>
  <c r="DH198" i="1"/>
  <c r="DG198" i="1"/>
  <c r="DF198" i="1"/>
  <c r="DP198" i="1" s="1"/>
  <c r="DE198" i="1"/>
  <c r="DC198" i="1"/>
  <c r="DB198" i="1"/>
  <c r="DA198" i="1"/>
  <c r="CZ198" i="1"/>
  <c r="CY198" i="1"/>
  <c r="CX198" i="1"/>
  <c r="CW198" i="1"/>
  <c r="CV198" i="1"/>
  <c r="CU198" i="1"/>
  <c r="CT198" i="1"/>
  <c r="DD198" i="1" s="1"/>
  <c r="CS198" i="1"/>
  <c r="CQ198" i="1"/>
  <c r="CP198" i="1"/>
  <c r="CO198" i="1"/>
  <c r="CN198" i="1"/>
  <c r="CM198" i="1"/>
  <c r="CL198" i="1"/>
  <c r="CK198" i="1"/>
  <c r="CJ198" i="1"/>
  <c r="CI198" i="1"/>
  <c r="CH198" i="1"/>
  <c r="CR198" i="1" s="1"/>
  <c r="CG198" i="1"/>
  <c r="CE198" i="1"/>
  <c r="CD198" i="1"/>
  <c r="CC198" i="1"/>
  <c r="CB198" i="1"/>
  <c r="CA198" i="1"/>
  <c r="BZ198" i="1"/>
  <c r="BY198" i="1"/>
  <c r="BX198" i="1"/>
  <c r="BW198" i="1"/>
  <c r="BV198" i="1"/>
  <c r="CF198" i="1" s="1"/>
  <c r="BU198" i="1"/>
  <c r="BS198" i="1"/>
  <c r="BR198" i="1"/>
  <c r="BQ198" i="1"/>
  <c r="BP198" i="1"/>
  <c r="BO198" i="1"/>
  <c r="BN198" i="1"/>
  <c r="BM198" i="1"/>
  <c r="BL198" i="1"/>
  <c r="BK198" i="1"/>
  <c r="BJ198" i="1"/>
  <c r="BT198" i="1" s="1"/>
  <c r="BI198" i="1"/>
  <c r="BG198" i="1"/>
  <c r="BF198" i="1"/>
  <c r="BE198" i="1"/>
  <c r="BD198" i="1"/>
  <c r="BC198" i="1"/>
  <c r="BB198" i="1"/>
  <c r="BA198" i="1"/>
  <c r="AZ198" i="1"/>
  <c r="AY198" i="1"/>
  <c r="AX198" i="1"/>
  <c r="BH198" i="1" s="1"/>
  <c r="B198" i="1" s="1"/>
  <c r="AW198" i="1"/>
  <c r="AU198" i="1"/>
  <c r="AT198" i="1"/>
  <c r="AS198" i="1"/>
  <c r="AR198" i="1"/>
  <c r="AQ198" i="1"/>
  <c r="AP198" i="1"/>
  <c r="AO198" i="1"/>
  <c r="AN198" i="1"/>
  <c r="AM198" i="1"/>
  <c r="AL198" i="1"/>
  <c r="AV198" i="1" s="1"/>
  <c r="AK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I198" i="1"/>
  <c r="J198" i="1" s="1"/>
  <c r="K198" i="1" s="1"/>
  <c r="G198" i="1"/>
  <c r="H198" i="1" s="1"/>
  <c r="E198" i="1"/>
  <c r="F198" i="1" s="1"/>
  <c r="D198" i="1"/>
  <c r="C198" i="1"/>
  <c r="A198" i="1"/>
  <c r="DO197" i="1"/>
  <c r="DN197" i="1"/>
  <c r="DM197" i="1"/>
  <c r="DL197" i="1"/>
  <c r="DK197" i="1"/>
  <c r="DJ197" i="1"/>
  <c r="DI197" i="1"/>
  <c r="DH197" i="1"/>
  <c r="DG197" i="1"/>
  <c r="DF197" i="1"/>
  <c r="DP197" i="1" s="1"/>
  <c r="DE197" i="1"/>
  <c r="DC197" i="1"/>
  <c r="DB197" i="1"/>
  <c r="DA197" i="1"/>
  <c r="CZ197" i="1"/>
  <c r="CY197" i="1"/>
  <c r="CX197" i="1"/>
  <c r="CW197" i="1"/>
  <c r="CV197" i="1"/>
  <c r="CU197" i="1"/>
  <c r="CT197" i="1"/>
  <c r="DD197" i="1" s="1"/>
  <c r="CS197" i="1"/>
  <c r="CQ197" i="1"/>
  <c r="CP197" i="1"/>
  <c r="CO197" i="1"/>
  <c r="CN197" i="1"/>
  <c r="CM197" i="1"/>
  <c r="CL197" i="1"/>
  <c r="CK197" i="1"/>
  <c r="CJ197" i="1"/>
  <c r="CI197" i="1"/>
  <c r="CH197" i="1"/>
  <c r="CR197" i="1" s="1"/>
  <c r="CG197" i="1"/>
  <c r="CE197" i="1"/>
  <c r="CD197" i="1"/>
  <c r="CC197" i="1"/>
  <c r="CB197" i="1"/>
  <c r="CA197" i="1"/>
  <c r="BZ197" i="1"/>
  <c r="BY197" i="1"/>
  <c r="BX197" i="1"/>
  <c r="BW197" i="1"/>
  <c r="BV197" i="1"/>
  <c r="CF197" i="1" s="1"/>
  <c r="BU197" i="1"/>
  <c r="BS197" i="1"/>
  <c r="BR197" i="1"/>
  <c r="BQ197" i="1"/>
  <c r="BP197" i="1"/>
  <c r="BO197" i="1"/>
  <c r="BN197" i="1"/>
  <c r="BM197" i="1"/>
  <c r="BL197" i="1"/>
  <c r="BK197" i="1"/>
  <c r="BJ197" i="1"/>
  <c r="BT197" i="1" s="1"/>
  <c r="BI197" i="1"/>
  <c r="BG197" i="1"/>
  <c r="BF197" i="1"/>
  <c r="BE197" i="1"/>
  <c r="BD197" i="1"/>
  <c r="BC197" i="1"/>
  <c r="BB197" i="1"/>
  <c r="BA197" i="1"/>
  <c r="AZ197" i="1"/>
  <c r="AY197" i="1"/>
  <c r="AX197" i="1"/>
  <c r="BH197" i="1" s="1"/>
  <c r="AW197" i="1"/>
  <c r="AU197" i="1"/>
  <c r="AT197" i="1"/>
  <c r="AS197" i="1"/>
  <c r="AR197" i="1"/>
  <c r="AQ197" i="1"/>
  <c r="AP197" i="1"/>
  <c r="AO197" i="1"/>
  <c r="AN197" i="1"/>
  <c r="AM197" i="1"/>
  <c r="AL197" i="1"/>
  <c r="AV197" i="1" s="1"/>
  <c r="AK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G197" i="1"/>
  <c r="H197" i="1" s="1"/>
  <c r="E197" i="1"/>
  <c r="F197" i="1" s="1"/>
  <c r="I197" i="1" s="1"/>
  <c r="J197" i="1" s="1"/>
  <c r="K197" i="1" s="1"/>
  <c r="D197" i="1"/>
  <c r="C197" i="1"/>
  <c r="A197" i="1"/>
  <c r="DO196" i="1"/>
  <c r="DN196" i="1"/>
  <c r="DM196" i="1"/>
  <c r="DL196" i="1"/>
  <c r="DK196" i="1"/>
  <c r="DJ196" i="1"/>
  <c r="DI196" i="1"/>
  <c r="DH196" i="1"/>
  <c r="DP196" i="1" s="1"/>
  <c r="DG196" i="1"/>
  <c r="DF196" i="1"/>
  <c r="DE196" i="1"/>
  <c r="DC196" i="1"/>
  <c r="DB196" i="1"/>
  <c r="DA196" i="1"/>
  <c r="CZ196" i="1"/>
  <c r="CY196" i="1"/>
  <c r="CX196" i="1"/>
  <c r="CW196" i="1"/>
  <c r="CV196" i="1"/>
  <c r="DD196" i="1" s="1"/>
  <c r="CU196" i="1"/>
  <c r="CT196" i="1"/>
  <c r="CS196" i="1"/>
  <c r="CQ196" i="1"/>
  <c r="CP196" i="1"/>
  <c r="CO196" i="1"/>
  <c r="CN196" i="1"/>
  <c r="CM196" i="1"/>
  <c r="CL196" i="1"/>
  <c r="CK196" i="1"/>
  <c r="CJ196" i="1"/>
  <c r="CR196" i="1" s="1"/>
  <c r="CI196" i="1"/>
  <c r="CH196" i="1"/>
  <c r="CG196" i="1"/>
  <c r="CE196" i="1"/>
  <c r="CD196" i="1"/>
  <c r="CC196" i="1"/>
  <c r="CB196" i="1"/>
  <c r="CA196" i="1"/>
  <c r="BZ196" i="1"/>
  <c r="BY196" i="1"/>
  <c r="BX196" i="1"/>
  <c r="CF196" i="1" s="1"/>
  <c r="BW196" i="1"/>
  <c r="BV196" i="1"/>
  <c r="BU196" i="1"/>
  <c r="BS196" i="1"/>
  <c r="BR196" i="1"/>
  <c r="BQ196" i="1"/>
  <c r="BP196" i="1"/>
  <c r="BO196" i="1"/>
  <c r="BN196" i="1"/>
  <c r="BM196" i="1"/>
  <c r="BL196" i="1"/>
  <c r="BT196" i="1" s="1"/>
  <c r="BK196" i="1"/>
  <c r="BJ196" i="1"/>
  <c r="BI196" i="1"/>
  <c r="BG196" i="1"/>
  <c r="BF196" i="1"/>
  <c r="BE196" i="1"/>
  <c r="BD196" i="1"/>
  <c r="BC196" i="1"/>
  <c r="BB196" i="1"/>
  <c r="BA196" i="1"/>
  <c r="AZ196" i="1"/>
  <c r="BH196" i="1" s="1"/>
  <c r="B196" i="1" s="1"/>
  <c r="AY196" i="1"/>
  <c r="AX196" i="1"/>
  <c r="AW196" i="1"/>
  <c r="AU196" i="1"/>
  <c r="AT196" i="1"/>
  <c r="AS196" i="1"/>
  <c r="AR196" i="1"/>
  <c r="AQ196" i="1"/>
  <c r="AP196" i="1"/>
  <c r="AO196" i="1"/>
  <c r="AN196" i="1"/>
  <c r="AV196" i="1" s="1"/>
  <c r="A196" i="1" s="1"/>
  <c r="AM196" i="1"/>
  <c r="AL196" i="1"/>
  <c r="AK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M196" i="1" s="1"/>
  <c r="N196" i="1"/>
  <c r="L196" i="1"/>
  <c r="G196" i="1"/>
  <c r="H196" i="1" s="1"/>
  <c r="E196" i="1"/>
  <c r="F196" i="1" s="1"/>
  <c r="I196" i="1" s="1"/>
  <c r="J196" i="1" s="1"/>
  <c r="K196" i="1" s="1"/>
  <c r="D196" i="1"/>
  <c r="C196" i="1"/>
  <c r="DO195" i="1"/>
  <c r="DN195" i="1"/>
  <c r="DM195" i="1"/>
  <c r="DL195" i="1"/>
  <c r="DK195" i="1"/>
  <c r="DJ195" i="1"/>
  <c r="DI195" i="1"/>
  <c r="DH195" i="1"/>
  <c r="DP195" i="1" s="1"/>
  <c r="DG195" i="1"/>
  <c r="DF195" i="1"/>
  <c r="DE195" i="1"/>
  <c r="DC195" i="1"/>
  <c r="DB195" i="1"/>
  <c r="DA195" i="1"/>
  <c r="CZ195" i="1"/>
  <c r="CY195" i="1"/>
  <c r="CX195" i="1"/>
  <c r="CW195" i="1"/>
  <c r="CV195" i="1"/>
  <c r="DD195" i="1" s="1"/>
  <c r="CU195" i="1"/>
  <c r="CT195" i="1"/>
  <c r="CS195" i="1"/>
  <c r="CQ195" i="1"/>
  <c r="CP195" i="1"/>
  <c r="CO195" i="1"/>
  <c r="CN195" i="1"/>
  <c r="CM195" i="1"/>
  <c r="CL195" i="1"/>
  <c r="CK195" i="1"/>
  <c r="CJ195" i="1"/>
  <c r="CR195" i="1" s="1"/>
  <c r="CI195" i="1"/>
  <c r="CH195" i="1"/>
  <c r="CG195" i="1"/>
  <c r="CE195" i="1"/>
  <c r="CD195" i="1"/>
  <c r="CC195" i="1"/>
  <c r="CB195" i="1"/>
  <c r="CA195" i="1"/>
  <c r="BZ195" i="1"/>
  <c r="BY195" i="1"/>
  <c r="BX195" i="1"/>
  <c r="CF195" i="1" s="1"/>
  <c r="BW195" i="1"/>
  <c r="BV195" i="1"/>
  <c r="BU195" i="1"/>
  <c r="BS195" i="1"/>
  <c r="BR195" i="1"/>
  <c r="BQ195" i="1"/>
  <c r="BP195" i="1"/>
  <c r="BO195" i="1"/>
  <c r="BN195" i="1"/>
  <c r="BM195" i="1"/>
  <c r="BL195" i="1"/>
  <c r="BT195" i="1" s="1"/>
  <c r="BK195" i="1"/>
  <c r="BJ195" i="1"/>
  <c r="BI195" i="1"/>
  <c r="BG195" i="1"/>
  <c r="BF195" i="1"/>
  <c r="BE195" i="1"/>
  <c r="BD195" i="1"/>
  <c r="BC195" i="1"/>
  <c r="BB195" i="1"/>
  <c r="BA195" i="1"/>
  <c r="AZ195" i="1"/>
  <c r="BH195" i="1" s="1"/>
  <c r="B195" i="1" s="1"/>
  <c r="AY195" i="1"/>
  <c r="AX195" i="1"/>
  <c r="AW195" i="1"/>
  <c r="AU195" i="1"/>
  <c r="AT195" i="1"/>
  <c r="AS195" i="1"/>
  <c r="AR195" i="1"/>
  <c r="AQ195" i="1"/>
  <c r="AP195" i="1"/>
  <c r="AO195" i="1"/>
  <c r="AN195" i="1"/>
  <c r="AV195" i="1" s="1"/>
  <c r="A195" i="1" s="1"/>
  <c r="AM195" i="1"/>
  <c r="AL195" i="1"/>
  <c r="AK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M195" i="1" s="1"/>
  <c r="N195" i="1"/>
  <c r="L195" i="1"/>
  <c r="K195" i="1"/>
  <c r="I195" i="1"/>
  <c r="J195" i="1" s="1"/>
  <c r="G195" i="1"/>
  <c r="H195" i="1" s="1"/>
  <c r="E195" i="1"/>
  <c r="F195" i="1" s="1"/>
  <c r="D195" i="1"/>
  <c r="C195" i="1"/>
  <c r="DO194" i="1"/>
  <c r="DN194" i="1"/>
  <c r="DM194" i="1"/>
  <c r="DL194" i="1"/>
  <c r="DK194" i="1"/>
  <c r="DJ194" i="1"/>
  <c r="DI194" i="1"/>
  <c r="DH194" i="1"/>
  <c r="DG194" i="1"/>
  <c r="DF194" i="1"/>
  <c r="DP194" i="1" s="1"/>
  <c r="DE194" i="1"/>
  <c r="DC194" i="1"/>
  <c r="DB194" i="1"/>
  <c r="DA194" i="1"/>
  <c r="CZ194" i="1"/>
  <c r="CY194" i="1"/>
  <c r="CX194" i="1"/>
  <c r="CW194" i="1"/>
  <c r="CV194" i="1"/>
  <c r="CU194" i="1"/>
  <c r="CT194" i="1"/>
  <c r="DD194" i="1" s="1"/>
  <c r="CS194" i="1"/>
  <c r="CQ194" i="1"/>
  <c r="CP194" i="1"/>
  <c r="CO194" i="1"/>
  <c r="CN194" i="1"/>
  <c r="CM194" i="1"/>
  <c r="CL194" i="1"/>
  <c r="CK194" i="1"/>
  <c r="CJ194" i="1"/>
  <c r="CI194" i="1"/>
  <c r="CH194" i="1"/>
  <c r="CR194" i="1" s="1"/>
  <c r="CG194" i="1"/>
  <c r="CE194" i="1"/>
  <c r="CD194" i="1"/>
  <c r="CC194" i="1"/>
  <c r="CB194" i="1"/>
  <c r="CA194" i="1"/>
  <c r="BZ194" i="1"/>
  <c r="BY194" i="1"/>
  <c r="BX194" i="1"/>
  <c r="BW194" i="1"/>
  <c r="BV194" i="1"/>
  <c r="CF194" i="1" s="1"/>
  <c r="BU194" i="1"/>
  <c r="BS194" i="1"/>
  <c r="BR194" i="1"/>
  <c r="BQ194" i="1"/>
  <c r="BP194" i="1"/>
  <c r="BO194" i="1"/>
  <c r="BN194" i="1"/>
  <c r="BM194" i="1"/>
  <c r="BL194" i="1"/>
  <c r="BK194" i="1"/>
  <c r="BJ194" i="1"/>
  <c r="BT194" i="1" s="1"/>
  <c r="BI194" i="1"/>
  <c r="BG194" i="1"/>
  <c r="BF194" i="1"/>
  <c r="BE194" i="1"/>
  <c r="BD194" i="1"/>
  <c r="BC194" i="1"/>
  <c r="BB194" i="1"/>
  <c r="BA194" i="1"/>
  <c r="AZ194" i="1"/>
  <c r="AY194" i="1"/>
  <c r="AX194" i="1"/>
  <c r="BH194" i="1" s="1"/>
  <c r="B194" i="1" s="1"/>
  <c r="AW194" i="1"/>
  <c r="AU194" i="1"/>
  <c r="AT194" i="1"/>
  <c r="AS194" i="1"/>
  <c r="AR194" i="1"/>
  <c r="AQ194" i="1"/>
  <c r="AP194" i="1"/>
  <c r="AO194" i="1"/>
  <c r="AN194" i="1"/>
  <c r="AM194" i="1"/>
  <c r="AL194" i="1"/>
  <c r="AV194" i="1" s="1"/>
  <c r="AK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I194" i="1"/>
  <c r="J194" i="1" s="1"/>
  <c r="K194" i="1" s="1"/>
  <c r="G194" i="1"/>
  <c r="H194" i="1" s="1"/>
  <c r="E194" i="1"/>
  <c r="F194" i="1" s="1"/>
  <c r="D194" i="1"/>
  <c r="C194" i="1"/>
  <c r="A194" i="1"/>
  <c r="DO193" i="1"/>
  <c r="DN193" i="1"/>
  <c r="DM193" i="1"/>
  <c r="DL193" i="1"/>
  <c r="DK193" i="1"/>
  <c r="DJ193" i="1"/>
  <c r="DI193" i="1"/>
  <c r="DH193" i="1"/>
  <c r="DG193" i="1"/>
  <c r="DF193" i="1"/>
  <c r="DP193" i="1" s="1"/>
  <c r="DE193" i="1"/>
  <c r="DC193" i="1"/>
  <c r="DB193" i="1"/>
  <c r="DA193" i="1"/>
  <c r="CZ193" i="1"/>
  <c r="CY193" i="1"/>
  <c r="CX193" i="1"/>
  <c r="CW193" i="1"/>
  <c r="CV193" i="1"/>
  <c r="CU193" i="1"/>
  <c r="CT193" i="1"/>
  <c r="DD193" i="1" s="1"/>
  <c r="CS193" i="1"/>
  <c r="CQ193" i="1"/>
  <c r="CP193" i="1"/>
  <c r="CO193" i="1"/>
  <c r="CN193" i="1"/>
  <c r="CM193" i="1"/>
  <c r="CL193" i="1"/>
  <c r="CK193" i="1"/>
  <c r="CJ193" i="1"/>
  <c r="CI193" i="1"/>
  <c r="CH193" i="1"/>
  <c r="CR193" i="1" s="1"/>
  <c r="CG193" i="1"/>
  <c r="CE193" i="1"/>
  <c r="CD193" i="1"/>
  <c r="CC193" i="1"/>
  <c r="CB193" i="1"/>
  <c r="CA193" i="1"/>
  <c r="BZ193" i="1"/>
  <c r="BY193" i="1"/>
  <c r="BX193" i="1"/>
  <c r="BW193" i="1"/>
  <c r="BV193" i="1"/>
  <c r="CF193" i="1" s="1"/>
  <c r="BU193" i="1"/>
  <c r="BS193" i="1"/>
  <c r="BR193" i="1"/>
  <c r="BQ193" i="1"/>
  <c r="BP193" i="1"/>
  <c r="BO193" i="1"/>
  <c r="BN193" i="1"/>
  <c r="BM193" i="1"/>
  <c r="BL193" i="1"/>
  <c r="BK193" i="1"/>
  <c r="BJ193" i="1"/>
  <c r="BT193" i="1" s="1"/>
  <c r="BI193" i="1"/>
  <c r="BG193" i="1"/>
  <c r="BF193" i="1"/>
  <c r="BE193" i="1"/>
  <c r="BD193" i="1"/>
  <c r="BC193" i="1"/>
  <c r="BB193" i="1"/>
  <c r="BA193" i="1"/>
  <c r="AZ193" i="1"/>
  <c r="AY193" i="1"/>
  <c r="AX193" i="1"/>
  <c r="BH193" i="1" s="1"/>
  <c r="AW193" i="1"/>
  <c r="AU193" i="1"/>
  <c r="AT193" i="1"/>
  <c r="AS193" i="1"/>
  <c r="AR193" i="1"/>
  <c r="AQ193" i="1"/>
  <c r="AP193" i="1"/>
  <c r="AO193" i="1"/>
  <c r="AN193" i="1"/>
  <c r="AM193" i="1"/>
  <c r="AL193" i="1"/>
  <c r="AV193" i="1" s="1"/>
  <c r="AK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G193" i="1"/>
  <c r="H193" i="1" s="1"/>
  <c r="E193" i="1"/>
  <c r="F193" i="1" s="1"/>
  <c r="I193" i="1" s="1"/>
  <c r="J193" i="1" s="1"/>
  <c r="K193" i="1" s="1"/>
  <c r="D193" i="1"/>
  <c r="C193" i="1"/>
  <c r="A193" i="1"/>
  <c r="DO192" i="1"/>
  <c r="DN192" i="1"/>
  <c r="DM192" i="1"/>
  <c r="DL192" i="1"/>
  <c r="DK192" i="1"/>
  <c r="DJ192" i="1"/>
  <c r="DI192" i="1"/>
  <c r="DH192" i="1"/>
  <c r="DP192" i="1" s="1"/>
  <c r="DG192" i="1"/>
  <c r="DF192" i="1"/>
  <c r="DE192" i="1"/>
  <c r="DC192" i="1"/>
  <c r="DB192" i="1"/>
  <c r="DA192" i="1"/>
  <c r="CZ192" i="1"/>
  <c r="CY192" i="1"/>
  <c r="CX192" i="1"/>
  <c r="CW192" i="1"/>
  <c r="CV192" i="1"/>
  <c r="DD192" i="1" s="1"/>
  <c r="CU192" i="1"/>
  <c r="CT192" i="1"/>
  <c r="CS192" i="1"/>
  <c r="CQ192" i="1"/>
  <c r="CP192" i="1"/>
  <c r="CO192" i="1"/>
  <c r="CN192" i="1"/>
  <c r="CM192" i="1"/>
  <c r="CL192" i="1"/>
  <c r="CK192" i="1"/>
  <c r="CJ192" i="1"/>
  <c r="CR192" i="1" s="1"/>
  <c r="CI192" i="1"/>
  <c r="CH192" i="1"/>
  <c r="CG192" i="1"/>
  <c r="CE192" i="1"/>
  <c r="CD192" i="1"/>
  <c r="CC192" i="1"/>
  <c r="CB192" i="1"/>
  <c r="CA192" i="1"/>
  <c r="BZ192" i="1"/>
  <c r="BY192" i="1"/>
  <c r="BX192" i="1"/>
  <c r="CF192" i="1" s="1"/>
  <c r="BW192" i="1"/>
  <c r="BV192" i="1"/>
  <c r="BU192" i="1"/>
  <c r="BS192" i="1"/>
  <c r="BR192" i="1"/>
  <c r="BQ192" i="1"/>
  <c r="BP192" i="1"/>
  <c r="BO192" i="1"/>
  <c r="BN192" i="1"/>
  <c r="BM192" i="1"/>
  <c r="BL192" i="1"/>
  <c r="BT192" i="1" s="1"/>
  <c r="BK192" i="1"/>
  <c r="BJ192" i="1"/>
  <c r="BI192" i="1"/>
  <c r="BG192" i="1"/>
  <c r="BF192" i="1"/>
  <c r="BE192" i="1"/>
  <c r="BD192" i="1"/>
  <c r="BC192" i="1"/>
  <c r="BB192" i="1"/>
  <c r="BA192" i="1"/>
  <c r="AZ192" i="1"/>
  <c r="BH192" i="1" s="1"/>
  <c r="AY192" i="1"/>
  <c r="AX192" i="1"/>
  <c r="AW192" i="1"/>
  <c r="AU192" i="1"/>
  <c r="AT192" i="1"/>
  <c r="AS192" i="1"/>
  <c r="AR192" i="1"/>
  <c r="AQ192" i="1"/>
  <c r="AP192" i="1"/>
  <c r="AO192" i="1"/>
  <c r="AN192" i="1"/>
  <c r="AV192" i="1" s="1"/>
  <c r="A192" i="1" s="1"/>
  <c r="AM192" i="1"/>
  <c r="AL192" i="1"/>
  <c r="AK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M192" i="1" s="1"/>
  <c r="N192" i="1"/>
  <c r="L192" i="1"/>
  <c r="G192" i="1"/>
  <c r="H192" i="1" s="1"/>
  <c r="E192" i="1"/>
  <c r="F192" i="1" s="1"/>
  <c r="I192" i="1" s="1"/>
  <c r="J192" i="1" s="1"/>
  <c r="K192" i="1" s="1"/>
  <c r="D192" i="1"/>
  <c r="C192" i="1"/>
  <c r="DO191" i="1"/>
  <c r="DN191" i="1"/>
  <c r="DM191" i="1"/>
  <c r="DL191" i="1"/>
  <c r="DK191" i="1"/>
  <c r="DJ191" i="1"/>
  <c r="DI191" i="1"/>
  <c r="DH191" i="1"/>
  <c r="DP191" i="1" s="1"/>
  <c r="DG191" i="1"/>
  <c r="DF191" i="1"/>
  <c r="DE191" i="1"/>
  <c r="DC191" i="1"/>
  <c r="DB191" i="1"/>
  <c r="DA191" i="1"/>
  <c r="CZ191" i="1"/>
  <c r="CY191" i="1"/>
  <c r="CX191" i="1"/>
  <c r="CW191" i="1"/>
  <c r="CV191" i="1"/>
  <c r="DD191" i="1" s="1"/>
  <c r="CU191" i="1"/>
  <c r="CT191" i="1"/>
  <c r="CS191" i="1"/>
  <c r="CQ191" i="1"/>
  <c r="CP191" i="1"/>
  <c r="CO191" i="1"/>
  <c r="CN191" i="1"/>
  <c r="CM191" i="1"/>
  <c r="CL191" i="1"/>
  <c r="CK191" i="1"/>
  <c r="CJ191" i="1"/>
  <c r="CR191" i="1" s="1"/>
  <c r="CI191" i="1"/>
  <c r="CH191" i="1"/>
  <c r="CG191" i="1"/>
  <c r="CE191" i="1"/>
  <c r="CD191" i="1"/>
  <c r="CC191" i="1"/>
  <c r="CB191" i="1"/>
  <c r="CA191" i="1"/>
  <c r="BZ191" i="1"/>
  <c r="BY191" i="1"/>
  <c r="BX191" i="1"/>
  <c r="CF191" i="1" s="1"/>
  <c r="BW191" i="1"/>
  <c r="BV191" i="1"/>
  <c r="BU191" i="1"/>
  <c r="BS191" i="1"/>
  <c r="BR191" i="1"/>
  <c r="BQ191" i="1"/>
  <c r="BP191" i="1"/>
  <c r="BO191" i="1"/>
  <c r="BN191" i="1"/>
  <c r="BM191" i="1"/>
  <c r="BL191" i="1"/>
  <c r="BT191" i="1" s="1"/>
  <c r="BK191" i="1"/>
  <c r="BJ191" i="1"/>
  <c r="BI191" i="1"/>
  <c r="BG191" i="1"/>
  <c r="BF191" i="1"/>
  <c r="BE191" i="1"/>
  <c r="BD191" i="1"/>
  <c r="BC191" i="1"/>
  <c r="BB191" i="1"/>
  <c r="BA191" i="1"/>
  <c r="AZ191" i="1"/>
  <c r="BH191" i="1" s="1"/>
  <c r="AY191" i="1"/>
  <c r="AX191" i="1"/>
  <c r="AW191" i="1"/>
  <c r="AU191" i="1"/>
  <c r="AT191" i="1"/>
  <c r="AS191" i="1"/>
  <c r="AR191" i="1"/>
  <c r="AQ191" i="1"/>
  <c r="AP191" i="1"/>
  <c r="AO191" i="1"/>
  <c r="AN191" i="1"/>
  <c r="AV191" i="1" s="1"/>
  <c r="A191" i="1" s="1"/>
  <c r="AM191" i="1"/>
  <c r="AL191" i="1"/>
  <c r="AK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M191" i="1" s="1"/>
  <c r="N191" i="1"/>
  <c r="L191" i="1"/>
  <c r="K191" i="1"/>
  <c r="I191" i="1"/>
  <c r="J191" i="1" s="1"/>
  <c r="G191" i="1"/>
  <c r="H191" i="1" s="1"/>
  <c r="E191" i="1"/>
  <c r="F191" i="1" s="1"/>
  <c r="D191" i="1"/>
  <c r="C191" i="1"/>
  <c r="DO190" i="1"/>
  <c r="DN190" i="1"/>
  <c r="DM190" i="1"/>
  <c r="DL190" i="1"/>
  <c r="DK190" i="1"/>
  <c r="DJ190" i="1"/>
  <c r="DI190" i="1"/>
  <c r="DH190" i="1"/>
  <c r="DG190" i="1"/>
  <c r="DF190" i="1"/>
  <c r="DP190" i="1" s="1"/>
  <c r="DE190" i="1"/>
  <c r="DC190" i="1"/>
  <c r="DB190" i="1"/>
  <c r="DA190" i="1"/>
  <c r="CZ190" i="1"/>
  <c r="CY190" i="1"/>
  <c r="CX190" i="1"/>
  <c r="CW190" i="1"/>
  <c r="CV190" i="1"/>
  <c r="CU190" i="1"/>
  <c r="CT190" i="1"/>
  <c r="DD190" i="1" s="1"/>
  <c r="CS190" i="1"/>
  <c r="CQ190" i="1"/>
  <c r="CP190" i="1"/>
  <c r="CO190" i="1"/>
  <c r="CN190" i="1"/>
  <c r="CM190" i="1"/>
  <c r="CL190" i="1"/>
  <c r="CK190" i="1"/>
  <c r="CJ190" i="1"/>
  <c r="CI190" i="1"/>
  <c r="CH190" i="1"/>
  <c r="CR190" i="1" s="1"/>
  <c r="CG190" i="1"/>
  <c r="CE190" i="1"/>
  <c r="CD190" i="1"/>
  <c r="CC190" i="1"/>
  <c r="CB190" i="1"/>
  <c r="CA190" i="1"/>
  <c r="BZ190" i="1"/>
  <c r="BY190" i="1"/>
  <c r="BX190" i="1"/>
  <c r="BW190" i="1"/>
  <c r="BV190" i="1"/>
  <c r="CF190" i="1" s="1"/>
  <c r="BU190" i="1"/>
  <c r="BS190" i="1"/>
  <c r="BR190" i="1"/>
  <c r="BQ190" i="1"/>
  <c r="BP190" i="1"/>
  <c r="BO190" i="1"/>
  <c r="BN190" i="1"/>
  <c r="BM190" i="1"/>
  <c r="BL190" i="1"/>
  <c r="BK190" i="1"/>
  <c r="BJ190" i="1"/>
  <c r="BT190" i="1" s="1"/>
  <c r="BI190" i="1"/>
  <c r="BG190" i="1"/>
  <c r="BF190" i="1"/>
  <c r="BE190" i="1"/>
  <c r="BD190" i="1"/>
  <c r="BC190" i="1"/>
  <c r="BB190" i="1"/>
  <c r="BA190" i="1"/>
  <c r="AZ190" i="1"/>
  <c r="AY190" i="1"/>
  <c r="AX190" i="1"/>
  <c r="BH190" i="1" s="1"/>
  <c r="B190" i="1" s="1"/>
  <c r="AW190" i="1"/>
  <c r="AU190" i="1"/>
  <c r="AT190" i="1"/>
  <c r="AS190" i="1"/>
  <c r="AR190" i="1"/>
  <c r="AQ190" i="1"/>
  <c r="AP190" i="1"/>
  <c r="AO190" i="1"/>
  <c r="AN190" i="1"/>
  <c r="AM190" i="1"/>
  <c r="AL190" i="1"/>
  <c r="AV190" i="1" s="1"/>
  <c r="AK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I190" i="1"/>
  <c r="J190" i="1" s="1"/>
  <c r="K190" i="1" s="1"/>
  <c r="G190" i="1"/>
  <c r="H190" i="1" s="1"/>
  <c r="E190" i="1"/>
  <c r="F190" i="1" s="1"/>
  <c r="D190" i="1"/>
  <c r="C190" i="1"/>
  <c r="A190" i="1"/>
  <c r="DO189" i="1"/>
  <c r="DN189" i="1"/>
  <c r="DM189" i="1"/>
  <c r="DL189" i="1"/>
  <c r="DK189" i="1"/>
  <c r="DJ189" i="1"/>
  <c r="DI189" i="1"/>
  <c r="DH189" i="1"/>
  <c r="DG189" i="1"/>
  <c r="DF189" i="1"/>
  <c r="DP189" i="1" s="1"/>
  <c r="DE189" i="1"/>
  <c r="DC189" i="1"/>
  <c r="DB189" i="1"/>
  <c r="DA189" i="1"/>
  <c r="CZ189" i="1"/>
  <c r="CY189" i="1"/>
  <c r="CX189" i="1"/>
  <c r="CW189" i="1"/>
  <c r="CV189" i="1"/>
  <c r="CU189" i="1"/>
  <c r="CT189" i="1"/>
  <c r="DD189" i="1" s="1"/>
  <c r="CS189" i="1"/>
  <c r="CQ189" i="1"/>
  <c r="CP189" i="1"/>
  <c r="CO189" i="1"/>
  <c r="CN189" i="1"/>
  <c r="CM189" i="1"/>
  <c r="CL189" i="1"/>
  <c r="CK189" i="1"/>
  <c r="CJ189" i="1"/>
  <c r="CI189" i="1"/>
  <c r="CH189" i="1"/>
  <c r="CR189" i="1" s="1"/>
  <c r="CG189" i="1"/>
  <c r="CE189" i="1"/>
  <c r="CD189" i="1"/>
  <c r="CC189" i="1"/>
  <c r="CB189" i="1"/>
  <c r="CA189" i="1"/>
  <c r="BZ189" i="1"/>
  <c r="BY189" i="1"/>
  <c r="BX189" i="1"/>
  <c r="BW189" i="1"/>
  <c r="BV189" i="1"/>
  <c r="CF189" i="1" s="1"/>
  <c r="BU189" i="1"/>
  <c r="BS189" i="1"/>
  <c r="BR189" i="1"/>
  <c r="BQ189" i="1"/>
  <c r="BP189" i="1"/>
  <c r="BO189" i="1"/>
  <c r="BN189" i="1"/>
  <c r="BM189" i="1"/>
  <c r="BL189" i="1"/>
  <c r="BK189" i="1"/>
  <c r="BJ189" i="1"/>
  <c r="BT189" i="1" s="1"/>
  <c r="BI189" i="1"/>
  <c r="BG189" i="1"/>
  <c r="BF189" i="1"/>
  <c r="BE189" i="1"/>
  <c r="BD189" i="1"/>
  <c r="BC189" i="1"/>
  <c r="BB189" i="1"/>
  <c r="BA189" i="1"/>
  <c r="AZ189" i="1"/>
  <c r="AY189" i="1"/>
  <c r="AX189" i="1"/>
  <c r="BH189" i="1" s="1"/>
  <c r="AW189" i="1"/>
  <c r="AU189" i="1"/>
  <c r="AT189" i="1"/>
  <c r="AS189" i="1"/>
  <c r="AR189" i="1"/>
  <c r="AQ189" i="1"/>
  <c r="AP189" i="1"/>
  <c r="AO189" i="1"/>
  <c r="AN189" i="1"/>
  <c r="AM189" i="1"/>
  <c r="AL189" i="1"/>
  <c r="AV189" i="1" s="1"/>
  <c r="AK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G189" i="1"/>
  <c r="H189" i="1" s="1"/>
  <c r="E189" i="1"/>
  <c r="F189" i="1" s="1"/>
  <c r="I189" i="1" s="1"/>
  <c r="J189" i="1" s="1"/>
  <c r="K189" i="1" s="1"/>
  <c r="D189" i="1"/>
  <c r="C189" i="1"/>
  <c r="A189" i="1"/>
  <c r="DO188" i="1"/>
  <c r="DN188" i="1"/>
  <c r="DM188" i="1"/>
  <c r="DL188" i="1"/>
  <c r="DK188" i="1"/>
  <c r="DJ188" i="1"/>
  <c r="DI188" i="1"/>
  <c r="DH188" i="1"/>
  <c r="DP188" i="1" s="1"/>
  <c r="DG188" i="1"/>
  <c r="DF188" i="1"/>
  <c r="DE188" i="1"/>
  <c r="DC188" i="1"/>
  <c r="DB188" i="1"/>
  <c r="DA188" i="1"/>
  <c r="CZ188" i="1"/>
  <c r="CY188" i="1"/>
  <c r="CX188" i="1"/>
  <c r="CW188" i="1"/>
  <c r="CV188" i="1"/>
  <c r="DD188" i="1" s="1"/>
  <c r="CU188" i="1"/>
  <c r="CT188" i="1"/>
  <c r="CS188" i="1"/>
  <c r="CQ188" i="1"/>
  <c r="CP188" i="1"/>
  <c r="CO188" i="1"/>
  <c r="CN188" i="1"/>
  <c r="CM188" i="1"/>
  <c r="CL188" i="1"/>
  <c r="CK188" i="1"/>
  <c r="CJ188" i="1"/>
  <c r="CR188" i="1" s="1"/>
  <c r="CI188" i="1"/>
  <c r="CH188" i="1"/>
  <c r="CG188" i="1"/>
  <c r="CE188" i="1"/>
  <c r="CD188" i="1"/>
  <c r="CC188" i="1"/>
  <c r="CB188" i="1"/>
  <c r="CA188" i="1"/>
  <c r="BZ188" i="1"/>
  <c r="BY188" i="1"/>
  <c r="BX188" i="1"/>
  <c r="CF188" i="1" s="1"/>
  <c r="BW188" i="1"/>
  <c r="BV188" i="1"/>
  <c r="BU188" i="1"/>
  <c r="BS188" i="1"/>
  <c r="BR188" i="1"/>
  <c r="BQ188" i="1"/>
  <c r="BP188" i="1"/>
  <c r="BO188" i="1"/>
  <c r="BN188" i="1"/>
  <c r="BM188" i="1"/>
  <c r="BL188" i="1"/>
  <c r="BT188" i="1" s="1"/>
  <c r="BK188" i="1"/>
  <c r="BJ188" i="1"/>
  <c r="BI188" i="1"/>
  <c r="BG188" i="1"/>
  <c r="BF188" i="1"/>
  <c r="BE188" i="1"/>
  <c r="BD188" i="1"/>
  <c r="BC188" i="1"/>
  <c r="BB188" i="1"/>
  <c r="BA188" i="1"/>
  <c r="AZ188" i="1"/>
  <c r="BH188" i="1" s="1"/>
  <c r="B188" i="1" s="1"/>
  <c r="AY188" i="1"/>
  <c r="AX188" i="1"/>
  <c r="AW188" i="1"/>
  <c r="AU188" i="1"/>
  <c r="AT188" i="1"/>
  <c r="AS188" i="1"/>
  <c r="AR188" i="1"/>
  <c r="AQ188" i="1"/>
  <c r="AP188" i="1"/>
  <c r="AO188" i="1"/>
  <c r="AN188" i="1"/>
  <c r="AV188" i="1" s="1"/>
  <c r="A188" i="1" s="1"/>
  <c r="AM188" i="1"/>
  <c r="AL188" i="1"/>
  <c r="AK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M188" i="1" s="1"/>
  <c r="N188" i="1"/>
  <c r="L188" i="1"/>
  <c r="G188" i="1"/>
  <c r="H188" i="1" s="1"/>
  <c r="E188" i="1"/>
  <c r="F188" i="1" s="1"/>
  <c r="I188" i="1" s="1"/>
  <c r="J188" i="1" s="1"/>
  <c r="K188" i="1" s="1"/>
  <c r="D188" i="1"/>
  <c r="C188" i="1"/>
  <c r="DO187" i="1"/>
  <c r="DN187" i="1"/>
  <c r="DM187" i="1"/>
  <c r="DL187" i="1"/>
  <c r="DK187" i="1"/>
  <c r="DJ187" i="1"/>
  <c r="DI187" i="1"/>
  <c r="DH187" i="1"/>
  <c r="DP187" i="1" s="1"/>
  <c r="DG187" i="1"/>
  <c r="DF187" i="1"/>
  <c r="DE187" i="1"/>
  <c r="DC187" i="1"/>
  <c r="DB187" i="1"/>
  <c r="DA187" i="1"/>
  <c r="CZ187" i="1"/>
  <c r="CY187" i="1"/>
  <c r="CX187" i="1"/>
  <c r="CW187" i="1"/>
  <c r="CV187" i="1"/>
  <c r="DD187" i="1" s="1"/>
  <c r="CU187" i="1"/>
  <c r="CT187" i="1"/>
  <c r="CS187" i="1"/>
  <c r="CQ187" i="1"/>
  <c r="CP187" i="1"/>
  <c r="CO187" i="1"/>
  <c r="CN187" i="1"/>
  <c r="CM187" i="1"/>
  <c r="CL187" i="1"/>
  <c r="CK187" i="1"/>
  <c r="CJ187" i="1"/>
  <c r="CR187" i="1" s="1"/>
  <c r="CI187" i="1"/>
  <c r="CH187" i="1"/>
  <c r="CG187" i="1"/>
  <c r="CE187" i="1"/>
  <c r="CD187" i="1"/>
  <c r="CC187" i="1"/>
  <c r="CB187" i="1"/>
  <c r="CA187" i="1"/>
  <c r="BZ187" i="1"/>
  <c r="BY187" i="1"/>
  <c r="BX187" i="1"/>
  <c r="CF187" i="1" s="1"/>
  <c r="BW187" i="1"/>
  <c r="BV187" i="1"/>
  <c r="BU187" i="1"/>
  <c r="BS187" i="1"/>
  <c r="BR187" i="1"/>
  <c r="BQ187" i="1"/>
  <c r="BP187" i="1"/>
  <c r="BO187" i="1"/>
  <c r="BN187" i="1"/>
  <c r="BM187" i="1"/>
  <c r="BL187" i="1"/>
  <c r="BT187" i="1" s="1"/>
  <c r="BK187" i="1"/>
  <c r="BJ187" i="1"/>
  <c r="BI187" i="1"/>
  <c r="BG187" i="1"/>
  <c r="BF187" i="1"/>
  <c r="BE187" i="1"/>
  <c r="BD187" i="1"/>
  <c r="BC187" i="1"/>
  <c r="BB187" i="1"/>
  <c r="BA187" i="1"/>
  <c r="AZ187" i="1"/>
  <c r="BH187" i="1" s="1"/>
  <c r="B187" i="1" s="1"/>
  <c r="AY187" i="1"/>
  <c r="AX187" i="1"/>
  <c r="AW187" i="1"/>
  <c r="AU187" i="1"/>
  <c r="AT187" i="1"/>
  <c r="AS187" i="1"/>
  <c r="AR187" i="1"/>
  <c r="AQ187" i="1"/>
  <c r="AP187" i="1"/>
  <c r="AO187" i="1"/>
  <c r="AN187" i="1"/>
  <c r="AV187" i="1" s="1"/>
  <c r="A187" i="1" s="1"/>
  <c r="AM187" i="1"/>
  <c r="AL187" i="1"/>
  <c r="AK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M187" i="1" s="1"/>
  <c r="N187" i="1"/>
  <c r="L187" i="1"/>
  <c r="K187" i="1"/>
  <c r="I187" i="1"/>
  <c r="J187" i="1" s="1"/>
  <c r="G187" i="1"/>
  <c r="H187" i="1" s="1"/>
  <c r="E187" i="1"/>
  <c r="F187" i="1" s="1"/>
  <c r="D187" i="1"/>
  <c r="C187" i="1"/>
  <c r="DO186" i="1"/>
  <c r="DN186" i="1"/>
  <c r="DM186" i="1"/>
  <c r="DL186" i="1"/>
  <c r="DK186" i="1"/>
  <c r="DJ186" i="1"/>
  <c r="DI186" i="1"/>
  <c r="DH186" i="1"/>
  <c r="DG186" i="1"/>
  <c r="DF186" i="1"/>
  <c r="DP186" i="1" s="1"/>
  <c r="DE186" i="1"/>
  <c r="DC186" i="1"/>
  <c r="DB186" i="1"/>
  <c r="DA186" i="1"/>
  <c r="CZ186" i="1"/>
  <c r="CY186" i="1"/>
  <c r="CX186" i="1"/>
  <c r="CW186" i="1"/>
  <c r="CV186" i="1"/>
  <c r="CU186" i="1"/>
  <c r="CT186" i="1"/>
  <c r="DD186" i="1" s="1"/>
  <c r="CS186" i="1"/>
  <c r="CQ186" i="1"/>
  <c r="CP186" i="1"/>
  <c r="CO186" i="1"/>
  <c r="CN186" i="1"/>
  <c r="CM186" i="1"/>
  <c r="CL186" i="1"/>
  <c r="CK186" i="1"/>
  <c r="CJ186" i="1"/>
  <c r="CI186" i="1"/>
  <c r="CH186" i="1"/>
  <c r="CR186" i="1" s="1"/>
  <c r="CG186" i="1"/>
  <c r="CE186" i="1"/>
  <c r="CD186" i="1"/>
  <c r="CC186" i="1"/>
  <c r="CB186" i="1"/>
  <c r="CA186" i="1"/>
  <c r="BZ186" i="1"/>
  <c r="BY186" i="1"/>
  <c r="BX186" i="1"/>
  <c r="BW186" i="1"/>
  <c r="BV186" i="1"/>
  <c r="CF186" i="1" s="1"/>
  <c r="BU186" i="1"/>
  <c r="BS186" i="1"/>
  <c r="BR186" i="1"/>
  <c r="BQ186" i="1"/>
  <c r="BP186" i="1"/>
  <c r="BO186" i="1"/>
  <c r="BN186" i="1"/>
  <c r="BM186" i="1"/>
  <c r="BL186" i="1"/>
  <c r="BK186" i="1"/>
  <c r="BJ186" i="1"/>
  <c r="BT186" i="1" s="1"/>
  <c r="BI186" i="1"/>
  <c r="BG186" i="1"/>
  <c r="BF186" i="1"/>
  <c r="BE186" i="1"/>
  <c r="BD186" i="1"/>
  <c r="BC186" i="1"/>
  <c r="BB186" i="1"/>
  <c r="BA186" i="1"/>
  <c r="AZ186" i="1"/>
  <c r="AY186" i="1"/>
  <c r="AX186" i="1"/>
  <c r="BH186" i="1" s="1"/>
  <c r="B186" i="1" s="1"/>
  <c r="AW186" i="1"/>
  <c r="AU186" i="1"/>
  <c r="AT186" i="1"/>
  <c r="AS186" i="1"/>
  <c r="AR186" i="1"/>
  <c r="AQ186" i="1"/>
  <c r="AP186" i="1"/>
  <c r="AO186" i="1"/>
  <c r="AN186" i="1"/>
  <c r="AM186" i="1"/>
  <c r="AL186" i="1"/>
  <c r="AV186" i="1" s="1"/>
  <c r="AK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I186" i="1"/>
  <c r="J186" i="1" s="1"/>
  <c r="K186" i="1" s="1"/>
  <c r="G186" i="1"/>
  <c r="H186" i="1" s="1"/>
  <c r="E186" i="1"/>
  <c r="F186" i="1" s="1"/>
  <c r="D186" i="1"/>
  <c r="C186" i="1"/>
  <c r="A186" i="1"/>
  <c r="DO185" i="1"/>
  <c r="DN185" i="1"/>
  <c r="DM185" i="1"/>
  <c r="DL185" i="1"/>
  <c r="DK185" i="1"/>
  <c r="DJ185" i="1"/>
  <c r="DI185" i="1"/>
  <c r="DH185" i="1"/>
  <c r="DG185" i="1"/>
  <c r="DF185" i="1"/>
  <c r="DP185" i="1" s="1"/>
  <c r="DE185" i="1"/>
  <c r="DC185" i="1"/>
  <c r="DB185" i="1"/>
  <c r="DA185" i="1"/>
  <c r="CZ185" i="1"/>
  <c r="CY185" i="1"/>
  <c r="CX185" i="1"/>
  <c r="CW185" i="1"/>
  <c r="CV185" i="1"/>
  <c r="CU185" i="1"/>
  <c r="CT185" i="1"/>
  <c r="DD185" i="1" s="1"/>
  <c r="CS185" i="1"/>
  <c r="CQ185" i="1"/>
  <c r="CP185" i="1"/>
  <c r="CO185" i="1"/>
  <c r="CN185" i="1"/>
  <c r="CM185" i="1"/>
  <c r="CL185" i="1"/>
  <c r="CK185" i="1"/>
  <c r="CJ185" i="1"/>
  <c r="CI185" i="1"/>
  <c r="CH185" i="1"/>
  <c r="CR185" i="1" s="1"/>
  <c r="CG185" i="1"/>
  <c r="CE185" i="1"/>
  <c r="CD185" i="1"/>
  <c r="CC185" i="1"/>
  <c r="CB185" i="1"/>
  <c r="CA185" i="1"/>
  <c r="BZ185" i="1"/>
  <c r="BY185" i="1"/>
  <c r="BX185" i="1"/>
  <c r="BW185" i="1"/>
  <c r="BV185" i="1"/>
  <c r="CF185" i="1" s="1"/>
  <c r="BU185" i="1"/>
  <c r="BS185" i="1"/>
  <c r="BR185" i="1"/>
  <c r="BQ185" i="1"/>
  <c r="BP185" i="1"/>
  <c r="BO185" i="1"/>
  <c r="BN185" i="1"/>
  <c r="BM185" i="1"/>
  <c r="BL185" i="1"/>
  <c r="BK185" i="1"/>
  <c r="BJ185" i="1"/>
  <c r="BT185" i="1" s="1"/>
  <c r="BI185" i="1"/>
  <c r="BG185" i="1"/>
  <c r="BF185" i="1"/>
  <c r="BE185" i="1"/>
  <c r="BD185" i="1"/>
  <c r="BC185" i="1"/>
  <c r="BB185" i="1"/>
  <c r="BA185" i="1"/>
  <c r="AZ185" i="1"/>
  <c r="AY185" i="1"/>
  <c r="AX185" i="1"/>
  <c r="BH185" i="1" s="1"/>
  <c r="AW185" i="1"/>
  <c r="AU185" i="1"/>
  <c r="AT185" i="1"/>
  <c r="AS185" i="1"/>
  <c r="AR185" i="1"/>
  <c r="AQ185" i="1"/>
  <c r="AP185" i="1"/>
  <c r="AO185" i="1"/>
  <c r="AN185" i="1"/>
  <c r="AM185" i="1"/>
  <c r="AL185" i="1"/>
  <c r="AV185" i="1" s="1"/>
  <c r="AK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G185" i="1"/>
  <c r="H185" i="1" s="1"/>
  <c r="E185" i="1"/>
  <c r="F185" i="1" s="1"/>
  <c r="I185" i="1" s="1"/>
  <c r="J185" i="1" s="1"/>
  <c r="K185" i="1" s="1"/>
  <c r="D185" i="1"/>
  <c r="C185" i="1"/>
  <c r="A185" i="1"/>
  <c r="DO184" i="1"/>
  <c r="DN184" i="1"/>
  <c r="DM184" i="1"/>
  <c r="DL184" i="1"/>
  <c r="DK184" i="1"/>
  <c r="DJ184" i="1"/>
  <c r="DI184" i="1"/>
  <c r="DH184" i="1"/>
  <c r="DP184" i="1" s="1"/>
  <c r="DG184" i="1"/>
  <c r="DF184" i="1"/>
  <c r="DE184" i="1"/>
  <c r="DC184" i="1"/>
  <c r="DB184" i="1"/>
  <c r="DA184" i="1"/>
  <c r="CZ184" i="1"/>
  <c r="CY184" i="1"/>
  <c r="CX184" i="1"/>
  <c r="CW184" i="1"/>
  <c r="CV184" i="1"/>
  <c r="DD184" i="1" s="1"/>
  <c r="CU184" i="1"/>
  <c r="CT184" i="1"/>
  <c r="CS184" i="1"/>
  <c r="CQ184" i="1"/>
  <c r="CP184" i="1"/>
  <c r="CO184" i="1"/>
  <c r="CN184" i="1"/>
  <c r="CM184" i="1"/>
  <c r="CL184" i="1"/>
  <c r="CK184" i="1"/>
  <c r="CJ184" i="1"/>
  <c r="CR184" i="1" s="1"/>
  <c r="CI184" i="1"/>
  <c r="CH184" i="1"/>
  <c r="CG184" i="1"/>
  <c r="CE184" i="1"/>
  <c r="CD184" i="1"/>
  <c r="CC184" i="1"/>
  <c r="CB184" i="1"/>
  <c r="CA184" i="1"/>
  <c r="BZ184" i="1"/>
  <c r="BY184" i="1"/>
  <c r="BX184" i="1"/>
  <c r="CF184" i="1" s="1"/>
  <c r="BW184" i="1"/>
  <c r="BV184" i="1"/>
  <c r="BU184" i="1"/>
  <c r="BS184" i="1"/>
  <c r="BR184" i="1"/>
  <c r="BQ184" i="1"/>
  <c r="BP184" i="1"/>
  <c r="BO184" i="1"/>
  <c r="BN184" i="1"/>
  <c r="BM184" i="1"/>
  <c r="BL184" i="1"/>
  <c r="BT184" i="1" s="1"/>
  <c r="BK184" i="1"/>
  <c r="BJ184" i="1"/>
  <c r="BI184" i="1"/>
  <c r="BG184" i="1"/>
  <c r="BF184" i="1"/>
  <c r="BE184" i="1"/>
  <c r="BD184" i="1"/>
  <c r="BC184" i="1"/>
  <c r="BB184" i="1"/>
  <c r="BA184" i="1"/>
  <c r="AZ184" i="1"/>
  <c r="BH184" i="1" s="1"/>
  <c r="AY184" i="1"/>
  <c r="AX184" i="1"/>
  <c r="AW184" i="1"/>
  <c r="AU184" i="1"/>
  <c r="AT184" i="1"/>
  <c r="AS184" i="1"/>
  <c r="AR184" i="1"/>
  <c r="AQ184" i="1"/>
  <c r="AP184" i="1"/>
  <c r="AO184" i="1"/>
  <c r="AN184" i="1"/>
  <c r="AV184" i="1" s="1"/>
  <c r="A184" i="1" s="1"/>
  <c r="AM184" i="1"/>
  <c r="AL184" i="1"/>
  <c r="AK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M184" i="1" s="1"/>
  <c r="N184" i="1"/>
  <c r="L184" i="1"/>
  <c r="G184" i="1"/>
  <c r="H184" i="1" s="1"/>
  <c r="E184" i="1"/>
  <c r="F184" i="1" s="1"/>
  <c r="I184" i="1" s="1"/>
  <c r="J184" i="1" s="1"/>
  <c r="K184" i="1" s="1"/>
  <c r="D184" i="1"/>
  <c r="C184" i="1"/>
  <c r="DO183" i="1"/>
  <c r="DN183" i="1"/>
  <c r="DM183" i="1"/>
  <c r="DL183" i="1"/>
  <c r="DK183" i="1"/>
  <c r="DJ183" i="1"/>
  <c r="DI183" i="1"/>
  <c r="DH183" i="1"/>
  <c r="DP183" i="1" s="1"/>
  <c r="DG183" i="1"/>
  <c r="DF183" i="1"/>
  <c r="DE183" i="1"/>
  <c r="DC183" i="1"/>
  <c r="DB183" i="1"/>
  <c r="DA183" i="1"/>
  <c r="CZ183" i="1"/>
  <c r="CY183" i="1"/>
  <c r="CX183" i="1"/>
  <c r="CW183" i="1"/>
  <c r="CV183" i="1"/>
  <c r="DD183" i="1" s="1"/>
  <c r="CU183" i="1"/>
  <c r="CT183" i="1"/>
  <c r="CS183" i="1"/>
  <c r="CQ183" i="1"/>
  <c r="CP183" i="1"/>
  <c r="CO183" i="1"/>
  <c r="CN183" i="1"/>
  <c r="CM183" i="1"/>
  <c r="CL183" i="1"/>
  <c r="CK183" i="1"/>
  <c r="CJ183" i="1"/>
  <c r="CR183" i="1" s="1"/>
  <c r="CI183" i="1"/>
  <c r="CH183" i="1"/>
  <c r="CG183" i="1"/>
  <c r="CE183" i="1"/>
  <c r="CD183" i="1"/>
  <c r="CC183" i="1"/>
  <c r="CB183" i="1"/>
  <c r="CA183" i="1"/>
  <c r="BZ183" i="1"/>
  <c r="BY183" i="1"/>
  <c r="BX183" i="1"/>
  <c r="CF183" i="1" s="1"/>
  <c r="BW183" i="1"/>
  <c r="BV183" i="1"/>
  <c r="BU183" i="1"/>
  <c r="BS183" i="1"/>
  <c r="BR183" i="1"/>
  <c r="BQ183" i="1"/>
  <c r="BP183" i="1"/>
  <c r="BO183" i="1"/>
  <c r="BN183" i="1"/>
  <c r="BM183" i="1"/>
  <c r="BL183" i="1"/>
  <c r="BT183" i="1" s="1"/>
  <c r="BK183" i="1"/>
  <c r="BJ183" i="1"/>
  <c r="BI183" i="1"/>
  <c r="BG183" i="1"/>
  <c r="BF183" i="1"/>
  <c r="BE183" i="1"/>
  <c r="BD183" i="1"/>
  <c r="BC183" i="1"/>
  <c r="BB183" i="1"/>
  <c r="BA183" i="1"/>
  <c r="AZ183" i="1"/>
  <c r="BH183" i="1" s="1"/>
  <c r="AY183" i="1"/>
  <c r="AX183" i="1"/>
  <c r="AW183" i="1"/>
  <c r="AU183" i="1"/>
  <c r="AT183" i="1"/>
  <c r="AS183" i="1"/>
  <c r="AR183" i="1"/>
  <c r="AQ183" i="1"/>
  <c r="AP183" i="1"/>
  <c r="AO183" i="1"/>
  <c r="AN183" i="1"/>
  <c r="AV183" i="1" s="1"/>
  <c r="A183" i="1" s="1"/>
  <c r="AM183" i="1"/>
  <c r="AL183" i="1"/>
  <c r="AK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M183" i="1" s="1"/>
  <c r="N183" i="1"/>
  <c r="L183" i="1"/>
  <c r="K183" i="1"/>
  <c r="I183" i="1"/>
  <c r="J183" i="1" s="1"/>
  <c r="G183" i="1"/>
  <c r="H183" i="1" s="1"/>
  <c r="E183" i="1"/>
  <c r="F183" i="1" s="1"/>
  <c r="D183" i="1"/>
  <c r="C183" i="1"/>
  <c r="DO182" i="1"/>
  <c r="DN182" i="1"/>
  <c r="DM182" i="1"/>
  <c r="DL182" i="1"/>
  <c r="DK182" i="1"/>
  <c r="DJ182" i="1"/>
  <c r="DI182" i="1"/>
  <c r="DH182" i="1"/>
  <c r="DG182" i="1"/>
  <c r="DF182" i="1"/>
  <c r="DP182" i="1" s="1"/>
  <c r="DE182" i="1"/>
  <c r="DC182" i="1"/>
  <c r="DB182" i="1"/>
  <c r="DA182" i="1"/>
  <c r="CZ182" i="1"/>
  <c r="CY182" i="1"/>
  <c r="CX182" i="1"/>
  <c r="CW182" i="1"/>
  <c r="CV182" i="1"/>
  <c r="CU182" i="1"/>
  <c r="CT182" i="1"/>
  <c r="DD182" i="1" s="1"/>
  <c r="CS182" i="1"/>
  <c r="CQ182" i="1"/>
  <c r="CP182" i="1"/>
  <c r="CO182" i="1"/>
  <c r="CN182" i="1"/>
  <c r="CM182" i="1"/>
  <c r="CL182" i="1"/>
  <c r="CK182" i="1"/>
  <c r="CJ182" i="1"/>
  <c r="CI182" i="1"/>
  <c r="CH182" i="1"/>
  <c r="CR182" i="1" s="1"/>
  <c r="CG182" i="1"/>
  <c r="CE182" i="1"/>
  <c r="CD182" i="1"/>
  <c r="CC182" i="1"/>
  <c r="CB182" i="1"/>
  <c r="CA182" i="1"/>
  <c r="BZ182" i="1"/>
  <c r="BY182" i="1"/>
  <c r="BX182" i="1"/>
  <c r="BW182" i="1"/>
  <c r="BV182" i="1"/>
  <c r="CF182" i="1" s="1"/>
  <c r="BU182" i="1"/>
  <c r="BS182" i="1"/>
  <c r="BR182" i="1"/>
  <c r="BQ182" i="1"/>
  <c r="BP182" i="1"/>
  <c r="BO182" i="1"/>
  <c r="BN182" i="1"/>
  <c r="BM182" i="1"/>
  <c r="BL182" i="1"/>
  <c r="BK182" i="1"/>
  <c r="BJ182" i="1"/>
  <c r="BT182" i="1" s="1"/>
  <c r="BI182" i="1"/>
  <c r="BG182" i="1"/>
  <c r="BF182" i="1"/>
  <c r="BE182" i="1"/>
  <c r="BD182" i="1"/>
  <c r="BC182" i="1"/>
  <c r="BB182" i="1"/>
  <c r="BA182" i="1"/>
  <c r="AZ182" i="1"/>
  <c r="AY182" i="1"/>
  <c r="AX182" i="1"/>
  <c r="BH182" i="1" s="1"/>
  <c r="B182" i="1" s="1"/>
  <c r="AW182" i="1"/>
  <c r="AU182" i="1"/>
  <c r="AT182" i="1"/>
  <c r="AS182" i="1"/>
  <c r="AR182" i="1"/>
  <c r="AQ182" i="1"/>
  <c r="AP182" i="1"/>
  <c r="AO182" i="1"/>
  <c r="AN182" i="1"/>
  <c r="AM182" i="1"/>
  <c r="AL182" i="1"/>
  <c r="AV182" i="1" s="1"/>
  <c r="AK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I182" i="1"/>
  <c r="J182" i="1" s="1"/>
  <c r="K182" i="1" s="1"/>
  <c r="G182" i="1"/>
  <c r="H182" i="1" s="1"/>
  <c r="E182" i="1"/>
  <c r="F182" i="1" s="1"/>
  <c r="D182" i="1"/>
  <c r="C182" i="1"/>
  <c r="A182" i="1"/>
  <c r="DO181" i="1"/>
  <c r="DN181" i="1"/>
  <c r="DM181" i="1"/>
  <c r="DL181" i="1"/>
  <c r="DK181" i="1"/>
  <c r="DJ181" i="1"/>
  <c r="DI181" i="1"/>
  <c r="DH181" i="1"/>
  <c r="DG181" i="1"/>
  <c r="DF181" i="1"/>
  <c r="DP181" i="1" s="1"/>
  <c r="DE181" i="1"/>
  <c r="DC181" i="1"/>
  <c r="DB181" i="1"/>
  <c r="DA181" i="1"/>
  <c r="CZ181" i="1"/>
  <c r="CY181" i="1"/>
  <c r="CX181" i="1"/>
  <c r="CW181" i="1"/>
  <c r="CV181" i="1"/>
  <c r="CU181" i="1"/>
  <c r="CT181" i="1"/>
  <c r="DD181" i="1" s="1"/>
  <c r="CS181" i="1"/>
  <c r="CQ181" i="1"/>
  <c r="CP181" i="1"/>
  <c r="CO181" i="1"/>
  <c r="CN181" i="1"/>
  <c r="CM181" i="1"/>
  <c r="CL181" i="1"/>
  <c r="CK181" i="1"/>
  <c r="CJ181" i="1"/>
  <c r="CI181" i="1"/>
  <c r="CH181" i="1"/>
  <c r="CR181" i="1" s="1"/>
  <c r="CG181" i="1"/>
  <c r="CE181" i="1"/>
  <c r="CD181" i="1"/>
  <c r="CC181" i="1"/>
  <c r="CB181" i="1"/>
  <c r="CA181" i="1"/>
  <c r="BZ181" i="1"/>
  <c r="BY181" i="1"/>
  <c r="BX181" i="1"/>
  <c r="BW181" i="1"/>
  <c r="BV181" i="1"/>
  <c r="CF181" i="1" s="1"/>
  <c r="BU181" i="1"/>
  <c r="BS181" i="1"/>
  <c r="BR181" i="1"/>
  <c r="BQ181" i="1"/>
  <c r="BP181" i="1"/>
  <c r="BO181" i="1"/>
  <c r="BN181" i="1"/>
  <c r="BM181" i="1"/>
  <c r="BL181" i="1"/>
  <c r="BK181" i="1"/>
  <c r="BJ181" i="1"/>
  <c r="BT181" i="1" s="1"/>
  <c r="BI181" i="1"/>
  <c r="BG181" i="1"/>
  <c r="BF181" i="1"/>
  <c r="BE181" i="1"/>
  <c r="BD181" i="1"/>
  <c r="BC181" i="1"/>
  <c r="BB181" i="1"/>
  <c r="BA181" i="1"/>
  <c r="AZ181" i="1"/>
  <c r="AY181" i="1"/>
  <c r="AX181" i="1"/>
  <c r="BH181" i="1" s="1"/>
  <c r="AW181" i="1"/>
  <c r="AU181" i="1"/>
  <c r="AT181" i="1"/>
  <c r="AS181" i="1"/>
  <c r="AR181" i="1"/>
  <c r="AQ181" i="1"/>
  <c r="AP181" i="1"/>
  <c r="AO181" i="1"/>
  <c r="AN181" i="1"/>
  <c r="AM181" i="1"/>
  <c r="AL181" i="1"/>
  <c r="AV181" i="1" s="1"/>
  <c r="AK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G181" i="1"/>
  <c r="H181" i="1" s="1"/>
  <c r="E181" i="1"/>
  <c r="F181" i="1" s="1"/>
  <c r="I181" i="1" s="1"/>
  <c r="J181" i="1" s="1"/>
  <c r="K181" i="1" s="1"/>
  <c r="D181" i="1"/>
  <c r="C181" i="1"/>
  <c r="A181" i="1"/>
  <c r="DO180" i="1"/>
  <c r="DN180" i="1"/>
  <c r="DM180" i="1"/>
  <c r="DL180" i="1"/>
  <c r="DK180" i="1"/>
  <c r="DJ180" i="1"/>
  <c r="DI180" i="1"/>
  <c r="DH180" i="1"/>
  <c r="DP180" i="1" s="1"/>
  <c r="DG180" i="1"/>
  <c r="DF180" i="1"/>
  <c r="DE180" i="1"/>
  <c r="DC180" i="1"/>
  <c r="DB180" i="1"/>
  <c r="DA180" i="1"/>
  <c r="CZ180" i="1"/>
  <c r="CY180" i="1"/>
  <c r="CX180" i="1"/>
  <c r="CW180" i="1"/>
  <c r="CV180" i="1"/>
  <c r="DD180" i="1" s="1"/>
  <c r="CU180" i="1"/>
  <c r="CT180" i="1"/>
  <c r="CS180" i="1"/>
  <c r="CQ180" i="1"/>
  <c r="CP180" i="1"/>
  <c r="CO180" i="1"/>
  <c r="CN180" i="1"/>
  <c r="CM180" i="1"/>
  <c r="CL180" i="1"/>
  <c r="CK180" i="1"/>
  <c r="CJ180" i="1"/>
  <c r="CR180" i="1" s="1"/>
  <c r="CI180" i="1"/>
  <c r="CH180" i="1"/>
  <c r="CG180" i="1"/>
  <c r="CE180" i="1"/>
  <c r="CD180" i="1"/>
  <c r="CC180" i="1"/>
  <c r="CB180" i="1"/>
  <c r="CA180" i="1"/>
  <c r="BZ180" i="1"/>
  <c r="BY180" i="1"/>
  <c r="BX180" i="1"/>
  <c r="CF180" i="1" s="1"/>
  <c r="BW180" i="1"/>
  <c r="BV180" i="1"/>
  <c r="BU180" i="1"/>
  <c r="BS180" i="1"/>
  <c r="BR180" i="1"/>
  <c r="BQ180" i="1"/>
  <c r="BP180" i="1"/>
  <c r="BO180" i="1"/>
  <c r="BN180" i="1"/>
  <c r="BM180" i="1"/>
  <c r="BL180" i="1"/>
  <c r="BT180" i="1" s="1"/>
  <c r="BK180" i="1"/>
  <c r="BJ180" i="1"/>
  <c r="BI180" i="1"/>
  <c r="BG180" i="1"/>
  <c r="BF180" i="1"/>
  <c r="BE180" i="1"/>
  <c r="BD180" i="1"/>
  <c r="BC180" i="1"/>
  <c r="BB180" i="1"/>
  <c r="BA180" i="1"/>
  <c r="AZ180" i="1"/>
  <c r="BH180" i="1" s="1"/>
  <c r="B180" i="1" s="1"/>
  <c r="AY180" i="1"/>
  <c r="AX180" i="1"/>
  <c r="AW180" i="1"/>
  <c r="AU180" i="1"/>
  <c r="AT180" i="1"/>
  <c r="AS180" i="1"/>
  <c r="AR180" i="1"/>
  <c r="AQ180" i="1"/>
  <c r="AP180" i="1"/>
  <c r="AO180" i="1"/>
  <c r="AN180" i="1"/>
  <c r="AV180" i="1" s="1"/>
  <c r="A180" i="1" s="1"/>
  <c r="AM180" i="1"/>
  <c r="AL180" i="1"/>
  <c r="AK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M180" i="1" s="1"/>
  <c r="N180" i="1"/>
  <c r="L180" i="1"/>
  <c r="G180" i="1"/>
  <c r="H180" i="1" s="1"/>
  <c r="E180" i="1"/>
  <c r="F180" i="1" s="1"/>
  <c r="I180" i="1" s="1"/>
  <c r="J180" i="1" s="1"/>
  <c r="K180" i="1" s="1"/>
  <c r="D180" i="1"/>
  <c r="C180" i="1"/>
  <c r="DO179" i="1"/>
  <c r="DN179" i="1"/>
  <c r="DM179" i="1"/>
  <c r="DL179" i="1"/>
  <c r="DK179" i="1"/>
  <c r="DJ179" i="1"/>
  <c r="DI179" i="1"/>
  <c r="DH179" i="1"/>
  <c r="DP179" i="1" s="1"/>
  <c r="DG179" i="1"/>
  <c r="DF179" i="1"/>
  <c r="DE179" i="1"/>
  <c r="DC179" i="1"/>
  <c r="DB179" i="1"/>
  <c r="DA179" i="1"/>
  <c r="CZ179" i="1"/>
  <c r="CY179" i="1"/>
  <c r="CX179" i="1"/>
  <c r="CW179" i="1"/>
  <c r="CV179" i="1"/>
  <c r="DD179" i="1" s="1"/>
  <c r="CU179" i="1"/>
  <c r="CT179" i="1"/>
  <c r="CS179" i="1"/>
  <c r="CQ179" i="1"/>
  <c r="CP179" i="1"/>
  <c r="CO179" i="1"/>
  <c r="CN179" i="1"/>
  <c r="CM179" i="1"/>
  <c r="CL179" i="1"/>
  <c r="CK179" i="1"/>
  <c r="CJ179" i="1"/>
  <c r="CR179" i="1" s="1"/>
  <c r="CI179" i="1"/>
  <c r="CH179" i="1"/>
  <c r="CG179" i="1"/>
  <c r="CE179" i="1"/>
  <c r="CD179" i="1"/>
  <c r="CC179" i="1"/>
  <c r="CB179" i="1"/>
  <c r="CA179" i="1"/>
  <c r="BZ179" i="1"/>
  <c r="BY179" i="1"/>
  <c r="BX179" i="1"/>
  <c r="CF179" i="1" s="1"/>
  <c r="BW179" i="1"/>
  <c r="BV179" i="1"/>
  <c r="BU179" i="1"/>
  <c r="BS179" i="1"/>
  <c r="BR179" i="1"/>
  <c r="BQ179" i="1"/>
  <c r="BP179" i="1"/>
  <c r="BO179" i="1"/>
  <c r="BN179" i="1"/>
  <c r="BM179" i="1"/>
  <c r="BL179" i="1"/>
  <c r="BT179" i="1" s="1"/>
  <c r="BK179" i="1"/>
  <c r="BJ179" i="1"/>
  <c r="BI179" i="1"/>
  <c r="BG179" i="1"/>
  <c r="BF179" i="1"/>
  <c r="BE179" i="1"/>
  <c r="BD179" i="1"/>
  <c r="BC179" i="1"/>
  <c r="BB179" i="1"/>
  <c r="BA179" i="1"/>
  <c r="AZ179" i="1"/>
  <c r="BH179" i="1" s="1"/>
  <c r="B179" i="1" s="1"/>
  <c r="AY179" i="1"/>
  <c r="AX179" i="1"/>
  <c r="AW179" i="1"/>
  <c r="AU179" i="1"/>
  <c r="AT179" i="1"/>
  <c r="AS179" i="1"/>
  <c r="AR179" i="1"/>
  <c r="AQ179" i="1"/>
  <c r="AP179" i="1"/>
  <c r="AO179" i="1"/>
  <c r="AN179" i="1"/>
  <c r="AV179" i="1" s="1"/>
  <c r="A179" i="1" s="1"/>
  <c r="AM179" i="1"/>
  <c r="AL179" i="1"/>
  <c r="AK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M179" i="1" s="1"/>
  <c r="N179" i="1"/>
  <c r="L179" i="1"/>
  <c r="K179" i="1"/>
  <c r="I179" i="1"/>
  <c r="J179" i="1" s="1"/>
  <c r="G179" i="1"/>
  <c r="H179" i="1" s="1"/>
  <c r="E179" i="1"/>
  <c r="F179" i="1" s="1"/>
  <c r="D179" i="1"/>
  <c r="C179" i="1"/>
  <c r="DO178" i="1"/>
  <c r="DN178" i="1"/>
  <c r="DM178" i="1"/>
  <c r="DL178" i="1"/>
  <c r="DK178" i="1"/>
  <c r="DJ178" i="1"/>
  <c r="DI178" i="1"/>
  <c r="DH178" i="1"/>
  <c r="DG178" i="1"/>
  <c r="DF178" i="1"/>
  <c r="DP178" i="1" s="1"/>
  <c r="DE178" i="1"/>
  <c r="DC178" i="1"/>
  <c r="DB178" i="1"/>
  <c r="DA178" i="1"/>
  <c r="CZ178" i="1"/>
  <c r="CY178" i="1"/>
  <c r="CX178" i="1"/>
  <c r="CW178" i="1"/>
  <c r="CV178" i="1"/>
  <c r="CU178" i="1"/>
  <c r="CT178" i="1"/>
  <c r="DD178" i="1" s="1"/>
  <c r="CS178" i="1"/>
  <c r="CQ178" i="1"/>
  <c r="CP178" i="1"/>
  <c r="CO178" i="1"/>
  <c r="CN178" i="1"/>
  <c r="CM178" i="1"/>
  <c r="CL178" i="1"/>
  <c r="CK178" i="1"/>
  <c r="CJ178" i="1"/>
  <c r="CI178" i="1"/>
  <c r="CH178" i="1"/>
  <c r="CR178" i="1" s="1"/>
  <c r="CG178" i="1"/>
  <c r="CE178" i="1"/>
  <c r="CD178" i="1"/>
  <c r="CC178" i="1"/>
  <c r="CB178" i="1"/>
  <c r="CA178" i="1"/>
  <c r="BZ178" i="1"/>
  <c r="BY178" i="1"/>
  <c r="BX178" i="1"/>
  <c r="BW178" i="1"/>
  <c r="BV178" i="1"/>
  <c r="CF178" i="1" s="1"/>
  <c r="BU178" i="1"/>
  <c r="BS178" i="1"/>
  <c r="BR178" i="1"/>
  <c r="BQ178" i="1"/>
  <c r="BP178" i="1"/>
  <c r="BO178" i="1"/>
  <c r="BN178" i="1"/>
  <c r="BM178" i="1"/>
  <c r="BL178" i="1"/>
  <c r="BK178" i="1"/>
  <c r="BJ178" i="1"/>
  <c r="BT178" i="1" s="1"/>
  <c r="BI178" i="1"/>
  <c r="BG178" i="1"/>
  <c r="BF178" i="1"/>
  <c r="BE178" i="1"/>
  <c r="BD178" i="1"/>
  <c r="BC178" i="1"/>
  <c r="BB178" i="1"/>
  <c r="BA178" i="1"/>
  <c r="AZ178" i="1"/>
  <c r="AY178" i="1"/>
  <c r="AX178" i="1"/>
  <c r="BH178" i="1" s="1"/>
  <c r="B178" i="1" s="1"/>
  <c r="AW178" i="1"/>
  <c r="AU178" i="1"/>
  <c r="AT178" i="1"/>
  <c r="AS178" i="1"/>
  <c r="AR178" i="1"/>
  <c r="AQ178" i="1"/>
  <c r="AP178" i="1"/>
  <c r="AO178" i="1"/>
  <c r="AN178" i="1"/>
  <c r="AM178" i="1"/>
  <c r="AL178" i="1"/>
  <c r="AV178" i="1" s="1"/>
  <c r="AK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I178" i="1"/>
  <c r="J178" i="1" s="1"/>
  <c r="K178" i="1" s="1"/>
  <c r="G178" i="1"/>
  <c r="H178" i="1" s="1"/>
  <c r="E178" i="1"/>
  <c r="F178" i="1" s="1"/>
  <c r="D178" i="1"/>
  <c r="C178" i="1"/>
  <c r="A178" i="1"/>
  <c r="DO177" i="1"/>
  <c r="DN177" i="1"/>
  <c r="DM177" i="1"/>
  <c r="DL177" i="1"/>
  <c r="DK177" i="1"/>
  <c r="DJ177" i="1"/>
  <c r="DI177" i="1"/>
  <c r="DH177" i="1"/>
  <c r="DG177" i="1"/>
  <c r="DF177" i="1"/>
  <c r="DP177" i="1" s="1"/>
  <c r="DE177" i="1"/>
  <c r="DC177" i="1"/>
  <c r="DB177" i="1"/>
  <c r="DA177" i="1"/>
  <c r="CZ177" i="1"/>
  <c r="CY177" i="1"/>
  <c r="CX177" i="1"/>
  <c r="CW177" i="1"/>
  <c r="CV177" i="1"/>
  <c r="CU177" i="1"/>
  <c r="CT177" i="1"/>
  <c r="DD177" i="1" s="1"/>
  <c r="CS177" i="1"/>
  <c r="CQ177" i="1"/>
  <c r="CP177" i="1"/>
  <c r="CO177" i="1"/>
  <c r="CN177" i="1"/>
  <c r="CM177" i="1"/>
  <c r="CL177" i="1"/>
  <c r="CK177" i="1"/>
  <c r="CJ177" i="1"/>
  <c r="CI177" i="1"/>
  <c r="CH177" i="1"/>
  <c r="CR177" i="1" s="1"/>
  <c r="CG177" i="1"/>
  <c r="CE177" i="1"/>
  <c r="CD177" i="1"/>
  <c r="CC177" i="1"/>
  <c r="CB177" i="1"/>
  <c r="CA177" i="1"/>
  <c r="BZ177" i="1"/>
  <c r="BY177" i="1"/>
  <c r="BX177" i="1"/>
  <c r="BW177" i="1"/>
  <c r="BV177" i="1"/>
  <c r="CF177" i="1" s="1"/>
  <c r="BU177" i="1"/>
  <c r="BS177" i="1"/>
  <c r="BR177" i="1"/>
  <c r="BQ177" i="1"/>
  <c r="BP177" i="1"/>
  <c r="BO177" i="1"/>
  <c r="BN177" i="1"/>
  <c r="BM177" i="1"/>
  <c r="BL177" i="1"/>
  <c r="BK177" i="1"/>
  <c r="BJ177" i="1"/>
  <c r="BT177" i="1" s="1"/>
  <c r="BI177" i="1"/>
  <c r="BG177" i="1"/>
  <c r="BF177" i="1"/>
  <c r="BE177" i="1"/>
  <c r="BD177" i="1"/>
  <c r="BC177" i="1"/>
  <c r="BB177" i="1"/>
  <c r="BA177" i="1"/>
  <c r="AZ177" i="1"/>
  <c r="AY177" i="1"/>
  <c r="AX177" i="1"/>
  <c r="BH177" i="1" s="1"/>
  <c r="AW177" i="1"/>
  <c r="AU177" i="1"/>
  <c r="AT177" i="1"/>
  <c r="AS177" i="1"/>
  <c r="AR177" i="1"/>
  <c r="AQ177" i="1"/>
  <c r="AP177" i="1"/>
  <c r="AO177" i="1"/>
  <c r="AN177" i="1"/>
  <c r="AM177" i="1"/>
  <c r="AL177" i="1"/>
  <c r="AV177" i="1" s="1"/>
  <c r="AK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G177" i="1"/>
  <c r="H177" i="1" s="1"/>
  <c r="E177" i="1"/>
  <c r="F177" i="1" s="1"/>
  <c r="I177" i="1" s="1"/>
  <c r="J177" i="1" s="1"/>
  <c r="K177" i="1" s="1"/>
  <c r="D177" i="1"/>
  <c r="C177" i="1"/>
  <c r="A177" i="1"/>
  <c r="DO176" i="1"/>
  <c r="DN176" i="1"/>
  <c r="DM176" i="1"/>
  <c r="DL176" i="1"/>
  <c r="DK176" i="1"/>
  <c r="DJ176" i="1"/>
  <c r="DI176" i="1"/>
  <c r="DH176" i="1"/>
  <c r="DP176" i="1" s="1"/>
  <c r="DG176" i="1"/>
  <c r="DF176" i="1"/>
  <c r="DE176" i="1"/>
  <c r="DC176" i="1"/>
  <c r="DB176" i="1"/>
  <c r="DA176" i="1"/>
  <c r="CZ176" i="1"/>
  <c r="CY176" i="1"/>
  <c r="CX176" i="1"/>
  <c r="CW176" i="1"/>
  <c r="CV176" i="1"/>
  <c r="DD176" i="1" s="1"/>
  <c r="CU176" i="1"/>
  <c r="CT176" i="1"/>
  <c r="CS176" i="1"/>
  <c r="CQ176" i="1"/>
  <c r="CP176" i="1"/>
  <c r="CO176" i="1"/>
  <c r="CN176" i="1"/>
  <c r="CM176" i="1"/>
  <c r="CL176" i="1"/>
  <c r="CK176" i="1"/>
  <c r="CJ176" i="1"/>
  <c r="CR176" i="1" s="1"/>
  <c r="CI176" i="1"/>
  <c r="CH176" i="1"/>
  <c r="CG176" i="1"/>
  <c r="CE176" i="1"/>
  <c r="CD176" i="1"/>
  <c r="CC176" i="1"/>
  <c r="CB176" i="1"/>
  <c r="CA176" i="1"/>
  <c r="BZ176" i="1"/>
  <c r="BY176" i="1"/>
  <c r="BX176" i="1"/>
  <c r="CF176" i="1" s="1"/>
  <c r="BW176" i="1"/>
  <c r="BV176" i="1"/>
  <c r="BU176" i="1"/>
  <c r="BS176" i="1"/>
  <c r="BR176" i="1"/>
  <c r="BQ176" i="1"/>
  <c r="BP176" i="1"/>
  <c r="BO176" i="1"/>
  <c r="BN176" i="1"/>
  <c r="BM176" i="1"/>
  <c r="BL176" i="1"/>
  <c r="BT176" i="1" s="1"/>
  <c r="BK176" i="1"/>
  <c r="BJ176" i="1"/>
  <c r="BI176" i="1"/>
  <c r="BG176" i="1"/>
  <c r="BF176" i="1"/>
  <c r="BE176" i="1"/>
  <c r="BD176" i="1"/>
  <c r="BC176" i="1"/>
  <c r="BB176" i="1"/>
  <c r="BA176" i="1"/>
  <c r="AZ176" i="1"/>
  <c r="BH176" i="1" s="1"/>
  <c r="AY176" i="1"/>
  <c r="AX176" i="1"/>
  <c r="AW176" i="1"/>
  <c r="AU176" i="1"/>
  <c r="AT176" i="1"/>
  <c r="AS176" i="1"/>
  <c r="AR176" i="1"/>
  <c r="AQ176" i="1"/>
  <c r="AP176" i="1"/>
  <c r="AO176" i="1"/>
  <c r="AN176" i="1"/>
  <c r="AV176" i="1" s="1"/>
  <c r="A176" i="1" s="1"/>
  <c r="AM176" i="1"/>
  <c r="AL176" i="1"/>
  <c r="AK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M176" i="1" s="1"/>
  <c r="N176" i="1"/>
  <c r="L176" i="1"/>
  <c r="G176" i="1"/>
  <c r="H176" i="1" s="1"/>
  <c r="E176" i="1"/>
  <c r="F176" i="1" s="1"/>
  <c r="I176" i="1" s="1"/>
  <c r="J176" i="1" s="1"/>
  <c r="K176" i="1" s="1"/>
  <c r="D176" i="1"/>
  <c r="C176" i="1"/>
  <c r="DO175" i="1"/>
  <c r="DN175" i="1"/>
  <c r="DM175" i="1"/>
  <c r="DL175" i="1"/>
  <c r="DK175" i="1"/>
  <c r="DJ175" i="1"/>
  <c r="DI175" i="1"/>
  <c r="DH175" i="1"/>
  <c r="DP175" i="1" s="1"/>
  <c r="DG175" i="1"/>
  <c r="DF175" i="1"/>
  <c r="DE175" i="1"/>
  <c r="DC175" i="1"/>
  <c r="DB175" i="1"/>
  <c r="DA175" i="1"/>
  <c r="CZ175" i="1"/>
  <c r="CY175" i="1"/>
  <c r="CX175" i="1"/>
  <c r="CW175" i="1"/>
  <c r="CV175" i="1"/>
  <c r="DD175" i="1" s="1"/>
  <c r="CU175" i="1"/>
  <c r="CT175" i="1"/>
  <c r="CS175" i="1"/>
  <c r="CQ175" i="1"/>
  <c r="CP175" i="1"/>
  <c r="CO175" i="1"/>
  <c r="CN175" i="1"/>
  <c r="CM175" i="1"/>
  <c r="CL175" i="1"/>
  <c r="CK175" i="1"/>
  <c r="CJ175" i="1"/>
  <c r="CR175" i="1" s="1"/>
  <c r="CI175" i="1"/>
  <c r="CH175" i="1"/>
  <c r="CG175" i="1"/>
  <c r="CE175" i="1"/>
  <c r="CD175" i="1"/>
  <c r="CC175" i="1"/>
  <c r="CB175" i="1"/>
  <c r="CA175" i="1"/>
  <c r="BZ175" i="1"/>
  <c r="BY175" i="1"/>
  <c r="BX175" i="1"/>
  <c r="CF175" i="1" s="1"/>
  <c r="BW175" i="1"/>
  <c r="BV175" i="1"/>
  <c r="BU175" i="1"/>
  <c r="BS175" i="1"/>
  <c r="BR175" i="1"/>
  <c r="BQ175" i="1"/>
  <c r="BP175" i="1"/>
  <c r="BO175" i="1"/>
  <c r="BN175" i="1"/>
  <c r="BM175" i="1"/>
  <c r="BL175" i="1"/>
  <c r="BT175" i="1" s="1"/>
  <c r="BK175" i="1"/>
  <c r="BJ175" i="1"/>
  <c r="BI175" i="1"/>
  <c r="BG175" i="1"/>
  <c r="BF175" i="1"/>
  <c r="BE175" i="1"/>
  <c r="BD175" i="1"/>
  <c r="BC175" i="1"/>
  <c r="BB175" i="1"/>
  <c r="BA175" i="1"/>
  <c r="AZ175" i="1"/>
  <c r="BH175" i="1" s="1"/>
  <c r="AY175" i="1"/>
  <c r="AX175" i="1"/>
  <c r="AW175" i="1"/>
  <c r="AU175" i="1"/>
  <c r="AT175" i="1"/>
  <c r="AS175" i="1"/>
  <c r="AR175" i="1"/>
  <c r="AQ175" i="1"/>
  <c r="AP175" i="1"/>
  <c r="AO175" i="1"/>
  <c r="AN175" i="1"/>
  <c r="AV175" i="1" s="1"/>
  <c r="A175" i="1" s="1"/>
  <c r="AM175" i="1"/>
  <c r="AL175" i="1"/>
  <c r="AK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M175" i="1" s="1"/>
  <c r="N175" i="1"/>
  <c r="L175" i="1"/>
  <c r="K175" i="1"/>
  <c r="I175" i="1"/>
  <c r="J175" i="1" s="1"/>
  <c r="G175" i="1"/>
  <c r="H175" i="1" s="1"/>
  <c r="E175" i="1"/>
  <c r="F175" i="1" s="1"/>
  <c r="D175" i="1"/>
  <c r="C175" i="1"/>
  <c r="DO174" i="1"/>
  <c r="DN174" i="1"/>
  <c r="DM174" i="1"/>
  <c r="DL174" i="1"/>
  <c r="DK174" i="1"/>
  <c r="DJ174" i="1"/>
  <c r="DI174" i="1"/>
  <c r="DH174" i="1"/>
  <c r="DG174" i="1"/>
  <c r="DF174" i="1"/>
  <c r="DP174" i="1" s="1"/>
  <c r="DE174" i="1"/>
  <c r="DC174" i="1"/>
  <c r="DB174" i="1"/>
  <c r="DA174" i="1"/>
  <c r="CZ174" i="1"/>
  <c r="CY174" i="1"/>
  <c r="CX174" i="1"/>
  <c r="CW174" i="1"/>
  <c r="CV174" i="1"/>
  <c r="CU174" i="1"/>
  <c r="CT174" i="1"/>
  <c r="DD174" i="1" s="1"/>
  <c r="CS174" i="1"/>
  <c r="CQ174" i="1"/>
  <c r="CP174" i="1"/>
  <c r="CO174" i="1"/>
  <c r="CN174" i="1"/>
  <c r="CM174" i="1"/>
  <c r="CL174" i="1"/>
  <c r="CK174" i="1"/>
  <c r="CJ174" i="1"/>
  <c r="CI174" i="1"/>
  <c r="CH174" i="1"/>
  <c r="CR174" i="1" s="1"/>
  <c r="CG174" i="1"/>
  <c r="CE174" i="1"/>
  <c r="CD174" i="1"/>
  <c r="CC174" i="1"/>
  <c r="CB174" i="1"/>
  <c r="CA174" i="1"/>
  <c r="BZ174" i="1"/>
  <c r="BY174" i="1"/>
  <c r="BX174" i="1"/>
  <c r="BW174" i="1"/>
  <c r="BV174" i="1"/>
  <c r="CF174" i="1" s="1"/>
  <c r="BU174" i="1"/>
  <c r="BS174" i="1"/>
  <c r="BR174" i="1"/>
  <c r="BQ174" i="1"/>
  <c r="BP174" i="1"/>
  <c r="BO174" i="1"/>
  <c r="BN174" i="1"/>
  <c r="BM174" i="1"/>
  <c r="BL174" i="1"/>
  <c r="BK174" i="1"/>
  <c r="BJ174" i="1"/>
  <c r="BT174" i="1" s="1"/>
  <c r="BI174" i="1"/>
  <c r="BG174" i="1"/>
  <c r="BF174" i="1"/>
  <c r="BE174" i="1"/>
  <c r="BD174" i="1"/>
  <c r="BC174" i="1"/>
  <c r="BB174" i="1"/>
  <c r="BA174" i="1"/>
  <c r="AZ174" i="1"/>
  <c r="AY174" i="1"/>
  <c r="AX174" i="1"/>
  <c r="BH174" i="1" s="1"/>
  <c r="B174" i="1" s="1"/>
  <c r="AW174" i="1"/>
  <c r="AU174" i="1"/>
  <c r="AT174" i="1"/>
  <c r="AS174" i="1"/>
  <c r="AR174" i="1"/>
  <c r="AQ174" i="1"/>
  <c r="AP174" i="1"/>
  <c r="AO174" i="1"/>
  <c r="AN174" i="1"/>
  <c r="AM174" i="1"/>
  <c r="AL174" i="1"/>
  <c r="AV174" i="1" s="1"/>
  <c r="AK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I174" i="1"/>
  <c r="J174" i="1" s="1"/>
  <c r="K174" i="1" s="1"/>
  <c r="G174" i="1"/>
  <c r="H174" i="1" s="1"/>
  <c r="E174" i="1"/>
  <c r="F174" i="1" s="1"/>
  <c r="D174" i="1"/>
  <c r="C174" i="1"/>
  <c r="A174" i="1"/>
  <c r="DO173" i="1"/>
  <c r="DN173" i="1"/>
  <c r="DM173" i="1"/>
  <c r="DL173" i="1"/>
  <c r="DK173" i="1"/>
  <c r="DJ173" i="1"/>
  <c r="DI173" i="1"/>
  <c r="DH173" i="1"/>
  <c r="DG173" i="1"/>
  <c r="DF173" i="1"/>
  <c r="DP173" i="1" s="1"/>
  <c r="DE173" i="1"/>
  <c r="DC173" i="1"/>
  <c r="DB173" i="1"/>
  <c r="DA173" i="1"/>
  <c r="CZ173" i="1"/>
  <c r="CY173" i="1"/>
  <c r="CX173" i="1"/>
  <c r="CW173" i="1"/>
  <c r="CV173" i="1"/>
  <c r="CU173" i="1"/>
  <c r="CT173" i="1"/>
  <c r="DD173" i="1" s="1"/>
  <c r="CS173" i="1"/>
  <c r="CQ173" i="1"/>
  <c r="CP173" i="1"/>
  <c r="CO173" i="1"/>
  <c r="CN173" i="1"/>
  <c r="CM173" i="1"/>
  <c r="CL173" i="1"/>
  <c r="CK173" i="1"/>
  <c r="CJ173" i="1"/>
  <c r="CI173" i="1"/>
  <c r="CH173" i="1"/>
  <c r="CR173" i="1" s="1"/>
  <c r="CG173" i="1"/>
  <c r="CE173" i="1"/>
  <c r="CD173" i="1"/>
  <c r="CC173" i="1"/>
  <c r="CB173" i="1"/>
  <c r="CA173" i="1"/>
  <c r="BZ173" i="1"/>
  <c r="BY173" i="1"/>
  <c r="BX173" i="1"/>
  <c r="BW173" i="1"/>
  <c r="BV173" i="1"/>
  <c r="CF173" i="1" s="1"/>
  <c r="BU173" i="1"/>
  <c r="BS173" i="1"/>
  <c r="BR173" i="1"/>
  <c r="BQ173" i="1"/>
  <c r="BP173" i="1"/>
  <c r="BO173" i="1"/>
  <c r="BN173" i="1"/>
  <c r="BM173" i="1"/>
  <c r="BL173" i="1"/>
  <c r="BK173" i="1"/>
  <c r="BJ173" i="1"/>
  <c r="BT173" i="1" s="1"/>
  <c r="BI173" i="1"/>
  <c r="BG173" i="1"/>
  <c r="BF173" i="1"/>
  <c r="BE173" i="1"/>
  <c r="BD173" i="1"/>
  <c r="BC173" i="1"/>
  <c r="BB173" i="1"/>
  <c r="BA173" i="1"/>
  <c r="AZ173" i="1"/>
  <c r="AY173" i="1"/>
  <c r="AX173" i="1"/>
  <c r="BH173" i="1" s="1"/>
  <c r="AW173" i="1"/>
  <c r="AU173" i="1"/>
  <c r="AT173" i="1"/>
  <c r="AS173" i="1"/>
  <c r="AR173" i="1"/>
  <c r="AQ173" i="1"/>
  <c r="AP173" i="1"/>
  <c r="AO173" i="1"/>
  <c r="AN173" i="1"/>
  <c r="AM173" i="1"/>
  <c r="AL173" i="1"/>
  <c r="AV173" i="1" s="1"/>
  <c r="AK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G173" i="1"/>
  <c r="H173" i="1" s="1"/>
  <c r="E173" i="1"/>
  <c r="F173" i="1" s="1"/>
  <c r="I173" i="1" s="1"/>
  <c r="J173" i="1" s="1"/>
  <c r="K173" i="1" s="1"/>
  <c r="D173" i="1"/>
  <c r="C173" i="1"/>
  <c r="A173" i="1"/>
  <c r="DO172" i="1"/>
  <c r="DN172" i="1"/>
  <c r="DM172" i="1"/>
  <c r="DL172" i="1"/>
  <c r="DK172" i="1"/>
  <c r="DJ172" i="1"/>
  <c r="DI172" i="1"/>
  <c r="DH172" i="1"/>
  <c r="DP172" i="1" s="1"/>
  <c r="DG172" i="1"/>
  <c r="DF172" i="1"/>
  <c r="DE172" i="1"/>
  <c r="DC172" i="1"/>
  <c r="DB172" i="1"/>
  <c r="DA172" i="1"/>
  <c r="CZ172" i="1"/>
  <c r="CY172" i="1"/>
  <c r="CX172" i="1"/>
  <c r="CW172" i="1"/>
  <c r="CV172" i="1"/>
  <c r="DD172" i="1" s="1"/>
  <c r="CU172" i="1"/>
  <c r="CT172" i="1"/>
  <c r="CS172" i="1"/>
  <c r="CQ172" i="1"/>
  <c r="CP172" i="1"/>
  <c r="CO172" i="1"/>
  <c r="CN172" i="1"/>
  <c r="CM172" i="1"/>
  <c r="CL172" i="1"/>
  <c r="CK172" i="1"/>
  <c r="CJ172" i="1"/>
  <c r="CR172" i="1" s="1"/>
  <c r="CI172" i="1"/>
  <c r="CH172" i="1"/>
  <c r="CG172" i="1"/>
  <c r="CE172" i="1"/>
  <c r="CD172" i="1"/>
  <c r="CC172" i="1"/>
  <c r="CB172" i="1"/>
  <c r="CA172" i="1"/>
  <c r="BZ172" i="1"/>
  <c r="BY172" i="1"/>
  <c r="BX172" i="1"/>
  <c r="CF172" i="1" s="1"/>
  <c r="BW172" i="1"/>
  <c r="BV172" i="1"/>
  <c r="BU172" i="1"/>
  <c r="BS172" i="1"/>
  <c r="BR172" i="1"/>
  <c r="BQ172" i="1"/>
  <c r="BP172" i="1"/>
  <c r="BO172" i="1"/>
  <c r="BN172" i="1"/>
  <c r="BM172" i="1"/>
  <c r="BL172" i="1"/>
  <c r="BT172" i="1" s="1"/>
  <c r="BK172" i="1"/>
  <c r="BJ172" i="1"/>
  <c r="BI172" i="1"/>
  <c r="BG172" i="1"/>
  <c r="BF172" i="1"/>
  <c r="BE172" i="1"/>
  <c r="BD172" i="1"/>
  <c r="BC172" i="1"/>
  <c r="BB172" i="1"/>
  <c r="BA172" i="1"/>
  <c r="AZ172" i="1"/>
  <c r="BH172" i="1" s="1"/>
  <c r="B172" i="1" s="1"/>
  <c r="AY172" i="1"/>
  <c r="AX172" i="1"/>
  <c r="AW172" i="1"/>
  <c r="AU172" i="1"/>
  <c r="AT172" i="1"/>
  <c r="AS172" i="1"/>
  <c r="AR172" i="1"/>
  <c r="AQ172" i="1"/>
  <c r="AP172" i="1"/>
  <c r="AO172" i="1"/>
  <c r="AN172" i="1"/>
  <c r="AV172" i="1" s="1"/>
  <c r="A172" i="1" s="1"/>
  <c r="AM172" i="1"/>
  <c r="AL172" i="1"/>
  <c r="AK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M172" i="1" s="1"/>
  <c r="N172" i="1"/>
  <c r="L172" i="1"/>
  <c r="K172" i="1"/>
  <c r="G172" i="1"/>
  <c r="H172" i="1" s="1"/>
  <c r="E172" i="1"/>
  <c r="F172" i="1" s="1"/>
  <c r="I172" i="1" s="1"/>
  <c r="J172" i="1" s="1"/>
  <c r="D172" i="1"/>
  <c r="C172" i="1"/>
  <c r="DO171" i="1"/>
  <c r="DN171" i="1"/>
  <c r="DM171" i="1"/>
  <c r="DL171" i="1"/>
  <c r="DK171" i="1"/>
  <c r="DJ171" i="1"/>
  <c r="DI171" i="1"/>
  <c r="DH171" i="1"/>
  <c r="DP171" i="1" s="1"/>
  <c r="DG171" i="1"/>
  <c r="DF171" i="1"/>
  <c r="DE171" i="1"/>
  <c r="DC171" i="1"/>
  <c r="DB171" i="1"/>
  <c r="DA171" i="1"/>
  <c r="CZ171" i="1"/>
  <c r="CY171" i="1"/>
  <c r="CX171" i="1"/>
  <c r="CW171" i="1"/>
  <c r="CV171" i="1"/>
  <c r="DD171" i="1" s="1"/>
  <c r="CU171" i="1"/>
  <c r="CT171" i="1"/>
  <c r="CS171" i="1"/>
  <c r="CQ171" i="1"/>
  <c r="CP171" i="1"/>
  <c r="CO171" i="1"/>
  <c r="CN171" i="1"/>
  <c r="CM171" i="1"/>
  <c r="CL171" i="1"/>
  <c r="CK171" i="1"/>
  <c r="CJ171" i="1"/>
  <c r="CR171" i="1" s="1"/>
  <c r="CI171" i="1"/>
  <c r="CH171" i="1"/>
  <c r="CG171" i="1"/>
  <c r="CE171" i="1"/>
  <c r="CD171" i="1"/>
  <c r="CC171" i="1"/>
  <c r="CB171" i="1"/>
  <c r="CA171" i="1"/>
  <c r="BZ171" i="1"/>
  <c r="BY171" i="1"/>
  <c r="BX171" i="1"/>
  <c r="CF171" i="1" s="1"/>
  <c r="BW171" i="1"/>
  <c r="BV171" i="1"/>
  <c r="BU171" i="1"/>
  <c r="BS171" i="1"/>
  <c r="BR171" i="1"/>
  <c r="BQ171" i="1"/>
  <c r="BP171" i="1"/>
  <c r="BO171" i="1"/>
  <c r="BN171" i="1"/>
  <c r="BM171" i="1"/>
  <c r="BL171" i="1"/>
  <c r="BT171" i="1" s="1"/>
  <c r="BK171" i="1"/>
  <c r="BJ171" i="1"/>
  <c r="BI171" i="1"/>
  <c r="BG171" i="1"/>
  <c r="BF171" i="1"/>
  <c r="BE171" i="1"/>
  <c r="BD171" i="1"/>
  <c r="BC171" i="1"/>
  <c r="BB171" i="1"/>
  <c r="BA171" i="1"/>
  <c r="AZ171" i="1"/>
  <c r="BH171" i="1" s="1"/>
  <c r="AY171" i="1"/>
  <c r="AX171" i="1"/>
  <c r="AW171" i="1"/>
  <c r="AU171" i="1"/>
  <c r="AT171" i="1"/>
  <c r="AS171" i="1"/>
  <c r="AR171" i="1"/>
  <c r="AQ171" i="1"/>
  <c r="AP171" i="1"/>
  <c r="AO171" i="1"/>
  <c r="AN171" i="1"/>
  <c r="AV171" i="1" s="1"/>
  <c r="A171" i="1" s="1"/>
  <c r="AM171" i="1"/>
  <c r="AL171" i="1"/>
  <c r="AK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M171" i="1" s="1"/>
  <c r="N171" i="1"/>
  <c r="L171" i="1"/>
  <c r="K171" i="1"/>
  <c r="I171" i="1"/>
  <c r="J171" i="1" s="1"/>
  <c r="G171" i="1"/>
  <c r="H171" i="1" s="1"/>
  <c r="E171" i="1"/>
  <c r="F171" i="1" s="1"/>
  <c r="D171" i="1"/>
  <c r="C171" i="1"/>
  <c r="DO170" i="1"/>
  <c r="DN170" i="1"/>
  <c r="DM170" i="1"/>
  <c r="DL170" i="1"/>
  <c r="DK170" i="1"/>
  <c r="DJ170" i="1"/>
  <c r="DI170" i="1"/>
  <c r="DH170" i="1"/>
  <c r="DG170" i="1"/>
  <c r="DF170" i="1"/>
  <c r="DP170" i="1" s="1"/>
  <c r="DE170" i="1"/>
  <c r="DC170" i="1"/>
  <c r="DB170" i="1"/>
  <c r="DA170" i="1"/>
  <c r="CZ170" i="1"/>
  <c r="CY170" i="1"/>
  <c r="CX170" i="1"/>
  <c r="CW170" i="1"/>
  <c r="CV170" i="1"/>
  <c r="CU170" i="1"/>
  <c r="CT170" i="1"/>
  <c r="DD170" i="1" s="1"/>
  <c r="CS170" i="1"/>
  <c r="CQ170" i="1"/>
  <c r="CP170" i="1"/>
  <c r="CO170" i="1"/>
  <c r="CN170" i="1"/>
  <c r="CM170" i="1"/>
  <c r="CL170" i="1"/>
  <c r="CK170" i="1"/>
  <c r="CJ170" i="1"/>
  <c r="CI170" i="1"/>
  <c r="CH170" i="1"/>
  <c r="CR170" i="1" s="1"/>
  <c r="CG170" i="1"/>
  <c r="CE170" i="1"/>
  <c r="CD170" i="1"/>
  <c r="CC170" i="1"/>
  <c r="CB170" i="1"/>
  <c r="CA170" i="1"/>
  <c r="BZ170" i="1"/>
  <c r="BY170" i="1"/>
  <c r="BX170" i="1"/>
  <c r="BW170" i="1"/>
  <c r="BV170" i="1"/>
  <c r="CF170" i="1" s="1"/>
  <c r="BU170" i="1"/>
  <c r="BS170" i="1"/>
  <c r="BR170" i="1"/>
  <c r="BQ170" i="1"/>
  <c r="BP170" i="1"/>
  <c r="BO170" i="1"/>
  <c r="BN170" i="1"/>
  <c r="BM170" i="1"/>
  <c r="BL170" i="1"/>
  <c r="BK170" i="1"/>
  <c r="BJ170" i="1"/>
  <c r="BT170" i="1" s="1"/>
  <c r="BI170" i="1"/>
  <c r="BG170" i="1"/>
  <c r="BF170" i="1"/>
  <c r="BE170" i="1"/>
  <c r="BD170" i="1"/>
  <c r="BC170" i="1"/>
  <c r="BB170" i="1"/>
  <c r="BA170" i="1"/>
  <c r="AZ170" i="1"/>
  <c r="AY170" i="1"/>
  <c r="AX170" i="1"/>
  <c r="BH170" i="1" s="1"/>
  <c r="AW170" i="1"/>
  <c r="AU170" i="1"/>
  <c r="AT170" i="1"/>
  <c r="AS170" i="1"/>
  <c r="AR170" i="1"/>
  <c r="AQ170" i="1"/>
  <c r="AP170" i="1"/>
  <c r="AO170" i="1"/>
  <c r="AN170" i="1"/>
  <c r="AM170" i="1"/>
  <c r="AL170" i="1"/>
  <c r="AV170" i="1" s="1"/>
  <c r="AK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I170" i="1"/>
  <c r="J170" i="1" s="1"/>
  <c r="K170" i="1" s="1"/>
  <c r="G170" i="1"/>
  <c r="H170" i="1" s="1"/>
  <c r="E170" i="1"/>
  <c r="F170" i="1" s="1"/>
  <c r="D170" i="1"/>
  <c r="C170" i="1"/>
  <c r="A170" i="1"/>
  <c r="DO169" i="1"/>
  <c r="DN169" i="1"/>
  <c r="DM169" i="1"/>
  <c r="DL169" i="1"/>
  <c r="DK169" i="1"/>
  <c r="DJ169" i="1"/>
  <c r="DI169" i="1"/>
  <c r="DH169" i="1"/>
  <c r="DG169" i="1"/>
  <c r="DF169" i="1"/>
  <c r="DP169" i="1" s="1"/>
  <c r="DE169" i="1"/>
  <c r="DC169" i="1"/>
  <c r="DB169" i="1"/>
  <c r="DA169" i="1"/>
  <c r="CZ169" i="1"/>
  <c r="CY169" i="1"/>
  <c r="CX169" i="1"/>
  <c r="CW169" i="1"/>
  <c r="CV169" i="1"/>
  <c r="CU169" i="1"/>
  <c r="CT169" i="1"/>
  <c r="DD169" i="1" s="1"/>
  <c r="CS169" i="1"/>
  <c r="CQ169" i="1"/>
  <c r="CP169" i="1"/>
  <c r="CO169" i="1"/>
  <c r="CN169" i="1"/>
  <c r="CM169" i="1"/>
  <c r="CL169" i="1"/>
  <c r="CK169" i="1"/>
  <c r="CJ169" i="1"/>
  <c r="CI169" i="1"/>
  <c r="CH169" i="1"/>
  <c r="CR169" i="1" s="1"/>
  <c r="CG169" i="1"/>
  <c r="CE169" i="1"/>
  <c r="CD169" i="1"/>
  <c r="CC169" i="1"/>
  <c r="CB169" i="1"/>
  <c r="CA169" i="1"/>
  <c r="BZ169" i="1"/>
  <c r="BY169" i="1"/>
  <c r="BX169" i="1"/>
  <c r="BW169" i="1"/>
  <c r="BV169" i="1"/>
  <c r="CF169" i="1" s="1"/>
  <c r="BU169" i="1"/>
  <c r="BS169" i="1"/>
  <c r="BR169" i="1"/>
  <c r="BQ169" i="1"/>
  <c r="BP169" i="1"/>
  <c r="BO169" i="1"/>
  <c r="BN169" i="1"/>
  <c r="BM169" i="1"/>
  <c r="BL169" i="1"/>
  <c r="BK169" i="1"/>
  <c r="BJ169" i="1"/>
  <c r="BT169" i="1" s="1"/>
  <c r="BI169" i="1"/>
  <c r="BG169" i="1"/>
  <c r="BF169" i="1"/>
  <c r="BE169" i="1"/>
  <c r="BD169" i="1"/>
  <c r="BC169" i="1"/>
  <c r="BB169" i="1"/>
  <c r="BA169" i="1"/>
  <c r="AZ169" i="1"/>
  <c r="AY169" i="1"/>
  <c r="AX169" i="1"/>
  <c r="BH169" i="1" s="1"/>
  <c r="AW169" i="1"/>
  <c r="AU169" i="1"/>
  <c r="AT169" i="1"/>
  <c r="AS169" i="1"/>
  <c r="AR169" i="1"/>
  <c r="AQ169" i="1"/>
  <c r="AP169" i="1"/>
  <c r="AO169" i="1"/>
  <c r="AN169" i="1"/>
  <c r="AM169" i="1"/>
  <c r="AL169" i="1"/>
  <c r="AV169" i="1" s="1"/>
  <c r="A169" i="1" s="1"/>
  <c r="AK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G169" i="1"/>
  <c r="H169" i="1" s="1"/>
  <c r="E169" i="1"/>
  <c r="F169" i="1" s="1"/>
  <c r="I169" i="1" s="1"/>
  <c r="J169" i="1" s="1"/>
  <c r="K169" i="1" s="1"/>
  <c r="D169" i="1"/>
  <c r="C169" i="1"/>
  <c r="DO168" i="1"/>
  <c r="DN168" i="1"/>
  <c r="DM168" i="1"/>
  <c r="DL168" i="1"/>
  <c r="DK168" i="1"/>
  <c r="DJ168" i="1"/>
  <c r="DI168" i="1"/>
  <c r="DH168" i="1"/>
  <c r="DP168" i="1" s="1"/>
  <c r="DG168" i="1"/>
  <c r="DF168" i="1"/>
  <c r="DE168" i="1"/>
  <c r="DC168" i="1"/>
  <c r="DB168" i="1"/>
  <c r="DA168" i="1"/>
  <c r="CZ168" i="1"/>
  <c r="CY168" i="1"/>
  <c r="CX168" i="1"/>
  <c r="CW168" i="1"/>
  <c r="CV168" i="1"/>
  <c r="DD168" i="1" s="1"/>
  <c r="CU168" i="1"/>
  <c r="CT168" i="1"/>
  <c r="CS168" i="1"/>
  <c r="CQ168" i="1"/>
  <c r="CP168" i="1"/>
  <c r="CO168" i="1"/>
  <c r="CN168" i="1"/>
  <c r="CM168" i="1"/>
  <c r="CL168" i="1"/>
  <c r="CK168" i="1"/>
  <c r="CJ168" i="1"/>
  <c r="CR168" i="1" s="1"/>
  <c r="CI168" i="1"/>
  <c r="CH168" i="1"/>
  <c r="CG168" i="1"/>
  <c r="CE168" i="1"/>
  <c r="CD168" i="1"/>
  <c r="CC168" i="1"/>
  <c r="CB168" i="1"/>
  <c r="CA168" i="1"/>
  <c r="BZ168" i="1"/>
  <c r="BY168" i="1"/>
  <c r="BX168" i="1"/>
  <c r="CF168" i="1" s="1"/>
  <c r="BW168" i="1"/>
  <c r="BV168" i="1"/>
  <c r="BU168" i="1"/>
  <c r="BS168" i="1"/>
  <c r="BR168" i="1"/>
  <c r="BQ168" i="1"/>
  <c r="BP168" i="1"/>
  <c r="BO168" i="1"/>
  <c r="BN168" i="1"/>
  <c r="BM168" i="1"/>
  <c r="BL168" i="1"/>
  <c r="BT168" i="1" s="1"/>
  <c r="BK168" i="1"/>
  <c r="BJ168" i="1"/>
  <c r="BI168" i="1"/>
  <c r="BG168" i="1"/>
  <c r="BF168" i="1"/>
  <c r="BE168" i="1"/>
  <c r="BD168" i="1"/>
  <c r="BC168" i="1"/>
  <c r="BB168" i="1"/>
  <c r="BA168" i="1"/>
  <c r="AZ168" i="1"/>
  <c r="BH168" i="1" s="1"/>
  <c r="AY168" i="1"/>
  <c r="AX168" i="1"/>
  <c r="AW168" i="1"/>
  <c r="AU168" i="1"/>
  <c r="AT168" i="1"/>
  <c r="AS168" i="1"/>
  <c r="AR168" i="1"/>
  <c r="AQ168" i="1"/>
  <c r="AP168" i="1"/>
  <c r="AO168" i="1"/>
  <c r="AN168" i="1"/>
  <c r="AV168" i="1" s="1"/>
  <c r="A168" i="1" s="1"/>
  <c r="AM168" i="1"/>
  <c r="AL168" i="1"/>
  <c r="AK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M168" i="1" s="1"/>
  <c r="N168" i="1"/>
  <c r="L168" i="1"/>
  <c r="G168" i="1"/>
  <c r="H168" i="1" s="1"/>
  <c r="E168" i="1"/>
  <c r="F168" i="1" s="1"/>
  <c r="I168" i="1" s="1"/>
  <c r="J168" i="1" s="1"/>
  <c r="K168" i="1" s="1"/>
  <c r="D168" i="1"/>
  <c r="C168" i="1"/>
  <c r="DO167" i="1"/>
  <c r="DN167" i="1"/>
  <c r="DM167" i="1"/>
  <c r="DL167" i="1"/>
  <c r="DK167" i="1"/>
  <c r="DJ167" i="1"/>
  <c r="DI167" i="1"/>
  <c r="DH167" i="1"/>
  <c r="DP167" i="1" s="1"/>
  <c r="DG167" i="1"/>
  <c r="DF167" i="1"/>
  <c r="DE167" i="1"/>
  <c r="DC167" i="1"/>
  <c r="DB167" i="1"/>
  <c r="DA167" i="1"/>
  <c r="CZ167" i="1"/>
  <c r="CY167" i="1"/>
  <c r="CX167" i="1"/>
  <c r="CW167" i="1"/>
  <c r="CV167" i="1"/>
  <c r="DD167" i="1" s="1"/>
  <c r="CU167" i="1"/>
  <c r="CT167" i="1"/>
  <c r="CS167" i="1"/>
  <c r="CQ167" i="1"/>
  <c r="CP167" i="1"/>
  <c r="CO167" i="1"/>
  <c r="CN167" i="1"/>
  <c r="CM167" i="1"/>
  <c r="CL167" i="1"/>
  <c r="CK167" i="1"/>
  <c r="CJ167" i="1"/>
  <c r="CR167" i="1" s="1"/>
  <c r="CI167" i="1"/>
  <c r="CH167" i="1"/>
  <c r="CG167" i="1"/>
  <c r="CE167" i="1"/>
  <c r="CD167" i="1"/>
  <c r="CC167" i="1"/>
  <c r="CB167" i="1"/>
  <c r="CA167" i="1"/>
  <c r="BZ167" i="1"/>
  <c r="BY167" i="1"/>
  <c r="BX167" i="1"/>
  <c r="CF167" i="1" s="1"/>
  <c r="BW167" i="1"/>
  <c r="BV167" i="1"/>
  <c r="BU167" i="1"/>
  <c r="BS167" i="1"/>
  <c r="BR167" i="1"/>
  <c r="BQ167" i="1"/>
  <c r="BP167" i="1"/>
  <c r="BO167" i="1"/>
  <c r="BN167" i="1"/>
  <c r="BM167" i="1"/>
  <c r="BL167" i="1"/>
  <c r="BT167" i="1" s="1"/>
  <c r="BK167" i="1"/>
  <c r="BJ167" i="1"/>
  <c r="BI167" i="1"/>
  <c r="BG167" i="1"/>
  <c r="BF167" i="1"/>
  <c r="BE167" i="1"/>
  <c r="BD167" i="1"/>
  <c r="BC167" i="1"/>
  <c r="BB167" i="1"/>
  <c r="BA167" i="1"/>
  <c r="AZ167" i="1"/>
  <c r="BH167" i="1" s="1"/>
  <c r="AY167" i="1"/>
  <c r="AX167" i="1"/>
  <c r="AW167" i="1"/>
  <c r="AU167" i="1"/>
  <c r="AT167" i="1"/>
  <c r="AS167" i="1"/>
  <c r="AR167" i="1"/>
  <c r="AQ167" i="1"/>
  <c r="AP167" i="1"/>
  <c r="AO167" i="1"/>
  <c r="AN167" i="1"/>
  <c r="AV167" i="1" s="1"/>
  <c r="A167" i="1" s="1"/>
  <c r="AM167" i="1"/>
  <c r="AL167" i="1"/>
  <c r="AK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M167" i="1" s="1"/>
  <c r="N167" i="1"/>
  <c r="L167" i="1"/>
  <c r="K167" i="1"/>
  <c r="I167" i="1"/>
  <c r="J167" i="1" s="1"/>
  <c r="G167" i="1"/>
  <c r="H167" i="1" s="1"/>
  <c r="E167" i="1"/>
  <c r="F167" i="1" s="1"/>
  <c r="D167" i="1"/>
  <c r="C167" i="1"/>
  <c r="DO166" i="1"/>
  <c r="DN166" i="1"/>
  <c r="DM166" i="1"/>
  <c r="DL166" i="1"/>
  <c r="DK166" i="1"/>
  <c r="DJ166" i="1"/>
  <c r="DI166" i="1"/>
  <c r="DH166" i="1"/>
  <c r="DG166" i="1"/>
  <c r="DF166" i="1"/>
  <c r="DP166" i="1" s="1"/>
  <c r="DE166" i="1"/>
  <c r="DC166" i="1"/>
  <c r="DB166" i="1"/>
  <c r="DA166" i="1"/>
  <c r="CZ166" i="1"/>
  <c r="CY166" i="1"/>
  <c r="CX166" i="1"/>
  <c r="CW166" i="1"/>
  <c r="CV166" i="1"/>
  <c r="CU166" i="1"/>
  <c r="CT166" i="1"/>
  <c r="DD166" i="1" s="1"/>
  <c r="CS166" i="1"/>
  <c r="CQ166" i="1"/>
  <c r="CP166" i="1"/>
  <c r="CO166" i="1"/>
  <c r="CN166" i="1"/>
  <c r="CM166" i="1"/>
  <c r="CL166" i="1"/>
  <c r="CK166" i="1"/>
  <c r="CJ166" i="1"/>
  <c r="CI166" i="1"/>
  <c r="CH166" i="1"/>
  <c r="CR166" i="1" s="1"/>
  <c r="CG166" i="1"/>
  <c r="CE166" i="1"/>
  <c r="CD166" i="1"/>
  <c r="CC166" i="1"/>
  <c r="CB166" i="1"/>
  <c r="CA166" i="1"/>
  <c r="BZ166" i="1"/>
  <c r="BY166" i="1"/>
  <c r="BX166" i="1"/>
  <c r="BW166" i="1"/>
  <c r="BV166" i="1"/>
  <c r="CF166" i="1" s="1"/>
  <c r="BU166" i="1"/>
  <c r="BS166" i="1"/>
  <c r="BR166" i="1"/>
  <c r="BQ166" i="1"/>
  <c r="BP166" i="1"/>
  <c r="BO166" i="1"/>
  <c r="BN166" i="1"/>
  <c r="BM166" i="1"/>
  <c r="BL166" i="1"/>
  <c r="BK166" i="1"/>
  <c r="BJ166" i="1"/>
  <c r="BT166" i="1" s="1"/>
  <c r="BI166" i="1"/>
  <c r="BG166" i="1"/>
  <c r="BF166" i="1"/>
  <c r="BE166" i="1"/>
  <c r="BD166" i="1"/>
  <c r="BC166" i="1"/>
  <c r="BB166" i="1"/>
  <c r="BA166" i="1"/>
  <c r="AZ166" i="1"/>
  <c r="AY166" i="1"/>
  <c r="AX166" i="1"/>
  <c r="BH166" i="1" s="1"/>
  <c r="B166" i="1" s="1"/>
  <c r="AW166" i="1"/>
  <c r="AU166" i="1"/>
  <c r="AT166" i="1"/>
  <c r="AS166" i="1"/>
  <c r="AR166" i="1"/>
  <c r="AQ166" i="1"/>
  <c r="AP166" i="1"/>
  <c r="AO166" i="1"/>
  <c r="AN166" i="1"/>
  <c r="AM166" i="1"/>
  <c r="AL166" i="1"/>
  <c r="AV166" i="1" s="1"/>
  <c r="AK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I166" i="1"/>
  <c r="J166" i="1" s="1"/>
  <c r="K166" i="1" s="1"/>
  <c r="G166" i="1"/>
  <c r="H166" i="1" s="1"/>
  <c r="E166" i="1"/>
  <c r="F166" i="1" s="1"/>
  <c r="D166" i="1"/>
  <c r="C166" i="1"/>
  <c r="A166" i="1"/>
  <c r="DO165" i="1"/>
  <c r="DN165" i="1"/>
  <c r="DM165" i="1"/>
  <c r="DL165" i="1"/>
  <c r="DK165" i="1"/>
  <c r="DJ165" i="1"/>
  <c r="DI165" i="1"/>
  <c r="DH165" i="1"/>
  <c r="DG165" i="1"/>
  <c r="DF165" i="1"/>
  <c r="DP165" i="1" s="1"/>
  <c r="DE165" i="1"/>
  <c r="DC165" i="1"/>
  <c r="DB165" i="1"/>
  <c r="DA165" i="1"/>
  <c r="CZ165" i="1"/>
  <c r="CY165" i="1"/>
  <c r="CX165" i="1"/>
  <c r="CW165" i="1"/>
  <c r="CV165" i="1"/>
  <c r="CU165" i="1"/>
  <c r="CT165" i="1"/>
  <c r="DD165" i="1" s="1"/>
  <c r="CS165" i="1"/>
  <c r="CQ165" i="1"/>
  <c r="CP165" i="1"/>
  <c r="CO165" i="1"/>
  <c r="CN165" i="1"/>
  <c r="CM165" i="1"/>
  <c r="CL165" i="1"/>
  <c r="CK165" i="1"/>
  <c r="CJ165" i="1"/>
  <c r="CI165" i="1"/>
  <c r="CH165" i="1"/>
  <c r="CR165" i="1" s="1"/>
  <c r="CG165" i="1"/>
  <c r="CE165" i="1"/>
  <c r="CD165" i="1"/>
  <c r="CC165" i="1"/>
  <c r="CB165" i="1"/>
  <c r="CA165" i="1"/>
  <c r="BZ165" i="1"/>
  <c r="BY165" i="1"/>
  <c r="BX165" i="1"/>
  <c r="BW165" i="1"/>
  <c r="BV165" i="1"/>
  <c r="CF165" i="1" s="1"/>
  <c r="BU165" i="1"/>
  <c r="BS165" i="1"/>
  <c r="BR165" i="1"/>
  <c r="BQ165" i="1"/>
  <c r="BP165" i="1"/>
  <c r="BO165" i="1"/>
  <c r="BN165" i="1"/>
  <c r="BM165" i="1"/>
  <c r="BL165" i="1"/>
  <c r="BK165" i="1"/>
  <c r="BJ165" i="1"/>
  <c r="BT165" i="1" s="1"/>
  <c r="BI165" i="1"/>
  <c r="BG165" i="1"/>
  <c r="BF165" i="1"/>
  <c r="BE165" i="1"/>
  <c r="BD165" i="1"/>
  <c r="BC165" i="1"/>
  <c r="BB165" i="1"/>
  <c r="BA165" i="1"/>
  <c r="AZ165" i="1"/>
  <c r="AY165" i="1"/>
  <c r="AX165" i="1"/>
  <c r="BH165" i="1" s="1"/>
  <c r="AW165" i="1"/>
  <c r="AU165" i="1"/>
  <c r="AT165" i="1"/>
  <c r="AS165" i="1"/>
  <c r="AR165" i="1"/>
  <c r="AQ165" i="1"/>
  <c r="AP165" i="1"/>
  <c r="AO165" i="1"/>
  <c r="AN165" i="1"/>
  <c r="AM165" i="1"/>
  <c r="AL165" i="1"/>
  <c r="AV165" i="1" s="1"/>
  <c r="AK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G165" i="1"/>
  <c r="H165" i="1" s="1"/>
  <c r="E165" i="1"/>
  <c r="F165" i="1" s="1"/>
  <c r="I165" i="1" s="1"/>
  <c r="J165" i="1" s="1"/>
  <c r="K165" i="1" s="1"/>
  <c r="D165" i="1"/>
  <c r="C165" i="1"/>
  <c r="A165" i="1"/>
  <c r="DO164" i="1"/>
  <c r="DN164" i="1"/>
  <c r="DM164" i="1"/>
  <c r="DL164" i="1"/>
  <c r="DK164" i="1"/>
  <c r="DJ164" i="1"/>
  <c r="DI164" i="1"/>
  <c r="DH164" i="1"/>
  <c r="DP164" i="1" s="1"/>
  <c r="DG164" i="1"/>
  <c r="DF164" i="1"/>
  <c r="DE164" i="1"/>
  <c r="DC164" i="1"/>
  <c r="DB164" i="1"/>
  <c r="DA164" i="1"/>
  <c r="CZ164" i="1"/>
  <c r="CY164" i="1"/>
  <c r="CX164" i="1"/>
  <c r="CW164" i="1"/>
  <c r="CV164" i="1"/>
  <c r="DD164" i="1" s="1"/>
  <c r="CU164" i="1"/>
  <c r="CT164" i="1"/>
  <c r="CS164" i="1"/>
  <c r="CQ164" i="1"/>
  <c r="CP164" i="1"/>
  <c r="CO164" i="1"/>
  <c r="CN164" i="1"/>
  <c r="CM164" i="1"/>
  <c r="CL164" i="1"/>
  <c r="CK164" i="1"/>
  <c r="CJ164" i="1"/>
  <c r="CR164" i="1" s="1"/>
  <c r="CI164" i="1"/>
  <c r="CH164" i="1"/>
  <c r="CG164" i="1"/>
  <c r="CE164" i="1"/>
  <c r="CD164" i="1"/>
  <c r="CC164" i="1"/>
  <c r="CB164" i="1"/>
  <c r="CA164" i="1"/>
  <c r="BZ164" i="1"/>
  <c r="BY164" i="1"/>
  <c r="BX164" i="1"/>
  <c r="CF164" i="1" s="1"/>
  <c r="BW164" i="1"/>
  <c r="BV164" i="1"/>
  <c r="BU164" i="1"/>
  <c r="BS164" i="1"/>
  <c r="BR164" i="1"/>
  <c r="BQ164" i="1"/>
  <c r="BP164" i="1"/>
  <c r="BO164" i="1"/>
  <c r="BN164" i="1"/>
  <c r="BM164" i="1"/>
  <c r="BL164" i="1"/>
  <c r="BT164" i="1" s="1"/>
  <c r="BK164" i="1"/>
  <c r="BJ164" i="1"/>
  <c r="BI164" i="1"/>
  <c r="BG164" i="1"/>
  <c r="BF164" i="1"/>
  <c r="BE164" i="1"/>
  <c r="BD164" i="1"/>
  <c r="BC164" i="1"/>
  <c r="BB164" i="1"/>
  <c r="BA164" i="1"/>
  <c r="AZ164" i="1"/>
  <c r="BH164" i="1" s="1"/>
  <c r="B164" i="1" s="1"/>
  <c r="AY164" i="1"/>
  <c r="AX164" i="1"/>
  <c r="AW164" i="1"/>
  <c r="AU164" i="1"/>
  <c r="AT164" i="1"/>
  <c r="AS164" i="1"/>
  <c r="AR164" i="1"/>
  <c r="AQ164" i="1"/>
  <c r="AP164" i="1"/>
  <c r="AO164" i="1"/>
  <c r="AN164" i="1"/>
  <c r="AV164" i="1" s="1"/>
  <c r="A164" i="1" s="1"/>
  <c r="AM164" i="1"/>
  <c r="AL164" i="1"/>
  <c r="AK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M164" i="1" s="1"/>
  <c r="N164" i="1"/>
  <c r="L164" i="1"/>
  <c r="K164" i="1"/>
  <c r="G164" i="1"/>
  <c r="H164" i="1" s="1"/>
  <c r="E164" i="1"/>
  <c r="F164" i="1" s="1"/>
  <c r="I164" i="1" s="1"/>
  <c r="J164" i="1" s="1"/>
  <c r="D164" i="1"/>
  <c r="C164" i="1"/>
  <c r="DO163" i="1"/>
  <c r="DN163" i="1"/>
  <c r="DM163" i="1"/>
  <c r="DL163" i="1"/>
  <c r="DK163" i="1"/>
  <c r="DJ163" i="1"/>
  <c r="DI163" i="1"/>
  <c r="DH163" i="1"/>
  <c r="DP163" i="1" s="1"/>
  <c r="DG163" i="1"/>
  <c r="DF163" i="1"/>
  <c r="DE163" i="1"/>
  <c r="DC163" i="1"/>
  <c r="DB163" i="1"/>
  <c r="DA163" i="1"/>
  <c r="CZ163" i="1"/>
  <c r="CY163" i="1"/>
  <c r="CX163" i="1"/>
  <c r="CW163" i="1"/>
  <c r="CV163" i="1"/>
  <c r="DD163" i="1" s="1"/>
  <c r="CU163" i="1"/>
  <c r="CT163" i="1"/>
  <c r="CS163" i="1"/>
  <c r="CQ163" i="1"/>
  <c r="CP163" i="1"/>
  <c r="CO163" i="1"/>
  <c r="CN163" i="1"/>
  <c r="CM163" i="1"/>
  <c r="CL163" i="1"/>
  <c r="CK163" i="1"/>
  <c r="CJ163" i="1"/>
  <c r="CR163" i="1" s="1"/>
  <c r="CI163" i="1"/>
  <c r="CH163" i="1"/>
  <c r="CG163" i="1"/>
  <c r="CE163" i="1"/>
  <c r="CD163" i="1"/>
  <c r="CC163" i="1"/>
  <c r="CB163" i="1"/>
  <c r="CA163" i="1"/>
  <c r="BZ163" i="1"/>
  <c r="BY163" i="1"/>
  <c r="BX163" i="1"/>
  <c r="CF163" i="1" s="1"/>
  <c r="BW163" i="1"/>
  <c r="BV163" i="1"/>
  <c r="BU163" i="1"/>
  <c r="BS163" i="1"/>
  <c r="BR163" i="1"/>
  <c r="BQ163" i="1"/>
  <c r="BP163" i="1"/>
  <c r="BO163" i="1"/>
  <c r="BN163" i="1"/>
  <c r="BM163" i="1"/>
  <c r="BL163" i="1"/>
  <c r="BT163" i="1" s="1"/>
  <c r="BK163" i="1"/>
  <c r="BJ163" i="1"/>
  <c r="BI163" i="1"/>
  <c r="BG163" i="1"/>
  <c r="BF163" i="1"/>
  <c r="BE163" i="1"/>
  <c r="BD163" i="1"/>
  <c r="BC163" i="1"/>
  <c r="BB163" i="1"/>
  <c r="BA163" i="1"/>
  <c r="AZ163" i="1"/>
  <c r="BH163" i="1" s="1"/>
  <c r="AY163" i="1"/>
  <c r="AX163" i="1"/>
  <c r="AW163" i="1"/>
  <c r="AU163" i="1"/>
  <c r="AT163" i="1"/>
  <c r="AS163" i="1"/>
  <c r="AR163" i="1"/>
  <c r="AQ163" i="1"/>
  <c r="AP163" i="1"/>
  <c r="AO163" i="1"/>
  <c r="AN163" i="1"/>
  <c r="AV163" i="1" s="1"/>
  <c r="A163" i="1" s="1"/>
  <c r="AM163" i="1"/>
  <c r="AL163" i="1"/>
  <c r="AK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M163" i="1" s="1"/>
  <c r="N163" i="1"/>
  <c r="L163" i="1"/>
  <c r="K163" i="1"/>
  <c r="I163" i="1"/>
  <c r="J163" i="1" s="1"/>
  <c r="G163" i="1"/>
  <c r="H163" i="1" s="1"/>
  <c r="E163" i="1"/>
  <c r="F163" i="1" s="1"/>
  <c r="D163" i="1"/>
  <c r="C163" i="1"/>
  <c r="DO162" i="1"/>
  <c r="DN162" i="1"/>
  <c r="DM162" i="1"/>
  <c r="DL162" i="1"/>
  <c r="DK162" i="1"/>
  <c r="DJ162" i="1"/>
  <c r="DI162" i="1"/>
  <c r="DH162" i="1"/>
  <c r="DG162" i="1"/>
  <c r="DF162" i="1"/>
  <c r="DP162" i="1" s="1"/>
  <c r="DE162" i="1"/>
  <c r="DC162" i="1"/>
  <c r="DB162" i="1"/>
  <c r="DA162" i="1"/>
  <c r="CZ162" i="1"/>
  <c r="CY162" i="1"/>
  <c r="CX162" i="1"/>
  <c r="CW162" i="1"/>
  <c r="CV162" i="1"/>
  <c r="CU162" i="1"/>
  <c r="CT162" i="1"/>
  <c r="DD162" i="1" s="1"/>
  <c r="CS162" i="1"/>
  <c r="CQ162" i="1"/>
  <c r="CP162" i="1"/>
  <c r="CO162" i="1"/>
  <c r="CN162" i="1"/>
  <c r="CM162" i="1"/>
  <c r="CL162" i="1"/>
  <c r="CK162" i="1"/>
  <c r="CJ162" i="1"/>
  <c r="CI162" i="1"/>
  <c r="CH162" i="1"/>
  <c r="CR162" i="1" s="1"/>
  <c r="CG162" i="1"/>
  <c r="CE162" i="1"/>
  <c r="CD162" i="1"/>
  <c r="CC162" i="1"/>
  <c r="CB162" i="1"/>
  <c r="CA162" i="1"/>
  <c r="BZ162" i="1"/>
  <c r="BY162" i="1"/>
  <c r="BX162" i="1"/>
  <c r="BW162" i="1"/>
  <c r="BV162" i="1"/>
  <c r="CF162" i="1" s="1"/>
  <c r="BU162" i="1"/>
  <c r="BS162" i="1"/>
  <c r="BR162" i="1"/>
  <c r="BQ162" i="1"/>
  <c r="BP162" i="1"/>
  <c r="BO162" i="1"/>
  <c r="BN162" i="1"/>
  <c r="BM162" i="1"/>
  <c r="BL162" i="1"/>
  <c r="BK162" i="1"/>
  <c r="BJ162" i="1"/>
  <c r="BT162" i="1" s="1"/>
  <c r="BI162" i="1"/>
  <c r="BG162" i="1"/>
  <c r="BF162" i="1"/>
  <c r="BE162" i="1"/>
  <c r="BD162" i="1"/>
  <c r="BC162" i="1"/>
  <c r="BB162" i="1"/>
  <c r="BA162" i="1"/>
  <c r="AZ162" i="1"/>
  <c r="AY162" i="1"/>
  <c r="AX162" i="1"/>
  <c r="BH162" i="1" s="1"/>
  <c r="AW162" i="1"/>
  <c r="AU162" i="1"/>
  <c r="AT162" i="1"/>
  <c r="AS162" i="1"/>
  <c r="AR162" i="1"/>
  <c r="AQ162" i="1"/>
  <c r="AP162" i="1"/>
  <c r="AO162" i="1"/>
  <c r="AN162" i="1"/>
  <c r="AM162" i="1"/>
  <c r="AL162" i="1"/>
  <c r="AV162" i="1" s="1"/>
  <c r="AK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I162" i="1"/>
  <c r="J162" i="1" s="1"/>
  <c r="K162" i="1" s="1"/>
  <c r="G162" i="1"/>
  <c r="H162" i="1" s="1"/>
  <c r="E162" i="1"/>
  <c r="F162" i="1" s="1"/>
  <c r="D162" i="1"/>
  <c r="C162" i="1"/>
  <c r="A162" i="1"/>
  <c r="DO161" i="1"/>
  <c r="DN161" i="1"/>
  <c r="DM161" i="1"/>
  <c r="DL161" i="1"/>
  <c r="DK161" i="1"/>
  <c r="DJ161" i="1"/>
  <c r="DI161" i="1"/>
  <c r="DH161" i="1"/>
  <c r="DG161" i="1"/>
  <c r="DF161" i="1"/>
  <c r="DP161" i="1" s="1"/>
  <c r="DE161" i="1"/>
  <c r="DC161" i="1"/>
  <c r="DB161" i="1"/>
  <c r="DA161" i="1"/>
  <c r="CZ161" i="1"/>
  <c r="CY161" i="1"/>
  <c r="CX161" i="1"/>
  <c r="CW161" i="1"/>
  <c r="CV161" i="1"/>
  <c r="CU161" i="1"/>
  <c r="CT161" i="1"/>
  <c r="DD161" i="1" s="1"/>
  <c r="CS161" i="1"/>
  <c r="CQ161" i="1"/>
  <c r="CP161" i="1"/>
  <c r="CO161" i="1"/>
  <c r="CN161" i="1"/>
  <c r="CM161" i="1"/>
  <c r="CL161" i="1"/>
  <c r="CK161" i="1"/>
  <c r="CJ161" i="1"/>
  <c r="CI161" i="1"/>
  <c r="CH161" i="1"/>
  <c r="CR161" i="1" s="1"/>
  <c r="CG161" i="1"/>
  <c r="CE161" i="1"/>
  <c r="CD161" i="1"/>
  <c r="CC161" i="1"/>
  <c r="CB161" i="1"/>
  <c r="CA161" i="1"/>
  <c r="BZ161" i="1"/>
  <c r="BY161" i="1"/>
  <c r="BX161" i="1"/>
  <c r="BW161" i="1"/>
  <c r="BV161" i="1"/>
  <c r="CF161" i="1" s="1"/>
  <c r="BU161" i="1"/>
  <c r="BS161" i="1"/>
  <c r="BR161" i="1"/>
  <c r="BQ161" i="1"/>
  <c r="BP161" i="1"/>
  <c r="BO161" i="1"/>
  <c r="BN161" i="1"/>
  <c r="BM161" i="1"/>
  <c r="BL161" i="1"/>
  <c r="BK161" i="1"/>
  <c r="BJ161" i="1"/>
  <c r="BT161" i="1" s="1"/>
  <c r="BI161" i="1"/>
  <c r="BG161" i="1"/>
  <c r="BF161" i="1"/>
  <c r="BE161" i="1"/>
  <c r="BD161" i="1"/>
  <c r="BC161" i="1"/>
  <c r="BB161" i="1"/>
  <c r="BA161" i="1"/>
  <c r="AZ161" i="1"/>
  <c r="AY161" i="1"/>
  <c r="AX161" i="1"/>
  <c r="BH161" i="1" s="1"/>
  <c r="AW161" i="1"/>
  <c r="AU161" i="1"/>
  <c r="AT161" i="1"/>
  <c r="AS161" i="1"/>
  <c r="AR161" i="1"/>
  <c r="AQ161" i="1"/>
  <c r="AP161" i="1"/>
  <c r="AO161" i="1"/>
  <c r="AN161" i="1"/>
  <c r="AM161" i="1"/>
  <c r="AL161" i="1"/>
  <c r="AV161" i="1" s="1"/>
  <c r="A161" i="1" s="1"/>
  <c r="AK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G161" i="1"/>
  <c r="H161" i="1" s="1"/>
  <c r="E161" i="1"/>
  <c r="F161" i="1" s="1"/>
  <c r="I161" i="1" s="1"/>
  <c r="J161" i="1" s="1"/>
  <c r="K161" i="1" s="1"/>
  <c r="D161" i="1"/>
  <c r="C161" i="1"/>
  <c r="DO160" i="1"/>
  <c r="DN160" i="1"/>
  <c r="DM160" i="1"/>
  <c r="DL160" i="1"/>
  <c r="DK160" i="1"/>
  <c r="DJ160" i="1"/>
  <c r="DI160" i="1"/>
  <c r="DH160" i="1"/>
  <c r="DP160" i="1" s="1"/>
  <c r="DG160" i="1"/>
  <c r="DF160" i="1"/>
  <c r="DE160" i="1"/>
  <c r="DC160" i="1"/>
  <c r="DB160" i="1"/>
  <c r="DA160" i="1"/>
  <c r="CZ160" i="1"/>
  <c r="CY160" i="1"/>
  <c r="CX160" i="1"/>
  <c r="CW160" i="1"/>
  <c r="CV160" i="1"/>
  <c r="DD160" i="1" s="1"/>
  <c r="CU160" i="1"/>
  <c r="CT160" i="1"/>
  <c r="CS160" i="1"/>
  <c r="CQ160" i="1"/>
  <c r="CP160" i="1"/>
  <c r="CO160" i="1"/>
  <c r="CN160" i="1"/>
  <c r="CM160" i="1"/>
  <c r="CL160" i="1"/>
  <c r="CK160" i="1"/>
  <c r="CJ160" i="1"/>
  <c r="CR160" i="1" s="1"/>
  <c r="CI160" i="1"/>
  <c r="CH160" i="1"/>
  <c r="CG160" i="1"/>
  <c r="CE160" i="1"/>
  <c r="CD160" i="1"/>
  <c r="CC160" i="1"/>
  <c r="CB160" i="1"/>
  <c r="CA160" i="1"/>
  <c r="BZ160" i="1"/>
  <c r="BY160" i="1"/>
  <c r="BX160" i="1"/>
  <c r="CF160" i="1" s="1"/>
  <c r="BW160" i="1"/>
  <c r="BV160" i="1"/>
  <c r="BU160" i="1"/>
  <c r="BS160" i="1"/>
  <c r="BR160" i="1"/>
  <c r="BQ160" i="1"/>
  <c r="BP160" i="1"/>
  <c r="BO160" i="1"/>
  <c r="BN160" i="1"/>
  <c r="BM160" i="1"/>
  <c r="BL160" i="1"/>
  <c r="BT160" i="1" s="1"/>
  <c r="BK160" i="1"/>
  <c r="BJ160" i="1"/>
  <c r="BI160" i="1"/>
  <c r="BG160" i="1"/>
  <c r="BF160" i="1"/>
  <c r="BE160" i="1"/>
  <c r="BD160" i="1"/>
  <c r="BC160" i="1"/>
  <c r="BB160" i="1"/>
  <c r="BA160" i="1"/>
  <c r="AZ160" i="1"/>
  <c r="BH160" i="1" s="1"/>
  <c r="AY160" i="1"/>
  <c r="AX160" i="1"/>
  <c r="AW160" i="1"/>
  <c r="AU160" i="1"/>
  <c r="AT160" i="1"/>
  <c r="AS160" i="1"/>
  <c r="AR160" i="1"/>
  <c r="AQ160" i="1"/>
  <c r="AP160" i="1"/>
  <c r="AO160" i="1"/>
  <c r="AN160" i="1"/>
  <c r="AV160" i="1" s="1"/>
  <c r="A160" i="1" s="1"/>
  <c r="AM160" i="1"/>
  <c r="AL160" i="1"/>
  <c r="AK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M160" i="1" s="1"/>
  <c r="N160" i="1"/>
  <c r="L160" i="1"/>
  <c r="G160" i="1"/>
  <c r="H160" i="1" s="1"/>
  <c r="E160" i="1"/>
  <c r="F160" i="1" s="1"/>
  <c r="I160" i="1" s="1"/>
  <c r="J160" i="1" s="1"/>
  <c r="K160" i="1" s="1"/>
  <c r="D160" i="1"/>
  <c r="C160" i="1"/>
  <c r="DO159" i="1"/>
  <c r="DN159" i="1"/>
  <c r="DM159" i="1"/>
  <c r="DL159" i="1"/>
  <c r="DK159" i="1"/>
  <c r="DJ159" i="1"/>
  <c r="DI159" i="1"/>
  <c r="DH159" i="1"/>
  <c r="DP159" i="1" s="1"/>
  <c r="DG159" i="1"/>
  <c r="DF159" i="1"/>
  <c r="DE159" i="1"/>
  <c r="DC159" i="1"/>
  <c r="DB159" i="1"/>
  <c r="DA159" i="1"/>
  <c r="CZ159" i="1"/>
  <c r="CY159" i="1"/>
  <c r="CX159" i="1"/>
  <c r="CW159" i="1"/>
  <c r="CV159" i="1"/>
  <c r="DD159" i="1" s="1"/>
  <c r="CU159" i="1"/>
  <c r="CT159" i="1"/>
  <c r="CS159" i="1"/>
  <c r="CQ159" i="1"/>
  <c r="CP159" i="1"/>
  <c r="CO159" i="1"/>
  <c r="CN159" i="1"/>
  <c r="CM159" i="1"/>
  <c r="CL159" i="1"/>
  <c r="CK159" i="1"/>
  <c r="CJ159" i="1"/>
  <c r="CR159" i="1" s="1"/>
  <c r="CI159" i="1"/>
  <c r="CH159" i="1"/>
  <c r="CG159" i="1"/>
  <c r="CE159" i="1"/>
  <c r="CD159" i="1"/>
  <c r="CC159" i="1"/>
  <c r="CB159" i="1"/>
  <c r="CA159" i="1"/>
  <c r="BZ159" i="1"/>
  <c r="BY159" i="1"/>
  <c r="BX159" i="1"/>
  <c r="CF159" i="1" s="1"/>
  <c r="BW159" i="1"/>
  <c r="BV159" i="1"/>
  <c r="BU159" i="1"/>
  <c r="BS159" i="1"/>
  <c r="BR159" i="1"/>
  <c r="BQ159" i="1"/>
  <c r="BP159" i="1"/>
  <c r="BO159" i="1"/>
  <c r="BN159" i="1"/>
  <c r="BM159" i="1"/>
  <c r="BL159" i="1"/>
  <c r="BT159" i="1" s="1"/>
  <c r="BK159" i="1"/>
  <c r="BJ159" i="1"/>
  <c r="BI159" i="1"/>
  <c r="BG159" i="1"/>
  <c r="BF159" i="1"/>
  <c r="BE159" i="1"/>
  <c r="BD159" i="1"/>
  <c r="BC159" i="1"/>
  <c r="BB159" i="1"/>
  <c r="BA159" i="1"/>
  <c r="AZ159" i="1"/>
  <c r="BH159" i="1" s="1"/>
  <c r="AY159" i="1"/>
  <c r="AX159" i="1"/>
  <c r="AW159" i="1"/>
  <c r="AU159" i="1"/>
  <c r="AT159" i="1"/>
  <c r="AS159" i="1"/>
  <c r="AR159" i="1"/>
  <c r="AQ159" i="1"/>
  <c r="AP159" i="1"/>
  <c r="AO159" i="1"/>
  <c r="AN159" i="1"/>
  <c r="AV159" i="1" s="1"/>
  <c r="A159" i="1" s="1"/>
  <c r="AM159" i="1"/>
  <c r="AL159" i="1"/>
  <c r="AK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M159" i="1" s="1"/>
  <c r="N159" i="1"/>
  <c r="L159" i="1"/>
  <c r="K159" i="1"/>
  <c r="I159" i="1"/>
  <c r="J159" i="1" s="1"/>
  <c r="G159" i="1"/>
  <c r="H159" i="1" s="1"/>
  <c r="E159" i="1"/>
  <c r="F159" i="1" s="1"/>
  <c r="D159" i="1"/>
  <c r="C159" i="1"/>
  <c r="DO158" i="1"/>
  <c r="DN158" i="1"/>
  <c r="DM158" i="1"/>
  <c r="DL158" i="1"/>
  <c r="DK158" i="1"/>
  <c r="DJ158" i="1"/>
  <c r="DI158" i="1"/>
  <c r="DH158" i="1"/>
  <c r="DG158" i="1"/>
  <c r="DF158" i="1"/>
  <c r="DE158" i="1"/>
  <c r="DP158" i="1" s="1"/>
  <c r="DC158" i="1"/>
  <c r="DB158" i="1"/>
  <c r="DA158" i="1"/>
  <c r="CZ158" i="1"/>
  <c r="CY158" i="1"/>
  <c r="CX158" i="1"/>
  <c r="CW158" i="1"/>
  <c r="CV158" i="1"/>
  <c r="CU158" i="1"/>
  <c r="CT158" i="1"/>
  <c r="CS158" i="1"/>
  <c r="DD158" i="1" s="1"/>
  <c r="CQ158" i="1"/>
  <c r="CP158" i="1"/>
  <c r="CO158" i="1"/>
  <c r="CN158" i="1"/>
  <c r="CM158" i="1"/>
  <c r="CL158" i="1"/>
  <c r="CK158" i="1"/>
  <c r="CJ158" i="1"/>
  <c r="CI158" i="1"/>
  <c r="CH158" i="1"/>
  <c r="CG158" i="1"/>
  <c r="CR158" i="1" s="1"/>
  <c r="CE158" i="1"/>
  <c r="CD158" i="1"/>
  <c r="CC158" i="1"/>
  <c r="CB158" i="1"/>
  <c r="CA158" i="1"/>
  <c r="BZ158" i="1"/>
  <c r="BY158" i="1"/>
  <c r="BX158" i="1"/>
  <c r="BW158" i="1"/>
  <c r="BV158" i="1"/>
  <c r="BU158" i="1"/>
  <c r="CF158" i="1" s="1"/>
  <c r="BS158" i="1"/>
  <c r="BR158" i="1"/>
  <c r="BQ158" i="1"/>
  <c r="BP158" i="1"/>
  <c r="BO158" i="1"/>
  <c r="BN158" i="1"/>
  <c r="BM158" i="1"/>
  <c r="BL158" i="1"/>
  <c r="BK158" i="1"/>
  <c r="BJ158" i="1"/>
  <c r="BI158" i="1"/>
  <c r="BT158" i="1" s="1"/>
  <c r="BG158" i="1"/>
  <c r="BF158" i="1"/>
  <c r="BE158" i="1"/>
  <c r="BD158" i="1"/>
  <c r="BC158" i="1"/>
  <c r="BB158" i="1"/>
  <c r="BA158" i="1"/>
  <c r="AZ158" i="1"/>
  <c r="AY158" i="1"/>
  <c r="AX158" i="1"/>
  <c r="AW158" i="1"/>
  <c r="BH158" i="1" s="1"/>
  <c r="B158" i="1" s="1"/>
  <c r="AU158" i="1"/>
  <c r="AT158" i="1"/>
  <c r="AS158" i="1"/>
  <c r="AR158" i="1"/>
  <c r="AQ158" i="1"/>
  <c r="AP158" i="1"/>
  <c r="AO158" i="1"/>
  <c r="AN158" i="1"/>
  <c r="AM158" i="1"/>
  <c r="AL158" i="1"/>
  <c r="AK158" i="1"/>
  <c r="AV158" i="1" s="1"/>
  <c r="A158" i="1" s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L158" i="1"/>
  <c r="K158" i="1"/>
  <c r="G158" i="1"/>
  <c r="H158" i="1" s="1"/>
  <c r="E158" i="1"/>
  <c r="F158" i="1" s="1"/>
  <c r="I158" i="1" s="1"/>
  <c r="J158" i="1" s="1"/>
  <c r="D158" i="1"/>
  <c r="C158" i="1"/>
  <c r="DO157" i="1"/>
  <c r="DN157" i="1"/>
  <c r="DM157" i="1"/>
  <c r="DL157" i="1"/>
  <c r="DK157" i="1"/>
  <c r="DJ157" i="1"/>
  <c r="DI157" i="1"/>
  <c r="DH157" i="1"/>
  <c r="DG157" i="1"/>
  <c r="DF157" i="1"/>
  <c r="DE157" i="1"/>
  <c r="DC157" i="1"/>
  <c r="DB157" i="1"/>
  <c r="DA157" i="1"/>
  <c r="CZ157" i="1"/>
  <c r="CY157" i="1"/>
  <c r="CX157" i="1"/>
  <c r="CW157" i="1"/>
  <c r="CV157" i="1"/>
  <c r="CU157" i="1"/>
  <c r="CT157" i="1"/>
  <c r="CS157" i="1"/>
  <c r="DD157" i="1" s="1"/>
  <c r="CQ157" i="1"/>
  <c r="CP157" i="1"/>
  <c r="CO157" i="1"/>
  <c r="CN157" i="1"/>
  <c r="CM157" i="1"/>
  <c r="CL157" i="1"/>
  <c r="CK157" i="1"/>
  <c r="CJ157" i="1"/>
  <c r="CI157" i="1"/>
  <c r="CH157" i="1"/>
  <c r="CG157" i="1"/>
  <c r="CE157" i="1"/>
  <c r="CD157" i="1"/>
  <c r="CC157" i="1"/>
  <c r="CB157" i="1"/>
  <c r="CA157" i="1"/>
  <c r="BZ157" i="1"/>
  <c r="BY157" i="1"/>
  <c r="BX157" i="1"/>
  <c r="BW157" i="1"/>
  <c r="BV157" i="1"/>
  <c r="BU157" i="1"/>
  <c r="CF157" i="1" s="1"/>
  <c r="BS157" i="1"/>
  <c r="BR157" i="1"/>
  <c r="BQ157" i="1"/>
  <c r="BP157" i="1"/>
  <c r="BO157" i="1"/>
  <c r="BN157" i="1"/>
  <c r="BM157" i="1"/>
  <c r="BL157" i="1"/>
  <c r="BK157" i="1"/>
  <c r="BJ157" i="1"/>
  <c r="BI157" i="1"/>
  <c r="BG157" i="1"/>
  <c r="BF157" i="1"/>
  <c r="BE157" i="1"/>
  <c r="BD157" i="1"/>
  <c r="BC157" i="1"/>
  <c r="BB157" i="1"/>
  <c r="BA157" i="1"/>
  <c r="AZ157" i="1"/>
  <c r="AY157" i="1"/>
  <c r="AX157" i="1"/>
  <c r="AW157" i="1"/>
  <c r="BH157" i="1" s="1"/>
  <c r="AU157" i="1"/>
  <c r="AT157" i="1"/>
  <c r="AS157" i="1"/>
  <c r="AR157" i="1"/>
  <c r="AQ157" i="1"/>
  <c r="AP157" i="1"/>
  <c r="AO157" i="1"/>
  <c r="AN157" i="1"/>
  <c r="AM157" i="1"/>
  <c r="AL157" i="1"/>
  <c r="AK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I157" i="1"/>
  <c r="J157" i="1" s="1"/>
  <c r="K157" i="1" s="1"/>
  <c r="G157" i="1"/>
  <c r="H157" i="1" s="1"/>
  <c r="E157" i="1"/>
  <c r="F157" i="1" s="1"/>
  <c r="D157" i="1"/>
  <c r="C157" i="1"/>
  <c r="DO156" i="1"/>
  <c r="DN156" i="1"/>
  <c r="DM156" i="1"/>
  <c r="DL156" i="1"/>
  <c r="DK156" i="1"/>
  <c r="DJ156" i="1"/>
  <c r="DI156" i="1"/>
  <c r="DH156" i="1"/>
  <c r="DG156" i="1"/>
  <c r="DF156" i="1"/>
  <c r="DP156" i="1" s="1"/>
  <c r="DE156" i="1"/>
  <c r="DC156" i="1"/>
  <c r="DB156" i="1"/>
  <c r="DA156" i="1"/>
  <c r="CZ156" i="1"/>
  <c r="CY156" i="1"/>
  <c r="CX156" i="1"/>
  <c r="CW156" i="1"/>
  <c r="CV156" i="1"/>
  <c r="CU156" i="1"/>
  <c r="CT156" i="1"/>
  <c r="DD156" i="1" s="1"/>
  <c r="CS156" i="1"/>
  <c r="CQ156" i="1"/>
  <c r="CP156" i="1"/>
  <c r="CO156" i="1"/>
  <c r="CN156" i="1"/>
  <c r="CM156" i="1"/>
  <c r="CL156" i="1"/>
  <c r="CK156" i="1"/>
  <c r="CJ156" i="1"/>
  <c r="CI156" i="1"/>
  <c r="CH156" i="1"/>
  <c r="CR156" i="1" s="1"/>
  <c r="CG156" i="1"/>
  <c r="CE156" i="1"/>
  <c r="CD156" i="1"/>
  <c r="CC156" i="1"/>
  <c r="CB156" i="1"/>
  <c r="CA156" i="1"/>
  <c r="BZ156" i="1"/>
  <c r="BY156" i="1"/>
  <c r="BX156" i="1"/>
  <c r="BW156" i="1"/>
  <c r="BV156" i="1"/>
  <c r="CF156" i="1" s="1"/>
  <c r="BU156" i="1"/>
  <c r="BS156" i="1"/>
  <c r="BR156" i="1"/>
  <c r="BQ156" i="1"/>
  <c r="BP156" i="1"/>
  <c r="BO156" i="1"/>
  <c r="BN156" i="1"/>
  <c r="BM156" i="1"/>
  <c r="BL156" i="1"/>
  <c r="BK156" i="1"/>
  <c r="BJ156" i="1"/>
  <c r="BT156" i="1" s="1"/>
  <c r="BI156" i="1"/>
  <c r="BG156" i="1"/>
  <c r="BF156" i="1"/>
  <c r="BE156" i="1"/>
  <c r="BD156" i="1"/>
  <c r="BC156" i="1"/>
  <c r="BB156" i="1"/>
  <c r="BA156" i="1"/>
  <c r="AZ156" i="1"/>
  <c r="AY156" i="1"/>
  <c r="AX156" i="1"/>
  <c r="BH156" i="1" s="1"/>
  <c r="AW156" i="1"/>
  <c r="AU156" i="1"/>
  <c r="AT156" i="1"/>
  <c r="AS156" i="1"/>
  <c r="AR156" i="1"/>
  <c r="AQ156" i="1"/>
  <c r="AP156" i="1"/>
  <c r="AO156" i="1"/>
  <c r="AN156" i="1"/>
  <c r="AM156" i="1"/>
  <c r="AL156" i="1"/>
  <c r="AV156" i="1" s="1"/>
  <c r="A156" i="1" s="1"/>
  <c r="AK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I156" i="1"/>
  <c r="J156" i="1" s="1"/>
  <c r="K156" i="1" s="1"/>
  <c r="H156" i="1"/>
  <c r="G156" i="1"/>
  <c r="E156" i="1"/>
  <c r="F156" i="1" s="1"/>
  <c r="D156" i="1"/>
  <c r="C156" i="1"/>
  <c r="DO155" i="1"/>
  <c r="DN155" i="1"/>
  <c r="DM155" i="1"/>
  <c r="DL155" i="1"/>
  <c r="DK155" i="1"/>
  <c r="DJ155" i="1"/>
  <c r="DI155" i="1"/>
  <c r="DH155" i="1"/>
  <c r="DP155" i="1" s="1"/>
  <c r="DG155" i="1"/>
  <c r="DF155" i="1"/>
  <c r="DE155" i="1"/>
  <c r="DC155" i="1"/>
  <c r="DB155" i="1"/>
  <c r="DA155" i="1"/>
  <c r="CZ155" i="1"/>
  <c r="CY155" i="1"/>
  <c r="CX155" i="1"/>
  <c r="CW155" i="1"/>
  <c r="CV155" i="1"/>
  <c r="DD155" i="1" s="1"/>
  <c r="CU155" i="1"/>
  <c r="CT155" i="1"/>
  <c r="CS155" i="1"/>
  <c r="CQ155" i="1"/>
  <c r="CP155" i="1"/>
  <c r="CO155" i="1"/>
  <c r="CN155" i="1"/>
  <c r="CM155" i="1"/>
  <c r="CL155" i="1"/>
  <c r="CK155" i="1"/>
  <c r="CJ155" i="1"/>
  <c r="CR155" i="1" s="1"/>
  <c r="CI155" i="1"/>
  <c r="CH155" i="1"/>
  <c r="CG155" i="1"/>
  <c r="CE155" i="1"/>
  <c r="CD155" i="1"/>
  <c r="CC155" i="1"/>
  <c r="CB155" i="1"/>
  <c r="CA155" i="1"/>
  <c r="BZ155" i="1"/>
  <c r="BY155" i="1"/>
  <c r="BX155" i="1"/>
  <c r="CF155" i="1" s="1"/>
  <c r="BW155" i="1"/>
  <c r="BV155" i="1"/>
  <c r="BU155" i="1"/>
  <c r="BS155" i="1"/>
  <c r="BR155" i="1"/>
  <c r="BQ155" i="1"/>
  <c r="BP155" i="1"/>
  <c r="BO155" i="1"/>
  <c r="BN155" i="1"/>
  <c r="BM155" i="1"/>
  <c r="BL155" i="1"/>
  <c r="BT155" i="1" s="1"/>
  <c r="BK155" i="1"/>
  <c r="BJ155" i="1"/>
  <c r="BI155" i="1"/>
  <c r="BG155" i="1"/>
  <c r="BF155" i="1"/>
  <c r="BE155" i="1"/>
  <c r="BD155" i="1"/>
  <c r="BC155" i="1"/>
  <c r="BB155" i="1"/>
  <c r="BA155" i="1"/>
  <c r="AZ155" i="1"/>
  <c r="BH155" i="1" s="1"/>
  <c r="AY155" i="1"/>
  <c r="AX155" i="1"/>
  <c r="AW155" i="1"/>
  <c r="AU155" i="1"/>
  <c r="AT155" i="1"/>
  <c r="AS155" i="1"/>
  <c r="AR155" i="1"/>
  <c r="AQ155" i="1"/>
  <c r="AP155" i="1"/>
  <c r="AO155" i="1"/>
  <c r="AN155" i="1"/>
  <c r="AV155" i="1" s="1"/>
  <c r="A155" i="1" s="1"/>
  <c r="AM155" i="1"/>
  <c r="AL155" i="1"/>
  <c r="AK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M155" i="1" s="1"/>
  <c r="N155" i="1"/>
  <c r="L155" i="1"/>
  <c r="G155" i="1"/>
  <c r="H155" i="1" s="1"/>
  <c r="E155" i="1"/>
  <c r="F155" i="1" s="1"/>
  <c r="I155" i="1" s="1"/>
  <c r="J155" i="1" s="1"/>
  <c r="K155" i="1" s="1"/>
  <c r="D155" i="1"/>
  <c r="C155" i="1"/>
  <c r="DO154" i="1"/>
  <c r="DN154" i="1"/>
  <c r="DM154" i="1"/>
  <c r="DL154" i="1"/>
  <c r="DK154" i="1"/>
  <c r="DJ154" i="1"/>
  <c r="DI154" i="1"/>
  <c r="DH154" i="1"/>
  <c r="DP154" i="1" s="1"/>
  <c r="DG154" i="1"/>
  <c r="DF154" i="1"/>
  <c r="DE154" i="1"/>
  <c r="DC154" i="1"/>
  <c r="DB154" i="1"/>
  <c r="DA154" i="1"/>
  <c r="CZ154" i="1"/>
  <c r="CY154" i="1"/>
  <c r="CX154" i="1"/>
  <c r="CW154" i="1"/>
  <c r="CV154" i="1"/>
  <c r="DD154" i="1" s="1"/>
  <c r="CU154" i="1"/>
  <c r="CT154" i="1"/>
  <c r="CS154" i="1"/>
  <c r="CQ154" i="1"/>
  <c r="CP154" i="1"/>
  <c r="CO154" i="1"/>
  <c r="CN154" i="1"/>
  <c r="CM154" i="1"/>
  <c r="CL154" i="1"/>
  <c r="CK154" i="1"/>
  <c r="CJ154" i="1"/>
  <c r="CR154" i="1" s="1"/>
  <c r="CI154" i="1"/>
  <c r="CH154" i="1"/>
  <c r="CG154" i="1"/>
  <c r="CE154" i="1"/>
  <c r="CD154" i="1"/>
  <c r="CC154" i="1"/>
  <c r="CB154" i="1"/>
  <c r="CA154" i="1"/>
  <c r="BZ154" i="1"/>
  <c r="BY154" i="1"/>
  <c r="BX154" i="1"/>
  <c r="CF154" i="1" s="1"/>
  <c r="BW154" i="1"/>
  <c r="BV154" i="1"/>
  <c r="BU154" i="1"/>
  <c r="BS154" i="1"/>
  <c r="BR154" i="1"/>
  <c r="BQ154" i="1"/>
  <c r="BP154" i="1"/>
  <c r="BO154" i="1"/>
  <c r="BN154" i="1"/>
  <c r="BM154" i="1"/>
  <c r="BL154" i="1"/>
  <c r="BT154" i="1" s="1"/>
  <c r="BK154" i="1"/>
  <c r="BJ154" i="1"/>
  <c r="BI154" i="1"/>
  <c r="BG154" i="1"/>
  <c r="BF154" i="1"/>
  <c r="BE154" i="1"/>
  <c r="BD154" i="1"/>
  <c r="BC154" i="1"/>
  <c r="BB154" i="1"/>
  <c r="BA154" i="1"/>
  <c r="AZ154" i="1"/>
  <c r="BH154" i="1" s="1"/>
  <c r="AY154" i="1"/>
  <c r="AX154" i="1"/>
  <c r="AW154" i="1"/>
  <c r="AU154" i="1"/>
  <c r="AT154" i="1"/>
  <c r="AS154" i="1"/>
  <c r="AR154" i="1"/>
  <c r="AQ154" i="1"/>
  <c r="AP154" i="1"/>
  <c r="AO154" i="1"/>
  <c r="AN154" i="1"/>
  <c r="AV154" i="1" s="1"/>
  <c r="A154" i="1" s="1"/>
  <c r="AM154" i="1"/>
  <c r="AL154" i="1"/>
  <c r="AK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M154" i="1" s="1"/>
  <c r="N154" i="1"/>
  <c r="L154" i="1"/>
  <c r="H154" i="1"/>
  <c r="G154" i="1"/>
  <c r="E154" i="1"/>
  <c r="F154" i="1" s="1"/>
  <c r="I154" i="1" s="1"/>
  <c r="J154" i="1" s="1"/>
  <c r="K154" i="1" s="1"/>
  <c r="D154" i="1"/>
  <c r="C154" i="1"/>
  <c r="DO153" i="1"/>
  <c r="DN153" i="1"/>
  <c r="DM153" i="1"/>
  <c r="DL153" i="1"/>
  <c r="DK153" i="1"/>
  <c r="DJ153" i="1"/>
  <c r="DI153" i="1"/>
  <c r="DH153" i="1"/>
  <c r="DP153" i="1" s="1"/>
  <c r="DG153" i="1"/>
  <c r="DF153" i="1"/>
  <c r="DE153" i="1"/>
  <c r="DC153" i="1"/>
  <c r="DB153" i="1"/>
  <c r="DA153" i="1"/>
  <c r="CZ153" i="1"/>
  <c r="CY153" i="1"/>
  <c r="CX153" i="1"/>
  <c r="CW153" i="1"/>
  <c r="CV153" i="1"/>
  <c r="DD153" i="1" s="1"/>
  <c r="CU153" i="1"/>
  <c r="CT153" i="1"/>
  <c r="CS153" i="1"/>
  <c r="CQ153" i="1"/>
  <c r="CP153" i="1"/>
  <c r="CO153" i="1"/>
  <c r="CN153" i="1"/>
  <c r="CM153" i="1"/>
  <c r="CL153" i="1"/>
  <c r="CK153" i="1"/>
  <c r="CJ153" i="1"/>
  <c r="CR153" i="1" s="1"/>
  <c r="CI153" i="1"/>
  <c r="CH153" i="1"/>
  <c r="CG153" i="1"/>
  <c r="CE153" i="1"/>
  <c r="CD153" i="1"/>
  <c r="CC153" i="1"/>
  <c r="CB153" i="1"/>
  <c r="CA153" i="1"/>
  <c r="BZ153" i="1"/>
  <c r="BY153" i="1"/>
  <c r="BX153" i="1"/>
  <c r="CF153" i="1" s="1"/>
  <c r="BW153" i="1"/>
  <c r="BV153" i="1"/>
  <c r="BU153" i="1"/>
  <c r="BS153" i="1"/>
  <c r="BR153" i="1"/>
  <c r="BQ153" i="1"/>
  <c r="BP153" i="1"/>
  <c r="BO153" i="1"/>
  <c r="BN153" i="1"/>
  <c r="BM153" i="1"/>
  <c r="BL153" i="1"/>
  <c r="BT153" i="1" s="1"/>
  <c r="BK153" i="1"/>
  <c r="BJ153" i="1"/>
  <c r="BI153" i="1"/>
  <c r="BG153" i="1"/>
  <c r="BF153" i="1"/>
  <c r="BE153" i="1"/>
  <c r="BD153" i="1"/>
  <c r="BC153" i="1"/>
  <c r="BB153" i="1"/>
  <c r="BA153" i="1"/>
  <c r="AZ153" i="1"/>
  <c r="BH153" i="1" s="1"/>
  <c r="AY153" i="1"/>
  <c r="AX153" i="1"/>
  <c r="AW153" i="1"/>
  <c r="AU153" i="1"/>
  <c r="AT153" i="1"/>
  <c r="AS153" i="1"/>
  <c r="AR153" i="1"/>
  <c r="AQ153" i="1"/>
  <c r="AP153" i="1"/>
  <c r="AO153" i="1"/>
  <c r="AN153" i="1"/>
  <c r="AV153" i="1" s="1"/>
  <c r="A153" i="1" s="1"/>
  <c r="AM153" i="1"/>
  <c r="AL153" i="1"/>
  <c r="AK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M153" i="1" s="1"/>
  <c r="N153" i="1"/>
  <c r="L153" i="1"/>
  <c r="H153" i="1"/>
  <c r="G153" i="1"/>
  <c r="E153" i="1"/>
  <c r="F153" i="1" s="1"/>
  <c r="I153" i="1" s="1"/>
  <c r="J153" i="1" s="1"/>
  <c r="K153" i="1" s="1"/>
  <c r="D153" i="1"/>
  <c r="C153" i="1"/>
  <c r="DO152" i="1"/>
  <c r="DN152" i="1"/>
  <c r="DM152" i="1"/>
  <c r="DL152" i="1"/>
  <c r="DK152" i="1"/>
  <c r="DJ152" i="1"/>
  <c r="DI152" i="1"/>
  <c r="DH152" i="1"/>
  <c r="DP152" i="1" s="1"/>
  <c r="DG152" i="1"/>
  <c r="DF152" i="1"/>
  <c r="DE152" i="1"/>
  <c r="DC152" i="1"/>
  <c r="DB152" i="1"/>
  <c r="DA152" i="1"/>
  <c r="CZ152" i="1"/>
  <c r="CY152" i="1"/>
  <c r="CX152" i="1"/>
  <c r="CW152" i="1"/>
  <c r="CV152" i="1"/>
  <c r="DD152" i="1" s="1"/>
  <c r="CU152" i="1"/>
  <c r="CT152" i="1"/>
  <c r="CS152" i="1"/>
  <c r="CQ152" i="1"/>
  <c r="CP152" i="1"/>
  <c r="CO152" i="1"/>
  <c r="CN152" i="1"/>
  <c r="CM152" i="1"/>
  <c r="CL152" i="1"/>
  <c r="CK152" i="1"/>
  <c r="CJ152" i="1"/>
  <c r="CR152" i="1" s="1"/>
  <c r="CI152" i="1"/>
  <c r="CH152" i="1"/>
  <c r="CG152" i="1"/>
  <c r="CE152" i="1"/>
  <c r="CD152" i="1"/>
  <c r="CC152" i="1"/>
  <c r="CB152" i="1"/>
  <c r="CA152" i="1"/>
  <c r="BZ152" i="1"/>
  <c r="BY152" i="1"/>
  <c r="BX152" i="1"/>
  <c r="CF152" i="1" s="1"/>
  <c r="BW152" i="1"/>
  <c r="BV152" i="1"/>
  <c r="BU152" i="1"/>
  <c r="BS152" i="1"/>
  <c r="BR152" i="1"/>
  <c r="BQ152" i="1"/>
  <c r="BP152" i="1"/>
  <c r="BO152" i="1"/>
  <c r="BN152" i="1"/>
  <c r="BM152" i="1"/>
  <c r="BL152" i="1"/>
  <c r="BT152" i="1" s="1"/>
  <c r="BK152" i="1"/>
  <c r="BJ152" i="1"/>
  <c r="BI152" i="1"/>
  <c r="BG152" i="1"/>
  <c r="BF152" i="1"/>
  <c r="BE152" i="1"/>
  <c r="BD152" i="1"/>
  <c r="BC152" i="1"/>
  <c r="BB152" i="1"/>
  <c r="BA152" i="1"/>
  <c r="AZ152" i="1"/>
  <c r="BH152" i="1" s="1"/>
  <c r="AY152" i="1"/>
  <c r="AX152" i="1"/>
  <c r="AW152" i="1"/>
  <c r="AU152" i="1"/>
  <c r="AT152" i="1"/>
  <c r="AS152" i="1"/>
  <c r="AR152" i="1"/>
  <c r="AQ152" i="1"/>
  <c r="AP152" i="1"/>
  <c r="AO152" i="1"/>
  <c r="AN152" i="1"/>
  <c r="AV152" i="1" s="1"/>
  <c r="A152" i="1" s="1"/>
  <c r="AM152" i="1"/>
  <c r="AL152" i="1"/>
  <c r="AK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M152" i="1" s="1"/>
  <c r="N152" i="1"/>
  <c r="L152" i="1"/>
  <c r="H152" i="1"/>
  <c r="G152" i="1"/>
  <c r="E152" i="1"/>
  <c r="F152" i="1" s="1"/>
  <c r="I152" i="1" s="1"/>
  <c r="J152" i="1" s="1"/>
  <c r="K152" i="1" s="1"/>
  <c r="D152" i="1"/>
  <c r="C152" i="1"/>
  <c r="DO151" i="1"/>
  <c r="DN151" i="1"/>
  <c r="DM151" i="1"/>
  <c r="DL151" i="1"/>
  <c r="DK151" i="1"/>
  <c r="DJ151" i="1"/>
  <c r="DI151" i="1"/>
  <c r="DH151" i="1"/>
  <c r="DP151" i="1" s="1"/>
  <c r="DG151" i="1"/>
  <c r="DF151" i="1"/>
  <c r="DE151" i="1"/>
  <c r="DC151" i="1"/>
  <c r="DB151" i="1"/>
  <c r="DA151" i="1"/>
  <c r="CZ151" i="1"/>
  <c r="CY151" i="1"/>
  <c r="CX151" i="1"/>
  <c r="CW151" i="1"/>
  <c r="CV151" i="1"/>
  <c r="DD151" i="1" s="1"/>
  <c r="CU151" i="1"/>
  <c r="CT151" i="1"/>
  <c r="CS151" i="1"/>
  <c r="CQ151" i="1"/>
  <c r="CP151" i="1"/>
  <c r="CO151" i="1"/>
  <c r="CN151" i="1"/>
  <c r="CM151" i="1"/>
  <c r="CL151" i="1"/>
  <c r="CK151" i="1"/>
  <c r="CJ151" i="1"/>
  <c r="CR151" i="1" s="1"/>
  <c r="CI151" i="1"/>
  <c r="CH151" i="1"/>
  <c r="CG151" i="1"/>
  <c r="CE151" i="1"/>
  <c r="CD151" i="1"/>
  <c r="CC151" i="1"/>
  <c r="CB151" i="1"/>
  <c r="CA151" i="1"/>
  <c r="BZ151" i="1"/>
  <c r="BY151" i="1"/>
  <c r="BX151" i="1"/>
  <c r="CF151" i="1" s="1"/>
  <c r="BW151" i="1"/>
  <c r="BV151" i="1"/>
  <c r="BU151" i="1"/>
  <c r="BS151" i="1"/>
  <c r="BR151" i="1"/>
  <c r="BQ151" i="1"/>
  <c r="BP151" i="1"/>
  <c r="BO151" i="1"/>
  <c r="BN151" i="1"/>
  <c r="BM151" i="1"/>
  <c r="BL151" i="1"/>
  <c r="BT151" i="1" s="1"/>
  <c r="BK151" i="1"/>
  <c r="BJ151" i="1"/>
  <c r="BI151" i="1"/>
  <c r="BG151" i="1"/>
  <c r="BF151" i="1"/>
  <c r="BE151" i="1"/>
  <c r="BD151" i="1"/>
  <c r="BC151" i="1"/>
  <c r="BB151" i="1"/>
  <c r="BA151" i="1"/>
  <c r="AZ151" i="1"/>
  <c r="BH151" i="1" s="1"/>
  <c r="B151" i="1" s="1"/>
  <c r="AY151" i="1"/>
  <c r="AX151" i="1"/>
  <c r="AW151" i="1"/>
  <c r="AU151" i="1"/>
  <c r="AT151" i="1"/>
  <c r="AS151" i="1"/>
  <c r="AR151" i="1"/>
  <c r="AQ151" i="1"/>
  <c r="AP151" i="1"/>
  <c r="AO151" i="1"/>
  <c r="AN151" i="1"/>
  <c r="AV151" i="1" s="1"/>
  <c r="A151" i="1" s="1"/>
  <c r="AM151" i="1"/>
  <c r="AL151" i="1"/>
  <c r="AK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M151" i="1" s="1"/>
  <c r="N151" i="1"/>
  <c r="L151" i="1"/>
  <c r="H151" i="1"/>
  <c r="G151" i="1"/>
  <c r="E151" i="1"/>
  <c r="F151" i="1" s="1"/>
  <c r="I151" i="1" s="1"/>
  <c r="J151" i="1" s="1"/>
  <c r="K151" i="1" s="1"/>
  <c r="D151" i="1"/>
  <c r="C151" i="1"/>
  <c r="DO150" i="1"/>
  <c r="DN150" i="1"/>
  <c r="DM150" i="1"/>
  <c r="DL150" i="1"/>
  <c r="DK150" i="1"/>
  <c r="DJ150" i="1"/>
  <c r="DI150" i="1"/>
  <c r="DH150" i="1"/>
  <c r="DP150" i="1" s="1"/>
  <c r="DG150" i="1"/>
  <c r="DF150" i="1"/>
  <c r="DE150" i="1"/>
  <c r="DC150" i="1"/>
  <c r="DB150" i="1"/>
  <c r="DA150" i="1"/>
  <c r="CZ150" i="1"/>
  <c r="CY150" i="1"/>
  <c r="CX150" i="1"/>
  <c r="CW150" i="1"/>
  <c r="CV150" i="1"/>
  <c r="DD150" i="1" s="1"/>
  <c r="CU150" i="1"/>
  <c r="CT150" i="1"/>
  <c r="CS150" i="1"/>
  <c r="CQ150" i="1"/>
  <c r="CP150" i="1"/>
  <c r="CO150" i="1"/>
  <c r="CN150" i="1"/>
  <c r="CM150" i="1"/>
  <c r="CL150" i="1"/>
  <c r="CK150" i="1"/>
  <c r="CJ150" i="1"/>
  <c r="CR150" i="1" s="1"/>
  <c r="CI150" i="1"/>
  <c r="CH150" i="1"/>
  <c r="CG150" i="1"/>
  <c r="CE150" i="1"/>
  <c r="CD150" i="1"/>
  <c r="CC150" i="1"/>
  <c r="CB150" i="1"/>
  <c r="CA150" i="1"/>
  <c r="BZ150" i="1"/>
  <c r="BY150" i="1"/>
  <c r="BX150" i="1"/>
  <c r="CF150" i="1" s="1"/>
  <c r="BW150" i="1"/>
  <c r="BV150" i="1"/>
  <c r="BU150" i="1"/>
  <c r="BS150" i="1"/>
  <c r="BR150" i="1"/>
  <c r="BQ150" i="1"/>
  <c r="BP150" i="1"/>
  <c r="BO150" i="1"/>
  <c r="BN150" i="1"/>
  <c r="BM150" i="1"/>
  <c r="BL150" i="1"/>
  <c r="BT150" i="1" s="1"/>
  <c r="BK150" i="1"/>
  <c r="BJ150" i="1"/>
  <c r="BI150" i="1"/>
  <c r="BG150" i="1"/>
  <c r="BF150" i="1"/>
  <c r="BE150" i="1"/>
  <c r="BD150" i="1"/>
  <c r="BC150" i="1"/>
  <c r="BB150" i="1"/>
  <c r="BA150" i="1"/>
  <c r="AZ150" i="1"/>
  <c r="BH150" i="1" s="1"/>
  <c r="AY150" i="1"/>
  <c r="AX150" i="1"/>
  <c r="AW150" i="1"/>
  <c r="AU150" i="1"/>
  <c r="AT150" i="1"/>
  <c r="AS150" i="1"/>
  <c r="AR150" i="1"/>
  <c r="AQ150" i="1"/>
  <c r="AP150" i="1"/>
  <c r="AO150" i="1"/>
  <c r="AN150" i="1"/>
  <c r="AV150" i="1" s="1"/>
  <c r="A150" i="1" s="1"/>
  <c r="AM150" i="1"/>
  <c r="AL150" i="1"/>
  <c r="AK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M150" i="1" s="1"/>
  <c r="N150" i="1"/>
  <c r="L150" i="1"/>
  <c r="H150" i="1"/>
  <c r="G150" i="1"/>
  <c r="E150" i="1"/>
  <c r="F150" i="1" s="1"/>
  <c r="I150" i="1" s="1"/>
  <c r="J150" i="1" s="1"/>
  <c r="K150" i="1" s="1"/>
  <c r="D150" i="1"/>
  <c r="C150" i="1"/>
  <c r="DO149" i="1"/>
  <c r="DN149" i="1"/>
  <c r="DM149" i="1"/>
  <c r="DL149" i="1"/>
  <c r="DK149" i="1"/>
  <c r="DJ149" i="1"/>
  <c r="DI149" i="1"/>
  <c r="DH149" i="1"/>
  <c r="DP149" i="1" s="1"/>
  <c r="DG149" i="1"/>
  <c r="DF149" i="1"/>
  <c r="DE149" i="1"/>
  <c r="DC149" i="1"/>
  <c r="DB149" i="1"/>
  <c r="DA149" i="1"/>
  <c r="CZ149" i="1"/>
  <c r="CY149" i="1"/>
  <c r="CX149" i="1"/>
  <c r="CW149" i="1"/>
  <c r="CV149" i="1"/>
  <c r="DD149" i="1" s="1"/>
  <c r="CU149" i="1"/>
  <c r="CT149" i="1"/>
  <c r="CS149" i="1"/>
  <c r="CQ149" i="1"/>
  <c r="CP149" i="1"/>
  <c r="CO149" i="1"/>
  <c r="CN149" i="1"/>
  <c r="CM149" i="1"/>
  <c r="CL149" i="1"/>
  <c r="CK149" i="1"/>
  <c r="CJ149" i="1"/>
  <c r="CR149" i="1" s="1"/>
  <c r="CI149" i="1"/>
  <c r="CH149" i="1"/>
  <c r="CG149" i="1"/>
  <c r="CE149" i="1"/>
  <c r="CD149" i="1"/>
  <c r="CC149" i="1"/>
  <c r="CB149" i="1"/>
  <c r="CA149" i="1"/>
  <c r="BZ149" i="1"/>
  <c r="BY149" i="1"/>
  <c r="BX149" i="1"/>
  <c r="CF149" i="1" s="1"/>
  <c r="BW149" i="1"/>
  <c r="BV149" i="1"/>
  <c r="BU149" i="1"/>
  <c r="BS149" i="1"/>
  <c r="BR149" i="1"/>
  <c r="BQ149" i="1"/>
  <c r="BP149" i="1"/>
  <c r="BO149" i="1"/>
  <c r="BN149" i="1"/>
  <c r="BM149" i="1"/>
  <c r="BL149" i="1"/>
  <c r="BT149" i="1" s="1"/>
  <c r="BK149" i="1"/>
  <c r="BJ149" i="1"/>
  <c r="BI149" i="1"/>
  <c r="BG149" i="1"/>
  <c r="BF149" i="1"/>
  <c r="BE149" i="1"/>
  <c r="BD149" i="1"/>
  <c r="BC149" i="1"/>
  <c r="BB149" i="1"/>
  <c r="BA149" i="1"/>
  <c r="AZ149" i="1"/>
  <c r="BH149" i="1" s="1"/>
  <c r="AY149" i="1"/>
  <c r="AX149" i="1"/>
  <c r="AW149" i="1"/>
  <c r="AU149" i="1"/>
  <c r="AT149" i="1"/>
  <c r="AS149" i="1"/>
  <c r="AR149" i="1"/>
  <c r="AQ149" i="1"/>
  <c r="AP149" i="1"/>
  <c r="AO149" i="1"/>
  <c r="AN149" i="1"/>
  <c r="AV149" i="1" s="1"/>
  <c r="A149" i="1" s="1"/>
  <c r="AM149" i="1"/>
  <c r="AL149" i="1"/>
  <c r="AK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M149" i="1" s="1"/>
  <c r="N149" i="1"/>
  <c r="L149" i="1"/>
  <c r="H149" i="1"/>
  <c r="G149" i="1"/>
  <c r="E149" i="1"/>
  <c r="F149" i="1" s="1"/>
  <c r="I149" i="1" s="1"/>
  <c r="J149" i="1" s="1"/>
  <c r="K149" i="1" s="1"/>
  <c r="D149" i="1"/>
  <c r="C149" i="1"/>
  <c r="DO148" i="1"/>
  <c r="DN148" i="1"/>
  <c r="DM148" i="1"/>
  <c r="DL148" i="1"/>
  <c r="DK148" i="1"/>
  <c r="DJ148" i="1"/>
  <c r="DI148" i="1"/>
  <c r="DH148" i="1"/>
  <c r="DP148" i="1" s="1"/>
  <c r="DG148" i="1"/>
  <c r="DF148" i="1"/>
  <c r="DE148" i="1"/>
  <c r="DC148" i="1"/>
  <c r="DB148" i="1"/>
  <c r="DA148" i="1"/>
  <c r="CZ148" i="1"/>
  <c r="CY148" i="1"/>
  <c r="CX148" i="1"/>
  <c r="CW148" i="1"/>
  <c r="CV148" i="1"/>
  <c r="DD148" i="1" s="1"/>
  <c r="CU148" i="1"/>
  <c r="CT148" i="1"/>
  <c r="CS148" i="1"/>
  <c r="CQ148" i="1"/>
  <c r="CP148" i="1"/>
  <c r="CO148" i="1"/>
  <c r="CN148" i="1"/>
  <c r="CM148" i="1"/>
  <c r="CL148" i="1"/>
  <c r="CK148" i="1"/>
  <c r="CJ148" i="1"/>
  <c r="CR148" i="1" s="1"/>
  <c r="CI148" i="1"/>
  <c r="CH148" i="1"/>
  <c r="CG148" i="1"/>
  <c r="CE148" i="1"/>
  <c r="CD148" i="1"/>
  <c r="CC148" i="1"/>
  <c r="CB148" i="1"/>
  <c r="CA148" i="1"/>
  <c r="BZ148" i="1"/>
  <c r="BY148" i="1"/>
  <c r="BX148" i="1"/>
  <c r="CF148" i="1" s="1"/>
  <c r="BW148" i="1"/>
  <c r="BV148" i="1"/>
  <c r="BU148" i="1"/>
  <c r="BS148" i="1"/>
  <c r="BR148" i="1"/>
  <c r="BQ148" i="1"/>
  <c r="BP148" i="1"/>
  <c r="BO148" i="1"/>
  <c r="BN148" i="1"/>
  <c r="BM148" i="1"/>
  <c r="BL148" i="1"/>
  <c r="BT148" i="1" s="1"/>
  <c r="BK148" i="1"/>
  <c r="BJ148" i="1"/>
  <c r="BI148" i="1"/>
  <c r="BG148" i="1"/>
  <c r="BF148" i="1"/>
  <c r="BE148" i="1"/>
  <c r="BD148" i="1"/>
  <c r="BC148" i="1"/>
  <c r="BB148" i="1"/>
  <c r="BA148" i="1"/>
  <c r="AZ148" i="1"/>
  <c r="BH148" i="1" s="1"/>
  <c r="AY148" i="1"/>
  <c r="AX148" i="1"/>
  <c r="AW148" i="1"/>
  <c r="AU148" i="1"/>
  <c r="AT148" i="1"/>
  <c r="AS148" i="1"/>
  <c r="AR148" i="1"/>
  <c r="AQ148" i="1"/>
  <c r="AP148" i="1"/>
  <c r="AO148" i="1"/>
  <c r="AN148" i="1"/>
  <c r="AV148" i="1" s="1"/>
  <c r="A148" i="1" s="1"/>
  <c r="AM148" i="1"/>
  <c r="AL148" i="1"/>
  <c r="AK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M148" i="1" s="1"/>
  <c r="N148" i="1"/>
  <c r="L148" i="1"/>
  <c r="H148" i="1"/>
  <c r="G148" i="1"/>
  <c r="E148" i="1"/>
  <c r="F148" i="1" s="1"/>
  <c r="I148" i="1" s="1"/>
  <c r="J148" i="1" s="1"/>
  <c r="K148" i="1" s="1"/>
  <c r="D148" i="1"/>
  <c r="C148" i="1"/>
  <c r="DO147" i="1"/>
  <c r="DN147" i="1"/>
  <c r="DM147" i="1"/>
  <c r="DL147" i="1"/>
  <c r="DK147" i="1"/>
  <c r="DJ147" i="1"/>
  <c r="DI147" i="1"/>
  <c r="DH147" i="1"/>
  <c r="DP147" i="1" s="1"/>
  <c r="DG147" i="1"/>
  <c r="DF147" i="1"/>
  <c r="DE147" i="1"/>
  <c r="DC147" i="1"/>
  <c r="DB147" i="1"/>
  <c r="DA147" i="1"/>
  <c r="CZ147" i="1"/>
  <c r="CY147" i="1"/>
  <c r="CX147" i="1"/>
  <c r="CW147" i="1"/>
  <c r="CV147" i="1"/>
  <c r="DD147" i="1" s="1"/>
  <c r="CU147" i="1"/>
  <c r="CT147" i="1"/>
  <c r="CS147" i="1"/>
  <c r="CQ147" i="1"/>
  <c r="CP147" i="1"/>
  <c r="CO147" i="1"/>
  <c r="CN147" i="1"/>
  <c r="CM147" i="1"/>
  <c r="CL147" i="1"/>
  <c r="CK147" i="1"/>
  <c r="CJ147" i="1"/>
  <c r="CR147" i="1" s="1"/>
  <c r="CI147" i="1"/>
  <c r="CH147" i="1"/>
  <c r="CG147" i="1"/>
  <c r="CE147" i="1"/>
  <c r="CD147" i="1"/>
  <c r="CC147" i="1"/>
  <c r="CB147" i="1"/>
  <c r="CA147" i="1"/>
  <c r="BZ147" i="1"/>
  <c r="BY147" i="1"/>
  <c r="BX147" i="1"/>
  <c r="CF147" i="1" s="1"/>
  <c r="BW147" i="1"/>
  <c r="BV147" i="1"/>
  <c r="BU147" i="1"/>
  <c r="BS147" i="1"/>
  <c r="BR147" i="1"/>
  <c r="BQ147" i="1"/>
  <c r="BP147" i="1"/>
  <c r="BO147" i="1"/>
  <c r="BN147" i="1"/>
  <c r="BM147" i="1"/>
  <c r="BL147" i="1"/>
  <c r="BT147" i="1" s="1"/>
  <c r="BK147" i="1"/>
  <c r="BJ147" i="1"/>
  <c r="BI147" i="1"/>
  <c r="BG147" i="1"/>
  <c r="BF147" i="1"/>
  <c r="BE147" i="1"/>
  <c r="BD147" i="1"/>
  <c r="BC147" i="1"/>
  <c r="BB147" i="1"/>
  <c r="BA147" i="1"/>
  <c r="AZ147" i="1"/>
  <c r="BH147" i="1" s="1"/>
  <c r="B147" i="1" s="1"/>
  <c r="AY147" i="1"/>
  <c r="AX147" i="1"/>
  <c r="AW147" i="1"/>
  <c r="AU147" i="1"/>
  <c r="AT147" i="1"/>
  <c r="AS147" i="1"/>
  <c r="AR147" i="1"/>
  <c r="AQ147" i="1"/>
  <c r="AP147" i="1"/>
  <c r="AO147" i="1"/>
  <c r="AN147" i="1"/>
  <c r="AV147" i="1" s="1"/>
  <c r="A147" i="1" s="1"/>
  <c r="AM147" i="1"/>
  <c r="AL147" i="1"/>
  <c r="AK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M147" i="1" s="1"/>
  <c r="N147" i="1"/>
  <c r="L147" i="1"/>
  <c r="H147" i="1"/>
  <c r="G147" i="1"/>
  <c r="E147" i="1"/>
  <c r="F147" i="1" s="1"/>
  <c r="I147" i="1" s="1"/>
  <c r="J147" i="1" s="1"/>
  <c r="K147" i="1" s="1"/>
  <c r="D147" i="1"/>
  <c r="C147" i="1"/>
  <c r="DO146" i="1"/>
  <c r="DN146" i="1"/>
  <c r="DM146" i="1"/>
  <c r="DL146" i="1"/>
  <c r="DK146" i="1"/>
  <c r="DJ146" i="1"/>
  <c r="DI146" i="1"/>
  <c r="DH146" i="1"/>
  <c r="DP146" i="1" s="1"/>
  <c r="DG146" i="1"/>
  <c r="DF146" i="1"/>
  <c r="DE146" i="1"/>
  <c r="DC146" i="1"/>
  <c r="DB146" i="1"/>
  <c r="DA146" i="1"/>
  <c r="CZ146" i="1"/>
  <c r="CY146" i="1"/>
  <c r="CX146" i="1"/>
  <c r="CW146" i="1"/>
  <c r="CV146" i="1"/>
  <c r="DD146" i="1" s="1"/>
  <c r="CU146" i="1"/>
  <c r="CT146" i="1"/>
  <c r="CS146" i="1"/>
  <c r="CQ146" i="1"/>
  <c r="CP146" i="1"/>
  <c r="CO146" i="1"/>
  <c r="CN146" i="1"/>
  <c r="CM146" i="1"/>
  <c r="CL146" i="1"/>
  <c r="CK146" i="1"/>
  <c r="CJ146" i="1"/>
  <c r="CR146" i="1" s="1"/>
  <c r="CI146" i="1"/>
  <c r="CH146" i="1"/>
  <c r="CG146" i="1"/>
  <c r="CE146" i="1"/>
  <c r="CD146" i="1"/>
  <c r="CC146" i="1"/>
  <c r="CB146" i="1"/>
  <c r="CA146" i="1"/>
  <c r="BZ146" i="1"/>
  <c r="BY146" i="1"/>
  <c r="BX146" i="1"/>
  <c r="CF146" i="1" s="1"/>
  <c r="BW146" i="1"/>
  <c r="BV146" i="1"/>
  <c r="BU146" i="1"/>
  <c r="BS146" i="1"/>
  <c r="BR146" i="1"/>
  <c r="BQ146" i="1"/>
  <c r="BP146" i="1"/>
  <c r="BO146" i="1"/>
  <c r="BN146" i="1"/>
  <c r="BM146" i="1"/>
  <c r="BL146" i="1"/>
  <c r="BT146" i="1" s="1"/>
  <c r="BK146" i="1"/>
  <c r="BJ146" i="1"/>
  <c r="BI146" i="1"/>
  <c r="BG146" i="1"/>
  <c r="BF146" i="1"/>
  <c r="BE146" i="1"/>
  <c r="BD146" i="1"/>
  <c r="BC146" i="1"/>
  <c r="BB146" i="1"/>
  <c r="BA146" i="1"/>
  <c r="AZ146" i="1"/>
  <c r="BH146" i="1" s="1"/>
  <c r="AY146" i="1"/>
  <c r="AX146" i="1"/>
  <c r="AW146" i="1"/>
  <c r="AU146" i="1"/>
  <c r="AT146" i="1"/>
  <c r="AS146" i="1"/>
  <c r="AR146" i="1"/>
  <c r="AQ146" i="1"/>
  <c r="AP146" i="1"/>
  <c r="AO146" i="1"/>
  <c r="AN146" i="1"/>
  <c r="AV146" i="1" s="1"/>
  <c r="A146" i="1" s="1"/>
  <c r="AM146" i="1"/>
  <c r="AL146" i="1"/>
  <c r="AK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M146" i="1" s="1"/>
  <c r="N146" i="1"/>
  <c r="L146" i="1"/>
  <c r="H146" i="1"/>
  <c r="G146" i="1"/>
  <c r="E146" i="1"/>
  <c r="F146" i="1" s="1"/>
  <c r="I146" i="1" s="1"/>
  <c r="J146" i="1" s="1"/>
  <c r="K146" i="1" s="1"/>
  <c r="D146" i="1"/>
  <c r="C146" i="1"/>
  <c r="DO145" i="1"/>
  <c r="DN145" i="1"/>
  <c r="DM145" i="1"/>
  <c r="DL145" i="1"/>
  <c r="DK145" i="1"/>
  <c r="DJ145" i="1"/>
  <c r="DI145" i="1"/>
  <c r="DH145" i="1"/>
  <c r="DP145" i="1" s="1"/>
  <c r="DG145" i="1"/>
  <c r="DF145" i="1"/>
  <c r="DE145" i="1"/>
  <c r="DC145" i="1"/>
  <c r="DB145" i="1"/>
  <c r="DA145" i="1"/>
  <c r="CZ145" i="1"/>
  <c r="CY145" i="1"/>
  <c r="CX145" i="1"/>
  <c r="CW145" i="1"/>
  <c r="CV145" i="1"/>
  <c r="DD145" i="1" s="1"/>
  <c r="CU145" i="1"/>
  <c r="CT145" i="1"/>
  <c r="CS145" i="1"/>
  <c r="CQ145" i="1"/>
  <c r="CP145" i="1"/>
  <c r="CO145" i="1"/>
  <c r="CN145" i="1"/>
  <c r="CM145" i="1"/>
  <c r="CL145" i="1"/>
  <c r="CK145" i="1"/>
  <c r="CJ145" i="1"/>
  <c r="CR145" i="1" s="1"/>
  <c r="CI145" i="1"/>
  <c r="CH145" i="1"/>
  <c r="CG145" i="1"/>
  <c r="CE145" i="1"/>
  <c r="CD145" i="1"/>
  <c r="CC145" i="1"/>
  <c r="CB145" i="1"/>
  <c r="CA145" i="1"/>
  <c r="BZ145" i="1"/>
  <c r="BY145" i="1"/>
  <c r="BX145" i="1"/>
  <c r="CF145" i="1" s="1"/>
  <c r="BW145" i="1"/>
  <c r="BV145" i="1"/>
  <c r="BU145" i="1"/>
  <c r="BS145" i="1"/>
  <c r="BR145" i="1"/>
  <c r="BQ145" i="1"/>
  <c r="BP145" i="1"/>
  <c r="BO145" i="1"/>
  <c r="BN145" i="1"/>
  <c r="BM145" i="1"/>
  <c r="BL145" i="1"/>
  <c r="BT145" i="1" s="1"/>
  <c r="BK145" i="1"/>
  <c r="BJ145" i="1"/>
  <c r="BI145" i="1"/>
  <c r="BG145" i="1"/>
  <c r="BF145" i="1"/>
  <c r="BE145" i="1"/>
  <c r="BD145" i="1"/>
  <c r="BC145" i="1"/>
  <c r="BB145" i="1"/>
  <c r="BA145" i="1"/>
  <c r="AZ145" i="1"/>
  <c r="BH145" i="1" s="1"/>
  <c r="AY145" i="1"/>
  <c r="AX145" i="1"/>
  <c r="AW145" i="1"/>
  <c r="AU145" i="1"/>
  <c r="AT145" i="1"/>
  <c r="AS145" i="1"/>
  <c r="AR145" i="1"/>
  <c r="AQ145" i="1"/>
  <c r="AP145" i="1"/>
  <c r="AO145" i="1"/>
  <c r="AN145" i="1"/>
  <c r="AV145" i="1" s="1"/>
  <c r="A145" i="1" s="1"/>
  <c r="AM145" i="1"/>
  <c r="AL145" i="1"/>
  <c r="AK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M145" i="1" s="1"/>
  <c r="N145" i="1"/>
  <c r="L145" i="1"/>
  <c r="H145" i="1"/>
  <c r="G145" i="1"/>
  <c r="E145" i="1"/>
  <c r="F145" i="1" s="1"/>
  <c r="I145" i="1" s="1"/>
  <c r="J145" i="1" s="1"/>
  <c r="K145" i="1" s="1"/>
  <c r="D145" i="1"/>
  <c r="C145" i="1"/>
  <c r="DO144" i="1"/>
  <c r="DN144" i="1"/>
  <c r="DM144" i="1"/>
  <c r="DL144" i="1"/>
  <c r="DK144" i="1"/>
  <c r="DJ144" i="1"/>
  <c r="DI144" i="1"/>
  <c r="DH144" i="1"/>
  <c r="DP144" i="1" s="1"/>
  <c r="DG144" i="1"/>
  <c r="DF144" i="1"/>
  <c r="DE144" i="1"/>
  <c r="DC144" i="1"/>
  <c r="DB144" i="1"/>
  <c r="DA144" i="1"/>
  <c r="CZ144" i="1"/>
  <c r="CY144" i="1"/>
  <c r="CX144" i="1"/>
  <c r="CW144" i="1"/>
  <c r="CV144" i="1"/>
  <c r="DD144" i="1" s="1"/>
  <c r="CU144" i="1"/>
  <c r="CT144" i="1"/>
  <c r="CS144" i="1"/>
  <c r="CQ144" i="1"/>
  <c r="CP144" i="1"/>
  <c r="CO144" i="1"/>
  <c r="CN144" i="1"/>
  <c r="CM144" i="1"/>
  <c r="CL144" i="1"/>
  <c r="CK144" i="1"/>
  <c r="CJ144" i="1"/>
  <c r="CR144" i="1" s="1"/>
  <c r="CI144" i="1"/>
  <c r="CH144" i="1"/>
  <c r="CG144" i="1"/>
  <c r="CE144" i="1"/>
  <c r="CD144" i="1"/>
  <c r="CC144" i="1"/>
  <c r="CB144" i="1"/>
  <c r="CA144" i="1"/>
  <c r="BZ144" i="1"/>
  <c r="BY144" i="1"/>
  <c r="BX144" i="1"/>
  <c r="CF144" i="1" s="1"/>
  <c r="BW144" i="1"/>
  <c r="BV144" i="1"/>
  <c r="BU144" i="1"/>
  <c r="BS144" i="1"/>
  <c r="BR144" i="1"/>
  <c r="BQ144" i="1"/>
  <c r="BP144" i="1"/>
  <c r="BO144" i="1"/>
  <c r="BN144" i="1"/>
  <c r="BM144" i="1"/>
  <c r="BL144" i="1"/>
  <c r="BT144" i="1" s="1"/>
  <c r="BK144" i="1"/>
  <c r="BJ144" i="1"/>
  <c r="BI144" i="1"/>
  <c r="BG144" i="1"/>
  <c r="BF144" i="1"/>
  <c r="BE144" i="1"/>
  <c r="BD144" i="1"/>
  <c r="BC144" i="1"/>
  <c r="BB144" i="1"/>
  <c r="BA144" i="1"/>
  <c r="AZ144" i="1"/>
  <c r="BH144" i="1" s="1"/>
  <c r="AY144" i="1"/>
  <c r="AX144" i="1"/>
  <c r="AW144" i="1"/>
  <c r="AU144" i="1"/>
  <c r="AT144" i="1"/>
  <c r="AS144" i="1"/>
  <c r="AR144" i="1"/>
  <c r="AQ144" i="1"/>
  <c r="AP144" i="1"/>
  <c r="AO144" i="1"/>
  <c r="AN144" i="1"/>
  <c r="AV144" i="1" s="1"/>
  <c r="A144" i="1" s="1"/>
  <c r="AM144" i="1"/>
  <c r="AL144" i="1"/>
  <c r="AK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M144" i="1" s="1"/>
  <c r="N144" i="1"/>
  <c r="L144" i="1"/>
  <c r="H144" i="1"/>
  <c r="G144" i="1"/>
  <c r="E144" i="1"/>
  <c r="F144" i="1" s="1"/>
  <c r="I144" i="1" s="1"/>
  <c r="J144" i="1" s="1"/>
  <c r="K144" i="1" s="1"/>
  <c r="D144" i="1"/>
  <c r="C144" i="1"/>
  <c r="DO143" i="1"/>
  <c r="DN143" i="1"/>
  <c r="DM143" i="1"/>
  <c r="DL143" i="1"/>
  <c r="DK143" i="1"/>
  <c r="DJ143" i="1"/>
  <c r="DI143" i="1"/>
  <c r="DH143" i="1"/>
  <c r="DP143" i="1" s="1"/>
  <c r="DG143" i="1"/>
  <c r="DF143" i="1"/>
  <c r="DE143" i="1"/>
  <c r="DC143" i="1"/>
  <c r="DB143" i="1"/>
  <c r="DA143" i="1"/>
  <c r="CZ143" i="1"/>
  <c r="CY143" i="1"/>
  <c r="CX143" i="1"/>
  <c r="CW143" i="1"/>
  <c r="CV143" i="1"/>
  <c r="DD143" i="1" s="1"/>
  <c r="CU143" i="1"/>
  <c r="CT143" i="1"/>
  <c r="CS143" i="1"/>
  <c r="CQ143" i="1"/>
  <c r="CP143" i="1"/>
  <c r="CO143" i="1"/>
  <c r="CN143" i="1"/>
  <c r="CM143" i="1"/>
  <c r="CL143" i="1"/>
  <c r="CK143" i="1"/>
  <c r="CJ143" i="1"/>
  <c r="CR143" i="1" s="1"/>
  <c r="CI143" i="1"/>
  <c r="CH143" i="1"/>
  <c r="CG143" i="1"/>
  <c r="CE143" i="1"/>
  <c r="CD143" i="1"/>
  <c r="CC143" i="1"/>
  <c r="CB143" i="1"/>
  <c r="CA143" i="1"/>
  <c r="BZ143" i="1"/>
  <c r="BY143" i="1"/>
  <c r="BX143" i="1"/>
  <c r="CF143" i="1" s="1"/>
  <c r="BW143" i="1"/>
  <c r="BV143" i="1"/>
  <c r="BU143" i="1"/>
  <c r="BS143" i="1"/>
  <c r="BR143" i="1"/>
  <c r="BQ143" i="1"/>
  <c r="BP143" i="1"/>
  <c r="BO143" i="1"/>
  <c r="BN143" i="1"/>
  <c r="BM143" i="1"/>
  <c r="BL143" i="1"/>
  <c r="BT143" i="1" s="1"/>
  <c r="BK143" i="1"/>
  <c r="BJ143" i="1"/>
  <c r="BI143" i="1"/>
  <c r="BG143" i="1"/>
  <c r="BF143" i="1"/>
  <c r="BE143" i="1"/>
  <c r="BD143" i="1"/>
  <c r="BC143" i="1"/>
  <c r="BB143" i="1"/>
  <c r="BA143" i="1"/>
  <c r="AZ143" i="1"/>
  <c r="BH143" i="1" s="1"/>
  <c r="B143" i="1" s="1"/>
  <c r="AY143" i="1"/>
  <c r="AX143" i="1"/>
  <c r="AW143" i="1"/>
  <c r="AU143" i="1"/>
  <c r="AT143" i="1"/>
  <c r="AS143" i="1"/>
  <c r="AR143" i="1"/>
  <c r="AQ143" i="1"/>
  <c r="AP143" i="1"/>
  <c r="AO143" i="1"/>
  <c r="AN143" i="1"/>
  <c r="AV143" i="1" s="1"/>
  <c r="A143" i="1" s="1"/>
  <c r="AM143" i="1"/>
  <c r="AL143" i="1"/>
  <c r="AK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M143" i="1" s="1"/>
  <c r="N143" i="1"/>
  <c r="L143" i="1"/>
  <c r="H143" i="1"/>
  <c r="G143" i="1"/>
  <c r="E143" i="1"/>
  <c r="F143" i="1" s="1"/>
  <c r="I143" i="1" s="1"/>
  <c r="J143" i="1" s="1"/>
  <c r="K143" i="1" s="1"/>
  <c r="D143" i="1"/>
  <c r="C143" i="1"/>
  <c r="DO142" i="1"/>
  <c r="DN142" i="1"/>
  <c r="DM142" i="1"/>
  <c r="DL142" i="1"/>
  <c r="DK142" i="1"/>
  <c r="DJ142" i="1"/>
  <c r="DI142" i="1"/>
  <c r="DH142" i="1"/>
  <c r="DP142" i="1" s="1"/>
  <c r="DG142" i="1"/>
  <c r="DF142" i="1"/>
  <c r="DE142" i="1"/>
  <c r="DC142" i="1"/>
  <c r="DB142" i="1"/>
  <c r="DA142" i="1"/>
  <c r="CZ142" i="1"/>
  <c r="CY142" i="1"/>
  <c r="CX142" i="1"/>
  <c r="CW142" i="1"/>
  <c r="CV142" i="1"/>
  <c r="DD142" i="1" s="1"/>
  <c r="CU142" i="1"/>
  <c r="CT142" i="1"/>
  <c r="CS142" i="1"/>
  <c r="CQ142" i="1"/>
  <c r="CP142" i="1"/>
  <c r="CO142" i="1"/>
  <c r="CN142" i="1"/>
  <c r="CM142" i="1"/>
  <c r="CL142" i="1"/>
  <c r="CK142" i="1"/>
  <c r="CJ142" i="1"/>
  <c r="CR142" i="1" s="1"/>
  <c r="CI142" i="1"/>
  <c r="CH142" i="1"/>
  <c r="CG142" i="1"/>
  <c r="CE142" i="1"/>
  <c r="CD142" i="1"/>
  <c r="CC142" i="1"/>
  <c r="CB142" i="1"/>
  <c r="CA142" i="1"/>
  <c r="BZ142" i="1"/>
  <c r="BY142" i="1"/>
  <c r="BX142" i="1"/>
  <c r="CF142" i="1" s="1"/>
  <c r="BW142" i="1"/>
  <c r="BV142" i="1"/>
  <c r="BU142" i="1"/>
  <c r="BS142" i="1"/>
  <c r="BR142" i="1"/>
  <c r="BQ142" i="1"/>
  <c r="BP142" i="1"/>
  <c r="BO142" i="1"/>
  <c r="BN142" i="1"/>
  <c r="BM142" i="1"/>
  <c r="BL142" i="1"/>
  <c r="BT142" i="1" s="1"/>
  <c r="BK142" i="1"/>
  <c r="BJ142" i="1"/>
  <c r="BI142" i="1"/>
  <c r="BG142" i="1"/>
  <c r="BF142" i="1"/>
  <c r="BE142" i="1"/>
  <c r="BD142" i="1"/>
  <c r="BC142" i="1"/>
  <c r="BB142" i="1"/>
  <c r="BA142" i="1"/>
  <c r="AZ142" i="1"/>
  <c r="BH142" i="1" s="1"/>
  <c r="AY142" i="1"/>
  <c r="AX142" i="1"/>
  <c r="AW142" i="1"/>
  <c r="AU142" i="1"/>
  <c r="AT142" i="1"/>
  <c r="AS142" i="1"/>
  <c r="AR142" i="1"/>
  <c r="AQ142" i="1"/>
  <c r="AP142" i="1"/>
  <c r="AO142" i="1"/>
  <c r="AN142" i="1"/>
  <c r="AV142" i="1" s="1"/>
  <c r="A142" i="1" s="1"/>
  <c r="AM142" i="1"/>
  <c r="AL142" i="1"/>
  <c r="AK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M142" i="1" s="1"/>
  <c r="N142" i="1"/>
  <c r="L142" i="1"/>
  <c r="H142" i="1"/>
  <c r="G142" i="1"/>
  <c r="E142" i="1"/>
  <c r="F142" i="1" s="1"/>
  <c r="I142" i="1" s="1"/>
  <c r="J142" i="1" s="1"/>
  <c r="K142" i="1" s="1"/>
  <c r="D142" i="1"/>
  <c r="C142" i="1"/>
  <c r="DO141" i="1"/>
  <c r="DN141" i="1"/>
  <c r="DM141" i="1"/>
  <c r="DL141" i="1"/>
  <c r="DK141" i="1"/>
  <c r="DJ141" i="1"/>
  <c r="DI141" i="1"/>
  <c r="DH141" i="1"/>
  <c r="DP141" i="1" s="1"/>
  <c r="DG141" i="1"/>
  <c r="DF141" i="1"/>
  <c r="DE141" i="1"/>
  <c r="DC141" i="1"/>
  <c r="DB141" i="1"/>
  <c r="DA141" i="1"/>
  <c r="CZ141" i="1"/>
  <c r="CY141" i="1"/>
  <c r="CX141" i="1"/>
  <c r="CW141" i="1"/>
  <c r="CV141" i="1"/>
  <c r="DD141" i="1" s="1"/>
  <c r="CU141" i="1"/>
  <c r="CT141" i="1"/>
  <c r="CS141" i="1"/>
  <c r="CQ141" i="1"/>
  <c r="CP141" i="1"/>
  <c r="CO141" i="1"/>
  <c r="CN141" i="1"/>
  <c r="CM141" i="1"/>
  <c r="CL141" i="1"/>
  <c r="CK141" i="1"/>
  <c r="CJ141" i="1"/>
  <c r="CR141" i="1" s="1"/>
  <c r="CI141" i="1"/>
  <c r="CH141" i="1"/>
  <c r="CG141" i="1"/>
  <c r="CE141" i="1"/>
  <c r="CD141" i="1"/>
  <c r="CC141" i="1"/>
  <c r="CB141" i="1"/>
  <c r="CA141" i="1"/>
  <c r="BZ141" i="1"/>
  <c r="BY141" i="1"/>
  <c r="BX141" i="1"/>
  <c r="CF141" i="1" s="1"/>
  <c r="BW141" i="1"/>
  <c r="BV141" i="1"/>
  <c r="BU141" i="1"/>
  <c r="BS141" i="1"/>
  <c r="BR141" i="1"/>
  <c r="BQ141" i="1"/>
  <c r="BP141" i="1"/>
  <c r="BO141" i="1"/>
  <c r="BN141" i="1"/>
  <c r="BM141" i="1"/>
  <c r="BL141" i="1"/>
  <c r="BT141" i="1" s="1"/>
  <c r="BK141" i="1"/>
  <c r="BJ141" i="1"/>
  <c r="BI141" i="1"/>
  <c r="BG141" i="1"/>
  <c r="BF141" i="1"/>
  <c r="BE141" i="1"/>
  <c r="BD141" i="1"/>
  <c r="BC141" i="1"/>
  <c r="BB141" i="1"/>
  <c r="BA141" i="1"/>
  <c r="AZ141" i="1"/>
  <c r="BH141" i="1" s="1"/>
  <c r="B141" i="1" s="1"/>
  <c r="AY141" i="1"/>
  <c r="AX141" i="1"/>
  <c r="AW141" i="1"/>
  <c r="AU141" i="1"/>
  <c r="AT141" i="1"/>
  <c r="AS141" i="1"/>
  <c r="AR141" i="1"/>
  <c r="AQ141" i="1"/>
  <c r="AP141" i="1"/>
  <c r="AO141" i="1"/>
  <c r="AN141" i="1"/>
  <c r="AV141" i="1" s="1"/>
  <c r="A141" i="1" s="1"/>
  <c r="AM141" i="1"/>
  <c r="AL141" i="1"/>
  <c r="AK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M141" i="1" s="1"/>
  <c r="N141" i="1"/>
  <c r="L141" i="1"/>
  <c r="H141" i="1"/>
  <c r="G141" i="1"/>
  <c r="E141" i="1"/>
  <c r="F141" i="1" s="1"/>
  <c r="I141" i="1" s="1"/>
  <c r="J141" i="1" s="1"/>
  <c r="K141" i="1" s="1"/>
  <c r="D141" i="1"/>
  <c r="C141" i="1"/>
  <c r="DO140" i="1"/>
  <c r="DN140" i="1"/>
  <c r="DM140" i="1"/>
  <c r="DL140" i="1"/>
  <c r="DK140" i="1"/>
  <c r="DJ140" i="1"/>
  <c r="DI140" i="1"/>
  <c r="DH140" i="1"/>
  <c r="DP140" i="1" s="1"/>
  <c r="DG140" i="1"/>
  <c r="DF140" i="1"/>
  <c r="DE140" i="1"/>
  <c r="DC140" i="1"/>
  <c r="DB140" i="1"/>
  <c r="DA140" i="1"/>
  <c r="CZ140" i="1"/>
  <c r="CY140" i="1"/>
  <c r="CX140" i="1"/>
  <c r="CW140" i="1"/>
  <c r="CV140" i="1"/>
  <c r="DD140" i="1" s="1"/>
  <c r="CU140" i="1"/>
  <c r="CT140" i="1"/>
  <c r="CS140" i="1"/>
  <c r="CQ140" i="1"/>
  <c r="CP140" i="1"/>
  <c r="CO140" i="1"/>
  <c r="CN140" i="1"/>
  <c r="CM140" i="1"/>
  <c r="CL140" i="1"/>
  <c r="CK140" i="1"/>
  <c r="CJ140" i="1"/>
  <c r="CR140" i="1" s="1"/>
  <c r="CI140" i="1"/>
  <c r="CH140" i="1"/>
  <c r="CG140" i="1"/>
  <c r="CE140" i="1"/>
  <c r="CD140" i="1"/>
  <c r="CC140" i="1"/>
  <c r="CB140" i="1"/>
  <c r="CA140" i="1"/>
  <c r="BZ140" i="1"/>
  <c r="BY140" i="1"/>
  <c r="BX140" i="1"/>
  <c r="CF140" i="1" s="1"/>
  <c r="BW140" i="1"/>
  <c r="BV140" i="1"/>
  <c r="BU140" i="1"/>
  <c r="BS140" i="1"/>
  <c r="BR140" i="1"/>
  <c r="BQ140" i="1"/>
  <c r="BP140" i="1"/>
  <c r="BO140" i="1"/>
  <c r="BN140" i="1"/>
  <c r="BM140" i="1"/>
  <c r="BL140" i="1"/>
  <c r="BT140" i="1" s="1"/>
  <c r="BK140" i="1"/>
  <c r="BJ140" i="1"/>
  <c r="BI140" i="1"/>
  <c r="BG140" i="1"/>
  <c r="BF140" i="1"/>
  <c r="BE140" i="1"/>
  <c r="BD140" i="1"/>
  <c r="BC140" i="1"/>
  <c r="BB140" i="1"/>
  <c r="BA140" i="1"/>
  <c r="AZ140" i="1"/>
  <c r="BH140" i="1" s="1"/>
  <c r="AY140" i="1"/>
  <c r="AX140" i="1"/>
  <c r="AW140" i="1"/>
  <c r="AU140" i="1"/>
  <c r="AT140" i="1"/>
  <c r="AS140" i="1"/>
  <c r="AR140" i="1"/>
  <c r="AQ140" i="1"/>
  <c r="AP140" i="1"/>
  <c r="AO140" i="1"/>
  <c r="AN140" i="1"/>
  <c r="AV140" i="1" s="1"/>
  <c r="A140" i="1" s="1"/>
  <c r="AM140" i="1"/>
  <c r="AL140" i="1"/>
  <c r="AK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M140" i="1" s="1"/>
  <c r="N140" i="1"/>
  <c r="L140" i="1"/>
  <c r="H140" i="1"/>
  <c r="G140" i="1"/>
  <c r="E140" i="1"/>
  <c r="F140" i="1" s="1"/>
  <c r="I140" i="1" s="1"/>
  <c r="J140" i="1" s="1"/>
  <c r="K140" i="1" s="1"/>
  <c r="D140" i="1"/>
  <c r="C140" i="1"/>
  <c r="DO139" i="1"/>
  <c r="DN139" i="1"/>
  <c r="DM139" i="1"/>
  <c r="DL139" i="1"/>
  <c r="DK139" i="1"/>
  <c r="DJ139" i="1"/>
  <c r="DI139" i="1"/>
  <c r="DH139" i="1"/>
  <c r="DP139" i="1" s="1"/>
  <c r="DG139" i="1"/>
  <c r="DF139" i="1"/>
  <c r="DE139" i="1"/>
  <c r="DC139" i="1"/>
  <c r="DB139" i="1"/>
  <c r="DA139" i="1"/>
  <c r="CZ139" i="1"/>
  <c r="CY139" i="1"/>
  <c r="CX139" i="1"/>
  <c r="CW139" i="1"/>
  <c r="CV139" i="1"/>
  <c r="DD139" i="1" s="1"/>
  <c r="CU139" i="1"/>
  <c r="CT139" i="1"/>
  <c r="CS139" i="1"/>
  <c r="CQ139" i="1"/>
  <c r="CP139" i="1"/>
  <c r="CO139" i="1"/>
  <c r="CN139" i="1"/>
  <c r="CM139" i="1"/>
  <c r="CL139" i="1"/>
  <c r="CK139" i="1"/>
  <c r="CJ139" i="1"/>
  <c r="CR139" i="1" s="1"/>
  <c r="CI139" i="1"/>
  <c r="CH139" i="1"/>
  <c r="CG139" i="1"/>
  <c r="CE139" i="1"/>
  <c r="CD139" i="1"/>
  <c r="CC139" i="1"/>
  <c r="CB139" i="1"/>
  <c r="CA139" i="1"/>
  <c r="BZ139" i="1"/>
  <c r="BY139" i="1"/>
  <c r="BX139" i="1"/>
  <c r="CF139" i="1" s="1"/>
  <c r="BW139" i="1"/>
  <c r="BV139" i="1"/>
  <c r="BU139" i="1"/>
  <c r="BS139" i="1"/>
  <c r="BR139" i="1"/>
  <c r="BQ139" i="1"/>
  <c r="BP139" i="1"/>
  <c r="BO139" i="1"/>
  <c r="BN139" i="1"/>
  <c r="BM139" i="1"/>
  <c r="BL139" i="1"/>
  <c r="BT139" i="1" s="1"/>
  <c r="BK139" i="1"/>
  <c r="BJ139" i="1"/>
  <c r="BI139" i="1"/>
  <c r="BG139" i="1"/>
  <c r="BF139" i="1"/>
  <c r="BE139" i="1"/>
  <c r="BD139" i="1"/>
  <c r="BC139" i="1"/>
  <c r="BB139" i="1"/>
  <c r="BA139" i="1"/>
  <c r="AZ139" i="1"/>
  <c r="BH139" i="1" s="1"/>
  <c r="B139" i="1" s="1"/>
  <c r="AY139" i="1"/>
  <c r="AX139" i="1"/>
  <c r="AW139" i="1"/>
  <c r="AU139" i="1"/>
  <c r="AT139" i="1"/>
  <c r="AS139" i="1"/>
  <c r="AR139" i="1"/>
  <c r="AQ139" i="1"/>
  <c r="AP139" i="1"/>
  <c r="AO139" i="1"/>
  <c r="AN139" i="1"/>
  <c r="AV139" i="1" s="1"/>
  <c r="A139" i="1" s="1"/>
  <c r="AM139" i="1"/>
  <c r="AL139" i="1"/>
  <c r="AK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M139" i="1" s="1"/>
  <c r="N139" i="1"/>
  <c r="L139" i="1"/>
  <c r="H139" i="1"/>
  <c r="G139" i="1"/>
  <c r="E139" i="1"/>
  <c r="F139" i="1" s="1"/>
  <c r="I139" i="1" s="1"/>
  <c r="J139" i="1" s="1"/>
  <c r="K139" i="1" s="1"/>
  <c r="D139" i="1"/>
  <c r="C139" i="1"/>
  <c r="DO138" i="1"/>
  <c r="DN138" i="1"/>
  <c r="DM138" i="1"/>
  <c r="DL138" i="1"/>
  <c r="DK138" i="1"/>
  <c r="DJ138" i="1"/>
  <c r="DI138" i="1"/>
  <c r="DH138" i="1"/>
  <c r="DP138" i="1" s="1"/>
  <c r="DG138" i="1"/>
  <c r="DF138" i="1"/>
  <c r="DE138" i="1"/>
  <c r="DC138" i="1"/>
  <c r="DB138" i="1"/>
  <c r="DA138" i="1"/>
  <c r="CZ138" i="1"/>
  <c r="CY138" i="1"/>
  <c r="CX138" i="1"/>
  <c r="CW138" i="1"/>
  <c r="CV138" i="1"/>
  <c r="DD138" i="1" s="1"/>
  <c r="CU138" i="1"/>
  <c r="CT138" i="1"/>
  <c r="CS138" i="1"/>
  <c r="CQ138" i="1"/>
  <c r="CP138" i="1"/>
  <c r="CO138" i="1"/>
  <c r="CN138" i="1"/>
  <c r="CM138" i="1"/>
  <c r="CL138" i="1"/>
  <c r="CK138" i="1"/>
  <c r="CJ138" i="1"/>
  <c r="CR138" i="1" s="1"/>
  <c r="CI138" i="1"/>
  <c r="CH138" i="1"/>
  <c r="CG138" i="1"/>
  <c r="CE138" i="1"/>
  <c r="CD138" i="1"/>
  <c r="CC138" i="1"/>
  <c r="CB138" i="1"/>
  <c r="CA138" i="1"/>
  <c r="BZ138" i="1"/>
  <c r="BY138" i="1"/>
  <c r="BX138" i="1"/>
  <c r="CF138" i="1" s="1"/>
  <c r="BW138" i="1"/>
  <c r="BV138" i="1"/>
  <c r="BU138" i="1"/>
  <c r="BS138" i="1"/>
  <c r="BR138" i="1"/>
  <c r="BQ138" i="1"/>
  <c r="BP138" i="1"/>
  <c r="BO138" i="1"/>
  <c r="BN138" i="1"/>
  <c r="BM138" i="1"/>
  <c r="BL138" i="1"/>
  <c r="BT138" i="1" s="1"/>
  <c r="BK138" i="1"/>
  <c r="BJ138" i="1"/>
  <c r="BI138" i="1"/>
  <c r="BG138" i="1"/>
  <c r="BF138" i="1"/>
  <c r="BE138" i="1"/>
  <c r="BD138" i="1"/>
  <c r="BC138" i="1"/>
  <c r="BB138" i="1"/>
  <c r="BA138" i="1"/>
  <c r="AZ138" i="1"/>
  <c r="BH138" i="1" s="1"/>
  <c r="AY138" i="1"/>
  <c r="AX138" i="1"/>
  <c r="AW138" i="1"/>
  <c r="AU138" i="1"/>
  <c r="AT138" i="1"/>
  <c r="AS138" i="1"/>
  <c r="AR138" i="1"/>
  <c r="AQ138" i="1"/>
  <c r="AP138" i="1"/>
  <c r="AO138" i="1"/>
  <c r="AN138" i="1"/>
  <c r="AV138" i="1" s="1"/>
  <c r="A138" i="1" s="1"/>
  <c r="AM138" i="1"/>
  <c r="AL138" i="1"/>
  <c r="AK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M138" i="1" s="1"/>
  <c r="N138" i="1"/>
  <c r="L138" i="1"/>
  <c r="H138" i="1"/>
  <c r="G138" i="1"/>
  <c r="E138" i="1"/>
  <c r="F138" i="1" s="1"/>
  <c r="I138" i="1" s="1"/>
  <c r="J138" i="1" s="1"/>
  <c r="K138" i="1" s="1"/>
  <c r="D138" i="1"/>
  <c r="C138" i="1"/>
  <c r="DO137" i="1"/>
  <c r="DN137" i="1"/>
  <c r="DM137" i="1"/>
  <c r="DL137" i="1"/>
  <c r="DK137" i="1"/>
  <c r="DJ137" i="1"/>
  <c r="DI137" i="1"/>
  <c r="DH137" i="1"/>
  <c r="DP137" i="1" s="1"/>
  <c r="DG137" i="1"/>
  <c r="DF137" i="1"/>
  <c r="DE137" i="1"/>
  <c r="DC137" i="1"/>
  <c r="DB137" i="1"/>
  <c r="DA137" i="1"/>
  <c r="CZ137" i="1"/>
  <c r="CY137" i="1"/>
  <c r="CX137" i="1"/>
  <c r="CW137" i="1"/>
  <c r="CV137" i="1"/>
  <c r="DD137" i="1" s="1"/>
  <c r="CU137" i="1"/>
  <c r="CT137" i="1"/>
  <c r="CS137" i="1"/>
  <c r="CQ137" i="1"/>
  <c r="CP137" i="1"/>
  <c r="CO137" i="1"/>
  <c r="CN137" i="1"/>
  <c r="CM137" i="1"/>
  <c r="CL137" i="1"/>
  <c r="CK137" i="1"/>
  <c r="CJ137" i="1"/>
  <c r="CR137" i="1" s="1"/>
  <c r="CI137" i="1"/>
  <c r="CH137" i="1"/>
  <c r="CG137" i="1"/>
  <c r="CE137" i="1"/>
  <c r="CD137" i="1"/>
  <c r="CC137" i="1"/>
  <c r="CB137" i="1"/>
  <c r="CA137" i="1"/>
  <c r="BZ137" i="1"/>
  <c r="BY137" i="1"/>
  <c r="BX137" i="1"/>
  <c r="CF137" i="1" s="1"/>
  <c r="BW137" i="1"/>
  <c r="BV137" i="1"/>
  <c r="BU137" i="1"/>
  <c r="BS137" i="1"/>
  <c r="BR137" i="1"/>
  <c r="BQ137" i="1"/>
  <c r="BP137" i="1"/>
  <c r="BO137" i="1"/>
  <c r="BN137" i="1"/>
  <c r="BM137" i="1"/>
  <c r="BL137" i="1"/>
  <c r="BT137" i="1" s="1"/>
  <c r="BK137" i="1"/>
  <c r="BJ137" i="1"/>
  <c r="BI137" i="1"/>
  <c r="BG137" i="1"/>
  <c r="BF137" i="1"/>
  <c r="BE137" i="1"/>
  <c r="BD137" i="1"/>
  <c r="BC137" i="1"/>
  <c r="BB137" i="1"/>
  <c r="BA137" i="1"/>
  <c r="AZ137" i="1"/>
  <c r="BH137" i="1" s="1"/>
  <c r="AY137" i="1"/>
  <c r="AX137" i="1"/>
  <c r="AW137" i="1"/>
  <c r="AU137" i="1"/>
  <c r="AT137" i="1"/>
  <c r="AS137" i="1"/>
  <c r="AR137" i="1"/>
  <c r="AQ137" i="1"/>
  <c r="AP137" i="1"/>
  <c r="AO137" i="1"/>
  <c r="AN137" i="1"/>
  <c r="AV137" i="1" s="1"/>
  <c r="A137" i="1" s="1"/>
  <c r="AM137" i="1"/>
  <c r="AL137" i="1"/>
  <c r="AK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M137" i="1" s="1"/>
  <c r="N137" i="1"/>
  <c r="L137" i="1"/>
  <c r="H137" i="1"/>
  <c r="G137" i="1"/>
  <c r="E137" i="1"/>
  <c r="F137" i="1" s="1"/>
  <c r="I137" i="1" s="1"/>
  <c r="J137" i="1" s="1"/>
  <c r="K137" i="1" s="1"/>
  <c r="D137" i="1"/>
  <c r="C137" i="1"/>
  <c r="DO136" i="1"/>
  <c r="DN136" i="1"/>
  <c r="DM136" i="1"/>
  <c r="DL136" i="1"/>
  <c r="DK136" i="1"/>
  <c r="DJ136" i="1"/>
  <c r="DI136" i="1"/>
  <c r="DH136" i="1"/>
  <c r="DP136" i="1" s="1"/>
  <c r="DG136" i="1"/>
  <c r="DF136" i="1"/>
  <c r="DE136" i="1"/>
  <c r="DC136" i="1"/>
  <c r="DB136" i="1"/>
  <c r="DA136" i="1"/>
  <c r="CZ136" i="1"/>
  <c r="CY136" i="1"/>
  <c r="CX136" i="1"/>
  <c r="CW136" i="1"/>
  <c r="CV136" i="1"/>
  <c r="DD136" i="1" s="1"/>
  <c r="CU136" i="1"/>
  <c r="CT136" i="1"/>
  <c r="CS136" i="1"/>
  <c r="CQ136" i="1"/>
  <c r="CP136" i="1"/>
  <c r="CO136" i="1"/>
  <c r="CN136" i="1"/>
  <c r="CM136" i="1"/>
  <c r="CL136" i="1"/>
  <c r="CK136" i="1"/>
  <c r="CJ136" i="1"/>
  <c r="CR136" i="1" s="1"/>
  <c r="CI136" i="1"/>
  <c r="CH136" i="1"/>
  <c r="CG136" i="1"/>
  <c r="CE136" i="1"/>
  <c r="CD136" i="1"/>
  <c r="CC136" i="1"/>
  <c r="CB136" i="1"/>
  <c r="CA136" i="1"/>
  <c r="BZ136" i="1"/>
  <c r="BY136" i="1"/>
  <c r="BX136" i="1"/>
  <c r="CF136" i="1" s="1"/>
  <c r="BW136" i="1"/>
  <c r="BV136" i="1"/>
  <c r="BU136" i="1"/>
  <c r="BS136" i="1"/>
  <c r="BR136" i="1"/>
  <c r="BQ136" i="1"/>
  <c r="BP136" i="1"/>
  <c r="BO136" i="1"/>
  <c r="BN136" i="1"/>
  <c r="BM136" i="1"/>
  <c r="BL136" i="1"/>
  <c r="BT136" i="1" s="1"/>
  <c r="BK136" i="1"/>
  <c r="BJ136" i="1"/>
  <c r="BI136" i="1"/>
  <c r="BG136" i="1"/>
  <c r="BF136" i="1"/>
  <c r="BE136" i="1"/>
  <c r="BD136" i="1"/>
  <c r="BC136" i="1"/>
  <c r="BB136" i="1"/>
  <c r="BA136" i="1"/>
  <c r="AZ136" i="1"/>
  <c r="BH136" i="1" s="1"/>
  <c r="AY136" i="1"/>
  <c r="AX136" i="1"/>
  <c r="AW136" i="1"/>
  <c r="AU136" i="1"/>
  <c r="AT136" i="1"/>
  <c r="AS136" i="1"/>
  <c r="AR136" i="1"/>
  <c r="AQ136" i="1"/>
  <c r="AP136" i="1"/>
  <c r="AO136" i="1"/>
  <c r="AN136" i="1"/>
  <c r="AV136" i="1" s="1"/>
  <c r="A136" i="1" s="1"/>
  <c r="AM136" i="1"/>
  <c r="AL136" i="1"/>
  <c r="AK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M136" i="1" s="1"/>
  <c r="N136" i="1"/>
  <c r="L136" i="1"/>
  <c r="H136" i="1"/>
  <c r="G136" i="1"/>
  <c r="E136" i="1"/>
  <c r="F136" i="1" s="1"/>
  <c r="I136" i="1" s="1"/>
  <c r="J136" i="1" s="1"/>
  <c r="K136" i="1" s="1"/>
  <c r="D136" i="1"/>
  <c r="C136" i="1"/>
  <c r="DO135" i="1"/>
  <c r="DN135" i="1"/>
  <c r="DM135" i="1"/>
  <c r="DL135" i="1"/>
  <c r="DK135" i="1"/>
  <c r="DJ135" i="1"/>
  <c r="DI135" i="1"/>
  <c r="DH135" i="1"/>
  <c r="DP135" i="1" s="1"/>
  <c r="DG135" i="1"/>
  <c r="DF135" i="1"/>
  <c r="DE135" i="1"/>
  <c r="DC135" i="1"/>
  <c r="DB135" i="1"/>
  <c r="DA135" i="1"/>
  <c r="CZ135" i="1"/>
  <c r="CY135" i="1"/>
  <c r="CX135" i="1"/>
  <c r="CW135" i="1"/>
  <c r="CV135" i="1"/>
  <c r="DD135" i="1" s="1"/>
  <c r="CU135" i="1"/>
  <c r="CT135" i="1"/>
  <c r="CS135" i="1"/>
  <c r="CQ135" i="1"/>
  <c r="CP135" i="1"/>
  <c r="CO135" i="1"/>
  <c r="CN135" i="1"/>
  <c r="CM135" i="1"/>
  <c r="CL135" i="1"/>
  <c r="CK135" i="1"/>
  <c r="CJ135" i="1"/>
  <c r="CR135" i="1" s="1"/>
  <c r="CI135" i="1"/>
  <c r="CH135" i="1"/>
  <c r="CG135" i="1"/>
  <c r="CE135" i="1"/>
  <c r="CD135" i="1"/>
  <c r="CC135" i="1"/>
  <c r="CB135" i="1"/>
  <c r="CA135" i="1"/>
  <c r="BZ135" i="1"/>
  <c r="BY135" i="1"/>
  <c r="BX135" i="1"/>
  <c r="CF135" i="1" s="1"/>
  <c r="BW135" i="1"/>
  <c r="BV135" i="1"/>
  <c r="BU135" i="1"/>
  <c r="BS135" i="1"/>
  <c r="BR135" i="1"/>
  <c r="BQ135" i="1"/>
  <c r="BP135" i="1"/>
  <c r="BO135" i="1"/>
  <c r="BN135" i="1"/>
  <c r="BM135" i="1"/>
  <c r="BL135" i="1"/>
  <c r="BT135" i="1" s="1"/>
  <c r="BK135" i="1"/>
  <c r="BJ135" i="1"/>
  <c r="BI135" i="1"/>
  <c r="BG135" i="1"/>
  <c r="BF135" i="1"/>
  <c r="BE135" i="1"/>
  <c r="BD135" i="1"/>
  <c r="BC135" i="1"/>
  <c r="BB135" i="1"/>
  <c r="BA135" i="1"/>
  <c r="AZ135" i="1"/>
  <c r="BH135" i="1" s="1"/>
  <c r="B135" i="1" s="1"/>
  <c r="AY135" i="1"/>
  <c r="AX135" i="1"/>
  <c r="AW135" i="1"/>
  <c r="AU135" i="1"/>
  <c r="AT135" i="1"/>
  <c r="AS135" i="1"/>
  <c r="AR135" i="1"/>
  <c r="AQ135" i="1"/>
  <c r="AP135" i="1"/>
  <c r="AO135" i="1"/>
  <c r="AN135" i="1"/>
  <c r="AV135" i="1" s="1"/>
  <c r="A135" i="1" s="1"/>
  <c r="AM135" i="1"/>
  <c r="AL135" i="1"/>
  <c r="AK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M135" i="1" s="1"/>
  <c r="N135" i="1"/>
  <c r="L135" i="1"/>
  <c r="H135" i="1"/>
  <c r="G135" i="1"/>
  <c r="E135" i="1"/>
  <c r="F135" i="1" s="1"/>
  <c r="I135" i="1" s="1"/>
  <c r="J135" i="1" s="1"/>
  <c r="K135" i="1" s="1"/>
  <c r="D135" i="1"/>
  <c r="C135" i="1"/>
  <c r="DO134" i="1"/>
  <c r="DN134" i="1"/>
  <c r="DM134" i="1"/>
  <c r="DL134" i="1"/>
  <c r="DK134" i="1"/>
  <c r="DJ134" i="1"/>
  <c r="DI134" i="1"/>
  <c r="DH134" i="1"/>
  <c r="DP134" i="1" s="1"/>
  <c r="DG134" i="1"/>
  <c r="DF134" i="1"/>
  <c r="DE134" i="1"/>
  <c r="DC134" i="1"/>
  <c r="DB134" i="1"/>
  <c r="DA134" i="1"/>
  <c r="CZ134" i="1"/>
  <c r="CY134" i="1"/>
  <c r="CX134" i="1"/>
  <c r="CW134" i="1"/>
  <c r="CV134" i="1"/>
  <c r="DD134" i="1" s="1"/>
  <c r="CU134" i="1"/>
  <c r="CT134" i="1"/>
  <c r="CS134" i="1"/>
  <c r="CQ134" i="1"/>
  <c r="CP134" i="1"/>
  <c r="CO134" i="1"/>
  <c r="CN134" i="1"/>
  <c r="CM134" i="1"/>
  <c r="CL134" i="1"/>
  <c r="CK134" i="1"/>
  <c r="CJ134" i="1"/>
  <c r="CR134" i="1" s="1"/>
  <c r="CI134" i="1"/>
  <c r="CH134" i="1"/>
  <c r="CG134" i="1"/>
  <c r="CE134" i="1"/>
  <c r="CD134" i="1"/>
  <c r="CC134" i="1"/>
  <c r="CB134" i="1"/>
  <c r="CA134" i="1"/>
  <c r="BZ134" i="1"/>
  <c r="BY134" i="1"/>
  <c r="BX134" i="1"/>
  <c r="CF134" i="1" s="1"/>
  <c r="BW134" i="1"/>
  <c r="BV134" i="1"/>
  <c r="BU134" i="1"/>
  <c r="BS134" i="1"/>
  <c r="BR134" i="1"/>
  <c r="BQ134" i="1"/>
  <c r="BP134" i="1"/>
  <c r="BO134" i="1"/>
  <c r="BN134" i="1"/>
  <c r="BM134" i="1"/>
  <c r="BL134" i="1"/>
  <c r="BT134" i="1" s="1"/>
  <c r="BK134" i="1"/>
  <c r="BJ134" i="1"/>
  <c r="BI134" i="1"/>
  <c r="BG134" i="1"/>
  <c r="BF134" i="1"/>
  <c r="BE134" i="1"/>
  <c r="BD134" i="1"/>
  <c r="BC134" i="1"/>
  <c r="BB134" i="1"/>
  <c r="BA134" i="1"/>
  <c r="AZ134" i="1"/>
  <c r="BH134" i="1" s="1"/>
  <c r="AY134" i="1"/>
  <c r="AX134" i="1"/>
  <c r="AW134" i="1"/>
  <c r="AU134" i="1"/>
  <c r="AT134" i="1"/>
  <c r="AS134" i="1"/>
  <c r="AR134" i="1"/>
  <c r="AQ134" i="1"/>
  <c r="AP134" i="1"/>
  <c r="AO134" i="1"/>
  <c r="AN134" i="1"/>
  <c r="AV134" i="1" s="1"/>
  <c r="A134" i="1" s="1"/>
  <c r="AM134" i="1"/>
  <c r="AL134" i="1"/>
  <c r="AK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M134" i="1" s="1"/>
  <c r="N134" i="1"/>
  <c r="L134" i="1"/>
  <c r="H134" i="1"/>
  <c r="G134" i="1"/>
  <c r="E134" i="1"/>
  <c r="F134" i="1" s="1"/>
  <c r="I134" i="1" s="1"/>
  <c r="J134" i="1" s="1"/>
  <c r="K134" i="1" s="1"/>
  <c r="D134" i="1"/>
  <c r="C134" i="1"/>
  <c r="DO133" i="1"/>
  <c r="DN133" i="1"/>
  <c r="DM133" i="1"/>
  <c r="DL133" i="1"/>
  <c r="DK133" i="1"/>
  <c r="DJ133" i="1"/>
  <c r="DI133" i="1"/>
  <c r="DH133" i="1"/>
  <c r="DP133" i="1" s="1"/>
  <c r="DG133" i="1"/>
  <c r="DF133" i="1"/>
  <c r="DE133" i="1"/>
  <c r="DC133" i="1"/>
  <c r="DB133" i="1"/>
  <c r="DA133" i="1"/>
  <c r="CZ133" i="1"/>
  <c r="CY133" i="1"/>
  <c r="CX133" i="1"/>
  <c r="CW133" i="1"/>
  <c r="CV133" i="1"/>
  <c r="DD133" i="1" s="1"/>
  <c r="CU133" i="1"/>
  <c r="CT133" i="1"/>
  <c r="CS133" i="1"/>
  <c r="CQ133" i="1"/>
  <c r="CP133" i="1"/>
  <c r="CO133" i="1"/>
  <c r="CN133" i="1"/>
  <c r="CM133" i="1"/>
  <c r="CL133" i="1"/>
  <c r="CK133" i="1"/>
  <c r="CJ133" i="1"/>
  <c r="CR133" i="1" s="1"/>
  <c r="CI133" i="1"/>
  <c r="CH133" i="1"/>
  <c r="CG133" i="1"/>
  <c r="CE133" i="1"/>
  <c r="CD133" i="1"/>
  <c r="CC133" i="1"/>
  <c r="CB133" i="1"/>
  <c r="CA133" i="1"/>
  <c r="BZ133" i="1"/>
  <c r="BY133" i="1"/>
  <c r="BX133" i="1"/>
  <c r="CF133" i="1" s="1"/>
  <c r="BW133" i="1"/>
  <c r="BV133" i="1"/>
  <c r="BU133" i="1"/>
  <c r="BS133" i="1"/>
  <c r="BR133" i="1"/>
  <c r="BQ133" i="1"/>
  <c r="BP133" i="1"/>
  <c r="BO133" i="1"/>
  <c r="BN133" i="1"/>
  <c r="BM133" i="1"/>
  <c r="BL133" i="1"/>
  <c r="BT133" i="1" s="1"/>
  <c r="BK133" i="1"/>
  <c r="BJ133" i="1"/>
  <c r="BI133" i="1"/>
  <c r="BG133" i="1"/>
  <c r="BF133" i="1"/>
  <c r="BE133" i="1"/>
  <c r="BD133" i="1"/>
  <c r="BC133" i="1"/>
  <c r="BB133" i="1"/>
  <c r="BA133" i="1"/>
  <c r="AZ133" i="1"/>
  <c r="BH133" i="1" s="1"/>
  <c r="AY133" i="1"/>
  <c r="AX133" i="1"/>
  <c r="AW133" i="1"/>
  <c r="AU133" i="1"/>
  <c r="AT133" i="1"/>
  <c r="AS133" i="1"/>
  <c r="AR133" i="1"/>
  <c r="AQ133" i="1"/>
  <c r="AP133" i="1"/>
  <c r="AO133" i="1"/>
  <c r="AN133" i="1"/>
  <c r="AV133" i="1" s="1"/>
  <c r="A133" i="1" s="1"/>
  <c r="AM133" i="1"/>
  <c r="AL133" i="1"/>
  <c r="AK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M133" i="1" s="1"/>
  <c r="N133" i="1"/>
  <c r="L133" i="1"/>
  <c r="H133" i="1"/>
  <c r="G133" i="1"/>
  <c r="E133" i="1"/>
  <c r="F133" i="1" s="1"/>
  <c r="I133" i="1" s="1"/>
  <c r="J133" i="1" s="1"/>
  <c r="K133" i="1" s="1"/>
  <c r="D133" i="1"/>
  <c r="C133" i="1"/>
  <c r="DO132" i="1"/>
  <c r="DN132" i="1"/>
  <c r="DM132" i="1"/>
  <c r="DL132" i="1"/>
  <c r="DK132" i="1"/>
  <c r="DJ132" i="1"/>
  <c r="DI132" i="1"/>
  <c r="DH132" i="1"/>
  <c r="DP132" i="1" s="1"/>
  <c r="DG132" i="1"/>
  <c r="DF132" i="1"/>
  <c r="DE132" i="1"/>
  <c r="DC132" i="1"/>
  <c r="DB132" i="1"/>
  <c r="DA132" i="1"/>
  <c r="CZ132" i="1"/>
  <c r="CY132" i="1"/>
  <c r="CX132" i="1"/>
  <c r="CW132" i="1"/>
  <c r="CV132" i="1"/>
  <c r="DD132" i="1" s="1"/>
  <c r="CU132" i="1"/>
  <c r="CT132" i="1"/>
  <c r="CS132" i="1"/>
  <c r="CQ132" i="1"/>
  <c r="CP132" i="1"/>
  <c r="CO132" i="1"/>
  <c r="CN132" i="1"/>
  <c r="CM132" i="1"/>
  <c r="CL132" i="1"/>
  <c r="CK132" i="1"/>
  <c r="CJ132" i="1"/>
  <c r="CR132" i="1" s="1"/>
  <c r="CI132" i="1"/>
  <c r="CH132" i="1"/>
  <c r="CG132" i="1"/>
  <c r="CE132" i="1"/>
  <c r="CD132" i="1"/>
  <c r="CC132" i="1"/>
  <c r="CB132" i="1"/>
  <c r="CA132" i="1"/>
  <c r="BZ132" i="1"/>
  <c r="BY132" i="1"/>
  <c r="BX132" i="1"/>
  <c r="CF132" i="1" s="1"/>
  <c r="BW132" i="1"/>
  <c r="BV132" i="1"/>
  <c r="BU132" i="1"/>
  <c r="BS132" i="1"/>
  <c r="BR132" i="1"/>
  <c r="BQ132" i="1"/>
  <c r="BP132" i="1"/>
  <c r="BO132" i="1"/>
  <c r="BN132" i="1"/>
  <c r="BM132" i="1"/>
  <c r="BL132" i="1"/>
  <c r="BT132" i="1" s="1"/>
  <c r="BK132" i="1"/>
  <c r="BJ132" i="1"/>
  <c r="BI132" i="1"/>
  <c r="BG132" i="1"/>
  <c r="BF132" i="1"/>
  <c r="BE132" i="1"/>
  <c r="BD132" i="1"/>
  <c r="BC132" i="1"/>
  <c r="BB132" i="1"/>
  <c r="BA132" i="1"/>
  <c r="AZ132" i="1"/>
  <c r="BH132" i="1" s="1"/>
  <c r="AY132" i="1"/>
  <c r="AX132" i="1"/>
  <c r="AW132" i="1"/>
  <c r="AU132" i="1"/>
  <c r="AT132" i="1"/>
  <c r="AS132" i="1"/>
  <c r="AR132" i="1"/>
  <c r="AQ132" i="1"/>
  <c r="AP132" i="1"/>
  <c r="AO132" i="1"/>
  <c r="AN132" i="1"/>
  <c r="AV132" i="1" s="1"/>
  <c r="A132" i="1" s="1"/>
  <c r="AM132" i="1"/>
  <c r="AL132" i="1"/>
  <c r="AK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M132" i="1" s="1"/>
  <c r="N132" i="1"/>
  <c r="L132" i="1"/>
  <c r="H132" i="1"/>
  <c r="G132" i="1"/>
  <c r="E132" i="1"/>
  <c r="F132" i="1" s="1"/>
  <c r="I132" i="1" s="1"/>
  <c r="J132" i="1" s="1"/>
  <c r="K132" i="1" s="1"/>
  <c r="D132" i="1"/>
  <c r="C132" i="1"/>
  <c r="DO131" i="1"/>
  <c r="DN131" i="1"/>
  <c r="DM131" i="1"/>
  <c r="DL131" i="1"/>
  <c r="DK131" i="1"/>
  <c r="DJ131" i="1"/>
  <c r="DI131" i="1"/>
  <c r="DH131" i="1"/>
  <c r="DP131" i="1" s="1"/>
  <c r="DG131" i="1"/>
  <c r="DF131" i="1"/>
  <c r="DE131" i="1"/>
  <c r="DC131" i="1"/>
  <c r="DB131" i="1"/>
  <c r="DA131" i="1"/>
  <c r="CZ131" i="1"/>
  <c r="CY131" i="1"/>
  <c r="CX131" i="1"/>
  <c r="CW131" i="1"/>
  <c r="CV131" i="1"/>
  <c r="DD131" i="1" s="1"/>
  <c r="CU131" i="1"/>
  <c r="CT131" i="1"/>
  <c r="CS131" i="1"/>
  <c r="CQ131" i="1"/>
  <c r="CP131" i="1"/>
  <c r="CO131" i="1"/>
  <c r="CN131" i="1"/>
  <c r="CM131" i="1"/>
  <c r="CL131" i="1"/>
  <c r="CK131" i="1"/>
  <c r="CJ131" i="1"/>
  <c r="CR131" i="1" s="1"/>
  <c r="CI131" i="1"/>
  <c r="CH131" i="1"/>
  <c r="CG131" i="1"/>
  <c r="CE131" i="1"/>
  <c r="CD131" i="1"/>
  <c r="CC131" i="1"/>
  <c r="CB131" i="1"/>
  <c r="CA131" i="1"/>
  <c r="BZ131" i="1"/>
  <c r="BY131" i="1"/>
  <c r="BX131" i="1"/>
  <c r="CF131" i="1" s="1"/>
  <c r="BW131" i="1"/>
  <c r="BV131" i="1"/>
  <c r="BU131" i="1"/>
  <c r="BS131" i="1"/>
  <c r="BR131" i="1"/>
  <c r="BQ131" i="1"/>
  <c r="BP131" i="1"/>
  <c r="BO131" i="1"/>
  <c r="BN131" i="1"/>
  <c r="BM131" i="1"/>
  <c r="BL131" i="1"/>
  <c r="BT131" i="1" s="1"/>
  <c r="BK131" i="1"/>
  <c r="BJ131" i="1"/>
  <c r="BI131" i="1"/>
  <c r="BG131" i="1"/>
  <c r="BF131" i="1"/>
  <c r="BE131" i="1"/>
  <c r="BD131" i="1"/>
  <c r="BC131" i="1"/>
  <c r="BB131" i="1"/>
  <c r="BA131" i="1"/>
  <c r="AZ131" i="1"/>
  <c r="BH131" i="1" s="1"/>
  <c r="B131" i="1" s="1"/>
  <c r="AY131" i="1"/>
  <c r="AX131" i="1"/>
  <c r="AW131" i="1"/>
  <c r="AU131" i="1"/>
  <c r="AT131" i="1"/>
  <c r="AS131" i="1"/>
  <c r="AR131" i="1"/>
  <c r="AQ131" i="1"/>
  <c r="AP131" i="1"/>
  <c r="AO131" i="1"/>
  <c r="AN131" i="1"/>
  <c r="AV131" i="1" s="1"/>
  <c r="A131" i="1" s="1"/>
  <c r="AM131" i="1"/>
  <c r="AL131" i="1"/>
  <c r="AK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M131" i="1" s="1"/>
  <c r="N131" i="1"/>
  <c r="L131" i="1"/>
  <c r="H131" i="1"/>
  <c r="G131" i="1"/>
  <c r="E131" i="1"/>
  <c r="F131" i="1" s="1"/>
  <c r="I131" i="1" s="1"/>
  <c r="J131" i="1" s="1"/>
  <c r="K131" i="1" s="1"/>
  <c r="D131" i="1"/>
  <c r="C131" i="1"/>
  <c r="DO130" i="1"/>
  <c r="DN130" i="1"/>
  <c r="DM130" i="1"/>
  <c r="DL130" i="1"/>
  <c r="DK130" i="1"/>
  <c r="DJ130" i="1"/>
  <c r="DI130" i="1"/>
  <c r="DH130" i="1"/>
  <c r="DP130" i="1" s="1"/>
  <c r="DG130" i="1"/>
  <c r="DF130" i="1"/>
  <c r="DE130" i="1"/>
  <c r="DC130" i="1"/>
  <c r="DB130" i="1"/>
  <c r="DA130" i="1"/>
  <c r="CZ130" i="1"/>
  <c r="CY130" i="1"/>
  <c r="CX130" i="1"/>
  <c r="CW130" i="1"/>
  <c r="CV130" i="1"/>
  <c r="DD130" i="1" s="1"/>
  <c r="CU130" i="1"/>
  <c r="CT130" i="1"/>
  <c r="CS130" i="1"/>
  <c r="CQ130" i="1"/>
  <c r="CP130" i="1"/>
  <c r="CO130" i="1"/>
  <c r="CN130" i="1"/>
  <c r="CM130" i="1"/>
  <c r="CL130" i="1"/>
  <c r="CK130" i="1"/>
  <c r="CJ130" i="1"/>
  <c r="CR130" i="1" s="1"/>
  <c r="CI130" i="1"/>
  <c r="CH130" i="1"/>
  <c r="CG130" i="1"/>
  <c r="CE130" i="1"/>
  <c r="CD130" i="1"/>
  <c r="CC130" i="1"/>
  <c r="CB130" i="1"/>
  <c r="CA130" i="1"/>
  <c r="BZ130" i="1"/>
  <c r="BY130" i="1"/>
  <c r="BX130" i="1"/>
  <c r="CF130" i="1" s="1"/>
  <c r="BW130" i="1"/>
  <c r="BV130" i="1"/>
  <c r="BU130" i="1"/>
  <c r="BS130" i="1"/>
  <c r="BR130" i="1"/>
  <c r="BQ130" i="1"/>
  <c r="BP130" i="1"/>
  <c r="BO130" i="1"/>
  <c r="BN130" i="1"/>
  <c r="BM130" i="1"/>
  <c r="BL130" i="1"/>
  <c r="BT130" i="1" s="1"/>
  <c r="BK130" i="1"/>
  <c r="BJ130" i="1"/>
  <c r="BI130" i="1"/>
  <c r="BG130" i="1"/>
  <c r="BF130" i="1"/>
  <c r="BE130" i="1"/>
  <c r="BD130" i="1"/>
  <c r="BC130" i="1"/>
  <c r="BB130" i="1"/>
  <c r="BA130" i="1"/>
  <c r="AZ130" i="1"/>
  <c r="BH130" i="1" s="1"/>
  <c r="AY130" i="1"/>
  <c r="AX130" i="1"/>
  <c r="AW130" i="1"/>
  <c r="AU130" i="1"/>
  <c r="AT130" i="1"/>
  <c r="AS130" i="1"/>
  <c r="AR130" i="1"/>
  <c r="AQ130" i="1"/>
  <c r="AP130" i="1"/>
  <c r="AO130" i="1"/>
  <c r="AN130" i="1"/>
  <c r="AV130" i="1" s="1"/>
  <c r="A130" i="1" s="1"/>
  <c r="AM130" i="1"/>
  <c r="AL130" i="1"/>
  <c r="AK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M130" i="1" s="1"/>
  <c r="N130" i="1"/>
  <c r="L130" i="1"/>
  <c r="H130" i="1"/>
  <c r="G130" i="1"/>
  <c r="E130" i="1"/>
  <c r="F130" i="1" s="1"/>
  <c r="I130" i="1" s="1"/>
  <c r="J130" i="1" s="1"/>
  <c r="K130" i="1" s="1"/>
  <c r="D130" i="1"/>
  <c r="C130" i="1"/>
  <c r="DO129" i="1"/>
  <c r="DN129" i="1"/>
  <c r="DM129" i="1"/>
  <c r="DL129" i="1"/>
  <c r="DK129" i="1"/>
  <c r="DJ129" i="1"/>
  <c r="DI129" i="1"/>
  <c r="DH129" i="1"/>
  <c r="DP129" i="1" s="1"/>
  <c r="DG129" i="1"/>
  <c r="DF129" i="1"/>
  <c r="DE129" i="1"/>
  <c r="DC129" i="1"/>
  <c r="DB129" i="1"/>
  <c r="DA129" i="1"/>
  <c r="CZ129" i="1"/>
  <c r="CY129" i="1"/>
  <c r="CX129" i="1"/>
  <c r="CW129" i="1"/>
  <c r="CV129" i="1"/>
  <c r="DD129" i="1" s="1"/>
  <c r="CU129" i="1"/>
  <c r="CT129" i="1"/>
  <c r="CS129" i="1"/>
  <c r="CQ129" i="1"/>
  <c r="CP129" i="1"/>
  <c r="CO129" i="1"/>
  <c r="CN129" i="1"/>
  <c r="CM129" i="1"/>
  <c r="CL129" i="1"/>
  <c r="CK129" i="1"/>
  <c r="CJ129" i="1"/>
  <c r="CR129" i="1" s="1"/>
  <c r="CI129" i="1"/>
  <c r="CH129" i="1"/>
  <c r="CG129" i="1"/>
  <c r="CE129" i="1"/>
  <c r="CD129" i="1"/>
  <c r="CC129" i="1"/>
  <c r="CB129" i="1"/>
  <c r="CA129" i="1"/>
  <c r="BZ129" i="1"/>
  <c r="BY129" i="1"/>
  <c r="BX129" i="1"/>
  <c r="CF129" i="1" s="1"/>
  <c r="BW129" i="1"/>
  <c r="BV129" i="1"/>
  <c r="BU129" i="1"/>
  <c r="BS129" i="1"/>
  <c r="BR129" i="1"/>
  <c r="BQ129" i="1"/>
  <c r="BP129" i="1"/>
  <c r="BO129" i="1"/>
  <c r="BN129" i="1"/>
  <c r="BM129" i="1"/>
  <c r="BL129" i="1"/>
  <c r="BT129" i="1" s="1"/>
  <c r="BK129" i="1"/>
  <c r="BJ129" i="1"/>
  <c r="BI129" i="1"/>
  <c r="BG129" i="1"/>
  <c r="BF129" i="1"/>
  <c r="BE129" i="1"/>
  <c r="BD129" i="1"/>
  <c r="BC129" i="1"/>
  <c r="BB129" i="1"/>
  <c r="BA129" i="1"/>
  <c r="AZ129" i="1"/>
  <c r="BH129" i="1" s="1"/>
  <c r="B129" i="1" s="1"/>
  <c r="AY129" i="1"/>
  <c r="AX129" i="1"/>
  <c r="AW129" i="1"/>
  <c r="AU129" i="1"/>
  <c r="AT129" i="1"/>
  <c r="AS129" i="1"/>
  <c r="AR129" i="1"/>
  <c r="AQ129" i="1"/>
  <c r="AP129" i="1"/>
  <c r="AO129" i="1"/>
  <c r="AN129" i="1"/>
  <c r="AV129" i="1" s="1"/>
  <c r="A129" i="1" s="1"/>
  <c r="AM129" i="1"/>
  <c r="AL129" i="1"/>
  <c r="AK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M129" i="1" s="1"/>
  <c r="N129" i="1"/>
  <c r="L129" i="1"/>
  <c r="H129" i="1"/>
  <c r="G129" i="1"/>
  <c r="E129" i="1"/>
  <c r="F129" i="1" s="1"/>
  <c r="I129" i="1" s="1"/>
  <c r="J129" i="1" s="1"/>
  <c r="K129" i="1" s="1"/>
  <c r="D129" i="1"/>
  <c r="C129" i="1"/>
  <c r="DO128" i="1"/>
  <c r="DN128" i="1"/>
  <c r="DM128" i="1"/>
  <c r="DL128" i="1"/>
  <c r="DK128" i="1"/>
  <c r="DJ128" i="1"/>
  <c r="DI128" i="1"/>
  <c r="DH128" i="1"/>
  <c r="DP128" i="1" s="1"/>
  <c r="DG128" i="1"/>
  <c r="DF128" i="1"/>
  <c r="DE128" i="1"/>
  <c r="DC128" i="1"/>
  <c r="DB128" i="1"/>
  <c r="DA128" i="1"/>
  <c r="CZ128" i="1"/>
  <c r="CY128" i="1"/>
  <c r="CX128" i="1"/>
  <c r="CW128" i="1"/>
  <c r="CV128" i="1"/>
  <c r="DD128" i="1" s="1"/>
  <c r="CU128" i="1"/>
  <c r="CT128" i="1"/>
  <c r="CS128" i="1"/>
  <c r="CQ128" i="1"/>
  <c r="CP128" i="1"/>
  <c r="CO128" i="1"/>
  <c r="CN128" i="1"/>
  <c r="CM128" i="1"/>
  <c r="CL128" i="1"/>
  <c r="CK128" i="1"/>
  <c r="CJ128" i="1"/>
  <c r="CR128" i="1" s="1"/>
  <c r="CI128" i="1"/>
  <c r="CH128" i="1"/>
  <c r="CG128" i="1"/>
  <c r="CE128" i="1"/>
  <c r="CD128" i="1"/>
  <c r="CC128" i="1"/>
  <c r="CB128" i="1"/>
  <c r="CA128" i="1"/>
  <c r="BZ128" i="1"/>
  <c r="BY128" i="1"/>
  <c r="BX128" i="1"/>
  <c r="CF128" i="1" s="1"/>
  <c r="BW128" i="1"/>
  <c r="BV128" i="1"/>
  <c r="BU128" i="1"/>
  <c r="BS128" i="1"/>
  <c r="BR128" i="1"/>
  <c r="BQ128" i="1"/>
  <c r="BP128" i="1"/>
  <c r="BO128" i="1"/>
  <c r="BN128" i="1"/>
  <c r="BM128" i="1"/>
  <c r="BL128" i="1"/>
  <c r="BT128" i="1" s="1"/>
  <c r="BK128" i="1"/>
  <c r="BJ128" i="1"/>
  <c r="BI128" i="1"/>
  <c r="BG128" i="1"/>
  <c r="BF128" i="1"/>
  <c r="BE128" i="1"/>
  <c r="BD128" i="1"/>
  <c r="BC128" i="1"/>
  <c r="BB128" i="1"/>
  <c r="BA128" i="1"/>
  <c r="AZ128" i="1"/>
  <c r="BH128" i="1" s="1"/>
  <c r="AY128" i="1"/>
  <c r="AX128" i="1"/>
  <c r="AW128" i="1"/>
  <c r="AU128" i="1"/>
  <c r="AT128" i="1"/>
  <c r="AS128" i="1"/>
  <c r="AR128" i="1"/>
  <c r="AQ128" i="1"/>
  <c r="AP128" i="1"/>
  <c r="AO128" i="1"/>
  <c r="AN128" i="1"/>
  <c r="AV128" i="1" s="1"/>
  <c r="A128" i="1" s="1"/>
  <c r="AM128" i="1"/>
  <c r="AL128" i="1"/>
  <c r="AK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M128" i="1" s="1"/>
  <c r="N128" i="1"/>
  <c r="L128" i="1"/>
  <c r="H128" i="1"/>
  <c r="G128" i="1"/>
  <c r="E128" i="1"/>
  <c r="F128" i="1" s="1"/>
  <c r="I128" i="1" s="1"/>
  <c r="J128" i="1" s="1"/>
  <c r="K128" i="1" s="1"/>
  <c r="D128" i="1"/>
  <c r="C128" i="1"/>
  <c r="DO127" i="1"/>
  <c r="DN127" i="1"/>
  <c r="DM127" i="1"/>
  <c r="DL127" i="1"/>
  <c r="DK127" i="1"/>
  <c r="DJ127" i="1"/>
  <c r="DI127" i="1"/>
  <c r="DH127" i="1"/>
  <c r="DP127" i="1" s="1"/>
  <c r="DG127" i="1"/>
  <c r="DF127" i="1"/>
  <c r="DE127" i="1"/>
  <c r="DC127" i="1"/>
  <c r="DB127" i="1"/>
  <c r="DA127" i="1"/>
  <c r="CZ127" i="1"/>
  <c r="CY127" i="1"/>
  <c r="CX127" i="1"/>
  <c r="CW127" i="1"/>
  <c r="CV127" i="1"/>
  <c r="DD127" i="1" s="1"/>
  <c r="CU127" i="1"/>
  <c r="CT127" i="1"/>
  <c r="CS127" i="1"/>
  <c r="CQ127" i="1"/>
  <c r="CP127" i="1"/>
  <c r="CO127" i="1"/>
  <c r="CN127" i="1"/>
  <c r="CM127" i="1"/>
  <c r="CL127" i="1"/>
  <c r="CK127" i="1"/>
  <c r="CJ127" i="1"/>
  <c r="CR127" i="1" s="1"/>
  <c r="CI127" i="1"/>
  <c r="CH127" i="1"/>
  <c r="CG127" i="1"/>
  <c r="CE127" i="1"/>
  <c r="CD127" i="1"/>
  <c r="CC127" i="1"/>
  <c r="CB127" i="1"/>
  <c r="CA127" i="1"/>
  <c r="BZ127" i="1"/>
  <c r="BY127" i="1"/>
  <c r="BX127" i="1"/>
  <c r="CF127" i="1" s="1"/>
  <c r="BW127" i="1"/>
  <c r="BV127" i="1"/>
  <c r="BU127" i="1"/>
  <c r="BS127" i="1"/>
  <c r="BR127" i="1"/>
  <c r="BQ127" i="1"/>
  <c r="BP127" i="1"/>
  <c r="BO127" i="1"/>
  <c r="BN127" i="1"/>
  <c r="BM127" i="1"/>
  <c r="BL127" i="1"/>
  <c r="BT127" i="1" s="1"/>
  <c r="BK127" i="1"/>
  <c r="BJ127" i="1"/>
  <c r="BI127" i="1"/>
  <c r="BG127" i="1"/>
  <c r="BF127" i="1"/>
  <c r="BE127" i="1"/>
  <c r="BD127" i="1"/>
  <c r="BC127" i="1"/>
  <c r="BB127" i="1"/>
  <c r="BA127" i="1"/>
  <c r="AZ127" i="1"/>
  <c r="BH127" i="1" s="1"/>
  <c r="B127" i="1" s="1"/>
  <c r="AY127" i="1"/>
  <c r="AX127" i="1"/>
  <c r="AW127" i="1"/>
  <c r="AU127" i="1"/>
  <c r="AT127" i="1"/>
  <c r="AS127" i="1"/>
  <c r="AR127" i="1"/>
  <c r="AQ127" i="1"/>
  <c r="AP127" i="1"/>
  <c r="AO127" i="1"/>
  <c r="AN127" i="1"/>
  <c r="AV127" i="1" s="1"/>
  <c r="A127" i="1" s="1"/>
  <c r="AM127" i="1"/>
  <c r="AL127" i="1"/>
  <c r="AK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M127" i="1" s="1"/>
  <c r="N127" i="1"/>
  <c r="L127" i="1"/>
  <c r="H127" i="1"/>
  <c r="G127" i="1"/>
  <c r="E127" i="1"/>
  <c r="F127" i="1" s="1"/>
  <c r="I127" i="1" s="1"/>
  <c r="J127" i="1" s="1"/>
  <c r="K127" i="1" s="1"/>
  <c r="D127" i="1"/>
  <c r="C127" i="1"/>
  <c r="DO126" i="1"/>
  <c r="DN126" i="1"/>
  <c r="DM126" i="1"/>
  <c r="DL126" i="1"/>
  <c r="DK126" i="1"/>
  <c r="DJ126" i="1"/>
  <c r="DI126" i="1"/>
  <c r="DH126" i="1"/>
  <c r="DP126" i="1" s="1"/>
  <c r="DG126" i="1"/>
  <c r="DF126" i="1"/>
  <c r="DE126" i="1"/>
  <c r="DC126" i="1"/>
  <c r="DB126" i="1"/>
  <c r="DA126" i="1"/>
  <c r="CZ126" i="1"/>
  <c r="CY126" i="1"/>
  <c r="CX126" i="1"/>
  <c r="CW126" i="1"/>
  <c r="CV126" i="1"/>
  <c r="DD126" i="1" s="1"/>
  <c r="CU126" i="1"/>
  <c r="CT126" i="1"/>
  <c r="CS126" i="1"/>
  <c r="CQ126" i="1"/>
  <c r="CP126" i="1"/>
  <c r="CO126" i="1"/>
  <c r="CN126" i="1"/>
  <c r="CM126" i="1"/>
  <c r="CL126" i="1"/>
  <c r="CK126" i="1"/>
  <c r="CJ126" i="1"/>
  <c r="CR126" i="1" s="1"/>
  <c r="CI126" i="1"/>
  <c r="CH126" i="1"/>
  <c r="CG126" i="1"/>
  <c r="CE126" i="1"/>
  <c r="CD126" i="1"/>
  <c r="CC126" i="1"/>
  <c r="CB126" i="1"/>
  <c r="CA126" i="1"/>
  <c r="BZ126" i="1"/>
  <c r="BY126" i="1"/>
  <c r="BX126" i="1"/>
  <c r="CF126" i="1" s="1"/>
  <c r="BW126" i="1"/>
  <c r="BV126" i="1"/>
  <c r="BU126" i="1"/>
  <c r="BS126" i="1"/>
  <c r="BR126" i="1"/>
  <c r="BQ126" i="1"/>
  <c r="BP126" i="1"/>
  <c r="BO126" i="1"/>
  <c r="BN126" i="1"/>
  <c r="BM126" i="1"/>
  <c r="BL126" i="1"/>
  <c r="BT126" i="1" s="1"/>
  <c r="BK126" i="1"/>
  <c r="BJ126" i="1"/>
  <c r="BI126" i="1"/>
  <c r="BG126" i="1"/>
  <c r="BF126" i="1"/>
  <c r="BE126" i="1"/>
  <c r="BD126" i="1"/>
  <c r="BC126" i="1"/>
  <c r="BB126" i="1"/>
  <c r="BA126" i="1"/>
  <c r="AZ126" i="1"/>
  <c r="BH126" i="1" s="1"/>
  <c r="AY126" i="1"/>
  <c r="AX126" i="1"/>
  <c r="AW126" i="1"/>
  <c r="AU126" i="1"/>
  <c r="AT126" i="1"/>
  <c r="AS126" i="1"/>
  <c r="AR126" i="1"/>
  <c r="AQ126" i="1"/>
  <c r="AP126" i="1"/>
  <c r="AO126" i="1"/>
  <c r="AN126" i="1"/>
  <c r="AV126" i="1" s="1"/>
  <c r="A126" i="1" s="1"/>
  <c r="AM126" i="1"/>
  <c r="AL126" i="1"/>
  <c r="AK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M126" i="1" s="1"/>
  <c r="N126" i="1"/>
  <c r="L126" i="1"/>
  <c r="H126" i="1"/>
  <c r="G126" i="1"/>
  <c r="E126" i="1"/>
  <c r="F126" i="1" s="1"/>
  <c r="I126" i="1" s="1"/>
  <c r="J126" i="1" s="1"/>
  <c r="K126" i="1" s="1"/>
  <c r="D126" i="1"/>
  <c r="C126" i="1"/>
  <c r="DO125" i="1"/>
  <c r="DN125" i="1"/>
  <c r="DM125" i="1"/>
  <c r="DL125" i="1"/>
  <c r="DK125" i="1"/>
  <c r="DJ125" i="1"/>
  <c r="DI125" i="1"/>
  <c r="DH125" i="1"/>
  <c r="DP125" i="1" s="1"/>
  <c r="DG125" i="1"/>
  <c r="DF125" i="1"/>
  <c r="DE125" i="1"/>
  <c r="DC125" i="1"/>
  <c r="DB125" i="1"/>
  <c r="DA125" i="1"/>
  <c r="CZ125" i="1"/>
  <c r="CY125" i="1"/>
  <c r="CX125" i="1"/>
  <c r="CW125" i="1"/>
  <c r="CV125" i="1"/>
  <c r="DD125" i="1" s="1"/>
  <c r="CU125" i="1"/>
  <c r="CT125" i="1"/>
  <c r="CS125" i="1"/>
  <c r="CQ125" i="1"/>
  <c r="CP125" i="1"/>
  <c r="CO125" i="1"/>
  <c r="CN125" i="1"/>
  <c r="CM125" i="1"/>
  <c r="CL125" i="1"/>
  <c r="CK125" i="1"/>
  <c r="CJ125" i="1"/>
  <c r="CR125" i="1" s="1"/>
  <c r="CI125" i="1"/>
  <c r="CH125" i="1"/>
  <c r="CG125" i="1"/>
  <c r="CE125" i="1"/>
  <c r="CD125" i="1"/>
  <c r="CC125" i="1"/>
  <c r="CB125" i="1"/>
  <c r="CA125" i="1"/>
  <c r="BZ125" i="1"/>
  <c r="BY125" i="1"/>
  <c r="BX125" i="1"/>
  <c r="CF125" i="1" s="1"/>
  <c r="BW125" i="1"/>
  <c r="BV125" i="1"/>
  <c r="BU125" i="1"/>
  <c r="BS125" i="1"/>
  <c r="BR125" i="1"/>
  <c r="BQ125" i="1"/>
  <c r="BP125" i="1"/>
  <c r="BO125" i="1"/>
  <c r="BN125" i="1"/>
  <c r="BM125" i="1"/>
  <c r="BL125" i="1"/>
  <c r="BT125" i="1" s="1"/>
  <c r="BK125" i="1"/>
  <c r="BJ125" i="1"/>
  <c r="BI125" i="1"/>
  <c r="BG125" i="1"/>
  <c r="BF125" i="1"/>
  <c r="BE125" i="1"/>
  <c r="BD125" i="1"/>
  <c r="BC125" i="1"/>
  <c r="BB125" i="1"/>
  <c r="BA125" i="1"/>
  <c r="AZ125" i="1"/>
  <c r="BH125" i="1" s="1"/>
  <c r="B125" i="1" s="1"/>
  <c r="AY125" i="1"/>
  <c r="AX125" i="1"/>
  <c r="AW125" i="1"/>
  <c r="AU125" i="1"/>
  <c r="AT125" i="1"/>
  <c r="AS125" i="1"/>
  <c r="AR125" i="1"/>
  <c r="AQ125" i="1"/>
  <c r="AP125" i="1"/>
  <c r="AO125" i="1"/>
  <c r="AN125" i="1"/>
  <c r="AV125" i="1" s="1"/>
  <c r="A125" i="1" s="1"/>
  <c r="AM125" i="1"/>
  <c r="AL125" i="1"/>
  <c r="AK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M125" i="1" s="1"/>
  <c r="N125" i="1"/>
  <c r="L125" i="1"/>
  <c r="H125" i="1"/>
  <c r="G125" i="1"/>
  <c r="E125" i="1"/>
  <c r="F125" i="1" s="1"/>
  <c r="I125" i="1" s="1"/>
  <c r="J125" i="1" s="1"/>
  <c r="K125" i="1" s="1"/>
  <c r="D125" i="1"/>
  <c r="C125" i="1"/>
  <c r="DO124" i="1"/>
  <c r="DN124" i="1"/>
  <c r="DM124" i="1"/>
  <c r="DL124" i="1"/>
  <c r="DK124" i="1"/>
  <c r="DJ124" i="1"/>
  <c r="DI124" i="1"/>
  <c r="DH124" i="1"/>
  <c r="DP124" i="1" s="1"/>
  <c r="DG124" i="1"/>
  <c r="DF124" i="1"/>
  <c r="DE124" i="1"/>
  <c r="DC124" i="1"/>
  <c r="DB124" i="1"/>
  <c r="DA124" i="1"/>
  <c r="CZ124" i="1"/>
  <c r="CY124" i="1"/>
  <c r="CX124" i="1"/>
  <c r="CW124" i="1"/>
  <c r="CV124" i="1"/>
  <c r="DD124" i="1" s="1"/>
  <c r="CU124" i="1"/>
  <c r="CT124" i="1"/>
  <c r="CS124" i="1"/>
  <c r="CQ124" i="1"/>
  <c r="CP124" i="1"/>
  <c r="CO124" i="1"/>
  <c r="CN124" i="1"/>
  <c r="CM124" i="1"/>
  <c r="CL124" i="1"/>
  <c r="CK124" i="1"/>
  <c r="CJ124" i="1"/>
  <c r="CR124" i="1" s="1"/>
  <c r="CI124" i="1"/>
  <c r="CH124" i="1"/>
  <c r="CG124" i="1"/>
  <c r="CE124" i="1"/>
  <c r="CD124" i="1"/>
  <c r="CC124" i="1"/>
  <c r="CB124" i="1"/>
  <c r="CA124" i="1"/>
  <c r="BZ124" i="1"/>
  <c r="BY124" i="1"/>
  <c r="BX124" i="1"/>
  <c r="CF124" i="1" s="1"/>
  <c r="BW124" i="1"/>
  <c r="BV124" i="1"/>
  <c r="BU124" i="1"/>
  <c r="BS124" i="1"/>
  <c r="BR124" i="1"/>
  <c r="BQ124" i="1"/>
  <c r="BP124" i="1"/>
  <c r="BO124" i="1"/>
  <c r="BN124" i="1"/>
  <c r="BM124" i="1"/>
  <c r="BL124" i="1"/>
  <c r="BT124" i="1" s="1"/>
  <c r="BK124" i="1"/>
  <c r="BJ124" i="1"/>
  <c r="BI124" i="1"/>
  <c r="BG124" i="1"/>
  <c r="BF124" i="1"/>
  <c r="BE124" i="1"/>
  <c r="BD124" i="1"/>
  <c r="BC124" i="1"/>
  <c r="BB124" i="1"/>
  <c r="BA124" i="1"/>
  <c r="AZ124" i="1"/>
  <c r="BH124" i="1" s="1"/>
  <c r="AY124" i="1"/>
  <c r="AX124" i="1"/>
  <c r="AW124" i="1"/>
  <c r="AU124" i="1"/>
  <c r="AT124" i="1"/>
  <c r="AS124" i="1"/>
  <c r="AR124" i="1"/>
  <c r="AQ124" i="1"/>
  <c r="AP124" i="1"/>
  <c r="AO124" i="1"/>
  <c r="AN124" i="1"/>
  <c r="AV124" i="1" s="1"/>
  <c r="A124" i="1" s="1"/>
  <c r="AM124" i="1"/>
  <c r="AL124" i="1"/>
  <c r="AK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M124" i="1" s="1"/>
  <c r="N124" i="1"/>
  <c r="L124" i="1"/>
  <c r="H124" i="1"/>
  <c r="G124" i="1"/>
  <c r="E124" i="1"/>
  <c r="F124" i="1" s="1"/>
  <c r="I124" i="1" s="1"/>
  <c r="J124" i="1" s="1"/>
  <c r="K124" i="1" s="1"/>
  <c r="D124" i="1"/>
  <c r="C124" i="1"/>
  <c r="DO123" i="1"/>
  <c r="DN123" i="1"/>
  <c r="DM123" i="1"/>
  <c r="DL123" i="1"/>
  <c r="DK123" i="1"/>
  <c r="DJ123" i="1"/>
  <c r="DI123" i="1"/>
  <c r="DH123" i="1"/>
  <c r="DP123" i="1" s="1"/>
  <c r="DG123" i="1"/>
  <c r="DF123" i="1"/>
  <c r="DE123" i="1"/>
  <c r="DC123" i="1"/>
  <c r="DB123" i="1"/>
  <c r="DA123" i="1"/>
  <c r="CZ123" i="1"/>
  <c r="CY123" i="1"/>
  <c r="CX123" i="1"/>
  <c r="CW123" i="1"/>
  <c r="CV123" i="1"/>
  <c r="DD123" i="1" s="1"/>
  <c r="CU123" i="1"/>
  <c r="CT123" i="1"/>
  <c r="CS123" i="1"/>
  <c r="CQ123" i="1"/>
  <c r="CP123" i="1"/>
  <c r="CO123" i="1"/>
  <c r="CN123" i="1"/>
  <c r="CM123" i="1"/>
  <c r="CL123" i="1"/>
  <c r="CK123" i="1"/>
  <c r="CJ123" i="1"/>
  <c r="CR123" i="1" s="1"/>
  <c r="CI123" i="1"/>
  <c r="CH123" i="1"/>
  <c r="CG123" i="1"/>
  <c r="CE123" i="1"/>
  <c r="CD123" i="1"/>
  <c r="CC123" i="1"/>
  <c r="CB123" i="1"/>
  <c r="CA123" i="1"/>
  <c r="BZ123" i="1"/>
  <c r="BY123" i="1"/>
  <c r="BX123" i="1"/>
  <c r="CF123" i="1" s="1"/>
  <c r="BW123" i="1"/>
  <c r="BV123" i="1"/>
  <c r="BU123" i="1"/>
  <c r="BS123" i="1"/>
  <c r="BR123" i="1"/>
  <c r="BQ123" i="1"/>
  <c r="BP123" i="1"/>
  <c r="BO123" i="1"/>
  <c r="BN123" i="1"/>
  <c r="BM123" i="1"/>
  <c r="BL123" i="1"/>
  <c r="BT123" i="1" s="1"/>
  <c r="BK123" i="1"/>
  <c r="BJ123" i="1"/>
  <c r="BI123" i="1"/>
  <c r="BG123" i="1"/>
  <c r="BF123" i="1"/>
  <c r="BE123" i="1"/>
  <c r="BD123" i="1"/>
  <c r="BC123" i="1"/>
  <c r="BB123" i="1"/>
  <c r="BA123" i="1"/>
  <c r="AZ123" i="1"/>
  <c r="BH123" i="1" s="1"/>
  <c r="B123" i="1" s="1"/>
  <c r="AY123" i="1"/>
  <c r="AX123" i="1"/>
  <c r="AW123" i="1"/>
  <c r="AU123" i="1"/>
  <c r="AT123" i="1"/>
  <c r="AS123" i="1"/>
  <c r="AR123" i="1"/>
  <c r="AQ123" i="1"/>
  <c r="AP123" i="1"/>
  <c r="AO123" i="1"/>
  <c r="AN123" i="1"/>
  <c r="AV123" i="1" s="1"/>
  <c r="A123" i="1" s="1"/>
  <c r="AM123" i="1"/>
  <c r="AL123" i="1"/>
  <c r="AK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M123" i="1" s="1"/>
  <c r="N123" i="1"/>
  <c r="L123" i="1"/>
  <c r="H123" i="1"/>
  <c r="G123" i="1"/>
  <c r="E123" i="1"/>
  <c r="F123" i="1" s="1"/>
  <c r="I123" i="1" s="1"/>
  <c r="J123" i="1" s="1"/>
  <c r="K123" i="1" s="1"/>
  <c r="D123" i="1"/>
  <c r="C123" i="1"/>
  <c r="DO122" i="1"/>
  <c r="DN122" i="1"/>
  <c r="DM122" i="1"/>
  <c r="DL122" i="1"/>
  <c r="DK122" i="1"/>
  <c r="DJ122" i="1"/>
  <c r="DI122" i="1"/>
  <c r="DH122" i="1"/>
  <c r="DP122" i="1" s="1"/>
  <c r="DG122" i="1"/>
  <c r="DF122" i="1"/>
  <c r="DE122" i="1"/>
  <c r="DC122" i="1"/>
  <c r="DB122" i="1"/>
  <c r="DA122" i="1"/>
  <c r="CZ122" i="1"/>
  <c r="CY122" i="1"/>
  <c r="CX122" i="1"/>
  <c r="CW122" i="1"/>
  <c r="CV122" i="1"/>
  <c r="DD122" i="1" s="1"/>
  <c r="CU122" i="1"/>
  <c r="CT122" i="1"/>
  <c r="CS122" i="1"/>
  <c r="CQ122" i="1"/>
  <c r="CP122" i="1"/>
  <c r="CO122" i="1"/>
  <c r="CN122" i="1"/>
  <c r="CM122" i="1"/>
  <c r="CL122" i="1"/>
  <c r="CK122" i="1"/>
  <c r="CJ122" i="1"/>
  <c r="CR122" i="1" s="1"/>
  <c r="CI122" i="1"/>
  <c r="CH122" i="1"/>
  <c r="CG122" i="1"/>
  <c r="CE122" i="1"/>
  <c r="CD122" i="1"/>
  <c r="CC122" i="1"/>
  <c r="CB122" i="1"/>
  <c r="CA122" i="1"/>
  <c r="BZ122" i="1"/>
  <c r="BY122" i="1"/>
  <c r="BX122" i="1"/>
  <c r="CF122" i="1" s="1"/>
  <c r="BW122" i="1"/>
  <c r="BV122" i="1"/>
  <c r="BU122" i="1"/>
  <c r="BS122" i="1"/>
  <c r="BR122" i="1"/>
  <c r="BQ122" i="1"/>
  <c r="BP122" i="1"/>
  <c r="BO122" i="1"/>
  <c r="BN122" i="1"/>
  <c r="BM122" i="1"/>
  <c r="BL122" i="1"/>
  <c r="BT122" i="1" s="1"/>
  <c r="BK122" i="1"/>
  <c r="BJ122" i="1"/>
  <c r="BI122" i="1"/>
  <c r="BG122" i="1"/>
  <c r="BF122" i="1"/>
  <c r="BE122" i="1"/>
  <c r="BD122" i="1"/>
  <c r="BC122" i="1"/>
  <c r="BB122" i="1"/>
  <c r="BA122" i="1"/>
  <c r="AZ122" i="1"/>
  <c r="BH122" i="1" s="1"/>
  <c r="AY122" i="1"/>
  <c r="AX122" i="1"/>
  <c r="AW122" i="1"/>
  <c r="AU122" i="1"/>
  <c r="AT122" i="1"/>
  <c r="AS122" i="1"/>
  <c r="AR122" i="1"/>
  <c r="AQ122" i="1"/>
  <c r="AP122" i="1"/>
  <c r="AO122" i="1"/>
  <c r="AN122" i="1"/>
  <c r="AV122" i="1" s="1"/>
  <c r="A122" i="1" s="1"/>
  <c r="AM122" i="1"/>
  <c r="AL122" i="1"/>
  <c r="AK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M122" i="1" s="1"/>
  <c r="N122" i="1"/>
  <c r="L122" i="1"/>
  <c r="H122" i="1"/>
  <c r="G122" i="1"/>
  <c r="E122" i="1"/>
  <c r="F122" i="1" s="1"/>
  <c r="I122" i="1" s="1"/>
  <c r="J122" i="1" s="1"/>
  <c r="K122" i="1" s="1"/>
  <c r="D122" i="1"/>
  <c r="C122" i="1"/>
  <c r="DO121" i="1"/>
  <c r="DN121" i="1"/>
  <c r="DM121" i="1"/>
  <c r="DL121" i="1"/>
  <c r="DK121" i="1"/>
  <c r="DJ121" i="1"/>
  <c r="DI121" i="1"/>
  <c r="DH121" i="1"/>
  <c r="DP121" i="1" s="1"/>
  <c r="DG121" i="1"/>
  <c r="DF121" i="1"/>
  <c r="DE121" i="1"/>
  <c r="DC121" i="1"/>
  <c r="DB121" i="1"/>
  <c r="DA121" i="1"/>
  <c r="CZ121" i="1"/>
  <c r="CY121" i="1"/>
  <c r="CX121" i="1"/>
  <c r="CW121" i="1"/>
  <c r="CV121" i="1"/>
  <c r="DD121" i="1" s="1"/>
  <c r="CU121" i="1"/>
  <c r="CT121" i="1"/>
  <c r="CS121" i="1"/>
  <c r="CQ121" i="1"/>
  <c r="CP121" i="1"/>
  <c r="CO121" i="1"/>
  <c r="CN121" i="1"/>
  <c r="CM121" i="1"/>
  <c r="CL121" i="1"/>
  <c r="CK121" i="1"/>
  <c r="CJ121" i="1"/>
  <c r="CR121" i="1" s="1"/>
  <c r="CI121" i="1"/>
  <c r="CH121" i="1"/>
  <c r="CG121" i="1"/>
  <c r="CE121" i="1"/>
  <c r="CD121" i="1"/>
  <c r="CC121" i="1"/>
  <c r="CB121" i="1"/>
  <c r="CA121" i="1"/>
  <c r="BZ121" i="1"/>
  <c r="BY121" i="1"/>
  <c r="BX121" i="1"/>
  <c r="CF121" i="1" s="1"/>
  <c r="BW121" i="1"/>
  <c r="BV121" i="1"/>
  <c r="BU121" i="1"/>
  <c r="BS121" i="1"/>
  <c r="BR121" i="1"/>
  <c r="BQ121" i="1"/>
  <c r="BP121" i="1"/>
  <c r="BO121" i="1"/>
  <c r="BN121" i="1"/>
  <c r="BM121" i="1"/>
  <c r="BL121" i="1"/>
  <c r="BT121" i="1" s="1"/>
  <c r="BK121" i="1"/>
  <c r="BJ121" i="1"/>
  <c r="BI121" i="1"/>
  <c r="BG121" i="1"/>
  <c r="BF121" i="1"/>
  <c r="BE121" i="1"/>
  <c r="BD121" i="1"/>
  <c r="BC121" i="1"/>
  <c r="BB121" i="1"/>
  <c r="BA121" i="1"/>
  <c r="AZ121" i="1"/>
  <c r="BH121" i="1" s="1"/>
  <c r="AY121" i="1"/>
  <c r="AX121" i="1"/>
  <c r="AW121" i="1"/>
  <c r="AU121" i="1"/>
  <c r="AT121" i="1"/>
  <c r="AS121" i="1"/>
  <c r="AR121" i="1"/>
  <c r="AQ121" i="1"/>
  <c r="AP121" i="1"/>
  <c r="AO121" i="1"/>
  <c r="AN121" i="1"/>
  <c r="AV121" i="1" s="1"/>
  <c r="A121" i="1" s="1"/>
  <c r="AM121" i="1"/>
  <c r="AL121" i="1"/>
  <c r="AK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M121" i="1" s="1"/>
  <c r="N121" i="1"/>
  <c r="L121" i="1"/>
  <c r="H121" i="1"/>
  <c r="G121" i="1"/>
  <c r="E121" i="1"/>
  <c r="F121" i="1" s="1"/>
  <c r="I121" i="1" s="1"/>
  <c r="J121" i="1" s="1"/>
  <c r="K121" i="1" s="1"/>
  <c r="D121" i="1"/>
  <c r="C121" i="1"/>
  <c r="DO120" i="1"/>
  <c r="DN120" i="1"/>
  <c r="DM120" i="1"/>
  <c r="DL120" i="1"/>
  <c r="DK120" i="1"/>
  <c r="DJ120" i="1"/>
  <c r="DI120" i="1"/>
  <c r="DH120" i="1"/>
  <c r="DP120" i="1" s="1"/>
  <c r="DG120" i="1"/>
  <c r="DF120" i="1"/>
  <c r="DE120" i="1"/>
  <c r="DC120" i="1"/>
  <c r="DB120" i="1"/>
  <c r="DA120" i="1"/>
  <c r="CZ120" i="1"/>
  <c r="CY120" i="1"/>
  <c r="CX120" i="1"/>
  <c r="CW120" i="1"/>
  <c r="CV120" i="1"/>
  <c r="DD120" i="1" s="1"/>
  <c r="CU120" i="1"/>
  <c r="CT120" i="1"/>
  <c r="CS120" i="1"/>
  <c r="CQ120" i="1"/>
  <c r="CP120" i="1"/>
  <c r="CO120" i="1"/>
  <c r="CN120" i="1"/>
  <c r="CM120" i="1"/>
  <c r="CL120" i="1"/>
  <c r="CK120" i="1"/>
  <c r="CJ120" i="1"/>
  <c r="CR120" i="1" s="1"/>
  <c r="CI120" i="1"/>
  <c r="CH120" i="1"/>
  <c r="CG120" i="1"/>
  <c r="CE120" i="1"/>
  <c r="CD120" i="1"/>
  <c r="CC120" i="1"/>
  <c r="CB120" i="1"/>
  <c r="CA120" i="1"/>
  <c r="BZ120" i="1"/>
  <c r="BY120" i="1"/>
  <c r="BX120" i="1"/>
  <c r="CF120" i="1" s="1"/>
  <c r="BW120" i="1"/>
  <c r="BV120" i="1"/>
  <c r="BU120" i="1"/>
  <c r="BS120" i="1"/>
  <c r="BR120" i="1"/>
  <c r="BQ120" i="1"/>
  <c r="BP120" i="1"/>
  <c r="BO120" i="1"/>
  <c r="BN120" i="1"/>
  <c r="BM120" i="1"/>
  <c r="BL120" i="1"/>
  <c r="BT120" i="1" s="1"/>
  <c r="BK120" i="1"/>
  <c r="BJ120" i="1"/>
  <c r="BI120" i="1"/>
  <c r="BG120" i="1"/>
  <c r="BF120" i="1"/>
  <c r="BE120" i="1"/>
  <c r="BD120" i="1"/>
  <c r="BC120" i="1"/>
  <c r="BB120" i="1"/>
  <c r="BA120" i="1"/>
  <c r="AZ120" i="1"/>
  <c r="BH120" i="1" s="1"/>
  <c r="AY120" i="1"/>
  <c r="AX120" i="1"/>
  <c r="AW120" i="1"/>
  <c r="AU120" i="1"/>
  <c r="AT120" i="1"/>
  <c r="AS120" i="1"/>
  <c r="AR120" i="1"/>
  <c r="AQ120" i="1"/>
  <c r="AP120" i="1"/>
  <c r="AO120" i="1"/>
  <c r="AN120" i="1"/>
  <c r="AV120" i="1" s="1"/>
  <c r="A120" i="1" s="1"/>
  <c r="AM120" i="1"/>
  <c r="AL120" i="1"/>
  <c r="AK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M120" i="1" s="1"/>
  <c r="N120" i="1"/>
  <c r="L120" i="1"/>
  <c r="H120" i="1"/>
  <c r="G120" i="1"/>
  <c r="E120" i="1"/>
  <c r="F120" i="1" s="1"/>
  <c r="I120" i="1" s="1"/>
  <c r="J120" i="1" s="1"/>
  <c r="K120" i="1" s="1"/>
  <c r="D120" i="1"/>
  <c r="C120" i="1"/>
  <c r="DO119" i="1"/>
  <c r="DN119" i="1"/>
  <c r="DM119" i="1"/>
  <c r="DL119" i="1"/>
  <c r="DK119" i="1"/>
  <c r="DJ119" i="1"/>
  <c r="DI119" i="1"/>
  <c r="DH119" i="1"/>
  <c r="DP119" i="1" s="1"/>
  <c r="DG119" i="1"/>
  <c r="DF119" i="1"/>
  <c r="DE119" i="1"/>
  <c r="DC119" i="1"/>
  <c r="DB119" i="1"/>
  <c r="DA119" i="1"/>
  <c r="CZ119" i="1"/>
  <c r="CY119" i="1"/>
  <c r="CX119" i="1"/>
  <c r="CW119" i="1"/>
  <c r="CV119" i="1"/>
  <c r="DD119" i="1" s="1"/>
  <c r="CU119" i="1"/>
  <c r="CT119" i="1"/>
  <c r="CS119" i="1"/>
  <c r="CQ119" i="1"/>
  <c r="CP119" i="1"/>
  <c r="CO119" i="1"/>
  <c r="CN119" i="1"/>
  <c r="CM119" i="1"/>
  <c r="CL119" i="1"/>
  <c r="CK119" i="1"/>
  <c r="CJ119" i="1"/>
  <c r="CR119" i="1" s="1"/>
  <c r="CI119" i="1"/>
  <c r="CH119" i="1"/>
  <c r="CG119" i="1"/>
  <c r="CE119" i="1"/>
  <c r="CD119" i="1"/>
  <c r="CC119" i="1"/>
  <c r="CB119" i="1"/>
  <c r="CA119" i="1"/>
  <c r="BZ119" i="1"/>
  <c r="BY119" i="1"/>
  <c r="BX119" i="1"/>
  <c r="CF119" i="1" s="1"/>
  <c r="BW119" i="1"/>
  <c r="BV119" i="1"/>
  <c r="BU119" i="1"/>
  <c r="BS119" i="1"/>
  <c r="BR119" i="1"/>
  <c r="BQ119" i="1"/>
  <c r="BP119" i="1"/>
  <c r="BO119" i="1"/>
  <c r="BN119" i="1"/>
  <c r="BM119" i="1"/>
  <c r="BL119" i="1"/>
  <c r="BT119" i="1" s="1"/>
  <c r="BK119" i="1"/>
  <c r="BJ119" i="1"/>
  <c r="BI119" i="1"/>
  <c r="BG119" i="1"/>
  <c r="BF119" i="1"/>
  <c r="BE119" i="1"/>
  <c r="BD119" i="1"/>
  <c r="BC119" i="1"/>
  <c r="BB119" i="1"/>
  <c r="BA119" i="1"/>
  <c r="AZ119" i="1"/>
  <c r="BH119" i="1" s="1"/>
  <c r="B119" i="1" s="1"/>
  <c r="AY119" i="1"/>
  <c r="AX119" i="1"/>
  <c r="AW119" i="1"/>
  <c r="AU119" i="1"/>
  <c r="AT119" i="1"/>
  <c r="AS119" i="1"/>
  <c r="AR119" i="1"/>
  <c r="AQ119" i="1"/>
  <c r="AP119" i="1"/>
  <c r="AO119" i="1"/>
  <c r="AN119" i="1"/>
  <c r="AV119" i="1" s="1"/>
  <c r="A119" i="1" s="1"/>
  <c r="AM119" i="1"/>
  <c r="AL119" i="1"/>
  <c r="AK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M119" i="1" s="1"/>
  <c r="N119" i="1"/>
  <c r="L119" i="1"/>
  <c r="H119" i="1"/>
  <c r="G119" i="1"/>
  <c r="E119" i="1"/>
  <c r="F119" i="1" s="1"/>
  <c r="I119" i="1" s="1"/>
  <c r="J119" i="1" s="1"/>
  <c r="K119" i="1" s="1"/>
  <c r="D119" i="1"/>
  <c r="C119" i="1"/>
  <c r="DO118" i="1"/>
  <c r="DN118" i="1"/>
  <c r="DM118" i="1"/>
  <c r="DL118" i="1"/>
  <c r="DK118" i="1"/>
  <c r="DJ118" i="1"/>
  <c r="DI118" i="1"/>
  <c r="DH118" i="1"/>
  <c r="DP118" i="1" s="1"/>
  <c r="DG118" i="1"/>
  <c r="DF118" i="1"/>
  <c r="DE118" i="1"/>
  <c r="DC118" i="1"/>
  <c r="DB118" i="1"/>
  <c r="DA118" i="1"/>
  <c r="CZ118" i="1"/>
  <c r="CY118" i="1"/>
  <c r="CX118" i="1"/>
  <c r="CW118" i="1"/>
  <c r="CV118" i="1"/>
  <c r="DD118" i="1" s="1"/>
  <c r="CU118" i="1"/>
  <c r="CT118" i="1"/>
  <c r="CS118" i="1"/>
  <c r="CQ118" i="1"/>
  <c r="CP118" i="1"/>
  <c r="CO118" i="1"/>
  <c r="CN118" i="1"/>
  <c r="CM118" i="1"/>
  <c r="CL118" i="1"/>
  <c r="CK118" i="1"/>
  <c r="CJ118" i="1"/>
  <c r="CR118" i="1" s="1"/>
  <c r="CI118" i="1"/>
  <c r="CH118" i="1"/>
  <c r="CG118" i="1"/>
  <c r="CE118" i="1"/>
  <c r="CD118" i="1"/>
  <c r="CC118" i="1"/>
  <c r="CB118" i="1"/>
  <c r="CA118" i="1"/>
  <c r="BZ118" i="1"/>
  <c r="BY118" i="1"/>
  <c r="BX118" i="1"/>
  <c r="CF118" i="1" s="1"/>
  <c r="BW118" i="1"/>
  <c r="BV118" i="1"/>
  <c r="BU118" i="1"/>
  <c r="BS118" i="1"/>
  <c r="BR118" i="1"/>
  <c r="BQ118" i="1"/>
  <c r="BP118" i="1"/>
  <c r="BO118" i="1"/>
  <c r="BN118" i="1"/>
  <c r="BM118" i="1"/>
  <c r="BL118" i="1"/>
  <c r="BT118" i="1" s="1"/>
  <c r="BK118" i="1"/>
  <c r="BJ118" i="1"/>
  <c r="BI118" i="1"/>
  <c r="BG118" i="1"/>
  <c r="BF118" i="1"/>
  <c r="BE118" i="1"/>
  <c r="BD118" i="1"/>
  <c r="BC118" i="1"/>
  <c r="BB118" i="1"/>
  <c r="BA118" i="1"/>
  <c r="AZ118" i="1"/>
  <c r="BH118" i="1" s="1"/>
  <c r="AY118" i="1"/>
  <c r="AX118" i="1"/>
  <c r="AW118" i="1"/>
  <c r="AU118" i="1"/>
  <c r="AT118" i="1"/>
  <c r="AS118" i="1"/>
  <c r="AR118" i="1"/>
  <c r="AQ118" i="1"/>
  <c r="AP118" i="1"/>
  <c r="AO118" i="1"/>
  <c r="AN118" i="1"/>
  <c r="AV118" i="1" s="1"/>
  <c r="A118" i="1" s="1"/>
  <c r="AM118" i="1"/>
  <c r="AL118" i="1"/>
  <c r="AK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M118" i="1" s="1"/>
  <c r="N118" i="1"/>
  <c r="L118" i="1"/>
  <c r="H118" i="1"/>
  <c r="G118" i="1"/>
  <c r="E118" i="1"/>
  <c r="F118" i="1" s="1"/>
  <c r="I118" i="1" s="1"/>
  <c r="J118" i="1" s="1"/>
  <c r="K118" i="1" s="1"/>
  <c r="D118" i="1"/>
  <c r="C118" i="1"/>
  <c r="DO117" i="1"/>
  <c r="DN117" i="1"/>
  <c r="DM117" i="1"/>
  <c r="DL117" i="1"/>
  <c r="DK117" i="1"/>
  <c r="DJ117" i="1"/>
  <c r="DI117" i="1"/>
  <c r="DH117" i="1"/>
  <c r="DP117" i="1" s="1"/>
  <c r="DG117" i="1"/>
  <c r="DF117" i="1"/>
  <c r="DE117" i="1"/>
  <c r="DC117" i="1"/>
  <c r="DB117" i="1"/>
  <c r="DA117" i="1"/>
  <c r="CZ117" i="1"/>
  <c r="CY117" i="1"/>
  <c r="CX117" i="1"/>
  <c r="CW117" i="1"/>
  <c r="CV117" i="1"/>
  <c r="DD117" i="1" s="1"/>
  <c r="CU117" i="1"/>
  <c r="CT117" i="1"/>
  <c r="CS117" i="1"/>
  <c r="CQ117" i="1"/>
  <c r="CP117" i="1"/>
  <c r="CO117" i="1"/>
  <c r="CN117" i="1"/>
  <c r="CM117" i="1"/>
  <c r="CL117" i="1"/>
  <c r="CK117" i="1"/>
  <c r="CJ117" i="1"/>
  <c r="CR117" i="1" s="1"/>
  <c r="CI117" i="1"/>
  <c r="CH117" i="1"/>
  <c r="CG117" i="1"/>
  <c r="CE117" i="1"/>
  <c r="CD117" i="1"/>
  <c r="CC117" i="1"/>
  <c r="CB117" i="1"/>
  <c r="CA117" i="1"/>
  <c r="BZ117" i="1"/>
  <c r="BY117" i="1"/>
  <c r="BX117" i="1"/>
  <c r="CF117" i="1" s="1"/>
  <c r="BW117" i="1"/>
  <c r="BV117" i="1"/>
  <c r="BU117" i="1"/>
  <c r="BS117" i="1"/>
  <c r="BR117" i="1"/>
  <c r="BQ117" i="1"/>
  <c r="BP117" i="1"/>
  <c r="BO117" i="1"/>
  <c r="BN117" i="1"/>
  <c r="BM117" i="1"/>
  <c r="BL117" i="1"/>
  <c r="BT117" i="1" s="1"/>
  <c r="BK117" i="1"/>
  <c r="BJ117" i="1"/>
  <c r="BI117" i="1"/>
  <c r="BG117" i="1"/>
  <c r="BF117" i="1"/>
  <c r="BE117" i="1"/>
  <c r="BD117" i="1"/>
  <c r="BC117" i="1"/>
  <c r="BB117" i="1"/>
  <c r="BA117" i="1"/>
  <c r="AZ117" i="1"/>
  <c r="BH117" i="1" s="1"/>
  <c r="AY117" i="1"/>
  <c r="AX117" i="1"/>
  <c r="AW117" i="1"/>
  <c r="AU117" i="1"/>
  <c r="AT117" i="1"/>
  <c r="AS117" i="1"/>
  <c r="AR117" i="1"/>
  <c r="AQ117" i="1"/>
  <c r="AP117" i="1"/>
  <c r="AO117" i="1"/>
  <c r="AN117" i="1"/>
  <c r="AV117" i="1" s="1"/>
  <c r="A117" i="1" s="1"/>
  <c r="AM117" i="1"/>
  <c r="AL117" i="1"/>
  <c r="AK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M117" i="1" s="1"/>
  <c r="N117" i="1"/>
  <c r="L117" i="1"/>
  <c r="H117" i="1"/>
  <c r="G117" i="1"/>
  <c r="E117" i="1"/>
  <c r="F117" i="1" s="1"/>
  <c r="I117" i="1" s="1"/>
  <c r="J117" i="1" s="1"/>
  <c r="K117" i="1" s="1"/>
  <c r="D117" i="1"/>
  <c r="C117" i="1"/>
  <c r="DO116" i="1"/>
  <c r="DN116" i="1"/>
  <c r="DM116" i="1"/>
  <c r="DL116" i="1"/>
  <c r="DK116" i="1"/>
  <c r="DJ116" i="1"/>
  <c r="DI116" i="1"/>
  <c r="DH116" i="1"/>
  <c r="DP116" i="1" s="1"/>
  <c r="DG116" i="1"/>
  <c r="DF116" i="1"/>
  <c r="DE116" i="1"/>
  <c r="DC116" i="1"/>
  <c r="DB116" i="1"/>
  <c r="DA116" i="1"/>
  <c r="CZ116" i="1"/>
  <c r="CY116" i="1"/>
  <c r="CX116" i="1"/>
  <c r="CW116" i="1"/>
  <c r="CV116" i="1"/>
  <c r="DD116" i="1" s="1"/>
  <c r="CU116" i="1"/>
  <c r="CT116" i="1"/>
  <c r="CS116" i="1"/>
  <c r="CQ116" i="1"/>
  <c r="CP116" i="1"/>
  <c r="CO116" i="1"/>
  <c r="CN116" i="1"/>
  <c r="CM116" i="1"/>
  <c r="CL116" i="1"/>
  <c r="CK116" i="1"/>
  <c r="CJ116" i="1"/>
  <c r="CR116" i="1" s="1"/>
  <c r="CI116" i="1"/>
  <c r="CH116" i="1"/>
  <c r="CG116" i="1"/>
  <c r="CE116" i="1"/>
  <c r="CD116" i="1"/>
  <c r="CC116" i="1"/>
  <c r="CB116" i="1"/>
  <c r="CA116" i="1"/>
  <c r="BZ116" i="1"/>
  <c r="BY116" i="1"/>
  <c r="BX116" i="1"/>
  <c r="CF116" i="1" s="1"/>
  <c r="BW116" i="1"/>
  <c r="BV116" i="1"/>
  <c r="BU116" i="1"/>
  <c r="BS116" i="1"/>
  <c r="BR116" i="1"/>
  <c r="BQ116" i="1"/>
  <c r="BP116" i="1"/>
  <c r="BO116" i="1"/>
  <c r="BN116" i="1"/>
  <c r="BM116" i="1"/>
  <c r="BL116" i="1"/>
  <c r="BT116" i="1" s="1"/>
  <c r="BK116" i="1"/>
  <c r="BJ116" i="1"/>
  <c r="BI116" i="1"/>
  <c r="BG116" i="1"/>
  <c r="BF116" i="1"/>
  <c r="BE116" i="1"/>
  <c r="BD116" i="1"/>
  <c r="BC116" i="1"/>
  <c r="BB116" i="1"/>
  <c r="BA116" i="1"/>
  <c r="AZ116" i="1"/>
  <c r="BH116" i="1" s="1"/>
  <c r="AY116" i="1"/>
  <c r="AX116" i="1"/>
  <c r="AW116" i="1"/>
  <c r="AU116" i="1"/>
  <c r="AT116" i="1"/>
  <c r="AS116" i="1"/>
  <c r="AR116" i="1"/>
  <c r="AQ116" i="1"/>
  <c r="AP116" i="1"/>
  <c r="AO116" i="1"/>
  <c r="AN116" i="1"/>
  <c r="AV116" i="1" s="1"/>
  <c r="A116" i="1" s="1"/>
  <c r="AM116" i="1"/>
  <c r="AL116" i="1"/>
  <c r="AK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M116" i="1" s="1"/>
  <c r="N116" i="1"/>
  <c r="L116" i="1"/>
  <c r="H116" i="1"/>
  <c r="G116" i="1"/>
  <c r="E116" i="1"/>
  <c r="F116" i="1" s="1"/>
  <c r="I116" i="1" s="1"/>
  <c r="J116" i="1" s="1"/>
  <c r="K116" i="1" s="1"/>
  <c r="D116" i="1"/>
  <c r="C116" i="1"/>
  <c r="DO115" i="1"/>
  <c r="DN115" i="1"/>
  <c r="DM115" i="1"/>
  <c r="DL115" i="1"/>
  <c r="DK115" i="1"/>
  <c r="DJ115" i="1"/>
  <c r="DI115" i="1"/>
  <c r="DH115" i="1"/>
  <c r="DP115" i="1" s="1"/>
  <c r="DG115" i="1"/>
  <c r="DF115" i="1"/>
  <c r="DE115" i="1"/>
  <c r="DC115" i="1"/>
  <c r="DB115" i="1"/>
  <c r="DA115" i="1"/>
  <c r="CZ115" i="1"/>
  <c r="CY115" i="1"/>
  <c r="CX115" i="1"/>
  <c r="CW115" i="1"/>
  <c r="CV115" i="1"/>
  <c r="DD115" i="1" s="1"/>
  <c r="CU115" i="1"/>
  <c r="CT115" i="1"/>
  <c r="CS115" i="1"/>
  <c r="CQ115" i="1"/>
  <c r="CP115" i="1"/>
  <c r="CO115" i="1"/>
  <c r="CN115" i="1"/>
  <c r="CM115" i="1"/>
  <c r="CL115" i="1"/>
  <c r="CK115" i="1"/>
  <c r="CJ115" i="1"/>
  <c r="CR115" i="1" s="1"/>
  <c r="CI115" i="1"/>
  <c r="CH115" i="1"/>
  <c r="CG115" i="1"/>
  <c r="CE115" i="1"/>
  <c r="CD115" i="1"/>
  <c r="CC115" i="1"/>
  <c r="CB115" i="1"/>
  <c r="CA115" i="1"/>
  <c r="BZ115" i="1"/>
  <c r="BY115" i="1"/>
  <c r="BX115" i="1"/>
  <c r="CF115" i="1" s="1"/>
  <c r="BW115" i="1"/>
  <c r="BV115" i="1"/>
  <c r="BU115" i="1"/>
  <c r="BS115" i="1"/>
  <c r="BR115" i="1"/>
  <c r="BQ115" i="1"/>
  <c r="BP115" i="1"/>
  <c r="BO115" i="1"/>
  <c r="BN115" i="1"/>
  <c r="BM115" i="1"/>
  <c r="BL115" i="1"/>
  <c r="BT115" i="1" s="1"/>
  <c r="BK115" i="1"/>
  <c r="BJ115" i="1"/>
  <c r="BI115" i="1"/>
  <c r="BG115" i="1"/>
  <c r="BF115" i="1"/>
  <c r="BE115" i="1"/>
  <c r="BD115" i="1"/>
  <c r="BC115" i="1"/>
  <c r="BB115" i="1"/>
  <c r="BA115" i="1"/>
  <c r="AZ115" i="1"/>
  <c r="BH115" i="1" s="1"/>
  <c r="B115" i="1" s="1"/>
  <c r="AY115" i="1"/>
  <c r="AX115" i="1"/>
  <c r="AW115" i="1"/>
  <c r="AU115" i="1"/>
  <c r="AT115" i="1"/>
  <c r="AS115" i="1"/>
  <c r="AR115" i="1"/>
  <c r="AQ115" i="1"/>
  <c r="AP115" i="1"/>
  <c r="AO115" i="1"/>
  <c r="AN115" i="1"/>
  <c r="AV115" i="1" s="1"/>
  <c r="A115" i="1" s="1"/>
  <c r="AM115" i="1"/>
  <c r="AL115" i="1"/>
  <c r="AK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M115" i="1" s="1"/>
  <c r="N115" i="1"/>
  <c r="L115" i="1"/>
  <c r="H115" i="1"/>
  <c r="G115" i="1"/>
  <c r="E115" i="1"/>
  <c r="F115" i="1" s="1"/>
  <c r="I115" i="1" s="1"/>
  <c r="J115" i="1" s="1"/>
  <c r="K115" i="1" s="1"/>
  <c r="D115" i="1"/>
  <c r="C115" i="1"/>
  <c r="DO114" i="1"/>
  <c r="DN114" i="1"/>
  <c r="DM114" i="1"/>
  <c r="DL114" i="1"/>
  <c r="DK114" i="1"/>
  <c r="DJ114" i="1"/>
  <c r="DI114" i="1"/>
  <c r="DH114" i="1"/>
  <c r="DP114" i="1" s="1"/>
  <c r="DG114" i="1"/>
  <c r="DF114" i="1"/>
  <c r="DE114" i="1"/>
  <c r="DC114" i="1"/>
  <c r="DB114" i="1"/>
  <c r="DA114" i="1"/>
  <c r="CZ114" i="1"/>
  <c r="CY114" i="1"/>
  <c r="CX114" i="1"/>
  <c r="CW114" i="1"/>
  <c r="CV114" i="1"/>
  <c r="DD114" i="1" s="1"/>
  <c r="CU114" i="1"/>
  <c r="CT114" i="1"/>
  <c r="CS114" i="1"/>
  <c r="CQ114" i="1"/>
  <c r="CP114" i="1"/>
  <c r="CO114" i="1"/>
  <c r="CN114" i="1"/>
  <c r="CM114" i="1"/>
  <c r="CL114" i="1"/>
  <c r="CK114" i="1"/>
  <c r="CJ114" i="1"/>
  <c r="CR114" i="1" s="1"/>
  <c r="CI114" i="1"/>
  <c r="CH114" i="1"/>
  <c r="CG114" i="1"/>
  <c r="CE114" i="1"/>
  <c r="CD114" i="1"/>
  <c r="CC114" i="1"/>
  <c r="CB114" i="1"/>
  <c r="CA114" i="1"/>
  <c r="BZ114" i="1"/>
  <c r="BY114" i="1"/>
  <c r="BX114" i="1"/>
  <c r="CF114" i="1" s="1"/>
  <c r="BW114" i="1"/>
  <c r="BV114" i="1"/>
  <c r="BU114" i="1"/>
  <c r="BS114" i="1"/>
  <c r="BR114" i="1"/>
  <c r="BQ114" i="1"/>
  <c r="BP114" i="1"/>
  <c r="BO114" i="1"/>
  <c r="BN114" i="1"/>
  <c r="BM114" i="1"/>
  <c r="BL114" i="1"/>
  <c r="BT114" i="1" s="1"/>
  <c r="BK114" i="1"/>
  <c r="BJ114" i="1"/>
  <c r="BI114" i="1"/>
  <c r="BG114" i="1"/>
  <c r="BF114" i="1"/>
  <c r="BE114" i="1"/>
  <c r="BD114" i="1"/>
  <c r="BC114" i="1"/>
  <c r="BB114" i="1"/>
  <c r="BA114" i="1"/>
  <c r="AZ114" i="1"/>
  <c r="BH114" i="1" s="1"/>
  <c r="AY114" i="1"/>
  <c r="AX114" i="1"/>
  <c r="AW114" i="1"/>
  <c r="AU114" i="1"/>
  <c r="AT114" i="1"/>
  <c r="AS114" i="1"/>
  <c r="AR114" i="1"/>
  <c r="AQ114" i="1"/>
  <c r="AP114" i="1"/>
  <c r="AO114" i="1"/>
  <c r="AN114" i="1"/>
  <c r="AV114" i="1" s="1"/>
  <c r="A114" i="1" s="1"/>
  <c r="AM114" i="1"/>
  <c r="AL114" i="1"/>
  <c r="AK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M114" i="1" s="1"/>
  <c r="N114" i="1"/>
  <c r="L114" i="1"/>
  <c r="H114" i="1"/>
  <c r="G114" i="1"/>
  <c r="E114" i="1"/>
  <c r="F114" i="1" s="1"/>
  <c r="I114" i="1" s="1"/>
  <c r="J114" i="1" s="1"/>
  <c r="K114" i="1" s="1"/>
  <c r="D114" i="1"/>
  <c r="C114" i="1"/>
  <c r="DO113" i="1"/>
  <c r="DN113" i="1"/>
  <c r="DM113" i="1"/>
  <c r="DL113" i="1"/>
  <c r="DK113" i="1"/>
  <c r="DJ113" i="1"/>
  <c r="DI113" i="1"/>
  <c r="DH113" i="1"/>
  <c r="DP113" i="1" s="1"/>
  <c r="DG113" i="1"/>
  <c r="DF113" i="1"/>
  <c r="DE113" i="1"/>
  <c r="DC113" i="1"/>
  <c r="DB113" i="1"/>
  <c r="DA113" i="1"/>
  <c r="CZ113" i="1"/>
  <c r="CY113" i="1"/>
  <c r="CX113" i="1"/>
  <c r="CW113" i="1"/>
  <c r="CV113" i="1"/>
  <c r="DD113" i="1" s="1"/>
  <c r="CU113" i="1"/>
  <c r="CT113" i="1"/>
  <c r="CS113" i="1"/>
  <c r="CQ113" i="1"/>
  <c r="CP113" i="1"/>
  <c r="CO113" i="1"/>
  <c r="CN113" i="1"/>
  <c r="CM113" i="1"/>
  <c r="CL113" i="1"/>
  <c r="CK113" i="1"/>
  <c r="CJ113" i="1"/>
  <c r="CR113" i="1" s="1"/>
  <c r="CI113" i="1"/>
  <c r="CH113" i="1"/>
  <c r="CG113" i="1"/>
  <c r="CE113" i="1"/>
  <c r="CD113" i="1"/>
  <c r="CC113" i="1"/>
  <c r="CB113" i="1"/>
  <c r="CA113" i="1"/>
  <c r="BZ113" i="1"/>
  <c r="BY113" i="1"/>
  <c r="BX113" i="1"/>
  <c r="CF113" i="1" s="1"/>
  <c r="BW113" i="1"/>
  <c r="BV113" i="1"/>
  <c r="BU113" i="1"/>
  <c r="BS113" i="1"/>
  <c r="BR113" i="1"/>
  <c r="BQ113" i="1"/>
  <c r="BP113" i="1"/>
  <c r="BO113" i="1"/>
  <c r="BN113" i="1"/>
  <c r="BM113" i="1"/>
  <c r="BL113" i="1"/>
  <c r="BT113" i="1" s="1"/>
  <c r="BK113" i="1"/>
  <c r="BJ113" i="1"/>
  <c r="BI113" i="1"/>
  <c r="BG113" i="1"/>
  <c r="BF113" i="1"/>
  <c r="BE113" i="1"/>
  <c r="BD113" i="1"/>
  <c r="BC113" i="1"/>
  <c r="BB113" i="1"/>
  <c r="BA113" i="1"/>
  <c r="AZ113" i="1"/>
  <c r="BH113" i="1" s="1"/>
  <c r="B113" i="1" s="1"/>
  <c r="AY113" i="1"/>
  <c r="AX113" i="1"/>
  <c r="AW113" i="1"/>
  <c r="AU113" i="1"/>
  <c r="AT113" i="1"/>
  <c r="AS113" i="1"/>
  <c r="AR113" i="1"/>
  <c r="AQ113" i="1"/>
  <c r="AP113" i="1"/>
  <c r="AO113" i="1"/>
  <c r="AN113" i="1"/>
  <c r="AV113" i="1" s="1"/>
  <c r="A113" i="1" s="1"/>
  <c r="AM113" i="1"/>
  <c r="AL113" i="1"/>
  <c r="AK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M113" i="1" s="1"/>
  <c r="N113" i="1"/>
  <c r="L113" i="1"/>
  <c r="H113" i="1"/>
  <c r="G113" i="1"/>
  <c r="E113" i="1"/>
  <c r="F113" i="1" s="1"/>
  <c r="I113" i="1" s="1"/>
  <c r="J113" i="1" s="1"/>
  <c r="K113" i="1" s="1"/>
  <c r="D113" i="1"/>
  <c r="C113" i="1"/>
  <c r="DO112" i="1"/>
  <c r="DN112" i="1"/>
  <c r="DM112" i="1"/>
  <c r="DL112" i="1"/>
  <c r="DK112" i="1"/>
  <c r="DJ112" i="1"/>
  <c r="DI112" i="1"/>
  <c r="DH112" i="1"/>
  <c r="DP112" i="1" s="1"/>
  <c r="DG112" i="1"/>
  <c r="DF112" i="1"/>
  <c r="DE112" i="1"/>
  <c r="DC112" i="1"/>
  <c r="DB112" i="1"/>
  <c r="DA112" i="1"/>
  <c r="CZ112" i="1"/>
  <c r="CY112" i="1"/>
  <c r="CX112" i="1"/>
  <c r="CW112" i="1"/>
  <c r="CV112" i="1"/>
  <c r="DD112" i="1" s="1"/>
  <c r="CU112" i="1"/>
  <c r="CT112" i="1"/>
  <c r="CS112" i="1"/>
  <c r="CQ112" i="1"/>
  <c r="CP112" i="1"/>
  <c r="CO112" i="1"/>
  <c r="CN112" i="1"/>
  <c r="CM112" i="1"/>
  <c r="CL112" i="1"/>
  <c r="CK112" i="1"/>
  <c r="CJ112" i="1"/>
  <c r="CR112" i="1" s="1"/>
  <c r="CI112" i="1"/>
  <c r="CH112" i="1"/>
  <c r="CG112" i="1"/>
  <c r="CE112" i="1"/>
  <c r="CD112" i="1"/>
  <c r="CC112" i="1"/>
  <c r="CB112" i="1"/>
  <c r="CA112" i="1"/>
  <c r="BZ112" i="1"/>
  <c r="BY112" i="1"/>
  <c r="BX112" i="1"/>
  <c r="CF112" i="1" s="1"/>
  <c r="BW112" i="1"/>
  <c r="BV112" i="1"/>
  <c r="BU112" i="1"/>
  <c r="BS112" i="1"/>
  <c r="BR112" i="1"/>
  <c r="BQ112" i="1"/>
  <c r="BP112" i="1"/>
  <c r="BO112" i="1"/>
  <c r="BN112" i="1"/>
  <c r="BM112" i="1"/>
  <c r="BL112" i="1"/>
  <c r="BT112" i="1" s="1"/>
  <c r="BK112" i="1"/>
  <c r="BJ112" i="1"/>
  <c r="BI112" i="1"/>
  <c r="BG112" i="1"/>
  <c r="BF112" i="1"/>
  <c r="BE112" i="1"/>
  <c r="BD112" i="1"/>
  <c r="BC112" i="1"/>
  <c r="BB112" i="1"/>
  <c r="BA112" i="1"/>
  <c r="AZ112" i="1"/>
  <c r="BH112" i="1" s="1"/>
  <c r="AY112" i="1"/>
  <c r="AX112" i="1"/>
  <c r="AW112" i="1"/>
  <c r="AU112" i="1"/>
  <c r="AT112" i="1"/>
  <c r="AS112" i="1"/>
  <c r="AR112" i="1"/>
  <c r="AQ112" i="1"/>
  <c r="AP112" i="1"/>
  <c r="AO112" i="1"/>
  <c r="AN112" i="1"/>
  <c r="AV112" i="1" s="1"/>
  <c r="A112" i="1" s="1"/>
  <c r="AM112" i="1"/>
  <c r="AL112" i="1"/>
  <c r="AK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M112" i="1" s="1"/>
  <c r="N112" i="1"/>
  <c r="L112" i="1"/>
  <c r="H112" i="1"/>
  <c r="G112" i="1"/>
  <c r="E112" i="1"/>
  <c r="F112" i="1" s="1"/>
  <c r="I112" i="1" s="1"/>
  <c r="J112" i="1" s="1"/>
  <c r="K112" i="1" s="1"/>
  <c r="D112" i="1"/>
  <c r="C112" i="1"/>
  <c r="DO111" i="1"/>
  <c r="DN111" i="1"/>
  <c r="DM111" i="1"/>
  <c r="DL111" i="1"/>
  <c r="DK111" i="1"/>
  <c r="DJ111" i="1"/>
  <c r="DI111" i="1"/>
  <c r="DH111" i="1"/>
  <c r="DP111" i="1" s="1"/>
  <c r="DG111" i="1"/>
  <c r="DF111" i="1"/>
  <c r="DE111" i="1"/>
  <c r="DC111" i="1"/>
  <c r="DB111" i="1"/>
  <c r="DA111" i="1"/>
  <c r="CZ111" i="1"/>
  <c r="CY111" i="1"/>
  <c r="CX111" i="1"/>
  <c r="CW111" i="1"/>
  <c r="CV111" i="1"/>
  <c r="DD111" i="1" s="1"/>
  <c r="CU111" i="1"/>
  <c r="CT111" i="1"/>
  <c r="CS111" i="1"/>
  <c r="CQ111" i="1"/>
  <c r="CP111" i="1"/>
  <c r="CO111" i="1"/>
  <c r="CN111" i="1"/>
  <c r="CM111" i="1"/>
  <c r="CL111" i="1"/>
  <c r="CK111" i="1"/>
  <c r="CJ111" i="1"/>
  <c r="CR111" i="1" s="1"/>
  <c r="CI111" i="1"/>
  <c r="CH111" i="1"/>
  <c r="CG111" i="1"/>
  <c r="CE111" i="1"/>
  <c r="CD111" i="1"/>
  <c r="CC111" i="1"/>
  <c r="CB111" i="1"/>
  <c r="CA111" i="1"/>
  <c r="BZ111" i="1"/>
  <c r="BY111" i="1"/>
  <c r="BX111" i="1"/>
  <c r="CF111" i="1" s="1"/>
  <c r="BW111" i="1"/>
  <c r="BV111" i="1"/>
  <c r="BU111" i="1"/>
  <c r="BS111" i="1"/>
  <c r="BR111" i="1"/>
  <c r="BQ111" i="1"/>
  <c r="BP111" i="1"/>
  <c r="BO111" i="1"/>
  <c r="BN111" i="1"/>
  <c r="BM111" i="1"/>
  <c r="BL111" i="1"/>
  <c r="BT111" i="1" s="1"/>
  <c r="BK111" i="1"/>
  <c r="BJ111" i="1"/>
  <c r="BI111" i="1"/>
  <c r="BG111" i="1"/>
  <c r="BF111" i="1"/>
  <c r="BE111" i="1"/>
  <c r="BD111" i="1"/>
  <c r="BC111" i="1"/>
  <c r="BB111" i="1"/>
  <c r="BA111" i="1"/>
  <c r="AZ111" i="1"/>
  <c r="BH111" i="1" s="1"/>
  <c r="B111" i="1" s="1"/>
  <c r="AY111" i="1"/>
  <c r="AX111" i="1"/>
  <c r="AW111" i="1"/>
  <c r="AU111" i="1"/>
  <c r="AT111" i="1"/>
  <c r="AS111" i="1"/>
  <c r="AR111" i="1"/>
  <c r="AQ111" i="1"/>
  <c r="AP111" i="1"/>
  <c r="AO111" i="1"/>
  <c r="AN111" i="1"/>
  <c r="AV111" i="1" s="1"/>
  <c r="A111" i="1" s="1"/>
  <c r="AM111" i="1"/>
  <c r="AL111" i="1"/>
  <c r="AK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M111" i="1" s="1"/>
  <c r="N111" i="1"/>
  <c r="L111" i="1"/>
  <c r="H111" i="1"/>
  <c r="G111" i="1"/>
  <c r="E111" i="1"/>
  <c r="F111" i="1" s="1"/>
  <c r="I111" i="1" s="1"/>
  <c r="J111" i="1" s="1"/>
  <c r="K111" i="1" s="1"/>
  <c r="D111" i="1"/>
  <c r="C111" i="1"/>
  <c r="DO110" i="1"/>
  <c r="DN110" i="1"/>
  <c r="DM110" i="1"/>
  <c r="DL110" i="1"/>
  <c r="DK110" i="1"/>
  <c r="DJ110" i="1"/>
  <c r="DI110" i="1"/>
  <c r="DH110" i="1"/>
  <c r="DP110" i="1" s="1"/>
  <c r="DG110" i="1"/>
  <c r="DF110" i="1"/>
  <c r="DE110" i="1"/>
  <c r="DC110" i="1"/>
  <c r="DB110" i="1"/>
  <c r="DA110" i="1"/>
  <c r="CZ110" i="1"/>
  <c r="CY110" i="1"/>
  <c r="CX110" i="1"/>
  <c r="CW110" i="1"/>
  <c r="CV110" i="1"/>
  <c r="DD110" i="1" s="1"/>
  <c r="CU110" i="1"/>
  <c r="CT110" i="1"/>
  <c r="CS110" i="1"/>
  <c r="CQ110" i="1"/>
  <c r="CP110" i="1"/>
  <c r="CO110" i="1"/>
  <c r="CN110" i="1"/>
  <c r="CM110" i="1"/>
  <c r="CL110" i="1"/>
  <c r="CK110" i="1"/>
  <c r="CJ110" i="1"/>
  <c r="CR110" i="1" s="1"/>
  <c r="CI110" i="1"/>
  <c r="CH110" i="1"/>
  <c r="CG110" i="1"/>
  <c r="CE110" i="1"/>
  <c r="CD110" i="1"/>
  <c r="CC110" i="1"/>
  <c r="CB110" i="1"/>
  <c r="CA110" i="1"/>
  <c r="BZ110" i="1"/>
  <c r="BY110" i="1"/>
  <c r="BX110" i="1"/>
  <c r="CF110" i="1" s="1"/>
  <c r="BW110" i="1"/>
  <c r="BV110" i="1"/>
  <c r="BU110" i="1"/>
  <c r="BS110" i="1"/>
  <c r="BR110" i="1"/>
  <c r="BQ110" i="1"/>
  <c r="BP110" i="1"/>
  <c r="BO110" i="1"/>
  <c r="BN110" i="1"/>
  <c r="BM110" i="1"/>
  <c r="BL110" i="1"/>
  <c r="BT110" i="1" s="1"/>
  <c r="BK110" i="1"/>
  <c r="BJ110" i="1"/>
  <c r="BI110" i="1"/>
  <c r="BG110" i="1"/>
  <c r="BF110" i="1"/>
  <c r="BE110" i="1"/>
  <c r="BD110" i="1"/>
  <c r="BC110" i="1"/>
  <c r="BB110" i="1"/>
  <c r="BA110" i="1"/>
  <c r="AZ110" i="1"/>
  <c r="BH110" i="1" s="1"/>
  <c r="AY110" i="1"/>
  <c r="AX110" i="1"/>
  <c r="AW110" i="1"/>
  <c r="AU110" i="1"/>
  <c r="AT110" i="1"/>
  <c r="AS110" i="1"/>
  <c r="AR110" i="1"/>
  <c r="AQ110" i="1"/>
  <c r="AP110" i="1"/>
  <c r="AO110" i="1"/>
  <c r="AN110" i="1"/>
  <c r="AV110" i="1" s="1"/>
  <c r="A110" i="1" s="1"/>
  <c r="AM110" i="1"/>
  <c r="AL110" i="1"/>
  <c r="AK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M110" i="1" s="1"/>
  <c r="N110" i="1"/>
  <c r="L110" i="1"/>
  <c r="H110" i="1"/>
  <c r="G110" i="1"/>
  <c r="E110" i="1"/>
  <c r="F110" i="1" s="1"/>
  <c r="I110" i="1" s="1"/>
  <c r="J110" i="1" s="1"/>
  <c r="K110" i="1" s="1"/>
  <c r="D110" i="1"/>
  <c r="C110" i="1"/>
  <c r="DO109" i="1"/>
  <c r="DN109" i="1"/>
  <c r="DM109" i="1"/>
  <c r="DL109" i="1"/>
  <c r="DK109" i="1"/>
  <c r="DJ109" i="1"/>
  <c r="DI109" i="1"/>
  <c r="DH109" i="1"/>
  <c r="DP109" i="1" s="1"/>
  <c r="DG109" i="1"/>
  <c r="DF109" i="1"/>
  <c r="DE109" i="1"/>
  <c r="DC109" i="1"/>
  <c r="DB109" i="1"/>
  <c r="DA109" i="1"/>
  <c r="CZ109" i="1"/>
  <c r="CY109" i="1"/>
  <c r="CX109" i="1"/>
  <c r="CW109" i="1"/>
  <c r="CV109" i="1"/>
  <c r="DD109" i="1" s="1"/>
  <c r="CU109" i="1"/>
  <c r="CT109" i="1"/>
  <c r="CS109" i="1"/>
  <c r="CQ109" i="1"/>
  <c r="CP109" i="1"/>
  <c r="CO109" i="1"/>
  <c r="CN109" i="1"/>
  <c r="CM109" i="1"/>
  <c r="CL109" i="1"/>
  <c r="CK109" i="1"/>
  <c r="CJ109" i="1"/>
  <c r="CR109" i="1" s="1"/>
  <c r="CI109" i="1"/>
  <c r="CH109" i="1"/>
  <c r="CG109" i="1"/>
  <c r="CE109" i="1"/>
  <c r="CD109" i="1"/>
  <c r="CC109" i="1"/>
  <c r="CB109" i="1"/>
  <c r="CA109" i="1"/>
  <c r="BZ109" i="1"/>
  <c r="BY109" i="1"/>
  <c r="BX109" i="1"/>
  <c r="CF109" i="1" s="1"/>
  <c r="BW109" i="1"/>
  <c r="BV109" i="1"/>
  <c r="BU109" i="1"/>
  <c r="BS109" i="1"/>
  <c r="BR109" i="1"/>
  <c r="BQ109" i="1"/>
  <c r="BP109" i="1"/>
  <c r="BO109" i="1"/>
  <c r="BN109" i="1"/>
  <c r="BM109" i="1"/>
  <c r="BL109" i="1"/>
  <c r="BT109" i="1" s="1"/>
  <c r="BK109" i="1"/>
  <c r="BJ109" i="1"/>
  <c r="BI109" i="1"/>
  <c r="BG109" i="1"/>
  <c r="BF109" i="1"/>
  <c r="BE109" i="1"/>
  <c r="BD109" i="1"/>
  <c r="BC109" i="1"/>
  <c r="BB109" i="1"/>
  <c r="BA109" i="1"/>
  <c r="AZ109" i="1"/>
  <c r="BH109" i="1" s="1"/>
  <c r="B109" i="1" s="1"/>
  <c r="AY109" i="1"/>
  <c r="AX109" i="1"/>
  <c r="AW109" i="1"/>
  <c r="AU109" i="1"/>
  <c r="AT109" i="1"/>
  <c r="AS109" i="1"/>
  <c r="AR109" i="1"/>
  <c r="AQ109" i="1"/>
  <c r="AP109" i="1"/>
  <c r="AO109" i="1"/>
  <c r="AN109" i="1"/>
  <c r="AV109" i="1" s="1"/>
  <c r="A109" i="1" s="1"/>
  <c r="AM109" i="1"/>
  <c r="AL109" i="1"/>
  <c r="AK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M109" i="1" s="1"/>
  <c r="N109" i="1"/>
  <c r="L109" i="1"/>
  <c r="H109" i="1"/>
  <c r="G109" i="1"/>
  <c r="E109" i="1"/>
  <c r="F109" i="1" s="1"/>
  <c r="I109" i="1" s="1"/>
  <c r="J109" i="1" s="1"/>
  <c r="K109" i="1" s="1"/>
  <c r="D109" i="1"/>
  <c r="C109" i="1"/>
  <c r="DO108" i="1"/>
  <c r="DN108" i="1"/>
  <c r="DM108" i="1"/>
  <c r="DL108" i="1"/>
  <c r="DK108" i="1"/>
  <c r="DJ108" i="1"/>
  <c r="DI108" i="1"/>
  <c r="DH108" i="1"/>
  <c r="DP108" i="1" s="1"/>
  <c r="DG108" i="1"/>
  <c r="DF108" i="1"/>
  <c r="DE108" i="1"/>
  <c r="DC108" i="1"/>
  <c r="DB108" i="1"/>
  <c r="DA108" i="1"/>
  <c r="CZ108" i="1"/>
  <c r="CY108" i="1"/>
  <c r="CX108" i="1"/>
  <c r="CW108" i="1"/>
  <c r="CV108" i="1"/>
  <c r="DD108" i="1" s="1"/>
  <c r="CU108" i="1"/>
  <c r="CT108" i="1"/>
  <c r="CS108" i="1"/>
  <c r="CQ108" i="1"/>
  <c r="CP108" i="1"/>
  <c r="CO108" i="1"/>
  <c r="CN108" i="1"/>
  <c r="CM108" i="1"/>
  <c r="CL108" i="1"/>
  <c r="CK108" i="1"/>
  <c r="CJ108" i="1"/>
  <c r="CR108" i="1" s="1"/>
  <c r="CI108" i="1"/>
  <c r="CH108" i="1"/>
  <c r="CG108" i="1"/>
  <c r="CE108" i="1"/>
  <c r="CD108" i="1"/>
  <c r="CC108" i="1"/>
  <c r="CB108" i="1"/>
  <c r="CA108" i="1"/>
  <c r="BZ108" i="1"/>
  <c r="BY108" i="1"/>
  <c r="BX108" i="1"/>
  <c r="CF108" i="1" s="1"/>
  <c r="BW108" i="1"/>
  <c r="BV108" i="1"/>
  <c r="BU108" i="1"/>
  <c r="BS108" i="1"/>
  <c r="BR108" i="1"/>
  <c r="BQ108" i="1"/>
  <c r="BP108" i="1"/>
  <c r="BO108" i="1"/>
  <c r="BN108" i="1"/>
  <c r="BM108" i="1"/>
  <c r="BL108" i="1"/>
  <c r="BT108" i="1" s="1"/>
  <c r="BK108" i="1"/>
  <c r="BJ108" i="1"/>
  <c r="BI108" i="1"/>
  <c r="BG108" i="1"/>
  <c r="BF108" i="1"/>
  <c r="BE108" i="1"/>
  <c r="BD108" i="1"/>
  <c r="BC108" i="1"/>
  <c r="BB108" i="1"/>
  <c r="BA108" i="1"/>
  <c r="AZ108" i="1"/>
  <c r="BH108" i="1" s="1"/>
  <c r="AY108" i="1"/>
  <c r="AX108" i="1"/>
  <c r="AW108" i="1"/>
  <c r="AU108" i="1"/>
  <c r="AT108" i="1"/>
  <c r="AS108" i="1"/>
  <c r="AR108" i="1"/>
  <c r="AQ108" i="1"/>
  <c r="AP108" i="1"/>
  <c r="AO108" i="1"/>
  <c r="AN108" i="1"/>
  <c r="AV108" i="1" s="1"/>
  <c r="A108" i="1" s="1"/>
  <c r="AM108" i="1"/>
  <c r="AL108" i="1"/>
  <c r="AK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M108" i="1" s="1"/>
  <c r="N108" i="1"/>
  <c r="L108" i="1"/>
  <c r="H108" i="1"/>
  <c r="G108" i="1"/>
  <c r="E108" i="1"/>
  <c r="F108" i="1" s="1"/>
  <c r="I108" i="1" s="1"/>
  <c r="J108" i="1" s="1"/>
  <c r="K108" i="1" s="1"/>
  <c r="D108" i="1"/>
  <c r="C108" i="1"/>
  <c r="DO107" i="1"/>
  <c r="DN107" i="1"/>
  <c r="DM107" i="1"/>
  <c r="DL107" i="1"/>
  <c r="DK107" i="1"/>
  <c r="DJ107" i="1"/>
  <c r="DI107" i="1"/>
  <c r="DH107" i="1"/>
  <c r="DP107" i="1" s="1"/>
  <c r="DG107" i="1"/>
  <c r="DF107" i="1"/>
  <c r="DE107" i="1"/>
  <c r="DC107" i="1"/>
  <c r="DB107" i="1"/>
  <c r="DA107" i="1"/>
  <c r="CZ107" i="1"/>
  <c r="CY107" i="1"/>
  <c r="CX107" i="1"/>
  <c r="CW107" i="1"/>
  <c r="CV107" i="1"/>
  <c r="DD107" i="1" s="1"/>
  <c r="CU107" i="1"/>
  <c r="CT107" i="1"/>
  <c r="CS107" i="1"/>
  <c r="CQ107" i="1"/>
  <c r="CP107" i="1"/>
  <c r="CO107" i="1"/>
  <c r="CN107" i="1"/>
  <c r="CM107" i="1"/>
  <c r="CL107" i="1"/>
  <c r="CK107" i="1"/>
  <c r="CJ107" i="1"/>
  <c r="CR107" i="1" s="1"/>
  <c r="CI107" i="1"/>
  <c r="CH107" i="1"/>
  <c r="CG107" i="1"/>
  <c r="CE107" i="1"/>
  <c r="CD107" i="1"/>
  <c r="CC107" i="1"/>
  <c r="CB107" i="1"/>
  <c r="CA107" i="1"/>
  <c r="BZ107" i="1"/>
  <c r="BY107" i="1"/>
  <c r="BX107" i="1"/>
  <c r="CF107" i="1" s="1"/>
  <c r="BW107" i="1"/>
  <c r="BV107" i="1"/>
  <c r="BU107" i="1"/>
  <c r="BS107" i="1"/>
  <c r="BR107" i="1"/>
  <c r="BQ107" i="1"/>
  <c r="BP107" i="1"/>
  <c r="BO107" i="1"/>
  <c r="BN107" i="1"/>
  <c r="BM107" i="1"/>
  <c r="BL107" i="1"/>
  <c r="BT107" i="1" s="1"/>
  <c r="BK107" i="1"/>
  <c r="BJ107" i="1"/>
  <c r="BI107" i="1"/>
  <c r="BG107" i="1"/>
  <c r="BF107" i="1"/>
  <c r="BE107" i="1"/>
  <c r="BD107" i="1"/>
  <c r="BC107" i="1"/>
  <c r="BB107" i="1"/>
  <c r="BA107" i="1"/>
  <c r="AZ107" i="1"/>
  <c r="BH107" i="1" s="1"/>
  <c r="AY107" i="1"/>
  <c r="AX107" i="1"/>
  <c r="AW107" i="1"/>
  <c r="AU107" i="1"/>
  <c r="AT107" i="1"/>
  <c r="AS107" i="1"/>
  <c r="AR107" i="1"/>
  <c r="AQ107" i="1"/>
  <c r="AP107" i="1"/>
  <c r="AO107" i="1"/>
  <c r="AN107" i="1"/>
  <c r="AV107" i="1" s="1"/>
  <c r="A107" i="1" s="1"/>
  <c r="AM107" i="1"/>
  <c r="AL107" i="1"/>
  <c r="AK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M107" i="1" s="1"/>
  <c r="N107" i="1"/>
  <c r="L107" i="1"/>
  <c r="H107" i="1"/>
  <c r="G107" i="1"/>
  <c r="E107" i="1"/>
  <c r="F107" i="1" s="1"/>
  <c r="I107" i="1" s="1"/>
  <c r="J107" i="1" s="1"/>
  <c r="K107" i="1" s="1"/>
  <c r="D107" i="1"/>
  <c r="C107" i="1"/>
  <c r="DO106" i="1"/>
  <c r="DN106" i="1"/>
  <c r="DM106" i="1"/>
  <c r="DL106" i="1"/>
  <c r="DK106" i="1"/>
  <c r="DJ106" i="1"/>
  <c r="DI106" i="1"/>
  <c r="DH106" i="1"/>
  <c r="DP106" i="1" s="1"/>
  <c r="DG106" i="1"/>
  <c r="DF106" i="1"/>
  <c r="DE106" i="1"/>
  <c r="DC106" i="1"/>
  <c r="DB106" i="1"/>
  <c r="DA106" i="1"/>
  <c r="CZ106" i="1"/>
  <c r="CY106" i="1"/>
  <c r="CX106" i="1"/>
  <c r="CW106" i="1"/>
  <c r="CV106" i="1"/>
  <c r="DD106" i="1" s="1"/>
  <c r="CU106" i="1"/>
  <c r="CT106" i="1"/>
  <c r="CS106" i="1"/>
  <c r="CQ106" i="1"/>
  <c r="CP106" i="1"/>
  <c r="CO106" i="1"/>
  <c r="CN106" i="1"/>
  <c r="CM106" i="1"/>
  <c r="CL106" i="1"/>
  <c r="CK106" i="1"/>
  <c r="CJ106" i="1"/>
  <c r="CR106" i="1" s="1"/>
  <c r="CI106" i="1"/>
  <c r="CH106" i="1"/>
  <c r="CG106" i="1"/>
  <c r="CE106" i="1"/>
  <c r="CD106" i="1"/>
  <c r="CC106" i="1"/>
  <c r="CB106" i="1"/>
  <c r="CA106" i="1"/>
  <c r="BZ106" i="1"/>
  <c r="BY106" i="1"/>
  <c r="BX106" i="1"/>
  <c r="CF106" i="1" s="1"/>
  <c r="BW106" i="1"/>
  <c r="BV106" i="1"/>
  <c r="BU106" i="1"/>
  <c r="BS106" i="1"/>
  <c r="BR106" i="1"/>
  <c r="BQ106" i="1"/>
  <c r="BP106" i="1"/>
  <c r="BO106" i="1"/>
  <c r="BN106" i="1"/>
  <c r="BM106" i="1"/>
  <c r="BL106" i="1"/>
  <c r="BT106" i="1" s="1"/>
  <c r="BK106" i="1"/>
  <c r="BJ106" i="1"/>
  <c r="BI106" i="1"/>
  <c r="BG106" i="1"/>
  <c r="BF106" i="1"/>
  <c r="BE106" i="1"/>
  <c r="BD106" i="1"/>
  <c r="BC106" i="1"/>
  <c r="BB106" i="1"/>
  <c r="BA106" i="1"/>
  <c r="AZ106" i="1"/>
  <c r="BH106" i="1" s="1"/>
  <c r="AY106" i="1"/>
  <c r="AX106" i="1"/>
  <c r="AW106" i="1"/>
  <c r="AU106" i="1"/>
  <c r="AT106" i="1"/>
  <c r="AS106" i="1"/>
  <c r="AR106" i="1"/>
  <c r="AQ106" i="1"/>
  <c r="AP106" i="1"/>
  <c r="AO106" i="1"/>
  <c r="AN106" i="1"/>
  <c r="AV106" i="1" s="1"/>
  <c r="A106" i="1" s="1"/>
  <c r="AM106" i="1"/>
  <c r="AL106" i="1"/>
  <c r="AK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M106" i="1" s="1"/>
  <c r="N106" i="1"/>
  <c r="L106" i="1"/>
  <c r="H106" i="1"/>
  <c r="G106" i="1"/>
  <c r="E106" i="1"/>
  <c r="F106" i="1" s="1"/>
  <c r="I106" i="1" s="1"/>
  <c r="J106" i="1" s="1"/>
  <c r="K106" i="1" s="1"/>
  <c r="D106" i="1"/>
  <c r="C106" i="1"/>
  <c r="DO105" i="1"/>
  <c r="DN105" i="1"/>
  <c r="DM105" i="1"/>
  <c r="DL105" i="1"/>
  <c r="DK105" i="1"/>
  <c r="DJ105" i="1"/>
  <c r="DI105" i="1"/>
  <c r="DH105" i="1"/>
  <c r="DP105" i="1" s="1"/>
  <c r="DG105" i="1"/>
  <c r="DF105" i="1"/>
  <c r="DE105" i="1"/>
  <c r="DC105" i="1"/>
  <c r="DB105" i="1"/>
  <c r="DA105" i="1"/>
  <c r="CZ105" i="1"/>
  <c r="CY105" i="1"/>
  <c r="CX105" i="1"/>
  <c r="CW105" i="1"/>
  <c r="CV105" i="1"/>
  <c r="DD105" i="1" s="1"/>
  <c r="CU105" i="1"/>
  <c r="CT105" i="1"/>
  <c r="CS105" i="1"/>
  <c r="CQ105" i="1"/>
  <c r="CP105" i="1"/>
  <c r="CO105" i="1"/>
  <c r="CN105" i="1"/>
  <c r="CM105" i="1"/>
  <c r="CL105" i="1"/>
  <c r="CK105" i="1"/>
  <c r="CJ105" i="1"/>
  <c r="CR105" i="1" s="1"/>
  <c r="CI105" i="1"/>
  <c r="CH105" i="1"/>
  <c r="CG105" i="1"/>
  <c r="CE105" i="1"/>
  <c r="CD105" i="1"/>
  <c r="CC105" i="1"/>
  <c r="CB105" i="1"/>
  <c r="CA105" i="1"/>
  <c r="BZ105" i="1"/>
  <c r="BY105" i="1"/>
  <c r="BX105" i="1"/>
  <c r="CF105" i="1" s="1"/>
  <c r="BW105" i="1"/>
  <c r="BV105" i="1"/>
  <c r="BU105" i="1"/>
  <c r="BS105" i="1"/>
  <c r="BR105" i="1"/>
  <c r="BQ105" i="1"/>
  <c r="BP105" i="1"/>
  <c r="BO105" i="1"/>
  <c r="BN105" i="1"/>
  <c r="BM105" i="1"/>
  <c r="BL105" i="1"/>
  <c r="BT105" i="1" s="1"/>
  <c r="BK105" i="1"/>
  <c r="BJ105" i="1"/>
  <c r="BI105" i="1"/>
  <c r="BG105" i="1"/>
  <c r="BF105" i="1"/>
  <c r="BE105" i="1"/>
  <c r="BD105" i="1"/>
  <c r="BC105" i="1"/>
  <c r="BB105" i="1"/>
  <c r="BA105" i="1"/>
  <c r="AZ105" i="1"/>
  <c r="BH105" i="1" s="1"/>
  <c r="B105" i="1" s="1"/>
  <c r="AY105" i="1"/>
  <c r="AX105" i="1"/>
  <c r="AW105" i="1"/>
  <c r="AU105" i="1"/>
  <c r="AT105" i="1"/>
  <c r="AS105" i="1"/>
  <c r="AR105" i="1"/>
  <c r="AQ105" i="1"/>
  <c r="AP105" i="1"/>
  <c r="AO105" i="1"/>
  <c r="AN105" i="1"/>
  <c r="AV105" i="1" s="1"/>
  <c r="A105" i="1" s="1"/>
  <c r="AM105" i="1"/>
  <c r="AL105" i="1"/>
  <c r="AK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M105" i="1" s="1"/>
  <c r="N105" i="1"/>
  <c r="L105" i="1"/>
  <c r="H105" i="1"/>
  <c r="G105" i="1"/>
  <c r="E105" i="1"/>
  <c r="F105" i="1" s="1"/>
  <c r="I105" i="1" s="1"/>
  <c r="J105" i="1" s="1"/>
  <c r="K105" i="1" s="1"/>
  <c r="D105" i="1"/>
  <c r="C105" i="1"/>
  <c r="DO104" i="1"/>
  <c r="DN104" i="1"/>
  <c r="DM104" i="1"/>
  <c r="DL104" i="1"/>
  <c r="DK104" i="1"/>
  <c r="DJ104" i="1"/>
  <c r="DI104" i="1"/>
  <c r="DH104" i="1"/>
  <c r="DP104" i="1" s="1"/>
  <c r="DG104" i="1"/>
  <c r="DF104" i="1"/>
  <c r="DE104" i="1"/>
  <c r="DC104" i="1"/>
  <c r="DB104" i="1"/>
  <c r="DA104" i="1"/>
  <c r="CZ104" i="1"/>
  <c r="CY104" i="1"/>
  <c r="CX104" i="1"/>
  <c r="CW104" i="1"/>
  <c r="CV104" i="1"/>
  <c r="DD104" i="1" s="1"/>
  <c r="CU104" i="1"/>
  <c r="CT104" i="1"/>
  <c r="CS104" i="1"/>
  <c r="CQ104" i="1"/>
  <c r="CP104" i="1"/>
  <c r="CO104" i="1"/>
  <c r="CN104" i="1"/>
  <c r="CM104" i="1"/>
  <c r="CL104" i="1"/>
  <c r="CK104" i="1"/>
  <c r="CJ104" i="1"/>
  <c r="CR104" i="1" s="1"/>
  <c r="CI104" i="1"/>
  <c r="CH104" i="1"/>
  <c r="CG104" i="1"/>
  <c r="CE104" i="1"/>
  <c r="CD104" i="1"/>
  <c r="CC104" i="1"/>
  <c r="CB104" i="1"/>
  <c r="CA104" i="1"/>
  <c r="BZ104" i="1"/>
  <c r="BY104" i="1"/>
  <c r="BX104" i="1"/>
  <c r="CF104" i="1" s="1"/>
  <c r="BW104" i="1"/>
  <c r="BV104" i="1"/>
  <c r="BU104" i="1"/>
  <c r="BS104" i="1"/>
  <c r="BR104" i="1"/>
  <c r="BQ104" i="1"/>
  <c r="BP104" i="1"/>
  <c r="BO104" i="1"/>
  <c r="BN104" i="1"/>
  <c r="BM104" i="1"/>
  <c r="BL104" i="1"/>
  <c r="BT104" i="1" s="1"/>
  <c r="BK104" i="1"/>
  <c r="BJ104" i="1"/>
  <c r="BI104" i="1"/>
  <c r="BG104" i="1"/>
  <c r="BF104" i="1"/>
  <c r="BE104" i="1"/>
  <c r="BD104" i="1"/>
  <c r="BC104" i="1"/>
  <c r="BB104" i="1"/>
  <c r="BA104" i="1"/>
  <c r="AZ104" i="1"/>
  <c r="BH104" i="1" s="1"/>
  <c r="AY104" i="1"/>
  <c r="AX104" i="1"/>
  <c r="AW104" i="1"/>
  <c r="AU104" i="1"/>
  <c r="AT104" i="1"/>
  <c r="AS104" i="1"/>
  <c r="AR104" i="1"/>
  <c r="AQ104" i="1"/>
  <c r="AP104" i="1"/>
  <c r="AO104" i="1"/>
  <c r="AN104" i="1"/>
  <c r="AV104" i="1" s="1"/>
  <c r="A104" i="1" s="1"/>
  <c r="AM104" i="1"/>
  <c r="AL104" i="1"/>
  <c r="AK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M104" i="1" s="1"/>
  <c r="N104" i="1"/>
  <c r="L104" i="1"/>
  <c r="H104" i="1"/>
  <c r="G104" i="1"/>
  <c r="E104" i="1"/>
  <c r="F104" i="1" s="1"/>
  <c r="I104" i="1" s="1"/>
  <c r="J104" i="1" s="1"/>
  <c r="K104" i="1" s="1"/>
  <c r="D104" i="1"/>
  <c r="C104" i="1"/>
  <c r="DO103" i="1"/>
  <c r="DN103" i="1"/>
  <c r="DM103" i="1"/>
  <c r="DL103" i="1"/>
  <c r="DK103" i="1"/>
  <c r="DJ103" i="1"/>
  <c r="DI103" i="1"/>
  <c r="DH103" i="1"/>
  <c r="DP103" i="1" s="1"/>
  <c r="DG103" i="1"/>
  <c r="DF103" i="1"/>
  <c r="DE103" i="1"/>
  <c r="DC103" i="1"/>
  <c r="DB103" i="1"/>
  <c r="DA103" i="1"/>
  <c r="CZ103" i="1"/>
  <c r="CY103" i="1"/>
  <c r="CX103" i="1"/>
  <c r="CW103" i="1"/>
  <c r="CV103" i="1"/>
  <c r="DD103" i="1" s="1"/>
  <c r="CU103" i="1"/>
  <c r="CT103" i="1"/>
  <c r="CS103" i="1"/>
  <c r="CQ103" i="1"/>
  <c r="CP103" i="1"/>
  <c r="CO103" i="1"/>
  <c r="CN103" i="1"/>
  <c r="CM103" i="1"/>
  <c r="CL103" i="1"/>
  <c r="CK103" i="1"/>
  <c r="CJ103" i="1"/>
  <c r="CR103" i="1" s="1"/>
  <c r="CI103" i="1"/>
  <c r="CH103" i="1"/>
  <c r="CG103" i="1"/>
  <c r="CE103" i="1"/>
  <c r="CD103" i="1"/>
  <c r="CC103" i="1"/>
  <c r="CB103" i="1"/>
  <c r="CA103" i="1"/>
  <c r="BZ103" i="1"/>
  <c r="BY103" i="1"/>
  <c r="BX103" i="1"/>
  <c r="CF103" i="1" s="1"/>
  <c r="BW103" i="1"/>
  <c r="BV103" i="1"/>
  <c r="BU103" i="1"/>
  <c r="BS103" i="1"/>
  <c r="BR103" i="1"/>
  <c r="BQ103" i="1"/>
  <c r="BP103" i="1"/>
  <c r="BO103" i="1"/>
  <c r="BN103" i="1"/>
  <c r="BM103" i="1"/>
  <c r="BL103" i="1"/>
  <c r="BT103" i="1" s="1"/>
  <c r="BK103" i="1"/>
  <c r="BJ103" i="1"/>
  <c r="BI103" i="1"/>
  <c r="BG103" i="1"/>
  <c r="BF103" i="1"/>
  <c r="BE103" i="1"/>
  <c r="BD103" i="1"/>
  <c r="BC103" i="1"/>
  <c r="BB103" i="1"/>
  <c r="BA103" i="1"/>
  <c r="AZ103" i="1"/>
  <c r="BH103" i="1" s="1"/>
  <c r="B103" i="1" s="1"/>
  <c r="AY103" i="1"/>
  <c r="AX103" i="1"/>
  <c r="AW103" i="1"/>
  <c r="AU103" i="1"/>
  <c r="AT103" i="1"/>
  <c r="AS103" i="1"/>
  <c r="AR103" i="1"/>
  <c r="AQ103" i="1"/>
  <c r="AP103" i="1"/>
  <c r="AO103" i="1"/>
  <c r="AN103" i="1"/>
  <c r="AV103" i="1" s="1"/>
  <c r="A103" i="1" s="1"/>
  <c r="AM103" i="1"/>
  <c r="AL103" i="1"/>
  <c r="AK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M103" i="1" s="1"/>
  <c r="N103" i="1"/>
  <c r="L103" i="1"/>
  <c r="H103" i="1"/>
  <c r="G103" i="1"/>
  <c r="E103" i="1"/>
  <c r="F103" i="1" s="1"/>
  <c r="I103" i="1" s="1"/>
  <c r="J103" i="1" s="1"/>
  <c r="K103" i="1" s="1"/>
  <c r="D103" i="1"/>
  <c r="C103" i="1"/>
  <c r="DO102" i="1"/>
  <c r="DN102" i="1"/>
  <c r="DM102" i="1"/>
  <c r="DL102" i="1"/>
  <c r="DK102" i="1"/>
  <c r="DJ102" i="1"/>
  <c r="DI102" i="1"/>
  <c r="DH102" i="1"/>
  <c r="DP102" i="1" s="1"/>
  <c r="DG102" i="1"/>
  <c r="DF102" i="1"/>
  <c r="DE102" i="1"/>
  <c r="DC102" i="1"/>
  <c r="DB102" i="1"/>
  <c r="DA102" i="1"/>
  <c r="CZ102" i="1"/>
  <c r="CY102" i="1"/>
  <c r="CX102" i="1"/>
  <c r="CW102" i="1"/>
  <c r="CV102" i="1"/>
  <c r="DD102" i="1" s="1"/>
  <c r="CU102" i="1"/>
  <c r="CT102" i="1"/>
  <c r="CS102" i="1"/>
  <c r="CQ102" i="1"/>
  <c r="CP102" i="1"/>
  <c r="CO102" i="1"/>
  <c r="CN102" i="1"/>
  <c r="CM102" i="1"/>
  <c r="CL102" i="1"/>
  <c r="CK102" i="1"/>
  <c r="CJ102" i="1"/>
  <c r="CR102" i="1" s="1"/>
  <c r="CI102" i="1"/>
  <c r="CH102" i="1"/>
  <c r="CG102" i="1"/>
  <c r="CE102" i="1"/>
  <c r="CD102" i="1"/>
  <c r="CC102" i="1"/>
  <c r="CB102" i="1"/>
  <c r="CA102" i="1"/>
  <c r="BZ102" i="1"/>
  <c r="BY102" i="1"/>
  <c r="BX102" i="1"/>
  <c r="CF102" i="1" s="1"/>
  <c r="BW102" i="1"/>
  <c r="BV102" i="1"/>
  <c r="BU102" i="1"/>
  <c r="BS102" i="1"/>
  <c r="BR102" i="1"/>
  <c r="BQ102" i="1"/>
  <c r="BP102" i="1"/>
  <c r="BO102" i="1"/>
  <c r="BN102" i="1"/>
  <c r="BM102" i="1"/>
  <c r="BL102" i="1"/>
  <c r="BT102" i="1" s="1"/>
  <c r="BK102" i="1"/>
  <c r="BJ102" i="1"/>
  <c r="BI102" i="1"/>
  <c r="BG102" i="1"/>
  <c r="BF102" i="1"/>
  <c r="BE102" i="1"/>
  <c r="BD102" i="1"/>
  <c r="BC102" i="1"/>
  <c r="BB102" i="1"/>
  <c r="BA102" i="1"/>
  <c r="AZ102" i="1"/>
  <c r="BH102" i="1" s="1"/>
  <c r="AY102" i="1"/>
  <c r="AX102" i="1"/>
  <c r="AW102" i="1"/>
  <c r="AU102" i="1"/>
  <c r="AT102" i="1"/>
  <c r="AS102" i="1"/>
  <c r="AR102" i="1"/>
  <c r="AQ102" i="1"/>
  <c r="AP102" i="1"/>
  <c r="AO102" i="1"/>
  <c r="AN102" i="1"/>
  <c r="AV102" i="1" s="1"/>
  <c r="A102" i="1" s="1"/>
  <c r="AM102" i="1"/>
  <c r="AL102" i="1"/>
  <c r="AK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M102" i="1" s="1"/>
  <c r="N102" i="1"/>
  <c r="L102" i="1"/>
  <c r="H102" i="1"/>
  <c r="G102" i="1"/>
  <c r="E102" i="1"/>
  <c r="F102" i="1" s="1"/>
  <c r="I102" i="1" s="1"/>
  <c r="J102" i="1" s="1"/>
  <c r="K102" i="1" s="1"/>
  <c r="D102" i="1"/>
  <c r="C102" i="1"/>
  <c r="DO101" i="1"/>
  <c r="DN101" i="1"/>
  <c r="DM101" i="1"/>
  <c r="DL101" i="1"/>
  <c r="DK101" i="1"/>
  <c r="DJ101" i="1"/>
  <c r="DI101" i="1"/>
  <c r="DH101" i="1"/>
  <c r="DP101" i="1" s="1"/>
  <c r="DG101" i="1"/>
  <c r="DF101" i="1"/>
  <c r="DE101" i="1"/>
  <c r="DC101" i="1"/>
  <c r="DB101" i="1"/>
  <c r="DA101" i="1"/>
  <c r="CZ101" i="1"/>
  <c r="CY101" i="1"/>
  <c r="CX101" i="1"/>
  <c r="CW101" i="1"/>
  <c r="CV101" i="1"/>
  <c r="DD101" i="1" s="1"/>
  <c r="CU101" i="1"/>
  <c r="CT101" i="1"/>
  <c r="CS101" i="1"/>
  <c r="CQ101" i="1"/>
  <c r="CP101" i="1"/>
  <c r="CO101" i="1"/>
  <c r="CN101" i="1"/>
  <c r="CM101" i="1"/>
  <c r="CL101" i="1"/>
  <c r="CK101" i="1"/>
  <c r="CJ101" i="1"/>
  <c r="CR101" i="1" s="1"/>
  <c r="CI101" i="1"/>
  <c r="CH101" i="1"/>
  <c r="CG101" i="1"/>
  <c r="CE101" i="1"/>
  <c r="CD101" i="1"/>
  <c r="CC101" i="1"/>
  <c r="CB101" i="1"/>
  <c r="CA101" i="1"/>
  <c r="BZ101" i="1"/>
  <c r="BY101" i="1"/>
  <c r="BX101" i="1"/>
  <c r="CF101" i="1" s="1"/>
  <c r="BW101" i="1"/>
  <c r="BV101" i="1"/>
  <c r="BU101" i="1"/>
  <c r="BS101" i="1"/>
  <c r="BR101" i="1"/>
  <c r="BQ101" i="1"/>
  <c r="BP101" i="1"/>
  <c r="BO101" i="1"/>
  <c r="BN101" i="1"/>
  <c r="BM101" i="1"/>
  <c r="BL101" i="1"/>
  <c r="BT101" i="1" s="1"/>
  <c r="BK101" i="1"/>
  <c r="BJ101" i="1"/>
  <c r="BI101" i="1"/>
  <c r="BG101" i="1"/>
  <c r="BF101" i="1"/>
  <c r="BE101" i="1"/>
  <c r="BD101" i="1"/>
  <c r="BC101" i="1"/>
  <c r="BB101" i="1"/>
  <c r="BA101" i="1"/>
  <c r="AZ101" i="1"/>
  <c r="BH101" i="1" s="1"/>
  <c r="B101" i="1" s="1"/>
  <c r="AY101" i="1"/>
  <c r="AX101" i="1"/>
  <c r="AW101" i="1"/>
  <c r="AU101" i="1"/>
  <c r="AT101" i="1"/>
  <c r="AS101" i="1"/>
  <c r="AR101" i="1"/>
  <c r="AQ101" i="1"/>
  <c r="AP101" i="1"/>
  <c r="AO101" i="1"/>
  <c r="AN101" i="1"/>
  <c r="AV101" i="1" s="1"/>
  <c r="A101" i="1" s="1"/>
  <c r="AM101" i="1"/>
  <c r="AL101" i="1"/>
  <c r="AK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M101" i="1" s="1"/>
  <c r="N101" i="1"/>
  <c r="L101" i="1"/>
  <c r="H101" i="1"/>
  <c r="G101" i="1"/>
  <c r="E101" i="1"/>
  <c r="F101" i="1" s="1"/>
  <c r="I101" i="1" s="1"/>
  <c r="J101" i="1" s="1"/>
  <c r="K101" i="1" s="1"/>
  <c r="D101" i="1"/>
  <c r="C101" i="1"/>
  <c r="DO100" i="1"/>
  <c r="DN100" i="1"/>
  <c r="DM100" i="1"/>
  <c r="DL100" i="1"/>
  <c r="DK100" i="1"/>
  <c r="DJ100" i="1"/>
  <c r="DI100" i="1"/>
  <c r="DH100" i="1"/>
  <c r="DP100" i="1" s="1"/>
  <c r="DG100" i="1"/>
  <c r="DF100" i="1"/>
  <c r="DE100" i="1"/>
  <c r="DC100" i="1"/>
  <c r="DB100" i="1"/>
  <c r="DA100" i="1"/>
  <c r="CZ100" i="1"/>
  <c r="CY100" i="1"/>
  <c r="CX100" i="1"/>
  <c r="CW100" i="1"/>
  <c r="CV100" i="1"/>
  <c r="DD100" i="1" s="1"/>
  <c r="CU100" i="1"/>
  <c r="CT100" i="1"/>
  <c r="CS100" i="1"/>
  <c r="CQ100" i="1"/>
  <c r="CP100" i="1"/>
  <c r="CO100" i="1"/>
  <c r="CN100" i="1"/>
  <c r="CM100" i="1"/>
  <c r="CL100" i="1"/>
  <c r="CK100" i="1"/>
  <c r="CJ100" i="1"/>
  <c r="CR100" i="1" s="1"/>
  <c r="CI100" i="1"/>
  <c r="CH100" i="1"/>
  <c r="CG100" i="1"/>
  <c r="CE100" i="1"/>
  <c r="CD100" i="1"/>
  <c r="CC100" i="1"/>
  <c r="CB100" i="1"/>
  <c r="CA100" i="1"/>
  <c r="BZ100" i="1"/>
  <c r="BY100" i="1"/>
  <c r="BX100" i="1"/>
  <c r="CF100" i="1" s="1"/>
  <c r="BW100" i="1"/>
  <c r="BV100" i="1"/>
  <c r="BU100" i="1"/>
  <c r="BS100" i="1"/>
  <c r="BR100" i="1"/>
  <c r="BQ100" i="1"/>
  <c r="BP100" i="1"/>
  <c r="BO100" i="1"/>
  <c r="BN100" i="1"/>
  <c r="BM100" i="1"/>
  <c r="BL100" i="1"/>
  <c r="BT100" i="1" s="1"/>
  <c r="BK100" i="1"/>
  <c r="BJ100" i="1"/>
  <c r="BI100" i="1"/>
  <c r="BG100" i="1"/>
  <c r="BF100" i="1"/>
  <c r="BE100" i="1"/>
  <c r="BD100" i="1"/>
  <c r="BC100" i="1"/>
  <c r="BB100" i="1"/>
  <c r="BA100" i="1"/>
  <c r="AZ100" i="1"/>
  <c r="BH100" i="1" s="1"/>
  <c r="AY100" i="1"/>
  <c r="AX100" i="1"/>
  <c r="AW100" i="1"/>
  <c r="AU100" i="1"/>
  <c r="AT100" i="1"/>
  <c r="AS100" i="1"/>
  <c r="AR100" i="1"/>
  <c r="AQ100" i="1"/>
  <c r="AP100" i="1"/>
  <c r="AO100" i="1"/>
  <c r="AN100" i="1"/>
  <c r="AV100" i="1" s="1"/>
  <c r="A100" i="1" s="1"/>
  <c r="AM100" i="1"/>
  <c r="AL100" i="1"/>
  <c r="AK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M100" i="1" s="1"/>
  <c r="N100" i="1"/>
  <c r="L100" i="1"/>
  <c r="H100" i="1"/>
  <c r="G100" i="1"/>
  <c r="E100" i="1"/>
  <c r="F100" i="1" s="1"/>
  <c r="I100" i="1" s="1"/>
  <c r="J100" i="1" s="1"/>
  <c r="K100" i="1" s="1"/>
  <c r="D100" i="1"/>
  <c r="C100" i="1"/>
  <c r="DO99" i="1"/>
  <c r="DN99" i="1"/>
  <c r="DM99" i="1"/>
  <c r="DL99" i="1"/>
  <c r="DK99" i="1"/>
  <c r="DJ99" i="1"/>
  <c r="DI99" i="1"/>
  <c r="DH99" i="1"/>
  <c r="DP99" i="1" s="1"/>
  <c r="DG99" i="1"/>
  <c r="DF99" i="1"/>
  <c r="DE99" i="1"/>
  <c r="DC99" i="1"/>
  <c r="DB99" i="1"/>
  <c r="DA99" i="1"/>
  <c r="CZ99" i="1"/>
  <c r="CY99" i="1"/>
  <c r="CX99" i="1"/>
  <c r="CW99" i="1"/>
  <c r="CV99" i="1"/>
  <c r="DD99" i="1" s="1"/>
  <c r="CU99" i="1"/>
  <c r="CT99" i="1"/>
  <c r="CS99" i="1"/>
  <c r="CQ99" i="1"/>
  <c r="CP99" i="1"/>
  <c r="CO99" i="1"/>
  <c r="CN99" i="1"/>
  <c r="CM99" i="1"/>
  <c r="CL99" i="1"/>
  <c r="CK99" i="1"/>
  <c r="CJ99" i="1"/>
  <c r="CR99" i="1" s="1"/>
  <c r="CI99" i="1"/>
  <c r="CH99" i="1"/>
  <c r="CG99" i="1"/>
  <c r="CE99" i="1"/>
  <c r="CD99" i="1"/>
  <c r="CC99" i="1"/>
  <c r="CB99" i="1"/>
  <c r="CA99" i="1"/>
  <c r="BZ99" i="1"/>
  <c r="BY99" i="1"/>
  <c r="BX99" i="1"/>
  <c r="CF99" i="1" s="1"/>
  <c r="BW99" i="1"/>
  <c r="BV99" i="1"/>
  <c r="BU99" i="1"/>
  <c r="BS99" i="1"/>
  <c r="BR99" i="1"/>
  <c r="BQ99" i="1"/>
  <c r="BP99" i="1"/>
  <c r="BO99" i="1"/>
  <c r="BN99" i="1"/>
  <c r="BM99" i="1"/>
  <c r="BL99" i="1"/>
  <c r="BT99" i="1" s="1"/>
  <c r="BK99" i="1"/>
  <c r="BJ99" i="1"/>
  <c r="BI99" i="1"/>
  <c r="BG99" i="1"/>
  <c r="BF99" i="1"/>
  <c r="BE99" i="1"/>
  <c r="BD99" i="1"/>
  <c r="BC99" i="1"/>
  <c r="BB99" i="1"/>
  <c r="BA99" i="1"/>
  <c r="AZ99" i="1"/>
  <c r="BH99" i="1" s="1"/>
  <c r="B99" i="1" s="1"/>
  <c r="AY99" i="1"/>
  <c r="AX99" i="1"/>
  <c r="AW99" i="1"/>
  <c r="AU99" i="1"/>
  <c r="AT99" i="1"/>
  <c r="AS99" i="1"/>
  <c r="AR99" i="1"/>
  <c r="AQ99" i="1"/>
  <c r="AP99" i="1"/>
  <c r="AO99" i="1"/>
  <c r="AN99" i="1"/>
  <c r="AV99" i="1" s="1"/>
  <c r="A99" i="1" s="1"/>
  <c r="AM99" i="1"/>
  <c r="AL99" i="1"/>
  <c r="AK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M99" i="1" s="1"/>
  <c r="N99" i="1"/>
  <c r="L99" i="1"/>
  <c r="H99" i="1"/>
  <c r="G99" i="1"/>
  <c r="E99" i="1"/>
  <c r="F99" i="1" s="1"/>
  <c r="I99" i="1" s="1"/>
  <c r="J99" i="1" s="1"/>
  <c r="K99" i="1" s="1"/>
  <c r="D99" i="1"/>
  <c r="C99" i="1"/>
  <c r="DO98" i="1"/>
  <c r="DN98" i="1"/>
  <c r="DM98" i="1"/>
  <c r="DL98" i="1"/>
  <c r="DK98" i="1"/>
  <c r="DJ98" i="1"/>
  <c r="DI98" i="1"/>
  <c r="DH98" i="1"/>
  <c r="DP98" i="1" s="1"/>
  <c r="DG98" i="1"/>
  <c r="DF98" i="1"/>
  <c r="DE98" i="1"/>
  <c r="DC98" i="1"/>
  <c r="DB98" i="1"/>
  <c r="DA98" i="1"/>
  <c r="CZ98" i="1"/>
  <c r="CY98" i="1"/>
  <c r="CX98" i="1"/>
  <c r="CW98" i="1"/>
  <c r="CV98" i="1"/>
  <c r="DD98" i="1" s="1"/>
  <c r="CU98" i="1"/>
  <c r="CT98" i="1"/>
  <c r="CS98" i="1"/>
  <c r="CQ98" i="1"/>
  <c r="CP98" i="1"/>
  <c r="CO98" i="1"/>
  <c r="CN98" i="1"/>
  <c r="CM98" i="1"/>
  <c r="CL98" i="1"/>
  <c r="CK98" i="1"/>
  <c r="CJ98" i="1"/>
  <c r="CR98" i="1" s="1"/>
  <c r="CI98" i="1"/>
  <c r="CH98" i="1"/>
  <c r="CG98" i="1"/>
  <c r="CE98" i="1"/>
  <c r="CD98" i="1"/>
  <c r="CC98" i="1"/>
  <c r="CB98" i="1"/>
  <c r="CA98" i="1"/>
  <c r="BZ98" i="1"/>
  <c r="BY98" i="1"/>
  <c r="BX98" i="1"/>
  <c r="CF98" i="1" s="1"/>
  <c r="BW98" i="1"/>
  <c r="BV98" i="1"/>
  <c r="BU98" i="1"/>
  <c r="BS98" i="1"/>
  <c r="BR98" i="1"/>
  <c r="BQ98" i="1"/>
  <c r="BP98" i="1"/>
  <c r="BO98" i="1"/>
  <c r="BN98" i="1"/>
  <c r="BM98" i="1"/>
  <c r="BL98" i="1"/>
  <c r="BT98" i="1" s="1"/>
  <c r="BK98" i="1"/>
  <c r="BJ98" i="1"/>
  <c r="BI98" i="1"/>
  <c r="BG98" i="1"/>
  <c r="BF98" i="1"/>
  <c r="BE98" i="1"/>
  <c r="BD98" i="1"/>
  <c r="BC98" i="1"/>
  <c r="BB98" i="1"/>
  <c r="BA98" i="1"/>
  <c r="AZ98" i="1"/>
  <c r="BH98" i="1" s="1"/>
  <c r="AY98" i="1"/>
  <c r="AX98" i="1"/>
  <c r="AW98" i="1"/>
  <c r="AU98" i="1"/>
  <c r="AT98" i="1"/>
  <c r="AS98" i="1"/>
  <c r="AR98" i="1"/>
  <c r="AQ98" i="1"/>
  <c r="AP98" i="1"/>
  <c r="AO98" i="1"/>
  <c r="AN98" i="1"/>
  <c r="AV98" i="1" s="1"/>
  <c r="A98" i="1" s="1"/>
  <c r="AM98" i="1"/>
  <c r="AL98" i="1"/>
  <c r="AK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M98" i="1" s="1"/>
  <c r="N98" i="1"/>
  <c r="L98" i="1"/>
  <c r="H98" i="1"/>
  <c r="G98" i="1"/>
  <c r="E98" i="1"/>
  <c r="F98" i="1" s="1"/>
  <c r="I98" i="1" s="1"/>
  <c r="J98" i="1" s="1"/>
  <c r="K98" i="1" s="1"/>
  <c r="D98" i="1"/>
  <c r="C98" i="1"/>
  <c r="DO97" i="1"/>
  <c r="DN97" i="1"/>
  <c r="DM97" i="1"/>
  <c r="DL97" i="1"/>
  <c r="DK97" i="1"/>
  <c r="DJ97" i="1"/>
  <c r="DI97" i="1"/>
  <c r="DH97" i="1"/>
  <c r="DP97" i="1" s="1"/>
  <c r="DG97" i="1"/>
  <c r="DF97" i="1"/>
  <c r="DE97" i="1"/>
  <c r="DC97" i="1"/>
  <c r="DB97" i="1"/>
  <c r="DA97" i="1"/>
  <c r="CZ97" i="1"/>
  <c r="CY97" i="1"/>
  <c r="CX97" i="1"/>
  <c r="CW97" i="1"/>
  <c r="CV97" i="1"/>
  <c r="DD97" i="1" s="1"/>
  <c r="CU97" i="1"/>
  <c r="CT97" i="1"/>
  <c r="CS97" i="1"/>
  <c r="CQ97" i="1"/>
  <c r="CP97" i="1"/>
  <c r="CO97" i="1"/>
  <c r="CN97" i="1"/>
  <c r="CM97" i="1"/>
  <c r="CL97" i="1"/>
  <c r="CK97" i="1"/>
  <c r="CJ97" i="1"/>
  <c r="CR97" i="1" s="1"/>
  <c r="CI97" i="1"/>
  <c r="CH97" i="1"/>
  <c r="CG97" i="1"/>
  <c r="CE97" i="1"/>
  <c r="CD97" i="1"/>
  <c r="CC97" i="1"/>
  <c r="CB97" i="1"/>
  <c r="CA97" i="1"/>
  <c r="BZ97" i="1"/>
  <c r="BY97" i="1"/>
  <c r="BX97" i="1"/>
  <c r="CF97" i="1" s="1"/>
  <c r="BW97" i="1"/>
  <c r="BV97" i="1"/>
  <c r="BU97" i="1"/>
  <c r="BS97" i="1"/>
  <c r="BR97" i="1"/>
  <c r="BQ97" i="1"/>
  <c r="BP97" i="1"/>
  <c r="BO97" i="1"/>
  <c r="BN97" i="1"/>
  <c r="BM97" i="1"/>
  <c r="BL97" i="1"/>
  <c r="BT97" i="1" s="1"/>
  <c r="BK97" i="1"/>
  <c r="BJ97" i="1"/>
  <c r="BI97" i="1"/>
  <c r="BG97" i="1"/>
  <c r="BF97" i="1"/>
  <c r="BE97" i="1"/>
  <c r="BD97" i="1"/>
  <c r="BC97" i="1"/>
  <c r="BB97" i="1"/>
  <c r="BA97" i="1"/>
  <c r="AZ97" i="1"/>
  <c r="BH97" i="1" s="1"/>
  <c r="AY97" i="1"/>
  <c r="AX97" i="1"/>
  <c r="AW97" i="1"/>
  <c r="AU97" i="1"/>
  <c r="AT97" i="1"/>
  <c r="AS97" i="1"/>
  <c r="AR97" i="1"/>
  <c r="AQ97" i="1"/>
  <c r="AP97" i="1"/>
  <c r="AO97" i="1"/>
  <c r="AN97" i="1"/>
  <c r="AV97" i="1" s="1"/>
  <c r="A97" i="1" s="1"/>
  <c r="AM97" i="1"/>
  <c r="AL97" i="1"/>
  <c r="AK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M97" i="1" s="1"/>
  <c r="N97" i="1"/>
  <c r="L97" i="1"/>
  <c r="H97" i="1"/>
  <c r="G97" i="1"/>
  <c r="E97" i="1"/>
  <c r="F97" i="1" s="1"/>
  <c r="I97" i="1" s="1"/>
  <c r="J97" i="1" s="1"/>
  <c r="K97" i="1" s="1"/>
  <c r="D97" i="1"/>
  <c r="C97" i="1"/>
  <c r="DO96" i="1"/>
  <c r="DN96" i="1"/>
  <c r="DM96" i="1"/>
  <c r="DL96" i="1"/>
  <c r="DK96" i="1"/>
  <c r="DJ96" i="1"/>
  <c r="DI96" i="1"/>
  <c r="DH96" i="1"/>
  <c r="DP96" i="1" s="1"/>
  <c r="DG96" i="1"/>
  <c r="DF96" i="1"/>
  <c r="DE96" i="1"/>
  <c r="DC96" i="1"/>
  <c r="DB96" i="1"/>
  <c r="DA96" i="1"/>
  <c r="CZ96" i="1"/>
  <c r="CY96" i="1"/>
  <c r="CX96" i="1"/>
  <c r="CW96" i="1"/>
  <c r="CV96" i="1"/>
  <c r="DD96" i="1" s="1"/>
  <c r="CU96" i="1"/>
  <c r="CT96" i="1"/>
  <c r="CS96" i="1"/>
  <c r="CQ96" i="1"/>
  <c r="CP96" i="1"/>
  <c r="CO96" i="1"/>
  <c r="CN96" i="1"/>
  <c r="CM96" i="1"/>
  <c r="CL96" i="1"/>
  <c r="CK96" i="1"/>
  <c r="CJ96" i="1"/>
  <c r="CR96" i="1" s="1"/>
  <c r="CI96" i="1"/>
  <c r="CH96" i="1"/>
  <c r="CG96" i="1"/>
  <c r="CE96" i="1"/>
  <c r="CD96" i="1"/>
  <c r="CC96" i="1"/>
  <c r="CB96" i="1"/>
  <c r="CA96" i="1"/>
  <c r="BZ96" i="1"/>
  <c r="BY96" i="1"/>
  <c r="BX96" i="1"/>
  <c r="CF96" i="1" s="1"/>
  <c r="BW96" i="1"/>
  <c r="BV96" i="1"/>
  <c r="BU96" i="1"/>
  <c r="BS96" i="1"/>
  <c r="BR96" i="1"/>
  <c r="BQ96" i="1"/>
  <c r="BP96" i="1"/>
  <c r="BO96" i="1"/>
  <c r="BN96" i="1"/>
  <c r="BM96" i="1"/>
  <c r="BL96" i="1"/>
  <c r="BT96" i="1" s="1"/>
  <c r="BK96" i="1"/>
  <c r="BJ96" i="1"/>
  <c r="BI96" i="1"/>
  <c r="BG96" i="1"/>
  <c r="BF96" i="1"/>
  <c r="BE96" i="1"/>
  <c r="BD96" i="1"/>
  <c r="BC96" i="1"/>
  <c r="BB96" i="1"/>
  <c r="BA96" i="1"/>
  <c r="AZ96" i="1"/>
  <c r="BH96" i="1" s="1"/>
  <c r="AY96" i="1"/>
  <c r="AX96" i="1"/>
  <c r="AW96" i="1"/>
  <c r="AU96" i="1"/>
  <c r="AT96" i="1"/>
  <c r="AS96" i="1"/>
  <c r="AR96" i="1"/>
  <c r="AQ96" i="1"/>
  <c r="AP96" i="1"/>
  <c r="AO96" i="1"/>
  <c r="AN96" i="1"/>
  <c r="AV96" i="1" s="1"/>
  <c r="A96" i="1" s="1"/>
  <c r="AM96" i="1"/>
  <c r="AL96" i="1"/>
  <c r="AK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M96" i="1" s="1"/>
  <c r="N96" i="1"/>
  <c r="L96" i="1"/>
  <c r="H96" i="1"/>
  <c r="G96" i="1"/>
  <c r="E96" i="1"/>
  <c r="F96" i="1" s="1"/>
  <c r="I96" i="1" s="1"/>
  <c r="J96" i="1" s="1"/>
  <c r="K96" i="1" s="1"/>
  <c r="D96" i="1"/>
  <c r="C96" i="1"/>
  <c r="DO95" i="1"/>
  <c r="DN95" i="1"/>
  <c r="DM95" i="1"/>
  <c r="DL95" i="1"/>
  <c r="DK95" i="1"/>
  <c r="DJ95" i="1"/>
  <c r="DI95" i="1"/>
  <c r="DH95" i="1"/>
  <c r="DP95" i="1" s="1"/>
  <c r="DG95" i="1"/>
  <c r="DF95" i="1"/>
  <c r="DE95" i="1"/>
  <c r="DC95" i="1"/>
  <c r="DB95" i="1"/>
  <c r="DA95" i="1"/>
  <c r="CZ95" i="1"/>
  <c r="CY95" i="1"/>
  <c r="CX95" i="1"/>
  <c r="CW95" i="1"/>
  <c r="CV95" i="1"/>
  <c r="DD95" i="1" s="1"/>
  <c r="CU95" i="1"/>
  <c r="CT95" i="1"/>
  <c r="CS95" i="1"/>
  <c r="CQ95" i="1"/>
  <c r="CP95" i="1"/>
  <c r="CO95" i="1"/>
  <c r="CN95" i="1"/>
  <c r="CM95" i="1"/>
  <c r="CL95" i="1"/>
  <c r="CK95" i="1"/>
  <c r="CJ95" i="1"/>
  <c r="CR95" i="1" s="1"/>
  <c r="CI95" i="1"/>
  <c r="CH95" i="1"/>
  <c r="CG95" i="1"/>
  <c r="CE95" i="1"/>
  <c r="CD95" i="1"/>
  <c r="CC95" i="1"/>
  <c r="CB95" i="1"/>
  <c r="CA95" i="1"/>
  <c r="BZ95" i="1"/>
  <c r="BY95" i="1"/>
  <c r="BX95" i="1"/>
  <c r="CF95" i="1" s="1"/>
  <c r="BW95" i="1"/>
  <c r="BV95" i="1"/>
  <c r="BU95" i="1"/>
  <c r="BS95" i="1"/>
  <c r="BR95" i="1"/>
  <c r="BQ95" i="1"/>
  <c r="BP95" i="1"/>
  <c r="BO95" i="1"/>
  <c r="BN95" i="1"/>
  <c r="BM95" i="1"/>
  <c r="BL95" i="1"/>
  <c r="BT95" i="1" s="1"/>
  <c r="BK95" i="1"/>
  <c r="BJ95" i="1"/>
  <c r="BI95" i="1"/>
  <c r="BG95" i="1"/>
  <c r="BF95" i="1"/>
  <c r="BE95" i="1"/>
  <c r="BD95" i="1"/>
  <c r="BC95" i="1"/>
  <c r="BB95" i="1"/>
  <c r="BA95" i="1"/>
  <c r="AZ95" i="1"/>
  <c r="BH95" i="1" s="1"/>
  <c r="B95" i="1" s="1"/>
  <c r="AY95" i="1"/>
  <c r="AX95" i="1"/>
  <c r="AW95" i="1"/>
  <c r="AU95" i="1"/>
  <c r="AT95" i="1"/>
  <c r="AS95" i="1"/>
  <c r="AR95" i="1"/>
  <c r="AQ95" i="1"/>
  <c r="AP95" i="1"/>
  <c r="AO95" i="1"/>
  <c r="AN95" i="1"/>
  <c r="AV95" i="1" s="1"/>
  <c r="A95" i="1" s="1"/>
  <c r="AM95" i="1"/>
  <c r="AL95" i="1"/>
  <c r="AK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M95" i="1" s="1"/>
  <c r="N95" i="1"/>
  <c r="L95" i="1"/>
  <c r="H95" i="1"/>
  <c r="G95" i="1"/>
  <c r="E95" i="1"/>
  <c r="F95" i="1" s="1"/>
  <c r="I95" i="1" s="1"/>
  <c r="J95" i="1" s="1"/>
  <c r="K95" i="1" s="1"/>
  <c r="D95" i="1"/>
  <c r="C95" i="1"/>
  <c r="DO94" i="1"/>
  <c r="DN94" i="1"/>
  <c r="DM94" i="1"/>
  <c r="DL94" i="1"/>
  <c r="DK94" i="1"/>
  <c r="DJ94" i="1"/>
  <c r="DI94" i="1"/>
  <c r="DH94" i="1"/>
  <c r="DP94" i="1" s="1"/>
  <c r="DG94" i="1"/>
  <c r="DF94" i="1"/>
  <c r="DE94" i="1"/>
  <c r="DC94" i="1"/>
  <c r="DB94" i="1"/>
  <c r="DA94" i="1"/>
  <c r="CZ94" i="1"/>
  <c r="CY94" i="1"/>
  <c r="CX94" i="1"/>
  <c r="CW94" i="1"/>
  <c r="CV94" i="1"/>
  <c r="DD94" i="1" s="1"/>
  <c r="CU94" i="1"/>
  <c r="CT94" i="1"/>
  <c r="CS94" i="1"/>
  <c r="CQ94" i="1"/>
  <c r="CP94" i="1"/>
  <c r="CO94" i="1"/>
  <c r="CN94" i="1"/>
  <c r="CM94" i="1"/>
  <c r="CL94" i="1"/>
  <c r="CK94" i="1"/>
  <c r="CJ94" i="1"/>
  <c r="CR94" i="1" s="1"/>
  <c r="CI94" i="1"/>
  <c r="CH94" i="1"/>
  <c r="CG94" i="1"/>
  <c r="CE94" i="1"/>
  <c r="CD94" i="1"/>
  <c r="CC94" i="1"/>
  <c r="CB94" i="1"/>
  <c r="CA94" i="1"/>
  <c r="BZ94" i="1"/>
  <c r="BY94" i="1"/>
  <c r="BX94" i="1"/>
  <c r="CF94" i="1" s="1"/>
  <c r="BW94" i="1"/>
  <c r="BV94" i="1"/>
  <c r="BU94" i="1"/>
  <c r="BS94" i="1"/>
  <c r="BR94" i="1"/>
  <c r="BQ94" i="1"/>
  <c r="BP94" i="1"/>
  <c r="BO94" i="1"/>
  <c r="BN94" i="1"/>
  <c r="BM94" i="1"/>
  <c r="BL94" i="1"/>
  <c r="BT94" i="1" s="1"/>
  <c r="BK94" i="1"/>
  <c r="BJ94" i="1"/>
  <c r="BI94" i="1"/>
  <c r="BG94" i="1"/>
  <c r="BF94" i="1"/>
  <c r="BE94" i="1"/>
  <c r="BD94" i="1"/>
  <c r="BC94" i="1"/>
  <c r="BB94" i="1"/>
  <c r="BA94" i="1"/>
  <c r="AZ94" i="1"/>
  <c r="BH94" i="1" s="1"/>
  <c r="AY94" i="1"/>
  <c r="AX94" i="1"/>
  <c r="AW94" i="1"/>
  <c r="AU94" i="1"/>
  <c r="AT94" i="1"/>
  <c r="AS94" i="1"/>
  <c r="AR94" i="1"/>
  <c r="AQ94" i="1"/>
  <c r="AP94" i="1"/>
  <c r="AO94" i="1"/>
  <c r="AN94" i="1"/>
  <c r="AV94" i="1" s="1"/>
  <c r="A94" i="1" s="1"/>
  <c r="AM94" i="1"/>
  <c r="AL94" i="1"/>
  <c r="AK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M94" i="1" s="1"/>
  <c r="N94" i="1"/>
  <c r="L94" i="1"/>
  <c r="H94" i="1"/>
  <c r="G94" i="1"/>
  <c r="E94" i="1"/>
  <c r="F94" i="1" s="1"/>
  <c r="I94" i="1" s="1"/>
  <c r="J94" i="1" s="1"/>
  <c r="K94" i="1" s="1"/>
  <c r="D94" i="1"/>
  <c r="C94" i="1"/>
  <c r="DO93" i="1"/>
  <c r="DN93" i="1"/>
  <c r="DM93" i="1"/>
  <c r="DL93" i="1"/>
  <c r="DK93" i="1"/>
  <c r="DJ93" i="1"/>
  <c r="DI93" i="1"/>
  <c r="DH93" i="1"/>
  <c r="DP93" i="1" s="1"/>
  <c r="DG93" i="1"/>
  <c r="DF93" i="1"/>
  <c r="DE93" i="1"/>
  <c r="DC93" i="1"/>
  <c r="DB93" i="1"/>
  <c r="DA93" i="1"/>
  <c r="CZ93" i="1"/>
  <c r="CY93" i="1"/>
  <c r="CX93" i="1"/>
  <c r="CW93" i="1"/>
  <c r="CV93" i="1"/>
  <c r="DD93" i="1" s="1"/>
  <c r="CU93" i="1"/>
  <c r="CT93" i="1"/>
  <c r="CS93" i="1"/>
  <c r="CQ93" i="1"/>
  <c r="CP93" i="1"/>
  <c r="CO93" i="1"/>
  <c r="CN93" i="1"/>
  <c r="CM93" i="1"/>
  <c r="CL93" i="1"/>
  <c r="CK93" i="1"/>
  <c r="CJ93" i="1"/>
  <c r="CR93" i="1" s="1"/>
  <c r="CI93" i="1"/>
  <c r="CH93" i="1"/>
  <c r="CG93" i="1"/>
  <c r="CE93" i="1"/>
  <c r="CD93" i="1"/>
  <c r="CC93" i="1"/>
  <c r="CB93" i="1"/>
  <c r="CA93" i="1"/>
  <c r="BZ93" i="1"/>
  <c r="BY93" i="1"/>
  <c r="BX93" i="1"/>
  <c r="CF93" i="1" s="1"/>
  <c r="BW93" i="1"/>
  <c r="BV93" i="1"/>
  <c r="BU93" i="1"/>
  <c r="BS93" i="1"/>
  <c r="BR93" i="1"/>
  <c r="BQ93" i="1"/>
  <c r="BP93" i="1"/>
  <c r="BO93" i="1"/>
  <c r="BN93" i="1"/>
  <c r="BM93" i="1"/>
  <c r="BL93" i="1"/>
  <c r="BT93" i="1" s="1"/>
  <c r="BK93" i="1"/>
  <c r="BJ93" i="1"/>
  <c r="BI93" i="1"/>
  <c r="BG93" i="1"/>
  <c r="BF93" i="1"/>
  <c r="BE93" i="1"/>
  <c r="BD93" i="1"/>
  <c r="BC93" i="1"/>
  <c r="BB93" i="1"/>
  <c r="BA93" i="1"/>
  <c r="AZ93" i="1"/>
  <c r="BH93" i="1" s="1"/>
  <c r="B93" i="1" s="1"/>
  <c r="AY93" i="1"/>
  <c r="AX93" i="1"/>
  <c r="AW93" i="1"/>
  <c r="AU93" i="1"/>
  <c r="AT93" i="1"/>
  <c r="AS93" i="1"/>
  <c r="AR93" i="1"/>
  <c r="AQ93" i="1"/>
  <c r="AP93" i="1"/>
  <c r="AO93" i="1"/>
  <c r="AN93" i="1"/>
  <c r="AV93" i="1" s="1"/>
  <c r="A93" i="1" s="1"/>
  <c r="AM93" i="1"/>
  <c r="AL93" i="1"/>
  <c r="AK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M93" i="1" s="1"/>
  <c r="N93" i="1"/>
  <c r="L93" i="1"/>
  <c r="H93" i="1"/>
  <c r="G93" i="1"/>
  <c r="E93" i="1"/>
  <c r="F93" i="1" s="1"/>
  <c r="I93" i="1" s="1"/>
  <c r="J93" i="1" s="1"/>
  <c r="K93" i="1" s="1"/>
  <c r="D93" i="1"/>
  <c r="C93" i="1"/>
  <c r="DO92" i="1"/>
  <c r="DN92" i="1"/>
  <c r="DM92" i="1"/>
  <c r="DL92" i="1"/>
  <c r="DK92" i="1"/>
  <c r="DJ92" i="1"/>
  <c r="DI92" i="1"/>
  <c r="DH92" i="1"/>
  <c r="DP92" i="1" s="1"/>
  <c r="DG92" i="1"/>
  <c r="DF92" i="1"/>
  <c r="DE92" i="1"/>
  <c r="DC92" i="1"/>
  <c r="DB92" i="1"/>
  <c r="DA92" i="1"/>
  <c r="CZ92" i="1"/>
  <c r="CY92" i="1"/>
  <c r="CX92" i="1"/>
  <c r="CW92" i="1"/>
  <c r="CV92" i="1"/>
  <c r="DD92" i="1" s="1"/>
  <c r="CU92" i="1"/>
  <c r="CT92" i="1"/>
  <c r="CS92" i="1"/>
  <c r="CQ92" i="1"/>
  <c r="CP92" i="1"/>
  <c r="CO92" i="1"/>
  <c r="CN92" i="1"/>
  <c r="CM92" i="1"/>
  <c r="CL92" i="1"/>
  <c r="CK92" i="1"/>
  <c r="CJ92" i="1"/>
  <c r="CR92" i="1" s="1"/>
  <c r="CI92" i="1"/>
  <c r="CH92" i="1"/>
  <c r="CG92" i="1"/>
  <c r="CE92" i="1"/>
  <c r="CD92" i="1"/>
  <c r="CC92" i="1"/>
  <c r="CB92" i="1"/>
  <c r="CA92" i="1"/>
  <c r="BZ92" i="1"/>
  <c r="BY92" i="1"/>
  <c r="BX92" i="1"/>
  <c r="CF92" i="1" s="1"/>
  <c r="BW92" i="1"/>
  <c r="BV92" i="1"/>
  <c r="BU92" i="1"/>
  <c r="BS92" i="1"/>
  <c r="BR92" i="1"/>
  <c r="BQ92" i="1"/>
  <c r="BP92" i="1"/>
  <c r="BO92" i="1"/>
  <c r="BN92" i="1"/>
  <c r="BM92" i="1"/>
  <c r="BL92" i="1"/>
  <c r="BT92" i="1" s="1"/>
  <c r="BK92" i="1"/>
  <c r="BJ92" i="1"/>
  <c r="BI92" i="1"/>
  <c r="BG92" i="1"/>
  <c r="BF92" i="1"/>
  <c r="BE92" i="1"/>
  <c r="BD92" i="1"/>
  <c r="BC92" i="1"/>
  <c r="BB92" i="1"/>
  <c r="BA92" i="1"/>
  <c r="AZ92" i="1"/>
  <c r="BH92" i="1" s="1"/>
  <c r="AY92" i="1"/>
  <c r="AX92" i="1"/>
  <c r="AW92" i="1"/>
  <c r="AU92" i="1"/>
  <c r="AT92" i="1"/>
  <c r="AS92" i="1"/>
  <c r="AR92" i="1"/>
  <c r="AQ92" i="1"/>
  <c r="AP92" i="1"/>
  <c r="AO92" i="1"/>
  <c r="AN92" i="1"/>
  <c r="AV92" i="1" s="1"/>
  <c r="A92" i="1" s="1"/>
  <c r="AM92" i="1"/>
  <c r="AL92" i="1"/>
  <c r="AK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M92" i="1" s="1"/>
  <c r="N92" i="1"/>
  <c r="L92" i="1"/>
  <c r="H92" i="1"/>
  <c r="G92" i="1"/>
  <c r="E92" i="1"/>
  <c r="F92" i="1" s="1"/>
  <c r="I92" i="1" s="1"/>
  <c r="J92" i="1" s="1"/>
  <c r="K92" i="1" s="1"/>
  <c r="D92" i="1"/>
  <c r="C92" i="1"/>
  <c r="DO91" i="1"/>
  <c r="DN91" i="1"/>
  <c r="DM91" i="1"/>
  <c r="DL91" i="1"/>
  <c r="DK91" i="1"/>
  <c r="DJ91" i="1"/>
  <c r="DI91" i="1"/>
  <c r="DH91" i="1"/>
  <c r="DP91" i="1" s="1"/>
  <c r="DG91" i="1"/>
  <c r="DF91" i="1"/>
  <c r="DE91" i="1"/>
  <c r="DC91" i="1"/>
  <c r="DB91" i="1"/>
  <c r="DA91" i="1"/>
  <c r="CZ91" i="1"/>
  <c r="CY91" i="1"/>
  <c r="CX91" i="1"/>
  <c r="CW91" i="1"/>
  <c r="CV91" i="1"/>
  <c r="DD91" i="1" s="1"/>
  <c r="CU91" i="1"/>
  <c r="CT91" i="1"/>
  <c r="CS91" i="1"/>
  <c r="CQ91" i="1"/>
  <c r="CP91" i="1"/>
  <c r="CO91" i="1"/>
  <c r="CN91" i="1"/>
  <c r="CM91" i="1"/>
  <c r="CL91" i="1"/>
  <c r="CK91" i="1"/>
  <c r="CJ91" i="1"/>
  <c r="CR91" i="1" s="1"/>
  <c r="CI91" i="1"/>
  <c r="CH91" i="1"/>
  <c r="CG91" i="1"/>
  <c r="CE91" i="1"/>
  <c r="CD91" i="1"/>
  <c r="CC91" i="1"/>
  <c r="CB91" i="1"/>
  <c r="CA91" i="1"/>
  <c r="BZ91" i="1"/>
  <c r="BY91" i="1"/>
  <c r="BX91" i="1"/>
  <c r="CF91" i="1" s="1"/>
  <c r="BW91" i="1"/>
  <c r="BV91" i="1"/>
  <c r="BU91" i="1"/>
  <c r="BS91" i="1"/>
  <c r="BR91" i="1"/>
  <c r="BQ91" i="1"/>
  <c r="BP91" i="1"/>
  <c r="BO91" i="1"/>
  <c r="BN91" i="1"/>
  <c r="BM91" i="1"/>
  <c r="BL91" i="1"/>
  <c r="BT91" i="1" s="1"/>
  <c r="BK91" i="1"/>
  <c r="BJ91" i="1"/>
  <c r="BI91" i="1"/>
  <c r="BG91" i="1"/>
  <c r="BF91" i="1"/>
  <c r="BE91" i="1"/>
  <c r="BD91" i="1"/>
  <c r="BC91" i="1"/>
  <c r="BB91" i="1"/>
  <c r="BA91" i="1"/>
  <c r="AZ91" i="1"/>
  <c r="BH91" i="1" s="1"/>
  <c r="B91" i="1" s="1"/>
  <c r="AY91" i="1"/>
  <c r="AX91" i="1"/>
  <c r="AW91" i="1"/>
  <c r="AU91" i="1"/>
  <c r="AT91" i="1"/>
  <c r="AS91" i="1"/>
  <c r="AR91" i="1"/>
  <c r="AQ91" i="1"/>
  <c r="AP91" i="1"/>
  <c r="AO91" i="1"/>
  <c r="AN91" i="1"/>
  <c r="AV91" i="1" s="1"/>
  <c r="A91" i="1" s="1"/>
  <c r="AM91" i="1"/>
  <c r="AL91" i="1"/>
  <c r="AK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M91" i="1" s="1"/>
  <c r="N91" i="1"/>
  <c r="L91" i="1"/>
  <c r="H91" i="1"/>
  <c r="G91" i="1"/>
  <c r="E91" i="1"/>
  <c r="F91" i="1" s="1"/>
  <c r="I91" i="1" s="1"/>
  <c r="J91" i="1" s="1"/>
  <c r="K91" i="1" s="1"/>
  <c r="D91" i="1"/>
  <c r="C91" i="1"/>
  <c r="DO90" i="1"/>
  <c r="DN90" i="1"/>
  <c r="DM90" i="1"/>
  <c r="DL90" i="1"/>
  <c r="DK90" i="1"/>
  <c r="DJ90" i="1"/>
  <c r="DI90" i="1"/>
  <c r="DH90" i="1"/>
  <c r="DP90" i="1" s="1"/>
  <c r="DG90" i="1"/>
  <c r="DF90" i="1"/>
  <c r="DE90" i="1"/>
  <c r="DC90" i="1"/>
  <c r="DB90" i="1"/>
  <c r="DA90" i="1"/>
  <c r="CZ90" i="1"/>
  <c r="CY90" i="1"/>
  <c r="CX90" i="1"/>
  <c r="CW90" i="1"/>
  <c r="CV90" i="1"/>
  <c r="DD90" i="1" s="1"/>
  <c r="CU90" i="1"/>
  <c r="CT90" i="1"/>
  <c r="CS90" i="1"/>
  <c r="CQ90" i="1"/>
  <c r="CP90" i="1"/>
  <c r="CO90" i="1"/>
  <c r="CN90" i="1"/>
  <c r="CM90" i="1"/>
  <c r="CL90" i="1"/>
  <c r="CK90" i="1"/>
  <c r="CJ90" i="1"/>
  <c r="CR90" i="1" s="1"/>
  <c r="CI90" i="1"/>
  <c r="CH90" i="1"/>
  <c r="CG90" i="1"/>
  <c r="CE90" i="1"/>
  <c r="CD90" i="1"/>
  <c r="CC90" i="1"/>
  <c r="CB90" i="1"/>
  <c r="CA90" i="1"/>
  <c r="BZ90" i="1"/>
  <c r="BY90" i="1"/>
  <c r="BX90" i="1"/>
  <c r="CF90" i="1" s="1"/>
  <c r="BW90" i="1"/>
  <c r="BV90" i="1"/>
  <c r="BU90" i="1"/>
  <c r="BS90" i="1"/>
  <c r="BR90" i="1"/>
  <c r="BQ90" i="1"/>
  <c r="BP90" i="1"/>
  <c r="BO90" i="1"/>
  <c r="BN90" i="1"/>
  <c r="BM90" i="1"/>
  <c r="BL90" i="1"/>
  <c r="BT90" i="1" s="1"/>
  <c r="BK90" i="1"/>
  <c r="BJ90" i="1"/>
  <c r="BI90" i="1"/>
  <c r="BG90" i="1"/>
  <c r="BF90" i="1"/>
  <c r="BE90" i="1"/>
  <c r="BD90" i="1"/>
  <c r="BC90" i="1"/>
  <c r="BB90" i="1"/>
  <c r="BA90" i="1"/>
  <c r="AZ90" i="1"/>
  <c r="BH90" i="1" s="1"/>
  <c r="AY90" i="1"/>
  <c r="AX90" i="1"/>
  <c r="AW90" i="1"/>
  <c r="AU90" i="1"/>
  <c r="AT90" i="1"/>
  <c r="AS90" i="1"/>
  <c r="AR90" i="1"/>
  <c r="AQ90" i="1"/>
  <c r="AP90" i="1"/>
  <c r="AO90" i="1"/>
  <c r="AN90" i="1"/>
  <c r="AV90" i="1" s="1"/>
  <c r="A90" i="1" s="1"/>
  <c r="AM90" i="1"/>
  <c r="AL90" i="1"/>
  <c r="AK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M90" i="1" s="1"/>
  <c r="N90" i="1"/>
  <c r="L90" i="1"/>
  <c r="H90" i="1"/>
  <c r="G90" i="1"/>
  <c r="E90" i="1"/>
  <c r="F90" i="1" s="1"/>
  <c r="I90" i="1" s="1"/>
  <c r="J90" i="1" s="1"/>
  <c r="K90" i="1" s="1"/>
  <c r="D90" i="1"/>
  <c r="C90" i="1"/>
  <c r="DO89" i="1"/>
  <c r="DN89" i="1"/>
  <c r="DM89" i="1"/>
  <c r="DL89" i="1"/>
  <c r="DK89" i="1"/>
  <c r="DJ89" i="1"/>
  <c r="DI89" i="1"/>
  <c r="DH89" i="1"/>
  <c r="DP89" i="1" s="1"/>
  <c r="DG89" i="1"/>
  <c r="DF89" i="1"/>
  <c r="DE89" i="1"/>
  <c r="DC89" i="1"/>
  <c r="DB89" i="1"/>
  <c r="DA89" i="1"/>
  <c r="CZ89" i="1"/>
  <c r="CY89" i="1"/>
  <c r="CX89" i="1"/>
  <c r="CW89" i="1"/>
  <c r="CV89" i="1"/>
  <c r="DD89" i="1" s="1"/>
  <c r="CU89" i="1"/>
  <c r="CT89" i="1"/>
  <c r="CS89" i="1"/>
  <c r="CQ89" i="1"/>
  <c r="CP89" i="1"/>
  <c r="CO89" i="1"/>
  <c r="CN89" i="1"/>
  <c r="CM89" i="1"/>
  <c r="CL89" i="1"/>
  <c r="CK89" i="1"/>
  <c r="CJ89" i="1"/>
  <c r="CR89" i="1" s="1"/>
  <c r="CI89" i="1"/>
  <c r="CH89" i="1"/>
  <c r="CG89" i="1"/>
  <c r="CE89" i="1"/>
  <c r="CD89" i="1"/>
  <c r="CC89" i="1"/>
  <c r="CB89" i="1"/>
  <c r="CA89" i="1"/>
  <c r="BZ89" i="1"/>
  <c r="BY89" i="1"/>
  <c r="BX89" i="1"/>
  <c r="CF89" i="1" s="1"/>
  <c r="BW89" i="1"/>
  <c r="BV89" i="1"/>
  <c r="BU89" i="1"/>
  <c r="BS89" i="1"/>
  <c r="BR89" i="1"/>
  <c r="BQ89" i="1"/>
  <c r="BP89" i="1"/>
  <c r="BO89" i="1"/>
  <c r="BN89" i="1"/>
  <c r="BM89" i="1"/>
  <c r="BL89" i="1"/>
  <c r="BT89" i="1" s="1"/>
  <c r="BK89" i="1"/>
  <c r="BJ89" i="1"/>
  <c r="BI89" i="1"/>
  <c r="BG89" i="1"/>
  <c r="BF89" i="1"/>
  <c r="BE89" i="1"/>
  <c r="BD89" i="1"/>
  <c r="BC89" i="1"/>
  <c r="BB89" i="1"/>
  <c r="BA89" i="1"/>
  <c r="AZ89" i="1"/>
  <c r="BH89" i="1" s="1"/>
  <c r="AY89" i="1"/>
  <c r="AX89" i="1"/>
  <c r="AW89" i="1"/>
  <c r="AU89" i="1"/>
  <c r="AT89" i="1"/>
  <c r="AS89" i="1"/>
  <c r="AR89" i="1"/>
  <c r="AQ89" i="1"/>
  <c r="AP89" i="1"/>
  <c r="AO89" i="1"/>
  <c r="AN89" i="1"/>
  <c r="AV89" i="1" s="1"/>
  <c r="A89" i="1" s="1"/>
  <c r="AM89" i="1"/>
  <c r="AL89" i="1"/>
  <c r="AK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M89" i="1" s="1"/>
  <c r="N89" i="1"/>
  <c r="L89" i="1"/>
  <c r="H89" i="1"/>
  <c r="G89" i="1"/>
  <c r="E89" i="1"/>
  <c r="F89" i="1" s="1"/>
  <c r="I89" i="1" s="1"/>
  <c r="J89" i="1" s="1"/>
  <c r="K89" i="1" s="1"/>
  <c r="D89" i="1"/>
  <c r="C89" i="1"/>
  <c r="DO88" i="1"/>
  <c r="DN88" i="1"/>
  <c r="DM88" i="1"/>
  <c r="DL88" i="1"/>
  <c r="DK88" i="1"/>
  <c r="DJ88" i="1"/>
  <c r="DI88" i="1"/>
  <c r="DH88" i="1"/>
  <c r="DP88" i="1" s="1"/>
  <c r="DG88" i="1"/>
  <c r="DF88" i="1"/>
  <c r="DE88" i="1"/>
  <c r="DC88" i="1"/>
  <c r="DB88" i="1"/>
  <c r="DA88" i="1"/>
  <c r="CZ88" i="1"/>
  <c r="CY88" i="1"/>
  <c r="CX88" i="1"/>
  <c r="CW88" i="1"/>
  <c r="CV88" i="1"/>
  <c r="DD88" i="1" s="1"/>
  <c r="CU88" i="1"/>
  <c r="CT88" i="1"/>
  <c r="CS88" i="1"/>
  <c r="CQ88" i="1"/>
  <c r="CP88" i="1"/>
  <c r="CO88" i="1"/>
  <c r="CN88" i="1"/>
  <c r="CM88" i="1"/>
  <c r="CL88" i="1"/>
  <c r="CK88" i="1"/>
  <c r="CJ88" i="1"/>
  <c r="CR88" i="1" s="1"/>
  <c r="CI88" i="1"/>
  <c r="CH88" i="1"/>
  <c r="CG88" i="1"/>
  <c r="CE88" i="1"/>
  <c r="CD88" i="1"/>
  <c r="CC88" i="1"/>
  <c r="CB88" i="1"/>
  <c r="CA88" i="1"/>
  <c r="BZ88" i="1"/>
  <c r="BY88" i="1"/>
  <c r="BX88" i="1"/>
  <c r="CF88" i="1" s="1"/>
  <c r="BW88" i="1"/>
  <c r="BV88" i="1"/>
  <c r="BU88" i="1"/>
  <c r="BS88" i="1"/>
  <c r="BR88" i="1"/>
  <c r="BQ88" i="1"/>
  <c r="BP88" i="1"/>
  <c r="BO88" i="1"/>
  <c r="BN88" i="1"/>
  <c r="BM88" i="1"/>
  <c r="BL88" i="1"/>
  <c r="BT88" i="1" s="1"/>
  <c r="BK88" i="1"/>
  <c r="BJ88" i="1"/>
  <c r="BI88" i="1"/>
  <c r="BG88" i="1"/>
  <c r="BF88" i="1"/>
  <c r="BE88" i="1"/>
  <c r="BD88" i="1"/>
  <c r="BC88" i="1"/>
  <c r="BB88" i="1"/>
  <c r="BA88" i="1"/>
  <c r="AZ88" i="1"/>
  <c r="BH88" i="1" s="1"/>
  <c r="AY88" i="1"/>
  <c r="AX88" i="1"/>
  <c r="AW88" i="1"/>
  <c r="AU88" i="1"/>
  <c r="AT88" i="1"/>
  <c r="AS88" i="1"/>
  <c r="AR88" i="1"/>
  <c r="AQ88" i="1"/>
  <c r="AP88" i="1"/>
  <c r="AO88" i="1"/>
  <c r="AN88" i="1"/>
  <c r="AV88" i="1" s="1"/>
  <c r="A88" i="1" s="1"/>
  <c r="AM88" i="1"/>
  <c r="AL88" i="1"/>
  <c r="AK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M88" i="1" s="1"/>
  <c r="N88" i="1"/>
  <c r="L88" i="1"/>
  <c r="H88" i="1"/>
  <c r="G88" i="1"/>
  <c r="E88" i="1"/>
  <c r="F88" i="1" s="1"/>
  <c r="I88" i="1" s="1"/>
  <c r="J88" i="1" s="1"/>
  <c r="K88" i="1" s="1"/>
  <c r="D88" i="1"/>
  <c r="C88" i="1"/>
  <c r="DO87" i="1"/>
  <c r="DN87" i="1"/>
  <c r="DM87" i="1"/>
  <c r="DL87" i="1"/>
  <c r="DK87" i="1"/>
  <c r="DJ87" i="1"/>
  <c r="DI87" i="1"/>
  <c r="DH87" i="1"/>
  <c r="DP87" i="1" s="1"/>
  <c r="DG87" i="1"/>
  <c r="DF87" i="1"/>
  <c r="DE87" i="1"/>
  <c r="DC87" i="1"/>
  <c r="DB87" i="1"/>
  <c r="DA87" i="1"/>
  <c r="CZ87" i="1"/>
  <c r="CY87" i="1"/>
  <c r="CX87" i="1"/>
  <c r="CW87" i="1"/>
  <c r="CV87" i="1"/>
  <c r="DD87" i="1" s="1"/>
  <c r="CU87" i="1"/>
  <c r="CT87" i="1"/>
  <c r="CS87" i="1"/>
  <c r="CQ87" i="1"/>
  <c r="CP87" i="1"/>
  <c r="CO87" i="1"/>
  <c r="CN87" i="1"/>
  <c r="CM87" i="1"/>
  <c r="CL87" i="1"/>
  <c r="CK87" i="1"/>
  <c r="CJ87" i="1"/>
  <c r="CR87" i="1" s="1"/>
  <c r="CI87" i="1"/>
  <c r="CH87" i="1"/>
  <c r="CG87" i="1"/>
  <c r="CE87" i="1"/>
  <c r="CD87" i="1"/>
  <c r="CC87" i="1"/>
  <c r="CB87" i="1"/>
  <c r="CA87" i="1"/>
  <c r="BZ87" i="1"/>
  <c r="BY87" i="1"/>
  <c r="BX87" i="1"/>
  <c r="CF87" i="1" s="1"/>
  <c r="BW87" i="1"/>
  <c r="BV87" i="1"/>
  <c r="BU87" i="1"/>
  <c r="BS87" i="1"/>
  <c r="BR87" i="1"/>
  <c r="BQ87" i="1"/>
  <c r="BP87" i="1"/>
  <c r="BO87" i="1"/>
  <c r="BN87" i="1"/>
  <c r="BM87" i="1"/>
  <c r="BL87" i="1"/>
  <c r="BT87" i="1" s="1"/>
  <c r="BK87" i="1"/>
  <c r="BJ87" i="1"/>
  <c r="BI87" i="1"/>
  <c r="BG87" i="1"/>
  <c r="BF87" i="1"/>
  <c r="BE87" i="1"/>
  <c r="BD87" i="1"/>
  <c r="BC87" i="1"/>
  <c r="BB87" i="1"/>
  <c r="BA87" i="1"/>
  <c r="AZ87" i="1"/>
  <c r="BH87" i="1" s="1"/>
  <c r="B87" i="1" s="1"/>
  <c r="AY87" i="1"/>
  <c r="AX87" i="1"/>
  <c r="AW87" i="1"/>
  <c r="AU87" i="1"/>
  <c r="AT87" i="1"/>
  <c r="AS87" i="1"/>
  <c r="AR87" i="1"/>
  <c r="AQ87" i="1"/>
  <c r="AP87" i="1"/>
  <c r="AO87" i="1"/>
  <c r="AN87" i="1"/>
  <c r="AV87" i="1" s="1"/>
  <c r="A87" i="1" s="1"/>
  <c r="AM87" i="1"/>
  <c r="AL87" i="1"/>
  <c r="AK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M87" i="1" s="1"/>
  <c r="N87" i="1"/>
  <c r="L87" i="1"/>
  <c r="H87" i="1"/>
  <c r="G87" i="1"/>
  <c r="E87" i="1"/>
  <c r="F87" i="1" s="1"/>
  <c r="I87" i="1" s="1"/>
  <c r="J87" i="1" s="1"/>
  <c r="K87" i="1" s="1"/>
  <c r="D87" i="1"/>
  <c r="C87" i="1"/>
  <c r="DO86" i="1"/>
  <c r="DN86" i="1"/>
  <c r="DM86" i="1"/>
  <c r="DL86" i="1"/>
  <c r="DK86" i="1"/>
  <c r="DJ86" i="1"/>
  <c r="DI86" i="1"/>
  <c r="DH86" i="1"/>
  <c r="DP86" i="1" s="1"/>
  <c r="DG86" i="1"/>
  <c r="DF86" i="1"/>
  <c r="DE86" i="1"/>
  <c r="DC86" i="1"/>
  <c r="DB86" i="1"/>
  <c r="DA86" i="1"/>
  <c r="CZ86" i="1"/>
  <c r="CY86" i="1"/>
  <c r="CX86" i="1"/>
  <c r="CW86" i="1"/>
  <c r="CV86" i="1"/>
  <c r="DD86" i="1" s="1"/>
  <c r="CU86" i="1"/>
  <c r="CT86" i="1"/>
  <c r="CS86" i="1"/>
  <c r="CQ86" i="1"/>
  <c r="CP86" i="1"/>
  <c r="CO86" i="1"/>
  <c r="CN86" i="1"/>
  <c r="CM86" i="1"/>
  <c r="CL86" i="1"/>
  <c r="CK86" i="1"/>
  <c r="CJ86" i="1"/>
  <c r="CR86" i="1" s="1"/>
  <c r="CI86" i="1"/>
  <c r="CH86" i="1"/>
  <c r="CG86" i="1"/>
  <c r="CE86" i="1"/>
  <c r="CD86" i="1"/>
  <c r="CC86" i="1"/>
  <c r="CB86" i="1"/>
  <c r="CA86" i="1"/>
  <c r="BZ86" i="1"/>
  <c r="BY86" i="1"/>
  <c r="BX86" i="1"/>
  <c r="CF86" i="1" s="1"/>
  <c r="BW86" i="1"/>
  <c r="BV86" i="1"/>
  <c r="BU86" i="1"/>
  <c r="BS86" i="1"/>
  <c r="BR86" i="1"/>
  <c r="BQ86" i="1"/>
  <c r="BP86" i="1"/>
  <c r="BO86" i="1"/>
  <c r="BN86" i="1"/>
  <c r="BM86" i="1"/>
  <c r="BL86" i="1"/>
  <c r="BT86" i="1" s="1"/>
  <c r="BK86" i="1"/>
  <c r="BJ86" i="1"/>
  <c r="BI86" i="1"/>
  <c r="BG86" i="1"/>
  <c r="BF86" i="1"/>
  <c r="BE86" i="1"/>
  <c r="BD86" i="1"/>
  <c r="BC86" i="1"/>
  <c r="BB86" i="1"/>
  <c r="BA86" i="1"/>
  <c r="AZ86" i="1"/>
  <c r="BH86" i="1" s="1"/>
  <c r="AY86" i="1"/>
  <c r="AX86" i="1"/>
  <c r="AW86" i="1"/>
  <c r="AU86" i="1"/>
  <c r="AT86" i="1"/>
  <c r="AS86" i="1"/>
  <c r="AR86" i="1"/>
  <c r="AQ86" i="1"/>
  <c r="AP86" i="1"/>
  <c r="AO86" i="1"/>
  <c r="AN86" i="1"/>
  <c r="AV86" i="1" s="1"/>
  <c r="A86" i="1" s="1"/>
  <c r="AM86" i="1"/>
  <c r="AL86" i="1"/>
  <c r="AK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M86" i="1" s="1"/>
  <c r="N86" i="1"/>
  <c r="L86" i="1"/>
  <c r="H86" i="1"/>
  <c r="G86" i="1"/>
  <c r="E86" i="1"/>
  <c r="F86" i="1" s="1"/>
  <c r="I86" i="1" s="1"/>
  <c r="J86" i="1" s="1"/>
  <c r="K86" i="1" s="1"/>
  <c r="D86" i="1"/>
  <c r="C86" i="1"/>
  <c r="DO85" i="1"/>
  <c r="DN85" i="1"/>
  <c r="DM85" i="1"/>
  <c r="DL85" i="1"/>
  <c r="DK85" i="1"/>
  <c r="DJ85" i="1"/>
  <c r="DI85" i="1"/>
  <c r="DH85" i="1"/>
  <c r="DP85" i="1" s="1"/>
  <c r="DG85" i="1"/>
  <c r="DF85" i="1"/>
  <c r="DE85" i="1"/>
  <c r="DC85" i="1"/>
  <c r="DB85" i="1"/>
  <c r="DA85" i="1"/>
  <c r="CZ85" i="1"/>
  <c r="CY85" i="1"/>
  <c r="CX85" i="1"/>
  <c r="CW85" i="1"/>
  <c r="CV85" i="1"/>
  <c r="DD85" i="1" s="1"/>
  <c r="CU85" i="1"/>
  <c r="CT85" i="1"/>
  <c r="CS85" i="1"/>
  <c r="CQ85" i="1"/>
  <c r="CP85" i="1"/>
  <c r="CO85" i="1"/>
  <c r="CN85" i="1"/>
  <c r="CM85" i="1"/>
  <c r="CL85" i="1"/>
  <c r="CK85" i="1"/>
  <c r="CJ85" i="1"/>
  <c r="CR85" i="1" s="1"/>
  <c r="CI85" i="1"/>
  <c r="CH85" i="1"/>
  <c r="CG85" i="1"/>
  <c r="CE85" i="1"/>
  <c r="CD85" i="1"/>
  <c r="CC85" i="1"/>
  <c r="CB85" i="1"/>
  <c r="CA85" i="1"/>
  <c r="BZ85" i="1"/>
  <c r="BY85" i="1"/>
  <c r="BX85" i="1"/>
  <c r="CF85" i="1" s="1"/>
  <c r="BW85" i="1"/>
  <c r="BV85" i="1"/>
  <c r="BU85" i="1"/>
  <c r="BS85" i="1"/>
  <c r="BR85" i="1"/>
  <c r="BQ85" i="1"/>
  <c r="BP85" i="1"/>
  <c r="BO85" i="1"/>
  <c r="BN85" i="1"/>
  <c r="BM85" i="1"/>
  <c r="BL85" i="1"/>
  <c r="BT85" i="1" s="1"/>
  <c r="BK85" i="1"/>
  <c r="BJ85" i="1"/>
  <c r="BI85" i="1"/>
  <c r="BG85" i="1"/>
  <c r="BF85" i="1"/>
  <c r="BE85" i="1"/>
  <c r="BD85" i="1"/>
  <c r="BC85" i="1"/>
  <c r="BB85" i="1"/>
  <c r="BA85" i="1"/>
  <c r="AZ85" i="1"/>
  <c r="BH85" i="1" s="1"/>
  <c r="B85" i="1" s="1"/>
  <c r="AY85" i="1"/>
  <c r="AX85" i="1"/>
  <c r="AW85" i="1"/>
  <c r="AU85" i="1"/>
  <c r="AT85" i="1"/>
  <c r="AS85" i="1"/>
  <c r="AR85" i="1"/>
  <c r="AQ85" i="1"/>
  <c r="AP85" i="1"/>
  <c r="AO85" i="1"/>
  <c r="AN85" i="1"/>
  <c r="AV85" i="1" s="1"/>
  <c r="A85" i="1" s="1"/>
  <c r="AM85" i="1"/>
  <c r="AL85" i="1"/>
  <c r="AK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M85" i="1" s="1"/>
  <c r="N85" i="1"/>
  <c r="L85" i="1"/>
  <c r="H85" i="1"/>
  <c r="G85" i="1"/>
  <c r="E85" i="1"/>
  <c r="F85" i="1" s="1"/>
  <c r="I85" i="1" s="1"/>
  <c r="J85" i="1" s="1"/>
  <c r="K85" i="1" s="1"/>
  <c r="D85" i="1"/>
  <c r="C85" i="1"/>
  <c r="DO84" i="1"/>
  <c r="DN84" i="1"/>
  <c r="DM84" i="1"/>
  <c r="DL84" i="1"/>
  <c r="DK84" i="1"/>
  <c r="DJ84" i="1"/>
  <c r="DI84" i="1"/>
  <c r="DH84" i="1"/>
  <c r="DP84" i="1" s="1"/>
  <c r="DG84" i="1"/>
  <c r="DF84" i="1"/>
  <c r="DE84" i="1"/>
  <c r="DC84" i="1"/>
  <c r="DB84" i="1"/>
  <c r="DA84" i="1"/>
  <c r="CZ84" i="1"/>
  <c r="CY84" i="1"/>
  <c r="CX84" i="1"/>
  <c r="CW84" i="1"/>
  <c r="CV84" i="1"/>
  <c r="DD84" i="1" s="1"/>
  <c r="CU84" i="1"/>
  <c r="CT84" i="1"/>
  <c r="CS84" i="1"/>
  <c r="CQ84" i="1"/>
  <c r="CP84" i="1"/>
  <c r="CO84" i="1"/>
  <c r="CN84" i="1"/>
  <c r="CM84" i="1"/>
  <c r="CL84" i="1"/>
  <c r="CK84" i="1"/>
  <c r="CJ84" i="1"/>
  <c r="CR84" i="1" s="1"/>
  <c r="CI84" i="1"/>
  <c r="CH84" i="1"/>
  <c r="CG84" i="1"/>
  <c r="CE84" i="1"/>
  <c r="CD84" i="1"/>
  <c r="CC84" i="1"/>
  <c r="CB84" i="1"/>
  <c r="CA84" i="1"/>
  <c r="BZ84" i="1"/>
  <c r="BY84" i="1"/>
  <c r="BX84" i="1"/>
  <c r="CF84" i="1" s="1"/>
  <c r="BW84" i="1"/>
  <c r="BV84" i="1"/>
  <c r="BU84" i="1"/>
  <c r="BS84" i="1"/>
  <c r="BR84" i="1"/>
  <c r="BQ84" i="1"/>
  <c r="BP84" i="1"/>
  <c r="BO84" i="1"/>
  <c r="BN84" i="1"/>
  <c r="BM84" i="1"/>
  <c r="BL84" i="1"/>
  <c r="BT84" i="1" s="1"/>
  <c r="BK84" i="1"/>
  <c r="BJ84" i="1"/>
  <c r="BI84" i="1"/>
  <c r="BG84" i="1"/>
  <c r="BF84" i="1"/>
  <c r="BE84" i="1"/>
  <c r="BD84" i="1"/>
  <c r="BC84" i="1"/>
  <c r="BB84" i="1"/>
  <c r="BA84" i="1"/>
  <c r="AZ84" i="1"/>
  <c r="BH84" i="1" s="1"/>
  <c r="AY84" i="1"/>
  <c r="AX84" i="1"/>
  <c r="AW84" i="1"/>
  <c r="AU84" i="1"/>
  <c r="AT84" i="1"/>
  <c r="AS84" i="1"/>
  <c r="AR84" i="1"/>
  <c r="AQ84" i="1"/>
  <c r="AP84" i="1"/>
  <c r="AO84" i="1"/>
  <c r="AN84" i="1"/>
  <c r="AV84" i="1" s="1"/>
  <c r="A84" i="1" s="1"/>
  <c r="AM84" i="1"/>
  <c r="AL84" i="1"/>
  <c r="AK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M84" i="1" s="1"/>
  <c r="N84" i="1"/>
  <c r="L84" i="1"/>
  <c r="H84" i="1"/>
  <c r="G84" i="1"/>
  <c r="E84" i="1"/>
  <c r="F84" i="1" s="1"/>
  <c r="I84" i="1" s="1"/>
  <c r="J84" i="1" s="1"/>
  <c r="K84" i="1" s="1"/>
  <c r="D84" i="1"/>
  <c r="C84" i="1"/>
  <c r="DO83" i="1"/>
  <c r="DN83" i="1"/>
  <c r="DM83" i="1"/>
  <c r="DL83" i="1"/>
  <c r="DK83" i="1"/>
  <c r="DJ83" i="1"/>
  <c r="DI83" i="1"/>
  <c r="DH83" i="1"/>
  <c r="DP83" i="1" s="1"/>
  <c r="DG83" i="1"/>
  <c r="DF83" i="1"/>
  <c r="DE83" i="1"/>
  <c r="DC83" i="1"/>
  <c r="DB83" i="1"/>
  <c r="DA83" i="1"/>
  <c r="CZ83" i="1"/>
  <c r="CY83" i="1"/>
  <c r="CX83" i="1"/>
  <c r="CW83" i="1"/>
  <c r="CV83" i="1"/>
  <c r="DD83" i="1" s="1"/>
  <c r="CU83" i="1"/>
  <c r="CT83" i="1"/>
  <c r="CS83" i="1"/>
  <c r="CQ83" i="1"/>
  <c r="CP83" i="1"/>
  <c r="CO83" i="1"/>
  <c r="CN83" i="1"/>
  <c r="CM83" i="1"/>
  <c r="CL83" i="1"/>
  <c r="CK83" i="1"/>
  <c r="CJ83" i="1"/>
  <c r="CR83" i="1" s="1"/>
  <c r="CI83" i="1"/>
  <c r="CH83" i="1"/>
  <c r="CG83" i="1"/>
  <c r="CE83" i="1"/>
  <c r="CD83" i="1"/>
  <c r="CC83" i="1"/>
  <c r="CB83" i="1"/>
  <c r="CA83" i="1"/>
  <c r="BZ83" i="1"/>
  <c r="BY83" i="1"/>
  <c r="BX83" i="1"/>
  <c r="CF83" i="1" s="1"/>
  <c r="BW83" i="1"/>
  <c r="BV83" i="1"/>
  <c r="BU83" i="1"/>
  <c r="BS83" i="1"/>
  <c r="BR83" i="1"/>
  <c r="BQ83" i="1"/>
  <c r="BP83" i="1"/>
  <c r="BO83" i="1"/>
  <c r="BN83" i="1"/>
  <c r="BM83" i="1"/>
  <c r="BL83" i="1"/>
  <c r="BT83" i="1" s="1"/>
  <c r="BK83" i="1"/>
  <c r="BJ83" i="1"/>
  <c r="BI83" i="1"/>
  <c r="BG83" i="1"/>
  <c r="BF83" i="1"/>
  <c r="BE83" i="1"/>
  <c r="BD83" i="1"/>
  <c r="BC83" i="1"/>
  <c r="BB83" i="1"/>
  <c r="BA83" i="1"/>
  <c r="AZ83" i="1"/>
  <c r="BH83" i="1" s="1"/>
  <c r="B83" i="1" s="1"/>
  <c r="AY83" i="1"/>
  <c r="AX83" i="1"/>
  <c r="AW83" i="1"/>
  <c r="AU83" i="1"/>
  <c r="AT83" i="1"/>
  <c r="AS83" i="1"/>
  <c r="AR83" i="1"/>
  <c r="AQ83" i="1"/>
  <c r="AP83" i="1"/>
  <c r="AO83" i="1"/>
  <c r="AN83" i="1"/>
  <c r="AV83" i="1" s="1"/>
  <c r="A83" i="1" s="1"/>
  <c r="AM83" i="1"/>
  <c r="AL83" i="1"/>
  <c r="AK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M83" i="1" s="1"/>
  <c r="N83" i="1"/>
  <c r="L83" i="1"/>
  <c r="H83" i="1"/>
  <c r="G83" i="1"/>
  <c r="E83" i="1"/>
  <c r="F83" i="1" s="1"/>
  <c r="I83" i="1" s="1"/>
  <c r="J83" i="1" s="1"/>
  <c r="K83" i="1" s="1"/>
  <c r="D83" i="1"/>
  <c r="C83" i="1"/>
  <c r="DO82" i="1"/>
  <c r="DN82" i="1"/>
  <c r="DM82" i="1"/>
  <c r="DL82" i="1"/>
  <c r="DK82" i="1"/>
  <c r="DJ82" i="1"/>
  <c r="DI82" i="1"/>
  <c r="DH82" i="1"/>
  <c r="DP82" i="1" s="1"/>
  <c r="DG82" i="1"/>
  <c r="DF82" i="1"/>
  <c r="DE82" i="1"/>
  <c r="DC82" i="1"/>
  <c r="DB82" i="1"/>
  <c r="DA82" i="1"/>
  <c r="CZ82" i="1"/>
  <c r="CY82" i="1"/>
  <c r="CX82" i="1"/>
  <c r="CW82" i="1"/>
  <c r="CV82" i="1"/>
  <c r="DD82" i="1" s="1"/>
  <c r="CU82" i="1"/>
  <c r="CT82" i="1"/>
  <c r="CS82" i="1"/>
  <c r="CQ82" i="1"/>
  <c r="CP82" i="1"/>
  <c r="CO82" i="1"/>
  <c r="CN82" i="1"/>
  <c r="CM82" i="1"/>
  <c r="CL82" i="1"/>
  <c r="CK82" i="1"/>
  <c r="CJ82" i="1"/>
  <c r="CR82" i="1" s="1"/>
  <c r="CI82" i="1"/>
  <c r="CH82" i="1"/>
  <c r="CG82" i="1"/>
  <c r="CE82" i="1"/>
  <c r="CD82" i="1"/>
  <c r="CC82" i="1"/>
  <c r="CB82" i="1"/>
  <c r="CA82" i="1"/>
  <c r="BZ82" i="1"/>
  <c r="BY82" i="1"/>
  <c r="BX82" i="1"/>
  <c r="CF82" i="1" s="1"/>
  <c r="BW82" i="1"/>
  <c r="BV82" i="1"/>
  <c r="BU82" i="1"/>
  <c r="BS82" i="1"/>
  <c r="BR82" i="1"/>
  <c r="BQ82" i="1"/>
  <c r="BP82" i="1"/>
  <c r="BO82" i="1"/>
  <c r="BN82" i="1"/>
  <c r="BM82" i="1"/>
  <c r="BL82" i="1"/>
  <c r="BT82" i="1" s="1"/>
  <c r="BK82" i="1"/>
  <c r="BJ82" i="1"/>
  <c r="BI82" i="1"/>
  <c r="BG82" i="1"/>
  <c r="BF82" i="1"/>
  <c r="BE82" i="1"/>
  <c r="BD82" i="1"/>
  <c r="BC82" i="1"/>
  <c r="BB82" i="1"/>
  <c r="BA82" i="1"/>
  <c r="AZ82" i="1"/>
  <c r="BH82" i="1" s="1"/>
  <c r="AY82" i="1"/>
  <c r="AX82" i="1"/>
  <c r="AW82" i="1"/>
  <c r="AU82" i="1"/>
  <c r="AT82" i="1"/>
  <c r="AS82" i="1"/>
  <c r="AR82" i="1"/>
  <c r="AQ82" i="1"/>
  <c r="AP82" i="1"/>
  <c r="AO82" i="1"/>
  <c r="AN82" i="1"/>
  <c r="AV82" i="1" s="1"/>
  <c r="A82" i="1" s="1"/>
  <c r="AM82" i="1"/>
  <c r="AL82" i="1"/>
  <c r="AK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M82" i="1" s="1"/>
  <c r="N82" i="1"/>
  <c r="L82" i="1"/>
  <c r="H82" i="1"/>
  <c r="G82" i="1"/>
  <c r="E82" i="1"/>
  <c r="F82" i="1" s="1"/>
  <c r="I82" i="1" s="1"/>
  <c r="J82" i="1" s="1"/>
  <c r="K82" i="1" s="1"/>
  <c r="D82" i="1"/>
  <c r="C82" i="1"/>
  <c r="DO81" i="1"/>
  <c r="DN81" i="1"/>
  <c r="DM81" i="1"/>
  <c r="DL81" i="1"/>
  <c r="DK81" i="1"/>
  <c r="DJ81" i="1"/>
  <c r="DI81" i="1"/>
  <c r="DH81" i="1"/>
  <c r="DP81" i="1" s="1"/>
  <c r="DG81" i="1"/>
  <c r="DF81" i="1"/>
  <c r="DE81" i="1"/>
  <c r="DC81" i="1"/>
  <c r="DB81" i="1"/>
  <c r="DA81" i="1"/>
  <c r="CZ81" i="1"/>
  <c r="CY81" i="1"/>
  <c r="CX81" i="1"/>
  <c r="CW81" i="1"/>
  <c r="CV81" i="1"/>
  <c r="DD81" i="1" s="1"/>
  <c r="CU81" i="1"/>
  <c r="CT81" i="1"/>
  <c r="CS81" i="1"/>
  <c r="CQ81" i="1"/>
  <c r="CP81" i="1"/>
  <c r="CO81" i="1"/>
  <c r="CN81" i="1"/>
  <c r="CM81" i="1"/>
  <c r="CL81" i="1"/>
  <c r="CK81" i="1"/>
  <c r="CJ81" i="1"/>
  <c r="CR81" i="1" s="1"/>
  <c r="CI81" i="1"/>
  <c r="CH81" i="1"/>
  <c r="CG81" i="1"/>
  <c r="CE81" i="1"/>
  <c r="CD81" i="1"/>
  <c r="CC81" i="1"/>
  <c r="CB81" i="1"/>
  <c r="CA81" i="1"/>
  <c r="BZ81" i="1"/>
  <c r="BY81" i="1"/>
  <c r="BX81" i="1"/>
  <c r="CF81" i="1" s="1"/>
  <c r="BW81" i="1"/>
  <c r="BV81" i="1"/>
  <c r="BU81" i="1"/>
  <c r="BS81" i="1"/>
  <c r="BR81" i="1"/>
  <c r="BQ81" i="1"/>
  <c r="BP81" i="1"/>
  <c r="BO81" i="1"/>
  <c r="BN81" i="1"/>
  <c r="BM81" i="1"/>
  <c r="BL81" i="1"/>
  <c r="BT81" i="1" s="1"/>
  <c r="BK81" i="1"/>
  <c r="BJ81" i="1"/>
  <c r="BI81" i="1"/>
  <c r="BG81" i="1"/>
  <c r="BF81" i="1"/>
  <c r="BE81" i="1"/>
  <c r="BD81" i="1"/>
  <c r="BC81" i="1"/>
  <c r="BB81" i="1"/>
  <c r="BA81" i="1"/>
  <c r="AZ81" i="1"/>
  <c r="BH81" i="1" s="1"/>
  <c r="B81" i="1" s="1"/>
  <c r="AY81" i="1"/>
  <c r="AX81" i="1"/>
  <c r="AW81" i="1"/>
  <c r="AU81" i="1"/>
  <c r="AT81" i="1"/>
  <c r="AS81" i="1"/>
  <c r="AR81" i="1"/>
  <c r="AQ81" i="1"/>
  <c r="AP81" i="1"/>
  <c r="AO81" i="1"/>
  <c r="AN81" i="1"/>
  <c r="AV81" i="1" s="1"/>
  <c r="A81" i="1" s="1"/>
  <c r="AM81" i="1"/>
  <c r="AL81" i="1"/>
  <c r="AK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M81" i="1" s="1"/>
  <c r="N81" i="1"/>
  <c r="L81" i="1"/>
  <c r="H81" i="1"/>
  <c r="G81" i="1"/>
  <c r="E81" i="1"/>
  <c r="F81" i="1" s="1"/>
  <c r="I81" i="1" s="1"/>
  <c r="J81" i="1" s="1"/>
  <c r="K81" i="1" s="1"/>
  <c r="D81" i="1"/>
  <c r="C81" i="1"/>
  <c r="DO80" i="1"/>
  <c r="DN80" i="1"/>
  <c r="DM80" i="1"/>
  <c r="DL80" i="1"/>
  <c r="DK80" i="1"/>
  <c r="DJ80" i="1"/>
  <c r="DI80" i="1"/>
  <c r="DH80" i="1"/>
  <c r="DP80" i="1" s="1"/>
  <c r="DG80" i="1"/>
  <c r="DF80" i="1"/>
  <c r="DE80" i="1"/>
  <c r="DC80" i="1"/>
  <c r="DB80" i="1"/>
  <c r="DA80" i="1"/>
  <c r="CZ80" i="1"/>
  <c r="CY80" i="1"/>
  <c r="CX80" i="1"/>
  <c r="CW80" i="1"/>
  <c r="CV80" i="1"/>
  <c r="DD80" i="1" s="1"/>
  <c r="CU80" i="1"/>
  <c r="CT80" i="1"/>
  <c r="CS80" i="1"/>
  <c r="CQ80" i="1"/>
  <c r="CP80" i="1"/>
  <c r="CO80" i="1"/>
  <c r="CN80" i="1"/>
  <c r="CM80" i="1"/>
  <c r="CL80" i="1"/>
  <c r="CK80" i="1"/>
  <c r="CJ80" i="1"/>
  <c r="CR80" i="1" s="1"/>
  <c r="CI80" i="1"/>
  <c r="CH80" i="1"/>
  <c r="CG80" i="1"/>
  <c r="CE80" i="1"/>
  <c r="CD80" i="1"/>
  <c r="CC80" i="1"/>
  <c r="CB80" i="1"/>
  <c r="CA80" i="1"/>
  <c r="BZ80" i="1"/>
  <c r="BY80" i="1"/>
  <c r="BX80" i="1"/>
  <c r="CF80" i="1" s="1"/>
  <c r="BW80" i="1"/>
  <c r="BV80" i="1"/>
  <c r="BU80" i="1"/>
  <c r="BS80" i="1"/>
  <c r="BR80" i="1"/>
  <c r="BQ80" i="1"/>
  <c r="BP80" i="1"/>
  <c r="BO80" i="1"/>
  <c r="BN80" i="1"/>
  <c r="BM80" i="1"/>
  <c r="BL80" i="1"/>
  <c r="BT80" i="1" s="1"/>
  <c r="BK80" i="1"/>
  <c r="BJ80" i="1"/>
  <c r="BI80" i="1"/>
  <c r="BG80" i="1"/>
  <c r="BF80" i="1"/>
  <c r="BE80" i="1"/>
  <c r="BD80" i="1"/>
  <c r="BC80" i="1"/>
  <c r="BB80" i="1"/>
  <c r="BA80" i="1"/>
  <c r="AZ80" i="1"/>
  <c r="BH80" i="1" s="1"/>
  <c r="AY80" i="1"/>
  <c r="AX80" i="1"/>
  <c r="AW80" i="1"/>
  <c r="AU80" i="1"/>
  <c r="AT80" i="1"/>
  <c r="AS80" i="1"/>
  <c r="AR80" i="1"/>
  <c r="AQ80" i="1"/>
  <c r="AP80" i="1"/>
  <c r="AO80" i="1"/>
  <c r="AN80" i="1"/>
  <c r="AV80" i="1" s="1"/>
  <c r="A80" i="1" s="1"/>
  <c r="AM80" i="1"/>
  <c r="AL80" i="1"/>
  <c r="AK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M80" i="1" s="1"/>
  <c r="N80" i="1"/>
  <c r="L80" i="1"/>
  <c r="H80" i="1"/>
  <c r="G80" i="1"/>
  <c r="E80" i="1"/>
  <c r="F80" i="1" s="1"/>
  <c r="I80" i="1" s="1"/>
  <c r="J80" i="1" s="1"/>
  <c r="K80" i="1" s="1"/>
  <c r="D80" i="1"/>
  <c r="C80" i="1"/>
  <c r="DO79" i="1"/>
  <c r="DN79" i="1"/>
  <c r="DM79" i="1"/>
  <c r="DL79" i="1"/>
  <c r="DK79" i="1"/>
  <c r="DJ79" i="1"/>
  <c r="DI79" i="1"/>
  <c r="DH79" i="1"/>
  <c r="DP79" i="1" s="1"/>
  <c r="DG79" i="1"/>
  <c r="DF79" i="1"/>
  <c r="DE79" i="1"/>
  <c r="DC79" i="1"/>
  <c r="DB79" i="1"/>
  <c r="DA79" i="1"/>
  <c r="CZ79" i="1"/>
  <c r="CY79" i="1"/>
  <c r="CX79" i="1"/>
  <c r="CW79" i="1"/>
  <c r="CV79" i="1"/>
  <c r="DD79" i="1" s="1"/>
  <c r="CU79" i="1"/>
  <c r="CT79" i="1"/>
  <c r="CS79" i="1"/>
  <c r="CQ79" i="1"/>
  <c r="CP79" i="1"/>
  <c r="CO79" i="1"/>
  <c r="CN79" i="1"/>
  <c r="CM79" i="1"/>
  <c r="CL79" i="1"/>
  <c r="CK79" i="1"/>
  <c r="CJ79" i="1"/>
  <c r="CR79" i="1" s="1"/>
  <c r="CI79" i="1"/>
  <c r="CH79" i="1"/>
  <c r="CG79" i="1"/>
  <c r="CE79" i="1"/>
  <c r="CD79" i="1"/>
  <c r="CC79" i="1"/>
  <c r="CB79" i="1"/>
  <c r="CA79" i="1"/>
  <c r="BZ79" i="1"/>
  <c r="BY79" i="1"/>
  <c r="BX79" i="1"/>
  <c r="CF79" i="1" s="1"/>
  <c r="BW79" i="1"/>
  <c r="BV79" i="1"/>
  <c r="BU79" i="1"/>
  <c r="BS79" i="1"/>
  <c r="BR79" i="1"/>
  <c r="BQ79" i="1"/>
  <c r="BP79" i="1"/>
  <c r="BO79" i="1"/>
  <c r="BN79" i="1"/>
  <c r="BM79" i="1"/>
  <c r="BL79" i="1"/>
  <c r="BT79" i="1" s="1"/>
  <c r="BK79" i="1"/>
  <c r="BJ79" i="1"/>
  <c r="BI79" i="1"/>
  <c r="BG79" i="1"/>
  <c r="BF79" i="1"/>
  <c r="BE79" i="1"/>
  <c r="BD79" i="1"/>
  <c r="BC79" i="1"/>
  <c r="BB79" i="1"/>
  <c r="BA79" i="1"/>
  <c r="AZ79" i="1"/>
  <c r="BH79" i="1" s="1"/>
  <c r="B79" i="1" s="1"/>
  <c r="AY79" i="1"/>
  <c r="AX79" i="1"/>
  <c r="AW79" i="1"/>
  <c r="AU79" i="1"/>
  <c r="AT79" i="1"/>
  <c r="AS79" i="1"/>
  <c r="AR79" i="1"/>
  <c r="AQ79" i="1"/>
  <c r="AP79" i="1"/>
  <c r="AO79" i="1"/>
  <c r="AN79" i="1"/>
  <c r="AV79" i="1" s="1"/>
  <c r="A79" i="1" s="1"/>
  <c r="AM79" i="1"/>
  <c r="AL79" i="1"/>
  <c r="AK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M79" i="1" s="1"/>
  <c r="N79" i="1"/>
  <c r="L79" i="1"/>
  <c r="H79" i="1"/>
  <c r="G79" i="1"/>
  <c r="E79" i="1"/>
  <c r="F79" i="1" s="1"/>
  <c r="I79" i="1" s="1"/>
  <c r="J79" i="1" s="1"/>
  <c r="K79" i="1" s="1"/>
  <c r="D79" i="1"/>
  <c r="C79" i="1"/>
  <c r="DO78" i="1"/>
  <c r="DN78" i="1"/>
  <c r="DM78" i="1"/>
  <c r="DL78" i="1"/>
  <c r="DK78" i="1"/>
  <c r="DJ78" i="1"/>
  <c r="DI78" i="1"/>
  <c r="DH78" i="1"/>
  <c r="DP78" i="1" s="1"/>
  <c r="DG78" i="1"/>
  <c r="DF78" i="1"/>
  <c r="DE78" i="1"/>
  <c r="DC78" i="1"/>
  <c r="DB78" i="1"/>
  <c r="DA78" i="1"/>
  <c r="CZ78" i="1"/>
  <c r="CY78" i="1"/>
  <c r="CX78" i="1"/>
  <c r="CW78" i="1"/>
  <c r="CV78" i="1"/>
  <c r="DD78" i="1" s="1"/>
  <c r="CU78" i="1"/>
  <c r="CT78" i="1"/>
  <c r="CS78" i="1"/>
  <c r="CQ78" i="1"/>
  <c r="CP78" i="1"/>
  <c r="CO78" i="1"/>
  <c r="CN78" i="1"/>
  <c r="CM78" i="1"/>
  <c r="CL78" i="1"/>
  <c r="CK78" i="1"/>
  <c r="CJ78" i="1"/>
  <c r="CR78" i="1" s="1"/>
  <c r="CI78" i="1"/>
  <c r="CH78" i="1"/>
  <c r="CG78" i="1"/>
  <c r="CE78" i="1"/>
  <c r="CD78" i="1"/>
  <c r="CC78" i="1"/>
  <c r="CB78" i="1"/>
  <c r="CA78" i="1"/>
  <c r="BZ78" i="1"/>
  <c r="BY78" i="1"/>
  <c r="BX78" i="1"/>
  <c r="CF78" i="1" s="1"/>
  <c r="BW78" i="1"/>
  <c r="BV78" i="1"/>
  <c r="BU78" i="1"/>
  <c r="BS78" i="1"/>
  <c r="BR78" i="1"/>
  <c r="BQ78" i="1"/>
  <c r="BP78" i="1"/>
  <c r="BO78" i="1"/>
  <c r="BN78" i="1"/>
  <c r="BM78" i="1"/>
  <c r="BL78" i="1"/>
  <c r="BT78" i="1" s="1"/>
  <c r="BK78" i="1"/>
  <c r="BJ78" i="1"/>
  <c r="BI78" i="1"/>
  <c r="BG78" i="1"/>
  <c r="BF78" i="1"/>
  <c r="BE78" i="1"/>
  <c r="BD78" i="1"/>
  <c r="BC78" i="1"/>
  <c r="BB78" i="1"/>
  <c r="BA78" i="1"/>
  <c r="AZ78" i="1"/>
  <c r="BH78" i="1" s="1"/>
  <c r="AY78" i="1"/>
  <c r="AX78" i="1"/>
  <c r="AW78" i="1"/>
  <c r="AU78" i="1"/>
  <c r="AT78" i="1"/>
  <c r="AS78" i="1"/>
  <c r="AR78" i="1"/>
  <c r="AQ78" i="1"/>
  <c r="AP78" i="1"/>
  <c r="AO78" i="1"/>
  <c r="AN78" i="1"/>
  <c r="AV78" i="1" s="1"/>
  <c r="A78" i="1" s="1"/>
  <c r="AM78" i="1"/>
  <c r="AL78" i="1"/>
  <c r="AK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M78" i="1" s="1"/>
  <c r="N78" i="1"/>
  <c r="L78" i="1"/>
  <c r="H78" i="1"/>
  <c r="G78" i="1"/>
  <c r="E78" i="1"/>
  <c r="F78" i="1" s="1"/>
  <c r="I78" i="1" s="1"/>
  <c r="J78" i="1" s="1"/>
  <c r="K78" i="1" s="1"/>
  <c r="D78" i="1"/>
  <c r="C78" i="1"/>
  <c r="DO77" i="1"/>
  <c r="DN77" i="1"/>
  <c r="DM77" i="1"/>
  <c r="DL77" i="1"/>
  <c r="DK77" i="1"/>
  <c r="DJ77" i="1"/>
  <c r="DI77" i="1"/>
  <c r="DH77" i="1"/>
  <c r="DP77" i="1" s="1"/>
  <c r="DG77" i="1"/>
  <c r="DF77" i="1"/>
  <c r="DE77" i="1"/>
  <c r="DC77" i="1"/>
  <c r="DB77" i="1"/>
  <c r="DA77" i="1"/>
  <c r="CZ77" i="1"/>
  <c r="CY77" i="1"/>
  <c r="CX77" i="1"/>
  <c r="CW77" i="1"/>
  <c r="CV77" i="1"/>
  <c r="DD77" i="1" s="1"/>
  <c r="CU77" i="1"/>
  <c r="CT77" i="1"/>
  <c r="CS77" i="1"/>
  <c r="CQ77" i="1"/>
  <c r="CP77" i="1"/>
  <c r="CO77" i="1"/>
  <c r="CN77" i="1"/>
  <c r="CM77" i="1"/>
  <c r="CL77" i="1"/>
  <c r="CK77" i="1"/>
  <c r="CJ77" i="1"/>
  <c r="CR77" i="1" s="1"/>
  <c r="CI77" i="1"/>
  <c r="CH77" i="1"/>
  <c r="CG77" i="1"/>
  <c r="CE77" i="1"/>
  <c r="CD77" i="1"/>
  <c r="CC77" i="1"/>
  <c r="CB77" i="1"/>
  <c r="CA77" i="1"/>
  <c r="BZ77" i="1"/>
  <c r="BY77" i="1"/>
  <c r="BX77" i="1"/>
  <c r="CF77" i="1" s="1"/>
  <c r="BW77" i="1"/>
  <c r="BV77" i="1"/>
  <c r="BU77" i="1"/>
  <c r="BS77" i="1"/>
  <c r="BR77" i="1"/>
  <c r="BQ77" i="1"/>
  <c r="BP77" i="1"/>
  <c r="BO77" i="1"/>
  <c r="BN77" i="1"/>
  <c r="BM77" i="1"/>
  <c r="BL77" i="1"/>
  <c r="BT77" i="1" s="1"/>
  <c r="BK77" i="1"/>
  <c r="BJ77" i="1"/>
  <c r="BI77" i="1"/>
  <c r="BG77" i="1"/>
  <c r="BF77" i="1"/>
  <c r="BE77" i="1"/>
  <c r="BD77" i="1"/>
  <c r="BC77" i="1"/>
  <c r="BB77" i="1"/>
  <c r="BA77" i="1"/>
  <c r="AZ77" i="1"/>
  <c r="BH77" i="1" s="1"/>
  <c r="B77" i="1" s="1"/>
  <c r="AY77" i="1"/>
  <c r="AX77" i="1"/>
  <c r="AW77" i="1"/>
  <c r="AU77" i="1"/>
  <c r="AT77" i="1"/>
  <c r="AS77" i="1"/>
  <c r="AR77" i="1"/>
  <c r="AQ77" i="1"/>
  <c r="AP77" i="1"/>
  <c r="AO77" i="1"/>
  <c r="AN77" i="1"/>
  <c r="AV77" i="1" s="1"/>
  <c r="A77" i="1" s="1"/>
  <c r="AM77" i="1"/>
  <c r="AL77" i="1"/>
  <c r="AK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M77" i="1" s="1"/>
  <c r="N77" i="1"/>
  <c r="L77" i="1"/>
  <c r="H77" i="1"/>
  <c r="G77" i="1"/>
  <c r="E77" i="1"/>
  <c r="F77" i="1" s="1"/>
  <c r="I77" i="1" s="1"/>
  <c r="J77" i="1" s="1"/>
  <c r="K77" i="1" s="1"/>
  <c r="D77" i="1"/>
  <c r="C77" i="1"/>
  <c r="DO76" i="1"/>
  <c r="DN76" i="1"/>
  <c r="DM76" i="1"/>
  <c r="DL76" i="1"/>
  <c r="DK76" i="1"/>
  <c r="DJ76" i="1"/>
  <c r="DI76" i="1"/>
  <c r="DH76" i="1"/>
  <c r="DP76" i="1" s="1"/>
  <c r="DG76" i="1"/>
  <c r="DF76" i="1"/>
  <c r="DE76" i="1"/>
  <c r="DC76" i="1"/>
  <c r="DB76" i="1"/>
  <c r="DA76" i="1"/>
  <c r="CZ76" i="1"/>
  <c r="CY76" i="1"/>
  <c r="CX76" i="1"/>
  <c r="CW76" i="1"/>
  <c r="CV76" i="1"/>
  <c r="DD76" i="1" s="1"/>
  <c r="CU76" i="1"/>
  <c r="CT76" i="1"/>
  <c r="CS76" i="1"/>
  <c r="CQ76" i="1"/>
  <c r="CP76" i="1"/>
  <c r="CO76" i="1"/>
  <c r="CN76" i="1"/>
  <c r="CM76" i="1"/>
  <c r="CL76" i="1"/>
  <c r="CK76" i="1"/>
  <c r="CJ76" i="1"/>
  <c r="CR76" i="1" s="1"/>
  <c r="CI76" i="1"/>
  <c r="CH76" i="1"/>
  <c r="CG76" i="1"/>
  <c r="CE76" i="1"/>
  <c r="CD76" i="1"/>
  <c r="CC76" i="1"/>
  <c r="CB76" i="1"/>
  <c r="CA76" i="1"/>
  <c r="BZ76" i="1"/>
  <c r="BY76" i="1"/>
  <c r="BX76" i="1"/>
  <c r="CF76" i="1" s="1"/>
  <c r="BW76" i="1"/>
  <c r="BV76" i="1"/>
  <c r="BU76" i="1"/>
  <c r="BS76" i="1"/>
  <c r="BR76" i="1"/>
  <c r="BQ76" i="1"/>
  <c r="BP76" i="1"/>
  <c r="BO76" i="1"/>
  <c r="BN76" i="1"/>
  <c r="BM76" i="1"/>
  <c r="BL76" i="1"/>
  <c r="BT76" i="1" s="1"/>
  <c r="BK76" i="1"/>
  <c r="BJ76" i="1"/>
  <c r="BI76" i="1"/>
  <c r="BG76" i="1"/>
  <c r="BF76" i="1"/>
  <c r="BE76" i="1"/>
  <c r="BD76" i="1"/>
  <c r="BC76" i="1"/>
  <c r="BB76" i="1"/>
  <c r="BA76" i="1"/>
  <c r="AZ76" i="1"/>
  <c r="BH76" i="1" s="1"/>
  <c r="AY76" i="1"/>
  <c r="AX76" i="1"/>
  <c r="AW76" i="1"/>
  <c r="AU76" i="1"/>
  <c r="AT76" i="1"/>
  <c r="AS76" i="1"/>
  <c r="AR76" i="1"/>
  <c r="AQ76" i="1"/>
  <c r="AP76" i="1"/>
  <c r="AO76" i="1"/>
  <c r="AN76" i="1"/>
  <c r="AV76" i="1" s="1"/>
  <c r="A76" i="1" s="1"/>
  <c r="AM76" i="1"/>
  <c r="AL76" i="1"/>
  <c r="AK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M76" i="1" s="1"/>
  <c r="N76" i="1"/>
  <c r="L76" i="1"/>
  <c r="H76" i="1"/>
  <c r="G76" i="1"/>
  <c r="E76" i="1"/>
  <c r="F76" i="1" s="1"/>
  <c r="I76" i="1" s="1"/>
  <c r="J76" i="1" s="1"/>
  <c r="K76" i="1" s="1"/>
  <c r="D76" i="1"/>
  <c r="C76" i="1"/>
  <c r="DO75" i="1"/>
  <c r="DN75" i="1"/>
  <c r="DM75" i="1"/>
  <c r="DL75" i="1"/>
  <c r="DK75" i="1"/>
  <c r="DJ75" i="1"/>
  <c r="DI75" i="1"/>
  <c r="DH75" i="1"/>
  <c r="DP75" i="1" s="1"/>
  <c r="DG75" i="1"/>
  <c r="DF75" i="1"/>
  <c r="DE75" i="1"/>
  <c r="DC75" i="1"/>
  <c r="DB75" i="1"/>
  <c r="DA75" i="1"/>
  <c r="CZ75" i="1"/>
  <c r="CY75" i="1"/>
  <c r="CX75" i="1"/>
  <c r="CW75" i="1"/>
  <c r="CV75" i="1"/>
  <c r="DD75" i="1" s="1"/>
  <c r="CU75" i="1"/>
  <c r="CT75" i="1"/>
  <c r="CS75" i="1"/>
  <c r="CQ75" i="1"/>
  <c r="CP75" i="1"/>
  <c r="CO75" i="1"/>
  <c r="CN75" i="1"/>
  <c r="CM75" i="1"/>
  <c r="CL75" i="1"/>
  <c r="CK75" i="1"/>
  <c r="CJ75" i="1"/>
  <c r="CR75" i="1" s="1"/>
  <c r="CI75" i="1"/>
  <c r="CH75" i="1"/>
  <c r="CG75" i="1"/>
  <c r="CE75" i="1"/>
  <c r="CD75" i="1"/>
  <c r="CC75" i="1"/>
  <c r="CB75" i="1"/>
  <c r="CA75" i="1"/>
  <c r="BZ75" i="1"/>
  <c r="BY75" i="1"/>
  <c r="BX75" i="1"/>
  <c r="CF75" i="1" s="1"/>
  <c r="BW75" i="1"/>
  <c r="BV75" i="1"/>
  <c r="BU75" i="1"/>
  <c r="BS75" i="1"/>
  <c r="BR75" i="1"/>
  <c r="BQ75" i="1"/>
  <c r="BP75" i="1"/>
  <c r="BO75" i="1"/>
  <c r="BN75" i="1"/>
  <c r="BM75" i="1"/>
  <c r="BL75" i="1"/>
  <c r="BT75" i="1" s="1"/>
  <c r="BK75" i="1"/>
  <c r="BJ75" i="1"/>
  <c r="BI75" i="1"/>
  <c r="BG75" i="1"/>
  <c r="BF75" i="1"/>
  <c r="BE75" i="1"/>
  <c r="BD75" i="1"/>
  <c r="BC75" i="1"/>
  <c r="BB75" i="1"/>
  <c r="BA75" i="1"/>
  <c r="AZ75" i="1"/>
  <c r="BH75" i="1" s="1"/>
  <c r="B75" i="1" s="1"/>
  <c r="AY75" i="1"/>
  <c r="AX75" i="1"/>
  <c r="AW75" i="1"/>
  <c r="AU75" i="1"/>
  <c r="AT75" i="1"/>
  <c r="AS75" i="1"/>
  <c r="AR75" i="1"/>
  <c r="AQ75" i="1"/>
  <c r="AP75" i="1"/>
  <c r="AO75" i="1"/>
  <c r="AN75" i="1"/>
  <c r="AV75" i="1" s="1"/>
  <c r="A75" i="1" s="1"/>
  <c r="AM75" i="1"/>
  <c r="AL75" i="1"/>
  <c r="AK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M75" i="1" s="1"/>
  <c r="N75" i="1"/>
  <c r="L75" i="1"/>
  <c r="H75" i="1"/>
  <c r="G75" i="1"/>
  <c r="E75" i="1"/>
  <c r="F75" i="1" s="1"/>
  <c r="I75" i="1" s="1"/>
  <c r="J75" i="1" s="1"/>
  <c r="K75" i="1" s="1"/>
  <c r="D75" i="1"/>
  <c r="C75" i="1"/>
  <c r="DO74" i="1"/>
  <c r="DN74" i="1"/>
  <c r="DM74" i="1"/>
  <c r="DL74" i="1"/>
  <c r="DK74" i="1"/>
  <c r="DJ74" i="1"/>
  <c r="DI74" i="1"/>
  <c r="DH74" i="1"/>
  <c r="DP74" i="1" s="1"/>
  <c r="DG74" i="1"/>
  <c r="DF74" i="1"/>
  <c r="DE74" i="1"/>
  <c r="DC74" i="1"/>
  <c r="DB74" i="1"/>
  <c r="DA74" i="1"/>
  <c r="CZ74" i="1"/>
  <c r="CY74" i="1"/>
  <c r="CX74" i="1"/>
  <c r="CW74" i="1"/>
  <c r="CV74" i="1"/>
  <c r="DD74" i="1" s="1"/>
  <c r="CU74" i="1"/>
  <c r="CT74" i="1"/>
  <c r="CS74" i="1"/>
  <c r="CQ74" i="1"/>
  <c r="CP74" i="1"/>
  <c r="CO74" i="1"/>
  <c r="CN74" i="1"/>
  <c r="CM74" i="1"/>
  <c r="CL74" i="1"/>
  <c r="CK74" i="1"/>
  <c r="CJ74" i="1"/>
  <c r="CR74" i="1" s="1"/>
  <c r="CI74" i="1"/>
  <c r="CH74" i="1"/>
  <c r="CG74" i="1"/>
  <c r="CE74" i="1"/>
  <c r="CD74" i="1"/>
  <c r="CC74" i="1"/>
  <c r="CB74" i="1"/>
  <c r="CA74" i="1"/>
  <c r="BZ74" i="1"/>
  <c r="BY74" i="1"/>
  <c r="BX74" i="1"/>
  <c r="CF74" i="1" s="1"/>
  <c r="BW74" i="1"/>
  <c r="BV74" i="1"/>
  <c r="BU74" i="1"/>
  <c r="BS74" i="1"/>
  <c r="BR74" i="1"/>
  <c r="BQ74" i="1"/>
  <c r="BP74" i="1"/>
  <c r="BO74" i="1"/>
  <c r="BN74" i="1"/>
  <c r="BM74" i="1"/>
  <c r="BL74" i="1"/>
  <c r="BT74" i="1" s="1"/>
  <c r="BK74" i="1"/>
  <c r="BJ74" i="1"/>
  <c r="BI74" i="1"/>
  <c r="BG74" i="1"/>
  <c r="BF74" i="1"/>
  <c r="BE74" i="1"/>
  <c r="BD74" i="1"/>
  <c r="BC74" i="1"/>
  <c r="BB74" i="1"/>
  <c r="BA74" i="1"/>
  <c r="AZ74" i="1"/>
  <c r="BH74" i="1" s="1"/>
  <c r="AY74" i="1"/>
  <c r="AX74" i="1"/>
  <c r="AW74" i="1"/>
  <c r="AU74" i="1"/>
  <c r="AT74" i="1"/>
  <c r="AS74" i="1"/>
  <c r="AR74" i="1"/>
  <c r="AQ74" i="1"/>
  <c r="AP74" i="1"/>
  <c r="AO74" i="1"/>
  <c r="AN74" i="1"/>
  <c r="AV74" i="1" s="1"/>
  <c r="A74" i="1" s="1"/>
  <c r="AM74" i="1"/>
  <c r="AL74" i="1"/>
  <c r="AK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M74" i="1" s="1"/>
  <c r="N74" i="1"/>
  <c r="L74" i="1"/>
  <c r="H74" i="1"/>
  <c r="G74" i="1"/>
  <c r="E74" i="1"/>
  <c r="F74" i="1" s="1"/>
  <c r="I74" i="1" s="1"/>
  <c r="J74" i="1" s="1"/>
  <c r="K74" i="1" s="1"/>
  <c r="D74" i="1"/>
  <c r="C74" i="1"/>
  <c r="DO73" i="1"/>
  <c r="DN73" i="1"/>
  <c r="DM73" i="1"/>
  <c r="DL73" i="1"/>
  <c r="DK73" i="1"/>
  <c r="DJ73" i="1"/>
  <c r="DI73" i="1"/>
  <c r="DH73" i="1"/>
  <c r="DP73" i="1" s="1"/>
  <c r="DG73" i="1"/>
  <c r="DF73" i="1"/>
  <c r="DE73" i="1"/>
  <c r="DC73" i="1"/>
  <c r="DB73" i="1"/>
  <c r="DA73" i="1"/>
  <c r="CZ73" i="1"/>
  <c r="CY73" i="1"/>
  <c r="CX73" i="1"/>
  <c r="CW73" i="1"/>
  <c r="CV73" i="1"/>
  <c r="DD73" i="1" s="1"/>
  <c r="CU73" i="1"/>
  <c r="CT73" i="1"/>
  <c r="CS73" i="1"/>
  <c r="CQ73" i="1"/>
  <c r="CP73" i="1"/>
  <c r="CO73" i="1"/>
  <c r="CN73" i="1"/>
  <c r="CM73" i="1"/>
  <c r="CL73" i="1"/>
  <c r="CK73" i="1"/>
  <c r="CJ73" i="1"/>
  <c r="CR73" i="1" s="1"/>
  <c r="CI73" i="1"/>
  <c r="CH73" i="1"/>
  <c r="CG73" i="1"/>
  <c r="CE73" i="1"/>
  <c r="CD73" i="1"/>
  <c r="CC73" i="1"/>
  <c r="CB73" i="1"/>
  <c r="CA73" i="1"/>
  <c r="BZ73" i="1"/>
  <c r="BY73" i="1"/>
  <c r="BX73" i="1"/>
  <c r="CF73" i="1" s="1"/>
  <c r="BW73" i="1"/>
  <c r="BV73" i="1"/>
  <c r="BU73" i="1"/>
  <c r="BS73" i="1"/>
  <c r="BR73" i="1"/>
  <c r="BQ73" i="1"/>
  <c r="BP73" i="1"/>
  <c r="BO73" i="1"/>
  <c r="BN73" i="1"/>
  <c r="BM73" i="1"/>
  <c r="BL73" i="1"/>
  <c r="BT73" i="1" s="1"/>
  <c r="BK73" i="1"/>
  <c r="BJ73" i="1"/>
  <c r="BI73" i="1"/>
  <c r="BG73" i="1"/>
  <c r="BF73" i="1"/>
  <c r="BE73" i="1"/>
  <c r="BD73" i="1"/>
  <c r="BC73" i="1"/>
  <c r="BB73" i="1"/>
  <c r="BA73" i="1"/>
  <c r="AZ73" i="1"/>
  <c r="BH73" i="1" s="1"/>
  <c r="B73" i="1" s="1"/>
  <c r="AY73" i="1"/>
  <c r="AX73" i="1"/>
  <c r="AW73" i="1"/>
  <c r="AU73" i="1"/>
  <c r="AT73" i="1"/>
  <c r="AS73" i="1"/>
  <c r="AR73" i="1"/>
  <c r="AQ73" i="1"/>
  <c r="AP73" i="1"/>
  <c r="AO73" i="1"/>
  <c r="AN73" i="1"/>
  <c r="AV73" i="1" s="1"/>
  <c r="A73" i="1" s="1"/>
  <c r="AM73" i="1"/>
  <c r="AL73" i="1"/>
  <c r="AK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M73" i="1" s="1"/>
  <c r="N73" i="1"/>
  <c r="L73" i="1"/>
  <c r="H73" i="1"/>
  <c r="G73" i="1"/>
  <c r="E73" i="1"/>
  <c r="F73" i="1" s="1"/>
  <c r="I73" i="1" s="1"/>
  <c r="J73" i="1" s="1"/>
  <c r="K73" i="1" s="1"/>
  <c r="D73" i="1"/>
  <c r="C73" i="1"/>
  <c r="DO72" i="1"/>
  <c r="DN72" i="1"/>
  <c r="DM72" i="1"/>
  <c r="DL72" i="1"/>
  <c r="DK72" i="1"/>
  <c r="DJ72" i="1"/>
  <c r="DI72" i="1"/>
  <c r="DH72" i="1"/>
  <c r="DP72" i="1" s="1"/>
  <c r="DG72" i="1"/>
  <c r="DF72" i="1"/>
  <c r="DE72" i="1"/>
  <c r="DC72" i="1"/>
  <c r="DB72" i="1"/>
  <c r="DA72" i="1"/>
  <c r="CZ72" i="1"/>
  <c r="CY72" i="1"/>
  <c r="CX72" i="1"/>
  <c r="CW72" i="1"/>
  <c r="CV72" i="1"/>
  <c r="DD72" i="1" s="1"/>
  <c r="CU72" i="1"/>
  <c r="CT72" i="1"/>
  <c r="CS72" i="1"/>
  <c r="CQ72" i="1"/>
  <c r="CP72" i="1"/>
  <c r="CO72" i="1"/>
  <c r="CN72" i="1"/>
  <c r="CM72" i="1"/>
  <c r="CL72" i="1"/>
  <c r="CK72" i="1"/>
  <c r="CJ72" i="1"/>
  <c r="CR72" i="1" s="1"/>
  <c r="CI72" i="1"/>
  <c r="CH72" i="1"/>
  <c r="CG72" i="1"/>
  <c r="CE72" i="1"/>
  <c r="CD72" i="1"/>
  <c r="CC72" i="1"/>
  <c r="CB72" i="1"/>
  <c r="CA72" i="1"/>
  <c r="BZ72" i="1"/>
  <c r="BY72" i="1"/>
  <c r="BX72" i="1"/>
  <c r="CF72" i="1" s="1"/>
  <c r="BW72" i="1"/>
  <c r="BV72" i="1"/>
  <c r="BU72" i="1"/>
  <c r="BS72" i="1"/>
  <c r="BR72" i="1"/>
  <c r="BQ72" i="1"/>
  <c r="BP72" i="1"/>
  <c r="BO72" i="1"/>
  <c r="BN72" i="1"/>
  <c r="BM72" i="1"/>
  <c r="BL72" i="1"/>
  <c r="BT72" i="1" s="1"/>
  <c r="BK72" i="1"/>
  <c r="BJ72" i="1"/>
  <c r="BI72" i="1"/>
  <c r="BG72" i="1"/>
  <c r="BF72" i="1"/>
  <c r="BE72" i="1"/>
  <c r="BD72" i="1"/>
  <c r="BC72" i="1"/>
  <c r="BB72" i="1"/>
  <c r="BA72" i="1"/>
  <c r="AZ72" i="1"/>
  <c r="BH72" i="1" s="1"/>
  <c r="AY72" i="1"/>
  <c r="AX72" i="1"/>
  <c r="AW72" i="1"/>
  <c r="AU72" i="1"/>
  <c r="AT72" i="1"/>
  <c r="AS72" i="1"/>
  <c r="AR72" i="1"/>
  <c r="AQ72" i="1"/>
  <c r="AP72" i="1"/>
  <c r="AO72" i="1"/>
  <c r="AN72" i="1"/>
  <c r="AV72" i="1" s="1"/>
  <c r="A72" i="1" s="1"/>
  <c r="AM72" i="1"/>
  <c r="AL72" i="1"/>
  <c r="AK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M72" i="1" s="1"/>
  <c r="N72" i="1"/>
  <c r="L72" i="1"/>
  <c r="H72" i="1"/>
  <c r="G72" i="1"/>
  <c r="E72" i="1"/>
  <c r="F72" i="1" s="1"/>
  <c r="I72" i="1" s="1"/>
  <c r="J72" i="1" s="1"/>
  <c r="K72" i="1" s="1"/>
  <c r="D72" i="1"/>
  <c r="C72" i="1"/>
  <c r="DO71" i="1"/>
  <c r="DN71" i="1"/>
  <c r="DM71" i="1"/>
  <c r="DL71" i="1"/>
  <c r="DK71" i="1"/>
  <c r="DJ71" i="1"/>
  <c r="DI71" i="1"/>
  <c r="DH71" i="1"/>
  <c r="DP71" i="1" s="1"/>
  <c r="DG71" i="1"/>
  <c r="DF71" i="1"/>
  <c r="DE71" i="1"/>
  <c r="DC71" i="1"/>
  <c r="DB71" i="1"/>
  <c r="DA71" i="1"/>
  <c r="CZ71" i="1"/>
  <c r="CY71" i="1"/>
  <c r="CX71" i="1"/>
  <c r="CW71" i="1"/>
  <c r="CV71" i="1"/>
  <c r="DD71" i="1" s="1"/>
  <c r="CU71" i="1"/>
  <c r="CT71" i="1"/>
  <c r="CS71" i="1"/>
  <c r="CQ71" i="1"/>
  <c r="CP71" i="1"/>
  <c r="CO71" i="1"/>
  <c r="CN71" i="1"/>
  <c r="CM71" i="1"/>
  <c r="CL71" i="1"/>
  <c r="CK71" i="1"/>
  <c r="CJ71" i="1"/>
  <c r="CR71" i="1" s="1"/>
  <c r="CI71" i="1"/>
  <c r="CH71" i="1"/>
  <c r="CG71" i="1"/>
  <c r="CE71" i="1"/>
  <c r="CD71" i="1"/>
  <c r="CC71" i="1"/>
  <c r="CB71" i="1"/>
  <c r="CA71" i="1"/>
  <c r="BZ71" i="1"/>
  <c r="BY71" i="1"/>
  <c r="BX71" i="1"/>
  <c r="CF71" i="1" s="1"/>
  <c r="BW71" i="1"/>
  <c r="BV71" i="1"/>
  <c r="BU71" i="1"/>
  <c r="BS71" i="1"/>
  <c r="BR71" i="1"/>
  <c r="BQ71" i="1"/>
  <c r="BP71" i="1"/>
  <c r="BO71" i="1"/>
  <c r="BN71" i="1"/>
  <c r="BM71" i="1"/>
  <c r="BL71" i="1"/>
  <c r="BT71" i="1" s="1"/>
  <c r="BK71" i="1"/>
  <c r="BJ71" i="1"/>
  <c r="BI71" i="1"/>
  <c r="BG71" i="1"/>
  <c r="BF71" i="1"/>
  <c r="BE71" i="1"/>
  <c r="BD71" i="1"/>
  <c r="BC71" i="1"/>
  <c r="BB71" i="1"/>
  <c r="BA71" i="1"/>
  <c r="AZ71" i="1"/>
  <c r="BH71" i="1" s="1"/>
  <c r="B71" i="1" s="1"/>
  <c r="AY71" i="1"/>
  <c r="AX71" i="1"/>
  <c r="AW71" i="1"/>
  <c r="AU71" i="1"/>
  <c r="AT71" i="1"/>
  <c r="AS71" i="1"/>
  <c r="AR71" i="1"/>
  <c r="AQ71" i="1"/>
  <c r="AP71" i="1"/>
  <c r="AO71" i="1"/>
  <c r="AN71" i="1"/>
  <c r="AV71" i="1" s="1"/>
  <c r="A71" i="1" s="1"/>
  <c r="AM71" i="1"/>
  <c r="AL71" i="1"/>
  <c r="AK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M71" i="1" s="1"/>
  <c r="N71" i="1"/>
  <c r="L71" i="1"/>
  <c r="H71" i="1"/>
  <c r="G71" i="1"/>
  <c r="E71" i="1"/>
  <c r="F71" i="1" s="1"/>
  <c r="I71" i="1" s="1"/>
  <c r="J71" i="1" s="1"/>
  <c r="K71" i="1" s="1"/>
  <c r="D71" i="1"/>
  <c r="C71" i="1"/>
  <c r="DO70" i="1"/>
  <c r="DN70" i="1"/>
  <c r="DM70" i="1"/>
  <c r="DL70" i="1"/>
  <c r="DK70" i="1"/>
  <c r="DJ70" i="1"/>
  <c r="DI70" i="1"/>
  <c r="DH70" i="1"/>
  <c r="DP70" i="1" s="1"/>
  <c r="DG70" i="1"/>
  <c r="DF70" i="1"/>
  <c r="DE70" i="1"/>
  <c r="DC70" i="1"/>
  <c r="DB70" i="1"/>
  <c r="DA70" i="1"/>
  <c r="CZ70" i="1"/>
  <c r="CY70" i="1"/>
  <c r="CX70" i="1"/>
  <c r="CW70" i="1"/>
  <c r="CV70" i="1"/>
  <c r="DD70" i="1" s="1"/>
  <c r="CU70" i="1"/>
  <c r="CT70" i="1"/>
  <c r="CS70" i="1"/>
  <c r="CQ70" i="1"/>
  <c r="CP70" i="1"/>
  <c r="CO70" i="1"/>
  <c r="CN70" i="1"/>
  <c r="CM70" i="1"/>
  <c r="CL70" i="1"/>
  <c r="CK70" i="1"/>
  <c r="CJ70" i="1"/>
  <c r="CR70" i="1" s="1"/>
  <c r="CI70" i="1"/>
  <c r="CH70" i="1"/>
  <c r="CG70" i="1"/>
  <c r="CE70" i="1"/>
  <c r="CD70" i="1"/>
  <c r="CC70" i="1"/>
  <c r="CB70" i="1"/>
  <c r="CA70" i="1"/>
  <c r="BZ70" i="1"/>
  <c r="BY70" i="1"/>
  <c r="BX70" i="1"/>
  <c r="CF70" i="1" s="1"/>
  <c r="BW70" i="1"/>
  <c r="BV70" i="1"/>
  <c r="BU70" i="1"/>
  <c r="BS70" i="1"/>
  <c r="BR70" i="1"/>
  <c r="BQ70" i="1"/>
  <c r="BP70" i="1"/>
  <c r="BO70" i="1"/>
  <c r="BN70" i="1"/>
  <c r="BM70" i="1"/>
  <c r="BL70" i="1"/>
  <c r="BT70" i="1" s="1"/>
  <c r="BK70" i="1"/>
  <c r="BJ70" i="1"/>
  <c r="BI70" i="1"/>
  <c r="BG70" i="1"/>
  <c r="BF70" i="1"/>
  <c r="BE70" i="1"/>
  <c r="BD70" i="1"/>
  <c r="BC70" i="1"/>
  <c r="BB70" i="1"/>
  <c r="BA70" i="1"/>
  <c r="AZ70" i="1"/>
  <c r="BH70" i="1" s="1"/>
  <c r="AY70" i="1"/>
  <c r="AX70" i="1"/>
  <c r="AW70" i="1"/>
  <c r="AU70" i="1"/>
  <c r="AT70" i="1"/>
  <c r="AS70" i="1"/>
  <c r="AR70" i="1"/>
  <c r="AQ70" i="1"/>
  <c r="AP70" i="1"/>
  <c r="AO70" i="1"/>
  <c r="AN70" i="1"/>
  <c r="AV70" i="1" s="1"/>
  <c r="A70" i="1" s="1"/>
  <c r="AM70" i="1"/>
  <c r="AL70" i="1"/>
  <c r="AK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M70" i="1" s="1"/>
  <c r="N70" i="1"/>
  <c r="L70" i="1"/>
  <c r="H70" i="1"/>
  <c r="G70" i="1"/>
  <c r="E70" i="1"/>
  <c r="F70" i="1" s="1"/>
  <c r="I70" i="1" s="1"/>
  <c r="J70" i="1" s="1"/>
  <c r="K70" i="1" s="1"/>
  <c r="D70" i="1"/>
  <c r="C70" i="1"/>
  <c r="DO69" i="1"/>
  <c r="DN69" i="1"/>
  <c r="DM69" i="1"/>
  <c r="DL69" i="1"/>
  <c r="DK69" i="1"/>
  <c r="DJ69" i="1"/>
  <c r="DI69" i="1"/>
  <c r="DH69" i="1"/>
  <c r="DP69" i="1" s="1"/>
  <c r="DG69" i="1"/>
  <c r="DF69" i="1"/>
  <c r="DE69" i="1"/>
  <c r="DC69" i="1"/>
  <c r="DB69" i="1"/>
  <c r="DA69" i="1"/>
  <c r="CZ69" i="1"/>
  <c r="CY69" i="1"/>
  <c r="CX69" i="1"/>
  <c r="CW69" i="1"/>
  <c r="CV69" i="1"/>
  <c r="DD69" i="1" s="1"/>
  <c r="CU69" i="1"/>
  <c r="CT69" i="1"/>
  <c r="CS69" i="1"/>
  <c r="CQ69" i="1"/>
  <c r="CP69" i="1"/>
  <c r="CO69" i="1"/>
  <c r="CN69" i="1"/>
  <c r="CM69" i="1"/>
  <c r="CL69" i="1"/>
  <c r="CK69" i="1"/>
  <c r="CJ69" i="1"/>
  <c r="CR69" i="1" s="1"/>
  <c r="CI69" i="1"/>
  <c r="CH69" i="1"/>
  <c r="CG69" i="1"/>
  <c r="CE69" i="1"/>
  <c r="CD69" i="1"/>
  <c r="CC69" i="1"/>
  <c r="CB69" i="1"/>
  <c r="CA69" i="1"/>
  <c r="BZ69" i="1"/>
  <c r="BY69" i="1"/>
  <c r="BX69" i="1"/>
  <c r="CF69" i="1" s="1"/>
  <c r="BW69" i="1"/>
  <c r="BV69" i="1"/>
  <c r="BU69" i="1"/>
  <c r="BS69" i="1"/>
  <c r="BR69" i="1"/>
  <c r="BQ69" i="1"/>
  <c r="BP69" i="1"/>
  <c r="BO69" i="1"/>
  <c r="BN69" i="1"/>
  <c r="BM69" i="1"/>
  <c r="BL69" i="1"/>
  <c r="BT69" i="1" s="1"/>
  <c r="BK69" i="1"/>
  <c r="BJ69" i="1"/>
  <c r="BI69" i="1"/>
  <c r="BG69" i="1"/>
  <c r="BF69" i="1"/>
  <c r="BE69" i="1"/>
  <c r="BD69" i="1"/>
  <c r="BC69" i="1"/>
  <c r="BB69" i="1"/>
  <c r="BA69" i="1"/>
  <c r="AZ69" i="1"/>
  <c r="BH69" i="1" s="1"/>
  <c r="B69" i="1" s="1"/>
  <c r="AY69" i="1"/>
  <c r="AX69" i="1"/>
  <c r="AW69" i="1"/>
  <c r="AU69" i="1"/>
  <c r="AT69" i="1"/>
  <c r="AS69" i="1"/>
  <c r="AR69" i="1"/>
  <c r="AQ69" i="1"/>
  <c r="AP69" i="1"/>
  <c r="AO69" i="1"/>
  <c r="AN69" i="1"/>
  <c r="AV69" i="1" s="1"/>
  <c r="A69" i="1" s="1"/>
  <c r="AM69" i="1"/>
  <c r="AL69" i="1"/>
  <c r="AK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M69" i="1" s="1"/>
  <c r="N69" i="1"/>
  <c r="L69" i="1"/>
  <c r="H69" i="1"/>
  <c r="G69" i="1"/>
  <c r="E69" i="1"/>
  <c r="F69" i="1" s="1"/>
  <c r="I69" i="1" s="1"/>
  <c r="J69" i="1" s="1"/>
  <c r="K69" i="1" s="1"/>
  <c r="D69" i="1"/>
  <c r="C69" i="1"/>
  <c r="DO68" i="1"/>
  <c r="DN68" i="1"/>
  <c r="DM68" i="1"/>
  <c r="DL68" i="1"/>
  <c r="DK68" i="1"/>
  <c r="DJ68" i="1"/>
  <c r="DI68" i="1"/>
  <c r="DH68" i="1"/>
  <c r="DP68" i="1" s="1"/>
  <c r="DG68" i="1"/>
  <c r="DF68" i="1"/>
  <c r="DE68" i="1"/>
  <c r="DC68" i="1"/>
  <c r="DB68" i="1"/>
  <c r="DA68" i="1"/>
  <c r="CZ68" i="1"/>
  <c r="CY68" i="1"/>
  <c r="CX68" i="1"/>
  <c r="CW68" i="1"/>
  <c r="CV68" i="1"/>
  <c r="DD68" i="1" s="1"/>
  <c r="CU68" i="1"/>
  <c r="CT68" i="1"/>
  <c r="CS68" i="1"/>
  <c r="CQ68" i="1"/>
  <c r="CP68" i="1"/>
  <c r="CO68" i="1"/>
  <c r="CN68" i="1"/>
  <c r="CM68" i="1"/>
  <c r="CL68" i="1"/>
  <c r="CK68" i="1"/>
  <c r="CJ68" i="1"/>
  <c r="CR68" i="1" s="1"/>
  <c r="CI68" i="1"/>
  <c r="CH68" i="1"/>
  <c r="CG68" i="1"/>
  <c r="CE68" i="1"/>
  <c r="CD68" i="1"/>
  <c r="CC68" i="1"/>
  <c r="CB68" i="1"/>
  <c r="CA68" i="1"/>
  <c r="BZ68" i="1"/>
  <c r="BY68" i="1"/>
  <c r="BX68" i="1"/>
  <c r="CF68" i="1" s="1"/>
  <c r="BW68" i="1"/>
  <c r="BV68" i="1"/>
  <c r="BU68" i="1"/>
  <c r="BS68" i="1"/>
  <c r="BR68" i="1"/>
  <c r="BQ68" i="1"/>
  <c r="BP68" i="1"/>
  <c r="BO68" i="1"/>
  <c r="BN68" i="1"/>
  <c r="BM68" i="1"/>
  <c r="BL68" i="1"/>
  <c r="BT68" i="1" s="1"/>
  <c r="BK68" i="1"/>
  <c r="BJ68" i="1"/>
  <c r="BI68" i="1"/>
  <c r="BG68" i="1"/>
  <c r="BF68" i="1"/>
  <c r="BE68" i="1"/>
  <c r="BD68" i="1"/>
  <c r="BC68" i="1"/>
  <c r="BB68" i="1"/>
  <c r="BA68" i="1"/>
  <c r="AZ68" i="1"/>
  <c r="BH68" i="1" s="1"/>
  <c r="AY68" i="1"/>
  <c r="AX68" i="1"/>
  <c r="AW68" i="1"/>
  <c r="AU68" i="1"/>
  <c r="AT68" i="1"/>
  <c r="AS68" i="1"/>
  <c r="AR68" i="1"/>
  <c r="AQ68" i="1"/>
  <c r="AP68" i="1"/>
  <c r="AO68" i="1"/>
  <c r="AN68" i="1"/>
  <c r="AV68" i="1" s="1"/>
  <c r="A68" i="1" s="1"/>
  <c r="AM68" i="1"/>
  <c r="AL68" i="1"/>
  <c r="AK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M68" i="1" s="1"/>
  <c r="N68" i="1"/>
  <c r="L68" i="1"/>
  <c r="H68" i="1"/>
  <c r="G68" i="1"/>
  <c r="E68" i="1"/>
  <c r="F68" i="1" s="1"/>
  <c r="I68" i="1" s="1"/>
  <c r="J68" i="1" s="1"/>
  <c r="K68" i="1" s="1"/>
  <c r="D68" i="1"/>
  <c r="C68" i="1"/>
  <c r="DO67" i="1"/>
  <c r="DN67" i="1"/>
  <c r="DM67" i="1"/>
  <c r="DL67" i="1"/>
  <c r="DK67" i="1"/>
  <c r="DJ67" i="1"/>
  <c r="DI67" i="1"/>
  <c r="DH67" i="1"/>
  <c r="DP67" i="1" s="1"/>
  <c r="DG67" i="1"/>
  <c r="DF67" i="1"/>
  <c r="DE67" i="1"/>
  <c r="DC67" i="1"/>
  <c r="DB67" i="1"/>
  <c r="DA67" i="1"/>
  <c r="CZ67" i="1"/>
  <c r="CY67" i="1"/>
  <c r="CX67" i="1"/>
  <c r="CW67" i="1"/>
  <c r="CV67" i="1"/>
  <c r="DD67" i="1" s="1"/>
  <c r="CU67" i="1"/>
  <c r="CT67" i="1"/>
  <c r="CS67" i="1"/>
  <c r="CQ67" i="1"/>
  <c r="CP67" i="1"/>
  <c r="CO67" i="1"/>
  <c r="CN67" i="1"/>
  <c r="CM67" i="1"/>
  <c r="CL67" i="1"/>
  <c r="CK67" i="1"/>
  <c r="CJ67" i="1"/>
  <c r="CR67" i="1" s="1"/>
  <c r="CI67" i="1"/>
  <c r="CH67" i="1"/>
  <c r="CG67" i="1"/>
  <c r="CE67" i="1"/>
  <c r="CD67" i="1"/>
  <c r="CC67" i="1"/>
  <c r="CB67" i="1"/>
  <c r="CA67" i="1"/>
  <c r="BZ67" i="1"/>
  <c r="BY67" i="1"/>
  <c r="BX67" i="1"/>
  <c r="CF67" i="1" s="1"/>
  <c r="BW67" i="1"/>
  <c r="BV67" i="1"/>
  <c r="BU67" i="1"/>
  <c r="BS67" i="1"/>
  <c r="BR67" i="1"/>
  <c r="BQ67" i="1"/>
  <c r="BP67" i="1"/>
  <c r="BO67" i="1"/>
  <c r="BN67" i="1"/>
  <c r="BM67" i="1"/>
  <c r="BL67" i="1"/>
  <c r="BT67" i="1" s="1"/>
  <c r="BK67" i="1"/>
  <c r="BJ67" i="1"/>
  <c r="BI67" i="1"/>
  <c r="BG67" i="1"/>
  <c r="BF67" i="1"/>
  <c r="BE67" i="1"/>
  <c r="BD67" i="1"/>
  <c r="BC67" i="1"/>
  <c r="BB67" i="1"/>
  <c r="BA67" i="1"/>
  <c r="AZ67" i="1"/>
  <c r="BH67" i="1" s="1"/>
  <c r="B67" i="1" s="1"/>
  <c r="AY67" i="1"/>
  <c r="AX67" i="1"/>
  <c r="AW67" i="1"/>
  <c r="AU67" i="1"/>
  <c r="AT67" i="1"/>
  <c r="AS67" i="1"/>
  <c r="AR67" i="1"/>
  <c r="AQ67" i="1"/>
  <c r="AP67" i="1"/>
  <c r="AO67" i="1"/>
  <c r="AN67" i="1"/>
  <c r="AV67" i="1" s="1"/>
  <c r="A67" i="1" s="1"/>
  <c r="AM67" i="1"/>
  <c r="AL67" i="1"/>
  <c r="AK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M67" i="1" s="1"/>
  <c r="N67" i="1"/>
  <c r="L67" i="1"/>
  <c r="H67" i="1"/>
  <c r="G67" i="1"/>
  <c r="E67" i="1"/>
  <c r="F67" i="1" s="1"/>
  <c r="I67" i="1" s="1"/>
  <c r="J67" i="1" s="1"/>
  <c r="K67" i="1" s="1"/>
  <c r="D67" i="1"/>
  <c r="C67" i="1"/>
  <c r="DO66" i="1"/>
  <c r="DN66" i="1"/>
  <c r="DM66" i="1"/>
  <c r="DL66" i="1"/>
  <c r="DK66" i="1"/>
  <c r="DJ66" i="1"/>
  <c r="DI66" i="1"/>
  <c r="DH66" i="1"/>
  <c r="DP66" i="1" s="1"/>
  <c r="DG66" i="1"/>
  <c r="DF66" i="1"/>
  <c r="DE66" i="1"/>
  <c r="DC66" i="1"/>
  <c r="DB66" i="1"/>
  <c r="DA66" i="1"/>
  <c r="CZ66" i="1"/>
  <c r="CY66" i="1"/>
  <c r="CX66" i="1"/>
  <c r="CW66" i="1"/>
  <c r="CV66" i="1"/>
  <c r="DD66" i="1" s="1"/>
  <c r="CU66" i="1"/>
  <c r="CT66" i="1"/>
  <c r="CS66" i="1"/>
  <c r="CQ66" i="1"/>
  <c r="CP66" i="1"/>
  <c r="CO66" i="1"/>
  <c r="CN66" i="1"/>
  <c r="CM66" i="1"/>
  <c r="CL66" i="1"/>
  <c r="CK66" i="1"/>
  <c r="CJ66" i="1"/>
  <c r="CR66" i="1" s="1"/>
  <c r="CI66" i="1"/>
  <c r="CH66" i="1"/>
  <c r="CG66" i="1"/>
  <c r="CE66" i="1"/>
  <c r="CD66" i="1"/>
  <c r="CC66" i="1"/>
  <c r="CB66" i="1"/>
  <c r="CA66" i="1"/>
  <c r="BZ66" i="1"/>
  <c r="BY66" i="1"/>
  <c r="BX66" i="1"/>
  <c r="CF66" i="1" s="1"/>
  <c r="BW66" i="1"/>
  <c r="BV66" i="1"/>
  <c r="BU66" i="1"/>
  <c r="BS66" i="1"/>
  <c r="BR66" i="1"/>
  <c r="BQ66" i="1"/>
  <c r="BP66" i="1"/>
  <c r="BO66" i="1"/>
  <c r="BN66" i="1"/>
  <c r="BM66" i="1"/>
  <c r="BL66" i="1"/>
  <c r="BT66" i="1" s="1"/>
  <c r="BK66" i="1"/>
  <c r="BJ66" i="1"/>
  <c r="BI66" i="1"/>
  <c r="BG66" i="1"/>
  <c r="BF66" i="1"/>
  <c r="BE66" i="1"/>
  <c r="BD66" i="1"/>
  <c r="BC66" i="1"/>
  <c r="BB66" i="1"/>
  <c r="BA66" i="1"/>
  <c r="AZ66" i="1"/>
  <c r="BH66" i="1" s="1"/>
  <c r="AY66" i="1"/>
  <c r="AX66" i="1"/>
  <c r="AW66" i="1"/>
  <c r="AU66" i="1"/>
  <c r="AT66" i="1"/>
  <c r="AS66" i="1"/>
  <c r="AR66" i="1"/>
  <c r="AQ66" i="1"/>
  <c r="AP66" i="1"/>
  <c r="AO66" i="1"/>
  <c r="AN66" i="1"/>
  <c r="AV66" i="1" s="1"/>
  <c r="A66" i="1" s="1"/>
  <c r="AM66" i="1"/>
  <c r="AL66" i="1"/>
  <c r="AK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M66" i="1" s="1"/>
  <c r="N66" i="1"/>
  <c r="L66" i="1"/>
  <c r="H66" i="1"/>
  <c r="G66" i="1"/>
  <c r="E66" i="1"/>
  <c r="F66" i="1" s="1"/>
  <c r="I66" i="1" s="1"/>
  <c r="J66" i="1" s="1"/>
  <c r="K66" i="1" s="1"/>
  <c r="D66" i="1"/>
  <c r="C66" i="1"/>
  <c r="DO65" i="1"/>
  <c r="DN65" i="1"/>
  <c r="DM65" i="1"/>
  <c r="DL65" i="1"/>
  <c r="DK65" i="1"/>
  <c r="DJ65" i="1"/>
  <c r="DI65" i="1"/>
  <c r="DH65" i="1"/>
  <c r="DP65" i="1" s="1"/>
  <c r="DG65" i="1"/>
  <c r="DF65" i="1"/>
  <c r="DE65" i="1"/>
  <c r="DC65" i="1"/>
  <c r="DB65" i="1"/>
  <c r="DA65" i="1"/>
  <c r="CZ65" i="1"/>
  <c r="CY65" i="1"/>
  <c r="CX65" i="1"/>
  <c r="CW65" i="1"/>
  <c r="CV65" i="1"/>
  <c r="DD65" i="1" s="1"/>
  <c r="CU65" i="1"/>
  <c r="CT65" i="1"/>
  <c r="CS65" i="1"/>
  <c r="CQ65" i="1"/>
  <c r="CP65" i="1"/>
  <c r="CO65" i="1"/>
  <c r="CN65" i="1"/>
  <c r="CM65" i="1"/>
  <c r="CL65" i="1"/>
  <c r="CK65" i="1"/>
  <c r="CJ65" i="1"/>
  <c r="CR65" i="1" s="1"/>
  <c r="CI65" i="1"/>
  <c r="CH65" i="1"/>
  <c r="CG65" i="1"/>
  <c r="CE65" i="1"/>
  <c r="CD65" i="1"/>
  <c r="CC65" i="1"/>
  <c r="CB65" i="1"/>
  <c r="CA65" i="1"/>
  <c r="BZ65" i="1"/>
  <c r="BY65" i="1"/>
  <c r="BX65" i="1"/>
  <c r="CF65" i="1" s="1"/>
  <c r="BW65" i="1"/>
  <c r="BV65" i="1"/>
  <c r="BU65" i="1"/>
  <c r="BS65" i="1"/>
  <c r="BR65" i="1"/>
  <c r="BQ65" i="1"/>
  <c r="BP65" i="1"/>
  <c r="BO65" i="1"/>
  <c r="BN65" i="1"/>
  <c r="BM65" i="1"/>
  <c r="BL65" i="1"/>
  <c r="BT65" i="1" s="1"/>
  <c r="BK65" i="1"/>
  <c r="BJ65" i="1"/>
  <c r="BI65" i="1"/>
  <c r="BG65" i="1"/>
  <c r="BF65" i="1"/>
  <c r="BE65" i="1"/>
  <c r="BD65" i="1"/>
  <c r="BC65" i="1"/>
  <c r="BB65" i="1"/>
  <c r="BA65" i="1"/>
  <c r="AZ65" i="1"/>
  <c r="BH65" i="1" s="1"/>
  <c r="B65" i="1" s="1"/>
  <c r="AY65" i="1"/>
  <c r="AX65" i="1"/>
  <c r="AW65" i="1"/>
  <c r="AU65" i="1"/>
  <c r="AT65" i="1"/>
  <c r="AS65" i="1"/>
  <c r="AR65" i="1"/>
  <c r="AQ65" i="1"/>
  <c r="AP65" i="1"/>
  <c r="AO65" i="1"/>
  <c r="AN65" i="1"/>
  <c r="AV65" i="1" s="1"/>
  <c r="A65" i="1" s="1"/>
  <c r="AM65" i="1"/>
  <c r="AL65" i="1"/>
  <c r="AK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M65" i="1" s="1"/>
  <c r="N65" i="1"/>
  <c r="L65" i="1"/>
  <c r="H65" i="1"/>
  <c r="G65" i="1"/>
  <c r="E65" i="1"/>
  <c r="F65" i="1" s="1"/>
  <c r="I65" i="1" s="1"/>
  <c r="J65" i="1" s="1"/>
  <c r="K65" i="1" s="1"/>
  <c r="D65" i="1"/>
  <c r="C65" i="1"/>
  <c r="DO64" i="1"/>
  <c r="DN64" i="1"/>
  <c r="DM64" i="1"/>
  <c r="DL64" i="1"/>
  <c r="DK64" i="1"/>
  <c r="DJ64" i="1"/>
  <c r="DI64" i="1"/>
  <c r="DH64" i="1"/>
  <c r="DP64" i="1" s="1"/>
  <c r="DG64" i="1"/>
  <c r="DF64" i="1"/>
  <c r="DE64" i="1"/>
  <c r="DC64" i="1"/>
  <c r="DB64" i="1"/>
  <c r="DA64" i="1"/>
  <c r="CZ64" i="1"/>
  <c r="CY64" i="1"/>
  <c r="CX64" i="1"/>
  <c r="CW64" i="1"/>
  <c r="CV64" i="1"/>
  <c r="DD64" i="1" s="1"/>
  <c r="CU64" i="1"/>
  <c r="CT64" i="1"/>
  <c r="CS64" i="1"/>
  <c r="CQ64" i="1"/>
  <c r="CP64" i="1"/>
  <c r="CO64" i="1"/>
  <c r="CN64" i="1"/>
  <c r="CM64" i="1"/>
  <c r="CL64" i="1"/>
  <c r="CK64" i="1"/>
  <c r="CJ64" i="1"/>
  <c r="CR64" i="1" s="1"/>
  <c r="CI64" i="1"/>
  <c r="CH64" i="1"/>
  <c r="CG64" i="1"/>
  <c r="CE64" i="1"/>
  <c r="CD64" i="1"/>
  <c r="CC64" i="1"/>
  <c r="CB64" i="1"/>
  <c r="CA64" i="1"/>
  <c r="BZ64" i="1"/>
  <c r="BY64" i="1"/>
  <c r="BX64" i="1"/>
  <c r="CF64" i="1" s="1"/>
  <c r="BW64" i="1"/>
  <c r="BV64" i="1"/>
  <c r="BU64" i="1"/>
  <c r="BS64" i="1"/>
  <c r="BR64" i="1"/>
  <c r="BQ64" i="1"/>
  <c r="BP64" i="1"/>
  <c r="BO64" i="1"/>
  <c r="BN64" i="1"/>
  <c r="BM64" i="1"/>
  <c r="BL64" i="1"/>
  <c r="BT64" i="1" s="1"/>
  <c r="BK64" i="1"/>
  <c r="BJ64" i="1"/>
  <c r="BI64" i="1"/>
  <c r="BG64" i="1"/>
  <c r="BF64" i="1"/>
  <c r="BE64" i="1"/>
  <c r="BD64" i="1"/>
  <c r="BC64" i="1"/>
  <c r="BB64" i="1"/>
  <c r="BA64" i="1"/>
  <c r="AZ64" i="1"/>
  <c r="BH64" i="1" s="1"/>
  <c r="AY64" i="1"/>
  <c r="AX64" i="1"/>
  <c r="AW64" i="1"/>
  <c r="AU64" i="1"/>
  <c r="AT64" i="1"/>
  <c r="AS64" i="1"/>
  <c r="AR64" i="1"/>
  <c r="AQ64" i="1"/>
  <c r="AP64" i="1"/>
  <c r="AO64" i="1"/>
  <c r="AN64" i="1"/>
  <c r="AV64" i="1" s="1"/>
  <c r="A64" i="1" s="1"/>
  <c r="AM64" i="1"/>
  <c r="AL64" i="1"/>
  <c r="AK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M64" i="1" s="1"/>
  <c r="N64" i="1"/>
  <c r="L64" i="1"/>
  <c r="H64" i="1"/>
  <c r="G64" i="1"/>
  <c r="E64" i="1"/>
  <c r="F64" i="1" s="1"/>
  <c r="I64" i="1" s="1"/>
  <c r="J64" i="1" s="1"/>
  <c r="K64" i="1" s="1"/>
  <c r="D64" i="1"/>
  <c r="C64" i="1"/>
  <c r="DO63" i="1"/>
  <c r="DN63" i="1"/>
  <c r="DM63" i="1"/>
  <c r="DL63" i="1"/>
  <c r="DK63" i="1"/>
  <c r="DJ63" i="1"/>
  <c r="DI63" i="1"/>
  <c r="DH63" i="1"/>
  <c r="DP63" i="1" s="1"/>
  <c r="DG63" i="1"/>
  <c r="DF63" i="1"/>
  <c r="DE63" i="1"/>
  <c r="DC63" i="1"/>
  <c r="DB63" i="1"/>
  <c r="DA63" i="1"/>
  <c r="CZ63" i="1"/>
  <c r="CY63" i="1"/>
  <c r="CX63" i="1"/>
  <c r="CW63" i="1"/>
  <c r="CV63" i="1"/>
  <c r="DD63" i="1" s="1"/>
  <c r="CU63" i="1"/>
  <c r="CT63" i="1"/>
  <c r="CS63" i="1"/>
  <c r="CQ63" i="1"/>
  <c r="CP63" i="1"/>
  <c r="CO63" i="1"/>
  <c r="CN63" i="1"/>
  <c r="CM63" i="1"/>
  <c r="CL63" i="1"/>
  <c r="CK63" i="1"/>
  <c r="CJ63" i="1"/>
  <c r="CR63" i="1" s="1"/>
  <c r="CI63" i="1"/>
  <c r="CH63" i="1"/>
  <c r="CG63" i="1"/>
  <c r="CE63" i="1"/>
  <c r="CD63" i="1"/>
  <c r="CC63" i="1"/>
  <c r="CB63" i="1"/>
  <c r="CA63" i="1"/>
  <c r="BZ63" i="1"/>
  <c r="BY63" i="1"/>
  <c r="BX63" i="1"/>
  <c r="CF63" i="1" s="1"/>
  <c r="BW63" i="1"/>
  <c r="BV63" i="1"/>
  <c r="BU63" i="1"/>
  <c r="BS63" i="1"/>
  <c r="BR63" i="1"/>
  <c r="BQ63" i="1"/>
  <c r="BP63" i="1"/>
  <c r="BO63" i="1"/>
  <c r="BN63" i="1"/>
  <c r="BM63" i="1"/>
  <c r="BL63" i="1"/>
  <c r="BT63" i="1" s="1"/>
  <c r="BK63" i="1"/>
  <c r="BJ63" i="1"/>
  <c r="BI63" i="1"/>
  <c r="BG63" i="1"/>
  <c r="BF63" i="1"/>
  <c r="BE63" i="1"/>
  <c r="BD63" i="1"/>
  <c r="BC63" i="1"/>
  <c r="BB63" i="1"/>
  <c r="BA63" i="1"/>
  <c r="AZ63" i="1"/>
  <c r="BH63" i="1" s="1"/>
  <c r="B63" i="1" s="1"/>
  <c r="AY63" i="1"/>
  <c r="AX63" i="1"/>
  <c r="AW63" i="1"/>
  <c r="AU63" i="1"/>
  <c r="AT63" i="1"/>
  <c r="AS63" i="1"/>
  <c r="AR63" i="1"/>
  <c r="AQ63" i="1"/>
  <c r="AP63" i="1"/>
  <c r="AO63" i="1"/>
  <c r="AN63" i="1"/>
  <c r="AV63" i="1" s="1"/>
  <c r="A63" i="1" s="1"/>
  <c r="AM63" i="1"/>
  <c r="AL63" i="1"/>
  <c r="AK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M63" i="1" s="1"/>
  <c r="N63" i="1"/>
  <c r="L63" i="1"/>
  <c r="H63" i="1"/>
  <c r="G63" i="1"/>
  <c r="E63" i="1"/>
  <c r="F63" i="1" s="1"/>
  <c r="I63" i="1" s="1"/>
  <c r="J63" i="1" s="1"/>
  <c r="K63" i="1" s="1"/>
  <c r="D63" i="1"/>
  <c r="C63" i="1"/>
  <c r="DO62" i="1"/>
  <c r="DN62" i="1"/>
  <c r="DM62" i="1"/>
  <c r="DL62" i="1"/>
  <c r="DK62" i="1"/>
  <c r="DJ62" i="1"/>
  <c r="DI62" i="1"/>
  <c r="DH62" i="1"/>
  <c r="DP62" i="1" s="1"/>
  <c r="DG62" i="1"/>
  <c r="DF62" i="1"/>
  <c r="DE62" i="1"/>
  <c r="DC62" i="1"/>
  <c r="DB62" i="1"/>
  <c r="DA62" i="1"/>
  <c r="CZ62" i="1"/>
  <c r="CY62" i="1"/>
  <c r="CX62" i="1"/>
  <c r="CW62" i="1"/>
  <c r="CV62" i="1"/>
  <c r="DD62" i="1" s="1"/>
  <c r="CU62" i="1"/>
  <c r="CT62" i="1"/>
  <c r="CS62" i="1"/>
  <c r="CQ62" i="1"/>
  <c r="CP62" i="1"/>
  <c r="CO62" i="1"/>
  <c r="CN62" i="1"/>
  <c r="CM62" i="1"/>
  <c r="CL62" i="1"/>
  <c r="CK62" i="1"/>
  <c r="CJ62" i="1"/>
  <c r="CR62" i="1" s="1"/>
  <c r="CI62" i="1"/>
  <c r="CH62" i="1"/>
  <c r="CG62" i="1"/>
  <c r="CE62" i="1"/>
  <c r="CD62" i="1"/>
  <c r="CC62" i="1"/>
  <c r="CB62" i="1"/>
  <c r="CA62" i="1"/>
  <c r="BZ62" i="1"/>
  <c r="BY62" i="1"/>
  <c r="BX62" i="1"/>
  <c r="CF62" i="1" s="1"/>
  <c r="BW62" i="1"/>
  <c r="BV62" i="1"/>
  <c r="BU62" i="1"/>
  <c r="BS62" i="1"/>
  <c r="BR62" i="1"/>
  <c r="BQ62" i="1"/>
  <c r="BP62" i="1"/>
  <c r="BO62" i="1"/>
  <c r="BN62" i="1"/>
  <c r="BM62" i="1"/>
  <c r="BL62" i="1"/>
  <c r="BT62" i="1" s="1"/>
  <c r="BK62" i="1"/>
  <c r="BJ62" i="1"/>
  <c r="BI62" i="1"/>
  <c r="BG62" i="1"/>
  <c r="BF62" i="1"/>
  <c r="BE62" i="1"/>
  <c r="BD62" i="1"/>
  <c r="BC62" i="1"/>
  <c r="BB62" i="1"/>
  <c r="BA62" i="1"/>
  <c r="AZ62" i="1"/>
  <c r="BH62" i="1" s="1"/>
  <c r="AY62" i="1"/>
  <c r="AX62" i="1"/>
  <c r="AW62" i="1"/>
  <c r="AU62" i="1"/>
  <c r="AT62" i="1"/>
  <c r="AS62" i="1"/>
  <c r="AR62" i="1"/>
  <c r="AQ62" i="1"/>
  <c r="AP62" i="1"/>
  <c r="AO62" i="1"/>
  <c r="AN62" i="1"/>
  <c r="AV62" i="1" s="1"/>
  <c r="A62" i="1" s="1"/>
  <c r="AM62" i="1"/>
  <c r="AL62" i="1"/>
  <c r="AK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M62" i="1" s="1"/>
  <c r="N62" i="1"/>
  <c r="L62" i="1"/>
  <c r="H62" i="1"/>
  <c r="G62" i="1"/>
  <c r="E62" i="1"/>
  <c r="F62" i="1" s="1"/>
  <c r="I62" i="1" s="1"/>
  <c r="J62" i="1" s="1"/>
  <c r="K62" i="1" s="1"/>
  <c r="D62" i="1"/>
  <c r="C62" i="1"/>
  <c r="DO61" i="1"/>
  <c r="DN61" i="1"/>
  <c r="DM61" i="1"/>
  <c r="DL61" i="1"/>
  <c r="DK61" i="1"/>
  <c r="DJ61" i="1"/>
  <c r="DI61" i="1"/>
  <c r="DH61" i="1"/>
  <c r="DP61" i="1" s="1"/>
  <c r="DG61" i="1"/>
  <c r="DF61" i="1"/>
  <c r="DE61" i="1"/>
  <c r="DC61" i="1"/>
  <c r="DB61" i="1"/>
  <c r="DA61" i="1"/>
  <c r="CZ61" i="1"/>
  <c r="CY61" i="1"/>
  <c r="CX61" i="1"/>
  <c r="CW61" i="1"/>
  <c r="CV61" i="1"/>
  <c r="DD61" i="1" s="1"/>
  <c r="CU61" i="1"/>
  <c r="CT61" i="1"/>
  <c r="CS61" i="1"/>
  <c r="CQ61" i="1"/>
  <c r="CP61" i="1"/>
  <c r="CO61" i="1"/>
  <c r="CN61" i="1"/>
  <c r="CM61" i="1"/>
  <c r="CL61" i="1"/>
  <c r="CK61" i="1"/>
  <c r="CJ61" i="1"/>
  <c r="CR61" i="1" s="1"/>
  <c r="CI61" i="1"/>
  <c r="CH61" i="1"/>
  <c r="CG61" i="1"/>
  <c r="CE61" i="1"/>
  <c r="CD61" i="1"/>
  <c r="CC61" i="1"/>
  <c r="CB61" i="1"/>
  <c r="CA61" i="1"/>
  <c r="BZ61" i="1"/>
  <c r="BY61" i="1"/>
  <c r="BX61" i="1"/>
  <c r="CF61" i="1" s="1"/>
  <c r="BW61" i="1"/>
  <c r="BV61" i="1"/>
  <c r="BU61" i="1"/>
  <c r="BS61" i="1"/>
  <c r="BR61" i="1"/>
  <c r="BQ61" i="1"/>
  <c r="BP61" i="1"/>
  <c r="BO61" i="1"/>
  <c r="BN61" i="1"/>
  <c r="BM61" i="1"/>
  <c r="BL61" i="1"/>
  <c r="BT61" i="1" s="1"/>
  <c r="BK61" i="1"/>
  <c r="BJ61" i="1"/>
  <c r="BI61" i="1"/>
  <c r="BG61" i="1"/>
  <c r="BF61" i="1"/>
  <c r="BE61" i="1"/>
  <c r="BD61" i="1"/>
  <c r="BC61" i="1"/>
  <c r="BB61" i="1"/>
  <c r="BA61" i="1"/>
  <c r="AZ61" i="1"/>
  <c r="BH61" i="1" s="1"/>
  <c r="B61" i="1" s="1"/>
  <c r="AY61" i="1"/>
  <c r="AX61" i="1"/>
  <c r="AW61" i="1"/>
  <c r="AU61" i="1"/>
  <c r="AT61" i="1"/>
  <c r="AS61" i="1"/>
  <c r="AR61" i="1"/>
  <c r="AQ61" i="1"/>
  <c r="AP61" i="1"/>
  <c r="AO61" i="1"/>
  <c r="AN61" i="1"/>
  <c r="AV61" i="1" s="1"/>
  <c r="A61" i="1" s="1"/>
  <c r="AM61" i="1"/>
  <c r="AL61" i="1"/>
  <c r="AK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M61" i="1" s="1"/>
  <c r="N61" i="1"/>
  <c r="L61" i="1"/>
  <c r="H61" i="1"/>
  <c r="G61" i="1"/>
  <c r="E61" i="1"/>
  <c r="F61" i="1" s="1"/>
  <c r="I61" i="1" s="1"/>
  <c r="J61" i="1" s="1"/>
  <c r="K61" i="1" s="1"/>
  <c r="D61" i="1"/>
  <c r="C61" i="1"/>
  <c r="DO60" i="1"/>
  <c r="DN60" i="1"/>
  <c r="DM60" i="1"/>
  <c r="DL60" i="1"/>
  <c r="DK60" i="1"/>
  <c r="DJ60" i="1"/>
  <c r="DI60" i="1"/>
  <c r="DH60" i="1"/>
  <c r="DP60" i="1" s="1"/>
  <c r="DG60" i="1"/>
  <c r="DF60" i="1"/>
  <c r="DE60" i="1"/>
  <c r="DC60" i="1"/>
  <c r="DB60" i="1"/>
  <c r="DA60" i="1"/>
  <c r="CZ60" i="1"/>
  <c r="CY60" i="1"/>
  <c r="CX60" i="1"/>
  <c r="CW60" i="1"/>
  <c r="CV60" i="1"/>
  <c r="DD60" i="1" s="1"/>
  <c r="CU60" i="1"/>
  <c r="CT60" i="1"/>
  <c r="CS60" i="1"/>
  <c r="CQ60" i="1"/>
  <c r="CP60" i="1"/>
  <c r="CO60" i="1"/>
  <c r="CN60" i="1"/>
  <c r="CM60" i="1"/>
  <c r="CL60" i="1"/>
  <c r="CK60" i="1"/>
  <c r="CJ60" i="1"/>
  <c r="CR60" i="1" s="1"/>
  <c r="CI60" i="1"/>
  <c r="CH60" i="1"/>
  <c r="CG60" i="1"/>
  <c r="CE60" i="1"/>
  <c r="CD60" i="1"/>
  <c r="CC60" i="1"/>
  <c r="CB60" i="1"/>
  <c r="CA60" i="1"/>
  <c r="BZ60" i="1"/>
  <c r="BY60" i="1"/>
  <c r="BX60" i="1"/>
  <c r="CF60" i="1" s="1"/>
  <c r="BW60" i="1"/>
  <c r="BV60" i="1"/>
  <c r="BU60" i="1"/>
  <c r="BS60" i="1"/>
  <c r="BR60" i="1"/>
  <c r="BQ60" i="1"/>
  <c r="BP60" i="1"/>
  <c r="BO60" i="1"/>
  <c r="BN60" i="1"/>
  <c r="BM60" i="1"/>
  <c r="BL60" i="1"/>
  <c r="BT60" i="1" s="1"/>
  <c r="BK60" i="1"/>
  <c r="BJ60" i="1"/>
  <c r="BI60" i="1"/>
  <c r="BG60" i="1"/>
  <c r="BF60" i="1"/>
  <c r="BE60" i="1"/>
  <c r="BD60" i="1"/>
  <c r="BC60" i="1"/>
  <c r="BB60" i="1"/>
  <c r="BA60" i="1"/>
  <c r="AZ60" i="1"/>
  <c r="BH60" i="1" s="1"/>
  <c r="AY60" i="1"/>
  <c r="AX60" i="1"/>
  <c r="AW60" i="1"/>
  <c r="AU60" i="1"/>
  <c r="AT60" i="1"/>
  <c r="AS60" i="1"/>
  <c r="AR60" i="1"/>
  <c r="AQ60" i="1"/>
  <c r="AP60" i="1"/>
  <c r="AO60" i="1"/>
  <c r="AN60" i="1"/>
  <c r="AV60" i="1" s="1"/>
  <c r="A60" i="1" s="1"/>
  <c r="AM60" i="1"/>
  <c r="AL60" i="1"/>
  <c r="AK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M60" i="1" s="1"/>
  <c r="N60" i="1"/>
  <c r="L60" i="1"/>
  <c r="H60" i="1"/>
  <c r="G60" i="1"/>
  <c r="E60" i="1"/>
  <c r="F60" i="1" s="1"/>
  <c r="I60" i="1" s="1"/>
  <c r="J60" i="1" s="1"/>
  <c r="K60" i="1" s="1"/>
  <c r="D60" i="1"/>
  <c r="C60" i="1"/>
  <c r="DO59" i="1"/>
  <c r="DN59" i="1"/>
  <c r="DM59" i="1"/>
  <c r="DL59" i="1"/>
  <c r="DK59" i="1"/>
  <c r="DJ59" i="1"/>
  <c r="DI59" i="1"/>
  <c r="DH59" i="1"/>
  <c r="DP59" i="1" s="1"/>
  <c r="DG59" i="1"/>
  <c r="DF59" i="1"/>
  <c r="DE59" i="1"/>
  <c r="DC59" i="1"/>
  <c r="DB59" i="1"/>
  <c r="DA59" i="1"/>
  <c r="CZ59" i="1"/>
  <c r="CY59" i="1"/>
  <c r="CX59" i="1"/>
  <c r="CW59" i="1"/>
  <c r="CV59" i="1"/>
  <c r="DD59" i="1" s="1"/>
  <c r="CU59" i="1"/>
  <c r="CT59" i="1"/>
  <c r="CS59" i="1"/>
  <c r="CQ59" i="1"/>
  <c r="CP59" i="1"/>
  <c r="CO59" i="1"/>
  <c r="CN59" i="1"/>
  <c r="CM59" i="1"/>
  <c r="CL59" i="1"/>
  <c r="CK59" i="1"/>
  <c r="CJ59" i="1"/>
  <c r="CR59" i="1" s="1"/>
  <c r="CI59" i="1"/>
  <c r="CH59" i="1"/>
  <c r="CG59" i="1"/>
  <c r="CE59" i="1"/>
  <c r="CD59" i="1"/>
  <c r="CC59" i="1"/>
  <c r="CB59" i="1"/>
  <c r="CA59" i="1"/>
  <c r="BZ59" i="1"/>
  <c r="BY59" i="1"/>
  <c r="BX59" i="1"/>
  <c r="CF59" i="1" s="1"/>
  <c r="BW59" i="1"/>
  <c r="BV59" i="1"/>
  <c r="BU59" i="1"/>
  <c r="BS59" i="1"/>
  <c r="BR59" i="1"/>
  <c r="BQ59" i="1"/>
  <c r="BP59" i="1"/>
  <c r="BO59" i="1"/>
  <c r="BN59" i="1"/>
  <c r="BM59" i="1"/>
  <c r="BL59" i="1"/>
  <c r="BT59" i="1" s="1"/>
  <c r="BK59" i="1"/>
  <c r="BJ59" i="1"/>
  <c r="BI59" i="1"/>
  <c r="BG59" i="1"/>
  <c r="BF59" i="1"/>
  <c r="BE59" i="1"/>
  <c r="BD59" i="1"/>
  <c r="BC59" i="1"/>
  <c r="BB59" i="1"/>
  <c r="BA59" i="1"/>
  <c r="AZ59" i="1"/>
  <c r="BH59" i="1" s="1"/>
  <c r="B59" i="1" s="1"/>
  <c r="AY59" i="1"/>
  <c r="AX59" i="1"/>
  <c r="AW59" i="1"/>
  <c r="AU59" i="1"/>
  <c r="AT59" i="1"/>
  <c r="AS59" i="1"/>
  <c r="AR59" i="1"/>
  <c r="AQ59" i="1"/>
  <c r="AP59" i="1"/>
  <c r="AO59" i="1"/>
  <c r="AN59" i="1"/>
  <c r="AV59" i="1" s="1"/>
  <c r="A59" i="1" s="1"/>
  <c r="AM59" i="1"/>
  <c r="AL59" i="1"/>
  <c r="AK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M59" i="1" s="1"/>
  <c r="N59" i="1"/>
  <c r="L59" i="1"/>
  <c r="H59" i="1"/>
  <c r="G59" i="1"/>
  <c r="E59" i="1"/>
  <c r="F59" i="1" s="1"/>
  <c r="I59" i="1" s="1"/>
  <c r="J59" i="1" s="1"/>
  <c r="K59" i="1" s="1"/>
  <c r="D59" i="1"/>
  <c r="C59" i="1"/>
  <c r="DO58" i="1"/>
  <c r="DN58" i="1"/>
  <c r="DM58" i="1"/>
  <c r="DL58" i="1"/>
  <c r="DK58" i="1"/>
  <c r="DJ58" i="1"/>
  <c r="DI58" i="1"/>
  <c r="DH58" i="1"/>
  <c r="DP58" i="1" s="1"/>
  <c r="DG58" i="1"/>
  <c r="DF58" i="1"/>
  <c r="DE58" i="1"/>
  <c r="DC58" i="1"/>
  <c r="DB58" i="1"/>
  <c r="DA58" i="1"/>
  <c r="CZ58" i="1"/>
  <c r="CY58" i="1"/>
  <c r="CX58" i="1"/>
  <c r="CW58" i="1"/>
  <c r="CV58" i="1"/>
  <c r="DD58" i="1" s="1"/>
  <c r="CU58" i="1"/>
  <c r="CT58" i="1"/>
  <c r="CS58" i="1"/>
  <c r="CQ58" i="1"/>
  <c r="CP58" i="1"/>
  <c r="CO58" i="1"/>
  <c r="CN58" i="1"/>
  <c r="CM58" i="1"/>
  <c r="CL58" i="1"/>
  <c r="CK58" i="1"/>
  <c r="CJ58" i="1"/>
  <c r="CR58" i="1" s="1"/>
  <c r="CI58" i="1"/>
  <c r="CH58" i="1"/>
  <c r="CG58" i="1"/>
  <c r="CE58" i="1"/>
  <c r="CD58" i="1"/>
  <c r="CC58" i="1"/>
  <c r="CB58" i="1"/>
  <c r="CA58" i="1"/>
  <c r="BZ58" i="1"/>
  <c r="BY58" i="1"/>
  <c r="BX58" i="1"/>
  <c r="CF58" i="1" s="1"/>
  <c r="BW58" i="1"/>
  <c r="BV58" i="1"/>
  <c r="BU58" i="1"/>
  <c r="BS58" i="1"/>
  <c r="BR58" i="1"/>
  <c r="BQ58" i="1"/>
  <c r="BP58" i="1"/>
  <c r="BO58" i="1"/>
  <c r="BN58" i="1"/>
  <c r="BM58" i="1"/>
  <c r="BL58" i="1"/>
  <c r="BT58" i="1" s="1"/>
  <c r="BK58" i="1"/>
  <c r="BJ58" i="1"/>
  <c r="BI58" i="1"/>
  <c r="BG58" i="1"/>
  <c r="BF58" i="1"/>
  <c r="BE58" i="1"/>
  <c r="BD58" i="1"/>
  <c r="BC58" i="1"/>
  <c r="BB58" i="1"/>
  <c r="BA58" i="1"/>
  <c r="AZ58" i="1"/>
  <c r="BH58" i="1" s="1"/>
  <c r="AY58" i="1"/>
  <c r="AX58" i="1"/>
  <c r="AW58" i="1"/>
  <c r="AU58" i="1"/>
  <c r="AT58" i="1"/>
  <c r="AS58" i="1"/>
  <c r="AR58" i="1"/>
  <c r="AQ58" i="1"/>
  <c r="AP58" i="1"/>
  <c r="AO58" i="1"/>
  <c r="AN58" i="1"/>
  <c r="AV58" i="1" s="1"/>
  <c r="A58" i="1" s="1"/>
  <c r="AM58" i="1"/>
  <c r="AL58" i="1"/>
  <c r="AK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M58" i="1" s="1"/>
  <c r="N58" i="1"/>
  <c r="L58" i="1"/>
  <c r="H58" i="1"/>
  <c r="G58" i="1"/>
  <c r="E58" i="1"/>
  <c r="F58" i="1" s="1"/>
  <c r="I58" i="1" s="1"/>
  <c r="J58" i="1" s="1"/>
  <c r="K58" i="1" s="1"/>
  <c r="D58" i="1"/>
  <c r="C58" i="1"/>
  <c r="DO57" i="1"/>
  <c r="DN57" i="1"/>
  <c r="DM57" i="1"/>
  <c r="DL57" i="1"/>
  <c r="DK57" i="1"/>
  <c r="DJ57" i="1"/>
  <c r="DI57" i="1"/>
  <c r="DH57" i="1"/>
  <c r="DP57" i="1" s="1"/>
  <c r="DG57" i="1"/>
  <c r="DF57" i="1"/>
  <c r="DE57" i="1"/>
  <c r="DC57" i="1"/>
  <c r="DB57" i="1"/>
  <c r="DA57" i="1"/>
  <c r="CZ57" i="1"/>
  <c r="CY57" i="1"/>
  <c r="CX57" i="1"/>
  <c r="CW57" i="1"/>
  <c r="CV57" i="1"/>
  <c r="DD57" i="1" s="1"/>
  <c r="CU57" i="1"/>
  <c r="CT57" i="1"/>
  <c r="CS57" i="1"/>
  <c r="CQ57" i="1"/>
  <c r="CP57" i="1"/>
  <c r="CO57" i="1"/>
  <c r="CN57" i="1"/>
  <c r="CM57" i="1"/>
  <c r="CL57" i="1"/>
  <c r="CK57" i="1"/>
  <c r="CJ57" i="1"/>
  <c r="CR57" i="1" s="1"/>
  <c r="CI57" i="1"/>
  <c r="CH57" i="1"/>
  <c r="CG57" i="1"/>
  <c r="CE57" i="1"/>
  <c r="CD57" i="1"/>
  <c r="CC57" i="1"/>
  <c r="CB57" i="1"/>
  <c r="CA57" i="1"/>
  <c r="BZ57" i="1"/>
  <c r="BY57" i="1"/>
  <c r="BX57" i="1"/>
  <c r="CF57" i="1" s="1"/>
  <c r="BW57" i="1"/>
  <c r="BV57" i="1"/>
  <c r="BU57" i="1"/>
  <c r="BS57" i="1"/>
  <c r="BR57" i="1"/>
  <c r="BQ57" i="1"/>
  <c r="BP57" i="1"/>
  <c r="BO57" i="1"/>
  <c r="BN57" i="1"/>
  <c r="BM57" i="1"/>
  <c r="BL57" i="1"/>
  <c r="BT57" i="1" s="1"/>
  <c r="BK57" i="1"/>
  <c r="BJ57" i="1"/>
  <c r="BI57" i="1"/>
  <c r="BG57" i="1"/>
  <c r="BF57" i="1"/>
  <c r="BE57" i="1"/>
  <c r="BD57" i="1"/>
  <c r="BC57" i="1"/>
  <c r="BB57" i="1"/>
  <c r="BA57" i="1"/>
  <c r="AZ57" i="1"/>
  <c r="BH57" i="1" s="1"/>
  <c r="B57" i="1" s="1"/>
  <c r="AY57" i="1"/>
  <c r="AX57" i="1"/>
  <c r="AW57" i="1"/>
  <c r="AU57" i="1"/>
  <c r="AT57" i="1"/>
  <c r="AS57" i="1"/>
  <c r="AR57" i="1"/>
  <c r="AQ57" i="1"/>
  <c r="AP57" i="1"/>
  <c r="AO57" i="1"/>
  <c r="AN57" i="1"/>
  <c r="AV57" i="1" s="1"/>
  <c r="A57" i="1" s="1"/>
  <c r="AM57" i="1"/>
  <c r="AL57" i="1"/>
  <c r="AK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M57" i="1" s="1"/>
  <c r="N57" i="1"/>
  <c r="L57" i="1"/>
  <c r="H57" i="1"/>
  <c r="G57" i="1"/>
  <c r="E57" i="1"/>
  <c r="F57" i="1" s="1"/>
  <c r="I57" i="1" s="1"/>
  <c r="J57" i="1" s="1"/>
  <c r="K57" i="1" s="1"/>
  <c r="D57" i="1"/>
  <c r="C57" i="1"/>
  <c r="DO56" i="1"/>
  <c r="DN56" i="1"/>
  <c r="DM56" i="1"/>
  <c r="DL56" i="1"/>
  <c r="DK56" i="1"/>
  <c r="DJ56" i="1"/>
  <c r="DI56" i="1"/>
  <c r="DH56" i="1"/>
  <c r="DP56" i="1" s="1"/>
  <c r="DG56" i="1"/>
  <c r="DF56" i="1"/>
  <c r="DE56" i="1"/>
  <c r="DC56" i="1"/>
  <c r="DB56" i="1"/>
  <c r="DA56" i="1"/>
  <c r="CZ56" i="1"/>
  <c r="CY56" i="1"/>
  <c r="CX56" i="1"/>
  <c r="CW56" i="1"/>
  <c r="CV56" i="1"/>
  <c r="DD56" i="1" s="1"/>
  <c r="CU56" i="1"/>
  <c r="CT56" i="1"/>
  <c r="CS56" i="1"/>
  <c r="CQ56" i="1"/>
  <c r="CP56" i="1"/>
  <c r="CO56" i="1"/>
  <c r="CN56" i="1"/>
  <c r="CM56" i="1"/>
  <c r="CL56" i="1"/>
  <c r="CK56" i="1"/>
  <c r="CJ56" i="1"/>
  <c r="CR56" i="1" s="1"/>
  <c r="CI56" i="1"/>
  <c r="CH56" i="1"/>
  <c r="CG56" i="1"/>
  <c r="CE56" i="1"/>
  <c r="CD56" i="1"/>
  <c r="CC56" i="1"/>
  <c r="CB56" i="1"/>
  <c r="CA56" i="1"/>
  <c r="BZ56" i="1"/>
  <c r="BY56" i="1"/>
  <c r="BX56" i="1"/>
  <c r="CF56" i="1" s="1"/>
  <c r="BW56" i="1"/>
  <c r="BV56" i="1"/>
  <c r="BU56" i="1"/>
  <c r="BS56" i="1"/>
  <c r="BR56" i="1"/>
  <c r="BQ56" i="1"/>
  <c r="BP56" i="1"/>
  <c r="BO56" i="1"/>
  <c r="BN56" i="1"/>
  <c r="BM56" i="1"/>
  <c r="BL56" i="1"/>
  <c r="BT56" i="1" s="1"/>
  <c r="BK56" i="1"/>
  <c r="BJ56" i="1"/>
  <c r="BI56" i="1"/>
  <c r="BG56" i="1"/>
  <c r="BF56" i="1"/>
  <c r="BE56" i="1"/>
  <c r="BD56" i="1"/>
  <c r="BC56" i="1"/>
  <c r="BB56" i="1"/>
  <c r="BA56" i="1"/>
  <c r="AZ56" i="1"/>
  <c r="BH56" i="1" s="1"/>
  <c r="AY56" i="1"/>
  <c r="AX56" i="1"/>
  <c r="AW56" i="1"/>
  <c r="AU56" i="1"/>
  <c r="AT56" i="1"/>
  <c r="AS56" i="1"/>
  <c r="AR56" i="1"/>
  <c r="AQ56" i="1"/>
  <c r="AP56" i="1"/>
  <c r="AO56" i="1"/>
  <c r="AN56" i="1"/>
  <c r="AV56" i="1" s="1"/>
  <c r="A56" i="1" s="1"/>
  <c r="AM56" i="1"/>
  <c r="AL56" i="1"/>
  <c r="AK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M56" i="1" s="1"/>
  <c r="N56" i="1"/>
  <c r="L56" i="1"/>
  <c r="H56" i="1"/>
  <c r="G56" i="1"/>
  <c r="E56" i="1"/>
  <c r="F56" i="1" s="1"/>
  <c r="I56" i="1" s="1"/>
  <c r="J56" i="1" s="1"/>
  <c r="K56" i="1" s="1"/>
  <c r="D56" i="1"/>
  <c r="C56" i="1"/>
  <c r="DO55" i="1"/>
  <c r="DN55" i="1"/>
  <c r="DM55" i="1"/>
  <c r="DL55" i="1"/>
  <c r="DK55" i="1"/>
  <c r="DJ55" i="1"/>
  <c r="DI55" i="1"/>
  <c r="DH55" i="1"/>
  <c r="DP55" i="1" s="1"/>
  <c r="DG55" i="1"/>
  <c r="DF55" i="1"/>
  <c r="DE55" i="1"/>
  <c r="DC55" i="1"/>
  <c r="DB55" i="1"/>
  <c r="DA55" i="1"/>
  <c r="CZ55" i="1"/>
  <c r="CY55" i="1"/>
  <c r="CX55" i="1"/>
  <c r="CW55" i="1"/>
  <c r="CV55" i="1"/>
  <c r="DD55" i="1" s="1"/>
  <c r="CU55" i="1"/>
  <c r="CT55" i="1"/>
  <c r="CS55" i="1"/>
  <c r="CQ55" i="1"/>
  <c r="CP55" i="1"/>
  <c r="CO55" i="1"/>
  <c r="CN55" i="1"/>
  <c r="CM55" i="1"/>
  <c r="CL55" i="1"/>
  <c r="CK55" i="1"/>
  <c r="CJ55" i="1"/>
  <c r="CR55" i="1" s="1"/>
  <c r="CI55" i="1"/>
  <c r="CH55" i="1"/>
  <c r="CG55" i="1"/>
  <c r="CE55" i="1"/>
  <c r="CD55" i="1"/>
  <c r="CC55" i="1"/>
  <c r="CB55" i="1"/>
  <c r="CA55" i="1"/>
  <c r="BZ55" i="1"/>
  <c r="BY55" i="1"/>
  <c r="BX55" i="1"/>
  <c r="CF55" i="1" s="1"/>
  <c r="BW55" i="1"/>
  <c r="BV55" i="1"/>
  <c r="BU55" i="1"/>
  <c r="BS55" i="1"/>
  <c r="BR55" i="1"/>
  <c r="BQ55" i="1"/>
  <c r="BP55" i="1"/>
  <c r="BO55" i="1"/>
  <c r="BN55" i="1"/>
  <c r="BM55" i="1"/>
  <c r="BL55" i="1"/>
  <c r="BT55" i="1" s="1"/>
  <c r="BK55" i="1"/>
  <c r="BJ55" i="1"/>
  <c r="BI55" i="1"/>
  <c r="BG55" i="1"/>
  <c r="BF55" i="1"/>
  <c r="BE55" i="1"/>
  <c r="BD55" i="1"/>
  <c r="BC55" i="1"/>
  <c r="BB55" i="1"/>
  <c r="BA55" i="1"/>
  <c r="AZ55" i="1"/>
  <c r="BH55" i="1" s="1"/>
  <c r="B55" i="1" s="1"/>
  <c r="AY55" i="1"/>
  <c r="AX55" i="1"/>
  <c r="AW55" i="1"/>
  <c r="AU55" i="1"/>
  <c r="AT55" i="1"/>
  <c r="AS55" i="1"/>
  <c r="AR55" i="1"/>
  <c r="AQ55" i="1"/>
  <c r="AP55" i="1"/>
  <c r="AO55" i="1"/>
  <c r="AN55" i="1"/>
  <c r="AV55" i="1" s="1"/>
  <c r="A55" i="1" s="1"/>
  <c r="AM55" i="1"/>
  <c r="AL55" i="1"/>
  <c r="AK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M55" i="1" s="1"/>
  <c r="N55" i="1"/>
  <c r="L55" i="1"/>
  <c r="H55" i="1"/>
  <c r="G55" i="1"/>
  <c r="E55" i="1"/>
  <c r="F55" i="1" s="1"/>
  <c r="I55" i="1" s="1"/>
  <c r="J55" i="1" s="1"/>
  <c r="K55" i="1" s="1"/>
  <c r="D55" i="1"/>
  <c r="C55" i="1"/>
  <c r="DO54" i="1"/>
  <c r="DN54" i="1"/>
  <c r="DM54" i="1"/>
  <c r="DL54" i="1"/>
  <c r="DK54" i="1"/>
  <c r="DJ54" i="1"/>
  <c r="DI54" i="1"/>
  <c r="DH54" i="1"/>
  <c r="DP54" i="1" s="1"/>
  <c r="DG54" i="1"/>
  <c r="DF54" i="1"/>
  <c r="DE54" i="1"/>
  <c r="DC54" i="1"/>
  <c r="DB54" i="1"/>
  <c r="DA54" i="1"/>
  <c r="CZ54" i="1"/>
  <c r="CY54" i="1"/>
  <c r="CX54" i="1"/>
  <c r="CW54" i="1"/>
  <c r="CV54" i="1"/>
  <c r="DD54" i="1" s="1"/>
  <c r="CU54" i="1"/>
  <c r="CT54" i="1"/>
  <c r="CS54" i="1"/>
  <c r="CQ54" i="1"/>
  <c r="CP54" i="1"/>
  <c r="CO54" i="1"/>
  <c r="CN54" i="1"/>
  <c r="CM54" i="1"/>
  <c r="CL54" i="1"/>
  <c r="CK54" i="1"/>
  <c r="CJ54" i="1"/>
  <c r="CR54" i="1" s="1"/>
  <c r="CI54" i="1"/>
  <c r="CH54" i="1"/>
  <c r="CG54" i="1"/>
  <c r="CE54" i="1"/>
  <c r="CD54" i="1"/>
  <c r="CC54" i="1"/>
  <c r="CB54" i="1"/>
  <c r="CA54" i="1"/>
  <c r="BZ54" i="1"/>
  <c r="BY54" i="1"/>
  <c r="BX54" i="1"/>
  <c r="CF54" i="1" s="1"/>
  <c r="BW54" i="1"/>
  <c r="BV54" i="1"/>
  <c r="BU54" i="1"/>
  <c r="BS54" i="1"/>
  <c r="BR54" i="1"/>
  <c r="BQ54" i="1"/>
  <c r="BP54" i="1"/>
  <c r="BO54" i="1"/>
  <c r="BN54" i="1"/>
  <c r="BM54" i="1"/>
  <c r="BL54" i="1"/>
  <c r="BT54" i="1" s="1"/>
  <c r="BK54" i="1"/>
  <c r="BJ54" i="1"/>
  <c r="BI54" i="1"/>
  <c r="BG54" i="1"/>
  <c r="BF54" i="1"/>
  <c r="BE54" i="1"/>
  <c r="BD54" i="1"/>
  <c r="BC54" i="1"/>
  <c r="BB54" i="1"/>
  <c r="BA54" i="1"/>
  <c r="AZ54" i="1"/>
  <c r="BH54" i="1" s="1"/>
  <c r="AY54" i="1"/>
  <c r="AX54" i="1"/>
  <c r="AW54" i="1"/>
  <c r="AU54" i="1"/>
  <c r="AT54" i="1"/>
  <c r="AS54" i="1"/>
  <c r="AR54" i="1"/>
  <c r="AQ54" i="1"/>
  <c r="AP54" i="1"/>
  <c r="AO54" i="1"/>
  <c r="AN54" i="1"/>
  <c r="AV54" i="1" s="1"/>
  <c r="A54" i="1" s="1"/>
  <c r="AM54" i="1"/>
  <c r="AL54" i="1"/>
  <c r="AK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M54" i="1" s="1"/>
  <c r="N54" i="1"/>
  <c r="L54" i="1"/>
  <c r="H54" i="1"/>
  <c r="G54" i="1"/>
  <c r="E54" i="1"/>
  <c r="F54" i="1" s="1"/>
  <c r="I54" i="1" s="1"/>
  <c r="J54" i="1" s="1"/>
  <c r="K54" i="1" s="1"/>
  <c r="D54" i="1"/>
  <c r="C54" i="1"/>
  <c r="DO53" i="1"/>
  <c r="DN53" i="1"/>
  <c r="DM53" i="1"/>
  <c r="DL53" i="1"/>
  <c r="DK53" i="1"/>
  <c r="DJ53" i="1"/>
  <c r="DI53" i="1"/>
  <c r="DH53" i="1"/>
  <c r="DP53" i="1" s="1"/>
  <c r="DG53" i="1"/>
  <c r="DF53" i="1"/>
  <c r="DE53" i="1"/>
  <c r="DC53" i="1"/>
  <c r="DB53" i="1"/>
  <c r="DA53" i="1"/>
  <c r="CZ53" i="1"/>
  <c r="CY53" i="1"/>
  <c r="CX53" i="1"/>
  <c r="CW53" i="1"/>
  <c r="CV53" i="1"/>
  <c r="DD53" i="1" s="1"/>
  <c r="CU53" i="1"/>
  <c r="CT53" i="1"/>
  <c r="CS53" i="1"/>
  <c r="CQ53" i="1"/>
  <c r="CP53" i="1"/>
  <c r="CO53" i="1"/>
  <c r="CN53" i="1"/>
  <c r="CM53" i="1"/>
  <c r="CL53" i="1"/>
  <c r="CK53" i="1"/>
  <c r="CJ53" i="1"/>
  <c r="CR53" i="1" s="1"/>
  <c r="CI53" i="1"/>
  <c r="CH53" i="1"/>
  <c r="CG53" i="1"/>
  <c r="CE53" i="1"/>
  <c r="CD53" i="1"/>
  <c r="CC53" i="1"/>
  <c r="CB53" i="1"/>
  <c r="CA53" i="1"/>
  <c r="BZ53" i="1"/>
  <c r="BY53" i="1"/>
  <c r="BX53" i="1"/>
  <c r="CF53" i="1" s="1"/>
  <c r="BW53" i="1"/>
  <c r="BV53" i="1"/>
  <c r="BU53" i="1"/>
  <c r="BS53" i="1"/>
  <c r="BR53" i="1"/>
  <c r="BQ53" i="1"/>
  <c r="BP53" i="1"/>
  <c r="BO53" i="1"/>
  <c r="BN53" i="1"/>
  <c r="BM53" i="1"/>
  <c r="BL53" i="1"/>
  <c r="BT53" i="1" s="1"/>
  <c r="BK53" i="1"/>
  <c r="BJ53" i="1"/>
  <c r="BI53" i="1"/>
  <c r="BG53" i="1"/>
  <c r="BF53" i="1"/>
  <c r="BE53" i="1"/>
  <c r="BD53" i="1"/>
  <c r="BC53" i="1"/>
  <c r="BB53" i="1"/>
  <c r="BA53" i="1"/>
  <c r="AZ53" i="1"/>
  <c r="BH53" i="1" s="1"/>
  <c r="B53" i="1" s="1"/>
  <c r="AY53" i="1"/>
  <c r="AX53" i="1"/>
  <c r="AW53" i="1"/>
  <c r="AU53" i="1"/>
  <c r="AT53" i="1"/>
  <c r="AS53" i="1"/>
  <c r="AR53" i="1"/>
  <c r="AQ53" i="1"/>
  <c r="AP53" i="1"/>
  <c r="AO53" i="1"/>
  <c r="AN53" i="1"/>
  <c r="AV53" i="1" s="1"/>
  <c r="A53" i="1" s="1"/>
  <c r="AM53" i="1"/>
  <c r="AL53" i="1"/>
  <c r="AK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M53" i="1" s="1"/>
  <c r="N53" i="1"/>
  <c r="L53" i="1"/>
  <c r="H53" i="1"/>
  <c r="G53" i="1"/>
  <c r="E53" i="1"/>
  <c r="F53" i="1" s="1"/>
  <c r="I53" i="1" s="1"/>
  <c r="J53" i="1" s="1"/>
  <c r="K53" i="1" s="1"/>
  <c r="D53" i="1"/>
  <c r="C53" i="1"/>
  <c r="DO52" i="1"/>
  <c r="DN52" i="1"/>
  <c r="DM52" i="1"/>
  <c r="DL52" i="1"/>
  <c r="DK52" i="1"/>
  <c r="DJ52" i="1"/>
  <c r="DI52" i="1"/>
  <c r="DH52" i="1"/>
  <c r="DP52" i="1" s="1"/>
  <c r="DG52" i="1"/>
  <c r="DF52" i="1"/>
  <c r="DE52" i="1"/>
  <c r="DC52" i="1"/>
  <c r="DB52" i="1"/>
  <c r="DA52" i="1"/>
  <c r="CZ52" i="1"/>
  <c r="CY52" i="1"/>
  <c r="CX52" i="1"/>
  <c r="CW52" i="1"/>
  <c r="CV52" i="1"/>
  <c r="DD52" i="1" s="1"/>
  <c r="CU52" i="1"/>
  <c r="CT52" i="1"/>
  <c r="CS52" i="1"/>
  <c r="CQ52" i="1"/>
  <c r="CP52" i="1"/>
  <c r="CO52" i="1"/>
  <c r="CN52" i="1"/>
  <c r="CM52" i="1"/>
  <c r="CL52" i="1"/>
  <c r="CK52" i="1"/>
  <c r="CJ52" i="1"/>
  <c r="CR52" i="1" s="1"/>
  <c r="CI52" i="1"/>
  <c r="CH52" i="1"/>
  <c r="CG52" i="1"/>
  <c r="CE52" i="1"/>
  <c r="CD52" i="1"/>
  <c r="CC52" i="1"/>
  <c r="CB52" i="1"/>
  <c r="CA52" i="1"/>
  <c r="BZ52" i="1"/>
  <c r="BY52" i="1"/>
  <c r="BX52" i="1"/>
  <c r="CF52" i="1" s="1"/>
  <c r="BW52" i="1"/>
  <c r="BV52" i="1"/>
  <c r="BU52" i="1"/>
  <c r="BS52" i="1"/>
  <c r="BR52" i="1"/>
  <c r="BQ52" i="1"/>
  <c r="BP52" i="1"/>
  <c r="BO52" i="1"/>
  <c r="BN52" i="1"/>
  <c r="BM52" i="1"/>
  <c r="BL52" i="1"/>
  <c r="BT52" i="1" s="1"/>
  <c r="BK52" i="1"/>
  <c r="BJ52" i="1"/>
  <c r="BI52" i="1"/>
  <c r="BG52" i="1"/>
  <c r="BF52" i="1"/>
  <c r="BE52" i="1"/>
  <c r="BD52" i="1"/>
  <c r="BC52" i="1"/>
  <c r="BB52" i="1"/>
  <c r="BA52" i="1"/>
  <c r="AZ52" i="1"/>
  <c r="BH52" i="1" s="1"/>
  <c r="AY52" i="1"/>
  <c r="AX52" i="1"/>
  <c r="AW52" i="1"/>
  <c r="AU52" i="1"/>
  <c r="AT52" i="1"/>
  <c r="AS52" i="1"/>
  <c r="AR52" i="1"/>
  <c r="AQ52" i="1"/>
  <c r="AP52" i="1"/>
  <c r="AO52" i="1"/>
  <c r="AN52" i="1"/>
  <c r="AV52" i="1" s="1"/>
  <c r="A52" i="1" s="1"/>
  <c r="AM52" i="1"/>
  <c r="AL52" i="1"/>
  <c r="AK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M52" i="1" s="1"/>
  <c r="N52" i="1"/>
  <c r="L52" i="1"/>
  <c r="H52" i="1"/>
  <c r="G52" i="1"/>
  <c r="E52" i="1"/>
  <c r="F52" i="1" s="1"/>
  <c r="I52" i="1" s="1"/>
  <c r="J52" i="1" s="1"/>
  <c r="K52" i="1" s="1"/>
  <c r="D52" i="1"/>
  <c r="C52" i="1"/>
  <c r="DO51" i="1"/>
  <c r="DN51" i="1"/>
  <c r="DM51" i="1"/>
  <c r="DL51" i="1"/>
  <c r="DK51" i="1"/>
  <c r="DJ51" i="1"/>
  <c r="DI51" i="1"/>
  <c r="DH51" i="1"/>
  <c r="DP51" i="1" s="1"/>
  <c r="DG51" i="1"/>
  <c r="DF51" i="1"/>
  <c r="DE51" i="1"/>
  <c r="DC51" i="1"/>
  <c r="DB51" i="1"/>
  <c r="DA51" i="1"/>
  <c r="CZ51" i="1"/>
  <c r="CY51" i="1"/>
  <c r="CX51" i="1"/>
  <c r="CW51" i="1"/>
  <c r="CV51" i="1"/>
  <c r="DD51" i="1" s="1"/>
  <c r="CU51" i="1"/>
  <c r="CT51" i="1"/>
  <c r="CS51" i="1"/>
  <c r="CQ51" i="1"/>
  <c r="CP51" i="1"/>
  <c r="CO51" i="1"/>
  <c r="CN51" i="1"/>
  <c r="CM51" i="1"/>
  <c r="CL51" i="1"/>
  <c r="CK51" i="1"/>
  <c r="CJ51" i="1"/>
  <c r="CR51" i="1" s="1"/>
  <c r="CI51" i="1"/>
  <c r="CH51" i="1"/>
  <c r="CG51" i="1"/>
  <c r="CE51" i="1"/>
  <c r="CD51" i="1"/>
  <c r="CC51" i="1"/>
  <c r="CB51" i="1"/>
  <c r="CA51" i="1"/>
  <c r="BZ51" i="1"/>
  <c r="BY51" i="1"/>
  <c r="BX51" i="1"/>
  <c r="CF51" i="1" s="1"/>
  <c r="BW51" i="1"/>
  <c r="BV51" i="1"/>
  <c r="BU51" i="1"/>
  <c r="BS51" i="1"/>
  <c r="BR51" i="1"/>
  <c r="BQ51" i="1"/>
  <c r="BP51" i="1"/>
  <c r="BO51" i="1"/>
  <c r="BN51" i="1"/>
  <c r="BM51" i="1"/>
  <c r="BL51" i="1"/>
  <c r="BT51" i="1" s="1"/>
  <c r="BK51" i="1"/>
  <c r="BJ51" i="1"/>
  <c r="BI51" i="1"/>
  <c r="BG51" i="1"/>
  <c r="BF51" i="1"/>
  <c r="BE51" i="1"/>
  <c r="BD51" i="1"/>
  <c r="BC51" i="1"/>
  <c r="BB51" i="1"/>
  <c r="BA51" i="1"/>
  <c r="AZ51" i="1"/>
  <c r="BH51" i="1" s="1"/>
  <c r="B51" i="1" s="1"/>
  <c r="AY51" i="1"/>
  <c r="AX51" i="1"/>
  <c r="AW51" i="1"/>
  <c r="AU51" i="1"/>
  <c r="AT51" i="1"/>
  <c r="AS51" i="1"/>
  <c r="AR51" i="1"/>
  <c r="AQ51" i="1"/>
  <c r="AP51" i="1"/>
  <c r="AO51" i="1"/>
  <c r="AN51" i="1"/>
  <c r="AV51" i="1" s="1"/>
  <c r="A51" i="1" s="1"/>
  <c r="AM51" i="1"/>
  <c r="AL51" i="1"/>
  <c r="AK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M51" i="1" s="1"/>
  <c r="N51" i="1"/>
  <c r="L51" i="1"/>
  <c r="H51" i="1"/>
  <c r="G51" i="1"/>
  <c r="E51" i="1"/>
  <c r="F51" i="1" s="1"/>
  <c r="I51" i="1" s="1"/>
  <c r="J51" i="1" s="1"/>
  <c r="K51" i="1" s="1"/>
  <c r="D51" i="1"/>
  <c r="C51" i="1"/>
  <c r="DO50" i="1"/>
  <c r="DN50" i="1"/>
  <c r="DM50" i="1"/>
  <c r="DL50" i="1"/>
  <c r="DK50" i="1"/>
  <c r="DJ50" i="1"/>
  <c r="DI50" i="1"/>
  <c r="DH50" i="1"/>
  <c r="DP50" i="1" s="1"/>
  <c r="DG50" i="1"/>
  <c r="DF50" i="1"/>
  <c r="DE50" i="1"/>
  <c r="DC50" i="1"/>
  <c r="DB50" i="1"/>
  <c r="DA50" i="1"/>
  <c r="CZ50" i="1"/>
  <c r="CY50" i="1"/>
  <c r="CX50" i="1"/>
  <c r="CW50" i="1"/>
  <c r="CV50" i="1"/>
  <c r="DD50" i="1" s="1"/>
  <c r="CU50" i="1"/>
  <c r="CT50" i="1"/>
  <c r="CS50" i="1"/>
  <c r="CQ50" i="1"/>
  <c r="CP50" i="1"/>
  <c r="CO50" i="1"/>
  <c r="CN50" i="1"/>
  <c r="CM50" i="1"/>
  <c r="CL50" i="1"/>
  <c r="CK50" i="1"/>
  <c r="CJ50" i="1"/>
  <c r="CR50" i="1" s="1"/>
  <c r="CI50" i="1"/>
  <c r="CH50" i="1"/>
  <c r="CG50" i="1"/>
  <c r="CE50" i="1"/>
  <c r="CD50" i="1"/>
  <c r="CC50" i="1"/>
  <c r="CB50" i="1"/>
  <c r="CA50" i="1"/>
  <c r="BZ50" i="1"/>
  <c r="BY50" i="1"/>
  <c r="BX50" i="1"/>
  <c r="CF50" i="1" s="1"/>
  <c r="BW50" i="1"/>
  <c r="BV50" i="1"/>
  <c r="BU50" i="1"/>
  <c r="BS50" i="1"/>
  <c r="BR50" i="1"/>
  <c r="BQ50" i="1"/>
  <c r="BP50" i="1"/>
  <c r="BO50" i="1"/>
  <c r="BN50" i="1"/>
  <c r="BM50" i="1"/>
  <c r="BL50" i="1"/>
  <c r="BT50" i="1" s="1"/>
  <c r="BK50" i="1"/>
  <c r="BJ50" i="1"/>
  <c r="BI50" i="1"/>
  <c r="BG50" i="1"/>
  <c r="BF50" i="1"/>
  <c r="BE50" i="1"/>
  <c r="BD50" i="1"/>
  <c r="BC50" i="1"/>
  <c r="BB50" i="1"/>
  <c r="BA50" i="1"/>
  <c r="AZ50" i="1"/>
  <c r="BH50" i="1" s="1"/>
  <c r="AY50" i="1"/>
  <c r="AX50" i="1"/>
  <c r="AW50" i="1"/>
  <c r="AU50" i="1"/>
  <c r="AT50" i="1"/>
  <c r="AS50" i="1"/>
  <c r="AR50" i="1"/>
  <c r="AQ50" i="1"/>
  <c r="AP50" i="1"/>
  <c r="AO50" i="1"/>
  <c r="AN50" i="1"/>
  <c r="AV50" i="1" s="1"/>
  <c r="A50" i="1" s="1"/>
  <c r="AM50" i="1"/>
  <c r="AL50" i="1"/>
  <c r="AK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M50" i="1" s="1"/>
  <c r="N50" i="1"/>
  <c r="L50" i="1"/>
  <c r="H50" i="1"/>
  <c r="G50" i="1"/>
  <c r="E50" i="1"/>
  <c r="F50" i="1" s="1"/>
  <c r="I50" i="1" s="1"/>
  <c r="J50" i="1" s="1"/>
  <c r="K50" i="1" s="1"/>
  <c r="D50" i="1"/>
  <c r="C50" i="1"/>
  <c r="DO49" i="1"/>
  <c r="DN49" i="1"/>
  <c r="DM49" i="1"/>
  <c r="DL49" i="1"/>
  <c r="DK49" i="1"/>
  <c r="DJ49" i="1"/>
  <c r="DI49" i="1"/>
  <c r="DH49" i="1"/>
  <c r="DP49" i="1" s="1"/>
  <c r="DG49" i="1"/>
  <c r="DF49" i="1"/>
  <c r="DE49" i="1"/>
  <c r="DC49" i="1"/>
  <c r="DB49" i="1"/>
  <c r="DA49" i="1"/>
  <c r="CZ49" i="1"/>
  <c r="CY49" i="1"/>
  <c r="CX49" i="1"/>
  <c r="CW49" i="1"/>
  <c r="CV49" i="1"/>
  <c r="DD49" i="1" s="1"/>
  <c r="CU49" i="1"/>
  <c r="CT49" i="1"/>
  <c r="CS49" i="1"/>
  <c r="CQ49" i="1"/>
  <c r="CP49" i="1"/>
  <c r="CO49" i="1"/>
  <c r="CN49" i="1"/>
  <c r="CM49" i="1"/>
  <c r="CL49" i="1"/>
  <c r="CK49" i="1"/>
  <c r="CJ49" i="1"/>
  <c r="CR49" i="1" s="1"/>
  <c r="CI49" i="1"/>
  <c r="CH49" i="1"/>
  <c r="CG49" i="1"/>
  <c r="CE49" i="1"/>
  <c r="CD49" i="1"/>
  <c r="CC49" i="1"/>
  <c r="CB49" i="1"/>
  <c r="CA49" i="1"/>
  <c r="BZ49" i="1"/>
  <c r="BY49" i="1"/>
  <c r="BX49" i="1"/>
  <c r="CF49" i="1" s="1"/>
  <c r="BW49" i="1"/>
  <c r="BV49" i="1"/>
  <c r="BU49" i="1"/>
  <c r="BS49" i="1"/>
  <c r="BR49" i="1"/>
  <c r="BQ49" i="1"/>
  <c r="BP49" i="1"/>
  <c r="BO49" i="1"/>
  <c r="BN49" i="1"/>
  <c r="BM49" i="1"/>
  <c r="BL49" i="1"/>
  <c r="BT49" i="1" s="1"/>
  <c r="BK49" i="1"/>
  <c r="BJ49" i="1"/>
  <c r="BI49" i="1"/>
  <c r="BG49" i="1"/>
  <c r="BF49" i="1"/>
  <c r="BE49" i="1"/>
  <c r="BD49" i="1"/>
  <c r="BC49" i="1"/>
  <c r="BB49" i="1"/>
  <c r="BA49" i="1"/>
  <c r="AZ49" i="1"/>
  <c r="BH49" i="1" s="1"/>
  <c r="B49" i="1" s="1"/>
  <c r="AY49" i="1"/>
  <c r="AX49" i="1"/>
  <c r="AW49" i="1"/>
  <c r="AU49" i="1"/>
  <c r="AT49" i="1"/>
  <c r="AS49" i="1"/>
  <c r="AR49" i="1"/>
  <c r="AQ49" i="1"/>
  <c r="AP49" i="1"/>
  <c r="AO49" i="1"/>
  <c r="AN49" i="1"/>
  <c r="AV49" i="1" s="1"/>
  <c r="A49" i="1" s="1"/>
  <c r="AM49" i="1"/>
  <c r="AL49" i="1"/>
  <c r="AK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M49" i="1" s="1"/>
  <c r="N49" i="1"/>
  <c r="L49" i="1"/>
  <c r="H49" i="1"/>
  <c r="G49" i="1"/>
  <c r="E49" i="1"/>
  <c r="F49" i="1" s="1"/>
  <c r="I49" i="1" s="1"/>
  <c r="J49" i="1" s="1"/>
  <c r="K49" i="1" s="1"/>
  <c r="D49" i="1"/>
  <c r="C49" i="1"/>
  <c r="DO48" i="1"/>
  <c r="DN48" i="1"/>
  <c r="DM48" i="1"/>
  <c r="DL48" i="1"/>
  <c r="DK48" i="1"/>
  <c r="DJ48" i="1"/>
  <c r="DI48" i="1"/>
  <c r="DH48" i="1"/>
  <c r="DP48" i="1" s="1"/>
  <c r="DG48" i="1"/>
  <c r="DF48" i="1"/>
  <c r="DE48" i="1"/>
  <c r="DC48" i="1"/>
  <c r="DB48" i="1"/>
  <c r="DA48" i="1"/>
  <c r="CZ48" i="1"/>
  <c r="CY48" i="1"/>
  <c r="CX48" i="1"/>
  <c r="CW48" i="1"/>
  <c r="CV48" i="1"/>
  <c r="DD48" i="1" s="1"/>
  <c r="CU48" i="1"/>
  <c r="CT48" i="1"/>
  <c r="CS48" i="1"/>
  <c r="CQ48" i="1"/>
  <c r="CP48" i="1"/>
  <c r="CO48" i="1"/>
  <c r="CN48" i="1"/>
  <c r="CM48" i="1"/>
  <c r="CL48" i="1"/>
  <c r="CK48" i="1"/>
  <c r="CJ48" i="1"/>
  <c r="CR48" i="1" s="1"/>
  <c r="CI48" i="1"/>
  <c r="CH48" i="1"/>
  <c r="CG48" i="1"/>
  <c r="CE48" i="1"/>
  <c r="CD48" i="1"/>
  <c r="CC48" i="1"/>
  <c r="CB48" i="1"/>
  <c r="CA48" i="1"/>
  <c r="BZ48" i="1"/>
  <c r="BY48" i="1"/>
  <c r="BX48" i="1"/>
  <c r="CF48" i="1" s="1"/>
  <c r="BW48" i="1"/>
  <c r="BV48" i="1"/>
  <c r="BU48" i="1"/>
  <c r="BS48" i="1"/>
  <c r="BR48" i="1"/>
  <c r="BQ48" i="1"/>
  <c r="BP48" i="1"/>
  <c r="BO48" i="1"/>
  <c r="BN48" i="1"/>
  <c r="BM48" i="1"/>
  <c r="BL48" i="1"/>
  <c r="BT48" i="1" s="1"/>
  <c r="BK48" i="1"/>
  <c r="BJ48" i="1"/>
  <c r="BI48" i="1"/>
  <c r="BG48" i="1"/>
  <c r="BF48" i="1"/>
  <c r="BE48" i="1"/>
  <c r="BD48" i="1"/>
  <c r="BC48" i="1"/>
  <c r="BB48" i="1"/>
  <c r="BA48" i="1"/>
  <c r="AZ48" i="1"/>
  <c r="BH48" i="1" s="1"/>
  <c r="AY48" i="1"/>
  <c r="AX48" i="1"/>
  <c r="AW48" i="1"/>
  <c r="AU48" i="1"/>
  <c r="AT48" i="1"/>
  <c r="AS48" i="1"/>
  <c r="AR48" i="1"/>
  <c r="AQ48" i="1"/>
  <c r="AP48" i="1"/>
  <c r="AO48" i="1"/>
  <c r="AN48" i="1"/>
  <c r="AV48" i="1" s="1"/>
  <c r="A48" i="1" s="1"/>
  <c r="AM48" i="1"/>
  <c r="AL48" i="1"/>
  <c r="AK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M48" i="1" s="1"/>
  <c r="N48" i="1"/>
  <c r="L48" i="1"/>
  <c r="H48" i="1"/>
  <c r="G48" i="1"/>
  <c r="E48" i="1"/>
  <c r="F48" i="1" s="1"/>
  <c r="I48" i="1" s="1"/>
  <c r="J48" i="1" s="1"/>
  <c r="K48" i="1" s="1"/>
  <c r="D48" i="1"/>
  <c r="C48" i="1"/>
  <c r="DO47" i="1"/>
  <c r="DN47" i="1"/>
  <c r="DM47" i="1"/>
  <c r="DL47" i="1"/>
  <c r="DK47" i="1"/>
  <c r="DJ47" i="1"/>
  <c r="DI47" i="1"/>
  <c r="DH47" i="1"/>
  <c r="DP47" i="1" s="1"/>
  <c r="DG47" i="1"/>
  <c r="DF47" i="1"/>
  <c r="DE47" i="1"/>
  <c r="DC47" i="1"/>
  <c r="DB47" i="1"/>
  <c r="DA47" i="1"/>
  <c r="CZ47" i="1"/>
  <c r="CY47" i="1"/>
  <c r="CX47" i="1"/>
  <c r="CW47" i="1"/>
  <c r="CV47" i="1"/>
  <c r="DD47" i="1" s="1"/>
  <c r="CU47" i="1"/>
  <c r="CT47" i="1"/>
  <c r="CS47" i="1"/>
  <c r="CQ47" i="1"/>
  <c r="CP47" i="1"/>
  <c r="CO47" i="1"/>
  <c r="CN47" i="1"/>
  <c r="CM47" i="1"/>
  <c r="CL47" i="1"/>
  <c r="CK47" i="1"/>
  <c r="CJ47" i="1"/>
  <c r="CR47" i="1" s="1"/>
  <c r="CI47" i="1"/>
  <c r="CH47" i="1"/>
  <c r="CG47" i="1"/>
  <c r="CE47" i="1"/>
  <c r="CD47" i="1"/>
  <c r="CC47" i="1"/>
  <c r="CB47" i="1"/>
  <c r="CA47" i="1"/>
  <c r="BZ47" i="1"/>
  <c r="BY47" i="1"/>
  <c r="BX47" i="1"/>
  <c r="CF47" i="1" s="1"/>
  <c r="BW47" i="1"/>
  <c r="BV47" i="1"/>
  <c r="BU47" i="1"/>
  <c r="BS47" i="1"/>
  <c r="BR47" i="1"/>
  <c r="BQ47" i="1"/>
  <c r="BP47" i="1"/>
  <c r="BO47" i="1"/>
  <c r="BN47" i="1"/>
  <c r="BM47" i="1"/>
  <c r="BL47" i="1"/>
  <c r="BT47" i="1" s="1"/>
  <c r="BK47" i="1"/>
  <c r="BJ47" i="1"/>
  <c r="BI47" i="1"/>
  <c r="BG47" i="1"/>
  <c r="BF47" i="1"/>
  <c r="BE47" i="1"/>
  <c r="BD47" i="1"/>
  <c r="BC47" i="1"/>
  <c r="BB47" i="1"/>
  <c r="BA47" i="1"/>
  <c r="AZ47" i="1"/>
  <c r="BH47" i="1" s="1"/>
  <c r="B47" i="1" s="1"/>
  <c r="AY47" i="1"/>
  <c r="AX47" i="1"/>
  <c r="AW47" i="1"/>
  <c r="AU47" i="1"/>
  <c r="AT47" i="1"/>
  <c r="AS47" i="1"/>
  <c r="AR47" i="1"/>
  <c r="AQ47" i="1"/>
  <c r="AP47" i="1"/>
  <c r="AO47" i="1"/>
  <c r="AN47" i="1"/>
  <c r="AV47" i="1" s="1"/>
  <c r="A47" i="1" s="1"/>
  <c r="AM47" i="1"/>
  <c r="AL47" i="1"/>
  <c r="AK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M47" i="1" s="1"/>
  <c r="N47" i="1"/>
  <c r="L47" i="1"/>
  <c r="H47" i="1"/>
  <c r="G47" i="1"/>
  <c r="E47" i="1"/>
  <c r="F47" i="1" s="1"/>
  <c r="I47" i="1" s="1"/>
  <c r="J47" i="1" s="1"/>
  <c r="K47" i="1" s="1"/>
  <c r="D47" i="1"/>
  <c r="C47" i="1"/>
  <c r="DO46" i="1"/>
  <c r="DN46" i="1"/>
  <c r="DM46" i="1"/>
  <c r="DL46" i="1"/>
  <c r="DK46" i="1"/>
  <c r="DJ46" i="1"/>
  <c r="DI46" i="1"/>
  <c r="DH46" i="1"/>
  <c r="DP46" i="1" s="1"/>
  <c r="DG46" i="1"/>
  <c r="DF46" i="1"/>
  <c r="DE46" i="1"/>
  <c r="DC46" i="1"/>
  <c r="DB46" i="1"/>
  <c r="DA46" i="1"/>
  <c r="CZ46" i="1"/>
  <c r="CY46" i="1"/>
  <c r="CX46" i="1"/>
  <c r="CW46" i="1"/>
  <c r="CV46" i="1"/>
  <c r="DD46" i="1" s="1"/>
  <c r="CU46" i="1"/>
  <c r="CT46" i="1"/>
  <c r="CS46" i="1"/>
  <c r="CQ46" i="1"/>
  <c r="CP46" i="1"/>
  <c r="CO46" i="1"/>
  <c r="CN46" i="1"/>
  <c r="CM46" i="1"/>
  <c r="CL46" i="1"/>
  <c r="CK46" i="1"/>
  <c r="CJ46" i="1"/>
  <c r="CR46" i="1" s="1"/>
  <c r="CI46" i="1"/>
  <c r="CH46" i="1"/>
  <c r="CG46" i="1"/>
  <c r="CE46" i="1"/>
  <c r="CD46" i="1"/>
  <c r="CC46" i="1"/>
  <c r="CB46" i="1"/>
  <c r="CA46" i="1"/>
  <c r="BZ46" i="1"/>
  <c r="BY46" i="1"/>
  <c r="BX46" i="1"/>
  <c r="CF46" i="1" s="1"/>
  <c r="BW46" i="1"/>
  <c r="BV46" i="1"/>
  <c r="BU46" i="1"/>
  <c r="BS46" i="1"/>
  <c r="BR46" i="1"/>
  <c r="BQ46" i="1"/>
  <c r="BP46" i="1"/>
  <c r="BO46" i="1"/>
  <c r="BN46" i="1"/>
  <c r="BM46" i="1"/>
  <c r="BL46" i="1"/>
  <c r="BT46" i="1" s="1"/>
  <c r="BK46" i="1"/>
  <c r="BJ46" i="1"/>
  <c r="BI46" i="1"/>
  <c r="BG46" i="1"/>
  <c r="BF46" i="1"/>
  <c r="BE46" i="1"/>
  <c r="BD46" i="1"/>
  <c r="BC46" i="1"/>
  <c r="BB46" i="1"/>
  <c r="BA46" i="1"/>
  <c r="AZ46" i="1"/>
  <c r="BH46" i="1" s="1"/>
  <c r="AY46" i="1"/>
  <c r="AX46" i="1"/>
  <c r="AW46" i="1"/>
  <c r="AU46" i="1"/>
  <c r="AT46" i="1"/>
  <c r="AS46" i="1"/>
  <c r="AR46" i="1"/>
  <c r="AQ46" i="1"/>
  <c r="AP46" i="1"/>
  <c r="AO46" i="1"/>
  <c r="AN46" i="1"/>
  <c r="AV46" i="1" s="1"/>
  <c r="A46" i="1" s="1"/>
  <c r="AM46" i="1"/>
  <c r="AL46" i="1"/>
  <c r="AK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M46" i="1" s="1"/>
  <c r="N46" i="1"/>
  <c r="L46" i="1"/>
  <c r="H46" i="1"/>
  <c r="G46" i="1"/>
  <c r="E46" i="1"/>
  <c r="F46" i="1" s="1"/>
  <c r="I46" i="1" s="1"/>
  <c r="J46" i="1" s="1"/>
  <c r="K46" i="1" s="1"/>
  <c r="D46" i="1"/>
  <c r="C46" i="1"/>
  <c r="DO45" i="1"/>
  <c r="DN45" i="1"/>
  <c r="DM45" i="1"/>
  <c r="DL45" i="1"/>
  <c r="DK45" i="1"/>
  <c r="DJ45" i="1"/>
  <c r="DI45" i="1"/>
  <c r="DH45" i="1"/>
  <c r="DP45" i="1" s="1"/>
  <c r="DG45" i="1"/>
  <c r="DF45" i="1"/>
  <c r="DE45" i="1"/>
  <c r="DC45" i="1"/>
  <c r="DB45" i="1"/>
  <c r="DA45" i="1"/>
  <c r="CZ45" i="1"/>
  <c r="CY45" i="1"/>
  <c r="CX45" i="1"/>
  <c r="CW45" i="1"/>
  <c r="CV45" i="1"/>
  <c r="DD45" i="1" s="1"/>
  <c r="CU45" i="1"/>
  <c r="CT45" i="1"/>
  <c r="CS45" i="1"/>
  <c r="CQ45" i="1"/>
  <c r="CP45" i="1"/>
  <c r="CO45" i="1"/>
  <c r="CN45" i="1"/>
  <c r="CM45" i="1"/>
  <c r="CL45" i="1"/>
  <c r="CK45" i="1"/>
  <c r="CJ45" i="1"/>
  <c r="CR45" i="1" s="1"/>
  <c r="CI45" i="1"/>
  <c r="CH45" i="1"/>
  <c r="CG45" i="1"/>
  <c r="CE45" i="1"/>
  <c r="CD45" i="1"/>
  <c r="CC45" i="1"/>
  <c r="CB45" i="1"/>
  <c r="CA45" i="1"/>
  <c r="BZ45" i="1"/>
  <c r="BY45" i="1"/>
  <c r="BX45" i="1"/>
  <c r="CF45" i="1" s="1"/>
  <c r="BW45" i="1"/>
  <c r="BV45" i="1"/>
  <c r="BU45" i="1"/>
  <c r="BS45" i="1"/>
  <c r="BR45" i="1"/>
  <c r="BQ45" i="1"/>
  <c r="BP45" i="1"/>
  <c r="BO45" i="1"/>
  <c r="BN45" i="1"/>
  <c r="BM45" i="1"/>
  <c r="BL45" i="1"/>
  <c r="BT45" i="1" s="1"/>
  <c r="BK45" i="1"/>
  <c r="BJ45" i="1"/>
  <c r="BI45" i="1"/>
  <c r="BG45" i="1"/>
  <c r="BF45" i="1"/>
  <c r="BE45" i="1"/>
  <c r="BD45" i="1"/>
  <c r="BC45" i="1"/>
  <c r="BB45" i="1"/>
  <c r="BA45" i="1"/>
  <c r="AZ45" i="1"/>
  <c r="BH45" i="1" s="1"/>
  <c r="B45" i="1" s="1"/>
  <c r="AY45" i="1"/>
  <c r="AX45" i="1"/>
  <c r="AW45" i="1"/>
  <c r="AU45" i="1"/>
  <c r="AT45" i="1"/>
  <c r="AS45" i="1"/>
  <c r="AR45" i="1"/>
  <c r="AQ45" i="1"/>
  <c r="AP45" i="1"/>
  <c r="AO45" i="1"/>
  <c r="AN45" i="1"/>
  <c r="AV45" i="1" s="1"/>
  <c r="A45" i="1" s="1"/>
  <c r="AM45" i="1"/>
  <c r="AL45" i="1"/>
  <c r="AK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M45" i="1" s="1"/>
  <c r="N45" i="1"/>
  <c r="L45" i="1"/>
  <c r="H45" i="1"/>
  <c r="G45" i="1"/>
  <c r="E45" i="1"/>
  <c r="F45" i="1" s="1"/>
  <c r="I45" i="1" s="1"/>
  <c r="J45" i="1" s="1"/>
  <c r="K45" i="1" s="1"/>
  <c r="D45" i="1"/>
  <c r="C45" i="1"/>
  <c r="DO44" i="1"/>
  <c r="DN44" i="1"/>
  <c r="DM44" i="1"/>
  <c r="DL44" i="1"/>
  <c r="DK44" i="1"/>
  <c r="DJ44" i="1"/>
  <c r="DI44" i="1"/>
  <c r="DH44" i="1"/>
  <c r="DP44" i="1" s="1"/>
  <c r="DG44" i="1"/>
  <c r="DF44" i="1"/>
  <c r="DE44" i="1"/>
  <c r="DC44" i="1"/>
  <c r="DB44" i="1"/>
  <c r="DA44" i="1"/>
  <c r="CZ44" i="1"/>
  <c r="CY44" i="1"/>
  <c r="CX44" i="1"/>
  <c r="CW44" i="1"/>
  <c r="CV44" i="1"/>
  <c r="DD44" i="1" s="1"/>
  <c r="CU44" i="1"/>
  <c r="CT44" i="1"/>
  <c r="CS44" i="1"/>
  <c r="CQ44" i="1"/>
  <c r="CP44" i="1"/>
  <c r="CO44" i="1"/>
  <c r="CN44" i="1"/>
  <c r="CM44" i="1"/>
  <c r="CL44" i="1"/>
  <c r="CK44" i="1"/>
  <c r="CJ44" i="1"/>
  <c r="CR44" i="1" s="1"/>
  <c r="CI44" i="1"/>
  <c r="CH44" i="1"/>
  <c r="CG44" i="1"/>
  <c r="CE44" i="1"/>
  <c r="CD44" i="1"/>
  <c r="CC44" i="1"/>
  <c r="CB44" i="1"/>
  <c r="CA44" i="1"/>
  <c r="BZ44" i="1"/>
  <c r="BY44" i="1"/>
  <c r="BX44" i="1"/>
  <c r="CF44" i="1" s="1"/>
  <c r="BW44" i="1"/>
  <c r="BV44" i="1"/>
  <c r="BU44" i="1"/>
  <c r="BS44" i="1"/>
  <c r="BR44" i="1"/>
  <c r="BQ44" i="1"/>
  <c r="BP44" i="1"/>
  <c r="BO44" i="1"/>
  <c r="BN44" i="1"/>
  <c r="BM44" i="1"/>
  <c r="BL44" i="1"/>
  <c r="BT44" i="1" s="1"/>
  <c r="BK44" i="1"/>
  <c r="BJ44" i="1"/>
  <c r="BI44" i="1"/>
  <c r="BG44" i="1"/>
  <c r="BF44" i="1"/>
  <c r="BE44" i="1"/>
  <c r="BD44" i="1"/>
  <c r="BC44" i="1"/>
  <c r="BB44" i="1"/>
  <c r="BA44" i="1"/>
  <c r="AZ44" i="1"/>
  <c r="BH44" i="1" s="1"/>
  <c r="AY44" i="1"/>
  <c r="AX44" i="1"/>
  <c r="AW44" i="1"/>
  <c r="AU44" i="1"/>
  <c r="AT44" i="1"/>
  <c r="AS44" i="1"/>
  <c r="AR44" i="1"/>
  <c r="AQ44" i="1"/>
  <c r="AP44" i="1"/>
  <c r="AO44" i="1"/>
  <c r="AN44" i="1"/>
  <c r="AV44" i="1" s="1"/>
  <c r="A44" i="1" s="1"/>
  <c r="AM44" i="1"/>
  <c r="AL44" i="1"/>
  <c r="AK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M44" i="1" s="1"/>
  <c r="N44" i="1"/>
  <c r="L44" i="1"/>
  <c r="H44" i="1"/>
  <c r="G44" i="1"/>
  <c r="E44" i="1"/>
  <c r="F44" i="1" s="1"/>
  <c r="I44" i="1" s="1"/>
  <c r="J44" i="1" s="1"/>
  <c r="K44" i="1" s="1"/>
  <c r="D44" i="1"/>
  <c r="C44" i="1"/>
  <c r="DO43" i="1"/>
  <c r="DN43" i="1"/>
  <c r="DM43" i="1"/>
  <c r="DL43" i="1"/>
  <c r="DK43" i="1"/>
  <c r="DJ43" i="1"/>
  <c r="DI43" i="1"/>
  <c r="DH43" i="1"/>
  <c r="DP43" i="1" s="1"/>
  <c r="DG43" i="1"/>
  <c r="DF43" i="1"/>
  <c r="DE43" i="1"/>
  <c r="DC43" i="1"/>
  <c r="DB43" i="1"/>
  <c r="DA43" i="1"/>
  <c r="CZ43" i="1"/>
  <c r="CY43" i="1"/>
  <c r="CX43" i="1"/>
  <c r="CW43" i="1"/>
  <c r="CV43" i="1"/>
  <c r="DD43" i="1" s="1"/>
  <c r="CU43" i="1"/>
  <c r="CT43" i="1"/>
  <c r="CS43" i="1"/>
  <c r="CQ43" i="1"/>
  <c r="CP43" i="1"/>
  <c r="CO43" i="1"/>
  <c r="CN43" i="1"/>
  <c r="CM43" i="1"/>
  <c r="CL43" i="1"/>
  <c r="CK43" i="1"/>
  <c r="CJ43" i="1"/>
  <c r="CR43" i="1" s="1"/>
  <c r="CI43" i="1"/>
  <c r="CH43" i="1"/>
  <c r="CG43" i="1"/>
  <c r="CE43" i="1"/>
  <c r="CD43" i="1"/>
  <c r="CC43" i="1"/>
  <c r="CB43" i="1"/>
  <c r="CA43" i="1"/>
  <c r="BZ43" i="1"/>
  <c r="BY43" i="1"/>
  <c r="BX43" i="1"/>
  <c r="CF43" i="1" s="1"/>
  <c r="BW43" i="1"/>
  <c r="BV43" i="1"/>
  <c r="BU43" i="1"/>
  <c r="BS43" i="1"/>
  <c r="BR43" i="1"/>
  <c r="BQ43" i="1"/>
  <c r="BP43" i="1"/>
  <c r="BO43" i="1"/>
  <c r="BN43" i="1"/>
  <c r="BM43" i="1"/>
  <c r="BL43" i="1"/>
  <c r="BT43" i="1" s="1"/>
  <c r="BK43" i="1"/>
  <c r="BJ43" i="1"/>
  <c r="BI43" i="1"/>
  <c r="BG43" i="1"/>
  <c r="BF43" i="1"/>
  <c r="BE43" i="1"/>
  <c r="BD43" i="1"/>
  <c r="BC43" i="1"/>
  <c r="BB43" i="1"/>
  <c r="BA43" i="1"/>
  <c r="AZ43" i="1"/>
  <c r="BH43" i="1" s="1"/>
  <c r="B43" i="1" s="1"/>
  <c r="AY43" i="1"/>
  <c r="AX43" i="1"/>
  <c r="AW43" i="1"/>
  <c r="AU43" i="1"/>
  <c r="AT43" i="1"/>
  <c r="AS43" i="1"/>
  <c r="AR43" i="1"/>
  <c r="AQ43" i="1"/>
  <c r="AP43" i="1"/>
  <c r="AO43" i="1"/>
  <c r="AN43" i="1"/>
  <c r="AV43" i="1" s="1"/>
  <c r="A43" i="1" s="1"/>
  <c r="AM43" i="1"/>
  <c r="AL43" i="1"/>
  <c r="AK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M43" i="1" s="1"/>
  <c r="N43" i="1"/>
  <c r="L43" i="1"/>
  <c r="H43" i="1"/>
  <c r="G43" i="1"/>
  <c r="E43" i="1"/>
  <c r="F43" i="1" s="1"/>
  <c r="I43" i="1" s="1"/>
  <c r="J43" i="1" s="1"/>
  <c r="K43" i="1" s="1"/>
  <c r="D43" i="1"/>
  <c r="C43" i="1"/>
  <c r="DO42" i="1"/>
  <c r="DN42" i="1"/>
  <c r="DM42" i="1"/>
  <c r="DL42" i="1"/>
  <c r="DK42" i="1"/>
  <c r="DJ42" i="1"/>
  <c r="DI42" i="1"/>
  <c r="DH42" i="1"/>
  <c r="DP42" i="1" s="1"/>
  <c r="DG42" i="1"/>
  <c r="DF42" i="1"/>
  <c r="DE42" i="1"/>
  <c r="DC42" i="1"/>
  <c r="DB42" i="1"/>
  <c r="DA42" i="1"/>
  <c r="CZ42" i="1"/>
  <c r="CY42" i="1"/>
  <c r="CX42" i="1"/>
  <c r="CW42" i="1"/>
  <c r="CV42" i="1"/>
  <c r="DD42" i="1" s="1"/>
  <c r="CU42" i="1"/>
  <c r="CT42" i="1"/>
  <c r="CS42" i="1"/>
  <c r="CQ42" i="1"/>
  <c r="CP42" i="1"/>
  <c r="CO42" i="1"/>
  <c r="CN42" i="1"/>
  <c r="CM42" i="1"/>
  <c r="CL42" i="1"/>
  <c r="CK42" i="1"/>
  <c r="CJ42" i="1"/>
  <c r="CR42" i="1" s="1"/>
  <c r="CI42" i="1"/>
  <c r="CH42" i="1"/>
  <c r="CG42" i="1"/>
  <c r="CE42" i="1"/>
  <c r="CD42" i="1"/>
  <c r="CC42" i="1"/>
  <c r="CB42" i="1"/>
  <c r="CA42" i="1"/>
  <c r="BZ42" i="1"/>
  <c r="BY42" i="1"/>
  <c r="BX42" i="1"/>
  <c r="CF42" i="1" s="1"/>
  <c r="BW42" i="1"/>
  <c r="BV42" i="1"/>
  <c r="BU42" i="1"/>
  <c r="BS42" i="1"/>
  <c r="BR42" i="1"/>
  <c r="BQ42" i="1"/>
  <c r="BP42" i="1"/>
  <c r="BO42" i="1"/>
  <c r="BN42" i="1"/>
  <c r="BM42" i="1"/>
  <c r="BL42" i="1"/>
  <c r="BT42" i="1" s="1"/>
  <c r="BK42" i="1"/>
  <c r="BJ42" i="1"/>
  <c r="BI42" i="1"/>
  <c r="BG42" i="1"/>
  <c r="BF42" i="1"/>
  <c r="BE42" i="1"/>
  <c r="BD42" i="1"/>
  <c r="BC42" i="1"/>
  <c r="BB42" i="1"/>
  <c r="BA42" i="1"/>
  <c r="AZ42" i="1"/>
  <c r="BH42" i="1" s="1"/>
  <c r="AY42" i="1"/>
  <c r="AX42" i="1"/>
  <c r="AW42" i="1"/>
  <c r="AU42" i="1"/>
  <c r="AT42" i="1"/>
  <c r="AS42" i="1"/>
  <c r="AR42" i="1"/>
  <c r="AQ42" i="1"/>
  <c r="AP42" i="1"/>
  <c r="AO42" i="1"/>
  <c r="AN42" i="1"/>
  <c r="AV42" i="1" s="1"/>
  <c r="A42" i="1" s="1"/>
  <c r="AM42" i="1"/>
  <c r="AL42" i="1"/>
  <c r="AK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M42" i="1" s="1"/>
  <c r="N42" i="1"/>
  <c r="L42" i="1"/>
  <c r="H42" i="1"/>
  <c r="G42" i="1"/>
  <c r="E42" i="1"/>
  <c r="F42" i="1" s="1"/>
  <c r="I42" i="1" s="1"/>
  <c r="J42" i="1" s="1"/>
  <c r="K42" i="1" s="1"/>
  <c r="D42" i="1"/>
  <c r="C42" i="1"/>
  <c r="DO41" i="1"/>
  <c r="DN41" i="1"/>
  <c r="DM41" i="1"/>
  <c r="DL41" i="1"/>
  <c r="DK41" i="1"/>
  <c r="DJ41" i="1"/>
  <c r="DI41" i="1"/>
  <c r="DH41" i="1"/>
  <c r="DP41" i="1" s="1"/>
  <c r="DG41" i="1"/>
  <c r="DF41" i="1"/>
  <c r="DE41" i="1"/>
  <c r="DC41" i="1"/>
  <c r="DB41" i="1"/>
  <c r="DA41" i="1"/>
  <c r="CZ41" i="1"/>
  <c r="CY41" i="1"/>
  <c r="CX41" i="1"/>
  <c r="CW41" i="1"/>
  <c r="CV41" i="1"/>
  <c r="DD41" i="1" s="1"/>
  <c r="CU41" i="1"/>
  <c r="CT41" i="1"/>
  <c r="CS41" i="1"/>
  <c r="CQ41" i="1"/>
  <c r="CP41" i="1"/>
  <c r="CO41" i="1"/>
  <c r="CN41" i="1"/>
  <c r="CM41" i="1"/>
  <c r="CL41" i="1"/>
  <c r="CK41" i="1"/>
  <c r="CJ41" i="1"/>
  <c r="CR41" i="1" s="1"/>
  <c r="CI41" i="1"/>
  <c r="CH41" i="1"/>
  <c r="CG41" i="1"/>
  <c r="CE41" i="1"/>
  <c r="CD41" i="1"/>
  <c r="CC41" i="1"/>
  <c r="CB41" i="1"/>
  <c r="CA41" i="1"/>
  <c r="BZ41" i="1"/>
  <c r="BY41" i="1"/>
  <c r="BX41" i="1"/>
  <c r="CF41" i="1" s="1"/>
  <c r="BW41" i="1"/>
  <c r="BV41" i="1"/>
  <c r="BU41" i="1"/>
  <c r="BS41" i="1"/>
  <c r="BR41" i="1"/>
  <c r="BQ41" i="1"/>
  <c r="BP41" i="1"/>
  <c r="BO41" i="1"/>
  <c r="BN41" i="1"/>
  <c r="BM41" i="1"/>
  <c r="BL41" i="1"/>
  <c r="BT41" i="1" s="1"/>
  <c r="BK41" i="1"/>
  <c r="BJ41" i="1"/>
  <c r="BI41" i="1"/>
  <c r="BG41" i="1"/>
  <c r="BF41" i="1"/>
  <c r="BE41" i="1"/>
  <c r="BD41" i="1"/>
  <c r="BC41" i="1"/>
  <c r="BB41" i="1"/>
  <c r="BA41" i="1"/>
  <c r="AZ41" i="1"/>
  <c r="BH41" i="1" s="1"/>
  <c r="AY41" i="1"/>
  <c r="AX41" i="1"/>
  <c r="AW41" i="1"/>
  <c r="AU41" i="1"/>
  <c r="AT41" i="1"/>
  <c r="AS41" i="1"/>
  <c r="AR41" i="1"/>
  <c r="AQ41" i="1"/>
  <c r="AP41" i="1"/>
  <c r="AO41" i="1"/>
  <c r="AN41" i="1"/>
  <c r="AV41" i="1" s="1"/>
  <c r="A41" i="1" s="1"/>
  <c r="AM41" i="1"/>
  <c r="AL41" i="1"/>
  <c r="AK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M41" i="1" s="1"/>
  <c r="N41" i="1"/>
  <c r="L41" i="1"/>
  <c r="H41" i="1"/>
  <c r="G41" i="1"/>
  <c r="E41" i="1"/>
  <c r="F41" i="1" s="1"/>
  <c r="I41" i="1" s="1"/>
  <c r="J41" i="1" s="1"/>
  <c r="K41" i="1" s="1"/>
  <c r="D41" i="1"/>
  <c r="C41" i="1"/>
  <c r="DO40" i="1"/>
  <c r="DN40" i="1"/>
  <c r="DM40" i="1"/>
  <c r="DL40" i="1"/>
  <c r="DK40" i="1"/>
  <c r="DJ40" i="1"/>
  <c r="DI40" i="1"/>
  <c r="DH40" i="1"/>
  <c r="DP40" i="1" s="1"/>
  <c r="DG40" i="1"/>
  <c r="DF40" i="1"/>
  <c r="DE40" i="1"/>
  <c r="DC40" i="1"/>
  <c r="DB40" i="1"/>
  <c r="DA40" i="1"/>
  <c r="CZ40" i="1"/>
  <c r="CY40" i="1"/>
  <c r="CX40" i="1"/>
  <c r="CW40" i="1"/>
  <c r="CV40" i="1"/>
  <c r="DD40" i="1" s="1"/>
  <c r="CU40" i="1"/>
  <c r="CT40" i="1"/>
  <c r="CS40" i="1"/>
  <c r="CQ40" i="1"/>
  <c r="CP40" i="1"/>
  <c r="CO40" i="1"/>
  <c r="CN40" i="1"/>
  <c r="CM40" i="1"/>
  <c r="CL40" i="1"/>
  <c r="CK40" i="1"/>
  <c r="CJ40" i="1"/>
  <c r="CR40" i="1" s="1"/>
  <c r="CI40" i="1"/>
  <c r="CH40" i="1"/>
  <c r="CG40" i="1"/>
  <c r="CE40" i="1"/>
  <c r="CD40" i="1"/>
  <c r="CC40" i="1"/>
  <c r="CB40" i="1"/>
  <c r="CA40" i="1"/>
  <c r="BZ40" i="1"/>
  <c r="BY40" i="1"/>
  <c r="BX40" i="1"/>
  <c r="CF40" i="1" s="1"/>
  <c r="BW40" i="1"/>
  <c r="BV40" i="1"/>
  <c r="BU40" i="1"/>
  <c r="BS40" i="1"/>
  <c r="BR40" i="1"/>
  <c r="BQ40" i="1"/>
  <c r="BP40" i="1"/>
  <c r="BO40" i="1"/>
  <c r="BN40" i="1"/>
  <c r="BM40" i="1"/>
  <c r="BL40" i="1"/>
  <c r="BT40" i="1" s="1"/>
  <c r="BK40" i="1"/>
  <c r="BJ40" i="1"/>
  <c r="BI40" i="1"/>
  <c r="BG40" i="1"/>
  <c r="BF40" i="1"/>
  <c r="BE40" i="1"/>
  <c r="BD40" i="1"/>
  <c r="BC40" i="1"/>
  <c r="BB40" i="1"/>
  <c r="BA40" i="1"/>
  <c r="AZ40" i="1"/>
  <c r="BH40" i="1" s="1"/>
  <c r="AY40" i="1"/>
  <c r="AX40" i="1"/>
  <c r="AW40" i="1"/>
  <c r="AU40" i="1"/>
  <c r="AT40" i="1"/>
  <c r="AS40" i="1"/>
  <c r="AR40" i="1"/>
  <c r="AQ40" i="1"/>
  <c r="AP40" i="1"/>
  <c r="AO40" i="1"/>
  <c r="AN40" i="1"/>
  <c r="AV40" i="1" s="1"/>
  <c r="A40" i="1" s="1"/>
  <c r="AM40" i="1"/>
  <c r="AL40" i="1"/>
  <c r="AK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M40" i="1" s="1"/>
  <c r="N40" i="1"/>
  <c r="L40" i="1"/>
  <c r="H40" i="1"/>
  <c r="G40" i="1"/>
  <c r="E40" i="1"/>
  <c r="F40" i="1" s="1"/>
  <c r="I40" i="1" s="1"/>
  <c r="J40" i="1" s="1"/>
  <c r="K40" i="1" s="1"/>
  <c r="D40" i="1"/>
  <c r="C40" i="1"/>
  <c r="DO39" i="1"/>
  <c r="DN39" i="1"/>
  <c r="DM39" i="1"/>
  <c r="DL39" i="1"/>
  <c r="DK39" i="1"/>
  <c r="DJ39" i="1"/>
  <c r="DI39" i="1"/>
  <c r="DH39" i="1"/>
  <c r="DP39" i="1" s="1"/>
  <c r="DG39" i="1"/>
  <c r="DF39" i="1"/>
  <c r="DE39" i="1"/>
  <c r="DC39" i="1"/>
  <c r="DB39" i="1"/>
  <c r="DA39" i="1"/>
  <c r="CZ39" i="1"/>
  <c r="CY39" i="1"/>
  <c r="CX39" i="1"/>
  <c r="CW39" i="1"/>
  <c r="CV39" i="1"/>
  <c r="DD39" i="1" s="1"/>
  <c r="CU39" i="1"/>
  <c r="CT39" i="1"/>
  <c r="CS39" i="1"/>
  <c r="CQ39" i="1"/>
  <c r="CP39" i="1"/>
  <c r="CO39" i="1"/>
  <c r="CN39" i="1"/>
  <c r="CM39" i="1"/>
  <c r="CL39" i="1"/>
  <c r="CK39" i="1"/>
  <c r="CJ39" i="1"/>
  <c r="CR39" i="1" s="1"/>
  <c r="CI39" i="1"/>
  <c r="CH39" i="1"/>
  <c r="CG39" i="1"/>
  <c r="CE39" i="1"/>
  <c r="CD39" i="1"/>
  <c r="CC39" i="1"/>
  <c r="CB39" i="1"/>
  <c r="CA39" i="1"/>
  <c r="BZ39" i="1"/>
  <c r="BY39" i="1"/>
  <c r="BX39" i="1"/>
  <c r="CF39" i="1" s="1"/>
  <c r="BW39" i="1"/>
  <c r="BV39" i="1"/>
  <c r="BU39" i="1"/>
  <c r="BS39" i="1"/>
  <c r="BR39" i="1"/>
  <c r="BQ39" i="1"/>
  <c r="BP39" i="1"/>
  <c r="BO39" i="1"/>
  <c r="BN39" i="1"/>
  <c r="BM39" i="1"/>
  <c r="BL39" i="1"/>
  <c r="BT39" i="1" s="1"/>
  <c r="BK39" i="1"/>
  <c r="BJ39" i="1"/>
  <c r="BI39" i="1"/>
  <c r="BG39" i="1"/>
  <c r="BF39" i="1"/>
  <c r="BE39" i="1"/>
  <c r="BD39" i="1"/>
  <c r="BC39" i="1"/>
  <c r="BB39" i="1"/>
  <c r="BA39" i="1"/>
  <c r="AZ39" i="1"/>
  <c r="BH39" i="1" s="1"/>
  <c r="B39" i="1" s="1"/>
  <c r="AY39" i="1"/>
  <c r="AX39" i="1"/>
  <c r="AW39" i="1"/>
  <c r="AU39" i="1"/>
  <c r="AT39" i="1"/>
  <c r="AS39" i="1"/>
  <c r="AR39" i="1"/>
  <c r="AQ39" i="1"/>
  <c r="AP39" i="1"/>
  <c r="AO39" i="1"/>
  <c r="AN39" i="1"/>
  <c r="AV39" i="1" s="1"/>
  <c r="A39" i="1" s="1"/>
  <c r="AM39" i="1"/>
  <c r="AL39" i="1"/>
  <c r="AK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M39" i="1" s="1"/>
  <c r="N39" i="1"/>
  <c r="L39" i="1"/>
  <c r="H39" i="1"/>
  <c r="G39" i="1"/>
  <c r="E39" i="1"/>
  <c r="F39" i="1" s="1"/>
  <c r="I39" i="1" s="1"/>
  <c r="J39" i="1" s="1"/>
  <c r="K39" i="1" s="1"/>
  <c r="D39" i="1"/>
  <c r="C39" i="1"/>
  <c r="DO38" i="1"/>
  <c r="DN38" i="1"/>
  <c r="DM38" i="1"/>
  <c r="DL38" i="1"/>
  <c r="DK38" i="1"/>
  <c r="DJ38" i="1"/>
  <c r="DI38" i="1"/>
  <c r="DH38" i="1"/>
  <c r="DP38" i="1" s="1"/>
  <c r="DG38" i="1"/>
  <c r="DF38" i="1"/>
  <c r="DE38" i="1"/>
  <c r="DC38" i="1"/>
  <c r="DB38" i="1"/>
  <c r="DA38" i="1"/>
  <c r="CZ38" i="1"/>
  <c r="CY38" i="1"/>
  <c r="CX38" i="1"/>
  <c r="CW38" i="1"/>
  <c r="CV38" i="1"/>
  <c r="DD38" i="1" s="1"/>
  <c r="CU38" i="1"/>
  <c r="CT38" i="1"/>
  <c r="CS38" i="1"/>
  <c r="CQ38" i="1"/>
  <c r="CP38" i="1"/>
  <c r="CO38" i="1"/>
  <c r="CN38" i="1"/>
  <c r="CM38" i="1"/>
  <c r="CL38" i="1"/>
  <c r="CK38" i="1"/>
  <c r="CJ38" i="1"/>
  <c r="CR38" i="1" s="1"/>
  <c r="CI38" i="1"/>
  <c r="CH38" i="1"/>
  <c r="CG38" i="1"/>
  <c r="CE38" i="1"/>
  <c r="CD38" i="1"/>
  <c r="CC38" i="1"/>
  <c r="CB38" i="1"/>
  <c r="CA38" i="1"/>
  <c r="BZ38" i="1"/>
  <c r="BY38" i="1"/>
  <c r="BX38" i="1"/>
  <c r="CF38" i="1" s="1"/>
  <c r="BW38" i="1"/>
  <c r="BV38" i="1"/>
  <c r="BU38" i="1"/>
  <c r="BS38" i="1"/>
  <c r="BR38" i="1"/>
  <c r="BQ38" i="1"/>
  <c r="BP38" i="1"/>
  <c r="BO38" i="1"/>
  <c r="BN38" i="1"/>
  <c r="BM38" i="1"/>
  <c r="BL38" i="1"/>
  <c r="BT38" i="1" s="1"/>
  <c r="BK38" i="1"/>
  <c r="BJ38" i="1"/>
  <c r="BI38" i="1"/>
  <c r="BG38" i="1"/>
  <c r="BF38" i="1"/>
  <c r="BE38" i="1"/>
  <c r="BD38" i="1"/>
  <c r="BC38" i="1"/>
  <c r="BB38" i="1"/>
  <c r="BA38" i="1"/>
  <c r="AZ38" i="1"/>
  <c r="BH38" i="1" s="1"/>
  <c r="AY38" i="1"/>
  <c r="AX38" i="1"/>
  <c r="AW38" i="1"/>
  <c r="AU38" i="1"/>
  <c r="AT38" i="1"/>
  <c r="AS38" i="1"/>
  <c r="AR38" i="1"/>
  <c r="AQ38" i="1"/>
  <c r="AP38" i="1"/>
  <c r="AO38" i="1"/>
  <c r="AN38" i="1"/>
  <c r="AV38" i="1" s="1"/>
  <c r="A38" i="1" s="1"/>
  <c r="AM38" i="1"/>
  <c r="AL38" i="1"/>
  <c r="AK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M38" i="1" s="1"/>
  <c r="N38" i="1"/>
  <c r="L38" i="1"/>
  <c r="K38" i="1"/>
  <c r="H38" i="1"/>
  <c r="G38" i="1"/>
  <c r="E38" i="1"/>
  <c r="F38" i="1" s="1"/>
  <c r="I38" i="1" s="1"/>
  <c r="J38" i="1" s="1"/>
  <c r="D38" i="1"/>
  <c r="C38" i="1"/>
  <c r="DO37" i="1"/>
  <c r="DN37" i="1"/>
  <c r="DM37" i="1"/>
  <c r="DL37" i="1"/>
  <c r="DK37" i="1"/>
  <c r="DJ37" i="1"/>
  <c r="DI37" i="1"/>
  <c r="DH37" i="1"/>
  <c r="DG37" i="1"/>
  <c r="DF37" i="1"/>
  <c r="DP37" i="1" s="1"/>
  <c r="DE37" i="1"/>
  <c r="DC37" i="1"/>
  <c r="DB37" i="1"/>
  <c r="DA37" i="1"/>
  <c r="CZ37" i="1"/>
  <c r="CY37" i="1"/>
  <c r="CX37" i="1"/>
  <c r="CW37" i="1"/>
  <c r="CV37" i="1"/>
  <c r="CU37" i="1"/>
  <c r="CT37" i="1"/>
  <c r="DD37" i="1" s="1"/>
  <c r="CS37" i="1"/>
  <c r="CQ37" i="1"/>
  <c r="CP37" i="1"/>
  <c r="CO37" i="1"/>
  <c r="CN37" i="1"/>
  <c r="CM37" i="1"/>
  <c r="CL37" i="1"/>
  <c r="CK37" i="1"/>
  <c r="CJ37" i="1"/>
  <c r="CI37" i="1"/>
  <c r="CH37" i="1"/>
  <c r="CR37" i="1" s="1"/>
  <c r="CG37" i="1"/>
  <c r="CE37" i="1"/>
  <c r="CD37" i="1"/>
  <c r="CC37" i="1"/>
  <c r="CB37" i="1"/>
  <c r="CA37" i="1"/>
  <c r="BZ37" i="1"/>
  <c r="BY37" i="1"/>
  <c r="BX37" i="1"/>
  <c r="BW37" i="1"/>
  <c r="BV37" i="1"/>
  <c r="CF37" i="1" s="1"/>
  <c r="BU37" i="1"/>
  <c r="BS37" i="1"/>
  <c r="BR37" i="1"/>
  <c r="BQ37" i="1"/>
  <c r="BP37" i="1"/>
  <c r="BO37" i="1"/>
  <c r="BN37" i="1"/>
  <c r="BM37" i="1"/>
  <c r="BL37" i="1"/>
  <c r="BK37" i="1"/>
  <c r="BJ37" i="1"/>
  <c r="BT37" i="1" s="1"/>
  <c r="BI37" i="1"/>
  <c r="BG37" i="1"/>
  <c r="BF37" i="1"/>
  <c r="BE37" i="1"/>
  <c r="BD37" i="1"/>
  <c r="BC37" i="1"/>
  <c r="BB37" i="1"/>
  <c r="BA37" i="1"/>
  <c r="AZ37" i="1"/>
  <c r="AY37" i="1"/>
  <c r="AX37" i="1"/>
  <c r="BH37" i="1" s="1"/>
  <c r="AW37" i="1"/>
  <c r="AU37" i="1"/>
  <c r="AT37" i="1"/>
  <c r="AS37" i="1"/>
  <c r="AR37" i="1"/>
  <c r="AQ37" i="1"/>
  <c r="AP37" i="1"/>
  <c r="AO37" i="1"/>
  <c r="AN37" i="1"/>
  <c r="AM37" i="1"/>
  <c r="AL37" i="1"/>
  <c r="AV37" i="1" s="1"/>
  <c r="A37" i="1" s="1"/>
  <c r="AK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I37" i="1"/>
  <c r="J37" i="1" s="1"/>
  <c r="K37" i="1" s="1"/>
  <c r="G37" i="1"/>
  <c r="H37" i="1" s="1"/>
  <c r="E37" i="1"/>
  <c r="F37" i="1" s="1"/>
  <c r="D37" i="1"/>
  <c r="C37" i="1"/>
  <c r="DO36" i="1"/>
  <c r="DN36" i="1"/>
  <c r="DM36" i="1"/>
  <c r="DL36" i="1"/>
  <c r="DK36" i="1"/>
  <c r="DJ36" i="1"/>
  <c r="DI36" i="1"/>
  <c r="DH36" i="1"/>
  <c r="DG36" i="1"/>
  <c r="DF36" i="1"/>
  <c r="DP36" i="1" s="1"/>
  <c r="DE36" i="1"/>
  <c r="DC36" i="1"/>
  <c r="DB36" i="1"/>
  <c r="DA36" i="1"/>
  <c r="CZ36" i="1"/>
  <c r="CY36" i="1"/>
  <c r="CX36" i="1"/>
  <c r="CW36" i="1"/>
  <c r="CV36" i="1"/>
  <c r="CU36" i="1"/>
  <c r="CT36" i="1"/>
  <c r="DD36" i="1" s="1"/>
  <c r="CS36" i="1"/>
  <c r="CQ36" i="1"/>
  <c r="CP36" i="1"/>
  <c r="CO36" i="1"/>
  <c r="CN36" i="1"/>
  <c r="CM36" i="1"/>
  <c r="CL36" i="1"/>
  <c r="CK36" i="1"/>
  <c r="CJ36" i="1"/>
  <c r="CI36" i="1"/>
  <c r="CH36" i="1"/>
  <c r="CR36" i="1" s="1"/>
  <c r="CG36" i="1"/>
  <c r="CE36" i="1"/>
  <c r="CD36" i="1"/>
  <c r="CC36" i="1"/>
  <c r="CB36" i="1"/>
  <c r="CA36" i="1"/>
  <c r="BZ36" i="1"/>
  <c r="BY36" i="1"/>
  <c r="BX36" i="1"/>
  <c r="BW36" i="1"/>
  <c r="BV36" i="1"/>
  <c r="CF36" i="1" s="1"/>
  <c r="BU36" i="1"/>
  <c r="BS36" i="1"/>
  <c r="BR36" i="1"/>
  <c r="BQ36" i="1"/>
  <c r="BP36" i="1"/>
  <c r="BO36" i="1"/>
  <c r="BN36" i="1"/>
  <c r="BM36" i="1"/>
  <c r="BL36" i="1"/>
  <c r="BK36" i="1"/>
  <c r="BJ36" i="1"/>
  <c r="BT36" i="1" s="1"/>
  <c r="BI36" i="1"/>
  <c r="BG36" i="1"/>
  <c r="BF36" i="1"/>
  <c r="BE36" i="1"/>
  <c r="BD36" i="1"/>
  <c r="BC36" i="1"/>
  <c r="BB36" i="1"/>
  <c r="BA36" i="1"/>
  <c r="AZ36" i="1"/>
  <c r="AY36" i="1"/>
  <c r="AX36" i="1"/>
  <c r="BH36" i="1" s="1"/>
  <c r="AW36" i="1"/>
  <c r="AU36" i="1"/>
  <c r="AT36" i="1"/>
  <c r="AS36" i="1"/>
  <c r="AR36" i="1"/>
  <c r="AQ36" i="1"/>
  <c r="AP36" i="1"/>
  <c r="AO36" i="1"/>
  <c r="AN36" i="1"/>
  <c r="AM36" i="1"/>
  <c r="AL36" i="1"/>
  <c r="AV36" i="1" s="1"/>
  <c r="A36" i="1" s="1"/>
  <c r="AK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M36" i="1" s="1"/>
  <c r="P36" i="1"/>
  <c r="O36" i="1"/>
  <c r="N36" i="1"/>
  <c r="L36" i="1"/>
  <c r="G36" i="1"/>
  <c r="H36" i="1" s="1"/>
  <c r="E36" i="1"/>
  <c r="F36" i="1" s="1"/>
  <c r="I36" i="1" s="1"/>
  <c r="J36" i="1" s="1"/>
  <c r="K36" i="1" s="1"/>
  <c r="D36" i="1"/>
  <c r="C36" i="1"/>
  <c r="DO35" i="1"/>
  <c r="DN35" i="1"/>
  <c r="DM35" i="1"/>
  <c r="DL35" i="1"/>
  <c r="DK35" i="1"/>
  <c r="DJ35" i="1"/>
  <c r="DI35" i="1"/>
  <c r="DH35" i="1"/>
  <c r="DP35" i="1" s="1"/>
  <c r="DG35" i="1"/>
  <c r="DF35" i="1"/>
  <c r="DE35" i="1"/>
  <c r="DC35" i="1"/>
  <c r="DB35" i="1"/>
  <c r="DA35" i="1"/>
  <c r="CZ35" i="1"/>
  <c r="CY35" i="1"/>
  <c r="CX35" i="1"/>
  <c r="CW35" i="1"/>
  <c r="CV35" i="1"/>
  <c r="DD35" i="1" s="1"/>
  <c r="CU35" i="1"/>
  <c r="CT35" i="1"/>
  <c r="CS35" i="1"/>
  <c r="CQ35" i="1"/>
  <c r="CP35" i="1"/>
  <c r="CO35" i="1"/>
  <c r="CN35" i="1"/>
  <c r="CM35" i="1"/>
  <c r="CL35" i="1"/>
  <c r="CK35" i="1"/>
  <c r="CJ35" i="1"/>
  <c r="CR35" i="1" s="1"/>
  <c r="CI35" i="1"/>
  <c r="CH35" i="1"/>
  <c r="CG35" i="1"/>
  <c r="CE35" i="1"/>
  <c r="CD35" i="1"/>
  <c r="CC35" i="1"/>
  <c r="CB35" i="1"/>
  <c r="CA35" i="1"/>
  <c r="BZ35" i="1"/>
  <c r="BY35" i="1"/>
  <c r="BX35" i="1"/>
  <c r="CF35" i="1" s="1"/>
  <c r="BW35" i="1"/>
  <c r="BV35" i="1"/>
  <c r="BU35" i="1"/>
  <c r="BS35" i="1"/>
  <c r="BR35" i="1"/>
  <c r="BQ35" i="1"/>
  <c r="BP35" i="1"/>
  <c r="BO35" i="1"/>
  <c r="BN35" i="1"/>
  <c r="BM35" i="1"/>
  <c r="BL35" i="1"/>
  <c r="BT35" i="1" s="1"/>
  <c r="BK35" i="1"/>
  <c r="BJ35" i="1"/>
  <c r="BI35" i="1"/>
  <c r="BG35" i="1"/>
  <c r="BF35" i="1"/>
  <c r="BE35" i="1"/>
  <c r="BD35" i="1"/>
  <c r="BC35" i="1"/>
  <c r="BB35" i="1"/>
  <c r="BA35" i="1"/>
  <c r="AZ35" i="1"/>
  <c r="BH35" i="1" s="1"/>
  <c r="AY35" i="1"/>
  <c r="AX35" i="1"/>
  <c r="AW35" i="1"/>
  <c r="AU35" i="1"/>
  <c r="AT35" i="1"/>
  <c r="AS35" i="1"/>
  <c r="AR35" i="1"/>
  <c r="AQ35" i="1"/>
  <c r="AP35" i="1"/>
  <c r="AO35" i="1"/>
  <c r="AN35" i="1"/>
  <c r="AV35" i="1" s="1"/>
  <c r="A35" i="1" s="1"/>
  <c r="AM35" i="1"/>
  <c r="AL35" i="1"/>
  <c r="AK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M35" i="1" s="1"/>
  <c r="N35" i="1"/>
  <c r="L35" i="1"/>
  <c r="G35" i="1"/>
  <c r="H35" i="1" s="1"/>
  <c r="E35" i="1"/>
  <c r="F35" i="1" s="1"/>
  <c r="I35" i="1" s="1"/>
  <c r="J35" i="1" s="1"/>
  <c r="K35" i="1" s="1"/>
  <c r="D35" i="1"/>
  <c r="C35" i="1"/>
  <c r="DO34" i="1"/>
  <c r="DN34" i="1"/>
  <c r="DM34" i="1"/>
  <c r="DL34" i="1"/>
  <c r="DK34" i="1"/>
  <c r="DJ34" i="1"/>
  <c r="DI34" i="1"/>
  <c r="DH34" i="1"/>
  <c r="DP34" i="1" s="1"/>
  <c r="DG34" i="1"/>
  <c r="DF34" i="1"/>
  <c r="DE34" i="1"/>
  <c r="DC34" i="1"/>
  <c r="DB34" i="1"/>
  <c r="DA34" i="1"/>
  <c r="CZ34" i="1"/>
  <c r="CY34" i="1"/>
  <c r="CX34" i="1"/>
  <c r="CW34" i="1"/>
  <c r="CV34" i="1"/>
  <c r="DD34" i="1" s="1"/>
  <c r="CU34" i="1"/>
  <c r="CT34" i="1"/>
  <c r="CS34" i="1"/>
  <c r="CQ34" i="1"/>
  <c r="CP34" i="1"/>
  <c r="CO34" i="1"/>
  <c r="CN34" i="1"/>
  <c r="CM34" i="1"/>
  <c r="CL34" i="1"/>
  <c r="CK34" i="1"/>
  <c r="CJ34" i="1"/>
  <c r="CR34" i="1" s="1"/>
  <c r="CI34" i="1"/>
  <c r="CH34" i="1"/>
  <c r="CG34" i="1"/>
  <c r="CE34" i="1"/>
  <c r="CD34" i="1"/>
  <c r="CC34" i="1"/>
  <c r="CB34" i="1"/>
  <c r="CA34" i="1"/>
  <c r="BZ34" i="1"/>
  <c r="BY34" i="1"/>
  <c r="BX34" i="1"/>
  <c r="CF34" i="1" s="1"/>
  <c r="BW34" i="1"/>
  <c r="BV34" i="1"/>
  <c r="BU34" i="1"/>
  <c r="BS34" i="1"/>
  <c r="BR34" i="1"/>
  <c r="BQ34" i="1"/>
  <c r="BP34" i="1"/>
  <c r="BO34" i="1"/>
  <c r="BN34" i="1"/>
  <c r="BM34" i="1"/>
  <c r="BL34" i="1"/>
  <c r="BT34" i="1" s="1"/>
  <c r="BK34" i="1"/>
  <c r="BJ34" i="1"/>
  <c r="BI34" i="1"/>
  <c r="BG34" i="1"/>
  <c r="BF34" i="1"/>
  <c r="BE34" i="1"/>
  <c r="BD34" i="1"/>
  <c r="BC34" i="1"/>
  <c r="BB34" i="1"/>
  <c r="BA34" i="1"/>
  <c r="AZ34" i="1"/>
  <c r="BH34" i="1" s="1"/>
  <c r="AY34" i="1"/>
  <c r="AX34" i="1"/>
  <c r="AW34" i="1"/>
  <c r="AU34" i="1"/>
  <c r="AT34" i="1"/>
  <c r="AS34" i="1"/>
  <c r="AR34" i="1"/>
  <c r="AQ34" i="1"/>
  <c r="AP34" i="1"/>
  <c r="AO34" i="1"/>
  <c r="AN34" i="1"/>
  <c r="AV34" i="1" s="1"/>
  <c r="A34" i="1" s="1"/>
  <c r="AM34" i="1"/>
  <c r="AL34" i="1"/>
  <c r="AK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M34" i="1" s="1"/>
  <c r="N34" i="1"/>
  <c r="L34" i="1"/>
  <c r="K34" i="1"/>
  <c r="I34" i="1"/>
  <c r="J34" i="1" s="1"/>
  <c r="G34" i="1"/>
  <c r="H34" i="1" s="1"/>
  <c r="E34" i="1"/>
  <c r="F34" i="1" s="1"/>
  <c r="D34" i="1"/>
  <c r="C34" i="1"/>
  <c r="DO33" i="1"/>
  <c r="DN33" i="1"/>
  <c r="DM33" i="1"/>
  <c r="DL33" i="1"/>
  <c r="DK33" i="1"/>
  <c r="DJ33" i="1"/>
  <c r="DI33" i="1"/>
  <c r="DH33" i="1"/>
  <c r="DG33" i="1"/>
  <c r="DF33" i="1"/>
  <c r="DP33" i="1" s="1"/>
  <c r="DE33" i="1"/>
  <c r="DC33" i="1"/>
  <c r="DB33" i="1"/>
  <c r="DA33" i="1"/>
  <c r="CZ33" i="1"/>
  <c r="CY33" i="1"/>
  <c r="CX33" i="1"/>
  <c r="CW33" i="1"/>
  <c r="CV33" i="1"/>
  <c r="CU33" i="1"/>
  <c r="CT33" i="1"/>
  <c r="DD33" i="1" s="1"/>
  <c r="CS33" i="1"/>
  <c r="CQ33" i="1"/>
  <c r="CP33" i="1"/>
  <c r="CO33" i="1"/>
  <c r="CN33" i="1"/>
  <c r="CM33" i="1"/>
  <c r="CL33" i="1"/>
  <c r="CK33" i="1"/>
  <c r="CJ33" i="1"/>
  <c r="CI33" i="1"/>
  <c r="CH33" i="1"/>
  <c r="CR33" i="1" s="1"/>
  <c r="CG33" i="1"/>
  <c r="CE33" i="1"/>
  <c r="CD33" i="1"/>
  <c r="CC33" i="1"/>
  <c r="CB33" i="1"/>
  <c r="CA33" i="1"/>
  <c r="BZ33" i="1"/>
  <c r="BY33" i="1"/>
  <c r="BX33" i="1"/>
  <c r="BW33" i="1"/>
  <c r="BV33" i="1"/>
  <c r="CF33" i="1" s="1"/>
  <c r="BU33" i="1"/>
  <c r="BS33" i="1"/>
  <c r="BR33" i="1"/>
  <c r="BQ33" i="1"/>
  <c r="BP33" i="1"/>
  <c r="BO33" i="1"/>
  <c r="BN33" i="1"/>
  <c r="BM33" i="1"/>
  <c r="BL33" i="1"/>
  <c r="BK33" i="1"/>
  <c r="BJ33" i="1"/>
  <c r="BT33" i="1" s="1"/>
  <c r="BI33" i="1"/>
  <c r="BG33" i="1"/>
  <c r="BF33" i="1"/>
  <c r="BE33" i="1"/>
  <c r="BD33" i="1"/>
  <c r="BC33" i="1"/>
  <c r="BB33" i="1"/>
  <c r="BA33" i="1"/>
  <c r="AZ33" i="1"/>
  <c r="AY33" i="1"/>
  <c r="AX33" i="1"/>
  <c r="BH33" i="1" s="1"/>
  <c r="AW33" i="1"/>
  <c r="AU33" i="1"/>
  <c r="AT33" i="1"/>
  <c r="AS33" i="1"/>
  <c r="AR33" i="1"/>
  <c r="AQ33" i="1"/>
  <c r="AP33" i="1"/>
  <c r="AO33" i="1"/>
  <c r="AN33" i="1"/>
  <c r="AM33" i="1"/>
  <c r="AL33" i="1"/>
  <c r="AV33" i="1" s="1"/>
  <c r="A33" i="1" s="1"/>
  <c r="AK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I33" i="1"/>
  <c r="J33" i="1" s="1"/>
  <c r="K33" i="1" s="1"/>
  <c r="G33" i="1"/>
  <c r="H33" i="1" s="1"/>
  <c r="E33" i="1"/>
  <c r="F33" i="1" s="1"/>
  <c r="D33" i="1"/>
  <c r="C33" i="1"/>
  <c r="DO32" i="1"/>
  <c r="DN32" i="1"/>
  <c r="DM32" i="1"/>
  <c r="DL32" i="1"/>
  <c r="DK32" i="1"/>
  <c r="DJ32" i="1"/>
  <c r="DI32" i="1"/>
  <c r="DH32" i="1"/>
  <c r="DG32" i="1"/>
  <c r="DF32" i="1"/>
  <c r="DP32" i="1" s="1"/>
  <c r="DE32" i="1"/>
  <c r="DC32" i="1"/>
  <c r="DB32" i="1"/>
  <c r="DA32" i="1"/>
  <c r="CZ32" i="1"/>
  <c r="CY32" i="1"/>
  <c r="CX32" i="1"/>
  <c r="CW32" i="1"/>
  <c r="CV32" i="1"/>
  <c r="CU32" i="1"/>
  <c r="CT32" i="1"/>
  <c r="DD32" i="1" s="1"/>
  <c r="CS32" i="1"/>
  <c r="CQ32" i="1"/>
  <c r="CP32" i="1"/>
  <c r="CO32" i="1"/>
  <c r="CN32" i="1"/>
  <c r="CM32" i="1"/>
  <c r="CL32" i="1"/>
  <c r="CK32" i="1"/>
  <c r="CJ32" i="1"/>
  <c r="CI32" i="1"/>
  <c r="CH32" i="1"/>
  <c r="CR32" i="1" s="1"/>
  <c r="CG32" i="1"/>
  <c r="CE32" i="1"/>
  <c r="CD32" i="1"/>
  <c r="CC32" i="1"/>
  <c r="CB32" i="1"/>
  <c r="CA32" i="1"/>
  <c r="BZ32" i="1"/>
  <c r="BY32" i="1"/>
  <c r="BX32" i="1"/>
  <c r="BW32" i="1"/>
  <c r="BV32" i="1"/>
  <c r="CF32" i="1" s="1"/>
  <c r="BU32" i="1"/>
  <c r="BS32" i="1"/>
  <c r="BR32" i="1"/>
  <c r="BQ32" i="1"/>
  <c r="BP32" i="1"/>
  <c r="BO32" i="1"/>
  <c r="BN32" i="1"/>
  <c r="BM32" i="1"/>
  <c r="BL32" i="1"/>
  <c r="BK32" i="1"/>
  <c r="BJ32" i="1"/>
  <c r="BT32" i="1" s="1"/>
  <c r="BI32" i="1"/>
  <c r="BG32" i="1"/>
  <c r="BF32" i="1"/>
  <c r="BE32" i="1"/>
  <c r="BD32" i="1"/>
  <c r="BC32" i="1"/>
  <c r="BB32" i="1"/>
  <c r="BA32" i="1"/>
  <c r="AZ32" i="1"/>
  <c r="AY32" i="1"/>
  <c r="AX32" i="1"/>
  <c r="BH32" i="1" s="1"/>
  <c r="AW32" i="1"/>
  <c r="AU32" i="1"/>
  <c r="AT32" i="1"/>
  <c r="AS32" i="1"/>
  <c r="AR32" i="1"/>
  <c r="AQ32" i="1"/>
  <c r="AP32" i="1"/>
  <c r="AO32" i="1"/>
  <c r="AN32" i="1"/>
  <c r="AM32" i="1"/>
  <c r="AL32" i="1"/>
  <c r="AV32" i="1" s="1"/>
  <c r="A32" i="1" s="1"/>
  <c r="AK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G32" i="1"/>
  <c r="H32" i="1" s="1"/>
  <c r="E32" i="1"/>
  <c r="F32" i="1" s="1"/>
  <c r="I32" i="1" s="1"/>
  <c r="J32" i="1" s="1"/>
  <c r="K32" i="1" s="1"/>
  <c r="D32" i="1"/>
  <c r="C32" i="1"/>
  <c r="DO31" i="1"/>
  <c r="DN31" i="1"/>
  <c r="DM31" i="1"/>
  <c r="DL31" i="1"/>
  <c r="DK31" i="1"/>
  <c r="DJ31" i="1"/>
  <c r="DI31" i="1"/>
  <c r="DH31" i="1"/>
  <c r="DP31" i="1" s="1"/>
  <c r="DG31" i="1"/>
  <c r="DF31" i="1"/>
  <c r="DE31" i="1"/>
  <c r="DC31" i="1"/>
  <c r="DB31" i="1"/>
  <c r="DA31" i="1"/>
  <c r="CZ31" i="1"/>
  <c r="CY31" i="1"/>
  <c r="CX31" i="1"/>
  <c r="CW31" i="1"/>
  <c r="CV31" i="1"/>
  <c r="DD31" i="1" s="1"/>
  <c r="CU31" i="1"/>
  <c r="CT31" i="1"/>
  <c r="CS31" i="1"/>
  <c r="CQ31" i="1"/>
  <c r="CP31" i="1"/>
  <c r="CO31" i="1"/>
  <c r="CN31" i="1"/>
  <c r="CM31" i="1"/>
  <c r="CL31" i="1"/>
  <c r="CK31" i="1"/>
  <c r="CJ31" i="1"/>
  <c r="CR31" i="1" s="1"/>
  <c r="CI31" i="1"/>
  <c r="CH31" i="1"/>
  <c r="CG31" i="1"/>
  <c r="CE31" i="1"/>
  <c r="CD31" i="1"/>
  <c r="CC31" i="1"/>
  <c r="CB31" i="1"/>
  <c r="CA31" i="1"/>
  <c r="BZ31" i="1"/>
  <c r="BY31" i="1"/>
  <c r="BX31" i="1"/>
  <c r="CF31" i="1" s="1"/>
  <c r="BW31" i="1"/>
  <c r="BV31" i="1"/>
  <c r="BU31" i="1"/>
  <c r="BS31" i="1"/>
  <c r="BR31" i="1"/>
  <c r="BQ31" i="1"/>
  <c r="BP31" i="1"/>
  <c r="BO31" i="1"/>
  <c r="BN31" i="1"/>
  <c r="BM31" i="1"/>
  <c r="BL31" i="1"/>
  <c r="BT31" i="1" s="1"/>
  <c r="BK31" i="1"/>
  <c r="BJ31" i="1"/>
  <c r="BI31" i="1"/>
  <c r="BG31" i="1"/>
  <c r="BF31" i="1"/>
  <c r="BE31" i="1"/>
  <c r="BD31" i="1"/>
  <c r="BC31" i="1"/>
  <c r="BB31" i="1"/>
  <c r="BA31" i="1"/>
  <c r="AZ31" i="1"/>
  <c r="BH31" i="1" s="1"/>
  <c r="AY31" i="1"/>
  <c r="AX31" i="1"/>
  <c r="AW31" i="1"/>
  <c r="AU31" i="1"/>
  <c r="AT31" i="1"/>
  <c r="AS31" i="1"/>
  <c r="AR31" i="1"/>
  <c r="AQ31" i="1"/>
  <c r="AP31" i="1"/>
  <c r="AO31" i="1"/>
  <c r="AN31" i="1"/>
  <c r="AV31" i="1" s="1"/>
  <c r="A31" i="1" s="1"/>
  <c r="AM31" i="1"/>
  <c r="AL31" i="1"/>
  <c r="AK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M31" i="1" s="1"/>
  <c r="N31" i="1"/>
  <c r="L31" i="1"/>
  <c r="G31" i="1"/>
  <c r="H31" i="1" s="1"/>
  <c r="E31" i="1"/>
  <c r="F31" i="1" s="1"/>
  <c r="I31" i="1" s="1"/>
  <c r="J31" i="1" s="1"/>
  <c r="K31" i="1" s="1"/>
  <c r="D31" i="1"/>
  <c r="C31" i="1"/>
  <c r="DO30" i="1"/>
  <c r="DN30" i="1"/>
  <c r="DM30" i="1"/>
  <c r="DL30" i="1"/>
  <c r="DK30" i="1"/>
  <c r="DJ30" i="1"/>
  <c r="DI30" i="1"/>
  <c r="DH30" i="1"/>
  <c r="DP30" i="1" s="1"/>
  <c r="DG30" i="1"/>
  <c r="DF30" i="1"/>
  <c r="DE30" i="1"/>
  <c r="DC30" i="1"/>
  <c r="DB30" i="1"/>
  <c r="DA30" i="1"/>
  <c r="CZ30" i="1"/>
  <c r="CY30" i="1"/>
  <c r="CX30" i="1"/>
  <c r="CW30" i="1"/>
  <c r="CV30" i="1"/>
  <c r="DD30" i="1" s="1"/>
  <c r="CU30" i="1"/>
  <c r="CT30" i="1"/>
  <c r="CS30" i="1"/>
  <c r="CQ30" i="1"/>
  <c r="CP30" i="1"/>
  <c r="CO30" i="1"/>
  <c r="CN30" i="1"/>
  <c r="CM30" i="1"/>
  <c r="CL30" i="1"/>
  <c r="CK30" i="1"/>
  <c r="CJ30" i="1"/>
  <c r="CR30" i="1" s="1"/>
  <c r="CI30" i="1"/>
  <c r="CH30" i="1"/>
  <c r="CG30" i="1"/>
  <c r="CE30" i="1"/>
  <c r="CD30" i="1"/>
  <c r="CC30" i="1"/>
  <c r="CB30" i="1"/>
  <c r="CA30" i="1"/>
  <c r="BZ30" i="1"/>
  <c r="BY30" i="1"/>
  <c r="BX30" i="1"/>
  <c r="CF30" i="1" s="1"/>
  <c r="BW30" i="1"/>
  <c r="BV30" i="1"/>
  <c r="BU30" i="1"/>
  <c r="BS30" i="1"/>
  <c r="BR30" i="1"/>
  <c r="BQ30" i="1"/>
  <c r="BP30" i="1"/>
  <c r="BO30" i="1"/>
  <c r="BN30" i="1"/>
  <c r="BM30" i="1"/>
  <c r="BL30" i="1"/>
  <c r="BT30" i="1" s="1"/>
  <c r="BK30" i="1"/>
  <c r="BJ30" i="1"/>
  <c r="BI30" i="1"/>
  <c r="BG30" i="1"/>
  <c r="BF30" i="1"/>
  <c r="BE30" i="1"/>
  <c r="BD30" i="1"/>
  <c r="BC30" i="1"/>
  <c r="BB30" i="1"/>
  <c r="BA30" i="1"/>
  <c r="AZ30" i="1"/>
  <c r="BH30" i="1" s="1"/>
  <c r="AY30" i="1"/>
  <c r="AX30" i="1"/>
  <c r="AW30" i="1"/>
  <c r="AU30" i="1"/>
  <c r="AT30" i="1"/>
  <c r="AS30" i="1"/>
  <c r="AR30" i="1"/>
  <c r="AQ30" i="1"/>
  <c r="AP30" i="1"/>
  <c r="AO30" i="1"/>
  <c r="AN30" i="1"/>
  <c r="AV30" i="1" s="1"/>
  <c r="A30" i="1" s="1"/>
  <c r="AM30" i="1"/>
  <c r="AL30" i="1"/>
  <c r="AK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M30" i="1" s="1"/>
  <c r="N30" i="1"/>
  <c r="L30" i="1"/>
  <c r="K30" i="1"/>
  <c r="I30" i="1"/>
  <c r="J30" i="1" s="1"/>
  <c r="G30" i="1"/>
  <c r="H30" i="1" s="1"/>
  <c r="E30" i="1"/>
  <c r="F30" i="1" s="1"/>
  <c r="D30" i="1"/>
  <c r="C30" i="1"/>
  <c r="DO29" i="1"/>
  <c r="DN29" i="1"/>
  <c r="DM29" i="1"/>
  <c r="DL29" i="1"/>
  <c r="DK29" i="1"/>
  <c r="DJ29" i="1"/>
  <c r="DI29" i="1"/>
  <c r="DH29" i="1"/>
  <c r="DG29" i="1"/>
  <c r="DF29" i="1"/>
  <c r="DP29" i="1" s="1"/>
  <c r="DE29" i="1"/>
  <c r="DC29" i="1"/>
  <c r="DB29" i="1"/>
  <c r="DA29" i="1"/>
  <c r="CZ29" i="1"/>
  <c r="CY29" i="1"/>
  <c r="CX29" i="1"/>
  <c r="CW29" i="1"/>
  <c r="CV29" i="1"/>
  <c r="CU29" i="1"/>
  <c r="CT29" i="1"/>
  <c r="DD29" i="1" s="1"/>
  <c r="CS29" i="1"/>
  <c r="CQ29" i="1"/>
  <c r="CP29" i="1"/>
  <c r="CO29" i="1"/>
  <c r="CN29" i="1"/>
  <c r="CM29" i="1"/>
  <c r="CL29" i="1"/>
  <c r="CK29" i="1"/>
  <c r="CJ29" i="1"/>
  <c r="CI29" i="1"/>
  <c r="CH29" i="1"/>
  <c r="CR29" i="1" s="1"/>
  <c r="CG29" i="1"/>
  <c r="CE29" i="1"/>
  <c r="CD29" i="1"/>
  <c r="CC29" i="1"/>
  <c r="CB29" i="1"/>
  <c r="CA29" i="1"/>
  <c r="BZ29" i="1"/>
  <c r="BY29" i="1"/>
  <c r="BX29" i="1"/>
  <c r="BW29" i="1"/>
  <c r="BV29" i="1"/>
  <c r="CF29" i="1" s="1"/>
  <c r="BU29" i="1"/>
  <c r="BS29" i="1"/>
  <c r="BR29" i="1"/>
  <c r="BQ29" i="1"/>
  <c r="BP29" i="1"/>
  <c r="BO29" i="1"/>
  <c r="BN29" i="1"/>
  <c r="BM29" i="1"/>
  <c r="BL29" i="1"/>
  <c r="BK29" i="1"/>
  <c r="BJ29" i="1"/>
  <c r="BT29" i="1" s="1"/>
  <c r="BI29" i="1"/>
  <c r="BG29" i="1"/>
  <c r="BF29" i="1"/>
  <c r="BE29" i="1"/>
  <c r="BD29" i="1"/>
  <c r="BC29" i="1"/>
  <c r="BB29" i="1"/>
  <c r="BA29" i="1"/>
  <c r="AZ29" i="1"/>
  <c r="AY29" i="1"/>
  <c r="AX29" i="1"/>
  <c r="BH29" i="1" s="1"/>
  <c r="AW29" i="1"/>
  <c r="AU29" i="1"/>
  <c r="AT29" i="1"/>
  <c r="AS29" i="1"/>
  <c r="AR29" i="1"/>
  <c r="AQ29" i="1"/>
  <c r="AP29" i="1"/>
  <c r="AO29" i="1"/>
  <c r="AN29" i="1"/>
  <c r="AM29" i="1"/>
  <c r="AL29" i="1"/>
  <c r="AV29" i="1" s="1"/>
  <c r="A29" i="1" s="1"/>
  <c r="AK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I29" i="1"/>
  <c r="J29" i="1" s="1"/>
  <c r="K29" i="1" s="1"/>
  <c r="G29" i="1"/>
  <c r="H29" i="1" s="1"/>
  <c r="E29" i="1"/>
  <c r="F29" i="1" s="1"/>
  <c r="D29" i="1"/>
  <c r="C29" i="1"/>
  <c r="DO28" i="1"/>
  <c r="DN28" i="1"/>
  <c r="DM28" i="1"/>
  <c r="DL28" i="1"/>
  <c r="DK28" i="1"/>
  <c r="DJ28" i="1"/>
  <c r="DI28" i="1"/>
  <c r="DH28" i="1"/>
  <c r="DG28" i="1"/>
  <c r="DF28" i="1"/>
  <c r="DP28" i="1" s="1"/>
  <c r="DE28" i="1"/>
  <c r="DC28" i="1"/>
  <c r="DB28" i="1"/>
  <c r="DA28" i="1"/>
  <c r="CZ28" i="1"/>
  <c r="CY28" i="1"/>
  <c r="CX28" i="1"/>
  <c r="CW28" i="1"/>
  <c r="CV28" i="1"/>
  <c r="CU28" i="1"/>
  <c r="CT28" i="1"/>
  <c r="DD28" i="1" s="1"/>
  <c r="CS28" i="1"/>
  <c r="CQ28" i="1"/>
  <c r="CP28" i="1"/>
  <c r="CO28" i="1"/>
  <c r="CN28" i="1"/>
  <c r="CM28" i="1"/>
  <c r="CL28" i="1"/>
  <c r="CK28" i="1"/>
  <c r="CJ28" i="1"/>
  <c r="CI28" i="1"/>
  <c r="CH28" i="1"/>
  <c r="CR28" i="1" s="1"/>
  <c r="CG28" i="1"/>
  <c r="CE28" i="1"/>
  <c r="CD28" i="1"/>
  <c r="CC28" i="1"/>
  <c r="CB28" i="1"/>
  <c r="CA28" i="1"/>
  <c r="BZ28" i="1"/>
  <c r="BY28" i="1"/>
  <c r="BX28" i="1"/>
  <c r="BW28" i="1"/>
  <c r="BV28" i="1"/>
  <c r="CF28" i="1" s="1"/>
  <c r="BU28" i="1"/>
  <c r="BS28" i="1"/>
  <c r="BR28" i="1"/>
  <c r="BQ28" i="1"/>
  <c r="BP28" i="1"/>
  <c r="BO28" i="1"/>
  <c r="BN28" i="1"/>
  <c r="BM28" i="1"/>
  <c r="BL28" i="1"/>
  <c r="BK28" i="1"/>
  <c r="BJ28" i="1"/>
  <c r="BT28" i="1" s="1"/>
  <c r="BI28" i="1"/>
  <c r="BG28" i="1"/>
  <c r="BF28" i="1"/>
  <c r="BE28" i="1"/>
  <c r="BD28" i="1"/>
  <c r="BC28" i="1"/>
  <c r="BB28" i="1"/>
  <c r="BA28" i="1"/>
  <c r="AZ28" i="1"/>
  <c r="AY28" i="1"/>
  <c r="AX28" i="1"/>
  <c r="BH28" i="1" s="1"/>
  <c r="B28" i="1" s="1"/>
  <c r="AW28" i="1"/>
  <c r="AU28" i="1"/>
  <c r="AT28" i="1"/>
  <c r="AS28" i="1"/>
  <c r="AR28" i="1"/>
  <c r="AQ28" i="1"/>
  <c r="AP28" i="1"/>
  <c r="AO28" i="1"/>
  <c r="AN28" i="1"/>
  <c r="AM28" i="1"/>
  <c r="AL28" i="1"/>
  <c r="AV28" i="1" s="1"/>
  <c r="A28" i="1" s="1"/>
  <c r="AK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M28" i="1" s="1"/>
  <c r="P28" i="1"/>
  <c r="O28" i="1"/>
  <c r="N28" i="1"/>
  <c r="L28" i="1"/>
  <c r="G28" i="1"/>
  <c r="H28" i="1" s="1"/>
  <c r="E28" i="1"/>
  <c r="F28" i="1" s="1"/>
  <c r="I28" i="1" s="1"/>
  <c r="J28" i="1" s="1"/>
  <c r="K28" i="1" s="1"/>
  <c r="D28" i="1"/>
  <c r="C28" i="1"/>
  <c r="DO27" i="1"/>
  <c r="DN27" i="1"/>
  <c r="DM27" i="1"/>
  <c r="DL27" i="1"/>
  <c r="DK27" i="1"/>
  <c r="DJ27" i="1"/>
  <c r="DI27" i="1"/>
  <c r="DH27" i="1"/>
  <c r="DP27" i="1" s="1"/>
  <c r="DG27" i="1"/>
  <c r="DF27" i="1"/>
  <c r="DE27" i="1"/>
  <c r="DC27" i="1"/>
  <c r="DB27" i="1"/>
  <c r="DA27" i="1"/>
  <c r="CZ27" i="1"/>
  <c r="CY27" i="1"/>
  <c r="CX27" i="1"/>
  <c r="CW27" i="1"/>
  <c r="CV27" i="1"/>
  <c r="DD27" i="1" s="1"/>
  <c r="CU27" i="1"/>
  <c r="CT27" i="1"/>
  <c r="CS27" i="1"/>
  <c r="CQ27" i="1"/>
  <c r="CP27" i="1"/>
  <c r="CO27" i="1"/>
  <c r="CN27" i="1"/>
  <c r="CM27" i="1"/>
  <c r="CL27" i="1"/>
  <c r="CK27" i="1"/>
  <c r="CJ27" i="1"/>
  <c r="CR27" i="1" s="1"/>
  <c r="CI27" i="1"/>
  <c r="CH27" i="1"/>
  <c r="CG27" i="1"/>
  <c r="CE27" i="1"/>
  <c r="CD27" i="1"/>
  <c r="CC27" i="1"/>
  <c r="CB27" i="1"/>
  <c r="CA27" i="1"/>
  <c r="BZ27" i="1"/>
  <c r="BY27" i="1"/>
  <c r="BX27" i="1"/>
  <c r="CF27" i="1" s="1"/>
  <c r="BW27" i="1"/>
  <c r="BV27" i="1"/>
  <c r="BU27" i="1"/>
  <c r="BS27" i="1"/>
  <c r="BR27" i="1"/>
  <c r="BQ27" i="1"/>
  <c r="BP27" i="1"/>
  <c r="BO27" i="1"/>
  <c r="BN27" i="1"/>
  <c r="BM27" i="1"/>
  <c r="BL27" i="1"/>
  <c r="BT27" i="1" s="1"/>
  <c r="BK27" i="1"/>
  <c r="BJ27" i="1"/>
  <c r="BI27" i="1"/>
  <c r="BG27" i="1"/>
  <c r="BF27" i="1"/>
  <c r="BE27" i="1"/>
  <c r="BD27" i="1"/>
  <c r="BC27" i="1"/>
  <c r="BB27" i="1"/>
  <c r="BA27" i="1"/>
  <c r="AZ27" i="1"/>
  <c r="BH27" i="1" s="1"/>
  <c r="AY27" i="1"/>
  <c r="AX27" i="1"/>
  <c r="AW27" i="1"/>
  <c r="AU27" i="1"/>
  <c r="AT27" i="1"/>
  <c r="AS27" i="1"/>
  <c r="AR27" i="1"/>
  <c r="AQ27" i="1"/>
  <c r="AP27" i="1"/>
  <c r="AO27" i="1"/>
  <c r="AN27" i="1"/>
  <c r="AV27" i="1" s="1"/>
  <c r="A27" i="1" s="1"/>
  <c r="AM27" i="1"/>
  <c r="AL27" i="1"/>
  <c r="AK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M27" i="1" s="1"/>
  <c r="N27" i="1"/>
  <c r="L27" i="1"/>
  <c r="G27" i="1"/>
  <c r="H27" i="1" s="1"/>
  <c r="E27" i="1"/>
  <c r="F27" i="1" s="1"/>
  <c r="I27" i="1" s="1"/>
  <c r="J27" i="1" s="1"/>
  <c r="K27" i="1" s="1"/>
  <c r="D27" i="1"/>
  <c r="C27" i="1"/>
  <c r="DO26" i="1"/>
  <c r="DN26" i="1"/>
  <c r="DM26" i="1"/>
  <c r="DL26" i="1"/>
  <c r="DK26" i="1"/>
  <c r="DJ26" i="1"/>
  <c r="DI26" i="1"/>
  <c r="DH26" i="1"/>
  <c r="DP26" i="1" s="1"/>
  <c r="DG26" i="1"/>
  <c r="DF26" i="1"/>
  <c r="DE26" i="1"/>
  <c r="DC26" i="1"/>
  <c r="DB26" i="1"/>
  <c r="DA26" i="1"/>
  <c r="CZ26" i="1"/>
  <c r="CY26" i="1"/>
  <c r="CX26" i="1"/>
  <c r="CW26" i="1"/>
  <c r="CV26" i="1"/>
  <c r="DD26" i="1" s="1"/>
  <c r="CU26" i="1"/>
  <c r="CT26" i="1"/>
  <c r="CS26" i="1"/>
  <c r="CQ26" i="1"/>
  <c r="CP26" i="1"/>
  <c r="CO26" i="1"/>
  <c r="CN26" i="1"/>
  <c r="CM26" i="1"/>
  <c r="CL26" i="1"/>
  <c r="CK26" i="1"/>
  <c r="CJ26" i="1"/>
  <c r="CR26" i="1" s="1"/>
  <c r="CI26" i="1"/>
  <c r="CH26" i="1"/>
  <c r="CG26" i="1"/>
  <c r="CE26" i="1"/>
  <c r="CD26" i="1"/>
  <c r="CC26" i="1"/>
  <c r="CB26" i="1"/>
  <c r="CA26" i="1"/>
  <c r="BZ26" i="1"/>
  <c r="BY26" i="1"/>
  <c r="BX26" i="1"/>
  <c r="CF26" i="1" s="1"/>
  <c r="BW26" i="1"/>
  <c r="BV26" i="1"/>
  <c r="BU26" i="1"/>
  <c r="BS26" i="1"/>
  <c r="BR26" i="1"/>
  <c r="BQ26" i="1"/>
  <c r="BP26" i="1"/>
  <c r="BO26" i="1"/>
  <c r="BN26" i="1"/>
  <c r="BM26" i="1"/>
  <c r="BL26" i="1"/>
  <c r="BT26" i="1" s="1"/>
  <c r="BK26" i="1"/>
  <c r="BJ26" i="1"/>
  <c r="BI26" i="1"/>
  <c r="BG26" i="1"/>
  <c r="BF26" i="1"/>
  <c r="BE26" i="1"/>
  <c r="BD26" i="1"/>
  <c r="BC26" i="1"/>
  <c r="BB26" i="1"/>
  <c r="BA26" i="1"/>
  <c r="AZ26" i="1"/>
  <c r="BH26" i="1" s="1"/>
  <c r="B26" i="1" s="1"/>
  <c r="AY26" i="1"/>
  <c r="AX26" i="1"/>
  <c r="AW26" i="1"/>
  <c r="AU26" i="1"/>
  <c r="AT26" i="1"/>
  <c r="AS26" i="1"/>
  <c r="AR26" i="1"/>
  <c r="AQ26" i="1"/>
  <c r="AP26" i="1"/>
  <c r="AO26" i="1"/>
  <c r="AN26" i="1"/>
  <c r="AV26" i="1" s="1"/>
  <c r="A26" i="1" s="1"/>
  <c r="AM26" i="1"/>
  <c r="AL26" i="1"/>
  <c r="AK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M26" i="1" s="1"/>
  <c r="N26" i="1"/>
  <c r="L26" i="1"/>
  <c r="K26" i="1"/>
  <c r="I26" i="1"/>
  <c r="J26" i="1" s="1"/>
  <c r="G26" i="1"/>
  <c r="H26" i="1" s="1"/>
  <c r="E26" i="1"/>
  <c r="F26" i="1" s="1"/>
  <c r="D26" i="1"/>
  <c r="C26" i="1"/>
  <c r="DO25" i="1"/>
  <c r="DN25" i="1"/>
  <c r="DM25" i="1"/>
  <c r="DL25" i="1"/>
  <c r="DK25" i="1"/>
  <c r="DJ25" i="1"/>
  <c r="DI25" i="1"/>
  <c r="DH25" i="1"/>
  <c r="DG25" i="1"/>
  <c r="DF25" i="1"/>
  <c r="DP25" i="1" s="1"/>
  <c r="DE25" i="1"/>
  <c r="DC25" i="1"/>
  <c r="DB25" i="1"/>
  <c r="DA25" i="1"/>
  <c r="CZ25" i="1"/>
  <c r="CY25" i="1"/>
  <c r="CX25" i="1"/>
  <c r="CW25" i="1"/>
  <c r="CV25" i="1"/>
  <c r="CU25" i="1"/>
  <c r="CT25" i="1"/>
  <c r="DD25" i="1" s="1"/>
  <c r="CS25" i="1"/>
  <c r="CQ25" i="1"/>
  <c r="CP25" i="1"/>
  <c r="CO25" i="1"/>
  <c r="CN25" i="1"/>
  <c r="CM25" i="1"/>
  <c r="CL25" i="1"/>
  <c r="CK25" i="1"/>
  <c r="CJ25" i="1"/>
  <c r="CI25" i="1"/>
  <c r="CH25" i="1"/>
  <c r="CR25" i="1" s="1"/>
  <c r="CG25" i="1"/>
  <c r="CE25" i="1"/>
  <c r="CD25" i="1"/>
  <c r="CC25" i="1"/>
  <c r="CB25" i="1"/>
  <c r="CA25" i="1"/>
  <c r="BZ25" i="1"/>
  <c r="BY25" i="1"/>
  <c r="BX25" i="1"/>
  <c r="BW25" i="1"/>
  <c r="BV25" i="1"/>
  <c r="CF25" i="1" s="1"/>
  <c r="BU25" i="1"/>
  <c r="BS25" i="1"/>
  <c r="BR25" i="1"/>
  <c r="BQ25" i="1"/>
  <c r="BP25" i="1"/>
  <c r="BO25" i="1"/>
  <c r="BN25" i="1"/>
  <c r="BM25" i="1"/>
  <c r="BL25" i="1"/>
  <c r="BK25" i="1"/>
  <c r="BJ25" i="1"/>
  <c r="BT25" i="1" s="1"/>
  <c r="BI25" i="1"/>
  <c r="BG25" i="1"/>
  <c r="BF25" i="1"/>
  <c r="BE25" i="1"/>
  <c r="BD25" i="1"/>
  <c r="BC25" i="1"/>
  <c r="BB25" i="1"/>
  <c r="BA25" i="1"/>
  <c r="AZ25" i="1"/>
  <c r="AY25" i="1"/>
  <c r="AX25" i="1"/>
  <c r="BH25" i="1" s="1"/>
  <c r="B25" i="1" s="1"/>
  <c r="AW25" i="1"/>
  <c r="AU25" i="1"/>
  <c r="AT25" i="1"/>
  <c r="AS25" i="1"/>
  <c r="AR25" i="1"/>
  <c r="AQ25" i="1"/>
  <c r="AP25" i="1"/>
  <c r="AO25" i="1"/>
  <c r="AN25" i="1"/>
  <c r="AM25" i="1"/>
  <c r="AL25" i="1"/>
  <c r="AV25" i="1" s="1"/>
  <c r="A25" i="1" s="1"/>
  <c r="AK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I25" i="1"/>
  <c r="J25" i="1" s="1"/>
  <c r="K25" i="1" s="1"/>
  <c r="G25" i="1"/>
  <c r="H25" i="1" s="1"/>
  <c r="E25" i="1"/>
  <c r="F25" i="1" s="1"/>
  <c r="D25" i="1"/>
  <c r="C25" i="1"/>
  <c r="DO24" i="1"/>
  <c r="DN24" i="1"/>
  <c r="DM24" i="1"/>
  <c r="DL24" i="1"/>
  <c r="DK24" i="1"/>
  <c r="DJ24" i="1"/>
  <c r="DI24" i="1"/>
  <c r="DH24" i="1"/>
  <c r="DG24" i="1"/>
  <c r="DF24" i="1"/>
  <c r="DP24" i="1" s="1"/>
  <c r="DE24" i="1"/>
  <c r="DC24" i="1"/>
  <c r="DB24" i="1"/>
  <c r="DA24" i="1"/>
  <c r="CZ24" i="1"/>
  <c r="CY24" i="1"/>
  <c r="CX24" i="1"/>
  <c r="CW24" i="1"/>
  <c r="CV24" i="1"/>
  <c r="CU24" i="1"/>
  <c r="CT24" i="1"/>
  <c r="DD24" i="1" s="1"/>
  <c r="CS24" i="1"/>
  <c r="CQ24" i="1"/>
  <c r="CP24" i="1"/>
  <c r="CO24" i="1"/>
  <c r="CN24" i="1"/>
  <c r="CM24" i="1"/>
  <c r="CL24" i="1"/>
  <c r="CK24" i="1"/>
  <c r="CJ24" i="1"/>
  <c r="CI24" i="1"/>
  <c r="CH24" i="1"/>
  <c r="CR24" i="1" s="1"/>
  <c r="CG24" i="1"/>
  <c r="CE24" i="1"/>
  <c r="CD24" i="1"/>
  <c r="CC24" i="1"/>
  <c r="CB24" i="1"/>
  <c r="CA24" i="1"/>
  <c r="BZ24" i="1"/>
  <c r="BY24" i="1"/>
  <c r="BX24" i="1"/>
  <c r="BW24" i="1"/>
  <c r="BV24" i="1"/>
  <c r="CF24" i="1" s="1"/>
  <c r="BU24" i="1"/>
  <c r="BS24" i="1"/>
  <c r="BR24" i="1"/>
  <c r="BQ24" i="1"/>
  <c r="BP24" i="1"/>
  <c r="BO24" i="1"/>
  <c r="BN24" i="1"/>
  <c r="BM24" i="1"/>
  <c r="BL24" i="1"/>
  <c r="BK24" i="1"/>
  <c r="BJ24" i="1"/>
  <c r="BT24" i="1" s="1"/>
  <c r="BI24" i="1"/>
  <c r="BG24" i="1"/>
  <c r="BF24" i="1"/>
  <c r="BE24" i="1"/>
  <c r="BD24" i="1"/>
  <c r="BC24" i="1"/>
  <c r="BB24" i="1"/>
  <c r="BA24" i="1"/>
  <c r="AZ24" i="1"/>
  <c r="AY24" i="1"/>
  <c r="AX24" i="1"/>
  <c r="BH24" i="1" s="1"/>
  <c r="AW24" i="1"/>
  <c r="AU24" i="1"/>
  <c r="AT24" i="1"/>
  <c r="AS24" i="1"/>
  <c r="AR24" i="1"/>
  <c r="AQ24" i="1"/>
  <c r="AP24" i="1"/>
  <c r="AO24" i="1"/>
  <c r="AN24" i="1"/>
  <c r="AM24" i="1"/>
  <c r="AL24" i="1"/>
  <c r="AV24" i="1" s="1"/>
  <c r="A24" i="1" s="1"/>
  <c r="AK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G24" i="1"/>
  <c r="H24" i="1" s="1"/>
  <c r="E24" i="1"/>
  <c r="F24" i="1" s="1"/>
  <c r="I24" i="1" s="1"/>
  <c r="J24" i="1" s="1"/>
  <c r="K24" i="1" s="1"/>
  <c r="D24" i="1"/>
  <c r="C24" i="1"/>
  <c r="DO23" i="1"/>
  <c r="DN23" i="1"/>
  <c r="DM23" i="1"/>
  <c r="DL23" i="1"/>
  <c r="DK23" i="1"/>
  <c r="DJ23" i="1"/>
  <c r="DI23" i="1"/>
  <c r="DH23" i="1"/>
  <c r="DP23" i="1" s="1"/>
  <c r="DG23" i="1"/>
  <c r="DF23" i="1"/>
  <c r="DE23" i="1"/>
  <c r="DC23" i="1"/>
  <c r="DB23" i="1"/>
  <c r="DA23" i="1"/>
  <c r="CZ23" i="1"/>
  <c r="CY23" i="1"/>
  <c r="CX23" i="1"/>
  <c r="CW23" i="1"/>
  <c r="CV23" i="1"/>
  <c r="DD23" i="1" s="1"/>
  <c r="CU23" i="1"/>
  <c r="CT23" i="1"/>
  <c r="CS23" i="1"/>
  <c r="CQ23" i="1"/>
  <c r="CP23" i="1"/>
  <c r="CO23" i="1"/>
  <c r="CN23" i="1"/>
  <c r="CM23" i="1"/>
  <c r="CL23" i="1"/>
  <c r="CK23" i="1"/>
  <c r="CJ23" i="1"/>
  <c r="CR23" i="1" s="1"/>
  <c r="CI23" i="1"/>
  <c r="CH23" i="1"/>
  <c r="CG23" i="1"/>
  <c r="CE23" i="1"/>
  <c r="CD23" i="1"/>
  <c r="CC23" i="1"/>
  <c r="CB23" i="1"/>
  <c r="CA23" i="1"/>
  <c r="BZ23" i="1"/>
  <c r="BY23" i="1"/>
  <c r="BX23" i="1"/>
  <c r="CF23" i="1" s="1"/>
  <c r="BW23" i="1"/>
  <c r="BV23" i="1"/>
  <c r="BU23" i="1"/>
  <c r="BS23" i="1"/>
  <c r="BR23" i="1"/>
  <c r="BQ23" i="1"/>
  <c r="BP23" i="1"/>
  <c r="BO23" i="1"/>
  <c r="BN23" i="1"/>
  <c r="BM23" i="1"/>
  <c r="BL23" i="1"/>
  <c r="BT23" i="1" s="1"/>
  <c r="BK23" i="1"/>
  <c r="BJ23" i="1"/>
  <c r="BI23" i="1"/>
  <c r="BG23" i="1"/>
  <c r="BF23" i="1"/>
  <c r="BE23" i="1"/>
  <c r="BD23" i="1"/>
  <c r="BC23" i="1"/>
  <c r="BB23" i="1"/>
  <c r="BA23" i="1"/>
  <c r="AZ23" i="1"/>
  <c r="BH23" i="1" s="1"/>
  <c r="AY23" i="1"/>
  <c r="AX23" i="1"/>
  <c r="AW23" i="1"/>
  <c r="AU23" i="1"/>
  <c r="AT23" i="1"/>
  <c r="AS23" i="1"/>
  <c r="AR23" i="1"/>
  <c r="AQ23" i="1"/>
  <c r="AP23" i="1"/>
  <c r="AO23" i="1"/>
  <c r="AN23" i="1"/>
  <c r="AV23" i="1" s="1"/>
  <c r="A23" i="1" s="1"/>
  <c r="AM23" i="1"/>
  <c r="AL23" i="1"/>
  <c r="AK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M23" i="1" s="1"/>
  <c r="N23" i="1"/>
  <c r="L23" i="1"/>
  <c r="G23" i="1"/>
  <c r="H23" i="1" s="1"/>
  <c r="E23" i="1"/>
  <c r="F23" i="1" s="1"/>
  <c r="I23" i="1" s="1"/>
  <c r="J23" i="1" s="1"/>
  <c r="K23" i="1" s="1"/>
  <c r="D23" i="1"/>
  <c r="C23" i="1"/>
  <c r="DO22" i="1"/>
  <c r="DN22" i="1"/>
  <c r="DM22" i="1"/>
  <c r="DL22" i="1"/>
  <c r="DK22" i="1"/>
  <c r="DJ22" i="1"/>
  <c r="DI22" i="1"/>
  <c r="DH22" i="1"/>
  <c r="DP22" i="1" s="1"/>
  <c r="DG22" i="1"/>
  <c r="DF22" i="1"/>
  <c r="DE22" i="1"/>
  <c r="DC22" i="1"/>
  <c r="DB22" i="1"/>
  <c r="DA22" i="1"/>
  <c r="CZ22" i="1"/>
  <c r="CY22" i="1"/>
  <c r="CX22" i="1"/>
  <c r="CW22" i="1"/>
  <c r="CV22" i="1"/>
  <c r="DD22" i="1" s="1"/>
  <c r="CU22" i="1"/>
  <c r="CT22" i="1"/>
  <c r="CS22" i="1"/>
  <c r="CQ22" i="1"/>
  <c r="CP22" i="1"/>
  <c r="CO22" i="1"/>
  <c r="CN22" i="1"/>
  <c r="CM22" i="1"/>
  <c r="CL22" i="1"/>
  <c r="CK22" i="1"/>
  <c r="CJ22" i="1"/>
  <c r="CR22" i="1" s="1"/>
  <c r="CI22" i="1"/>
  <c r="CH22" i="1"/>
  <c r="CG22" i="1"/>
  <c r="CE22" i="1"/>
  <c r="CD22" i="1"/>
  <c r="CC22" i="1"/>
  <c r="CB22" i="1"/>
  <c r="CA22" i="1"/>
  <c r="BZ22" i="1"/>
  <c r="BY22" i="1"/>
  <c r="BX22" i="1"/>
  <c r="CF22" i="1" s="1"/>
  <c r="BW22" i="1"/>
  <c r="BV22" i="1"/>
  <c r="BU22" i="1"/>
  <c r="BS22" i="1"/>
  <c r="BR22" i="1"/>
  <c r="BQ22" i="1"/>
  <c r="BP22" i="1"/>
  <c r="BO22" i="1"/>
  <c r="BN22" i="1"/>
  <c r="BM22" i="1"/>
  <c r="BL22" i="1"/>
  <c r="BT22" i="1" s="1"/>
  <c r="BK22" i="1"/>
  <c r="BJ22" i="1"/>
  <c r="BI22" i="1"/>
  <c r="BG22" i="1"/>
  <c r="BF22" i="1"/>
  <c r="BE22" i="1"/>
  <c r="BD22" i="1"/>
  <c r="BC22" i="1"/>
  <c r="BB22" i="1"/>
  <c r="BA22" i="1"/>
  <c r="AZ22" i="1"/>
  <c r="BH22" i="1" s="1"/>
  <c r="AY22" i="1"/>
  <c r="AX22" i="1"/>
  <c r="AW22" i="1"/>
  <c r="AU22" i="1"/>
  <c r="AT22" i="1"/>
  <c r="AS22" i="1"/>
  <c r="AR22" i="1"/>
  <c r="AQ22" i="1"/>
  <c r="AP22" i="1"/>
  <c r="AO22" i="1"/>
  <c r="AN22" i="1"/>
  <c r="AV22" i="1" s="1"/>
  <c r="A22" i="1" s="1"/>
  <c r="AM22" i="1"/>
  <c r="AL22" i="1"/>
  <c r="AK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M22" i="1" s="1"/>
  <c r="N22" i="1"/>
  <c r="L22" i="1"/>
  <c r="K22" i="1"/>
  <c r="I22" i="1"/>
  <c r="J22" i="1" s="1"/>
  <c r="G22" i="1"/>
  <c r="H22" i="1" s="1"/>
  <c r="E22" i="1"/>
  <c r="F22" i="1" s="1"/>
  <c r="D22" i="1"/>
  <c r="C22" i="1"/>
  <c r="DO21" i="1"/>
  <c r="DN21" i="1"/>
  <c r="DM21" i="1"/>
  <c r="DL21" i="1"/>
  <c r="DK21" i="1"/>
  <c r="DJ21" i="1"/>
  <c r="DI21" i="1"/>
  <c r="DH21" i="1"/>
  <c r="DG21" i="1"/>
  <c r="DF21" i="1"/>
  <c r="DP21" i="1" s="1"/>
  <c r="DE21" i="1"/>
  <c r="DC21" i="1"/>
  <c r="DB21" i="1"/>
  <c r="DA21" i="1"/>
  <c r="CZ21" i="1"/>
  <c r="CY21" i="1"/>
  <c r="CX21" i="1"/>
  <c r="CW21" i="1"/>
  <c r="CV21" i="1"/>
  <c r="CU21" i="1"/>
  <c r="CT21" i="1"/>
  <c r="DD21" i="1" s="1"/>
  <c r="CS21" i="1"/>
  <c r="CQ21" i="1"/>
  <c r="CP21" i="1"/>
  <c r="CO21" i="1"/>
  <c r="CN21" i="1"/>
  <c r="CM21" i="1"/>
  <c r="CL21" i="1"/>
  <c r="CK21" i="1"/>
  <c r="CJ21" i="1"/>
  <c r="CI21" i="1"/>
  <c r="CH21" i="1"/>
  <c r="CR21" i="1" s="1"/>
  <c r="CG21" i="1"/>
  <c r="CE21" i="1"/>
  <c r="CD21" i="1"/>
  <c r="CC21" i="1"/>
  <c r="CB21" i="1"/>
  <c r="CA21" i="1"/>
  <c r="BZ21" i="1"/>
  <c r="BY21" i="1"/>
  <c r="BX21" i="1"/>
  <c r="BW21" i="1"/>
  <c r="BV21" i="1"/>
  <c r="CF21" i="1" s="1"/>
  <c r="BU21" i="1"/>
  <c r="BS21" i="1"/>
  <c r="BR21" i="1"/>
  <c r="BQ21" i="1"/>
  <c r="BP21" i="1"/>
  <c r="BO21" i="1"/>
  <c r="BN21" i="1"/>
  <c r="BM21" i="1"/>
  <c r="BL21" i="1"/>
  <c r="BK21" i="1"/>
  <c r="BJ21" i="1"/>
  <c r="BT21" i="1" s="1"/>
  <c r="BI21" i="1"/>
  <c r="BG21" i="1"/>
  <c r="BF21" i="1"/>
  <c r="BE21" i="1"/>
  <c r="BD21" i="1"/>
  <c r="BC21" i="1"/>
  <c r="BB21" i="1"/>
  <c r="BA21" i="1"/>
  <c r="AZ21" i="1"/>
  <c r="AY21" i="1"/>
  <c r="AX21" i="1"/>
  <c r="BH21" i="1" s="1"/>
  <c r="AW21" i="1"/>
  <c r="AU21" i="1"/>
  <c r="AT21" i="1"/>
  <c r="AS21" i="1"/>
  <c r="AR21" i="1"/>
  <c r="AQ21" i="1"/>
  <c r="AP21" i="1"/>
  <c r="AO21" i="1"/>
  <c r="AN21" i="1"/>
  <c r="AM21" i="1"/>
  <c r="AL21" i="1"/>
  <c r="AV21" i="1" s="1"/>
  <c r="A21" i="1" s="1"/>
  <c r="AK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I21" i="1"/>
  <c r="J21" i="1" s="1"/>
  <c r="K21" i="1" s="1"/>
  <c r="G21" i="1"/>
  <c r="H21" i="1" s="1"/>
  <c r="E21" i="1"/>
  <c r="F21" i="1" s="1"/>
  <c r="D21" i="1"/>
  <c r="C21" i="1"/>
  <c r="DO20" i="1"/>
  <c r="DN20" i="1"/>
  <c r="DM20" i="1"/>
  <c r="DL20" i="1"/>
  <c r="DK20" i="1"/>
  <c r="DJ20" i="1"/>
  <c r="DI20" i="1"/>
  <c r="DH20" i="1"/>
  <c r="DG20" i="1"/>
  <c r="DF20" i="1"/>
  <c r="DP20" i="1" s="1"/>
  <c r="DE20" i="1"/>
  <c r="DC20" i="1"/>
  <c r="DB20" i="1"/>
  <c r="DA20" i="1"/>
  <c r="CZ20" i="1"/>
  <c r="CY20" i="1"/>
  <c r="CX20" i="1"/>
  <c r="CW20" i="1"/>
  <c r="CV20" i="1"/>
  <c r="CU20" i="1"/>
  <c r="CT20" i="1"/>
  <c r="DD20" i="1" s="1"/>
  <c r="CS20" i="1"/>
  <c r="CQ20" i="1"/>
  <c r="CP20" i="1"/>
  <c r="CO20" i="1"/>
  <c r="CN20" i="1"/>
  <c r="CM20" i="1"/>
  <c r="CL20" i="1"/>
  <c r="CK20" i="1"/>
  <c r="CJ20" i="1"/>
  <c r="CI20" i="1"/>
  <c r="CH20" i="1"/>
  <c r="CR20" i="1" s="1"/>
  <c r="CG20" i="1"/>
  <c r="CE20" i="1"/>
  <c r="CD20" i="1"/>
  <c r="CC20" i="1"/>
  <c r="CB20" i="1"/>
  <c r="CA20" i="1"/>
  <c r="BZ20" i="1"/>
  <c r="BY20" i="1"/>
  <c r="BX20" i="1"/>
  <c r="BW20" i="1"/>
  <c r="BV20" i="1"/>
  <c r="CF20" i="1" s="1"/>
  <c r="BU20" i="1"/>
  <c r="BS20" i="1"/>
  <c r="BR20" i="1"/>
  <c r="BQ20" i="1"/>
  <c r="BP20" i="1"/>
  <c r="BO20" i="1"/>
  <c r="BN20" i="1"/>
  <c r="BM20" i="1"/>
  <c r="BL20" i="1"/>
  <c r="BK20" i="1"/>
  <c r="BJ20" i="1"/>
  <c r="BT20" i="1" s="1"/>
  <c r="BI20" i="1"/>
  <c r="BG20" i="1"/>
  <c r="BF20" i="1"/>
  <c r="BE20" i="1"/>
  <c r="BD20" i="1"/>
  <c r="BC20" i="1"/>
  <c r="BB20" i="1"/>
  <c r="BA20" i="1"/>
  <c r="AZ20" i="1"/>
  <c r="AY20" i="1"/>
  <c r="AX20" i="1"/>
  <c r="BH20" i="1" s="1"/>
  <c r="AW20" i="1"/>
  <c r="AU20" i="1"/>
  <c r="AT20" i="1"/>
  <c r="AS20" i="1"/>
  <c r="AR20" i="1"/>
  <c r="AQ20" i="1"/>
  <c r="AP20" i="1"/>
  <c r="AO20" i="1"/>
  <c r="AN20" i="1"/>
  <c r="AM20" i="1"/>
  <c r="AL20" i="1"/>
  <c r="AV20" i="1" s="1"/>
  <c r="A20" i="1" s="1"/>
  <c r="AK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G20" i="1"/>
  <c r="H20" i="1" s="1"/>
  <c r="E20" i="1"/>
  <c r="F20" i="1" s="1"/>
  <c r="I20" i="1" s="1"/>
  <c r="J20" i="1" s="1"/>
  <c r="K20" i="1" s="1"/>
  <c r="D20" i="1"/>
  <c r="C20" i="1"/>
  <c r="DO19" i="1"/>
  <c r="DN19" i="1"/>
  <c r="DM19" i="1"/>
  <c r="DL19" i="1"/>
  <c r="DK19" i="1"/>
  <c r="DJ19" i="1"/>
  <c r="DI19" i="1"/>
  <c r="DH19" i="1"/>
  <c r="DP19" i="1" s="1"/>
  <c r="DG19" i="1"/>
  <c r="DF19" i="1"/>
  <c r="DE19" i="1"/>
  <c r="DC19" i="1"/>
  <c r="DB19" i="1"/>
  <c r="DA19" i="1"/>
  <c r="CZ19" i="1"/>
  <c r="CY19" i="1"/>
  <c r="CX19" i="1"/>
  <c r="CW19" i="1"/>
  <c r="CV19" i="1"/>
  <c r="DD19" i="1" s="1"/>
  <c r="CU19" i="1"/>
  <c r="CT19" i="1"/>
  <c r="CS19" i="1"/>
  <c r="CQ19" i="1"/>
  <c r="CP19" i="1"/>
  <c r="CO19" i="1"/>
  <c r="CN19" i="1"/>
  <c r="CM19" i="1"/>
  <c r="CL19" i="1"/>
  <c r="CK19" i="1"/>
  <c r="CJ19" i="1"/>
  <c r="CR19" i="1" s="1"/>
  <c r="CI19" i="1"/>
  <c r="CH19" i="1"/>
  <c r="CG19" i="1"/>
  <c r="CE19" i="1"/>
  <c r="CD19" i="1"/>
  <c r="CC19" i="1"/>
  <c r="CB19" i="1"/>
  <c r="CA19" i="1"/>
  <c r="BZ19" i="1"/>
  <c r="BY19" i="1"/>
  <c r="BX19" i="1"/>
  <c r="CF19" i="1" s="1"/>
  <c r="BW19" i="1"/>
  <c r="BV19" i="1"/>
  <c r="BU19" i="1"/>
  <c r="BS19" i="1"/>
  <c r="BR19" i="1"/>
  <c r="BQ19" i="1"/>
  <c r="BP19" i="1"/>
  <c r="BO19" i="1"/>
  <c r="BN19" i="1"/>
  <c r="BM19" i="1"/>
  <c r="BL19" i="1"/>
  <c r="BT19" i="1" s="1"/>
  <c r="BK19" i="1"/>
  <c r="BJ19" i="1"/>
  <c r="BI19" i="1"/>
  <c r="BG19" i="1"/>
  <c r="BF19" i="1"/>
  <c r="BE19" i="1"/>
  <c r="BD19" i="1"/>
  <c r="BC19" i="1"/>
  <c r="BB19" i="1"/>
  <c r="BA19" i="1"/>
  <c r="AZ19" i="1"/>
  <c r="BH19" i="1" s="1"/>
  <c r="AY19" i="1"/>
  <c r="AX19" i="1"/>
  <c r="AW19" i="1"/>
  <c r="AU19" i="1"/>
  <c r="AT19" i="1"/>
  <c r="AS19" i="1"/>
  <c r="AR19" i="1"/>
  <c r="AQ19" i="1"/>
  <c r="AP19" i="1"/>
  <c r="AO19" i="1"/>
  <c r="AN19" i="1"/>
  <c r="AV19" i="1" s="1"/>
  <c r="A19" i="1" s="1"/>
  <c r="AM19" i="1"/>
  <c r="AL19" i="1"/>
  <c r="AK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M19" i="1" s="1"/>
  <c r="N19" i="1"/>
  <c r="L19" i="1"/>
  <c r="G19" i="1"/>
  <c r="H19" i="1" s="1"/>
  <c r="E19" i="1"/>
  <c r="F19" i="1" s="1"/>
  <c r="I19" i="1" s="1"/>
  <c r="J19" i="1" s="1"/>
  <c r="K19" i="1" s="1"/>
  <c r="D19" i="1"/>
  <c r="C19" i="1"/>
  <c r="DO18" i="1"/>
  <c r="DN18" i="1"/>
  <c r="DM18" i="1"/>
  <c r="DL18" i="1"/>
  <c r="DK18" i="1"/>
  <c r="DJ18" i="1"/>
  <c r="DI18" i="1"/>
  <c r="DH18" i="1"/>
  <c r="DP18" i="1" s="1"/>
  <c r="DG18" i="1"/>
  <c r="DF18" i="1"/>
  <c r="DE18" i="1"/>
  <c r="DC18" i="1"/>
  <c r="DB18" i="1"/>
  <c r="DA18" i="1"/>
  <c r="CZ18" i="1"/>
  <c r="CY18" i="1"/>
  <c r="CX18" i="1"/>
  <c r="CW18" i="1"/>
  <c r="CV18" i="1"/>
  <c r="DD18" i="1" s="1"/>
  <c r="CU18" i="1"/>
  <c r="CT18" i="1"/>
  <c r="CS18" i="1"/>
  <c r="CQ18" i="1"/>
  <c r="CP18" i="1"/>
  <c r="CO18" i="1"/>
  <c r="CN18" i="1"/>
  <c r="CM18" i="1"/>
  <c r="CL18" i="1"/>
  <c r="CK18" i="1"/>
  <c r="CJ18" i="1"/>
  <c r="CR18" i="1" s="1"/>
  <c r="CI18" i="1"/>
  <c r="CH18" i="1"/>
  <c r="CG18" i="1"/>
  <c r="CE18" i="1"/>
  <c r="CD18" i="1"/>
  <c r="CC18" i="1"/>
  <c r="CB18" i="1"/>
  <c r="CA18" i="1"/>
  <c r="BZ18" i="1"/>
  <c r="BY18" i="1"/>
  <c r="BX18" i="1"/>
  <c r="CF18" i="1" s="1"/>
  <c r="BW18" i="1"/>
  <c r="BV18" i="1"/>
  <c r="BU18" i="1"/>
  <c r="BS18" i="1"/>
  <c r="BR18" i="1"/>
  <c r="BQ18" i="1"/>
  <c r="BP18" i="1"/>
  <c r="BO18" i="1"/>
  <c r="BN18" i="1"/>
  <c r="BM18" i="1"/>
  <c r="BL18" i="1"/>
  <c r="BT18" i="1" s="1"/>
  <c r="BK18" i="1"/>
  <c r="BJ18" i="1"/>
  <c r="BI18" i="1"/>
  <c r="BG18" i="1"/>
  <c r="BF18" i="1"/>
  <c r="BE18" i="1"/>
  <c r="BD18" i="1"/>
  <c r="BC18" i="1"/>
  <c r="BB18" i="1"/>
  <c r="BA18" i="1"/>
  <c r="AZ18" i="1"/>
  <c r="BH18" i="1" s="1"/>
  <c r="AY18" i="1"/>
  <c r="AX18" i="1"/>
  <c r="AW18" i="1"/>
  <c r="AU18" i="1"/>
  <c r="AT18" i="1"/>
  <c r="AS18" i="1"/>
  <c r="AR18" i="1"/>
  <c r="AQ18" i="1"/>
  <c r="AP18" i="1"/>
  <c r="AO18" i="1"/>
  <c r="AN18" i="1"/>
  <c r="AV18" i="1" s="1"/>
  <c r="A18" i="1" s="1"/>
  <c r="AM18" i="1"/>
  <c r="AL18" i="1"/>
  <c r="AK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M18" i="1" s="1"/>
  <c r="N18" i="1"/>
  <c r="L18" i="1"/>
  <c r="K18" i="1"/>
  <c r="I18" i="1"/>
  <c r="J18" i="1" s="1"/>
  <c r="G18" i="1"/>
  <c r="H18" i="1" s="1"/>
  <c r="E18" i="1"/>
  <c r="F18" i="1" s="1"/>
  <c r="D18" i="1"/>
  <c r="C18" i="1"/>
  <c r="DO17" i="1"/>
  <c r="DN17" i="1"/>
  <c r="DM17" i="1"/>
  <c r="DL17" i="1"/>
  <c r="DK17" i="1"/>
  <c r="DJ17" i="1"/>
  <c r="DI17" i="1"/>
  <c r="DH17" i="1"/>
  <c r="DG17" i="1"/>
  <c r="DF17" i="1"/>
  <c r="DP17" i="1" s="1"/>
  <c r="DE17" i="1"/>
  <c r="DC17" i="1"/>
  <c r="DB17" i="1"/>
  <c r="DA17" i="1"/>
  <c r="CZ17" i="1"/>
  <c r="CY17" i="1"/>
  <c r="CX17" i="1"/>
  <c r="CW17" i="1"/>
  <c r="CV17" i="1"/>
  <c r="CU17" i="1"/>
  <c r="CT17" i="1"/>
  <c r="DD17" i="1" s="1"/>
  <c r="CS17" i="1"/>
  <c r="CQ17" i="1"/>
  <c r="CP17" i="1"/>
  <c r="CO17" i="1"/>
  <c r="CN17" i="1"/>
  <c r="CM17" i="1"/>
  <c r="CL17" i="1"/>
  <c r="CK17" i="1"/>
  <c r="CJ17" i="1"/>
  <c r="CI17" i="1"/>
  <c r="CH17" i="1"/>
  <c r="CR17" i="1" s="1"/>
  <c r="CG17" i="1"/>
  <c r="CE17" i="1"/>
  <c r="CD17" i="1"/>
  <c r="CC17" i="1"/>
  <c r="CB17" i="1"/>
  <c r="CA17" i="1"/>
  <c r="BZ17" i="1"/>
  <c r="BY17" i="1"/>
  <c r="BX17" i="1"/>
  <c r="BW17" i="1"/>
  <c r="BV17" i="1"/>
  <c r="CF17" i="1" s="1"/>
  <c r="BU17" i="1"/>
  <c r="BS17" i="1"/>
  <c r="BR17" i="1"/>
  <c r="BQ17" i="1"/>
  <c r="BP17" i="1"/>
  <c r="BO17" i="1"/>
  <c r="BN17" i="1"/>
  <c r="BM17" i="1"/>
  <c r="BL17" i="1"/>
  <c r="BK17" i="1"/>
  <c r="BJ17" i="1"/>
  <c r="BT17" i="1" s="1"/>
  <c r="BI17" i="1"/>
  <c r="BG17" i="1"/>
  <c r="BF17" i="1"/>
  <c r="BE17" i="1"/>
  <c r="BD17" i="1"/>
  <c r="BC17" i="1"/>
  <c r="BB17" i="1"/>
  <c r="BA17" i="1"/>
  <c r="AZ17" i="1"/>
  <c r="AY17" i="1"/>
  <c r="AX17" i="1"/>
  <c r="BH17" i="1" s="1"/>
  <c r="AW17" i="1"/>
  <c r="AU17" i="1"/>
  <c r="AT17" i="1"/>
  <c r="AS17" i="1"/>
  <c r="AR17" i="1"/>
  <c r="AQ17" i="1"/>
  <c r="AP17" i="1"/>
  <c r="AO17" i="1"/>
  <c r="AN17" i="1"/>
  <c r="AM17" i="1"/>
  <c r="AL17" i="1"/>
  <c r="AV17" i="1" s="1"/>
  <c r="A17" i="1" s="1"/>
  <c r="AK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I17" i="1"/>
  <c r="J17" i="1" s="1"/>
  <c r="K17" i="1" s="1"/>
  <c r="G17" i="1"/>
  <c r="H17" i="1" s="1"/>
  <c r="E17" i="1"/>
  <c r="F17" i="1" s="1"/>
  <c r="D17" i="1"/>
  <c r="C17" i="1"/>
  <c r="DO16" i="1"/>
  <c r="DN16" i="1"/>
  <c r="DM16" i="1"/>
  <c r="DL16" i="1"/>
  <c r="DK16" i="1"/>
  <c r="DJ16" i="1"/>
  <c r="DI16" i="1"/>
  <c r="DH16" i="1"/>
  <c r="DG16" i="1"/>
  <c r="DF16" i="1"/>
  <c r="DP16" i="1" s="1"/>
  <c r="DE16" i="1"/>
  <c r="DC16" i="1"/>
  <c r="DB16" i="1"/>
  <c r="DA16" i="1"/>
  <c r="CZ16" i="1"/>
  <c r="CY16" i="1"/>
  <c r="CX16" i="1"/>
  <c r="CW16" i="1"/>
  <c r="CV16" i="1"/>
  <c r="CU16" i="1"/>
  <c r="CT16" i="1"/>
  <c r="DD16" i="1" s="1"/>
  <c r="CS16" i="1"/>
  <c r="CQ16" i="1"/>
  <c r="CP16" i="1"/>
  <c r="CO16" i="1"/>
  <c r="CN16" i="1"/>
  <c r="CM16" i="1"/>
  <c r="CL16" i="1"/>
  <c r="CK16" i="1"/>
  <c r="CJ16" i="1"/>
  <c r="CI16" i="1"/>
  <c r="CH16" i="1"/>
  <c r="CR16" i="1" s="1"/>
  <c r="CG16" i="1"/>
  <c r="CE16" i="1"/>
  <c r="CD16" i="1"/>
  <c r="CC16" i="1"/>
  <c r="CB16" i="1"/>
  <c r="CA16" i="1"/>
  <c r="BZ16" i="1"/>
  <c r="BY16" i="1"/>
  <c r="BX16" i="1"/>
  <c r="BW16" i="1"/>
  <c r="BV16" i="1"/>
  <c r="CF16" i="1" s="1"/>
  <c r="BU16" i="1"/>
  <c r="BS16" i="1"/>
  <c r="BR16" i="1"/>
  <c r="BQ16" i="1"/>
  <c r="BP16" i="1"/>
  <c r="BO16" i="1"/>
  <c r="BN16" i="1"/>
  <c r="BM16" i="1"/>
  <c r="BL16" i="1"/>
  <c r="BK16" i="1"/>
  <c r="BJ16" i="1"/>
  <c r="BT16" i="1" s="1"/>
  <c r="BI16" i="1"/>
  <c r="BG16" i="1"/>
  <c r="BF16" i="1"/>
  <c r="BE16" i="1"/>
  <c r="BD16" i="1"/>
  <c r="BC16" i="1"/>
  <c r="BB16" i="1"/>
  <c r="BA16" i="1"/>
  <c r="AZ16" i="1"/>
  <c r="AY16" i="1"/>
  <c r="AX16" i="1"/>
  <c r="BH16" i="1" s="1"/>
  <c r="B16" i="1" s="1"/>
  <c r="AW16" i="1"/>
  <c r="AU16" i="1"/>
  <c r="AT16" i="1"/>
  <c r="AS16" i="1"/>
  <c r="AR16" i="1"/>
  <c r="AQ16" i="1"/>
  <c r="AP16" i="1"/>
  <c r="AO16" i="1"/>
  <c r="AN16" i="1"/>
  <c r="AM16" i="1"/>
  <c r="AL16" i="1"/>
  <c r="AV16" i="1" s="1"/>
  <c r="A16" i="1" s="1"/>
  <c r="AK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M16" i="1" s="1"/>
  <c r="P16" i="1"/>
  <c r="O16" i="1"/>
  <c r="N16" i="1"/>
  <c r="L16" i="1"/>
  <c r="G16" i="1"/>
  <c r="H16" i="1" s="1"/>
  <c r="E16" i="1"/>
  <c r="F16" i="1" s="1"/>
  <c r="I16" i="1" s="1"/>
  <c r="J16" i="1" s="1"/>
  <c r="K16" i="1" s="1"/>
  <c r="D16" i="1"/>
  <c r="C16" i="1"/>
  <c r="DO15" i="1"/>
  <c r="DN15" i="1"/>
  <c r="DM15" i="1"/>
  <c r="DL15" i="1"/>
  <c r="DK15" i="1"/>
  <c r="DJ15" i="1"/>
  <c r="DI15" i="1"/>
  <c r="DH15" i="1"/>
  <c r="DP15" i="1" s="1"/>
  <c r="DG15" i="1"/>
  <c r="DF15" i="1"/>
  <c r="DE15" i="1"/>
  <c r="DC15" i="1"/>
  <c r="DB15" i="1"/>
  <c r="DA15" i="1"/>
  <c r="CZ15" i="1"/>
  <c r="CY15" i="1"/>
  <c r="CX15" i="1"/>
  <c r="CW15" i="1"/>
  <c r="CV15" i="1"/>
  <c r="DD15" i="1" s="1"/>
  <c r="CU15" i="1"/>
  <c r="CT15" i="1"/>
  <c r="CS15" i="1"/>
  <c r="CQ15" i="1"/>
  <c r="CP15" i="1"/>
  <c r="CO15" i="1"/>
  <c r="CN15" i="1"/>
  <c r="CM15" i="1"/>
  <c r="CL15" i="1"/>
  <c r="CK15" i="1"/>
  <c r="CJ15" i="1"/>
  <c r="CR15" i="1" s="1"/>
  <c r="CI15" i="1"/>
  <c r="CH15" i="1"/>
  <c r="CG15" i="1"/>
  <c r="CE15" i="1"/>
  <c r="CD15" i="1"/>
  <c r="CC15" i="1"/>
  <c r="CB15" i="1"/>
  <c r="CA15" i="1"/>
  <c r="BZ15" i="1"/>
  <c r="BY15" i="1"/>
  <c r="BX15" i="1"/>
  <c r="CF15" i="1" s="1"/>
  <c r="BW15" i="1"/>
  <c r="BV15" i="1"/>
  <c r="BU15" i="1"/>
  <c r="BS15" i="1"/>
  <c r="BR15" i="1"/>
  <c r="BQ15" i="1"/>
  <c r="BP15" i="1"/>
  <c r="BO15" i="1"/>
  <c r="BN15" i="1"/>
  <c r="BM15" i="1"/>
  <c r="BL15" i="1"/>
  <c r="BT15" i="1" s="1"/>
  <c r="BK15" i="1"/>
  <c r="BJ15" i="1"/>
  <c r="BI15" i="1"/>
  <c r="BG15" i="1"/>
  <c r="BF15" i="1"/>
  <c r="BE15" i="1"/>
  <c r="BD15" i="1"/>
  <c r="BC15" i="1"/>
  <c r="BB15" i="1"/>
  <c r="BA15" i="1"/>
  <c r="AZ15" i="1"/>
  <c r="BH15" i="1" s="1"/>
  <c r="AY15" i="1"/>
  <c r="AX15" i="1"/>
  <c r="AW15" i="1"/>
  <c r="AU15" i="1"/>
  <c r="AT15" i="1"/>
  <c r="AS15" i="1"/>
  <c r="AR15" i="1"/>
  <c r="AQ15" i="1"/>
  <c r="AP15" i="1"/>
  <c r="AO15" i="1"/>
  <c r="AN15" i="1"/>
  <c r="AV15" i="1" s="1"/>
  <c r="A15" i="1" s="1"/>
  <c r="AM15" i="1"/>
  <c r="AL15" i="1"/>
  <c r="AK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M15" i="1" s="1"/>
  <c r="N15" i="1"/>
  <c r="L15" i="1"/>
  <c r="G15" i="1"/>
  <c r="H15" i="1" s="1"/>
  <c r="E15" i="1"/>
  <c r="F15" i="1" s="1"/>
  <c r="I15" i="1" s="1"/>
  <c r="J15" i="1" s="1"/>
  <c r="K15" i="1" s="1"/>
  <c r="D15" i="1"/>
  <c r="C15" i="1"/>
  <c r="DO14" i="1"/>
  <c r="DN14" i="1"/>
  <c r="DM14" i="1"/>
  <c r="DL14" i="1"/>
  <c r="DK14" i="1"/>
  <c r="DJ14" i="1"/>
  <c r="DI14" i="1"/>
  <c r="DH14" i="1"/>
  <c r="DP14" i="1" s="1"/>
  <c r="DG14" i="1"/>
  <c r="DF14" i="1"/>
  <c r="DE14" i="1"/>
  <c r="DC14" i="1"/>
  <c r="DB14" i="1"/>
  <c r="DA14" i="1"/>
  <c r="CZ14" i="1"/>
  <c r="CY14" i="1"/>
  <c r="CX14" i="1"/>
  <c r="CW14" i="1"/>
  <c r="CV14" i="1"/>
  <c r="DD14" i="1" s="1"/>
  <c r="CU14" i="1"/>
  <c r="CT14" i="1"/>
  <c r="CS14" i="1"/>
  <c r="CQ14" i="1"/>
  <c r="CP14" i="1"/>
  <c r="CO14" i="1"/>
  <c r="CN14" i="1"/>
  <c r="CM14" i="1"/>
  <c r="CL14" i="1"/>
  <c r="CK14" i="1"/>
  <c r="CJ14" i="1"/>
  <c r="CR14" i="1" s="1"/>
  <c r="CI14" i="1"/>
  <c r="CH14" i="1"/>
  <c r="CG14" i="1"/>
  <c r="CE14" i="1"/>
  <c r="CD14" i="1"/>
  <c r="CC14" i="1"/>
  <c r="CB14" i="1"/>
  <c r="CA14" i="1"/>
  <c r="BZ14" i="1"/>
  <c r="BY14" i="1"/>
  <c r="BX14" i="1"/>
  <c r="CF14" i="1" s="1"/>
  <c r="BW14" i="1"/>
  <c r="BV14" i="1"/>
  <c r="BU14" i="1"/>
  <c r="BS14" i="1"/>
  <c r="BR14" i="1"/>
  <c r="BQ14" i="1"/>
  <c r="BP14" i="1"/>
  <c r="BO14" i="1"/>
  <c r="BN14" i="1"/>
  <c r="BM14" i="1"/>
  <c r="BL14" i="1"/>
  <c r="BT14" i="1" s="1"/>
  <c r="BK14" i="1"/>
  <c r="BJ14" i="1"/>
  <c r="BI14" i="1"/>
  <c r="BG14" i="1"/>
  <c r="BF14" i="1"/>
  <c r="BE14" i="1"/>
  <c r="BD14" i="1"/>
  <c r="BC14" i="1"/>
  <c r="BB14" i="1"/>
  <c r="BA14" i="1"/>
  <c r="AZ14" i="1"/>
  <c r="BH14" i="1" s="1"/>
  <c r="B14" i="1" s="1"/>
  <c r="AY14" i="1"/>
  <c r="AX14" i="1"/>
  <c r="AW14" i="1"/>
  <c r="AU14" i="1"/>
  <c r="AT14" i="1"/>
  <c r="AS14" i="1"/>
  <c r="AR14" i="1"/>
  <c r="AQ14" i="1"/>
  <c r="AP14" i="1"/>
  <c r="AO14" i="1"/>
  <c r="AN14" i="1"/>
  <c r="AV14" i="1" s="1"/>
  <c r="A14" i="1" s="1"/>
  <c r="AM14" i="1"/>
  <c r="AL14" i="1"/>
  <c r="AK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M14" i="1" s="1"/>
  <c r="N14" i="1"/>
  <c r="L14" i="1"/>
  <c r="K14" i="1"/>
  <c r="I14" i="1"/>
  <c r="J14" i="1" s="1"/>
  <c r="G14" i="1"/>
  <c r="H14" i="1" s="1"/>
  <c r="E14" i="1"/>
  <c r="F14" i="1" s="1"/>
  <c r="D14" i="1"/>
  <c r="C14" i="1"/>
  <c r="DO13" i="1"/>
  <c r="DN13" i="1"/>
  <c r="DM13" i="1"/>
  <c r="DL13" i="1"/>
  <c r="DK13" i="1"/>
  <c r="DJ13" i="1"/>
  <c r="DI13" i="1"/>
  <c r="DH13" i="1"/>
  <c r="DG13" i="1"/>
  <c r="DF13" i="1"/>
  <c r="DP13" i="1" s="1"/>
  <c r="DE13" i="1"/>
  <c r="DC13" i="1"/>
  <c r="DB13" i="1"/>
  <c r="DA13" i="1"/>
  <c r="CZ13" i="1"/>
  <c r="CY13" i="1"/>
  <c r="CX13" i="1"/>
  <c r="CW13" i="1"/>
  <c r="CV13" i="1"/>
  <c r="CU13" i="1"/>
  <c r="CT13" i="1"/>
  <c r="DD13" i="1" s="1"/>
  <c r="CS13" i="1"/>
  <c r="CQ13" i="1"/>
  <c r="CP13" i="1"/>
  <c r="CO13" i="1"/>
  <c r="CN13" i="1"/>
  <c r="CM13" i="1"/>
  <c r="CL13" i="1"/>
  <c r="CK13" i="1"/>
  <c r="CJ13" i="1"/>
  <c r="CI13" i="1"/>
  <c r="CH13" i="1"/>
  <c r="CR13" i="1" s="1"/>
  <c r="CG13" i="1"/>
  <c r="CE13" i="1"/>
  <c r="CD13" i="1"/>
  <c r="CC13" i="1"/>
  <c r="CB13" i="1"/>
  <c r="CA13" i="1"/>
  <c r="BZ13" i="1"/>
  <c r="BY13" i="1"/>
  <c r="BX13" i="1"/>
  <c r="BW13" i="1"/>
  <c r="BV13" i="1"/>
  <c r="CF13" i="1" s="1"/>
  <c r="BU13" i="1"/>
  <c r="BS13" i="1"/>
  <c r="BR13" i="1"/>
  <c r="BQ13" i="1"/>
  <c r="BP13" i="1"/>
  <c r="BO13" i="1"/>
  <c r="BN13" i="1"/>
  <c r="BM13" i="1"/>
  <c r="BL13" i="1"/>
  <c r="BK13" i="1"/>
  <c r="BJ13" i="1"/>
  <c r="BT13" i="1" s="1"/>
  <c r="BI13" i="1"/>
  <c r="BG13" i="1"/>
  <c r="BF13" i="1"/>
  <c r="BE13" i="1"/>
  <c r="BD13" i="1"/>
  <c r="BC13" i="1"/>
  <c r="BB13" i="1"/>
  <c r="BA13" i="1"/>
  <c r="AZ13" i="1"/>
  <c r="AY13" i="1"/>
  <c r="AX13" i="1"/>
  <c r="BH13" i="1" s="1"/>
  <c r="B13" i="1" s="1"/>
  <c r="AW13" i="1"/>
  <c r="AU13" i="1"/>
  <c r="AT13" i="1"/>
  <c r="AS13" i="1"/>
  <c r="AR13" i="1"/>
  <c r="AQ13" i="1"/>
  <c r="AP13" i="1"/>
  <c r="AO13" i="1"/>
  <c r="AN13" i="1"/>
  <c r="AM13" i="1"/>
  <c r="AL13" i="1"/>
  <c r="AV13" i="1" s="1"/>
  <c r="A13" i="1" s="1"/>
  <c r="AK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I13" i="1"/>
  <c r="J13" i="1" s="1"/>
  <c r="K13" i="1" s="1"/>
  <c r="G13" i="1"/>
  <c r="H13" i="1" s="1"/>
  <c r="E13" i="1"/>
  <c r="F13" i="1" s="1"/>
  <c r="D13" i="1"/>
  <c r="C13" i="1"/>
  <c r="DO12" i="1"/>
  <c r="DN12" i="1"/>
  <c r="DM12" i="1"/>
  <c r="DL12" i="1"/>
  <c r="DK12" i="1"/>
  <c r="DJ12" i="1"/>
  <c r="DI12" i="1"/>
  <c r="DH12" i="1"/>
  <c r="DG12" i="1"/>
  <c r="DF12" i="1"/>
  <c r="DP12" i="1" s="1"/>
  <c r="DE12" i="1"/>
  <c r="DC12" i="1"/>
  <c r="DB12" i="1"/>
  <c r="DA12" i="1"/>
  <c r="CZ12" i="1"/>
  <c r="CY12" i="1"/>
  <c r="CX12" i="1"/>
  <c r="CW12" i="1"/>
  <c r="CV12" i="1"/>
  <c r="CU12" i="1"/>
  <c r="CT12" i="1"/>
  <c r="DD12" i="1" s="1"/>
  <c r="CS12" i="1"/>
  <c r="CQ12" i="1"/>
  <c r="CP12" i="1"/>
  <c r="CO12" i="1"/>
  <c r="CN12" i="1"/>
  <c r="CM12" i="1"/>
  <c r="CL12" i="1"/>
  <c r="CK12" i="1"/>
  <c r="CJ12" i="1"/>
  <c r="CI12" i="1"/>
  <c r="CH12" i="1"/>
  <c r="CR12" i="1" s="1"/>
  <c r="CG12" i="1"/>
  <c r="CE12" i="1"/>
  <c r="CD12" i="1"/>
  <c r="CC12" i="1"/>
  <c r="CB12" i="1"/>
  <c r="CA12" i="1"/>
  <c r="BZ12" i="1"/>
  <c r="BY12" i="1"/>
  <c r="BX12" i="1"/>
  <c r="BW12" i="1"/>
  <c r="BV12" i="1"/>
  <c r="CF12" i="1" s="1"/>
  <c r="BU12" i="1"/>
  <c r="BS12" i="1"/>
  <c r="BR12" i="1"/>
  <c r="BQ12" i="1"/>
  <c r="BP12" i="1"/>
  <c r="BO12" i="1"/>
  <c r="BN12" i="1"/>
  <c r="BM12" i="1"/>
  <c r="BL12" i="1"/>
  <c r="BK12" i="1"/>
  <c r="BJ12" i="1"/>
  <c r="BT12" i="1" s="1"/>
  <c r="BI12" i="1"/>
  <c r="BG12" i="1"/>
  <c r="BF12" i="1"/>
  <c r="BE12" i="1"/>
  <c r="BD12" i="1"/>
  <c r="BC12" i="1"/>
  <c r="BB12" i="1"/>
  <c r="BA12" i="1"/>
  <c r="AZ12" i="1"/>
  <c r="AY12" i="1"/>
  <c r="AX12" i="1"/>
  <c r="BH12" i="1" s="1"/>
  <c r="AW12" i="1"/>
  <c r="AU12" i="1"/>
  <c r="AT12" i="1"/>
  <c r="AS12" i="1"/>
  <c r="AR12" i="1"/>
  <c r="AQ12" i="1"/>
  <c r="AP12" i="1"/>
  <c r="AO12" i="1"/>
  <c r="AN12" i="1"/>
  <c r="AM12" i="1"/>
  <c r="AL12" i="1"/>
  <c r="AV12" i="1" s="1"/>
  <c r="A12" i="1" s="1"/>
  <c r="AK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M12" i="1" s="1"/>
  <c r="P12" i="1"/>
  <c r="O12" i="1"/>
  <c r="N12" i="1"/>
  <c r="L12" i="1"/>
  <c r="G12" i="1"/>
  <c r="H12" i="1" s="1"/>
  <c r="E12" i="1"/>
  <c r="F12" i="1" s="1"/>
  <c r="I12" i="1" s="1"/>
  <c r="J12" i="1" s="1"/>
  <c r="K12" i="1" s="1"/>
  <c r="D12" i="1"/>
  <c r="C12" i="1"/>
  <c r="DO11" i="1"/>
  <c r="DN11" i="1"/>
  <c r="DM11" i="1"/>
  <c r="DL11" i="1"/>
  <c r="DK11" i="1"/>
  <c r="DJ11" i="1"/>
  <c r="DI11" i="1"/>
  <c r="DH11" i="1"/>
  <c r="DP11" i="1" s="1"/>
  <c r="DG11" i="1"/>
  <c r="DF11" i="1"/>
  <c r="DE11" i="1"/>
  <c r="DC11" i="1"/>
  <c r="DB11" i="1"/>
  <c r="DA11" i="1"/>
  <c r="CZ11" i="1"/>
  <c r="CY11" i="1"/>
  <c r="CX11" i="1"/>
  <c r="CW11" i="1"/>
  <c r="CV11" i="1"/>
  <c r="DD11" i="1" s="1"/>
  <c r="CU11" i="1"/>
  <c r="CT11" i="1"/>
  <c r="CS11" i="1"/>
  <c r="CQ11" i="1"/>
  <c r="CP11" i="1"/>
  <c r="CO11" i="1"/>
  <c r="CN11" i="1"/>
  <c r="CM11" i="1"/>
  <c r="CL11" i="1"/>
  <c r="CK11" i="1"/>
  <c r="CJ11" i="1"/>
  <c r="CR11" i="1" s="1"/>
  <c r="CI11" i="1"/>
  <c r="CH11" i="1"/>
  <c r="CG11" i="1"/>
  <c r="CE11" i="1"/>
  <c r="CD11" i="1"/>
  <c r="CC11" i="1"/>
  <c r="CB11" i="1"/>
  <c r="CA11" i="1"/>
  <c r="BZ11" i="1"/>
  <c r="BY11" i="1"/>
  <c r="BX11" i="1"/>
  <c r="CF11" i="1" s="1"/>
  <c r="BW11" i="1"/>
  <c r="BV11" i="1"/>
  <c r="BU11" i="1"/>
  <c r="BS11" i="1"/>
  <c r="BR11" i="1"/>
  <c r="BQ11" i="1"/>
  <c r="BP11" i="1"/>
  <c r="BO11" i="1"/>
  <c r="BN11" i="1"/>
  <c r="BM11" i="1"/>
  <c r="BL11" i="1"/>
  <c r="BT11" i="1" s="1"/>
  <c r="BK11" i="1"/>
  <c r="BJ11" i="1"/>
  <c r="BI11" i="1"/>
  <c r="BG11" i="1"/>
  <c r="BF11" i="1"/>
  <c r="BE11" i="1"/>
  <c r="BD11" i="1"/>
  <c r="BC11" i="1"/>
  <c r="BB11" i="1"/>
  <c r="BA11" i="1"/>
  <c r="AZ11" i="1"/>
  <c r="BH11" i="1" s="1"/>
  <c r="B11" i="1" s="1"/>
  <c r="AY11" i="1"/>
  <c r="AX11" i="1"/>
  <c r="AW11" i="1"/>
  <c r="AU11" i="1"/>
  <c r="AT11" i="1"/>
  <c r="AS11" i="1"/>
  <c r="AR11" i="1"/>
  <c r="AQ11" i="1"/>
  <c r="AP11" i="1"/>
  <c r="AO11" i="1"/>
  <c r="AN11" i="1"/>
  <c r="AV11" i="1" s="1"/>
  <c r="A11" i="1" s="1"/>
  <c r="AM11" i="1"/>
  <c r="AL11" i="1"/>
  <c r="AK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M11" i="1" s="1"/>
  <c r="N11" i="1"/>
  <c r="L11" i="1"/>
  <c r="G11" i="1"/>
  <c r="H11" i="1" s="1"/>
  <c r="E11" i="1"/>
  <c r="F11" i="1" s="1"/>
  <c r="I11" i="1" s="1"/>
  <c r="J11" i="1" s="1"/>
  <c r="K11" i="1" s="1"/>
  <c r="D11" i="1"/>
  <c r="C11" i="1"/>
  <c r="DO10" i="1"/>
  <c r="DN10" i="1"/>
  <c r="DM10" i="1"/>
  <c r="DL10" i="1"/>
  <c r="DK10" i="1"/>
  <c r="DJ10" i="1"/>
  <c r="DI10" i="1"/>
  <c r="DH10" i="1"/>
  <c r="DP10" i="1" s="1"/>
  <c r="DG10" i="1"/>
  <c r="DF10" i="1"/>
  <c r="DE10" i="1"/>
  <c r="DC10" i="1"/>
  <c r="DB10" i="1"/>
  <c r="DA10" i="1"/>
  <c r="CZ10" i="1"/>
  <c r="CY10" i="1"/>
  <c r="CX10" i="1"/>
  <c r="CW10" i="1"/>
  <c r="CV10" i="1"/>
  <c r="DD10" i="1" s="1"/>
  <c r="CU10" i="1"/>
  <c r="CT10" i="1"/>
  <c r="CS10" i="1"/>
  <c r="CQ10" i="1"/>
  <c r="CP10" i="1"/>
  <c r="CO10" i="1"/>
  <c r="CN10" i="1"/>
  <c r="CM10" i="1"/>
  <c r="CL10" i="1"/>
  <c r="CK10" i="1"/>
  <c r="CJ10" i="1"/>
  <c r="CR10" i="1" s="1"/>
  <c r="CI10" i="1"/>
  <c r="CH10" i="1"/>
  <c r="CG10" i="1"/>
  <c r="CE10" i="1"/>
  <c r="CD10" i="1"/>
  <c r="CC10" i="1"/>
  <c r="CB10" i="1"/>
  <c r="CA10" i="1"/>
  <c r="BZ10" i="1"/>
  <c r="BY10" i="1"/>
  <c r="BX10" i="1"/>
  <c r="CF10" i="1" s="1"/>
  <c r="BW10" i="1"/>
  <c r="BV10" i="1"/>
  <c r="BU10" i="1"/>
  <c r="BS10" i="1"/>
  <c r="BR10" i="1"/>
  <c r="BQ10" i="1"/>
  <c r="BP10" i="1"/>
  <c r="BO10" i="1"/>
  <c r="BN10" i="1"/>
  <c r="BM10" i="1"/>
  <c r="BL10" i="1"/>
  <c r="BT10" i="1" s="1"/>
  <c r="BK10" i="1"/>
  <c r="BJ10" i="1"/>
  <c r="BI10" i="1"/>
  <c r="BG10" i="1"/>
  <c r="BF10" i="1"/>
  <c r="BE10" i="1"/>
  <c r="BD10" i="1"/>
  <c r="BC10" i="1"/>
  <c r="BB10" i="1"/>
  <c r="BA10" i="1"/>
  <c r="AZ10" i="1"/>
  <c r="BH10" i="1" s="1"/>
  <c r="B10" i="1" s="1"/>
  <c r="AY10" i="1"/>
  <c r="AX10" i="1"/>
  <c r="AW10" i="1"/>
  <c r="AU10" i="1"/>
  <c r="AT10" i="1"/>
  <c r="AS10" i="1"/>
  <c r="AR10" i="1"/>
  <c r="AQ10" i="1"/>
  <c r="AP10" i="1"/>
  <c r="AO10" i="1"/>
  <c r="AN10" i="1"/>
  <c r="AV10" i="1" s="1"/>
  <c r="A10" i="1" s="1"/>
  <c r="AM10" i="1"/>
  <c r="AL10" i="1"/>
  <c r="AK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M10" i="1" s="1"/>
  <c r="N10" i="1"/>
  <c r="L10" i="1"/>
  <c r="K10" i="1"/>
  <c r="I10" i="1"/>
  <c r="J10" i="1" s="1"/>
  <c r="G10" i="1"/>
  <c r="H10" i="1" s="1"/>
  <c r="E10" i="1"/>
  <c r="F10" i="1" s="1"/>
  <c r="D10" i="1"/>
  <c r="C10" i="1"/>
  <c r="DO9" i="1"/>
  <c r="DN9" i="1"/>
  <c r="DM9" i="1"/>
  <c r="DL9" i="1"/>
  <c r="DK9" i="1"/>
  <c r="DJ9" i="1"/>
  <c r="DI9" i="1"/>
  <c r="DH9" i="1"/>
  <c r="DG9" i="1"/>
  <c r="DF9" i="1"/>
  <c r="DP9" i="1" s="1"/>
  <c r="DE9" i="1"/>
  <c r="DC9" i="1"/>
  <c r="DB9" i="1"/>
  <c r="DA9" i="1"/>
  <c r="CZ9" i="1"/>
  <c r="CY9" i="1"/>
  <c r="CX9" i="1"/>
  <c r="CW9" i="1"/>
  <c r="CV9" i="1"/>
  <c r="CU9" i="1"/>
  <c r="CT9" i="1"/>
  <c r="DD9" i="1" s="1"/>
  <c r="CS9" i="1"/>
  <c r="CQ9" i="1"/>
  <c r="CP9" i="1"/>
  <c r="CO9" i="1"/>
  <c r="CN9" i="1"/>
  <c r="CM9" i="1"/>
  <c r="CL9" i="1"/>
  <c r="CK9" i="1"/>
  <c r="CJ9" i="1"/>
  <c r="CI9" i="1"/>
  <c r="CH9" i="1"/>
  <c r="CR9" i="1" s="1"/>
  <c r="CG9" i="1"/>
  <c r="CE9" i="1"/>
  <c r="CD9" i="1"/>
  <c r="CC9" i="1"/>
  <c r="CB9" i="1"/>
  <c r="CA9" i="1"/>
  <c r="BZ9" i="1"/>
  <c r="BY9" i="1"/>
  <c r="BX9" i="1"/>
  <c r="BW9" i="1"/>
  <c r="BV9" i="1"/>
  <c r="CF9" i="1" s="1"/>
  <c r="BU9" i="1"/>
  <c r="BS9" i="1"/>
  <c r="BR9" i="1"/>
  <c r="BQ9" i="1"/>
  <c r="BP9" i="1"/>
  <c r="BO9" i="1"/>
  <c r="BN9" i="1"/>
  <c r="BM9" i="1"/>
  <c r="BL9" i="1"/>
  <c r="BK9" i="1"/>
  <c r="BJ9" i="1"/>
  <c r="BT9" i="1" s="1"/>
  <c r="BI9" i="1"/>
  <c r="BG9" i="1"/>
  <c r="BF9" i="1"/>
  <c r="BE9" i="1"/>
  <c r="BD9" i="1"/>
  <c r="BC9" i="1"/>
  <c r="BB9" i="1"/>
  <c r="BA9" i="1"/>
  <c r="AZ9" i="1"/>
  <c r="AY9" i="1"/>
  <c r="AX9" i="1"/>
  <c r="BH9" i="1" s="1"/>
  <c r="B9" i="1" s="1"/>
  <c r="AW9" i="1"/>
  <c r="AU9" i="1"/>
  <c r="AT9" i="1"/>
  <c r="AS9" i="1"/>
  <c r="AR9" i="1"/>
  <c r="AQ9" i="1"/>
  <c r="AP9" i="1"/>
  <c r="AO9" i="1"/>
  <c r="AN9" i="1"/>
  <c r="AM9" i="1"/>
  <c r="AL9" i="1"/>
  <c r="AV9" i="1" s="1"/>
  <c r="A9" i="1" s="1"/>
  <c r="AK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I9" i="1"/>
  <c r="J9" i="1" s="1"/>
  <c r="K9" i="1" s="1"/>
  <c r="G9" i="1"/>
  <c r="H9" i="1" s="1"/>
  <c r="E9" i="1"/>
  <c r="F9" i="1" s="1"/>
  <c r="D9" i="1"/>
  <c r="C9" i="1"/>
  <c r="B3" i="3"/>
  <c r="B15" i="1" l="1"/>
  <c r="B17" i="1"/>
  <c r="B18" i="1"/>
  <c r="B19" i="1"/>
  <c r="DQ21" i="1"/>
  <c r="DQ22" i="1"/>
  <c r="DQ23" i="1"/>
  <c r="B24" i="1"/>
  <c r="DQ32" i="1"/>
  <c r="DQ36" i="1"/>
  <c r="DQ40" i="1"/>
  <c r="DQ44" i="1"/>
  <c r="DQ48" i="1"/>
  <c r="DQ52" i="1"/>
  <c r="DQ56" i="1"/>
  <c r="DQ60" i="1"/>
  <c r="DQ64" i="1"/>
  <c r="DQ68" i="1"/>
  <c r="DQ72" i="1"/>
  <c r="DQ76" i="1"/>
  <c r="DQ80" i="1"/>
  <c r="DQ84" i="1"/>
  <c r="DQ88" i="1"/>
  <c r="DQ92" i="1"/>
  <c r="DQ96" i="1"/>
  <c r="DQ100" i="1"/>
  <c r="DQ12" i="1"/>
  <c r="DQ16" i="1"/>
  <c r="B21" i="1"/>
  <c r="B22" i="1"/>
  <c r="B23" i="1"/>
  <c r="DQ25" i="1"/>
  <c r="DQ26" i="1"/>
  <c r="DQ27" i="1"/>
  <c r="DQ29" i="1"/>
  <c r="DQ30" i="1"/>
  <c r="DQ31" i="1"/>
  <c r="B32" i="1"/>
  <c r="B36" i="1"/>
  <c r="B40" i="1"/>
  <c r="DQ41" i="1"/>
  <c r="B44" i="1"/>
  <c r="DQ45" i="1"/>
  <c r="B48" i="1"/>
  <c r="DQ49" i="1"/>
  <c r="B52" i="1"/>
  <c r="DQ53" i="1"/>
  <c r="B56" i="1"/>
  <c r="DQ57" i="1"/>
  <c r="B60" i="1"/>
  <c r="DQ61" i="1"/>
  <c r="B64" i="1"/>
  <c r="DQ65" i="1"/>
  <c r="B68" i="1"/>
  <c r="DQ69" i="1"/>
  <c r="B72" i="1"/>
  <c r="DQ73" i="1"/>
  <c r="B76" i="1"/>
  <c r="DQ77" i="1"/>
  <c r="B80" i="1"/>
  <c r="DQ81" i="1"/>
  <c r="B84" i="1"/>
  <c r="DQ85" i="1"/>
  <c r="B88" i="1"/>
  <c r="DQ89" i="1"/>
  <c r="B92" i="1"/>
  <c r="DQ93" i="1"/>
  <c r="B96" i="1"/>
  <c r="DQ97" i="1"/>
  <c r="B100" i="1"/>
  <c r="DQ101" i="1"/>
  <c r="B12" i="1"/>
  <c r="DQ20" i="1"/>
  <c r="B27" i="1"/>
  <c r="B29" i="1"/>
  <c r="B30" i="1"/>
  <c r="B31" i="1"/>
  <c r="DQ33" i="1"/>
  <c r="DQ34" i="1"/>
  <c r="DQ35" i="1"/>
  <c r="DQ37" i="1"/>
  <c r="DQ38" i="1"/>
  <c r="B41" i="1"/>
  <c r="DQ42" i="1"/>
  <c r="DQ46" i="1"/>
  <c r="DQ50" i="1"/>
  <c r="DQ54" i="1"/>
  <c r="DQ58" i="1"/>
  <c r="DQ62" i="1"/>
  <c r="DQ66" i="1"/>
  <c r="DQ70" i="1"/>
  <c r="DQ74" i="1"/>
  <c r="DQ78" i="1"/>
  <c r="DQ82" i="1"/>
  <c r="DQ86" i="1"/>
  <c r="B89" i="1"/>
  <c r="DQ90" i="1"/>
  <c r="DQ94" i="1"/>
  <c r="B97" i="1"/>
  <c r="DQ98" i="1"/>
  <c r="DQ9" i="1"/>
  <c r="DQ10" i="1"/>
  <c r="DQ11" i="1"/>
  <c r="DQ13" i="1"/>
  <c r="DQ14" i="1"/>
  <c r="DQ15" i="1"/>
  <c r="DQ17" i="1"/>
  <c r="DQ18" i="1"/>
  <c r="DQ19" i="1"/>
  <c r="B20" i="1"/>
  <c r="DQ24" i="1"/>
  <c r="DQ28" i="1"/>
  <c r="B33" i="1"/>
  <c r="B34" i="1"/>
  <c r="B35" i="1"/>
  <c r="B37" i="1"/>
  <c r="B38" i="1"/>
  <c r="DQ39" i="1"/>
  <c r="B42" i="1"/>
  <c r="DQ43" i="1"/>
  <c r="B46" i="1"/>
  <c r="DQ47" i="1"/>
  <c r="B50" i="1"/>
  <c r="DQ51" i="1"/>
  <c r="B54" i="1"/>
  <c r="DQ55" i="1"/>
  <c r="B58" i="1"/>
  <c r="DQ59" i="1"/>
  <c r="B62" i="1"/>
  <c r="DQ63" i="1"/>
  <c r="B66" i="1"/>
  <c r="DQ67" i="1"/>
  <c r="B70" i="1"/>
  <c r="DQ71" i="1"/>
  <c r="B74" i="1"/>
  <c r="DQ75" i="1"/>
  <c r="B78" i="1"/>
  <c r="DQ79" i="1"/>
  <c r="B82" i="1"/>
  <c r="DQ83" i="1"/>
  <c r="B86" i="1"/>
  <c r="DQ87" i="1"/>
  <c r="B90" i="1"/>
  <c r="DQ91" i="1"/>
  <c r="B94" i="1"/>
  <c r="DQ95" i="1"/>
  <c r="B98" i="1"/>
  <c r="DQ99" i="1"/>
  <c r="B102" i="1"/>
  <c r="DQ104" i="1"/>
  <c r="B107" i="1"/>
  <c r="DQ108" i="1"/>
  <c r="DQ112" i="1"/>
  <c r="DQ116" i="1"/>
  <c r="DQ120" i="1"/>
  <c r="DQ124" i="1"/>
  <c r="DQ128" i="1"/>
  <c r="DQ132" i="1"/>
  <c r="DQ136" i="1"/>
  <c r="DQ140" i="1"/>
  <c r="DQ144" i="1"/>
  <c r="DQ148" i="1"/>
  <c r="DQ152" i="1"/>
  <c r="DQ163" i="1"/>
  <c r="DQ167" i="1"/>
  <c r="DQ168" i="1"/>
  <c r="DQ183" i="1"/>
  <c r="DQ184" i="1"/>
  <c r="DQ199" i="1"/>
  <c r="DQ200" i="1"/>
  <c r="DQ215" i="1"/>
  <c r="DQ216" i="1"/>
  <c r="DQ231" i="1"/>
  <c r="DQ232" i="1"/>
  <c r="DQ247" i="1"/>
  <c r="DQ248" i="1"/>
  <c r="DQ399" i="1"/>
  <c r="B104" i="1"/>
  <c r="DQ105" i="1"/>
  <c r="B108" i="1"/>
  <c r="DQ109" i="1"/>
  <c r="B112" i="1"/>
  <c r="DQ113" i="1"/>
  <c r="B116" i="1"/>
  <c r="DQ117" i="1"/>
  <c r="B120" i="1"/>
  <c r="DQ121" i="1"/>
  <c r="B124" i="1"/>
  <c r="DQ125" i="1"/>
  <c r="B128" i="1"/>
  <c r="DQ129" i="1"/>
  <c r="B132" i="1"/>
  <c r="DQ133" i="1"/>
  <c r="B136" i="1"/>
  <c r="DQ137" i="1"/>
  <c r="B140" i="1"/>
  <c r="DQ141" i="1"/>
  <c r="B144" i="1"/>
  <c r="DQ145" i="1"/>
  <c r="B148" i="1"/>
  <c r="DQ149" i="1"/>
  <c r="B152" i="1"/>
  <c r="DQ153" i="1"/>
  <c r="DQ158" i="1"/>
  <c r="B163" i="1"/>
  <c r="DQ164" i="1"/>
  <c r="B167" i="1"/>
  <c r="B168" i="1"/>
  <c r="DQ179" i="1"/>
  <c r="DQ180" i="1"/>
  <c r="B183" i="1"/>
  <c r="B184" i="1"/>
  <c r="DQ195" i="1"/>
  <c r="DQ196" i="1"/>
  <c r="B199" i="1"/>
  <c r="B200" i="1"/>
  <c r="DQ211" i="1"/>
  <c r="DQ212" i="1"/>
  <c r="B215" i="1"/>
  <c r="B216" i="1"/>
  <c r="DQ227" i="1"/>
  <c r="DQ228" i="1"/>
  <c r="B231" i="1"/>
  <c r="B232" i="1"/>
  <c r="DQ243" i="1"/>
  <c r="DQ244" i="1"/>
  <c r="B247" i="1"/>
  <c r="B248" i="1"/>
  <c r="DQ259" i="1"/>
  <c r="B399" i="1"/>
  <c r="DQ403" i="1"/>
  <c r="DQ102" i="1"/>
  <c r="DQ106" i="1"/>
  <c r="DQ110" i="1"/>
  <c r="DQ114" i="1"/>
  <c r="B117" i="1"/>
  <c r="DQ118" i="1"/>
  <c r="B121" i="1"/>
  <c r="DQ122" i="1"/>
  <c r="DQ126" i="1"/>
  <c r="DQ130" i="1"/>
  <c r="B133" i="1"/>
  <c r="DQ134" i="1"/>
  <c r="B137" i="1"/>
  <c r="DQ138" i="1"/>
  <c r="DQ142" i="1"/>
  <c r="B145" i="1"/>
  <c r="DQ146" i="1"/>
  <c r="B149" i="1"/>
  <c r="DQ150" i="1"/>
  <c r="B153" i="1"/>
  <c r="DQ154" i="1"/>
  <c r="DQ155" i="1"/>
  <c r="DQ159" i="1"/>
  <c r="DQ160" i="1"/>
  <c r="DQ171" i="1"/>
  <c r="DQ175" i="1"/>
  <c r="DQ176" i="1"/>
  <c r="DQ191" i="1"/>
  <c r="DQ192" i="1"/>
  <c r="DQ207" i="1"/>
  <c r="DQ208" i="1"/>
  <c r="B212" i="1"/>
  <c r="DQ223" i="1"/>
  <c r="DQ224" i="1"/>
  <c r="DQ239" i="1"/>
  <c r="DQ240" i="1"/>
  <c r="B244" i="1"/>
  <c r="DQ255" i="1"/>
  <c r="DQ256" i="1"/>
  <c r="B259" i="1"/>
  <c r="DQ260" i="1"/>
  <c r="DQ103" i="1"/>
  <c r="B106" i="1"/>
  <c r="DQ107" i="1"/>
  <c r="B110" i="1"/>
  <c r="DQ111" i="1"/>
  <c r="B114" i="1"/>
  <c r="DQ115" i="1"/>
  <c r="B118" i="1"/>
  <c r="DQ119" i="1"/>
  <c r="B122" i="1"/>
  <c r="DQ123" i="1"/>
  <c r="B126" i="1"/>
  <c r="DQ127" i="1"/>
  <c r="B130" i="1"/>
  <c r="DQ131" i="1"/>
  <c r="B134" i="1"/>
  <c r="DQ135" i="1"/>
  <c r="B138" i="1"/>
  <c r="DQ139" i="1"/>
  <c r="B142" i="1"/>
  <c r="DQ143" i="1"/>
  <c r="B146" i="1"/>
  <c r="DQ147" i="1"/>
  <c r="B150" i="1"/>
  <c r="DQ151" i="1"/>
  <c r="B154" i="1"/>
  <c r="B155" i="1"/>
  <c r="B159" i="1"/>
  <c r="B160" i="1"/>
  <c r="B171" i="1"/>
  <c r="DQ172" i="1"/>
  <c r="B175" i="1"/>
  <c r="B176" i="1"/>
  <c r="DQ187" i="1"/>
  <c r="DQ188" i="1"/>
  <c r="B191" i="1"/>
  <c r="B192" i="1"/>
  <c r="DQ203" i="1"/>
  <c r="DQ204" i="1"/>
  <c r="B207" i="1"/>
  <c r="B208" i="1"/>
  <c r="DQ219" i="1"/>
  <c r="DQ220" i="1"/>
  <c r="B223" i="1"/>
  <c r="B224" i="1"/>
  <c r="DQ235" i="1"/>
  <c r="DQ236" i="1"/>
  <c r="B239" i="1"/>
  <c r="B240" i="1"/>
  <c r="DQ251" i="1"/>
  <c r="DQ252" i="1"/>
  <c r="B255" i="1"/>
  <c r="B256" i="1"/>
  <c r="B260" i="1"/>
  <c r="DQ294" i="1"/>
  <c r="DQ296" i="1"/>
  <c r="DQ161" i="1"/>
  <c r="B162" i="1"/>
  <c r="DQ169" i="1"/>
  <c r="B170" i="1"/>
  <c r="DQ177" i="1"/>
  <c r="DQ185" i="1"/>
  <c r="DQ193" i="1"/>
  <c r="DQ201" i="1"/>
  <c r="DQ209" i="1"/>
  <c r="DQ217" i="1"/>
  <c r="DQ225" i="1"/>
  <c r="DQ233" i="1"/>
  <c r="DQ241" i="1"/>
  <c r="DQ249" i="1"/>
  <c r="DQ257" i="1"/>
  <c r="DQ264" i="1"/>
  <c r="B270" i="1"/>
  <c r="DQ272" i="1"/>
  <c r="B278" i="1"/>
  <c r="DQ280" i="1"/>
  <c r="B286" i="1"/>
  <c r="DQ288" i="1"/>
  <c r="DQ295" i="1"/>
  <c r="DQ298" i="1"/>
  <c r="DQ300" i="1"/>
  <c r="DQ314" i="1"/>
  <c r="DQ390" i="1"/>
  <c r="DQ391" i="1"/>
  <c r="DQ485" i="1"/>
  <c r="BT157" i="1"/>
  <c r="B157" i="1" s="1"/>
  <c r="DP157" i="1"/>
  <c r="M158" i="1"/>
  <c r="B161" i="1"/>
  <c r="DQ166" i="1"/>
  <c r="B169" i="1"/>
  <c r="DQ174" i="1"/>
  <c r="B177" i="1"/>
  <c r="DQ182" i="1"/>
  <c r="B185" i="1"/>
  <c r="DQ190" i="1"/>
  <c r="B193" i="1"/>
  <c r="DQ198" i="1"/>
  <c r="B201" i="1"/>
  <c r="DQ206" i="1"/>
  <c r="B209" i="1"/>
  <c r="DQ214" i="1"/>
  <c r="B217" i="1"/>
  <c r="DQ222" i="1"/>
  <c r="B225" i="1"/>
  <c r="DQ230" i="1"/>
  <c r="B233" i="1"/>
  <c r="DQ238" i="1"/>
  <c r="B241" i="1"/>
  <c r="DQ246" i="1"/>
  <c r="B249" i="1"/>
  <c r="DQ254" i="1"/>
  <c r="B257" i="1"/>
  <c r="B264" i="1"/>
  <c r="DQ266" i="1"/>
  <c r="B272" i="1"/>
  <c r="DQ274" i="1"/>
  <c r="B280" i="1"/>
  <c r="DQ282" i="1"/>
  <c r="B288" i="1"/>
  <c r="DQ290" i="1"/>
  <c r="B298" i="1"/>
  <c r="B300" i="1"/>
  <c r="B334" i="1"/>
  <c r="DQ367" i="1"/>
  <c r="DQ156" i="1"/>
  <c r="DQ165" i="1"/>
  <c r="DQ173" i="1"/>
  <c r="DQ181" i="1"/>
  <c r="DQ189" i="1"/>
  <c r="DQ197" i="1"/>
  <c r="DQ205" i="1"/>
  <c r="DQ213" i="1"/>
  <c r="DQ221" i="1"/>
  <c r="DQ229" i="1"/>
  <c r="DQ237" i="1"/>
  <c r="DQ245" i="1"/>
  <c r="DQ253" i="1"/>
  <c r="DQ261" i="1"/>
  <c r="DQ268" i="1"/>
  <c r="DQ276" i="1"/>
  <c r="DQ284" i="1"/>
  <c r="DQ292" i="1"/>
  <c r="B330" i="1"/>
  <c r="DQ354" i="1"/>
  <c r="DQ360" i="1"/>
  <c r="B367" i="1"/>
  <c r="DQ369" i="1"/>
  <c r="DQ371" i="1"/>
  <c r="B156" i="1"/>
  <c r="AV157" i="1"/>
  <c r="A157" i="1" s="1"/>
  <c r="CR157" i="1"/>
  <c r="DQ162" i="1"/>
  <c r="B165" i="1"/>
  <c r="DQ170" i="1"/>
  <c r="B173" i="1"/>
  <c r="DQ178" i="1"/>
  <c r="B181" i="1"/>
  <c r="DQ186" i="1"/>
  <c r="B189" i="1"/>
  <c r="DQ194" i="1"/>
  <c r="B197" i="1"/>
  <c r="DQ202" i="1"/>
  <c r="B205" i="1"/>
  <c r="DQ210" i="1"/>
  <c r="B213" i="1"/>
  <c r="DQ218" i="1"/>
  <c r="B221" i="1"/>
  <c r="DQ226" i="1"/>
  <c r="B229" i="1"/>
  <c r="DQ234" i="1"/>
  <c r="B237" i="1"/>
  <c r="DQ242" i="1"/>
  <c r="B245" i="1"/>
  <c r="DQ250" i="1"/>
  <c r="B253" i="1"/>
  <c r="DQ258" i="1"/>
  <c r="B261" i="1"/>
  <c r="DQ262" i="1"/>
  <c r="B268" i="1"/>
  <c r="DQ270" i="1"/>
  <c r="B276" i="1"/>
  <c r="DQ278" i="1"/>
  <c r="B284" i="1"/>
  <c r="DQ286" i="1"/>
  <c r="B292" i="1"/>
  <c r="DQ297" i="1"/>
  <c r="B350" i="1"/>
  <c r="DQ353" i="1"/>
  <c r="B354" i="1"/>
  <c r="B371" i="1"/>
  <c r="DQ373" i="1"/>
  <c r="DQ378" i="1"/>
  <c r="DQ379" i="1"/>
  <c r="DQ384" i="1"/>
  <c r="B387" i="1"/>
  <c r="DQ418" i="1"/>
  <c r="DQ422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DQ293" i="1"/>
  <c r="M301" i="1"/>
  <c r="B353" i="1"/>
  <c r="DQ358" i="1"/>
  <c r="DQ359" i="1"/>
  <c r="B362" i="1"/>
  <c r="B366" i="1"/>
  <c r="B370" i="1"/>
  <c r="B374" i="1"/>
  <c r="DQ383" i="1"/>
  <c r="DQ423" i="1"/>
  <c r="DQ472" i="1"/>
  <c r="B263" i="1"/>
  <c r="B265" i="1"/>
  <c r="B267" i="1"/>
  <c r="B269" i="1"/>
  <c r="B271" i="1"/>
  <c r="B273" i="1"/>
  <c r="B275" i="1"/>
  <c r="B277" i="1"/>
  <c r="B279" i="1"/>
  <c r="B281" i="1"/>
  <c r="B283" i="1"/>
  <c r="B285" i="1"/>
  <c r="B287" i="1"/>
  <c r="B289" i="1"/>
  <c r="B291" i="1"/>
  <c r="M299" i="1"/>
  <c r="DQ299" i="1"/>
  <c r="B383" i="1"/>
  <c r="DQ387" i="1"/>
  <c r="DQ392" i="1"/>
  <c r="DQ401" i="1"/>
  <c r="DQ405" i="1"/>
  <c r="DQ410" i="1"/>
  <c r="DQ411" i="1"/>
  <c r="DQ438" i="1"/>
  <c r="DQ450" i="1"/>
  <c r="M264" i="1"/>
  <c r="M268" i="1"/>
  <c r="M272" i="1"/>
  <c r="M276" i="1"/>
  <c r="M280" i="1"/>
  <c r="M284" i="1"/>
  <c r="M288" i="1"/>
  <c r="DQ357" i="1"/>
  <c r="DQ362" i="1"/>
  <c r="DQ363" i="1"/>
  <c r="DQ368" i="1"/>
  <c r="DQ374" i="1"/>
  <c r="DQ375" i="1"/>
  <c r="B378" i="1"/>
  <c r="B390" i="1"/>
  <c r="DQ408" i="1"/>
  <c r="B418" i="1"/>
  <c r="DQ439" i="1"/>
  <c r="M266" i="1"/>
  <c r="M270" i="1"/>
  <c r="M274" i="1"/>
  <c r="M278" i="1"/>
  <c r="M282" i="1"/>
  <c r="M286" i="1"/>
  <c r="M290" i="1"/>
  <c r="B293" i="1"/>
  <c r="B295" i="1"/>
  <c r="B297" i="1"/>
  <c r="B299" i="1"/>
  <c r="B358" i="1"/>
  <c r="DQ376" i="1"/>
  <c r="DQ385" i="1"/>
  <c r="DQ389" i="1"/>
  <c r="DQ394" i="1"/>
  <c r="DQ395" i="1"/>
  <c r="DQ400" i="1"/>
  <c r="DQ406" i="1"/>
  <c r="DQ407" i="1"/>
  <c r="B410" i="1"/>
  <c r="B414" i="1"/>
  <c r="DQ434" i="1"/>
  <c r="B450" i="1"/>
  <c r="B472" i="1"/>
  <c r="M292" i="1"/>
  <c r="M296" i="1"/>
  <c r="M300" i="1"/>
  <c r="DP301" i="1"/>
  <c r="DQ301" i="1" s="1"/>
  <c r="CF305" i="1"/>
  <c r="BH307" i="1"/>
  <c r="DD307" i="1"/>
  <c r="AV308" i="1"/>
  <c r="A308" i="1" s="1"/>
  <c r="CR308" i="1"/>
  <c r="BT310" i="1"/>
  <c r="B310" i="1" s="1"/>
  <c r="DP310" i="1"/>
  <c r="CF321" i="1"/>
  <c r="BH323" i="1"/>
  <c r="DD323" i="1"/>
  <c r="AV324" i="1"/>
  <c r="A324" i="1" s="1"/>
  <c r="CR324" i="1"/>
  <c r="BT326" i="1"/>
  <c r="DP326" i="1"/>
  <c r="CF337" i="1"/>
  <c r="BH339" i="1"/>
  <c r="DD339" i="1"/>
  <c r="AV340" i="1"/>
  <c r="A340" i="1" s="1"/>
  <c r="CR340" i="1"/>
  <c r="BT342" i="1"/>
  <c r="B342" i="1" s="1"/>
  <c r="DP342" i="1"/>
  <c r="DQ356" i="1"/>
  <c r="B360" i="1"/>
  <c r="B363" i="1"/>
  <c r="DQ366" i="1"/>
  <c r="DQ372" i="1"/>
  <c r="B376" i="1"/>
  <c r="B379" i="1"/>
  <c r="DQ382" i="1"/>
  <c r="DQ388" i="1"/>
  <c r="B392" i="1"/>
  <c r="B395" i="1"/>
  <c r="DQ398" i="1"/>
  <c r="DQ404" i="1"/>
  <c r="B408" i="1"/>
  <c r="B411" i="1"/>
  <c r="DQ414" i="1"/>
  <c r="DQ419" i="1"/>
  <c r="B423" i="1"/>
  <c r="B424" i="1"/>
  <c r="DQ426" i="1"/>
  <c r="B427" i="1"/>
  <c r="DQ430" i="1"/>
  <c r="DQ451" i="1"/>
  <c r="DQ465" i="1"/>
  <c r="DQ476" i="1"/>
  <c r="DQ477" i="1"/>
  <c r="DQ481" i="1"/>
  <c r="B485" i="1"/>
  <c r="M294" i="1"/>
  <c r="M298" i="1"/>
  <c r="BT302" i="1"/>
  <c r="B302" i="1" s="1"/>
  <c r="DP302" i="1"/>
  <c r="DQ302" i="1" s="1"/>
  <c r="DQ309" i="1"/>
  <c r="CF313" i="1"/>
  <c r="BH315" i="1"/>
  <c r="DD315" i="1"/>
  <c r="AV316" i="1"/>
  <c r="A316" i="1" s="1"/>
  <c r="CR316" i="1"/>
  <c r="BT318" i="1"/>
  <c r="B318" i="1" s="1"/>
  <c r="DP318" i="1"/>
  <c r="DQ318" i="1" s="1"/>
  <c r="DQ325" i="1"/>
  <c r="CF329" i="1"/>
  <c r="BH331" i="1"/>
  <c r="DD331" i="1"/>
  <c r="AV332" i="1"/>
  <c r="A332" i="1" s="1"/>
  <c r="CR332" i="1"/>
  <c r="BT334" i="1"/>
  <c r="DP334" i="1"/>
  <c r="DQ334" i="1" s="1"/>
  <c r="DQ341" i="1"/>
  <c r="CF345" i="1"/>
  <c r="BH347" i="1"/>
  <c r="DD347" i="1"/>
  <c r="AV348" i="1"/>
  <c r="A348" i="1" s="1"/>
  <c r="CR348" i="1"/>
  <c r="BT350" i="1"/>
  <c r="DP350" i="1"/>
  <c r="DQ350" i="1" s="1"/>
  <c r="DQ355" i="1"/>
  <c r="B359" i="1"/>
  <c r="B369" i="1"/>
  <c r="DQ370" i="1"/>
  <c r="B375" i="1"/>
  <c r="B385" i="1"/>
  <c r="DQ386" i="1"/>
  <c r="B391" i="1"/>
  <c r="B401" i="1"/>
  <c r="DQ402" i="1"/>
  <c r="B407" i="1"/>
  <c r="DQ435" i="1"/>
  <c r="B439" i="1"/>
  <c r="B440" i="1"/>
  <c r="DQ442" i="1"/>
  <c r="B443" i="1"/>
  <c r="DQ446" i="1"/>
  <c r="AV302" i="1"/>
  <c r="A302" i="1" s="1"/>
  <c r="CR302" i="1"/>
  <c r="CF303" i="1"/>
  <c r="BT304" i="1"/>
  <c r="DP304" i="1"/>
  <c r="BH305" i="1"/>
  <c r="DD305" i="1"/>
  <c r="DQ305" i="1" s="1"/>
  <c r="AV306" i="1"/>
  <c r="A306" i="1" s="1"/>
  <c r="CR306" i="1"/>
  <c r="CF307" i="1"/>
  <c r="BT308" i="1"/>
  <c r="DP308" i="1"/>
  <c r="BH309" i="1"/>
  <c r="DD309" i="1"/>
  <c r="AV310" i="1"/>
  <c r="A310" i="1" s="1"/>
  <c r="CR310" i="1"/>
  <c r="CF311" i="1"/>
  <c r="BT312" i="1"/>
  <c r="DP312" i="1"/>
  <c r="BH313" i="1"/>
  <c r="B313" i="1" s="1"/>
  <c r="DD313" i="1"/>
  <c r="DQ313" i="1" s="1"/>
  <c r="AV314" i="1"/>
  <c r="A314" i="1" s="1"/>
  <c r="CR314" i="1"/>
  <c r="B314" i="1" s="1"/>
  <c r="CF315" i="1"/>
  <c r="BT316" i="1"/>
  <c r="DP316" i="1"/>
  <c r="BH317" i="1"/>
  <c r="DD317" i="1"/>
  <c r="DQ317" i="1" s="1"/>
  <c r="AV318" i="1"/>
  <c r="A318" i="1" s="1"/>
  <c r="CR318" i="1"/>
  <c r="CF319" i="1"/>
  <c r="BT320" i="1"/>
  <c r="DP320" i="1"/>
  <c r="BH321" i="1"/>
  <c r="DD321" i="1"/>
  <c r="DQ321" i="1" s="1"/>
  <c r="AV322" i="1"/>
  <c r="A322" i="1" s="1"/>
  <c r="CR322" i="1"/>
  <c r="CF323" i="1"/>
  <c r="BT324" i="1"/>
  <c r="DP324" i="1"/>
  <c r="BH325" i="1"/>
  <c r="DD325" i="1"/>
  <c r="AV326" i="1"/>
  <c r="A326" i="1" s="1"/>
  <c r="CR326" i="1"/>
  <c r="CF327" i="1"/>
  <c r="BT328" i="1"/>
  <c r="DP328" i="1"/>
  <c r="BH329" i="1"/>
  <c r="B329" i="1" s="1"/>
  <c r="DD329" i="1"/>
  <c r="AV330" i="1"/>
  <c r="A330" i="1" s="1"/>
  <c r="CR330" i="1"/>
  <c r="DQ330" i="1" s="1"/>
  <c r="CF331" i="1"/>
  <c r="BT332" i="1"/>
  <c r="DP332" i="1"/>
  <c r="BH333" i="1"/>
  <c r="DD333" i="1"/>
  <c r="DQ333" i="1" s="1"/>
  <c r="AV334" i="1"/>
  <c r="A334" i="1" s="1"/>
  <c r="CR334" i="1"/>
  <c r="CF335" i="1"/>
  <c r="BT336" i="1"/>
  <c r="DP336" i="1"/>
  <c r="BH337" i="1"/>
  <c r="DD337" i="1"/>
  <c r="DQ337" i="1" s="1"/>
  <c r="AV338" i="1"/>
  <c r="A338" i="1" s="1"/>
  <c r="CR338" i="1"/>
  <c r="DQ338" i="1" s="1"/>
  <c r="CF339" i="1"/>
  <c r="BT340" i="1"/>
  <c r="DP340" i="1"/>
  <c r="BH341" i="1"/>
  <c r="DD341" i="1"/>
  <c r="AV342" i="1"/>
  <c r="A342" i="1" s="1"/>
  <c r="CR342" i="1"/>
  <c r="CF343" i="1"/>
  <c r="BT344" i="1"/>
  <c r="DP344" i="1"/>
  <c r="BH345" i="1"/>
  <c r="B345" i="1" s="1"/>
  <c r="DD345" i="1"/>
  <c r="DQ345" i="1" s="1"/>
  <c r="AV346" i="1"/>
  <c r="A346" i="1" s="1"/>
  <c r="CR346" i="1"/>
  <c r="DQ346" i="1" s="1"/>
  <c r="CF347" i="1"/>
  <c r="BT348" i="1"/>
  <c r="DP348" i="1"/>
  <c r="BH349" i="1"/>
  <c r="DD349" i="1"/>
  <c r="DQ349" i="1" s="1"/>
  <c r="AV350" i="1"/>
  <c r="A350" i="1" s="1"/>
  <c r="CR350" i="1"/>
  <c r="CF351" i="1"/>
  <c r="BT352" i="1"/>
  <c r="DP352" i="1"/>
  <c r="AV355" i="1"/>
  <c r="A355" i="1" s="1"/>
  <c r="CR355" i="1"/>
  <c r="B357" i="1"/>
  <c r="DQ361" i="1"/>
  <c r="B364" i="1"/>
  <c r="M370" i="1"/>
  <c r="B373" i="1"/>
  <c r="DQ377" i="1"/>
  <c r="B380" i="1"/>
  <c r="M386" i="1"/>
  <c r="B389" i="1"/>
  <c r="DQ393" i="1"/>
  <c r="B396" i="1"/>
  <c r="M402" i="1"/>
  <c r="B405" i="1"/>
  <c r="DQ409" i="1"/>
  <c r="B412" i="1"/>
  <c r="DQ416" i="1"/>
  <c r="B419" i="1"/>
  <c r="B420" i="1"/>
  <c r="DQ431" i="1"/>
  <c r="B435" i="1"/>
  <c r="B436" i="1"/>
  <c r="DQ447" i="1"/>
  <c r="B451" i="1"/>
  <c r="B452" i="1"/>
  <c r="B465" i="1"/>
  <c r="B476" i="1"/>
  <c r="B477" i="1"/>
  <c r="B481" i="1"/>
  <c r="CF302" i="1"/>
  <c r="BT303" i="1"/>
  <c r="DP303" i="1"/>
  <c r="DQ303" i="1" s="1"/>
  <c r="BH304" i="1"/>
  <c r="B304" i="1" s="1"/>
  <c r="DD304" i="1"/>
  <c r="AV305" i="1"/>
  <c r="A305" i="1" s="1"/>
  <c r="CR305" i="1"/>
  <c r="CF306" i="1"/>
  <c r="B306" i="1" s="1"/>
  <c r="BT307" i="1"/>
  <c r="DP307" i="1"/>
  <c r="BH308" i="1"/>
  <c r="DD308" i="1"/>
  <c r="AV309" i="1"/>
  <c r="A309" i="1" s="1"/>
  <c r="CR309" i="1"/>
  <c r="CF310" i="1"/>
  <c r="BT311" i="1"/>
  <c r="B311" i="1" s="1"/>
  <c r="DP311" i="1"/>
  <c r="BH312" i="1"/>
  <c r="DD312" i="1"/>
  <c r="AV313" i="1"/>
  <c r="A313" i="1" s="1"/>
  <c r="CR313" i="1"/>
  <c r="CF314" i="1"/>
  <c r="BT315" i="1"/>
  <c r="DP315" i="1"/>
  <c r="DQ315" i="1" s="1"/>
  <c r="BH316" i="1"/>
  <c r="DD316" i="1"/>
  <c r="AV317" i="1"/>
  <c r="A317" i="1" s="1"/>
  <c r="CR317" i="1"/>
  <c r="CF318" i="1"/>
  <c r="BT319" i="1"/>
  <c r="DP319" i="1"/>
  <c r="DQ319" i="1" s="1"/>
  <c r="BH320" i="1"/>
  <c r="B320" i="1" s="1"/>
  <c r="DD320" i="1"/>
  <c r="AV321" i="1"/>
  <c r="A321" i="1" s="1"/>
  <c r="CR321" i="1"/>
  <c r="CF322" i="1"/>
  <c r="DQ322" i="1" s="1"/>
  <c r="BT323" i="1"/>
  <c r="DP323" i="1"/>
  <c r="BH324" i="1"/>
  <c r="DD324" i="1"/>
  <c r="AV325" i="1"/>
  <c r="A325" i="1" s="1"/>
  <c r="CR325" i="1"/>
  <c r="CF326" i="1"/>
  <c r="B326" i="1" s="1"/>
  <c r="BT327" i="1"/>
  <c r="B327" i="1" s="1"/>
  <c r="DP327" i="1"/>
  <c r="BH328" i="1"/>
  <c r="DD328" i="1"/>
  <c r="AV329" i="1"/>
  <c r="A329" i="1" s="1"/>
  <c r="CR329" i="1"/>
  <c r="CF330" i="1"/>
  <c r="BT331" i="1"/>
  <c r="DP331" i="1"/>
  <c r="DQ331" i="1" s="1"/>
  <c r="BH332" i="1"/>
  <c r="DD332" i="1"/>
  <c r="AV333" i="1"/>
  <c r="A333" i="1" s="1"/>
  <c r="CR333" i="1"/>
  <c r="CF334" i="1"/>
  <c r="BT335" i="1"/>
  <c r="DP335" i="1"/>
  <c r="DQ335" i="1" s="1"/>
  <c r="BH336" i="1"/>
  <c r="B336" i="1" s="1"/>
  <c r="DD336" i="1"/>
  <c r="AV337" i="1"/>
  <c r="A337" i="1" s="1"/>
  <c r="CR337" i="1"/>
  <c r="CF338" i="1"/>
  <c r="B338" i="1" s="1"/>
  <c r="BT339" i="1"/>
  <c r="DP339" i="1"/>
  <c r="BH340" i="1"/>
  <c r="DD340" i="1"/>
  <c r="AV341" i="1"/>
  <c r="A341" i="1" s="1"/>
  <c r="CR341" i="1"/>
  <c r="CF342" i="1"/>
  <c r="BT343" i="1"/>
  <c r="B343" i="1" s="1"/>
  <c r="DP343" i="1"/>
  <c r="BH344" i="1"/>
  <c r="DD344" i="1"/>
  <c r="AV345" i="1"/>
  <c r="A345" i="1" s="1"/>
  <c r="CR345" i="1"/>
  <c r="CF346" i="1"/>
  <c r="B346" i="1" s="1"/>
  <c r="BT347" i="1"/>
  <c r="DP347" i="1"/>
  <c r="DQ347" i="1" s="1"/>
  <c r="BH348" i="1"/>
  <c r="DD348" i="1"/>
  <c r="AV349" i="1"/>
  <c r="A349" i="1" s="1"/>
  <c r="CR349" i="1"/>
  <c r="CF350" i="1"/>
  <c r="BT351" i="1"/>
  <c r="DP351" i="1"/>
  <c r="DQ351" i="1" s="1"/>
  <c r="BH352" i="1"/>
  <c r="B352" i="1" s="1"/>
  <c r="DD352" i="1"/>
  <c r="M354" i="1"/>
  <c r="CF355" i="1"/>
  <c r="B355" i="1" s="1"/>
  <c r="M358" i="1"/>
  <c r="B361" i="1"/>
  <c r="DQ365" i="1"/>
  <c r="B368" i="1"/>
  <c r="M374" i="1"/>
  <c r="B377" i="1"/>
  <c r="DQ381" i="1"/>
  <c r="B384" i="1"/>
  <c r="M390" i="1"/>
  <c r="B393" i="1"/>
  <c r="DQ397" i="1"/>
  <c r="B400" i="1"/>
  <c r="M406" i="1"/>
  <c r="B409" i="1"/>
  <c r="DQ413" i="1"/>
  <c r="B416" i="1"/>
  <c r="B425" i="1"/>
  <c r="DQ427" i="1"/>
  <c r="B431" i="1"/>
  <c r="B432" i="1"/>
  <c r="B441" i="1"/>
  <c r="DQ443" i="1"/>
  <c r="B447" i="1"/>
  <c r="B448" i="1"/>
  <c r="M356" i="1"/>
  <c r="M360" i="1"/>
  <c r="M364" i="1"/>
  <c r="M368" i="1"/>
  <c r="M372" i="1"/>
  <c r="M376" i="1"/>
  <c r="M380" i="1"/>
  <c r="M384" i="1"/>
  <c r="M388" i="1"/>
  <c r="M392" i="1"/>
  <c r="M396" i="1"/>
  <c r="M400" i="1"/>
  <c r="M404" i="1"/>
  <c r="M408" i="1"/>
  <c r="M412" i="1"/>
  <c r="AV415" i="1"/>
  <c r="A415" i="1" s="1"/>
  <c r="CR415" i="1"/>
  <c r="M416" i="1"/>
  <c r="BT417" i="1"/>
  <c r="DQ417" i="1" s="1"/>
  <c r="DQ420" i="1"/>
  <c r="DQ424" i="1"/>
  <c r="DQ428" i="1"/>
  <c r="DQ432" i="1"/>
  <c r="DQ436" i="1"/>
  <c r="DQ440" i="1"/>
  <c r="DQ444" i="1"/>
  <c r="DQ448" i="1"/>
  <c r="DQ452" i="1"/>
  <c r="BT453" i="1"/>
  <c r="DP453" i="1"/>
  <c r="AV456" i="1"/>
  <c r="A456" i="1" s="1"/>
  <c r="CR456" i="1"/>
  <c r="DQ470" i="1"/>
  <c r="DQ484" i="1"/>
  <c r="M353" i="1"/>
  <c r="M359" i="1"/>
  <c r="M363" i="1"/>
  <c r="M367" i="1"/>
  <c r="M371" i="1"/>
  <c r="M375" i="1"/>
  <c r="M379" i="1"/>
  <c r="M383" i="1"/>
  <c r="M387" i="1"/>
  <c r="M391" i="1"/>
  <c r="M395" i="1"/>
  <c r="M399" i="1"/>
  <c r="M403" i="1"/>
  <c r="M407" i="1"/>
  <c r="M411" i="1"/>
  <c r="CF415" i="1"/>
  <c r="DQ415" i="1" s="1"/>
  <c r="BH417" i="1"/>
  <c r="B417" i="1" s="1"/>
  <c r="M418" i="1"/>
  <c r="DQ421" i="1"/>
  <c r="M422" i="1"/>
  <c r="DQ425" i="1"/>
  <c r="M426" i="1"/>
  <c r="DQ429" i="1"/>
  <c r="M430" i="1"/>
  <c r="DQ433" i="1"/>
  <c r="M434" i="1"/>
  <c r="DQ437" i="1"/>
  <c r="M438" i="1"/>
  <c r="DQ441" i="1"/>
  <c r="M442" i="1"/>
  <c r="DQ445" i="1"/>
  <c r="M446" i="1"/>
  <c r="DQ449" i="1"/>
  <c r="M450" i="1"/>
  <c r="B453" i="1"/>
  <c r="DQ466" i="1"/>
  <c r="DQ468" i="1"/>
  <c r="B470" i="1"/>
  <c r="DQ474" i="1"/>
  <c r="DQ493" i="1"/>
  <c r="DQ494" i="1"/>
  <c r="M420" i="1"/>
  <c r="M424" i="1"/>
  <c r="M428" i="1"/>
  <c r="M432" i="1"/>
  <c r="M436" i="1"/>
  <c r="M440" i="1"/>
  <c r="M444" i="1"/>
  <c r="M448" i="1"/>
  <c r="M452" i="1"/>
  <c r="AV453" i="1"/>
  <c r="A453" i="1" s="1"/>
  <c r="CR453" i="1"/>
  <c r="BH457" i="1"/>
  <c r="DD457" i="1"/>
  <c r="CF459" i="1"/>
  <c r="DQ459" i="1" s="1"/>
  <c r="DQ469" i="1"/>
  <c r="DQ473" i="1"/>
  <c r="M476" i="1"/>
  <c r="B479" i="1"/>
  <c r="DQ480" i="1"/>
  <c r="DQ486" i="1"/>
  <c r="DQ489" i="1"/>
  <c r="BH490" i="1"/>
  <c r="DD490" i="1"/>
  <c r="B497" i="1"/>
  <c r="DQ498" i="1"/>
  <c r="DQ499" i="1"/>
  <c r="M419" i="1"/>
  <c r="M423" i="1"/>
  <c r="M427" i="1"/>
  <c r="M431" i="1"/>
  <c r="M435" i="1"/>
  <c r="M439" i="1"/>
  <c r="M443" i="1"/>
  <c r="M447" i="1"/>
  <c r="M451" i="1"/>
  <c r="CF453" i="1"/>
  <c r="BT454" i="1"/>
  <c r="DP454" i="1"/>
  <c r="BH461" i="1"/>
  <c r="DD461" i="1"/>
  <c r="CF463" i="1"/>
  <c r="B467" i="1"/>
  <c r="B469" i="1"/>
  <c r="B473" i="1"/>
  <c r="B480" i="1"/>
  <c r="DQ483" i="1"/>
  <c r="B486" i="1"/>
  <c r="DQ487" i="1"/>
  <c r="B489" i="1"/>
  <c r="DQ501" i="1"/>
  <c r="DQ502" i="1"/>
  <c r="DQ509" i="1"/>
  <c r="DQ510" i="1"/>
  <c r="CR454" i="1"/>
  <c r="B454" i="1" s="1"/>
  <c r="BH455" i="1"/>
  <c r="DD455" i="1"/>
  <c r="BT456" i="1"/>
  <c r="DP456" i="1"/>
  <c r="DQ456" i="1" s="1"/>
  <c r="CF457" i="1"/>
  <c r="AV458" i="1"/>
  <c r="A458" i="1" s="1"/>
  <c r="CR458" i="1"/>
  <c r="DQ458" i="1" s="1"/>
  <c r="BH459" i="1"/>
  <c r="B459" i="1" s="1"/>
  <c r="DD459" i="1"/>
  <c r="BT460" i="1"/>
  <c r="DP460" i="1"/>
  <c r="CF461" i="1"/>
  <c r="AV462" i="1"/>
  <c r="A462" i="1" s="1"/>
  <c r="CR462" i="1"/>
  <c r="DQ462" i="1" s="1"/>
  <c r="BH463" i="1"/>
  <c r="DD463" i="1"/>
  <c r="DQ463" i="1" s="1"/>
  <c r="AV467" i="1"/>
  <c r="A467" i="1" s="1"/>
  <c r="CR467" i="1"/>
  <c r="DQ467" i="1" s="1"/>
  <c r="BH471" i="1"/>
  <c r="DD471" i="1"/>
  <c r="DQ471" i="1" s="1"/>
  <c r="DQ475" i="1"/>
  <c r="B478" i="1"/>
  <c r="M484" i="1"/>
  <c r="B487" i="1"/>
  <c r="B501" i="1"/>
  <c r="B502" i="1"/>
  <c r="B513" i="1"/>
  <c r="DQ514" i="1"/>
  <c r="DQ515" i="1"/>
  <c r="CF454" i="1"/>
  <c r="AV455" i="1"/>
  <c r="A455" i="1" s="1"/>
  <c r="CR455" i="1"/>
  <c r="BH456" i="1"/>
  <c r="DD456" i="1"/>
  <c r="BT457" i="1"/>
  <c r="DP457" i="1"/>
  <c r="DQ457" i="1" s="1"/>
  <c r="CF458" i="1"/>
  <c r="B458" i="1" s="1"/>
  <c r="AV459" i="1"/>
  <c r="A459" i="1" s="1"/>
  <c r="CR459" i="1"/>
  <c r="BH460" i="1"/>
  <c r="B460" i="1" s="1"/>
  <c r="DD460" i="1"/>
  <c r="BT461" i="1"/>
  <c r="DP461" i="1"/>
  <c r="CF462" i="1"/>
  <c r="B462" i="1" s="1"/>
  <c r="AV463" i="1"/>
  <c r="A463" i="1" s="1"/>
  <c r="CR463" i="1"/>
  <c r="B464" i="1"/>
  <c r="M466" i="1"/>
  <c r="CF467" i="1"/>
  <c r="AV471" i="1"/>
  <c r="A471" i="1" s="1"/>
  <c r="CR471" i="1"/>
  <c r="M472" i="1"/>
  <c r="B475" i="1"/>
  <c r="DQ479" i="1"/>
  <c r="B482" i="1"/>
  <c r="CF488" i="1"/>
  <c r="DQ504" i="1"/>
  <c r="DQ505" i="1"/>
  <c r="DQ517" i="1"/>
  <c r="DQ518" i="1"/>
  <c r="M468" i="1"/>
  <c r="M474" i="1"/>
  <c r="M478" i="1"/>
  <c r="M482" i="1"/>
  <c r="M486" i="1"/>
  <c r="BH488" i="1"/>
  <c r="DD488" i="1"/>
  <c r="DQ488" i="1" s="1"/>
  <c r="CF490" i="1"/>
  <c r="DQ491" i="1"/>
  <c r="B505" i="1"/>
  <c r="DQ506" i="1"/>
  <c r="DQ507" i="1"/>
  <c r="M465" i="1"/>
  <c r="M469" i="1"/>
  <c r="M473" i="1"/>
  <c r="M477" i="1"/>
  <c r="M481" i="1"/>
  <c r="M485" i="1"/>
  <c r="AV488" i="1"/>
  <c r="A488" i="1" s="1"/>
  <c r="CR488" i="1"/>
  <c r="M489" i="1"/>
  <c r="BT490" i="1"/>
  <c r="DP490" i="1"/>
  <c r="DQ496" i="1"/>
  <c r="DQ497" i="1"/>
  <c r="B500" i="1"/>
  <c r="B506" i="1"/>
  <c r="DQ512" i="1"/>
  <c r="DQ513" i="1"/>
  <c r="B516" i="1"/>
  <c r="DQ495" i="1"/>
  <c r="B496" i="1"/>
  <c r="DQ503" i="1"/>
  <c r="B504" i="1"/>
  <c r="DQ511" i="1"/>
  <c r="B512" i="1"/>
  <c r="DQ519" i="1"/>
  <c r="DQ492" i="1"/>
  <c r="B495" i="1"/>
  <c r="DQ500" i="1"/>
  <c r="B503" i="1"/>
  <c r="DQ508" i="1"/>
  <c r="B511" i="1"/>
  <c r="DQ516" i="1"/>
  <c r="B519" i="1"/>
  <c r="B68" i="3"/>
  <c r="C30" i="3" s="1"/>
  <c r="DQ340" i="1" l="1"/>
  <c r="DQ308" i="1"/>
  <c r="DQ329" i="1"/>
  <c r="DQ490" i="1"/>
  <c r="B463" i="1"/>
  <c r="B415" i="1"/>
  <c r="B308" i="1"/>
  <c r="B349" i="1"/>
  <c r="B317" i="1"/>
  <c r="DQ312" i="1"/>
  <c r="DQ342" i="1"/>
  <c r="DQ326" i="1"/>
  <c r="DQ306" i="1"/>
  <c r="B488" i="1"/>
  <c r="DQ455" i="1"/>
  <c r="B457" i="1"/>
  <c r="DQ453" i="1"/>
  <c r="B351" i="1"/>
  <c r="B344" i="1"/>
  <c r="DQ339" i="1"/>
  <c r="B335" i="1"/>
  <c r="B328" i="1"/>
  <c r="DQ323" i="1"/>
  <c r="B319" i="1"/>
  <c r="B312" i="1"/>
  <c r="DQ307" i="1"/>
  <c r="B303" i="1"/>
  <c r="DQ348" i="1"/>
  <c r="B337" i="1"/>
  <c r="DQ332" i="1"/>
  <c r="B321" i="1"/>
  <c r="DQ316" i="1"/>
  <c r="B305" i="1"/>
  <c r="B347" i="1"/>
  <c r="B331" i="1"/>
  <c r="B315" i="1"/>
  <c r="B339" i="1"/>
  <c r="B323" i="1"/>
  <c r="B307" i="1"/>
  <c r="B322" i="1"/>
  <c r="DQ454" i="1"/>
  <c r="B490" i="1"/>
  <c r="DQ324" i="1"/>
  <c r="B301" i="1"/>
  <c r="DQ157" i="1"/>
  <c r="DQ461" i="1"/>
  <c r="B471" i="1"/>
  <c r="DQ460" i="1"/>
  <c r="B340" i="1"/>
  <c r="B324" i="1"/>
  <c r="DQ344" i="1"/>
  <c r="B333" i="1"/>
  <c r="DQ328" i="1"/>
  <c r="DQ310" i="1"/>
  <c r="B456" i="1"/>
  <c r="B455" i="1"/>
  <c r="B461" i="1"/>
  <c r="B348" i="1"/>
  <c r="DQ343" i="1"/>
  <c r="B332" i="1"/>
  <c r="DQ327" i="1"/>
  <c r="B316" i="1"/>
  <c r="DQ311" i="1"/>
  <c r="DQ352" i="1"/>
  <c r="B341" i="1"/>
  <c r="DQ336" i="1"/>
  <c r="B325" i="1"/>
  <c r="DQ320" i="1"/>
  <c r="B309" i="1"/>
  <c r="DQ304" i="1"/>
  <c r="C8" i="1"/>
  <c r="D8" i="1"/>
  <c r="E8" i="1"/>
  <c r="F8" i="1" s="1"/>
  <c r="G8" i="1"/>
  <c r="H8" i="1" s="1"/>
  <c r="L8" i="1"/>
  <c r="F5" i="1" l="1"/>
  <c r="I8" i="1" l="1"/>
  <c r="J8" i="1" s="1"/>
  <c r="K8" i="1" s="1"/>
  <c r="B521" i="1"/>
  <c r="M521" i="1" l="1"/>
  <c r="L521" i="1"/>
  <c r="N35" i="3" l="1"/>
  <c r="N34" i="3"/>
  <c r="N33" i="3"/>
  <c r="K521" i="1"/>
  <c r="D521" i="1" l="1"/>
  <c r="AU8" i="1" l="1"/>
  <c r="AT8" i="1"/>
  <c r="AS8" i="1"/>
  <c r="AR8" i="1"/>
  <c r="AQ8" i="1"/>
  <c r="AP8" i="1"/>
  <c r="AO8" i="1"/>
  <c r="AN8" i="1"/>
  <c r="AM8" i="1"/>
  <c r="AL8" i="1"/>
  <c r="AK8" i="1"/>
  <c r="AV522" i="1"/>
  <c r="AU522" i="1"/>
  <c r="AT522" i="1"/>
  <c r="AS522" i="1"/>
  <c r="AR522" i="1"/>
  <c r="AQ522" i="1"/>
  <c r="AP522" i="1"/>
  <c r="AO522" i="1"/>
  <c r="AN522" i="1"/>
  <c r="AM522" i="1"/>
  <c r="AL522" i="1"/>
  <c r="AK522" i="1"/>
  <c r="AT520" i="1" l="1"/>
  <c r="L15" i="3" s="1"/>
  <c r="AQ520" i="1"/>
  <c r="I15" i="3" s="1"/>
  <c r="AK520" i="1"/>
  <c r="C15" i="3" s="1"/>
  <c r="AL520" i="1"/>
  <c r="D15" i="3" s="1"/>
  <c r="AU520" i="1"/>
  <c r="M15" i="3" s="1"/>
  <c r="AN520" i="1"/>
  <c r="F15" i="3" s="1"/>
  <c r="AR520" i="1"/>
  <c r="J15" i="3" s="1"/>
  <c r="AP520" i="1"/>
  <c r="H15" i="3" s="1"/>
  <c r="AM520" i="1"/>
  <c r="E15" i="3" s="1"/>
  <c r="AO520" i="1"/>
  <c r="G15" i="3" s="1"/>
  <c r="AS520" i="1"/>
  <c r="K15" i="3" s="1"/>
  <c r="AV8" i="1"/>
  <c r="A8" i="1" s="1"/>
  <c r="I521" i="1"/>
  <c r="J521" i="1"/>
  <c r="H521" i="1"/>
  <c r="G521" i="1"/>
  <c r="F521" i="1"/>
  <c r="E521" i="1"/>
  <c r="C521" i="1"/>
  <c r="A521" i="1"/>
  <c r="AV520" i="1" l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AI7" i="1" l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AB8" i="1" l="1"/>
  <c r="AF8" i="1"/>
  <c r="Y8" i="1"/>
  <c r="AC8" i="1"/>
  <c r="AG8" i="1"/>
  <c r="Z8" i="1"/>
  <c r="AD8" i="1"/>
  <c r="AH8" i="1"/>
  <c r="AA8" i="1"/>
  <c r="AE8" i="1"/>
  <c r="AI8" i="1"/>
  <c r="U521" i="1"/>
  <c r="Y521" i="1"/>
  <c r="AG521" i="1"/>
  <c r="N521" i="1"/>
  <c r="R521" i="1"/>
  <c r="V521" i="1"/>
  <c r="Z521" i="1"/>
  <c r="AD521" i="1"/>
  <c r="AH521" i="1"/>
  <c r="G520" i="1"/>
  <c r="O521" i="1"/>
  <c r="S521" i="1"/>
  <c r="W521" i="1"/>
  <c r="AA521" i="1"/>
  <c r="AE521" i="1"/>
  <c r="AI521" i="1"/>
  <c r="Q521" i="1"/>
  <c r="AC521" i="1"/>
  <c r="P521" i="1"/>
  <c r="T521" i="1"/>
  <c r="X521" i="1"/>
  <c r="AB521" i="1"/>
  <c r="AF521" i="1"/>
  <c r="U8" i="1"/>
  <c r="R8" i="1"/>
  <c r="V8" i="1"/>
  <c r="O8" i="1"/>
  <c r="S8" i="1"/>
  <c r="W8" i="1"/>
  <c r="T8" i="1"/>
  <c r="X8" i="1"/>
  <c r="N8" i="1"/>
  <c r="S520" i="1" l="1"/>
  <c r="AI520" i="1"/>
  <c r="Z520" i="1"/>
  <c r="Y520" i="1"/>
  <c r="U520" i="1"/>
  <c r="N520" i="1"/>
  <c r="T520" i="1"/>
  <c r="AH520" i="1"/>
  <c r="R520" i="1"/>
  <c r="A520" i="1"/>
  <c r="X520" i="1"/>
  <c r="AE520" i="1"/>
  <c r="V520" i="1"/>
  <c r="AF520" i="1"/>
  <c r="AC520" i="1"/>
  <c r="W520" i="1"/>
  <c r="AD520" i="1"/>
  <c r="AG520" i="1"/>
  <c r="M28" i="3"/>
  <c r="L28" i="3"/>
  <c r="K28" i="3"/>
  <c r="J28" i="3"/>
  <c r="I28" i="3"/>
  <c r="H28" i="3"/>
  <c r="G28" i="3"/>
  <c r="M10" i="3"/>
  <c r="L10" i="3"/>
  <c r="K10" i="3"/>
  <c r="J10" i="3"/>
  <c r="I10" i="3"/>
  <c r="H10" i="3"/>
  <c r="G10" i="3"/>
  <c r="F10" i="3"/>
  <c r="E10" i="3"/>
  <c r="D10" i="3"/>
  <c r="C10" i="3"/>
  <c r="C12" i="3" s="1"/>
  <c r="J29" i="3" l="1"/>
  <c r="H29" i="3"/>
  <c r="M29" i="3"/>
  <c r="K29" i="3"/>
  <c r="F520" i="1"/>
  <c r="G29" i="3"/>
  <c r="I29" i="3"/>
  <c r="L29" i="3"/>
  <c r="C29" i="3"/>
  <c r="Y6" i="1"/>
  <c r="N6" i="1"/>
  <c r="N11" i="3" l="1"/>
  <c r="AW8" i="1"/>
  <c r="AX8" i="1"/>
  <c r="AY8" i="1"/>
  <c r="AZ8" i="1"/>
  <c r="BA8" i="1"/>
  <c r="BB8" i="1"/>
  <c r="BC8" i="1"/>
  <c r="BD8" i="1"/>
  <c r="BE8" i="1"/>
  <c r="BF8" i="1"/>
  <c r="BG8" i="1"/>
  <c r="BI8" i="1"/>
  <c r="BJ8" i="1"/>
  <c r="BK8" i="1"/>
  <c r="BL8" i="1"/>
  <c r="BM8" i="1"/>
  <c r="BN8" i="1"/>
  <c r="BO8" i="1"/>
  <c r="BP8" i="1"/>
  <c r="BQ8" i="1"/>
  <c r="BR8" i="1"/>
  <c r="BS8" i="1"/>
  <c r="BU8" i="1"/>
  <c r="BV8" i="1"/>
  <c r="BW8" i="1"/>
  <c r="BX8" i="1"/>
  <c r="BY8" i="1"/>
  <c r="BZ8" i="1"/>
  <c r="CA8" i="1"/>
  <c r="CB8" i="1"/>
  <c r="CC8" i="1"/>
  <c r="CD8" i="1"/>
  <c r="CE8" i="1"/>
  <c r="CG8" i="1"/>
  <c r="CH8" i="1"/>
  <c r="CI8" i="1"/>
  <c r="CJ8" i="1"/>
  <c r="CK8" i="1"/>
  <c r="CL8" i="1"/>
  <c r="CM8" i="1"/>
  <c r="CN8" i="1"/>
  <c r="CO8" i="1"/>
  <c r="CP8" i="1"/>
  <c r="CQ8" i="1"/>
  <c r="CS8" i="1"/>
  <c r="CT8" i="1"/>
  <c r="CU8" i="1"/>
  <c r="CV8" i="1"/>
  <c r="CW8" i="1"/>
  <c r="CX8" i="1"/>
  <c r="CY8" i="1"/>
  <c r="CZ8" i="1"/>
  <c r="DA8" i="1"/>
  <c r="DB8" i="1"/>
  <c r="DC8" i="1"/>
  <c r="DE8" i="1"/>
  <c r="DF8" i="1"/>
  <c r="DG8" i="1"/>
  <c r="DH8" i="1"/>
  <c r="DI8" i="1"/>
  <c r="DJ8" i="1"/>
  <c r="DK8" i="1"/>
  <c r="DL8" i="1"/>
  <c r="DM8" i="1"/>
  <c r="DN8" i="1"/>
  <c r="DO8" i="1"/>
  <c r="M13" i="3"/>
  <c r="L13" i="3"/>
  <c r="K13" i="3"/>
  <c r="J13" i="3"/>
  <c r="I13" i="3"/>
  <c r="H13" i="3"/>
  <c r="G13" i="3"/>
  <c r="F13" i="3"/>
  <c r="E13" i="3"/>
  <c r="D13" i="3"/>
  <c r="C13" i="3"/>
  <c r="CF8" i="1" l="1"/>
  <c r="CR8" i="1"/>
  <c r="BH8" i="1"/>
  <c r="BT8" i="1"/>
  <c r="DD8" i="1"/>
  <c r="DP8" i="1"/>
  <c r="A2" i="1"/>
  <c r="B2" i="1"/>
  <c r="C2" i="1"/>
  <c r="D2" i="1"/>
  <c r="E2" i="1"/>
  <c r="F2" i="1"/>
  <c r="AW522" i="1"/>
  <c r="AX522" i="1"/>
  <c r="AY522" i="1"/>
  <c r="AZ522" i="1"/>
  <c r="BA522" i="1"/>
  <c r="BB522" i="1"/>
  <c r="BC522" i="1"/>
  <c r="BD522" i="1"/>
  <c r="BE522" i="1"/>
  <c r="BF522" i="1"/>
  <c r="BG522" i="1"/>
  <c r="BH522" i="1"/>
  <c r="BI522" i="1"/>
  <c r="BJ522" i="1"/>
  <c r="BK522" i="1"/>
  <c r="BL522" i="1"/>
  <c r="BM522" i="1"/>
  <c r="BN522" i="1"/>
  <c r="BO522" i="1"/>
  <c r="BP522" i="1"/>
  <c r="BQ522" i="1"/>
  <c r="BR522" i="1"/>
  <c r="BS522" i="1"/>
  <c r="BT522" i="1"/>
  <c r="BU522" i="1"/>
  <c r="BV522" i="1"/>
  <c r="BW522" i="1"/>
  <c r="BX522" i="1"/>
  <c r="BY522" i="1"/>
  <c r="BZ522" i="1"/>
  <c r="CA522" i="1"/>
  <c r="CB522" i="1"/>
  <c r="CC522" i="1"/>
  <c r="CD522" i="1"/>
  <c r="CE522" i="1"/>
  <c r="CF522" i="1"/>
  <c r="CG522" i="1"/>
  <c r="CH522" i="1"/>
  <c r="CI522" i="1"/>
  <c r="CJ522" i="1"/>
  <c r="CK522" i="1"/>
  <c r="CL522" i="1"/>
  <c r="CM522" i="1"/>
  <c r="CN522" i="1"/>
  <c r="CO522" i="1"/>
  <c r="CP522" i="1"/>
  <c r="CQ522" i="1"/>
  <c r="CR522" i="1"/>
  <c r="CS522" i="1"/>
  <c r="CT522" i="1"/>
  <c r="CU522" i="1"/>
  <c r="CV522" i="1"/>
  <c r="CW522" i="1"/>
  <c r="CX522" i="1"/>
  <c r="CY522" i="1"/>
  <c r="CZ522" i="1"/>
  <c r="DA522" i="1"/>
  <c r="DB522" i="1"/>
  <c r="DC522" i="1"/>
  <c r="DD522" i="1"/>
  <c r="DE522" i="1"/>
  <c r="DF522" i="1"/>
  <c r="DG522" i="1"/>
  <c r="DH522" i="1"/>
  <c r="DI522" i="1"/>
  <c r="DJ522" i="1"/>
  <c r="DK522" i="1"/>
  <c r="DL522" i="1"/>
  <c r="DM522" i="1"/>
  <c r="DN522" i="1"/>
  <c r="DO522" i="1"/>
  <c r="DP522" i="1"/>
  <c r="N4" i="3"/>
  <c r="Q4" i="3"/>
  <c r="R4" i="3"/>
  <c r="S4" i="3"/>
  <c r="T4" i="3"/>
  <c r="U4" i="3"/>
  <c r="V4" i="3"/>
  <c r="N5" i="3"/>
  <c r="N6" i="3"/>
  <c r="N7" i="3"/>
  <c r="N8" i="3"/>
  <c r="N9" i="3"/>
  <c r="N10" i="3"/>
  <c r="D12" i="3"/>
  <c r="E12" i="3"/>
  <c r="F12" i="3"/>
  <c r="G12" i="3"/>
  <c r="H12" i="3"/>
  <c r="I12" i="3"/>
  <c r="J12" i="3"/>
  <c r="K12" i="3"/>
  <c r="L12" i="3"/>
  <c r="M12" i="3"/>
  <c r="B8" i="1" l="1"/>
  <c r="B520" i="1" s="1"/>
  <c r="AD6" i="1"/>
  <c r="S6" i="1"/>
  <c r="AC6" i="1"/>
  <c r="R6" i="1"/>
  <c r="U6" i="1"/>
  <c r="AF6" i="1"/>
  <c r="W6" i="1"/>
  <c r="AH6" i="1"/>
  <c r="AG6" i="1"/>
  <c r="V6" i="1"/>
  <c r="AI6" i="1"/>
  <c r="X6" i="1"/>
  <c r="AE6" i="1"/>
  <c r="T6" i="1"/>
  <c r="DQ8" i="1"/>
  <c r="AA6" i="1"/>
  <c r="P6" i="1"/>
  <c r="Z6" i="1"/>
  <c r="O6" i="1"/>
  <c r="AB6" i="1"/>
  <c r="Q6" i="1"/>
  <c r="L21" i="3"/>
  <c r="L27" i="3" s="1"/>
  <c r="DL520" i="1"/>
  <c r="DH520" i="1"/>
  <c r="DC520" i="1"/>
  <c r="M19" i="3" s="1"/>
  <c r="M25" i="3" s="1"/>
  <c r="CY520" i="1"/>
  <c r="I19" i="3" s="1"/>
  <c r="I25" i="3" s="1"/>
  <c r="CU520" i="1"/>
  <c r="E19" i="3" s="1"/>
  <c r="E25" i="3" s="1"/>
  <c r="CC520" i="1"/>
  <c r="K17" i="3" s="1"/>
  <c r="K23" i="3" s="1"/>
  <c r="BY520" i="1"/>
  <c r="G17" i="3" s="1"/>
  <c r="G23" i="3" s="1"/>
  <c r="BU520" i="1"/>
  <c r="C17" i="3" s="1"/>
  <c r="C23" i="3" s="1"/>
  <c r="BP520" i="1"/>
  <c r="J20" i="3" s="1"/>
  <c r="J26" i="3" s="1"/>
  <c r="BL520" i="1"/>
  <c r="F20" i="3" s="1"/>
  <c r="F26" i="3" s="1"/>
  <c r="BG520" i="1"/>
  <c r="M16" i="3" s="1"/>
  <c r="M22" i="3" s="1"/>
  <c r="BC520" i="1"/>
  <c r="I16" i="3" s="1"/>
  <c r="I22" i="3" s="1"/>
  <c r="AY520" i="1"/>
  <c r="E16" i="3" s="1"/>
  <c r="E22" i="3" s="1"/>
  <c r="H21" i="3"/>
  <c r="H27" i="3" s="1"/>
  <c r="CG520" i="1"/>
  <c r="C18" i="3" s="1"/>
  <c r="C24" i="3" s="1"/>
  <c r="DO520" i="1"/>
  <c r="DG520" i="1"/>
  <c r="CO520" i="1"/>
  <c r="K18" i="3" s="1"/>
  <c r="K24" i="3" s="1"/>
  <c r="CX520" i="1"/>
  <c r="H19" i="3" s="1"/>
  <c r="H25" i="3" s="1"/>
  <c r="DK520" i="1"/>
  <c r="DB520" i="1"/>
  <c r="L19" i="3" s="1"/>
  <c r="L25" i="3" s="1"/>
  <c r="CT520" i="1"/>
  <c r="D19" i="3" s="1"/>
  <c r="D25" i="3" s="1"/>
  <c r="CK520" i="1"/>
  <c r="G18" i="3" s="1"/>
  <c r="G24" i="3" s="1"/>
  <c r="CB520" i="1"/>
  <c r="J17" i="3" s="1"/>
  <c r="J23" i="3" s="1"/>
  <c r="BX520" i="1"/>
  <c r="F17" i="3" s="1"/>
  <c r="F23" i="3" s="1"/>
  <c r="BS520" i="1"/>
  <c r="M20" i="3" s="1"/>
  <c r="M26" i="3" s="1"/>
  <c r="BO520" i="1"/>
  <c r="I20" i="3" s="1"/>
  <c r="I26" i="3" s="1"/>
  <c r="DM520" i="1"/>
  <c r="DI520" i="1"/>
  <c r="DE520" i="1"/>
  <c r="CZ520" i="1"/>
  <c r="J19" i="3" s="1"/>
  <c r="J25" i="3" s="1"/>
  <c r="CV520" i="1"/>
  <c r="F19" i="3" s="1"/>
  <c r="F25" i="3" s="1"/>
  <c r="CQ520" i="1"/>
  <c r="M18" i="3" s="1"/>
  <c r="M24" i="3" s="1"/>
  <c r="CM520" i="1"/>
  <c r="I18" i="3" s="1"/>
  <c r="I24" i="3" s="1"/>
  <c r="CI520" i="1"/>
  <c r="E18" i="3" s="1"/>
  <c r="E24" i="3" s="1"/>
  <c r="CP520" i="1"/>
  <c r="L18" i="3" s="1"/>
  <c r="L24" i="3" s="1"/>
  <c r="CN520" i="1"/>
  <c r="J18" i="3" s="1"/>
  <c r="J24" i="3" s="1"/>
  <c r="CJ520" i="1"/>
  <c r="F18" i="3" s="1"/>
  <c r="F24" i="3" s="1"/>
  <c r="CH520" i="1"/>
  <c r="D18" i="3" s="1"/>
  <c r="D24" i="3" s="1"/>
  <c r="BZ520" i="1"/>
  <c r="H17" i="3" s="1"/>
  <c r="H23" i="3" s="1"/>
  <c r="BQ520" i="1"/>
  <c r="K20" i="3" s="1"/>
  <c r="K26" i="3" s="1"/>
  <c r="BM520" i="1"/>
  <c r="G20" i="3" s="1"/>
  <c r="G26" i="3" s="1"/>
  <c r="G2" i="1"/>
  <c r="BV520" i="1"/>
  <c r="D17" i="3" s="1"/>
  <c r="D23" i="3" s="1"/>
  <c r="CL520" i="1"/>
  <c r="H18" i="3" s="1"/>
  <c r="H24" i="3" s="1"/>
  <c r="CD520" i="1"/>
  <c r="L17" i="3" s="1"/>
  <c r="L23" i="3" s="1"/>
  <c r="DN520" i="1"/>
  <c r="DJ520" i="1"/>
  <c r="DF520" i="1"/>
  <c r="DA520" i="1"/>
  <c r="K19" i="3" s="1"/>
  <c r="CW520" i="1"/>
  <c r="G19" i="3" s="1"/>
  <c r="G25" i="3" s="1"/>
  <c r="CS520" i="1"/>
  <c r="C19" i="3" s="1"/>
  <c r="C25" i="3" s="1"/>
  <c r="CE520" i="1"/>
  <c r="M17" i="3" s="1"/>
  <c r="M23" i="3" s="1"/>
  <c r="CA520" i="1"/>
  <c r="I17" i="3" s="1"/>
  <c r="BW520" i="1"/>
  <c r="E17" i="3" s="1"/>
  <c r="E23" i="3" s="1"/>
  <c r="BR520" i="1"/>
  <c r="L20" i="3" s="1"/>
  <c r="L26" i="3" s="1"/>
  <c r="BN520" i="1"/>
  <c r="H20" i="3" s="1"/>
  <c r="H26" i="3" s="1"/>
  <c r="BJ520" i="1"/>
  <c r="D20" i="3" s="1"/>
  <c r="BA520" i="1"/>
  <c r="G16" i="3" s="1"/>
  <c r="G22" i="3" s="1"/>
  <c r="BK520" i="1"/>
  <c r="E20" i="3" s="1"/>
  <c r="E26" i="3" s="1"/>
  <c r="D21" i="3"/>
  <c r="D27" i="3" s="1"/>
  <c r="BE520" i="1"/>
  <c r="K16" i="3" s="1"/>
  <c r="K22" i="3" s="1"/>
  <c r="BI520" i="1"/>
  <c r="C20" i="3" s="1"/>
  <c r="C26" i="3" s="1"/>
  <c r="BB520" i="1"/>
  <c r="H16" i="3" s="1"/>
  <c r="H22" i="3" s="1"/>
  <c r="AZ520" i="1"/>
  <c r="F16" i="3" s="1"/>
  <c r="F22" i="3" s="1"/>
  <c r="AW520" i="1"/>
  <c r="C16" i="3" s="1"/>
  <c r="J21" i="3"/>
  <c r="J27" i="3" s="1"/>
  <c r="F21" i="3"/>
  <c r="F27" i="3" s="1"/>
  <c r="F28" i="3" s="1"/>
  <c r="BF520" i="1"/>
  <c r="L16" i="3" s="1"/>
  <c r="L22" i="3" s="1"/>
  <c r="BD520" i="1"/>
  <c r="J16" i="3" s="1"/>
  <c r="J22" i="3" s="1"/>
  <c r="W4" i="3"/>
  <c r="AX520" i="1"/>
  <c r="D16" i="3" s="1"/>
  <c r="D22" i="3" s="1"/>
  <c r="M21" i="3"/>
  <c r="M27" i="3" s="1"/>
  <c r="K21" i="3"/>
  <c r="K27" i="3" s="1"/>
  <c r="I21" i="3"/>
  <c r="I27" i="3" s="1"/>
  <c r="G21" i="3"/>
  <c r="G27" i="3" s="1"/>
  <c r="C21" i="3"/>
  <c r="C27" i="3" s="1"/>
  <c r="Q8" i="1" l="1"/>
  <c r="P8" i="1"/>
  <c r="DP520" i="1"/>
  <c r="N18" i="3"/>
  <c r="CF520" i="1"/>
  <c r="CR520" i="1"/>
  <c r="C22" i="3"/>
  <c r="C28" i="3" s="1"/>
  <c r="N16" i="3"/>
  <c r="D26" i="3"/>
  <c r="N20" i="3"/>
  <c r="I23" i="3"/>
  <c r="N17" i="3"/>
  <c r="K25" i="3"/>
  <c r="N25" i="3" s="1"/>
  <c r="N19" i="3"/>
  <c r="N24" i="3"/>
  <c r="BH520" i="1"/>
  <c r="BT520" i="1"/>
  <c r="DD520" i="1"/>
  <c r="M8" i="1" l="1"/>
  <c r="Q520" i="1"/>
  <c r="O520" i="1"/>
  <c r="D29" i="3" s="1"/>
  <c r="AA520" i="1"/>
  <c r="N32" i="3"/>
  <c r="P520" i="1"/>
  <c r="AB520" i="1"/>
  <c r="F29" i="3" s="1"/>
  <c r="D28" i="3"/>
  <c r="N26" i="3"/>
  <c r="N23" i="3"/>
  <c r="E21" i="3"/>
  <c r="E27" i="3" s="1"/>
  <c r="E28" i="3" s="1"/>
  <c r="N15" i="3"/>
  <c r="N22" i="3"/>
  <c r="M520" i="1" l="1"/>
  <c r="E29" i="3"/>
  <c r="N21" i="3"/>
  <c r="N36" i="3" s="1"/>
  <c r="N27" i="3" l="1"/>
  <c r="C31" i="3" l="1"/>
  <c r="N31" i="3" s="1"/>
  <c r="DQ520" i="1" l="1"/>
</calcChain>
</file>

<file path=xl/sharedStrings.xml><?xml version="1.0" encoding="utf-8"?>
<sst xmlns="http://schemas.openxmlformats.org/spreadsheetml/2006/main" count="105" uniqueCount="77">
  <si>
    <t>Grand Total</t>
  </si>
  <si>
    <t>FT</t>
  </si>
  <si>
    <t>HT</t>
  </si>
  <si>
    <t>MT</t>
  </si>
  <si>
    <t>Totals</t>
  </si>
  <si>
    <t>Quarter-time (QT)</t>
  </si>
  <si>
    <t>Minimum-time (MT)</t>
  </si>
  <si>
    <t>Half Time (HT) Member Count by Year</t>
  </si>
  <si>
    <t>Minimum Time (MT) Member Count by Year</t>
  </si>
  <si>
    <t>Grant:</t>
  </si>
  <si>
    <t>Per Year FTE Calculation Value</t>
  </si>
  <si>
    <t>Reduced Part-time (RPT)</t>
  </si>
  <si>
    <t>Half-time 2-Year First Year (2YR)</t>
  </si>
  <si>
    <t>Actual Enrollment Levels Per Year</t>
  </si>
  <si>
    <t>Quarter Time (QT) Member Count by Year</t>
  </si>
  <si>
    <t>MSY Value of Actual Enrollments Per Year</t>
  </si>
  <si>
    <t>QT</t>
  </si>
  <si>
    <t>FY</t>
  </si>
  <si>
    <t>TOTAL</t>
  </si>
  <si>
    <t>Full-time (FT)</t>
  </si>
  <si>
    <t>Half-time (HT and FY)</t>
  </si>
  <si>
    <t>RH</t>
  </si>
  <si>
    <t>Reduced Part Time (RH) Member Count by Year</t>
  </si>
  <si>
    <t>Reduced Part-time (RH)</t>
  </si>
  <si>
    <t>2 Year Half Time Year 1 (FY) Member Count by Year</t>
  </si>
  <si>
    <t>Half-time 2-Year First Year (FY)</t>
  </si>
  <si>
    <t>Half-time (HT)</t>
  </si>
  <si>
    <t>HOLDING AS NEEDED</t>
  </si>
  <si>
    <t>Count of Members for All Years from Roster CSV File:</t>
  </si>
  <si>
    <t>Maximum $ Per MSY for Each Year:</t>
  </si>
  <si>
    <t>Totals          (Left to Right)</t>
  </si>
  <si>
    <t>Actual Total MSY VALUE BY YEAR:</t>
  </si>
  <si>
    <t>Hours Served to Meet Full Time Status:</t>
  </si>
  <si>
    <t>FT Count</t>
  </si>
  <si>
    <t>Member Status</t>
  </si>
  <si>
    <t>Hours Served</t>
  </si>
  <si>
    <t>No. Days Served</t>
  </si>
  <si>
    <t>No. Months Served</t>
  </si>
  <si>
    <t>% of 1700 Hrs. Served</t>
  </si>
  <si>
    <t>Member Service Record Data</t>
  </si>
  <si>
    <t>Max. Drawdown Amount for Full Time Members without Completed Service (Active Status)</t>
  </si>
  <si>
    <t>Max. Drawdown Amount for Full Time Members with Completed Service (Completed / Ended EarlyStatus)</t>
  </si>
  <si>
    <t>Member Type by Months</t>
  </si>
  <si>
    <t>Full Time (FT) Member Count by Year</t>
  </si>
  <si>
    <t>Percent of Awarded MSY by Year Enrolled by Program:</t>
  </si>
  <si>
    <t xml:space="preserve">Remainder to Drawdown (+) or Overdrawn (-) and % off: </t>
  </si>
  <si>
    <t>Member Type by Days</t>
  </si>
  <si>
    <t>No. Months Served Rounded</t>
  </si>
  <si>
    <t>Amount Earned by Year:</t>
  </si>
  <si>
    <t>Maximum Amount Grantee May Draw on Grant To-Date:</t>
  </si>
  <si>
    <t>Member Last Name</t>
  </si>
  <si>
    <t>Per-Member Earned Grant Award</t>
  </si>
  <si>
    <t>Calculated Awarded MSY Per Year Based on SLOTs Awarded:</t>
  </si>
  <si>
    <t>Calculated Award Per MSY Per Year:</t>
  </si>
  <si>
    <t>Dollars Per MSY Cap per Year:</t>
  </si>
  <si>
    <t>Completed or Ended Early (Y/N)?</t>
  </si>
  <si>
    <t>Count of Members Other than Full Time:</t>
  </si>
  <si>
    <t>Count of Members in Transfer IN status:</t>
  </si>
  <si>
    <t>Count of Members in Reactivated status:</t>
  </si>
  <si>
    <t>Count of Members in Suspended Status:</t>
  </si>
  <si>
    <t>Percentage of Members in Transer In, Reactivated, or Suspended Status:</t>
  </si>
  <si>
    <t>ENTER SLOT Data Here  Per Year</t>
  </si>
  <si>
    <t>ENTER Approved Amount (Total Budgeted Amount) by Year:</t>
  </si>
  <si>
    <t>Earned Grant Amount Analysis:</t>
  </si>
  <si>
    <t>Earned Grant Aount "As Of Date" =</t>
  </si>
  <si>
    <t>ENTER the AS-OF DATE HERE (DATE OF MEMBER ROSTER USED):</t>
  </si>
  <si>
    <t>Enter Amount Drawndown as of the Date Being Tested:</t>
  </si>
  <si>
    <t>Count Other than FT</t>
  </si>
  <si>
    <t>Enter User Notes Below:</t>
  </si>
  <si>
    <t>Sub-award Totals (for CNCS Use)</t>
  </si>
  <si>
    <t>Sub. No.</t>
  </si>
  <si>
    <t>Earned Amount</t>
  </si>
  <si>
    <t>Total:</t>
  </si>
  <si>
    <t>Notes</t>
  </si>
  <si>
    <t>EARNED FIXED AMOUNT GRANT CALCULATOR TOOL (Max. Set at 500 Members Enrolled To-Date)</t>
  </si>
  <si>
    <t>Total earned amount equal or less than total awarded amount.</t>
  </si>
  <si>
    <t>CAUTION - MAX. TOTAL EARNED AMOUNT LIMITED TO AWARDED AMOUNT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</si>
</sst>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000"/>
    <numFmt numFmtId="167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8">
    <xf numFmtId="0" fontId="0" fillId="0" borderId="0" xfId="0"/>
    <xf numFmtId="4" fontId="9" fillId="2" borderId="1" xfId="0" applyNumberFormat="1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</xf>
    <xf numFmtId="164" fontId="11" fillId="7" borderId="1" xfId="0" applyNumberFormat="1" applyFont="1" applyFill="1" applyBorder="1" applyAlignment="1" applyProtection="1">
      <alignment horizontal="center" vertical="center"/>
    </xf>
    <xf numFmtId="4" fontId="9" fillId="14" borderId="1" xfId="0" applyNumberFormat="1" applyFont="1" applyFill="1" applyBorder="1" applyAlignment="1" applyProtection="1">
      <alignment horizontal="center" vertical="center"/>
    </xf>
    <xf numFmtId="2" fontId="11" fillId="21" borderId="1" xfId="0" applyNumberFormat="1" applyFont="1" applyFill="1" applyBorder="1" applyAlignment="1" applyProtection="1">
      <alignment horizontal="center"/>
      <protection locked="0"/>
    </xf>
    <xf numFmtId="165" fontId="9" fillId="21" borderId="1" xfId="0" applyNumberFormat="1" applyFont="1" applyFill="1" applyBorder="1" applyAlignment="1" applyProtection="1">
      <alignment horizontal="center" vertical="center"/>
      <protection locked="0"/>
    </xf>
    <xf numFmtId="0" fontId="5" fillId="15" borderId="0" xfId="0" applyFont="1" applyFill="1" applyProtection="1"/>
    <xf numFmtId="0" fontId="5" fillId="0" borderId="0" xfId="0" applyFont="1" applyProtection="1"/>
    <xf numFmtId="0" fontId="5" fillId="0" borderId="0" xfId="0" applyFont="1" applyFill="1" applyProtection="1"/>
    <xf numFmtId="0" fontId="5" fillId="10" borderId="0" xfId="0" applyFont="1" applyFill="1" applyProtection="1"/>
    <xf numFmtId="0" fontId="4" fillId="7" borderId="0" xfId="0" applyFont="1" applyFill="1" applyAlignment="1" applyProtection="1">
      <alignment horizontal="right"/>
    </xf>
    <xf numFmtId="0" fontId="4" fillId="7" borderId="0" xfId="0" applyFont="1" applyFill="1" applyAlignment="1" applyProtection="1">
      <alignment horizontal="left" wrapText="1"/>
    </xf>
    <xf numFmtId="0" fontId="4" fillId="7" borderId="0" xfId="0" applyFont="1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4" fillId="10" borderId="0" xfId="0" applyFont="1" applyFill="1" applyAlignment="1" applyProtection="1">
      <alignment horizontal="center"/>
    </xf>
    <xf numFmtId="0" fontId="9" fillId="21" borderId="2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>
      <alignment horizontal="center"/>
    </xf>
    <xf numFmtId="0" fontId="9" fillId="15" borderId="0" xfId="0" applyFont="1" applyFill="1" applyAlignment="1" applyProtection="1">
      <alignment horizontal="right" vertical="center" wrapText="1"/>
    </xf>
    <xf numFmtId="2" fontId="11" fillId="15" borderId="1" xfId="0" applyNumberFormat="1" applyFont="1" applyFill="1" applyBorder="1" applyAlignment="1" applyProtection="1">
      <alignment horizontal="center"/>
    </xf>
    <xf numFmtId="0" fontId="4" fillId="10" borderId="0" xfId="0" applyFont="1" applyFill="1" applyAlignment="1" applyProtection="1">
      <alignment horizontal="right" vertical="center" wrapText="1"/>
    </xf>
    <xf numFmtId="0" fontId="3" fillId="10" borderId="0" xfId="0" applyFont="1" applyFill="1" applyAlignment="1" applyProtection="1">
      <alignment horizontal="center"/>
    </xf>
    <xf numFmtId="0" fontId="9" fillId="15" borderId="3" xfId="0" applyFont="1" applyFill="1" applyBorder="1" applyAlignment="1" applyProtection="1">
      <alignment horizontal="right" vertical="center" wrapText="1"/>
    </xf>
    <xf numFmtId="0" fontId="5" fillId="10" borderId="0" xfId="0" applyFont="1" applyFill="1" applyAlignment="1" applyProtection="1">
      <alignment horizontal="right" vertical="center" wrapText="1"/>
    </xf>
    <xf numFmtId="166" fontId="5" fillId="10" borderId="0" xfId="0" applyNumberFormat="1" applyFont="1" applyFill="1" applyProtection="1"/>
    <xf numFmtId="164" fontId="9" fillId="14" borderId="1" xfId="0" applyNumberFormat="1" applyFont="1" applyFill="1" applyBorder="1" applyAlignment="1" applyProtection="1">
      <alignment horizontal="center" vertical="center"/>
    </xf>
    <xf numFmtId="0" fontId="3" fillId="10" borderId="0" xfId="0" applyFont="1" applyFill="1" applyProtection="1"/>
    <xf numFmtId="164" fontId="9" fillId="13" borderId="1" xfId="0" applyNumberFormat="1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right" vertical="center" wrapText="1"/>
    </xf>
    <xf numFmtId="2" fontId="11" fillId="7" borderId="2" xfId="0" applyNumberFormat="1" applyFont="1" applyFill="1" applyBorder="1" applyAlignment="1" applyProtection="1">
      <alignment horizontal="center" vertical="center"/>
    </xf>
    <xf numFmtId="2" fontId="9" fillId="14" borderId="1" xfId="0" applyNumberFormat="1" applyFont="1" applyFill="1" applyBorder="1" applyAlignment="1" applyProtection="1">
      <alignment horizontal="center" vertical="center"/>
    </xf>
    <xf numFmtId="2" fontId="11" fillId="7" borderId="0" xfId="0" applyNumberFormat="1" applyFont="1" applyFill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right" vertical="center" wrapText="1"/>
    </xf>
    <xf numFmtId="2" fontId="9" fillId="2" borderId="1" xfId="0" applyNumberFormat="1" applyFont="1" applyFill="1" applyBorder="1" applyAlignment="1" applyProtection="1">
      <alignment horizontal="center" vertical="center"/>
    </xf>
    <xf numFmtId="10" fontId="9" fillId="2" borderId="1" xfId="0" applyNumberFormat="1" applyFont="1" applyFill="1" applyBorder="1" applyAlignment="1" applyProtection="1">
      <alignment horizontal="center" vertical="center"/>
    </xf>
    <xf numFmtId="2" fontId="9" fillId="13" borderId="1" xfId="0" applyNumberFormat="1" applyFont="1" applyFill="1" applyBorder="1" applyAlignment="1" applyProtection="1">
      <alignment horizontal="center" vertical="center"/>
    </xf>
    <xf numFmtId="165" fontId="9" fillId="2" borderId="1" xfId="0" applyNumberFormat="1" applyFont="1" applyFill="1" applyBorder="1" applyAlignment="1" applyProtection="1">
      <alignment horizontal="center" vertical="center"/>
    </xf>
    <xf numFmtId="10" fontId="9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wrapText="1"/>
    </xf>
    <xf numFmtId="10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wrapText="1"/>
    </xf>
    <xf numFmtId="44" fontId="4" fillId="0" borderId="0" xfId="1" applyFont="1" applyFill="1" applyBorder="1" applyProtection="1"/>
    <xf numFmtId="44" fontId="5" fillId="0" borderId="0" xfId="0" applyNumberFormat="1" applyFont="1" applyFill="1" applyBorder="1" applyAlignment="1" applyProtection="1">
      <alignment horizontal="right"/>
    </xf>
    <xf numFmtId="42" fontId="4" fillId="0" borderId="0" xfId="0" applyNumberFormat="1" applyFont="1" applyFill="1" applyBorder="1" applyProtection="1"/>
    <xf numFmtId="42" fontId="5" fillId="0" borderId="0" xfId="1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wrapText="1"/>
    </xf>
    <xf numFmtId="10" fontId="6" fillId="0" borderId="0" xfId="0" applyNumberFormat="1" applyFont="1" applyFill="1" applyBorder="1" applyAlignment="1" applyProtection="1">
      <alignment wrapText="1"/>
    </xf>
    <xf numFmtId="44" fontId="5" fillId="0" borderId="0" xfId="1" applyFont="1" applyFill="1" applyBorder="1" applyProtection="1"/>
    <xf numFmtId="164" fontId="4" fillId="0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 vertical="center" wrapText="1"/>
    </xf>
    <xf numFmtId="42" fontId="5" fillId="0" borderId="0" xfId="0" applyNumberFormat="1" applyFont="1" applyFill="1" applyBorder="1" applyAlignment="1" applyProtection="1">
      <alignment horizontal="right" vertical="center" wrapText="1"/>
    </xf>
    <xf numFmtId="2" fontId="4" fillId="0" borderId="0" xfId="0" applyNumberFormat="1" applyFont="1" applyFill="1" applyBorder="1" applyProtection="1"/>
    <xf numFmtId="0" fontId="7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 vertical="center" wrapText="1"/>
    </xf>
    <xf numFmtId="42" fontId="7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42" fontId="5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0" fontId="5" fillId="0" borderId="0" xfId="0" applyFont="1" applyAlignment="1" applyProtection="1">
      <alignment horizontal="right" vertical="center" wrapText="1"/>
    </xf>
    <xf numFmtId="167" fontId="4" fillId="21" borderId="15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Fill="1" applyProtection="1"/>
    <xf numFmtId="0" fontId="3" fillId="5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15" borderId="0" xfId="0" applyFont="1" applyFill="1" applyAlignment="1" applyProtection="1">
      <alignment horizontal="center"/>
    </xf>
    <xf numFmtId="0" fontId="3" fillId="15" borderId="0" xfId="0" applyFont="1" applyFill="1" applyAlignment="1" applyProtection="1">
      <alignment horizontal="left"/>
    </xf>
    <xf numFmtId="0" fontId="3" fillId="15" borderId="0" xfId="0" applyFont="1" applyFill="1" applyProtection="1"/>
    <xf numFmtId="0" fontId="0" fillId="15" borderId="0" xfId="0" applyFill="1" applyBorder="1" applyAlignment="1" applyProtection="1"/>
    <xf numFmtId="0" fontId="0" fillId="0" borderId="0" xfId="0" applyFill="1" applyBorder="1" applyAlignment="1" applyProtection="1"/>
    <xf numFmtId="0" fontId="3" fillId="21" borderId="0" xfId="0" applyFont="1" applyFill="1" applyBorder="1" applyAlignment="1" applyProtection="1">
      <alignment horizontal="left"/>
    </xf>
    <xf numFmtId="167" fontId="3" fillId="21" borderId="0" xfId="0" applyNumberFormat="1" applyFont="1" applyFill="1" applyAlignment="1" applyProtection="1">
      <alignment horizontal="center"/>
    </xf>
    <xf numFmtId="0" fontId="3" fillId="21" borderId="0" xfId="0" applyFont="1" applyFill="1" applyAlignment="1" applyProtection="1">
      <alignment horizontal="center"/>
    </xf>
    <xf numFmtId="0" fontId="3" fillId="21" borderId="0" xfId="0" applyFont="1" applyFill="1" applyAlignment="1" applyProtection="1">
      <alignment horizontal="left"/>
    </xf>
    <xf numFmtId="1" fontId="3" fillId="22" borderId="0" xfId="0" applyNumberFormat="1" applyFont="1" applyFill="1" applyAlignment="1" applyProtection="1">
      <alignment horizontal="center"/>
    </xf>
    <xf numFmtId="1" fontId="3" fillId="23" borderId="0" xfId="0" applyNumberFormat="1" applyFont="1" applyFill="1" applyAlignment="1" applyProtection="1">
      <alignment horizontal="center"/>
    </xf>
    <xf numFmtId="0" fontId="3" fillId="21" borderId="1" xfId="0" applyFont="1" applyFill="1" applyBorder="1" applyAlignment="1" applyProtection="1">
      <alignment horizontal="center"/>
    </xf>
    <xf numFmtId="0" fontId="0" fillId="21" borderId="1" xfId="0" applyFill="1" applyBorder="1" applyAlignment="1" applyProtection="1">
      <alignment horizontal="center"/>
    </xf>
    <xf numFmtId="167" fontId="0" fillId="21" borderId="1" xfId="0" applyNumberFormat="1" applyFill="1" applyBorder="1" applyAlignment="1" applyProtection="1">
      <alignment horizontal="center"/>
    </xf>
    <xf numFmtId="167" fontId="0" fillId="21" borderId="1" xfId="0" applyNumberFormat="1" applyFill="1" applyBorder="1" applyAlignment="1" applyProtection="1">
      <alignment horizontal="left"/>
    </xf>
    <xf numFmtId="164" fontId="3" fillId="22" borderId="1" xfId="0" applyNumberFormat="1" applyFont="1" applyFill="1" applyBorder="1" applyAlignment="1" applyProtection="1">
      <alignment horizontal="center"/>
    </xf>
    <xf numFmtId="164" fontId="3" fillId="22" borderId="4" xfId="0" applyNumberFormat="1" applyFont="1" applyFill="1" applyBorder="1" applyAlignment="1" applyProtection="1">
      <alignment horizontal="center"/>
    </xf>
    <xf numFmtId="164" fontId="3" fillId="23" borderId="1" xfId="0" applyNumberFormat="1" applyFont="1" applyFill="1" applyBorder="1" applyAlignment="1" applyProtection="1">
      <alignment horizontal="center"/>
    </xf>
    <xf numFmtId="164" fontId="3" fillId="23" borderId="4" xfId="0" applyNumberFormat="1" applyFont="1" applyFill="1" applyBorder="1" applyAlignment="1" applyProtection="1">
      <alignment horizontal="center"/>
    </xf>
    <xf numFmtId="0" fontId="3" fillId="15" borderId="0" xfId="0" applyFont="1" applyFill="1" applyBorder="1" applyAlignment="1" applyProtection="1">
      <alignment horizontal="center"/>
    </xf>
    <xf numFmtId="0" fontId="9" fillId="21" borderId="1" xfId="0" applyFont="1" applyFill="1" applyBorder="1" applyAlignment="1" applyProtection="1">
      <alignment horizontal="center" vertical="center" wrapText="1"/>
    </xf>
    <xf numFmtId="0" fontId="3" fillId="22" borderId="1" xfId="0" applyFont="1" applyFill="1" applyBorder="1" applyAlignment="1" applyProtection="1">
      <alignment horizontal="center" vertical="center" wrapText="1"/>
    </xf>
    <xf numFmtId="0" fontId="3" fillId="22" borderId="4" xfId="0" applyFont="1" applyFill="1" applyBorder="1" applyAlignment="1" applyProtection="1">
      <alignment horizontal="center" vertical="center" wrapText="1"/>
    </xf>
    <xf numFmtId="0" fontId="3" fillId="23" borderId="1" xfId="0" applyFont="1" applyFill="1" applyBorder="1" applyAlignment="1" applyProtection="1">
      <alignment horizontal="center" vertical="center" wrapText="1"/>
    </xf>
    <xf numFmtId="0" fontId="3" fillId="23" borderId="4" xfId="0" applyFont="1" applyFill="1" applyBorder="1" applyAlignment="1" applyProtection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/>
    </xf>
    <xf numFmtId="0" fontId="3" fillId="24" borderId="0" xfId="0" applyFont="1" applyFill="1" applyAlignment="1" applyProtection="1">
      <alignment horizontal="center" vertical="center" wrapText="1"/>
    </xf>
    <xf numFmtId="0" fontId="3" fillId="16" borderId="0" xfId="0" applyFont="1" applyFill="1" applyAlignment="1" applyProtection="1">
      <alignment horizontal="center" vertical="center" wrapText="1"/>
    </xf>
    <xf numFmtId="0" fontId="3" fillId="17" borderId="0" xfId="0" applyFont="1" applyFill="1" applyAlignment="1" applyProtection="1">
      <alignment horizontal="center" vertical="center" wrapText="1"/>
    </xf>
    <xf numFmtId="0" fontId="3" fillId="18" borderId="0" xfId="0" applyFont="1" applyFill="1" applyAlignment="1" applyProtection="1">
      <alignment horizontal="center" vertical="center" wrapText="1"/>
    </xf>
    <xf numFmtId="0" fontId="3" fillId="19" borderId="0" xfId="0" applyFont="1" applyFill="1" applyAlignment="1" applyProtection="1">
      <alignment horizontal="center" vertical="center" wrapText="1"/>
    </xf>
    <xf numFmtId="0" fontId="3" fillId="2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21" borderId="0" xfId="0" applyFill="1" applyAlignment="1" applyProtection="1">
      <alignment horizontal="center"/>
    </xf>
    <xf numFmtId="1" fontId="0" fillId="21" borderId="0" xfId="0" applyNumberFormat="1" applyFill="1" applyAlignment="1" applyProtection="1">
      <alignment horizontal="center"/>
    </xf>
    <xf numFmtId="10" fontId="0" fillId="21" borderId="0" xfId="0" applyNumberFormat="1" applyFill="1" applyAlignment="1" applyProtection="1">
      <alignment horizontal="center"/>
    </xf>
    <xf numFmtId="2" fontId="0" fillId="21" borderId="0" xfId="0" applyNumberFormat="1" applyFill="1" applyAlignment="1" applyProtection="1">
      <alignment horizontal="center"/>
    </xf>
    <xf numFmtId="2" fontId="0" fillId="21" borderId="0" xfId="0" applyNumberFormat="1" applyFill="1" applyAlignment="1" applyProtection="1">
      <alignment horizontal="left"/>
    </xf>
    <xf numFmtId="164" fontId="0" fillId="21" borderId="0" xfId="0" applyNumberFormat="1" applyFill="1" applyAlignment="1" applyProtection="1">
      <alignment horizontal="left"/>
    </xf>
    <xf numFmtId="164" fontId="0" fillId="0" borderId="0" xfId="0" applyNumberFormat="1" applyProtection="1"/>
    <xf numFmtId="0" fontId="0" fillId="24" borderId="0" xfId="0" applyFill="1" applyProtection="1"/>
    <xf numFmtId="0" fontId="0" fillId="7" borderId="0" xfId="0" applyFill="1" applyProtection="1"/>
    <xf numFmtId="0" fontId="0" fillId="3" borderId="0" xfId="0" applyFill="1" applyProtection="1"/>
    <xf numFmtId="0" fontId="0" fillId="8" borderId="0" xfId="0" applyFill="1" applyProtection="1"/>
    <xf numFmtId="0" fontId="0" fillId="9" borderId="0" xfId="0" applyFill="1" applyProtection="1"/>
    <xf numFmtId="0" fontId="0" fillId="4" borderId="0" xfId="0" applyFill="1" applyProtection="1"/>
    <xf numFmtId="0" fontId="0" fillId="2" borderId="0" xfId="0" applyFill="1" applyProtection="1"/>
    <xf numFmtId="0" fontId="0" fillId="6" borderId="0" xfId="0" applyFill="1" applyProtection="1"/>
    <xf numFmtId="0" fontId="0" fillId="12" borderId="0" xfId="0" applyFill="1" applyProtection="1"/>
    <xf numFmtId="0" fontId="3" fillId="0" borderId="1" xfId="0" applyFont="1" applyFill="1" applyBorder="1" applyAlignment="1" applyProtection="1">
      <alignment horizontal="center"/>
    </xf>
    <xf numFmtId="0" fontId="3" fillId="15" borderId="1" xfId="0" applyFont="1" applyFill="1" applyBorder="1" applyAlignment="1" applyProtection="1">
      <alignment horizontal="center"/>
    </xf>
    <xf numFmtId="0" fontId="3" fillId="15" borderId="1" xfId="0" applyFont="1" applyFill="1" applyBorder="1" applyAlignment="1" applyProtection="1">
      <alignment horizontal="left"/>
    </xf>
    <xf numFmtId="164" fontId="3" fillId="0" borderId="1" xfId="0" applyNumberFormat="1" applyFont="1" applyFill="1" applyBorder="1" applyAlignment="1" applyProtection="1">
      <alignment horizontal="center"/>
    </xf>
    <xf numFmtId="0" fontId="3" fillId="7" borderId="9" xfId="0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9" fillId="21" borderId="1" xfId="0" applyFont="1" applyFill="1" applyBorder="1" applyAlignment="1" applyProtection="1">
      <alignment horizontal="center" wrapText="1"/>
    </xf>
    <xf numFmtId="0" fontId="9" fillId="21" borderId="1" xfId="0" applyFont="1" applyFill="1" applyBorder="1" applyAlignment="1" applyProtection="1">
      <alignment horizontal="left" wrapText="1"/>
    </xf>
    <xf numFmtId="0" fontId="9" fillId="22" borderId="1" xfId="0" applyFont="1" applyFill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wrapText="1"/>
    </xf>
    <xf numFmtId="0" fontId="9" fillId="15" borderId="0" xfId="0" applyFont="1" applyFill="1" applyBorder="1" applyAlignment="1" applyProtection="1">
      <alignment horizontal="center" wrapText="1"/>
    </xf>
    <xf numFmtId="0" fontId="9" fillId="7" borderId="9" xfId="0" applyFont="1" applyFill="1" applyBorder="1" applyAlignment="1" applyProtection="1">
      <alignment horizontal="center" wrapText="1"/>
    </xf>
    <xf numFmtId="0" fontId="9" fillId="7" borderId="1" xfId="0" applyFont="1" applyFill="1" applyBorder="1" applyAlignment="1" applyProtection="1">
      <alignment horizontal="center" wrapText="1"/>
    </xf>
    <xf numFmtId="0" fontId="9" fillId="3" borderId="1" xfId="0" applyFont="1" applyFill="1" applyBorder="1" applyAlignment="1" applyProtection="1">
      <alignment horizontal="center" wrapText="1"/>
    </xf>
    <xf numFmtId="0" fontId="9" fillId="8" borderId="1" xfId="0" applyFont="1" applyFill="1" applyBorder="1" applyAlignment="1" applyProtection="1">
      <alignment horizontal="center" wrapText="1"/>
    </xf>
    <xf numFmtId="0" fontId="9" fillId="9" borderId="1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horizontal="center" wrapText="1"/>
    </xf>
    <xf numFmtId="0" fontId="9" fillId="2" borderId="1" xfId="0" applyFont="1" applyFill="1" applyBorder="1" applyAlignment="1" applyProtection="1">
      <alignment horizontal="center" wrapText="1"/>
    </xf>
    <xf numFmtId="0" fontId="9" fillId="6" borderId="1" xfId="0" applyFont="1" applyFill="1" applyBorder="1" applyAlignment="1" applyProtection="1">
      <alignment horizontal="center" wrapText="1"/>
    </xf>
    <xf numFmtId="0" fontId="9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22" fontId="0" fillId="0" borderId="0" xfId="0" applyNumberFormat="1"/>
    <xf numFmtId="0" fontId="9" fillId="25" borderId="0" xfId="0" applyFont="1" applyFill="1" applyAlignment="1" applyProtection="1">
      <alignment horizontal="right" vertical="center" wrapText="1"/>
    </xf>
    <xf numFmtId="2" fontId="11" fillId="25" borderId="0" xfId="0" applyNumberFormat="1" applyFont="1" applyFill="1" applyAlignment="1" applyProtection="1">
      <alignment horizontal="center" vertical="center"/>
    </xf>
    <xf numFmtId="2" fontId="9" fillId="25" borderId="1" xfId="0" applyNumberFormat="1" applyFont="1" applyFill="1" applyBorder="1" applyAlignment="1" applyProtection="1">
      <alignment horizontal="center" vertical="center"/>
    </xf>
    <xf numFmtId="0" fontId="9" fillId="25" borderId="3" xfId="0" applyFont="1" applyFill="1" applyBorder="1" applyAlignment="1" applyProtection="1">
      <alignment horizontal="right" vertical="center" wrapText="1"/>
    </xf>
    <xf numFmtId="2" fontId="11" fillId="25" borderId="3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/>
    </xf>
    <xf numFmtId="2" fontId="2" fillId="21" borderId="1" xfId="0" applyNumberFormat="1" applyFont="1" applyFill="1" applyBorder="1" applyAlignment="1" applyProtection="1">
      <alignment horizontal="center"/>
      <protection locked="0"/>
    </xf>
    <xf numFmtId="0" fontId="3" fillId="23" borderId="0" xfId="0" applyFont="1" applyFill="1" applyAlignment="1" applyProtection="1">
      <alignment horizontal="center"/>
    </xf>
    <xf numFmtId="0" fontId="5" fillId="23" borderId="0" xfId="0" applyFont="1" applyFill="1" applyProtection="1"/>
    <xf numFmtId="0" fontId="4" fillId="23" borderId="0" xfId="0" applyFont="1" applyFill="1" applyAlignment="1" applyProtection="1"/>
    <xf numFmtId="0" fontId="4" fillId="23" borderId="2" xfId="0" applyFont="1" applyFill="1" applyBorder="1" applyAlignment="1" applyProtection="1">
      <alignment horizontal="right"/>
    </xf>
    <xf numFmtId="166" fontId="5" fillId="23" borderId="0" xfId="0" applyNumberFormat="1" applyFont="1" applyFill="1" applyProtection="1"/>
    <xf numFmtId="0" fontId="4" fillId="23" borderId="0" xfId="0" applyFont="1" applyFill="1" applyAlignment="1" applyProtection="1">
      <alignment horizontal="right"/>
    </xf>
    <xf numFmtId="0" fontId="4" fillId="23" borderId="3" xfId="0" applyFont="1" applyFill="1" applyBorder="1" applyAlignment="1" applyProtection="1">
      <alignment horizontal="right"/>
    </xf>
    <xf numFmtId="166" fontId="5" fillId="23" borderId="3" xfId="0" applyNumberFormat="1" applyFont="1" applyFill="1" applyBorder="1" applyProtection="1"/>
    <xf numFmtId="164" fontId="4" fillId="23" borderId="0" xfId="0" applyNumberFormat="1" applyFont="1" applyFill="1" applyAlignment="1" applyProtection="1">
      <alignment horizontal="center"/>
    </xf>
    <xf numFmtId="0" fontId="4" fillId="23" borderId="0" xfId="0" applyFont="1" applyFill="1" applyProtection="1"/>
    <xf numFmtId="1" fontId="4" fillId="23" borderId="0" xfId="0" applyNumberFormat="1" applyFont="1" applyFill="1" applyProtection="1"/>
    <xf numFmtId="0" fontId="4" fillId="23" borderId="1" xfId="0" applyFont="1" applyFill="1" applyBorder="1" applyAlignment="1" applyProtection="1">
      <alignment horizontal="center" wrapText="1"/>
    </xf>
    <xf numFmtId="0" fontId="4" fillId="23" borderId="1" xfId="0" applyFont="1" applyFill="1" applyBorder="1" applyAlignment="1" applyProtection="1">
      <alignment horizontal="center"/>
    </xf>
    <xf numFmtId="0" fontId="4" fillId="23" borderId="1" xfId="0" applyFont="1" applyFill="1" applyBorder="1" applyAlignment="1" applyProtection="1">
      <alignment horizontal="right"/>
    </xf>
    <xf numFmtId="0" fontId="4" fillId="23" borderId="1" xfId="0" applyFont="1" applyFill="1" applyBorder="1" applyAlignment="1" applyProtection="1">
      <alignment horizontal="center" vertical="center" wrapText="1"/>
    </xf>
    <xf numFmtId="164" fontId="5" fillId="23" borderId="1" xfId="0" applyNumberFormat="1" applyFont="1" applyFill="1" applyBorder="1" applyAlignment="1" applyProtection="1">
      <alignment horizontal="right" vertical="center" wrapText="1"/>
    </xf>
    <xf numFmtId="164" fontId="5" fillId="21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21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21" borderId="1" xfId="0" applyFont="1" applyFill="1" applyBorder="1" applyAlignment="1" applyProtection="1">
      <alignment wrapText="1"/>
      <protection locked="0"/>
    </xf>
    <xf numFmtId="0" fontId="5" fillId="21" borderId="20" xfId="0" applyFont="1" applyFill="1" applyBorder="1" applyAlignment="1" applyProtection="1">
      <alignment horizontal="left" vertical="center"/>
      <protection locked="0"/>
    </xf>
    <xf numFmtId="0" fontId="0" fillId="21" borderId="2" xfId="0" applyFill="1" applyBorder="1" applyAlignment="1" applyProtection="1">
      <alignment horizontal="left" vertical="center"/>
      <protection locked="0"/>
    </xf>
    <xf numFmtId="0" fontId="0" fillId="21" borderId="6" xfId="0" applyFill="1" applyBorder="1" applyAlignment="1" applyProtection="1">
      <alignment horizontal="left" vertical="center"/>
      <protection locked="0"/>
    </xf>
    <xf numFmtId="0" fontId="0" fillId="21" borderId="13" xfId="0" applyFill="1" applyBorder="1" applyAlignment="1" applyProtection="1">
      <alignment horizontal="left" vertical="center"/>
      <protection locked="0"/>
    </xf>
    <xf numFmtId="0" fontId="0" fillId="21" borderId="0" xfId="0" applyFill="1" applyBorder="1" applyAlignment="1" applyProtection="1">
      <alignment horizontal="left" vertical="center"/>
      <protection locked="0"/>
    </xf>
    <xf numFmtId="0" fontId="0" fillId="21" borderId="7" xfId="0" applyFill="1" applyBorder="1" applyAlignment="1" applyProtection="1">
      <alignment horizontal="left" vertical="center"/>
      <protection locked="0"/>
    </xf>
    <xf numFmtId="0" fontId="0" fillId="21" borderId="5" xfId="0" applyFill="1" applyBorder="1" applyAlignment="1" applyProtection="1">
      <alignment horizontal="left" vertical="center"/>
      <protection locked="0"/>
    </xf>
    <xf numFmtId="0" fontId="0" fillId="21" borderId="3" xfId="0" applyFill="1" applyBorder="1" applyAlignment="1" applyProtection="1">
      <alignment horizontal="left" vertical="center"/>
      <protection locked="0"/>
    </xf>
    <xf numFmtId="0" fontId="0" fillId="21" borderId="8" xfId="0" applyFill="1" applyBorder="1" applyAlignment="1" applyProtection="1">
      <alignment horizontal="left" vertical="center"/>
      <protection locked="0"/>
    </xf>
    <xf numFmtId="0" fontId="14" fillId="23" borderId="4" xfId="0" applyFont="1" applyFill="1" applyBorder="1" applyAlignment="1" applyProtection="1">
      <alignment horizontal="center" wrapText="1"/>
    </xf>
    <xf numFmtId="0" fontId="15" fillId="23" borderId="12" xfId="0" applyFont="1" applyFill="1" applyBorder="1" applyAlignment="1">
      <alignment horizontal="center" wrapText="1"/>
    </xf>
    <xf numFmtId="0" fontId="15" fillId="23" borderId="9" xfId="0" applyFont="1" applyFill="1" applyBorder="1" applyAlignment="1">
      <alignment horizontal="center" wrapText="1"/>
    </xf>
    <xf numFmtId="0" fontId="4" fillId="23" borderId="1" xfId="0" applyFont="1" applyFill="1" applyBorder="1" applyAlignment="1" applyProtection="1">
      <alignment horizontal="center"/>
    </xf>
    <xf numFmtId="0" fontId="3" fillId="23" borderId="1" xfId="0" applyFont="1" applyFill="1" applyBorder="1" applyAlignment="1">
      <alignment horizontal="center"/>
    </xf>
    <xf numFmtId="0" fontId="4" fillId="25" borderId="4" xfId="0" applyFont="1" applyFill="1" applyBorder="1" applyAlignment="1" applyProtection="1">
      <alignment horizontal="right" wrapText="1"/>
    </xf>
    <xf numFmtId="0" fontId="4" fillId="25" borderId="12" xfId="0" applyFont="1" applyFill="1" applyBorder="1" applyAlignment="1" applyProtection="1">
      <alignment horizontal="right" wrapText="1"/>
    </xf>
    <xf numFmtId="0" fontId="4" fillId="25" borderId="9" xfId="0" applyFont="1" applyFill="1" applyBorder="1" applyAlignment="1" applyProtection="1">
      <alignment horizontal="right" wrapText="1"/>
    </xf>
    <xf numFmtId="0" fontId="13" fillId="21" borderId="14" xfId="0" applyFont="1" applyFill="1" applyBorder="1" applyAlignment="1" applyProtection="1">
      <alignment horizontal="right" wrapText="1"/>
    </xf>
    <xf numFmtId="0" fontId="13" fillId="21" borderId="15" xfId="0" applyFont="1" applyFill="1" applyBorder="1" applyAlignment="1" applyProtection="1">
      <alignment horizontal="right" wrapText="1"/>
    </xf>
    <xf numFmtId="0" fontId="3" fillId="7" borderId="2" xfId="0" applyFont="1" applyFill="1" applyBorder="1" applyAlignment="1" applyProtection="1">
      <alignment horizontal="right" vertical="center" textRotation="90" wrapText="1"/>
    </xf>
    <xf numFmtId="0" fontId="3" fillId="7" borderId="0" xfId="0" applyFont="1" applyFill="1" applyBorder="1" applyAlignment="1" applyProtection="1">
      <alignment horizontal="right" vertical="center" textRotation="90" wrapText="1"/>
    </xf>
    <xf numFmtId="0" fontId="3" fillId="7" borderId="3" xfId="0" applyFont="1" applyFill="1" applyBorder="1" applyAlignment="1" applyProtection="1">
      <alignment horizontal="right" vertical="center" textRotation="90" wrapText="1"/>
    </xf>
    <xf numFmtId="0" fontId="4" fillId="25" borderId="0" xfId="0" applyFont="1" applyFill="1" applyAlignment="1" applyProtection="1">
      <alignment horizontal="left" vertical="center" wrapText="1"/>
    </xf>
    <xf numFmtId="0" fontId="0" fillId="25" borderId="0" xfId="0" applyFill="1" applyAlignment="1" applyProtection="1">
      <alignment horizontal="left" vertical="center" wrapText="1"/>
    </xf>
    <xf numFmtId="0" fontId="4" fillId="23" borderId="0" xfId="0" applyFont="1" applyFill="1" applyAlignment="1" applyProtection="1">
      <alignment horizontal="right" vertical="center" wrapText="1"/>
    </xf>
    <xf numFmtId="0" fontId="4" fillId="14" borderId="10" xfId="0" applyFont="1" applyFill="1" applyBorder="1" applyAlignment="1" applyProtection="1">
      <alignment horizontal="center" wrapText="1"/>
    </xf>
    <xf numFmtId="0" fontId="0" fillId="14" borderId="11" xfId="0" applyFill="1" applyBorder="1" applyAlignment="1" applyProtection="1">
      <alignment horizontal="center" wrapText="1"/>
    </xf>
    <xf numFmtId="0" fontId="9" fillId="21" borderId="12" xfId="0" applyFont="1" applyFill="1" applyBorder="1" applyAlignment="1" applyProtection="1">
      <alignment horizontal="right" vertical="center" wrapText="1"/>
    </xf>
    <xf numFmtId="0" fontId="0" fillId="21" borderId="9" xfId="0" applyFill="1" applyBorder="1" applyAlignment="1" applyProtection="1">
      <alignment horizontal="right" vertical="center" wrapText="1"/>
    </xf>
    <xf numFmtId="164" fontId="9" fillId="21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21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11" borderId="0" xfId="0" applyFont="1" applyFill="1" applyAlignment="1" applyProtection="1">
      <alignment horizontal="center" vertical="center" wrapText="1"/>
    </xf>
    <xf numFmtId="0" fontId="9" fillId="21" borderId="6" xfId="0" applyFont="1" applyFill="1" applyBorder="1" applyAlignment="1" applyProtection="1">
      <alignment horizontal="right" vertical="center" wrapText="1"/>
    </xf>
    <xf numFmtId="0" fontId="11" fillId="21" borderId="7" xfId="0" applyFont="1" applyFill="1" applyBorder="1" applyAlignment="1" applyProtection="1">
      <alignment horizontal="right" vertical="center" wrapText="1"/>
    </xf>
    <xf numFmtId="0" fontId="0" fillId="21" borderId="7" xfId="0" applyFill="1" applyBorder="1" applyAlignment="1" applyProtection="1">
      <alignment horizontal="right" vertical="center" wrapText="1"/>
    </xf>
    <xf numFmtId="0" fontId="0" fillId="21" borderId="8" xfId="0" applyFill="1" applyBorder="1" applyAlignment="1" applyProtection="1">
      <alignment horizontal="right" vertical="center" wrapText="1"/>
    </xf>
    <xf numFmtId="0" fontId="9" fillId="2" borderId="4" xfId="0" applyFont="1" applyFill="1" applyBorder="1" applyAlignment="1" applyProtection="1">
      <alignment horizontal="right" vertical="center" wrapText="1"/>
    </xf>
    <xf numFmtId="0" fontId="0" fillId="2" borderId="9" xfId="0" applyFill="1" applyBorder="1" applyAlignment="1" applyProtection="1">
      <alignment wrapText="1"/>
    </xf>
    <xf numFmtId="0" fontId="11" fillId="7" borderId="1" xfId="0" applyFont="1" applyFill="1" applyBorder="1" applyAlignment="1" applyProtection="1">
      <alignment horizontal="right" vertical="center" wrapText="1"/>
    </xf>
    <xf numFmtId="0" fontId="0" fillId="7" borderId="1" xfId="0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right" vertical="center" wrapText="1"/>
    </xf>
    <xf numFmtId="0" fontId="3" fillId="2" borderId="7" xfId="0" applyFont="1" applyFill="1" applyBorder="1" applyAlignment="1" applyProtection="1">
      <alignment horizontal="right" vertical="center" wrapText="1"/>
    </xf>
    <xf numFmtId="0" fontId="10" fillId="2" borderId="7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vertical="center" wrapText="1"/>
    </xf>
    <xf numFmtId="164" fontId="9" fillId="2" borderId="4" xfId="0" applyNumberFormat="1" applyFont="1" applyFill="1" applyBorder="1" applyAlignment="1" applyProtection="1">
      <alignment horizontal="center" vertical="center" wrapText="1"/>
    </xf>
    <xf numFmtId="164" fontId="9" fillId="2" borderId="12" xfId="0" applyNumberFormat="1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2" fillId="0" borderId="12" xfId="0" applyNumberFormat="1" applyFont="1" applyFill="1" applyBorder="1" applyAlignment="1" applyProtection="1">
      <alignment horizontal="center" vertical="center" wrapText="1"/>
    </xf>
    <xf numFmtId="0" fontId="3" fillId="21" borderId="3" xfId="0" applyFont="1" applyFill="1" applyBorder="1" applyAlignment="1" applyProtection="1">
      <alignment horizontal="right" wrapText="1"/>
    </xf>
    <xf numFmtId="0" fontId="0" fillId="0" borderId="3" xfId="0" applyBorder="1" applyAlignment="1" applyProtection="1">
      <alignment horizontal="right" wrapText="1"/>
    </xf>
    <xf numFmtId="0" fontId="3" fillId="23" borderId="16" xfId="0" applyFont="1" applyFill="1" applyBorder="1" applyAlignment="1" applyProtection="1">
      <alignment horizontal="center" wrapText="1"/>
    </xf>
    <xf numFmtId="0" fontId="0" fillId="23" borderId="17" xfId="0" applyFill="1" applyBorder="1" applyAlignment="1" applyProtection="1">
      <alignment wrapText="1"/>
    </xf>
    <xf numFmtId="0" fontId="0" fillId="23" borderId="18" xfId="0" applyFill="1" applyBorder="1" applyAlignment="1" applyProtection="1">
      <alignment wrapText="1"/>
    </xf>
    <xf numFmtId="0" fontId="3" fillId="22" borderId="16" xfId="0" applyFont="1" applyFill="1" applyBorder="1" applyAlignment="1" applyProtection="1">
      <alignment horizontal="center" wrapText="1"/>
    </xf>
    <xf numFmtId="0" fontId="0" fillId="22" borderId="17" xfId="0" applyFill="1" applyBorder="1" applyAlignment="1" applyProtection="1">
      <alignment wrapText="1"/>
    </xf>
    <xf numFmtId="0" fontId="0" fillId="22" borderId="18" xfId="0" applyFill="1" applyBorder="1" applyAlignment="1" applyProtection="1">
      <alignment wrapText="1"/>
    </xf>
    <xf numFmtId="0" fontId="3" fillId="21" borderId="0" xfId="0" applyFont="1" applyFill="1" applyAlignment="1" applyProtection="1">
      <alignment horizontal="center"/>
    </xf>
    <xf numFmtId="0" fontId="3" fillId="21" borderId="19" xfId="0" applyFont="1" applyFill="1" applyBorder="1" applyAlignment="1" applyProtection="1">
      <alignment horizontal="center"/>
    </xf>
    <xf numFmtId="0" fontId="3" fillId="12" borderId="13" xfId="0" applyFont="1" applyFill="1" applyBorder="1" applyAlignment="1" applyProtection="1">
      <alignment horizontal="center" wrapText="1"/>
    </xf>
    <xf numFmtId="0" fontId="0" fillId="0" borderId="13" xfId="0" applyBorder="1" applyAlignment="1" applyProtection="1">
      <alignment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9" borderId="4" xfId="0" applyFont="1" applyFill="1" applyBorder="1" applyAlignment="1" applyProtection="1">
      <alignment horizontal="center" wrapText="1"/>
    </xf>
    <xf numFmtId="0" fontId="3" fillId="9" borderId="12" xfId="0" applyFont="1" applyFill="1" applyBorder="1" applyAlignment="1" applyProtection="1">
      <alignment horizontal="center" wrapText="1"/>
    </xf>
    <xf numFmtId="0" fontId="3" fillId="9" borderId="9" xfId="0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wrapText="1"/>
    </xf>
    <xf numFmtId="0" fontId="3" fillId="4" borderId="12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horizontal="center" wrapText="1"/>
    </xf>
    <xf numFmtId="0" fontId="3" fillId="7" borderId="12" xfId="0" applyFont="1" applyFill="1" applyBorder="1" applyAlignment="1" applyProtection="1">
      <alignment horizontal="center" wrapText="1"/>
    </xf>
    <xf numFmtId="0" fontId="3" fillId="7" borderId="9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9" xfId="0" applyFont="1" applyFill="1" applyBorder="1" applyAlignment="1" applyProtection="1">
      <alignment horizontal="center" wrapText="1"/>
    </xf>
    <xf numFmtId="0" fontId="3" fillId="8" borderId="4" xfId="0" applyFont="1" applyFill="1" applyBorder="1" applyAlignment="1" applyProtection="1">
      <alignment horizontal="center" wrapText="1"/>
    </xf>
    <xf numFmtId="0" fontId="3" fillId="8" borderId="12" xfId="0" applyFont="1" applyFill="1" applyBorder="1" applyAlignment="1" applyProtection="1">
      <alignment horizontal="center" wrapText="1"/>
    </xf>
    <xf numFmtId="0" fontId="3" fillId="8" borderId="9" xfId="0" applyFont="1" applyFill="1" applyBorder="1" applyAlignment="1" applyProtection="1">
      <alignment horizontal="center" wrapText="1"/>
    </xf>
    <xf numFmtId="0" fontId="3" fillId="12" borderId="0" xfId="0" applyFont="1" applyFill="1" applyAlignment="1" applyProtection="1">
      <alignment horizontal="center" vertical="center" wrapText="1"/>
    </xf>
    <xf numFmtId="0" fontId="3" fillId="24" borderId="12" xfId="0" applyFont="1" applyFill="1" applyBorder="1" applyAlignment="1" applyProtection="1">
      <alignment horizontal="center" wrapText="1"/>
    </xf>
    <xf numFmtId="0" fontId="3" fillId="24" borderId="9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wrapText="1"/>
    </xf>
    <xf numFmtId="0" fontId="0" fillId="0" borderId="0" xfId="0" applyFill="1" applyAlignment="1">
      <alignment wrapText="1"/>
    </xf>
  </cellXfs>
  <cellStyles count="2">
    <cellStyle name="Currency" xfId="1" builtinId="4"/>
    <cellStyle name="Normal" xfId="0" builtinId="0"/>
  </cellStyles>
  <dxfs count="8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4CCE3A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4CCE3A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4CCE3A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4CCE3A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4CCE3A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4CCE3A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ill>
        <patternFill>
          <bgColor indexed="1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CCE3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1"/>
    <pageSetUpPr fitToPage="1"/>
  </sheetPr>
  <dimension ref="A1:AC225"/>
  <sheetViews>
    <sheetView tabSelected="1" topLeftCell="A17" workbookViewId="0">
      <selection activeCell="O29" sqref="O29:Q29"/>
    </sheetView>
  </sheetViews>
  <sheetFormatPr defaultRowHeight="14.25" x14ac:dyDescent="0.2"/>
  <cols>
    <col min="1" max="1" width="10.85546875" style="8" customWidth="1"/>
    <col min="2" max="2" width="26.85546875" style="67" customWidth="1"/>
    <col min="3" max="13" width="8.7109375" style="8" customWidth="1"/>
    <col min="14" max="14" width="15.7109375" style="8" customWidth="1"/>
    <col min="15" max="15" width="5.7109375" style="8" customWidth="1"/>
    <col min="16" max="16" width="40.85546875" style="9" customWidth="1"/>
    <col min="17" max="27" width="12.7109375" style="8" customWidth="1"/>
    <col min="28" max="16384" width="9.140625" style="8"/>
  </cols>
  <sheetData>
    <row r="1" spans="1:29" ht="24.75" customHeight="1" thickBot="1" x14ac:dyDescent="0.3">
      <c r="A1" s="203" t="s">
        <v>65</v>
      </c>
      <c r="B1" s="204"/>
      <c r="C1" s="204"/>
      <c r="D1" s="204"/>
      <c r="E1" s="6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24.95" customHeight="1" x14ac:dyDescent="0.2">
      <c r="A2" s="217" t="s">
        <v>74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1" t="s">
        <v>30</v>
      </c>
      <c r="O2" s="10"/>
      <c r="P2" s="208" t="s">
        <v>10</v>
      </c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</row>
    <row r="3" spans="1:29" ht="43.5" customHeight="1" x14ac:dyDescent="0.25">
      <c r="A3" s="11" t="s">
        <v>9</v>
      </c>
      <c r="B3" s="12" t="str">
        <f>MID('Copy &amp; Paste Roster Report Here'!A2,29,13)</f>
        <v/>
      </c>
      <c r="C3" s="13">
        <v>2010</v>
      </c>
      <c r="D3" s="13">
        <v>2011</v>
      </c>
      <c r="E3" s="13">
        <v>2012</v>
      </c>
      <c r="F3" s="13">
        <v>2013</v>
      </c>
      <c r="G3" s="13">
        <v>2014</v>
      </c>
      <c r="H3" s="13">
        <v>2015</v>
      </c>
      <c r="I3" s="13">
        <v>2016</v>
      </c>
      <c r="J3" s="13">
        <v>2017</v>
      </c>
      <c r="K3" s="13">
        <v>2018</v>
      </c>
      <c r="L3" s="13">
        <v>2019</v>
      </c>
      <c r="M3" s="13">
        <v>2020</v>
      </c>
      <c r="N3" s="212"/>
      <c r="O3" s="10"/>
      <c r="P3" s="210" t="s">
        <v>28</v>
      </c>
      <c r="Q3" s="167" t="s">
        <v>1</v>
      </c>
      <c r="R3" s="167" t="s">
        <v>2</v>
      </c>
      <c r="S3" s="167" t="s">
        <v>3</v>
      </c>
      <c r="T3" s="167" t="s">
        <v>21</v>
      </c>
      <c r="U3" s="167" t="s">
        <v>16</v>
      </c>
      <c r="V3" s="167" t="s">
        <v>17</v>
      </c>
      <c r="W3" s="167" t="s">
        <v>18</v>
      </c>
      <c r="X3" s="15"/>
      <c r="Y3" s="15"/>
      <c r="Z3" s="15"/>
      <c r="AA3" s="15"/>
      <c r="AB3" s="15"/>
      <c r="AC3" s="15"/>
    </row>
    <row r="4" spans="1:29" ht="15" customHeight="1" x14ac:dyDescent="0.25">
      <c r="A4" s="218" t="s">
        <v>61</v>
      </c>
      <c r="B4" s="16" t="s">
        <v>19</v>
      </c>
      <c r="C4" s="5"/>
      <c r="D4" s="166"/>
      <c r="E4" s="166"/>
      <c r="F4" s="166"/>
      <c r="G4" s="5"/>
      <c r="H4" s="5"/>
      <c r="I4" s="5"/>
      <c r="J4" s="5"/>
      <c r="K4" s="5"/>
      <c r="L4" s="5"/>
      <c r="M4" s="5"/>
      <c r="N4" s="4">
        <f t="shared" ref="N4:N9" si="0">SUM(C4:M4)</f>
        <v>0</v>
      </c>
      <c r="O4" s="10"/>
      <c r="P4" s="210"/>
      <c r="Q4" s="167">
        <f>COUNTIF('Copy &amp; Paste Roster Report Here'!$M$1:$M$19527,"ft")</f>
        <v>0</v>
      </c>
      <c r="R4" s="167">
        <f>COUNTIF('Copy &amp; Paste Roster Report Here'!$M$1:$M$19527,"ht")</f>
        <v>0</v>
      </c>
      <c r="S4" s="167">
        <f>COUNTIF('Copy &amp; Paste Roster Report Here'!$M$1:$M$19527,"mt")</f>
        <v>0</v>
      </c>
      <c r="T4" s="167">
        <f>COUNTIF('Copy &amp; Paste Roster Report Here'!$M$1:$M$19527,"rh")</f>
        <v>0</v>
      </c>
      <c r="U4" s="167">
        <f>COUNTIF('Copy &amp; Paste Roster Report Here'!$M$1:$M$19527,"qt")</f>
        <v>0</v>
      </c>
      <c r="V4" s="167">
        <f>COUNTIF('Copy &amp; Paste Roster Report Here'!$M$1:$M$19527,"fy")</f>
        <v>0</v>
      </c>
      <c r="W4" s="17">
        <f>SUM(Q4:V4)</f>
        <v>0</v>
      </c>
      <c r="X4" s="15"/>
      <c r="Y4" s="15"/>
      <c r="Z4" s="15"/>
      <c r="AA4" s="15"/>
      <c r="AB4" s="15"/>
      <c r="AC4" s="15"/>
    </row>
    <row r="5" spans="1:29" ht="15" customHeight="1" x14ac:dyDescent="0.25">
      <c r="A5" s="219"/>
      <c r="B5" s="18" t="s">
        <v>26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4">
        <f t="shared" si="0"/>
        <v>0</v>
      </c>
      <c r="O5" s="10"/>
      <c r="P5" s="20"/>
      <c r="Q5" s="21"/>
      <c r="R5" s="21"/>
      <c r="S5" s="21"/>
      <c r="T5" s="21"/>
      <c r="U5" s="21"/>
      <c r="V5" s="21"/>
      <c r="W5" s="21"/>
      <c r="X5" s="15"/>
      <c r="Y5" s="15"/>
      <c r="Z5" s="15"/>
      <c r="AA5" s="15"/>
      <c r="AB5" s="15"/>
      <c r="AC5" s="15"/>
    </row>
    <row r="6" spans="1:29" ht="15" customHeight="1" x14ac:dyDescent="0.25">
      <c r="A6" s="219"/>
      <c r="B6" s="18" t="s">
        <v>25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4">
        <f t="shared" si="0"/>
        <v>0</v>
      </c>
      <c r="O6" s="10"/>
      <c r="P6" s="20"/>
      <c r="Q6" s="21"/>
      <c r="R6" s="21"/>
      <c r="S6" s="21"/>
      <c r="T6" s="21"/>
      <c r="U6" s="21"/>
      <c r="V6" s="21"/>
      <c r="W6" s="21"/>
      <c r="X6" s="15"/>
      <c r="Y6" s="15"/>
      <c r="Z6" s="15"/>
      <c r="AA6" s="15"/>
      <c r="AB6" s="15"/>
      <c r="AC6" s="15"/>
    </row>
    <row r="7" spans="1:29" ht="15" customHeight="1" x14ac:dyDescent="0.25">
      <c r="A7" s="220"/>
      <c r="B7" s="18" t="s">
        <v>23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4">
        <f t="shared" si="0"/>
        <v>0</v>
      </c>
      <c r="O7" s="10"/>
      <c r="P7" s="20"/>
      <c r="Q7" s="21"/>
      <c r="R7" s="21"/>
      <c r="S7" s="21"/>
      <c r="T7" s="21"/>
      <c r="U7" s="21"/>
      <c r="V7" s="21"/>
      <c r="W7" s="21"/>
      <c r="X7" s="15"/>
      <c r="Y7" s="15"/>
      <c r="Z7" s="15"/>
      <c r="AA7" s="15"/>
      <c r="AB7" s="15"/>
      <c r="AC7" s="15"/>
    </row>
    <row r="8" spans="1:29" ht="15" customHeight="1" x14ac:dyDescent="0.25">
      <c r="A8" s="220"/>
      <c r="B8" s="18" t="s">
        <v>5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4">
        <f t="shared" si="0"/>
        <v>0</v>
      </c>
      <c r="O8" s="10"/>
      <c r="P8" s="20"/>
      <c r="Q8" s="21"/>
      <c r="R8" s="21"/>
      <c r="S8" s="21"/>
      <c r="T8" s="21"/>
      <c r="U8" s="21"/>
      <c r="V8" s="21"/>
      <c r="W8" s="21"/>
      <c r="X8" s="15"/>
      <c r="Y8" s="15"/>
      <c r="Z8" s="15"/>
      <c r="AA8" s="15"/>
      <c r="AB8" s="15"/>
      <c r="AC8" s="15"/>
    </row>
    <row r="9" spans="1:29" ht="15" customHeight="1" x14ac:dyDescent="0.25">
      <c r="A9" s="221"/>
      <c r="B9" s="22" t="s">
        <v>6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4">
        <f t="shared" si="0"/>
        <v>0</v>
      </c>
      <c r="O9" s="10"/>
      <c r="P9" s="20"/>
      <c r="Q9" s="21"/>
      <c r="R9" s="21"/>
      <c r="S9" s="21"/>
      <c r="T9" s="21"/>
      <c r="U9" s="21"/>
      <c r="V9" s="21"/>
      <c r="W9" s="21"/>
      <c r="X9" s="15"/>
      <c r="Y9" s="15"/>
      <c r="Z9" s="15"/>
      <c r="AA9" s="15"/>
      <c r="AB9" s="15"/>
      <c r="AC9" s="15"/>
    </row>
    <row r="10" spans="1:29" ht="24.95" customHeight="1" x14ac:dyDescent="0.2">
      <c r="A10" s="222" t="s">
        <v>52</v>
      </c>
      <c r="B10" s="223"/>
      <c r="C10" s="1">
        <f>C4*Q15+C5*Q16+C6*Q17+C7*Q18+C8*Q19+C9*Q20</f>
        <v>0</v>
      </c>
      <c r="D10" s="1">
        <f t="shared" ref="D10:M10" si="1">D4*R15+D5*R16+D6*R17+D7*R18+D8*R19+D9*R20</f>
        <v>0</v>
      </c>
      <c r="E10" s="1">
        <f t="shared" si="1"/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4">
        <f>SUM(C10:M10)</f>
        <v>0</v>
      </c>
      <c r="O10" s="10"/>
      <c r="P10" s="23"/>
      <c r="Q10" s="10"/>
      <c r="R10" s="10"/>
      <c r="S10" s="10"/>
      <c r="T10" s="10"/>
      <c r="U10" s="10"/>
      <c r="V10" s="10"/>
      <c r="W10" s="10"/>
      <c r="X10" s="24"/>
      <c r="Y10" s="24"/>
      <c r="Z10" s="24"/>
      <c r="AA10" s="24"/>
      <c r="AB10" s="10"/>
      <c r="AC10" s="10"/>
    </row>
    <row r="11" spans="1:29" ht="24.95" customHeight="1" x14ac:dyDescent="0.2">
      <c r="A11" s="213" t="s">
        <v>62</v>
      </c>
      <c r="B11" s="21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25">
        <f>SUM(C11:M11)</f>
        <v>0</v>
      </c>
      <c r="O11" s="10"/>
      <c r="P11" s="23"/>
      <c r="Q11" s="21"/>
      <c r="R11" s="21"/>
      <c r="S11" s="21"/>
      <c r="T11" s="21"/>
      <c r="U11" s="21"/>
      <c r="V11" s="21"/>
      <c r="W11" s="26"/>
      <c r="X11" s="24"/>
      <c r="Y11" s="24"/>
      <c r="Z11" s="24"/>
      <c r="AA11" s="24"/>
      <c r="AB11" s="10"/>
      <c r="AC11" s="10"/>
    </row>
    <row r="12" spans="1:29" ht="24.95" customHeight="1" x14ac:dyDescent="0.2">
      <c r="A12" s="222" t="s">
        <v>53</v>
      </c>
      <c r="B12" s="223"/>
      <c r="C12" s="2" t="str">
        <f t="shared" ref="C12:M12" si="2">IF(C11&gt;0,+C11/C10,"-")</f>
        <v>-</v>
      </c>
      <c r="D12" s="2" t="str">
        <f t="shared" si="2"/>
        <v>-</v>
      </c>
      <c r="E12" s="2" t="str">
        <f t="shared" si="2"/>
        <v>-</v>
      </c>
      <c r="F12" s="2" t="str">
        <f t="shared" si="2"/>
        <v>-</v>
      </c>
      <c r="G12" s="2" t="str">
        <f t="shared" si="2"/>
        <v>-</v>
      </c>
      <c r="H12" s="2" t="str">
        <f t="shared" si="2"/>
        <v>-</v>
      </c>
      <c r="I12" s="2" t="str">
        <f t="shared" si="2"/>
        <v>-</v>
      </c>
      <c r="J12" s="2" t="str">
        <f t="shared" si="2"/>
        <v>-</v>
      </c>
      <c r="K12" s="2" t="str">
        <f t="shared" si="2"/>
        <v>-</v>
      </c>
      <c r="L12" s="2" t="str">
        <f t="shared" si="2"/>
        <v>-</v>
      </c>
      <c r="M12" s="2" t="str">
        <f t="shared" si="2"/>
        <v>-</v>
      </c>
      <c r="N12" s="27"/>
      <c r="O12" s="10"/>
      <c r="P12" s="10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10"/>
      <c r="AC12" s="10"/>
    </row>
    <row r="13" spans="1:29" ht="24.95" customHeight="1" x14ac:dyDescent="0.2">
      <c r="A13" s="224" t="s">
        <v>54</v>
      </c>
      <c r="B13" s="225"/>
      <c r="C13" s="3">
        <f>Q22</f>
        <v>13000</v>
      </c>
      <c r="D13" s="3">
        <f t="shared" ref="D13:M13" si="3">R22</f>
        <v>13000</v>
      </c>
      <c r="E13" s="3">
        <f t="shared" si="3"/>
        <v>13000</v>
      </c>
      <c r="F13" s="3">
        <f t="shared" si="3"/>
        <v>13000</v>
      </c>
      <c r="G13" s="3">
        <f t="shared" si="3"/>
        <v>13000</v>
      </c>
      <c r="H13" s="3">
        <f t="shared" si="3"/>
        <v>13000</v>
      </c>
      <c r="I13" s="3">
        <f t="shared" si="3"/>
        <v>13000</v>
      </c>
      <c r="J13" s="3">
        <f t="shared" si="3"/>
        <v>13000</v>
      </c>
      <c r="K13" s="3">
        <f t="shared" si="3"/>
        <v>13000</v>
      </c>
      <c r="L13" s="3">
        <f t="shared" si="3"/>
        <v>13000</v>
      </c>
      <c r="M13" s="3">
        <f t="shared" si="3"/>
        <v>13000</v>
      </c>
      <c r="N13" s="27"/>
      <c r="O13" s="10"/>
      <c r="P13" s="10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0"/>
      <c r="AC13" s="10"/>
    </row>
    <row r="14" spans="1:29" ht="24.95" customHeight="1" x14ac:dyDescent="0.25">
      <c r="A14" s="213" t="s">
        <v>66</v>
      </c>
      <c r="B14" s="214"/>
      <c r="C14" s="215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7"/>
      <c r="O14" s="10"/>
      <c r="P14" s="168"/>
      <c r="Q14" s="169">
        <v>2010</v>
      </c>
      <c r="R14" s="169">
        <v>2011</v>
      </c>
      <c r="S14" s="169">
        <v>2012</v>
      </c>
      <c r="T14" s="169">
        <v>2013</v>
      </c>
      <c r="U14" s="169">
        <v>2014</v>
      </c>
      <c r="V14" s="169">
        <v>2015</v>
      </c>
      <c r="W14" s="169">
        <v>2016</v>
      </c>
      <c r="X14" s="169">
        <v>2017</v>
      </c>
      <c r="Y14" s="169">
        <v>2018</v>
      </c>
      <c r="Z14" s="169">
        <v>2019</v>
      </c>
      <c r="AA14" s="169">
        <v>2020</v>
      </c>
      <c r="AB14" s="10"/>
      <c r="AC14" s="10"/>
    </row>
    <row r="15" spans="1:29" ht="15" customHeight="1" x14ac:dyDescent="0.25">
      <c r="A15" s="205" t="s">
        <v>13</v>
      </c>
      <c r="B15" s="28" t="s">
        <v>19</v>
      </c>
      <c r="C15" s="29">
        <f>'Analytical Tests'!AK520</f>
        <v>0</v>
      </c>
      <c r="D15" s="29">
        <f>'Analytical Tests'!AL520</f>
        <v>0</v>
      </c>
      <c r="E15" s="29">
        <f>'Analytical Tests'!AM520</f>
        <v>0</v>
      </c>
      <c r="F15" s="29">
        <f>'Analytical Tests'!AN520</f>
        <v>0</v>
      </c>
      <c r="G15" s="29">
        <f>'Analytical Tests'!AO520</f>
        <v>0</v>
      </c>
      <c r="H15" s="29">
        <f>'Analytical Tests'!AP520</f>
        <v>0</v>
      </c>
      <c r="I15" s="29">
        <f>'Analytical Tests'!AQ520</f>
        <v>0</v>
      </c>
      <c r="J15" s="29">
        <f>'Analytical Tests'!AR520</f>
        <v>0</v>
      </c>
      <c r="K15" s="29">
        <f>'Analytical Tests'!AS520</f>
        <v>0</v>
      </c>
      <c r="L15" s="29">
        <f>'Analytical Tests'!AT520</f>
        <v>0</v>
      </c>
      <c r="M15" s="29">
        <f>'Analytical Tests'!AU520</f>
        <v>0</v>
      </c>
      <c r="N15" s="30">
        <f>SUM(C15:M15)</f>
        <v>0</v>
      </c>
      <c r="O15" s="10"/>
      <c r="P15" s="170" t="s">
        <v>19</v>
      </c>
      <c r="Q15" s="171">
        <v>1</v>
      </c>
      <c r="R15" s="171">
        <v>1</v>
      </c>
      <c r="S15" s="171">
        <v>1</v>
      </c>
      <c r="T15" s="171">
        <v>1</v>
      </c>
      <c r="U15" s="171">
        <v>1</v>
      </c>
      <c r="V15" s="171">
        <v>1</v>
      </c>
      <c r="W15" s="171">
        <v>1</v>
      </c>
      <c r="X15" s="171">
        <v>1</v>
      </c>
      <c r="Y15" s="171">
        <v>1</v>
      </c>
      <c r="Z15" s="171">
        <v>1</v>
      </c>
      <c r="AA15" s="171">
        <v>1</v>
      </c>
      <c r="AB15" s="10"/>
      <c r="AC15" s="10"/>
    </row>
    <row r="16" spans="1:29" ht="15" customHeight="1" x14ac:dyDescent="0.25">
      <c r="A16" s="206"/>
      <c r="B16" s="160" t="s">
        <v>26</v>
      </c>
      <c r="C16" s="161">
        <f>'Analytical Tests'!AW520</f>
        <v>0</v>
      </c>
      <c r="D16" s="161">
        <f>'Analytical Tests'!AX520</f>
        <v>0</v>
      </c>
      <c r="E16" s="161">
        <f>'Analytical Tests'!AY520</f>
        <v>0</v>
      </c>
      <c r="F16" s="161">
        <f>'Analytical Tests'!AZ520</f>
        <v>0</v>
      </c>
      <c r="G16" s="161">
        <f>'Analytical Tests'!BA520</f>
        <v>0</v>
      </c>
      <c r="H16" s="161">
        <f>'Analytical Tests'!BB520</f>
        <v>0</v>
      </c>
      <c r="I16" s="161">
        <f>'Analytical Tests'!BC520</f>
        <v>0</v>
      </c>
      <c r="J16" s="161">
        <f>'Analytical Tests'!BD520</f>
        <v>0</v>
      </c>
      <c r="K16" s="161">
        <f>'Analytical Tests'!BE520</f>
        <v>0</v>
      </c>
      <c r="L16" s="161">
        <f>'Analytical Tests'!BF520</f>
        <v>0</v>
      </c>
      <c r="M16" s="161">
        <f>'Analytical Tests'!BG520</f>
        <v>0</v>
      </c>
      <c r="N16" s="162">
        <f t="shared" ref="N16:N26" si="4">SUM(C16:M16)</f>
        <v>0</v>
      </c>
      <c r="O16" s="10"/>
      <c r="P16" s="172" t="s">
        <v>26</v>
      </c>
      <c r="Q16" s="171">
        <v>0.5</v>
      </c>
      <c r="R16" s="171">
        <v>0.5</v>
      </c>
      <c r="S16" s="171">
        <v>0.5</v>
      </c>
      <c r="T16" s="171">
        <v>0.5</v>
      </c>
      <c r="U16" s="171">
        <v>0.5</v>
      </c>
      <c r="V16" s="171">
        <v>0.5</v>
      </c>
      <c r="W16" s="171">
        <v>0.5</v>
      </c>
      <c r="X16" s="171">
        <v>0.5</v>
      </c>
      <c r="Y16" s="171">
        <v>0.5</v>
      </c>
      <c r="Z16" s="171">
        <v>0.5</v>
      </c>
      <c r="AA16" s="171">
        <v>0.5</v>
      </c>
      <c r="AB16" s="10"/>
      <c r="AC16" s="10"/>
    </row>
    <row r="17" spans="1:29" ht="15" customHeight="1" x14ac:dyDescent="0.25">
      <c r="A17" s="206"/>
      <c r="B17" s="160" t="s">
        <v>25</v>
      </c>
      <c r="C17" s="161">
        <f>'Analytical Tests'!BU520</f>
        <v>0</v>
      </c>
      <c r="D17" s="161">
        <f>'Analytical Tests'!BV520</f>
        <v>0</v>
      </c>
      <c r="E17" s="161">
        <f>'Analytical Tests'!BW520</f>
        <v>0</v>
      </c>
      <c r="F17" s="161">
        <f>'Analytical Tests'!BX520</f>
        <v>0</v>
      </c>
      <c r="G17" s="161">
        <f>'Analytical Tests'!BY520</f>
        <v>0</v>
      </c>
      <c r="H17" s="161">
        <f>'Analytical Tests'!BZ520</f>
        <v>0</v>
      </c>
      <c r="I17" s="161">
        <f>'Analytical Tests'!CA520</f>
        <v>0</v>
      </c>
      <c r="J17" s="161">
        <f>'Analytical Tests'!CB520</f>
        <v>0</v>
      </c>
      <c r="K17" s="161">
        <f>'Analytical Tests'!CC520</f>
        <v>0</v>
      </c>
      <c r="L17" s="161">
        <f>'Analytical Tests'!CD520</f>
        <v>0</v>
      </c>
      <c r="M17" s="161">
        <f>'Analytical Tests'!CE520</f>
        <v>0</v>
      </c>
      <c r="N17" s="162">
        <f t="shared" si="4"/>
        <v>0</v>
      </c>
      <c r="O17" s="10"/>
      <c r="P17" s="172" t="s">
        <v>25</v>
      </c>
      <c r="Q17" s="171">
        <v>0.5</v>
      </c>
      <c r="R17" s="171">
        <v>0.5</v>
      </c>
      <c r="S17" s="171">
        <v>0.5</v>
      </c>
      <c r="T17" s="171">
        <v>0.5</v>
      </c>
      <c r="U17" s="171">
        <v>0.5</v>
      </c>
      <c r="V17" s="171">
        <v>0.5</v>
      </c>
      <c r="W17" s="171">
        <v>0.5</v>
      </c>
      <c r="X17" s="171">
        <v>0.5</v>
      </c>
      <c r="Y17" s="171">
        <v>0.5</v>
      </c>
      <c r="Z17" s="171">
        <v>0.5</v>
      </c>
      <c r="AA17" s="171">
        <v>0.5</v>
      </c>
      <c r="AB17" s="10"/>
      <c r="AC17" s="10"/>
    </row>
    <row r="18" spans="1:29" ht="15" customHeight="1" x14ac:dyDescent="0.25">
      <c r="A18" s="206"/>
      <c r="B18" s="160" t="s">
        <v>23</v>
      </c>
      <c r="C18" s="161">
        <f>'Analytical Tests'!CG520</f>
        <v>0</v>
      </c>
      <c r="D18" s="161">
        <f>'Analytical Tests'!CH520</f>
        <v>0</v>
      </c>
      <c r="E18" s="161">
        <f>'Analytical Tests'!CI520</f>
        <v>0</v>
      </c>
      <c r="F18" s="161">
        <f>'Analytical Tests'!CJ520</f>
        <v>0</v>
      </c>
      <c r="G18" s="161">
        <f>'Analytical Tests'!CK520</f>
        <v>0</v>
      </c>
      <c r="H18" s="161">
        <f>'Analytical Tests'!CL520</f>
        <v>0</v>
      </c>
      <c r="I18" s="161">
        <f>'Analytical Tests'!CM520</f>
        <v>0</v>
      </c>
      <c r="J18" s="161">
        <f>'Analytical Tests'!CN520</f>
        <v>0</v>
      </c>
      <c r="K18" s="161">
        <f>'Analytical Tests'!CO520</f>
        <v>0</v>
      </c>
      <c r="L18" s="161">
        <f>'Analytical Tests'!CP520</f>
        <v>0</v>
      </c>
      <c r="M18" s="161">
        <f>'Analytical Tests'!CQ520</f>
        <v>0</v>
      </c>
      <c r="N18" s="162">
        <f t="shared" si="4"/>
        <v>0</v>
      </c>
      <c r="O18" s="10"/>
      <c r="P18" s="172" t="s">
        <v>23</v>
      </c>
      <c r="Q18" s="171">
        <v>0.38100000000000001</v>
      </c>
      <c r="R18" s="171">
        <v>0.38100000000000001</v>
      </c>
      <c r="S18" s="171">
        <v>0.38100000000000001</v>
      </c>
      <c r="T18" s="171">
        <v>0.38100000000000001</v>
      </c>
      <c r="U18" s="171">
        <v>0.38100000000000001</v>
      </c>
      <c r="V18" s="171">
        <v>0.38100000000000001</v>
      </c>
      <c r="W18" s="171">
        <v>0.38100000000000001</v>
      </c>
      <c r="X18" s="171">
        <v>0.38100000000000001</v>
      </c>
      <c r="Y18" s="171">
        <v>0.38100000000000001</v>
      </c>
      <c r="Z18" s="171">
        <v>0.38100000000000001</v>
      </c>
      <c r="AA18" s="171">
        <v>0.38100000000000001</v>
      </c>
      <c r="AB18" s="10"/>
      <c r="AC18" s="10"/>
    </row>
    <row r="19" spans="1:29" ht="15" customHeight="1" x14ac:dyDescent="0.25">
      <c r="A19" s="206"/>
      <c r="B19" s="160" t="s">
        <v>5</v>
      </c>
      <c r="C19" s="161">
        <f>'Analytical Tests'!CS520</f>
        <v>0</v>
      </c>
      <c r="D19" s="161">
        <f>'Analytical Tests'!CT520</f>
        <v>0</v>
      </c>
      <c r="E19" s="161">
        <f>'Analytical Tests'!CU520</f>
        <v>0</v>
      </c>
      <c r="F19" s="161">
        <f>'Analytical Tests'!CV520</f>
        <v>0</v>
      </c>
      <c r="G19" s="161">
        <f>'Analytical Tests'!CW520</f>
        <v>0</v>
      </c>
      <c r="H19" s="161">
        <f>'Analytical Tests'!CX520</f>
        <v>0</v>
      </c>
      <c r="I19" s="161">
        <f>'Analytical Tests'!CY520</f>
        <v>0</v>
      </c>
      <c r="J19" s="161">
        <f>'Analytical Tests'!CZ520</f>
        <v>0</v>
      </c>
      <c r="K19" s="161">
        <f>'Analytical Tests'!DA520</f>
        <v>0</v>
      </c>
      <c r="L19" s="161">
        <f>'Analytical Tests'!DB520</f>
        <v>0</v>
      </c>
      <c r="M19" s="161">
        <f>'Analytical Tests'!DC520</f>
        <v>0</v>
      </c>
      <c r="N19" s="162">
        <f t="shared" si="4"/>
        <v>0</v>
      </c>
      <c r="O19" s="10"/>
      <c r="P19" s="172" t="s">
        <v>5</v>
      </c>
      <c r="Q19" s="171">
        <v>0.2646</v>
      </c>
      <c r="R19" s="171">
        <v>0.2646</v>
      </c>
      <c r="S19" s="171">
        <v>0.2646</v>
      </c>
      <c r="T19" s="171">
        <v>0.2646</v>
      </c>
      <c r="U19" s="171">
        <v>0.2646</v>
      </c>
      <c r="V19" s="171">
        <v>0.2646</v>
      </c>
      <c r="W19" s="171">
        <v>0.2646</v>
      </c>
      <c r="X19" s="171">
        <v>0.2646</v>
      </c>
      <c r="Y19" s="171">
        <v>0.2646</v>
      </c>
      <c r="Z19" s="171">
        <v>0.2646</v>
      </c>
      <c r="AA19" s="171">
        <v>0.2646</v>
      </c>
      <c r="AB19" s="10"/>
      <c r="AC19" s="10"/>
    </row>
    <row r="20" spans="1:29" ht="15" customHeight="1" x14ac:dyDescent="0.25">
      <c r="A20" s="207"/>
      <c r="B20" s="163" t="s">
        <v>6</v>
      </c>
      <c r="C20" s="164">
        <f>'Analytical Tests'!BI520</f>
        <v>0</v>
      </c>
      <c r="D20" s="164">
        <f>'Analytical Tests'!BJ520</f>
        <v>0</v>
      </c>
      <c r="E20" s="164">
        <f>'Analytical Tests'!BK520</f>
        <v>0</v>
      </c>
      <c r="F20" s="164">
        <f>'Analytical Tests'!BL520</f>
        <v>0</v>
      </c>
      <c r="G20" s="164">
        <f>'Analytical Tests'!BM520</f>
        <v>0</v>
      </c>
      <c r="H20" s="164">
        <f>'Analytical Tests'!BN520</f>
        <v>0</v>
      </c>
      <c r="I20" s="164">
        <f>'Analytical Tests'!BO520</f>
        <v>0</v>
      </c>
      <c r="J20" s="164">
        <f>'Analytical Tests'!BP520</f>
        <v>0</v>
      </c>
      <c r="K20" s="164">
        <f>'Analytical Tests'!BQ520</f>
        <v>0</v>
      </c>
      <c r="L20" s="164">
        <f>'Analytical Tests'!BR520</f>
        <v>0</v>
      </c>
      <c r="M20" s="164">
        <f>'Analytical Tests'!BS520</f>
        <v>0</v>
      </c>
      <c r="N20" s="162">
        <f t="shared" si="4"/>
        <v>0</v>
      </c>
      <c r="O20" s="10"/>
      <c r="P20" s="173" t="s">
        <v>6</v>
      </c>
      <c r="Q20" s="174">
        <v>0.2117</v>
      </c>
      <c r="R20" s="174">
        <v>0.2117</v>
      </c>
      <c r="S20" s="174">
        <v>0.2117</v>
      </c>
      <c r="T20" s="174">
        <v>0.2117</v>
      </c>
      <c r="U20" s="174">
        <v>0.2117</v>
      </c>
      <c r="V20" s="174">
        <v>0.2117</v>
      </c>
      <c r="W20" s="174">
        <v>0.2117</v>
      </c>
      <c r="X20" s="174">
        <v>0.2117</v>
      </c>
      <c r="Y20" s="174">
        <v>0.2117</v>
      </c>
      <c r="Z20" s="174">
        <v>0.2117</v>
      </c>
      <c r="AA20" s="174">
        <v>0.2117</v>
      </c>
      <c r="AB20" s="10"/>
      <c r="AC20" s="10"/>
    </row>
    <row r="21" spans="1:29" ht="15" customHeight="1" x14ac:dyDescent="0.25">
      <c r="A21" s="205" t="s">
        <v>15</v>
      </c>
      <c r="B21" s="28" t="s">
        <v>19</v>
      </c>
      <c r="C21" s="31">
        <f t="shared" ref="C21:M26" si="5">C15*Q15</f>
        <v>0</v>
      </c>
      <c r="D21" s="31">
        <f t="shared" si="5"/>
        <v>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0">
        <f t="shared" si="4"/>
        <v>0</v>
      </c>
      <c r="O21" s="10"/>
      <c r="P21" s="168"/>
      <c r="Q21" s="169">
        <v>2010</v>
      </c>
      <c r="R21" s="169">
        <v>2011</v>
      </c>
      <c r="S21" s="169">
        <v>2012</v>
      </c>
      <c r="T21" s="169">
        <v>2013</v>
      </c>
      <c r="U21" s="169">
        <v>2014</v>
      </c>
      <c r="V21" s="169">
        <v>2015</v>
      </c>
      <c r="W21" s="169">
        <v>2016</v>
      </c>
      <c r="X21" s="169">
        <v>2017</v>
      </c>
      <c r="Y21" s="169">
        <v>2018</v>
      </c>
      <c r="Z21" s="169">
        <v>2019</v>
      </c>
      <c r="AA21" s="169">
        <v>2020</v>
      </c>
      <c r="AB21" s="10"/>
      <c r="AC21" s="10"/>
    </row>
    <row r="22" spans="1:29" ht="15" customHeight="1" x14ac:dyDescent="0.25">
      <c r="A22" s="206"/>
      <c r="B22" s="160" t="s">
        <v>20</v>
      </c>
      <c r="C22" s="161">
        <f t="shared" si="5"/>
        <v>0</v>
      </c>
      <c r="D22" s="161">
        <f t="shared" si="5"/>
        <v>0</v>
      </c>
      <c r="E22" s="161">
        <f t="shared" si="5"/>
        <v>0</v>
      </c>
      <c r="F22" s="161">
        <f t="shared" si="5"/>
        <v>0</v>
      </c>
      <c r="G22" s="161">
        <f t="shared" si="5"/>
        <v>0</v>
      </c>
      <c r="H22" s="161">
        <f t="shared" si="5"/>
        <v>0</v>
      </c>
      <c r="I22" s="161">
        <f t="shared" si="5"/>
        <v>0</v>
      </c>
      <c r="J22" s="161">
        <f t="shared" si="5"/>
        <v>0</v>
      </c>
      <c r="K22" s="161">
        <f t="shared" si="5"/>
        <v>0</v>
      </c>
      <c r="L22" s="161">
        <f t="shared" si="5"/>
        <v>0</v>
      </c>
      <c r="M22" s="161">
        <f t="shared" si="5"/>
        <v>0</v>
      </c>
      <c r="N22" s="162">
        <f t="shared" si="4"/>
        <v>0</v>
      </c>
      <c r="O22" s="10"/>
      <c r="P22" s="172" t="s">
        <v>29</v>
      </c>
      <c r="Q22" s="175">
        <v>13000</v>
      </c>
      <c r="R22" s="175">
        <v>13000</v>
      </c>
      <c r="S22" s="175">
        <v>13000</v>
      </c>
      <c r="T22" s="175">
        <v>13000</v>
      </c>
      <c r="U22" s="175">
        <v>13000</v>
      </c>
      <c r="V22" s="175">
        <v>13000</v>
      </c>
      <c r="W22" s="175">
        <v>13000</v>
      </c>
      <c r="X22" s="175">
        <v>13000</v>
      </c>
      <c r="Y22" s="175">
        <v>13000</v>
      </c>
      <c r="Z22" s="175">
        <v>13000</v>
      </c>
      <c r="AA22" s="175">
        <v>13000</v>
      </c>
      <c r="AB22" s="10"/>
      <c r="AC22" s="10"/>
    </row>
    <row r="23" spans="1:29" ht="15" customHeight="1" x14ac:dyDescent="0.25">
      <c r="A23" s="206"/>
      <c r="B23" s="160" t="s">
        <v>12</v>
      </c>
      <c r="C23" s="161">
        <f t="shared" si="5"/>
        <v>0</v>
      </c>
      <c r="D23" s="161">
        <f t="shared" si="5"/>
        <v>0</v>
      </c>
      <c r="E23" s="161">
        <f t="shared" si="5"/>
        <v>0</v>
      </c>
      <c r="F23" s="161">
        <f t="shared" si="5"/>
        <v>0</v>
      </c>
      <c r="G23" s="161">
        <f t="shared" si="5"/>
        <v>0</v>
      </c>
      <c r="H23" s="161">
        <f t="shared" si="5"/>
        <v>0</v>
      </c>
      <c r="I23" s="161">
        <f t="shared" si="5"/>
        <v>0</v>
      </c>
      <c r="J23" s="161">
        <f t="shared" si="5"/>
        <v>0</v>
      </c>
      <c r="K23" s="161">
        <f t="shared" si="5"/>
        <v>0</v>
      </c>
      <c r="L23" s="161">
        <f t="shared" si="5"/>
        <v>0</v>
      </c>
      <c r="M23" s="161">
        <f t="shared" si="5"/>
        <v>0</v>
      </c>
      <c r="N23" s="162">
        <f t="shared" si="4"/>
        <v>0</v>
      </c>
      <c r="O23" s="10"/>
      <c r="P23" s="176" t="s">
        <v>32</v>
      </c>
      <c r="Q23" s="177">
        <v>1700</v>
      </c>
      <c r="R23" s="177">
        <v>1700</v>
      </c>
      <c r="S23" s="177">
        <v>1700</v>
      </c>
      <c r="T23" s="177">
        <v>1700</v>
      </c>
      <c r="U23" s="177">
        <v>1700</v>
      </c>
      <c r="V23" s="177">
        <v>1700</v>
      </c>
      <c r="W23" s="177">
        <v>1700</v>
      </c>
      <c r="X23" s="177">
        <v>1700</v>
      </c>
      <c r="Y23" s="177">
        <v>1700</v>
      </c>
      <c r="Z23" s="177">
        <v>1700</v>
      </c>
      <c r="AA23" s="177">
        <v>1700</v>
      </c>
      <c r="AB23" s="10"/>
      <c r="AC23" s="10"/>
    </row>
    <row r="24" spans="1:29" ht="15" customHeight="1" x14ac:dyDescent="0.2">
      <c r="A24" s="206"/>
      <c r="B24" s="160" t="s">
        <v>11</v>
      </c>
      <c r="C24" s="161">
        <f t="shared" si="5"/>
        <v>0</v>
      </c>
      <c r="D24" s="161">
        <f t="shared" si="5"/>
        <v>0</v>
      </c>
      <c r="E24" s="161">
        <f t="shared" si="5"/>
        <v>0</v>
      </c>
      <c r="F24" s="161">
        <f t="shared" si="5"/>
        <v>0</v>
      </c>
      <c r="G24" s="161">
        <f t="shared" si="5"/>
        <v>0</v>
      </c>
      <c r="H24" s="161">
        <f t="shared" si="5"/>
        <v>0</v>
      </c>
      <c r="I24" s="161">
        <f t="shared" si="5"/>
        <v>0</v>
      </c>
      <c r="J24" s="161">
        <f t="shared" si="5"/>
        <v>0</v>
      </c>
      <c r="K24" s="161">
        <f t="shared" si="5"/>
        <v>0</v>
      </c>
      <c r="L24" s="161">
        <f t="shared" si="5"/>
        <v>0</v>
      </c>
      <c r="M24" s="161">
        <f t="shared" si="5"/>
        <v>0</v>
      </c>
      <c r="N24" s="162">
        <f t="shared" si="4"/>
        <v>0</v>
      </c>
      <c r="O24" s="10"/>
      <c r="P24" s="10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0"/>
      <c r="AC24" s="10"/>
    </row>
    <row r="25" spans="1:29" ht="15" customHeight="1" x14ac:dyDescent="0.2">
      <c r="A25" s="206"/>
      <c r="B25" s="160" t="s">
        <v>5</v>
      </c>
      <c r="C25" s="161">
        <f t="shared" si="5"/>
        <v>0</v>
      </c>
      <c r="D25" s="161">
        <f t="shared" si="5"/>
        <v>0</v>
      </c>
      <c r="E25" s="161">
        <f t="shared" si="5"/>
        <v>0</v>
      </c>
      <c r="F25" s="161">
        <f t="shared" si="5"/>
        <v>0</v>
      </c>
      <c r="G25" s="161">
        <f t="shared" si="5"/>
        <v>0</v>
      </c>
      <c r="H25" s="161">
        <f t="shared" si="5"/>
        <v>0</v>
      </c>
      <c r="I25" s="161">
        <f t="shared" si="5"/>
        <v>0</v>
      </c>
      <c r="J25" s="161">
        <f t="shared" si="5"/>
        <v>0</v>
      </c>
      <c r="K25" s="161">
        <f t="shared" si="5"/>
        <v>0</v>
      </c>
      <c r="L25" s="161">
        <f t="shared" si="5"/>
        <v>0</v>
      </c>
      <c r="M25" s="161">
        <f t="shared" si="5"/>
        <v>0</v>
      </c>
      <c r="N25" s="162">
        <f t="shared" si="4"/>
        <v>0</v>
      </c>
      <c r="O25" s="10"/>
      <c r="P25" s="10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0"/>
      <c r="AC25" s="10"/>
    </row>
    <row r="26" spans="1:29" ht="15" customHeight="1" x14ac:dyDescent="0.2">
      <c r="A26" s="207"/>
      <c r="B26" s="163" t="s">
        <v>6</v>
      </c>
      <c r="C26" s="164">
        <f t="shared" si="5"/>
        <v>0</v>
      </c>
      <c r="D26" s="164">
        <f t="shared" si="5"/>
        <v>0</v>
      </c>
      <c r="E26" s="164">
        <f t="shared" si="5"/>
        <v>0</v>
      </c>
      <c r="F26" s="164">
        <f t="shared" si="5"/>
        <v>0</v>
      </c>
      <c r="G26" s="164">
        <f t="shared" si="5"/>
        <v>0</v>
      </c>
      <c r="H26" s="164">
        <f t="shared" si="5"/>
        <v>0</v>
      </c>
      <c r="I26" s="164">
        <f t="shared" si="5"/>
        <v>0</v>
      </c>
      <c r="J26" s="164">
        <f t="shared" si="5"/>
        <v>0</v>
      </c>
      <c r="K26" s="164">
        <f t="shared" si="5"/>
        <v>0</v>
      </c>
      <c r="L26" s="164">
        <f t="shared" si="5"/>
        <v>0</v>
      </c>
      <c r="M26" s="164">
        <f t="shared" si="5"/>
        <v>0</v>
      </c>
      <c r="N26" s="162">
        <f t="shared" si="4"/>
        <v>0</v>
      </c>
      <c r="O26" s="10"/>
      <c r="P26" s="10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10"/>
      <c r="AC26" s="10"/>
    </row>
    <row r="27" spans="1:29" ht="24.95" customHeight="1" x14ac:dyDescent="0.2">
      <c r="A27" s="226" t="s">
        <v>63</v>
      </c>
      <c r="B27" s="32" t="s">
        <v>31</v>
      </c>
      <c r="C27" s="33">
        <f>C21</f>
        <v>0</v>
      </c>
      <c r="D27" s="33">
        <f t="shared" ref="D27:M27" si="6">D21</f>
        <v>0</v>
      </c>
      <c r="E27" s="33">
        <f t="shared" si="6"/>
        <v>0</v>
      </c>
      <c r="F27" s="33">
        <f t="shared" si="6"/>
        <v>0</v>
      </c>
      <c r="G27" s="33">
        <f t="shared" si="6"/>
        <v>0</v>
      </c>
      <c r="H27" s="33">
        <f t="shared" si="6"/>
        <v>0</v>
      </c>
      <c r="I27" s="33">
        <f t="shared" si="6"/>
        <v>0</v>
      </c>
      <c r="J27" s="33">
        <f t="shared" si="6"/>
        <v>0</v>
      </c>
      <c r="K27" s="33">
        <f t="shared" si="6"/>
        <v>0</v>
      </c>
      <c r="L27" s="33">
        <f t="shared" si="6"/>
        <v>0</v>
      </c>
      <c r="M27" s="33">
        <f t="shared" si="6"/>
        <v>0</v>
      </c>
      <c r="N27" s="30">
        <f>SUM(C27:M27)</f>
        <v>0</v>
      </c>
      <c r="O27" s="10" t="s">
        <v>76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24.95" customHeight="1" x14ac:dyDescent="0.2">
      <c r="A28" s="227"/>
      <c r="B28" s="32" t="s">
        <v>44</v>
      </c>
      <c r="C28" s="34" t="str">
        <f t="shared" ref="C28:M28" si="7">IF(C11&gt;0,(C27/C10),"-")</f>
        <v>-</v>
      </c>
      <c r="D28" s="34" t="str">
        <f t="shared" si="7"/>
        <v>-</v>
      </c>
      <c r="E28" s="34" t="str">
        <f t="shared" si="7"/>
        <v>-</v>
      </c>
      <c r="F28" s="34" t="str">
        <f t="shared" si="7"/>
        <v>-</v>
      </c>
      <c r="G28" s="34" t="str">
        <f t="shared" si="7"/>
        <v>-</v>
      </c>
      <c r="H28" s="34" t="str">
        <f t="shared" si="7"/>
        <v>-</v>
      </c>
      <c r="I28" s="34" t="str">
        <f t="shared" si="7"/>
        <v>-</v>
      </c>
      <c r="J28" s="34" t="str">
        <f t="shared" si="7"/>
        <v>-</v>
      </c>
      <c r="K28" s="34" t="str">
        <f t="shared" si="7"/>
        <v>-</v>
      </c>
      <c r="L28" s="34" t="str">
        <f t="shared" si="7"/>
        <v>-</v>
      </c>
      <c r="M28" s="34" t="str">
        <f t="shared" si="7"/>
        <v>-</v>
      </c>
      <c r="N28" s="35"/>
      <c r="O28" s="10" t="s">
        <v>75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24.95" customHeight="1" x14ac:dyDescent="0.2">
      <c r="A29" s="227"/>
      <c r="B29" s="32" t="s">
        <v>48</v>
      </c>
      <c r="C29" s="36">
        <f>'Analytical Tests'!N520+'Analytical Tests'!Y520</f>
        <v>0</v>
      </c>
      <c r="D29" s="36">
        <f>'Analytical Tests'!O520+'Analytical Tests'!Z520</f>
        <v>0</v>
      </c>
      <c r="E29" s="36">
        <f>'Analytical Tests'!P520+'Analytical Tests'!AA520</f>
        <v>0</v>
      </c>
      <c r="F29" s="36">
        <f>'Analytical Tests'!Q520+'Analytical Tests'!AB520</f>
        <v>0</v>
      </c>
      <c r="G29" s="36">
        <f>'Analytical Tests'!R520+'Analytical Tests'!AC520</f>
        <v>0</v>
      </c>
      <c r="H29" s="36">
        <f>'Analytical Tests'!S520+'Analytical Tests'!AD520</f>
        <v>0</v>
      </c>
      <c r="I29" s="36">
        <f>'Analytical Tests'!T520+'Analytical Tests'!AE520</f>
        <v>0</v>
      </c>
      <c r="J29" s="36">
        <f>'Analytical Tests'!U520+'Analytical Tests'!AF520</f>
        <v>0</v>
      </c>
      <c r="K29" s="36">
        <f>'Analytical Tests'!V520+'Analytical Tests'!AG520</f>
        <v>0</v>
      </c>
      <c r="L29" s="36">
        <f>'Analytical Tests'!W520+'Analytical Tests'!AH520</f>
        <v>0</v>
      </c>
      <c r="M29" s="36">
        <f>'Analytical Tests'!X520+'Analytical Tests'!AI520</f>
        <v>0</v>
      </c>
      <c r="N29" s="25">
        <f>SUM(C29:M29)</f>
        <v>0</v>
      </c>
      <c r="O29" s="266" t="str">
        <f>IF(N29&gt;N11,"CAUTION - MAX. TOTAL EARNED AMOUNT LIMITED TO AWARDED AMOUNT TOTAL", "Total earned amount equal or less than total awarded amount.")</f>
        <v>Total earned amount equal or less than total awarded amount.</v>
      </c>
      <c r="P29" s="267"/>
      <c r="Q29" s="267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24.95" customHeight="1" x14ac:dyDescent="0.2">
      <c r="A30" s="228"/>
      <c r="B30" s="32" t="s">
        <v>49</v>
      </c>
      <c r="C30" s="230">
        <f>IF(B68&gt;0,B68,SUM(C29:M29))</f>
        <v>0</v>
      </c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7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24.95" customHeight="1" x14ac:dyDescent="0.2">
      <c r="A31" s="229"/>
      <c r="B31" s="32" t="s">
        <v>45</v>
      </c>
      <c r="C31" s="232">
        <f>C30-C14</f>
        <v>0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37" t="e">
        <f>+C31/C30</f>
        <v>#DIV/0!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5" customHeight="1" x14ac:dyDescent="0.25">
      <c r="A32" s="200" t="s">
        <v>56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2"/>
      <c r="N32" s="38">
        <f>'Analytical Tests'!B520</f>
        <v>0</v>
      </c>
      <c r="O32" s="39"/>
      <c r="P32" s="39"/>
      <c r="Q32" s="39"/>
    </row>
    <row r="33" spans="1:17" ht="15" x14ac:dyDescent="0.25">
      <c r="A33" s="200" t="s">
        <v>57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2"/>
      <c r="N33" s="38">
        <f>COUNTIF('Analytical Tests'!E8:E519,"*transfer in*")</f>
        <v>0</v>
      </c>
      <c r="O33" s="39"/>
      <c r="P33" s="39"/>
      <c r="Q33" s="39"/>
    </row>
    <row r="34" spans="1:17" ht="15" x14ac:dyDescent="0.25">
      <c r="A34" s="200" t="s">
        <v>58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2"/>
      <c r="N34" s="38">
        <f>COUNTIF('Analytical Tests'!E8:E519,"*Reactivated*")</f>
        <v>0</v>
      </c>
      <c r="O34" s="39"/>
      <c r="P34" s="39"/>
      <c r="Q34" s="39"/>
    </row>
    <row r="35" spans="1:17" ht="15" x14ac:dyDescent="0.25">
      <c r="A35" s="200" t="s">
        <v>59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2"/>
      <c r="N35" s="38">
        <f>COUNTIF('Analytical Tests'!E8:E519,"*suspended*")</f>
        <v>0</v>
      </c>
      <c r="O35" s="39"/>
      <c r="P35" s="39"/>
      <c r="Q35" s="39"/>
    </row>
    <row r="36" spans="1:17" ht="15" x14ac:dyDescent="0.25">
      <c r="A36" s="200" t="s">
        <v>60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2"/>
      <c r="N36" s="165" t="e">
        <f>+(N35+N34+N33)/SUM(N21+N22)</f>
        <v>#DIV/0!</v>
      </c>
      <c r="O36" s="39"/>
      <c r="P36" s="39"/>
      <c r="Q36" s="39"/>
    </row>
    <row r="37" spans="1:17" x14ac:dyDescent="0.2">
      <c r="A37" s="195" t="s">
        <v>68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7"/>
      <c r="O37" s="39"/>
      <c r="P37" s="39"/>
      <c r="Q37" s="39"/>
    </row>
    <row r="38" spans="1:17" x14ac:dyDescent="0.2">
      <c r="A38" s="186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8"/>
      <c r="O38" s="39"/>
      <c r="P38" s="39"/>
      <c r="Q38" s="39"/>
    </row>
    <row r="39" spans="1:17" x14ac:dyDescent="0.2">
      <c r="A39" s="189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1"/>
      <c r="O39" s="39"/>
      <c r="P39" s="39"/>
      <c r="Q39" s="39"/>
    </row>
    <row r="40" spans="1:17" x14ac:dyDescent="0.2">
      <c r="A40" s="189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1"/>
      <c r="O40" s="39"/>
      <c r="P40" s="39"/>
      <c r="Q40" s="39"/>
    </row>
    <row r="41" spans="1:17" x14ac:dyDescent="0.2">
      <c r="A41" s="189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1"/>
      <c r="O41" s="39"/>
      <c r="P41" s="39"/>
      <c r="Q41" s="39"/>
    </row>
    <row r="42" spans="1:17" x14ac:dyDescent="0.2">
      <c r="A42" s="189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1"/>
      <c r="O42" s="39"/>
      <c r="P42" s="39"/>
      <c r="Q42" s="39"/>
    </row>
    <row r="43" spans="1:17" x14ac:dyDescent="0.2">
      <c r="A43" s="189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1"/>
      <c r="O43" s="39"/>
      <c r="P43" s="39"/>
      <c r="Q43" s="39"/>
    </row>
    <row r="44" spans="1:17" x14ac:dyDescent="0.2">
      <c r="A44" s="189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1"/>
      <c r="O44" s="39"/>
      <c r="P44" s="39"/>
      <c r="Q44" s="39"/>
    </row>
    <row r="45" spans="1:17" x14ac:dyDescent="0.2">
      <c r="A45" s="192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4"/>
      <c r="O45" s="39"/>
      <c r="P45" s="39"/>
      <c r="Q45" s="39"/>
    </row>
    <row r="46" spans="1:17" x14ac:dyDescent="0.2">
      <c r="A46" s="195" t="s">
        <v>69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7"/>
      <c r="O46" s="39"/>
      <c r="P46" s="39"/>
      <c r="Q46" s="39"/>
    </row>
    <row r="47" spans="1:17" ht="15" x14ac:dyDescent="0.25">
      <c r="A47" s="178" t="s">
        <v>70</v>
      </c>
      <c r="B47" s="181" t="s">
        <v>71</v>
      </c>
      <c r="C47" s="198" t="s">
        <v>73</v>
      </c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39"/>
      <c r="P47" s="39"/>
      <c r="Q47" s="39"/>
    </row>
    <row r="48" spans="1:17" ht="15" x14ac:dyDescent="0.25">
      <c r="A48" s="178">
        <v>1</v>
      </c>
      <c r="B48" s="183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39"/>
      <c r="P48" s="39"/>
      <c r="Q48" s="39"/>
    </row>
    <row r="49" spans="1:17" ht="15" x14ac:dyDescent="0.25">
      <c r="A49" s="179">
        <v>2</v>
      </c>
      <c r="B49" s="183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39"/>
      <c r="P49" s="39"/>
      <c r="Q49" s="39"/>
    </row>
    <row r="50" spans="1:17" ht="15" x14ac:dyDescent="0.25">
      <c r="A50" s="179">
        <v>3</v>
      </c>
      <c r="B50" s="183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39"/>
      <c r="P50" s="39"/>
      <c r="Q50" s="39"/>
    </row>
    <row r="51" spans="1:17" ht="15" x14ac:dyDescent="0.25">
      <c r="A51" s="179">
        <v>4</v>
      </c>
      <c r="B51" s="183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39"/>
      <c r="P51" s="39"/>
      <c r="Q51" s="39"/>
    </row>
    <row r="52" spans="1:17" ht="15" x14ac:dyDescent="0.25">
      <c r="A52" s="179">
        <v>5</v>
      </c>
      <c r="B52" s="183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39"/>
      <c r="P52" s="39"/>
      <c r="Q52" s="39"/>
    </row>
    <row r="53" spans="1:17" ht="15" x14ac:dyDescent="0.25">
      <c r="A53" s="179">
        <v>6</v>
      </c>
      <c r="B53" s="183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39"/>
      <c r="P53" s="39"/>
      <c r="Q53" s="39"/>
    </row>
    <row r="54" spans="1:17" ht="15" x14ac:dyDescent="0.25">
      <c r="A54" s="179">
        <v>7</v>
      </c>
      <c r="B54" s="183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39"/>
      <c r="P54" s="39"/>
      <c r="Q54" s="39"/>
    </row>
    <row r="55" spans="1:17" ht="15" x14ac:dyDescent="0.25">
      <c r="A55" s="179">
        <v>8</v>
      </c>
      <c r="B55" s="183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39"/>
      <c r="P55" s="39"/>
      <c r="Q55" s="39"/>
    </row>
    <row r="56" spans="1:17" ht="15" x14ac:dyDescent="0.25">
      <c r="A56" s="179">
        <v>9</v>
      </c>
      <c r="B56" s="183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39"/>
      <c r="P56" s="39"/>
      <c r="Q56" s="39"/>
    </row>
    <row r="57" spans="1:17" ht="15" x14ac:dyDescent="0.25">
      <c r="A57" s="179">
        <v>10</v>
      </c>
      <c r="B57" s="183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39"/>
      <c r="P57" s="39"/>
      <c r="Q57" s="39"/>
    </row>
    <row r="58" spans="1:17" ht="15" x14ac:dyDescent="0.25">
      <c r="A58" s="179">
        <v>11</v>
      </c>
      <c r="B58" s="183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39"/>
      <c r="P58" s="39"/>
      <c r="Q58" s="39"/>
    </row>
    <row r="59" spans="1:17" ht="15" x14ac:dyDescent="0.25">
      <c r="A59" s="179">
        <v>12</v>
      </c>
      <c r="B59" s="183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39"/>
      <c r="P59" s="39"/>
      <c r="Q59" s="39"/>
    </row>
    <row r="60" spans="1:17" ht="15" x14ac:dyDescent="0.25">
      <c r="A60" s="178">
        <v>13</v>
      </c>
      <c r="B60" s="183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39"/>
      <c r="P60" s="39"/>
      <c r="Q60" s="39"/>
    </row>
    <row r="61" spans="1:17" ht="15" x14ac:dyDescent="0.25">
      <c r="A61" s="179">
        <v>14</v>
      </c>
      <c r="B61" s="18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39"/>
      <c r="P61" s="39"/>
      <c r="Q61" s="39"/>
    </row>
    <row r="62" spans="1:17" ht="15" x14ac:dyDescent="0.25">
      <c r="A62" s="179">
        <v>15</v>
      </c>
      <c r="B62" s="184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39"/>
      <c r="P62" s="39"/>
      <c r="Q62" s="39"/>
    </row>
    <row r="63" spans="1:17" ht="15" x14ac:dyDescent="0.25">
      <c r="A63" s="178">
        <v>16</v>
      </c>
      <c r="B63" s="183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39"/>
      <c r="P63" s="39"/>
      <c r="Q63" s="39"/>
    </row>
    <row r="64" spans="1:17" ht="15" x14ac:dyDescent="0.25">
      <c r="A64" s="179">
        <v>17</v>
      </c>
      <c r="B64" s="183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39"/>
      <c r="P64" s="39"/>
      <c r="Q64" s="39"/>
    </row>
    <row r="65" spans="1:17" ht="15" x14ac:dyDescent="0.25">
      <c r="A65" s="179">
        <v>18</v>
      </c>
      <c r="B65" s="183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39"/>
      <c r="P65" s="39"/>
      <c r="Q65" s="39"/>
    </row>
    <row r="66" spans="1:17" ht="15" x14ac:dyDescent="0.25">
      <c r="A66" s="179">
        <v>19</v>
      </c>
      <c r="B66" s="183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39"/>
      <c r="P66" s="39"/>
      <c r="Q66" s="39"/>
    </row>
    <row r="67" spans="1:17" ht="15" x14ac:dyDescent="0.25">
      <c r="A67" s="179">
        <v>20</v>
      </c>
      <c r="B67" s="183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39"/>
      <c r="P67" s="39"/>
      <c r="Q67" s="39"/>
    </row>
    <row r="68" spans="1:17" ht="15" x14ac:dyDescent="0.25">
      <c r="A68" s="180" t="s">
        <v>72</v>
      </c>
      <c r="B68" s="182">
        <f>SUM(B48:B67)</f>
        <v>0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39"/>
      <c r="P68" s="39"/>
      <c r="Q68" s="39"/>
    </row>
    <row r="69" spans="1:17" x14ac:dyDescent="0.2">
      <c r="A69" s="39"/>
      <c r="B69" s="45"/>
      <c r="C69" s="39"/>
      <c r="D69" s="39"/>
      <c r="E69" s="39"/>
      <c r="F69" s="39"/>
      <c r="G69" s="39"/>
      <c r="H69" s="39"/>
      <c r="I69" s="43"/>
      <c r="J69" s="39"/>
      <c r="K69" s="39"/>
      <c r="L69" s="39"/>
      <c r="M69" s="39"/>
      <c r="N69" s="39"/>
      <c r="O69" s="39"/>
      <c r="P69" s="39"/>
      <c r="Q69" s="39"/>
    </row>
    <row r="70" spans="1:17" x14ac:dyDescent="0.2">
      <c r="A70" s="39"/>
      <c r="B70" s="45"/>
      <c r="C70" s="39"/>
      <c r="D70" s="39"/>
      <c r="E70" s="39"/>
      <c r="F70" s="39"/>
      <c r="G70" s="39"/>
      <c r="H70" s="39"/>
      <c r="I70" s="43"/>
      <c r="J70" s="39"/>
      <c r="K70" s="39"/>
      <c r="L70" s="39"/>
      <c r="M70" s="39"/>
      <c r="N70" s="39"/>
      <c r="O70" s="39"/>
      <c r="P70" s="39"/>
      <c r="Q70" s="39"/>
    </row>
    <row r="71" spans="1:17" x14ac:dyDescent="0.2">
      <c r="A71" s="39"/>
      <c r="B71" s="45"/>
      <c r="C71" s="39"/>
      <c r="D71" s="39"/>
      <c r="E71" s="39"/>
      <c r="F71" s="39"/>
      <c r="G71" s="39"/>
      <c r="H71" s="39"/>
      <c r="I71" s="43"/>
      <c r="J71" s="39"/>
      <c r="K71" s="39"/>
      <c r="L71" s="39"/>
      <c r="M71" s="39"/>
      <c r="N71" s="39"/>
      <c r="O71" s="39"/>
      <c r="P71" s="39"/>
      <c r="Q71" s="39"/>
    </row>
    <row r="72" spans="1:17" x14ac:dyDescent="0.2">
      <c r="A72" s="39"/>
      <c r="B72" s="45"/>
      <c r="C72" s="39"/>
      <c r="D72" s="39"/>
      <c r="E72" s="39"/>
      <c r="F72" s="39"/>
      <c r="G72" s="39"/>
      <c r="H72" s="39"/>
      <c r="I72" s="43"/>
      <c r="J72" s="39"/>
      <c r="K72" s="39"/>
      <c r="L72" s="39"/>
      <c r="M72" s="39"/>
      <c r="N72" s="39"/>
      <c r="O72" s="39"/>
      <c r="P72" s="39"/>
      <c r="Q72" s="39"/>
    </row>
    <row r="73" spans="1:17" ht="15" x14ac:dyDescent="0.25">
      <c r="A73" s="39"/>
      <c r="B73" s="45"/>
      <c r="C73" s="39"/>
      <c r="D73" s="39"/>
      <c r="E73" s="39"/>
      <c r="F73" s="39"/>
      <c r="G73" s="39"/>
      <c r="H73" s="44"/>
      <c r="I73" s="43"/>
      <c r="J73" s="39"/>
      <c r="K73" s="39"/>
      <c r="L73" s="39"/>
      <c r="M73" s="39"/>
      <c r="N73" s="39"/>
      <c r="O73" s="39"/>
      <c r="P73" s="39"/>
      <c r="Q73" s="39"/>
    </row>
    <row r="74" spans="1:17" ht="15" x14ac:dyDescent="0.25">
      <c r="A74" s="39"/>
      <c r="B74" s="45"/>
      <c r="C74" s="39"/>
      <c r="D74" s="39"/>
      <c r="E74" s="39"/>
      <c r="F74" s="40"/>
      <c r="G74" s="53"/>
      <c r="H74" s="54"/>
      <c r="I74" s="43"/>
      <c r="J74" s="39"/>
      <c r="K74" s="39"/>
      <c r="L74" s="39"/>
      <c r="M74" s="39"/>
      <c r="N74" s="39"/>
      <c r="O74" s="39"/>
      <c r="P74" s="39"/>
      <c r="Q74" s="39"/>
    </row>
    <row r="75" spans="1:17" ht="15" x14ac:dyDescent="0.25">
      <c r="A75" s="39"/>
      <c r="B75" s="45"/>
      <c r="C75" s="39"/>
      <c r="D75" s="39"/>
      <c r="E75" s="39"/>
      <c r="F75" s="40"/>
      <c r="G75" s="39"/>
      <c r="H75" s="47"/>
      <c r="I75" s="43"/>
      <c r="J75" s="39"/>
      <c r="K75" s="39"/>
      <c r="L75" s="39"/>
      <c r="M75" s="39"/>
      <c r="N75" s="39"/>
      <c r="O75" s="39"/>
      <c r="P75" s="39"/>
      <c r="Q75" s="39"/>
    </row>
    <row r="76" spans="1:17" x14ac:dyDescent="0.2">
      <c r="A76" s="46"/>
      <c r="B76" s="45"/>
      <c r="C76" s="39"/>
      <c r="D76" s="39"/>
      <c r="E76" s="39"/>
      <c r="F76" s="53"/>
      <c r="G76" s="39"/>
      <c r="H76" s="55"/>
      <c r="I76" s="43"/>
      <c r="J76" s="39"/>
      <c r="K76" s="39"/>
      <c r="L76" s="39"/>
      <c r="M76" s="39"/>
      <c r="N76" s="39"/>
      <c r="O76" s="39"/>
      <c r="P76" s="39"/>
      <c r="Q76" s="39"/>
    </row>
    <row r="77" spans="1:17" ht="15" x14ac:dyDescent="0.25">
      <c r="A77" s="39"/>
      <c r="B77" s="52"/>
      <c r="C77" s="39"/>
      <c r="D77" s="39"/>
      <c r="E77" s="39"/>
      <c r="F77" s="40"/>
      <c r="G77" s="39"/>
      <c r="H77" s="47"/>
      <c r="I77" s="43"/>
      <c r="J77" s="39"/>
      <c r="K77" s="39"/>
      <c r="L77" s="39"/>
      <c r="M77" s="39"/>
      <c r="N77" s="39"/>
      <c r="O77" s="39"/>
      <c r="P77" s="39"/>
      <c r="Q77" s="39"/>
    </row>
    <row r="78" spans="1:17" ht="15" x14ac:dyDescent="0.25">
      <c r="A78" s="39"/>
      <c r="B78" s="52"/>
      <c r="C78" s="39"/>
      <c r="D78" s="56"/>
      <c r="E78" s="56"/>
      <c r="F78" s="39"/>
      <c r="G78" s="39"/>
      <c r="H78" s="49"/>
      <c r="I78" s="57"/>
      <c r="J78" s="39"/>
      <c r="K78" s="39"/>
      <c r="L78" s="39"/>
      <c r="M78" s="39"/>
      <c r="N78" s="39"/>
      <c r="O78" s="39"/>
      <c r="P78" s="39"/>
      <c r="Q78" s="39"/>
    </row>
    <row r="79" spans="1:17" ht="15" x14ac:dyDescent="0.25">
      <c r="A79" s="46"/>
      <c r="B79" s="45"/>
      <c r="C79" s="39"/>
      <c r="D79" s="39"/>
      <c r="E79" s="39"/>
      <c r="F79" s="51"/>
      <c r="G79" s="39"/>
      <c r="H79" s="46"/>
      <c r="I79" s="43"/>
      <c r="J79" s="39"/>
      <c r="K79" s="39"/>
      <c r="L79" s="39"/>
      <c r="M79" s="39"/>
      <c r="N79" s="39"/>
      <c r="O79" s="39"/>
      <c r="P79" s="39"/>
      <c r="Q79" s="39"/>
    </row>
    <row r="80" spans="1:17" ht="15" x14ac:dyDescent="0.25">
      <c r="A80" s="39"/>
      <c r="B80" s="58"/>
      <c r="C80" s="39"/>
      <c r="D80" s="39"/>
      <c r="E80" s="39"/>
      <c r="F80" s="39"/>
      <c r="G80" s="39"/>
      <c r="H80" s="40"/>
      <c r="I80" s="43"/>
      <c r="J80" s="39"/>
      <c r="K80" s="39"/>
      <c r="L80" s="39"/>
      <c r="M80" s="39"/>
      <c r="N80" s="39"/>
      <c r="O80" s="39"/>
      <c r="P80" s="39"/>
      <c r="Q80" s="39"/>
    </row>
    <row r="81" spans="1:17" x14ac:dyDescent="0.2">
      <c r="A81" s="39"/>
      <c r="B81" s="45"/>
      <c r="C81" s="39"/>
      <c r="D81" s="39"/>
      <c r="E81" s="39"/>
      <c r="F81" s="39"/>
      <c r="G81" s="39"/>
      <c r="H81" s="39"/>
      <c r="I81" s="43"/>
      <c r="J81" s="39"/>
      <c r="K81" s="39"/>
      <c r="L81" s="39"/>
      <c r="M81" s="39"/>
      <c r="N81" s="39"/>
      <c r="O81" s="39"/>
      <c r="P81" s="39"/>
      <c r="Q81" s="39"/>
    </row>
    <row r="82" spans="1:17" ht="15" x14ac:dyDescent="0.25">
      <c r="A82" s="40"/>
      <c r="B82" s="45"/>
      <c r="C82" s="39"/>
      <c r="D82" s="39"/>
      <c r="E82" s="39"/>
      <c r="F82" s="39"/>
      <c r="G82" s="39"/>
      <c r="H82" s="39"/>
      <c r="I82" s="43"/>
      <c r="J82" s="39"/>
      <c r="K82" s="39"/>
      <c r="L82" s="39"/>
      <c r="M82" s="39"/>
      <c r="N82" s="39"/>
      <c r="O82" s="39"/>
      <c r="P82" s="39"/>
      <c r="Q82" s="39"/>
    </row>
    <row r="83" spans="1:17" ht="15" x14ac:dyDescent="0.25">
      <c r="A83" s="48"/>
      <c r="B83" s="59"/>
      <c r="C83" s="39"/>
      <c r="D83" s="39"/>
      <c r="E83" s="39"/>
      <c r="F83" s="39"/>
      <c r="G83" s="39"/>
      <c r="H83" s="60"/>
      <c r="I83" s="57"/>
      <c r="J83" s="39"/>
      <c r="K83" s="39"/>
      <c r="L83" s="39"/>
      <c r="M83" s="39"/>
      <c r="N83" s="39"/>
      <c r="O83" s="39"/>
      <c r="P83" s="39"/>
      <c r="Q83" s="39"/>
    </row>
    <row r="84" spans="1:17" ht="15" x14ac:dyDescent="0.25">
      <c r="A84" s="48"/>
      <c r="B84" s="45"/>
      <c r="C84" s="39"/>
      <c r="D84" s="39"/>
      <c r="E84" s="39"/>
      <c r="F84" s="51"/>
      <c r="G84" s="39"/>
      <c r="H84" s="39"/>
      <c r="I84" s="50"/>
      <c r="J84" s="39"/>
      <c r="K84" s="39"/>
      <c r="L84" s="39"/>
      <c r="M84" s="39"/>
      <c r="N84" s="39"/>
      <c r="O84" s="39"/>
      <c r="P84" s="39"/>
      <c r="Q84" s="39"/>
    </row>
    <row r="85" spans="1:17" ht="15" x14ac:dyDescent="0.25">
      <c r="A85" s="48"/>
      <c r="B85" s="41"/>
      <c r="C85" s="40"/>
      <c r="D85" s="40"/>
      <c r="E85" s="40"/>
      <c r="F85" s="51"/>
      <c r="G85" s="40"/>
      <c r="H85" s="40"/>
      <c r="I85" s="42"/>
      <c r="J85" s="39"/>
      <c r="K85" s="39"/>
      <c r="L85" s="39"/>
      <c r="M85" s="39"/>
      <c r="N85" s="39"/>
      <c r="O85" s="39"/>
      <c r="P85" s="39"/>
      <c r="Q85" s="39"/>
    </row>
    <row r="86" spans="1:17" ht="15" x14ac:dyDescent="0.25">
      <c r="A86" s="61"/>
      <c r="B86" s="62"/>
      <c r="C86" s="53"/>
      <c r="D86" s="53"/>
      <c r="E86" s="53"/>
      <c r="F86" s="63"/>
      <c r="G86" s="39"/>
      <c r="H86" s="39"/>
      <c r="I86" s="43"/>
      <c r="J86" s="39"/>
      <c r="K86" s="39"/>
      <c r="L86" s="39"/>
      <c r="M86" s="39"/>
      <c r="N86" s="39"/>
      <c r="O86" s="39"/>
      <c r="P86" s="39"/>
      <c r="Q86" s="39"/>
    </row>
    <row r="87" spans="1:17" x14ac:dyDescent="0.2">
      <c r="A87" s="39"/>
      <c r="B87" s="45"/>
      <c r="C87" s="39"/>
      <c r="D87" s="39"/>
      <c r="E87" s="39"/>
      <c r="F87" s="39"/>
      <c r="G87" s="39"/>
      <c r="H87" s="39"/>
      <c r="I87" s="43"/>
      <c r="J87" s="39"/>
      <c r="K87" s="39"/>
      <c r="L87" s="39"/>
      <c r="M87" s="39"/>
      <c r="N87" s="39"/>
      <c r="O87" s="39"/>
      <c r="P87" s="39"/>
      <c r="Q87" s="39"/>
    </row>
    <row r="88" spans="1:17" x14ac:dyDescent="0.2">
      <c r="A88" s="39"/>
      <c r="B88" s="45"/>
      <c r="C88" s="64"/>
      <c r="D88" s="39"/>
      <c r="E88" s="39"/>
      <c r="F88" s="39"/>
      <c r="G88" s="39"/>
      <c r="H88" s="39"/>
      <c r="I88" s="43"/>
      <c r="J88" s="39"/>
      <c r="K88" s="39"/>
      <c r="L88" s="39"/>
      <c r="M88" s="39"/>
      <c r="N88" s="39"/>
      <c r="O88" s="39"/>
      <c r="P88" s="39"/>
      <c r="Q88" s="39"/>
    </row>
    <row r="89" spans="1:17" x14ac:dyDescent="0.2">
      <c r="A89" s="39"/>
      <c r="B89" s="45"/>
      <c r="C89" s="64"/>
      <c r="D89" s="39"/>
      <c r="E89" s="39"/>
      <c r="F89" s="65"/>
      <c r="G89" s="39"/>
      <c r="H89" s="39"/>
      <c r="I89" s="43"/>
      <c r="J89" s="39"/>
      <c r="K89" s="39"/>
      <c r="L89" s="39"/>
      <c r="M89" s="39"/>
      <c r="N89" s="39"/>
      <c r="O89" s="39"/>
      <c r="P89" s="39"/>
      <c r="Q89" s="39"/>
    </row>
    <row r="90" spans="1:17" ht="15" x14ac:dyDescent="0.25">
      <c r="A90" s="39"/>
      <c r="B90" s="45"/>
      <c r="C90" s="64"/>
      <c r="D90" s="66"/>
      <c r="E90" s="39"/>
      <c r="F90" s="39"/>
      <c r="G90" s="39"/>
      <c r="H90" s="39"/>
      <c r="I90" s="43"/>
      <c r="J90" s="39"/>
      <c r="K90" s="39"/>
      <c r="L90" s="39"/>
      <c r="M90" s="39"/>
      <c r="N90" s="39"/>
      <c r="O90" s="39"/>
      <c r="P90" s="39"/>
      <c r="Q90" s="39"/>
    </row>
    <row r="91" spans="1:17" x14ac:dyDescent="0.2">
      <c r="A91" s="39"/>
      <c r="B91" s="45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</row>
    <row r="92" spans="1:17" x14ac:dyDescent="0.2">
      <c r="A92" s="39"/>
      <c r="B92" s="45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1:17" x14ac:dyDescent="0.2">
      <c r="A93" s="39"/>
      <c r="B93" s="45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</row>
    <row r="94" spans="1:17" x14ac:dyDescent="0.2">
      <c r="A94" s="39"/>
      <c r="B94" s="45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</row>
    <row r="95" spans="1:17" x14ac:dyDescent="0.2">
      <c r="A95" s="39"/>
      <c r="B95" s="45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</row>
    <row r="96" spans="1:17" x14ac:dyDescent="0.2">
      <c r="A96" s="39"/>
      <c r="B96" s="45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</row>
    <row r="97" spans="1:17" x14ac:dyDescent="0.2">
      <c r="A97" s="39"/>
      <c r="B97" s="45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</row>
    <row r="98" spans="1:17" x14ac:dyDescent="0.2">
      <c r="A98" s="39"/>
      <c r="B98" s="45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</row>
    <row r="99" spans="1:17" x14ac:dyDescent="0.2">
      <c r="A99" s="39"/>
      <c r="B99" s="45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</row>
    <row r="100" spans="1:17" x14ac:dyDescent="0.2">
      <c r="A100" s="39"/>
      <c r="B100" s="45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</row>
    <row r="101" spans="1:17" x14ac:dyDescent="0.2">
      <c r="A101" s="39"/>
      <c r="B101" s="45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1:17" x14ac:dyDescent="0.2">
      <c r="A102" s="39"/>
      <c r="B102" s="45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</row>
    <row r="103" spans="1:17" x14ac:dyDescent="0.2">
      <c r="A103" s="39"/>
      <c r="B103" s="45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</row>
    <row r="104" spans="1:17" x14ac:dyDescent="0.2">
      <c r="A104" s="39"/>
      <c r="B104" s="45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</row>
    <row r="105" spans="1:17" x14ac:dyDescent="0.2">
      <c r="A105" s="39"/>
      <c r="B105" s="45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</row>
    <row r="106" spans="1:17" x14ac:dyDescent="0.2">
      <c r="A106" s="39"/>
      <c r="B106" s="45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</row>
    <row r="107" spans="1:17" x14ac:dyDescent="0.2">
      <c r="A107" s="39"/>
      <c r="B107" s="45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</row>
    <row r="108" spans="1:17" x14ac:dyDescent="0.2">
      <c r="A108" s="39"/>
      <c r="B108" s="45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</row>
    <row r="109" spans="1:17" x14ac:dyDescent="0.2">
      <c r="A109" s="39"/>
      <c r="B109" s="45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</row>
    <row r="110" spans="1:17" x14ac:dyDescent="0.2">
      <c r="A110" s="39"/>
      <c r="B110" s="45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</row>
    <row r="111" spans="1:17" x14ac:dyDescent="0.2">
      <c r="A111" s="39"/>
      <c r="B111" s="45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</row>
    <row r="112" spans="1:17" x14ac:dyDescent="0.2">
      <c r="A112" s="39"/>
      <c r="B112" s="45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</row>
    <row r="113" spans="1:17" x14ac:dyDescent="0.2">
      <c r="A113" s="39"/>
      <c r="B113" s="45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</row>
    <row r="114" spans="1:17" x14ac:dyDescent="0.2">
      <c r="A114" s="39"/>
      <c r="B114" s="45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</row>
    <row r="115" spans="1:17" x14ac:dyDescent="0.2">
      <c r="A115" s="39"/>
      <c r="B115" s="45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</row>
    <row r="116" spans="1:17" x14ac:dyDescent="0.2">
      <c r="A116" s="39"/>
      <c r="B116" s="45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1:17" x14ac:dyDescent="0.2">
      <c r="A117" s="39"/>
      <c r="B117" s="45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</row>
    <row r="118" spans="1:17" x14ac:dyDescent="0.2">
      <c r="A118" s="39"/>
      <c r="B118" s="45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</row>
    <row r="119" spans="1:17" x14ac:dyDescent="0.2">
      <c r="A119" s="39"/>
      <c r="B119" s="45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</row>
    <row r="120" spans="1:17" x14ac:dyDescent="0.2">
      <c r="A120" s="39"/>
      <c r="B120" s="45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</row>
    <row r="121" spans="1:17" x14ac:dyDescent="0.2">
      <c r="A121" s="39"/>
      <c r="B121" s="45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</row>
    <row r="122" spans="1:17" x14ac:dyDescent="0.2">
      <c r="A122" s="39"/>
      <c r="B122" s="45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</row>
    <row r="123" spans="1:17" x14ac:dyDescent="0.2">
      <c r="A123" s="39"/>
      <c r="B123" s="45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</row>
    <row r="124" spans="1:17" x14ac:dyDescent="0.2">
      <c r="A124" s="39"/>
      <c r="B124" s="45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</row>
    <row r="125" spans="1:17" x14ac:dyDescent="0.2">
      <c r="A125" s="39"/>
      <c r="B125" s="45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</row>
    <row r="126" spans="1:17" x14ac:dyDescent="0.2">
      <c r="A126" s="39"/>
      <c r="B126" s="45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</row>
    <row r="127" spans="1:17" x14ac:dyDescent="0.2">
      <c r="A127" s="39"/>
      <c r="B127" s="45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</row>
    <row r="128" spans="1:17" x14ac:dyDescent="0.2">
      <c r="A128" s="39"/>
      <c r="B128" s="45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</row>
    <row r="129" spans="1:17" x14ac:dyDescent="0.2">
      <c r="A129" s="39"/>
      <c r="B129" s="45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</row>
    <row r="130" spans="1:17" x14ac:dyDescent="0.2">
      <c r="A130" s="39"/>
      <c r="B130" s="45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1:17" x14ac:dyDescent="0.2">
      <c r="A131" s="39"/>
      <c r="B131" s="45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</row>
    <row r="132" spans="1:17" x14ac:dyDescent="0.2">
      <c r="A132" s="39"/>
      <c r="B132" s="45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</row>
    <row r="133" spans="1:17" x14ac:dyDescent="0.2">
      <c r="A133" s="39"/>
      <c r="B133" s="45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</row>
    <row r="134" spans="1:17" x14ac:dyDescent="0.2">
      <c r="A134" s="39"/>
      <c r="B134" s="45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</row>
    <row r="135" spans="1:17" x14ac:dyDescent="0.2">
      <c r="A135" s="39"/>
      <c r="B135" s="45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</row>
    <row r="136" spans="1:17" x14ac:dyDescent="0.2">
      <c r="A136" s="39"/>
      <c r="B136" s="45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</row>
    <row r="137" spans="1:17" x14ac:dyDescent="0.2">
      <c r="A137" s="39"/>
      <c r="B137" s="45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</row>
    <row r="138" spans="1:17" x14ac:dyDescent="0.2">
      <c r="A138" s="39"/>
      <c r="B138" s="45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</row>
    <row r="139" spans="1:17" x14ac:dyDescent="0.2">
      <c r="A139" s="39"/>
      <c r="B139" s="45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</row>
    <row r="140" spans="1:17" x14ac:dyDescent="0.2">
      <c r="A140" s="39"/>
      <c r="B140" s="45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</row>
    <row r="141" spans="1:17" x14ac:dyDescent="0.2">
      <c r="A141" s="39"/>
      <c r="B141" s="45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</row>
    <row r="142" spans="1:17" x14ac:dyDescent="0.2">
      <c r="A142" s="39"/>
      <c r="B142" s="45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</row>
    <row r="143" spans="1:17" x14ac:dyDescent="0.2">
      <c r="A143" s="39"/>
      <c r="B143" s="45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</row>
    <row r="144" spans="1:17" x14ac:dyDescent="0.2">
      <c r="A144" s="39"/>
      <c r="B144" s="45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</row>
    <row r="145" spans="1:17" x14ac:dyDescent="0.2">
      <c r="A145" s="39"/>
      <c r="B145" s="45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</row>
    <row r="146" spans="1:17" x14ac:dyDescent="0.2">
      <c r="A146" s="39"/>
      <c r="B146" s="45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</row>
    <row r="147" spans="1:17" x14ac:dyDescent="0.2">
      <c r="A147" s="39"/>
      <c r="B147" s="45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</row>
    <row r="148" spans="1:17" x14ac:dyDescent="0.2">
      <c r="A148" s="39"/>
      <c r="B148" s="45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</row>
    <row r="149" spans="1:17" x14ac:dyDescent="0.2">
      <c r="A149" s="39"/>
      <c r="B149" s="45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</row>
    <row r="150" spans="1:17" x14ac:dyDescent="0.2">
      <c r="A150" s="39"/>
      <c r="B150" s="45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</row>
    <row r="151" spans="1:17" x14ac:dyDescent="0.2">
      <c r="A151" s="39"/>
      <c r="B151" s="45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</row>
    <row r="152" spans="1:17" x14ac:dyDescent="0.2">
      <c r="A152" s="39"/>
      <c r="B152" s="45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</row>
    <row r="153" spans="1:17" x14ac:dyDescent="0.2">
      <c r="A153" s="39"/>
      <c r="B153" s="45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</row>
    <row r="154" spans="1:17" x14ac:dyDescent="0.2">
      <c r="A154" s="39"/>
      <c r="B154" s="45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</row>
    <row r="155" spans="1:17" x14ac:dyDescent="0.2">
      <c r="A155" s="39"/>
      <c r="B155" s="45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</row>
    <row r="156" spans="1:17" x14ac:dyDescent="0.2">
      <c r="A156" s="39"/>
      <c r="B156" s="45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</row>
    <row r="157" spans="1:17" x14ac:dyDescent="0.2">
      <c r="A157" s="39"/>
      <c r="B157" s="45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</row>
    <row r="158" spans="1:17" x14ac:dyDescent="0.2">
      <c r="A158" s="39"/>
      <c r="B158" s="45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</row>
    <row r="159" spans="1:17" x14ac:dyDescent="0.2">
      <c r="A159" s="39"/>
      <c r="B159" s="45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</row>
    <row r="160" spans="1:17" x14ac:dyDescent="0.2">
      <c r="A160" s="39"/>
      <c r="B160" s="45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</row>
    <row r="161" spans="1:17" x14ac:dyDescent="0.2">
      <c r="A161" s="39"/>
      <c r="B161" s="45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</row>
    <row r="162" spans="1:17" x14ac:dyDescent="0.2">
      <c r="A162" s="39"/>
      <c r="B162" s="45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</row>
    <row r="163" spans="1:17" x14ac:dyDescent="0.2">
      <c r="A163" s="39"/>
      <c r="B163" s="45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</row>
    <row r="164" spans="1:17" x14ac:dyDescent="0.2">
      <c r="A164" s="39"/>
      <c r="B164" s="45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</row>
    <row r="165" spans="1:17" x14ac:dyDescent="0.2">
      <c r="A165" s="39"/>
      <c r="B165" s="45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</row>
    <row r="166" spans="1:17" x14ac:dyDescent="0.2">
      <c r="A166" s="39"/>
      <c r="B166" s="45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</row>
    <row r="167" spans="1:17" x14ac:dyDescent="0.2">
      <c r="A167" s="39"/>
      <c r="B167" s="45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</row>
    <row r="168" spans="1:17" x14ac:dyDescent="0.2">
      <c r="A168" s="39"/>
      <c r="B168" s="45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</row>
    <row r="169" spans="1:17" x14ac:dyDescent="0.2">
      <c r="A169" s="39"/>
      <c r="B169" s="45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</row>
    <row r="170" spans="1:17" x14ac:dyDescent="0.2">
      <c r="A170" s="39"/>
      <c r="B170" s="45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</row>
    <row r="171" spans="1:17" x14ac:dyDescent="0.2">
      <c r="A171" s="39"/>
      <c r="B171" s="45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</row>
    <row r="172" spans="1:17" x14ac:dyDescent="0.2">
      <c r="A172" s="39"/>
      <c r="B172" s="45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</row>
    <row r="173" spans="1:17" x14ac:dyDescent="0.2">
      <c r="A173" s="39"/>
      <c r="B173" s="45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</row>
    <row r="174" spans="1:17" x14ac:dyDescent="0.2">
      <c r="A174" s="39"/>
      <c r="B174" s="45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</row>
    <row r="175" spans="1:17" x14ac:dyDescent="0.2">
      <c r="A175" s="39"/>
      <c r="B175" s="45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</row>
    <row r="176" spans="1:17" x14ac:dyDescent="0.2">
      <c r="A176" s="39"/>
      <c r="B176" s="45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</row>
    <row r="177" spans="1:17" x14ac:dyDescent="0.2">
      <c r="A177" s="39"/>
      <c r="B177" s="45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</row>
    <row r="178" spans="1:17" x14ac:dyDescent="0.2">
      <c r="A178" s="39"/>
      <c r="B178" s="45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</row>
    <row r="179" spans="1:17" x14ac:dyDescent="0.2">
      <c r="A179" s="39"/>
      <c r="B179" s="45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</row>
    <row r="180" spans="1:17" x14ac:dyDescent="0.2">
      <c r="A180" s="39"/>
      <c r="B180" s="45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</row>
    <row r="181" spans="1:17" x14ac:dyDescent="0.2">
      <c r="A181" s="39"/>
      <c r="B181" s="45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</row>
    <row r="182" spans="1:17" x14ac:dyDescent="0.2">
      <c r="A182" s="39"/>
      <c r="B182" s="45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</row>
    <row r="183" spans="1:17" x14ac:dyDescent="0.2">
      <c r="A183" s="39"/>
      <c r="B183" s="45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</row>
    <row r="184" spans="1:17" x14ac:dyDescent="0.2">
      <c r="A184" s="39"/>
      <c r="B184" s="45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</row>
    <row r="185" spans="1:17" x14ac:dyDescent="0.2">
      <c r="A185" s="39"/>
      <c r="B185" s="45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</row>
    <row r="186" spans="1:17" x14ac:dyDescent="0.2">
      <c r="A186" s="39"/>
      <c r="B186" s="45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</row>
    <row r="187" spans="1:17" x14ac:dyDescent="0.2">
      <c r="A187" s="39"/>
      <c r="B187" s="45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</row>
    <row r="188" spans="1:17" x14ac:dyDescent="0.2">
      <c r="A188" s="39"/>
      <c r="B188" s="45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</row>
    <row r="189" spans="1:17" x14ac:dyDescent="0.2">
      <c r="A189" s="39"/>
      <c r="B189" s="45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</row>
    <row r="190" spans="1:17" x14ac:dyDescent="0.2">
      <c r="A190" s="39"/>
      <c r="B190" s="45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</row>
    <row r="191" spans="1:17" x14ac:dyDescent="0.2">
      <c r="A191" s="39"/>
      <c r="B191" s="45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</row>
    <row r="192" spans="1:17" x14ac:dyDescent="0.2">
      <c r="A192" s="39"/>
      <c r="B192" s="45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</row>
    <row r="193" spans="1:17" x14ac:dyDescent="0.2">
      <c r="A193" s="39"/>
      <c r="B193" s="45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</row>
    <row r="194" spans="1:17" x14ac:dyDescent="0.2">
      <c r="A194" s="39"/>
      <c r="B194" s="45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</row>
    <row r="195" spans="1:17" x14ac:dyDescent="0.2">
      <c r="A195" s="39"/>
      <c r="B195" s="45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</row>
    <row r="196" spans="1:17" x14ac:dyDescent="0.2">
      <c r="A196" s="39"/>
      <c r="B196" s="45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</row>
    <row r="197" spans="1:17" x14ac:dyDescent="0.2">
      <c r="A197" s="39"/>
      <c r="B197" s="45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</row>
    <row r="198" spans="1:17" x14ac:dyDescent="0.2">
      <c r="A198" s="39"/>
      <c r="B198" s="45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</row>
    <row r="199" spans="1:17" x14ac:dyDescent="0.2">
      <c r="A199" s="39"/>
      <c r="B199" s="45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</row>
    <row r="200" spans="1:17" x14ac:dyDescent="0.2">
      <c r="A200" s="39"/>
      <c r="B200" s="45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</row>
    <row r="201" spans="1:17" x14ac:dyDescent="0.2">
      <c r="A201" s="39"/>
      <c r="B201" s="45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</row>
    <row r="202" spans="1:17" x14ac:dyDescent="0.2">
      <c r="A202" s="39"/>
      <c r="B202" s="45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</row>
    <row r="203" spans="1:17" x14ac:dyDescent="0.2">
      <c r="A203" s="39"/>
      <c r="B203" s="45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</row>
    <row r="204" spans="1:17" x14ac:dyDescent="0.2">
      <c r="A204" s="39"/>
      <c r="B204" s="45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</row>
    <row r="205" spans="1:17" x14ac:dyDescent="0.2">
      <c r="A205" s="39"/>
      <c r="B205" s="45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</row>
    <row r="206" spans="1:17" x14ac:dyDescent="0.2">
      <c r="A206" s="39"/>
      <c r="B206" s="45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</row>
    <row r="207" spans="1:17" x14ac:dyDescent="0.2">
      <c r="A207" s="39"/>
      <c r="B207" s="45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</row>
    <row r="208" spans="1:17" x14ac:dyDescent="0.2">
      <c r="A208" s="39"/>
      <c r="B208" s="45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</row>
    <row r="209" spans="1:17" x14ac:dyDescent="0.2">
      <c r="A209" s="39"/>
      <c r="B209" s="45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</row>
    <row r="210" spans="1:17" x14ac:dyDescent="0.2">
      <c r="A210" s="39"/>
      <c r="B210" s="45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</row>
    <row r="211" spans="1:17" x14ac:dyDescent="0.2">
      <c r="A211" s="39"/>
      <c r="B211" s="45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</row>
    <row r="212" spans="1:17" x14ac:dyDescent="0.2">
      <c r="A212" s="39"/>
      <c r="B212" s="45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</row>
    <row r="213" spans="1:17" x14ac:dyDescent="0.2">
      <c r="A213" s="39"/>
      <c r="B213" s="45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</row>
    <row r="214" spans="1:17" x14ac:dyDescent="0.2">
      <c r="A214" s="39"/>
      <c r="B214" s="45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</row>
    <row r="215" spans="1:17" x14ac:dyDescent="0.2">
      <c r="A215" s="39"/>
      <c r="B215" s="45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</row>
    <row r="216" spans="1:17" x14ac:dyDescent="0.2">
      <c r="A216" s="39"/>
      <c r="B216" s="45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</row>
    <row r="217" spans="1:17" x14ac:dyDescent="0.2">
      <c r="A217" s="39"/>
      <c r="B217" s="45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</row>
    <row r="218" spans="1:17" x14ac:dyDescent="0.2">
      <c r="A218" s="39"/>
      <c r="B218" s="45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</row>
    <row r="219" spans="1:17" x14ac:dyDescent="0.2">
      <c r="A219" s="39"/>
      <c r="B219" s="45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</row>
    <row r="220" spans="1:17" x14ac:dyDescent="0.2">
      <c r="A220" s="39"/>
      <c r="B220" s="45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</row>
    <row r="221" spans="1:17" x14ac:dyDescent="0.2">
      <c r="A221" s="39"/>
      <c r="B221" s="45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</row>
    <row r="222" spans="1:17" x14ac:dyDescent="0.2">
      <c r="A222" s="39"/>
      <c r="B222" s="45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</row>
    <row r="223" spans="1:17" x14ac:dyDescent="0.2">
      <c r="A223" s="39"/>
      <c r="B223" s="45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</row>
    <row r="224" spans="1:17" x14ac:dyDescent="0.2">
      <c r="A224" s="39"/>
      <c r="B224" s="45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</row>
    <row r="225" spans="1:17" x14ac:dyDescent="0.2">
      <c r="A225" s="39"/>
      <c r="B225" s="45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</row>
  </sheetData>
  <mergeCells count="48">
    <mergeCell ref="O29:Q29"/>
    <mergeCell ref="A33:M33"/>
    <mergeCell ref="A34:M34"/>
    <mergeCell ref="A35:M35"/>
    <mergeCell ref="A27:A31"/>
    <mergeCell ref="C30:M30"/>
    <mergeCell ref="C31:M31"/>
    <mergeCell ref="A1:D1"/>
    <mergeCell ref="A32:M32"/>
    <mergeCell ref="A21:A26"/>
    <mergeCell ref="P2:AC2"/>
    <mergeCell ref="P3:P4"/>
    <mergeCell ref="N2:N3"/>
    <mergeCell ref="A11:B11"/>
    <mergeCell ref="A15:A20"/>
    <mergeCell ref="C14:M14"/>
    <mergeCell ref="A14:B14"/>
    <mergeCell ref="A2:M2"/>
    <mergeCell ref="A4:A9"/>
    <mergeCell ref="A10:B10"/>
    <mergeCell ref="A12:B12"/>
    <mergeCell ref="A13:B13"/>
    <mergeCell ref="A37:N37"/>
    <mergeCell ref="A46:N46"/>
    <mergeCell ref="C47:N47"/>
    <mergeCell ref="C48:N48"/>
    <mergeCell ref="A36:M36"/>
    <mergeCell ref="C65:N65"/>
    <mergeCell ref="C66:N66"/>
    <mergeCell ref="C49:N49"/>
    <mergeCell ref="C50:N50"/>
    <mergeCell ref="A38:N45"/>
    <mergeCell ref="C67:N67"/>
    <mergeCell ref="C68:N68"/>
    <mergeCell ref="C51:N51"/>
    <mergeCell ref="C52:N52"/>
    <mergeCell ref="C53:N53"/>
    <mergeCell ref="C54:N54"/>
    <mergeCell ref="C55:N55"/>
    <mergeCell ref="C56:N56"/>
    <mergeCell ref="C57:N57"/>
    <mergeCell ref="C58:N58"/>
    <mergeCell ref="C59:N59"/>
    <mergeCell ref="C60:N60"/>
    <mergeCell ref="C61:N61"/>
    <mergeCell ref="C62:N62"/>
    <mergeCell ref="C63:N63"/>
    <mergeCell ref="C64:N64"/>
  </mergeCells>
  <phoneticPr fontId="2" type="noConversion"/>
  <conditionalFormatting sqref="C28:M28">
    <cfRule type="cellIs" dxfId="29" priority="26" stopIfTrue="1" operator="lessThan">
      <formula>0.9</formula>
    </cfRule>
  </conditionalFormatting>
  <conditionalFormatting sqref="C31:N31">
    <cfRule type="cellIs" dxfId="28" priority="17" operator="greaterThan">
      <formula>0</formula>
    </cfRule>
    <cfRule type="cellIs" dxfId="27" priority="18" operator="lessThan">
      <formula>1</formula>
    </cfRule>
  </conditionalFormatting>
  <conditionalFormatting sqref="A32:M32">
    <cfRule type="cellIs" dxfId="26" priority="16" operator="equal">
      <formula>0</formula>
    </cfRule>
  </conditionalFormatting>
  <conditionalFormatting sqref="C31:M31">
    <cfRule type="cellIs" dxfId="25" priority="14" operator="equal">
      <formula>0</formula>
    </cfRule>
  </conditionalFormatting>
  <conditionalFormatting sqref="A33:M33">
    <cfRule type="cellIs" dxfId="24" priority="13" operator="equal">
      <formula>0</formula>
    </cfRule>
  </conditionalFormatting>
  <conditionalFormatting sqref="A34:M34">
    <cfRule type="cellIs" dxfId="23" priority="12" operator="equal">
      <formula>0</formula>
    </cfRule>
  </conditionalFormatting>
  <conditionalFormatting sqref="A35:M35">
    <cfRule type="cellIs" dxfId="22" priority="11" operator="equal">
      <formula>0</formula>
    </cfRule>
  </conditionalFormatting>
  <conditionalFormatting sqref="N32:N35">
    <cfRule type="cellIs" dxfId="21" priority="10" operator="greaterThan">
      <formula>0</formula>
    </cfRule>
  </conditionalFormatting>
  <conditionalFormatting sqref="C16:N20">
    <cfRule type="cellIs" dxfId="20" priority="9" operator="greaterThan">
      <formula>0</formula>
    </cfRule>
  </conditionalFormatting>
  <conditionalFormatting sqref="C22:N26">
    <cfRule type="cellIs" dxfId="19" priority="8" operator="greaterThan">
      <formula>0</formula>
    </cfRule>
  </conditionalFormatting>
  <conditionalFormatting sqref="A36:M36">
    <cfRule type="cellIs" dxfId="18" priority="7" operator="equal">
      <formula>0</formula>
    </cfRule>
  </conditionalFormatting>
  <conditionalFormatting sqref="N36">
    <cfRule type="cellIs" dxfId="17" priority="5" operator="greaterThan">
      <formula>0.09999999</formula>
    </cfRule>
  </conditionalFormatting>
  <printOptions horizontalCentered="1" verticalCentered="1"/>
  <pageMargins left="0" right="0" top="0.25" bottom="0.25" header="0" footer="0"/>
  <pageSetup scale="92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5E00892B-0B98-4955-9B79-6215D9833B1F}">
            <xm:f>NOT(ISERROR(SEARCH($O$27,O29)))</xm:f>
            <xm:f>$O$27</xm:f>
            <x14:dxf>
              <fill>
                <patternFill>
                  <bgColor rgb="FFFF0000"/>
                </patternFill>
              </fill>
            </x14:dxf>
          </x14:cfRule>
          <x14:cfRule type="containsText" priority="1" operator="containsText" id="{BABD6E85-DE85-48CD-AE18-16A09A54C6DE}">
            <xm:f>NOT(ISERROR(SEARCH($O$28,O29)))</xm:f>
            <xm:f>$O$28</xm:f>
            <x14:dxf>
              <fill>
                <patternFill>
                  <bgColor rgb="FF00B050"/>
                </patternFill>
              </fill>
            </x14:dxf>
          </x14:cfRule>
          <xm:sqref>O29:Q29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35"/>
    <pageSetUpPr fitToPage="1"/>
  </sheetPr>
  <dimension ref="A1:DQ755"/>
  <sheetViews>
    <sheetView workbookViewId="0">
      <selection activeCell="B18" sqref="B18"/>
    </sheetView>
  </sheetViews>
  <sheetFormatPr defaultRowHeight="12.75" x14ac:dyDescent="0.2"/>
  <cols>
    <col min="1" max="2" width="8.7109375" style="70" customWidth="1"/>
    <col min="3" max="3" width="9.85546875" style="70" customWidth="1"/>
    <col min="4" max="4" width="10.5703125" style="70" customWidth="1"/>
    <col min="5" max="5" width="20.28515625" style="70" customWidth="1"/>
    <col min="6" max="6" width="9.7109375" style="70" customWidth="1"/>
    <col min="7" max="7" width="10.7109375" style="70" customWidth="1"/>
    <col min="8" max="8" width="11.140625" style="70" customWidth="1"/>
    <col min="9" max="10" width="9.7109375" style="70" customWidth="1"/>
    <col min="11" max="11" width="10.28515625" style="70" customWidth="1"/>
    <col min="12" max="13" width="15.7109375" style="71" customWidth="1"/>
    <col min="14" max="35" width="13.7109375" style="72" customWidth="1"/>
    <col min="36" max="36" width="4.85546875" style="73" customWidth="1"/>
    <col min="37" max="48" width="9.140625" style="73"/>
    <col min="49" max="120" width="9.140625" style="72"/>
    <col min="121" max="121" width="13.7109375" style="72" customWidth="1"/>
    <col min="122" max="16384" width="9.140625" style="72"/>
  </cols>
  <sheetData>
    <row r="1" spans="1:121" x14ac:dyDescent="0.2">
      <c r="A1" s="69" t="s">
        <v>1</v>
      </c>
      <c r="B1" s="69" t="s">
        <v>2</v>
      </c>
      <c r="C1" s="69" t="s">
        <v>3</v>
      </c>
      <c r="D1" s="69" t="s">
        <v>21</v>
      </c>
      <c r="E1" s="69" t="s">
        <v>16</v>
      </c>
      <c r="F1" s="69" t="s">
        <v>17</v>
      </c>
      <c r="G1" s="14" t="s">
        <v>18</v>
      </c>
      <c r="R1" s="69"/>
      <c r="S1" s="69"/>
      <c r="T1" s="69"/>
      <c r="U1" s="69"/>
      <c r="V1" s="69"/>
      <c r="W1" s="69"/>
      <c r="Y1" s="69"/>
      <c r="Z1" s="69"/>
      <c r="AA1" s="69"/>
    </row>
    <row r="2" spans="1:121" x14ac:dyDescent="0.2">
      <c r="A2" s="14">
        <f>COUNTIF('Copy &amp; Paste Roster Report Here'!$M$1:$M$19502,"ft")</f>
        <v>0</v>
      </c>
      <c r="B2" s="14">
        <f>COUNTIF('Copy &amp; Paste Roster Report Here'!$M$1:$M$19502,"ht")</f>
        <v>0</v>
      </c>
      <c r="C2" s="14">
        <f>COUNTIF('Copy &amp; Paste Roster Report Here'!$M$1:$M$19502,"mt")</f>
        <v>0</v>
      </c>
      <c r="D2" s="14">
        <f>COUNTIF('Copy &amp; Paste Roster Report Here'!$M$1:$M$19502,"rh")</f>
        <v>0</v>
      </c>
      <c r="E2" s="14">
        <f>COUNTIF('Copy &amp; Paste Roster Report Here'!$M$1:$M$19502,"qt")</f>
        <v>0</v>
      </c>
      <c r="F2" s="14">
        <f>COUNTIF('Copy &amp; Paste Roster Report Here'!$M$1:$M$19502,"fy")</f>
        <v>0</v>
      </c>
      <c r="G2" s="74">
        <f>SUM(A2:F2)</f>
        <v>0</v>
      </c>
      <c r="Q2" s="73"/>
      <c r="R2" s="75"/>
      <c r="S2" s="75"/>
      <c r="T2" s="75"/>
      <c r="U2" s="75"/>
      <c r="V2" s="75"/>
      <c r="W2" s="75"/>
      <c r="X2" s="73"/>
      <c r="Y2" s="75"/>
      <c r="Z2" s="75"/>
      <c r="AA2" s="75"/>
      <c r="AB2" s="73"/>
    </row>
    <row r="3" spans="1:121" ht="13.5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7"/>
      <c r="M3" s="77"/>
      <c r="N3" s="76"/>
      <c r="O3" s="76"/>
      <c r="P3" s="76"/>
      <c r="Q3" s="76"/>
      <c r="R3" s="76"/>
      <c r="S3" s="76"/>
      <c r="T3" s="76"/>
      <c r="U3" s="76"/>
      <c r="V3" s="76"/>
      <c r="W3" s="76"/>
      <c r="X3" s="78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8"/>
      <c r="AJ3" s="79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</row>
    <row r="4" spans="1:121" s="73" customFormat="1" ht="12.75" customHeight="1" thickBot="1" x14ac:dyDescent="0.25">
      <c r="A4" s="242" t="s">
        <v>39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  <c r="L4" s="81"/>
      <c r="M4" s="81"/>
      <c r="N4" s="239" t="s">
        <v>41</v>
      </c>
      <c r="O4" s="240"/>
      <c r="P4" s="240"/>
      <c r="Q4" s="240"/>
      <c r="R4" s="240"/>
      <c r="S4" s="240"/>
      <c r="T4" s="240"/>
      <c r="U4" s="240"/>
      <c r="V4" s="240"/>
      <c r="W4" s="240"/>
      <c r="X4" s="241"/>
      <c r="Y4" s="236" t="s">
        <v>40</v>
      </c>
      <c r="Z4" s="237"/>
      <c r="AA4" s="237"/>
      <c r="AB4" s="237"/>
      <c r="AC4" s="237"/>
      <c r="AD4" s="237"/>
      <c r="AE4" s="237"/>
      <c r="AF4" s="237"/>
      <c r="AG4" s="237"/>
      <c r="AH4" s="237"/>
      <c r="AI4" s="238"/>
      <c r="AJ4" s="79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</row>
    <row r="5" spans="1:121" s="73" customFormat="1" x14ac:dyDescent="0.2">
      <c r="A5" s="234" t="s">
        <v>64</v>
      </c>
      <c r="B5" s="234"/>
      <c r="C5" s="234"/>
      <c r="D5" s="234"/>
      <c r="E5" s="235"/>
      <c r="F5" s="82">
        <f>'Drawdown Calculations &amp; Amounts'!$E$1</f>
        <v>0</v>
      </c>
      <c r="G5" s="83"/>
      <c r="H5" s="83"/>
      <c r="I5" s="83"/>
      <c r="J5" s="83"/>
      <c r="K5" s="83"/>
      <c r="L5" s="84"/>
      <c r="M5" s="84"/>
      <c r="N5" s="85">
        <f>'Drawdown Calculations &amp; Amounts'!$Q$23</f>
        <v>1700</v>
      </c>
      <c r="O5" s="85">
        <f>'Drawdown Calculations &amp; Amounts'!$R$23</f>
        <v>1700</v>
      </c>
      <c r="P5" s="85">
        <f>'Drawdown Calculations &amp; Amounts'!$S$23</f>
        <v>1700</v>
      </c>
      <c r="Q5" s="85">
        <f>'Drawdown Calculations &amp; Amounts'!$T$23</f>
        <v>1700</v>
      </c>
      <c r="R5" s="85">
        <f>'Drawdown Calculations &amp; Amounts'!$U$23</f>
        <v>1700</v>
      </c>
      <c r="S5" s="85">
        <f>'Drawdown Calculations &amp; Amounts'!$V$23</f>
        <v>1700</v>
      </c>
      <c r="T5" s="85">
        <f>'Drawdown Calculations &amp; Amounts'!$W$23</f>
        <v>1700</v>
      </c>
      <c r="U5" s="85">
        <f>'Drawdown Calculations &amp; Amounts'!$X$23</f>
        <v>1700</v>
      </c>
      <c r="V5" s="85">
        <f>'Drawdown Calculations &amp; Amounts'!$Y$23</f>
        <v>1700</v>
      </c>
      <c r="W5" s="85">
        <f>'Drawdown Calculations &amp; Amounts'!$Z$23</f>
        <v>1700</v>
      </c>
      <c r="X5" s="85">
        <f>'Drawdown Calculations &amp; Amounts'!$AA$23</f>
        <v>1700</v>
      </c>
      <c r="Y5" s="86">
        <f>'Drawdown Calculations &amp; Amounts'!$Q$23</f>
        <v>1700</v>
      </c>
      <c r="Z5" s="86">
        <f>'Drawdown Calculations &amp; Amounts'!$R$23</f>
        <v>1700</v>
      </c>
      <c r="AA5" s="86">
        <f>'Drawdown Calculations &amp; Amounts'!$S$23</f>
        <v>1700</v>
      </c>
      <c r="AB5" s="86">
        <f>'Drawdown Calculations &amp; Amounts'!$T$23</f>
        <v>1700</v>
      </c>
      <c r="AC5" s="86">
        <f>'Drawdown Calculations &amp; Amounts'!$U$23</f>
        <v>1700</v>
      </c>
      <c r="AD5" s="86">
        <f>'Drawdown Calculations &amp; Amounts'!$V$23</f>
        <v>1700</v>
      </c>
      <c r="AE5" s="86">
        <f>'Drawdown Calculations &amp; Amounts'!$W$23</f>
        <v>1700</v>
      </c>
      <c r="AF5" s="86">
        <f>'Drawdown Calculations &amp; Amounts'!$X$23</f>
        <v>1700</v>
      </c>
      <c r="AG5" s="86">
        <f>'Drawdown Calculations &amp; Amounts'!$Y$23</f>
        <v>1700</v>
      </c>
      <c r="AH5" s="86">
        <f>'Drawdown Calculations &amp; Amounts'!$Z$23</f>
        <v>1700</v>
      </c>
      <c r="AI5" s="86">
        <f>'Drawdown Calculations &amp; Amounts'!$AA$23</f>
        <v>1700</v>
      </c>
      <c r="AJ5" s="79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</row>
    <row r="6" spans="1:121" ht="12.75" customHeight="1" x14ac:dyDescent="0.2">
      <c r="A6" s="87"/>
      <c r="B6" s="87"/>
      <c r="C6" s="87"/>
      <c r="D6" s="87"/>
      <c r="E6" s="88"/>
      <c r="F6" s="88"/>
      <c r="G6" s="88"/>
      <c r="H6" s="88"/>
      <c r="I6" s="89"/>
      <c r="J6" s="89"/>
      <c r="K6" s="89"/>
      <c r="L6" s="90"/>
      <c r="M6" s="90"/>
      <c r="N6" s="91" t="str">
        <f>'Drawdown Calculations &amp; Amounts'!$C$12</f>
        <v>-</v>
      </c>
      <c r="O6" s="91" t="str">
        <f>'Drawdown Calculations &amp; Amounts'!$D$12</f>
        <v>-</v>
      </c>
      <c r="P6" s="91" t="str">
        <f>'Drawdown Calculations &amp; Amounts'!$E$12</f>
        <v>-</v>
      </c>
      <c r="Q6" s="91" t="str">
        <f>'Drawdown Calculations &amp; Amounts'!$F$12</f>
        <v>-</v>
      </c>
      <c r="R6" s="91" t="str">
        <f>'Drawdown Calculations &amp; Amounts'!$G$12</f>
        <v>-</v>
      </c>
      <c r="S6" s="91" t="str">
        <f>'Drawdown Calculations &amp; Amounts'!$H$12</f>
        <v>-</v>
      </c>
      <c r="T6" s="91" t="str">
        <f>'Drawdown Calculations &amp; Amounts'!$I$12</f>
        <v>-</v>
      </c>
      <c r="U6" s="91" t="str">
        <f>'Drawdown Calculations &amp; Amounts'!$J$12</f>
        <v>-</v>
      </c>
      <c r="V6" s="91" t="str">
        <f>'Drawdown Calculations &amp; Amounts'!$K$12</f>
        <v>-</v>
      </c>
      <c r="W6" s="91" t="str">
        <f>'Drawdown Calculations &amp; Amounts'!$L$12</f>
        <v>-</v>
      </c>
      <c r="X6" s="92" t="str">
        <f>'Drawdown Calculations &amp; Amounts'!$M$12</f>
        <v>-</v>
      </c>
      <c r="Y6" s="93" t="str">
        <f>'Drawdown Calculations &amp; Amounts'!$C$12</f>
        <v>-</v>
      </c>
      <c r="Z6" s="93" t="str">
        <f>'Drawdown Calculations &amp; Amounts'!$D$12</f>
        <v>-</v>
      </c>
      <c r="AA6" s="93" t="str">
        <f>'Drawdown Calculations &amp; Amounts'!$E$12</f>
        <v>-</v>
      </c>
      <c r="AB6" s="93" t="str">
        <f>'Drawdown Calculations &amp; Amounts'!$F$12</f>
        <v>-</v>
      </c>
      <c r="AC6" s="93" t="str">
        <f>'Drawdown Calculations &amp; Amounts'!$G$12</f>
        <v>-</v>
      </c>
      <c r="AD6" s="93" t="str">
        <f>'Drawdown Calculations &amp; Amounts'!$H$12</f>
        <v>-</v>
      </c>
      <c r="AE6" s="93" t="str">
        <f>'Drawdown Calculations &amp; Amounts'!$I$12</f>
        <v>-</v>
      </c>
      <c r="AF6" s="93" t="str">
        <f>'Drawdown Calculations &amp; Amounts'!$J$12</f>
        <v>-</v>
      </c>
      <c r="AG6" s="93" t="str">
        <f>'Drawdown Calculations &amp; Amounts'!$K$12</f>
        <v>-</v>
      </c>
      <c r="AH6" s="93" t="str">
        <f>'Drawdown Calculations &amp; Amounts'!$L$12</f>
        <v>-</v>
      </c>
      <c r="AI6" s="94" t="str">
        <f>'Drawdown Calculations &amp; Amounts'!$M$12</f>
        <v>-</v>
      </c>
      <c r="AJ6" s="95"/>
      <c r="AK6" s="264" t="s">
        <v>43</v>
      </c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5"/>
      <c r="AW6" s="255" t="s">
        <v>7</v>
      </c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6"/>
      <c r="BI6" s="257" t="s">
        <v>8</v>
      </c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9"/>
      <c r="BU6" s="260" t="s">
        <v>24</v>
      </c>
      <c r="BV6" s="261"/>
      <c r="BW6" s="261"/>
      <c r="BX6" s="261"/>
      <c r="BY6" s="261"/>
      <c r="BZ6" s="261"/>
      <c r="CA6" s="261"/>
      <c r="CB6" s="261"/>
      <c r="CC6" s="261"/>
      <c r="CD6" s="261"/>
      <c r="CE6" s="261"/>
      <c r="CF6" s="262"/>
      <c r="CG6" s="249" t="s">
        <v>22</v>
      </c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1"/>
      <c r="CS6" s="252" t="s">
        <v>14</v>
      </c>
      <c r="CT6" s="253"/>
      <c r="CU6" s="253"/>
      <c r="CV6" s="253"/>
      <c r="CW6" s="253"/>
      <c r="CX6" s="253"/>
      <c r="CY6" s="253"/>
      <c r="CZ6" s="253"/>
      <c r="DA6" s="253"/>
      <c r="DB6" s="253"/>
      <c r="DC6" s="253"/>
      <c r="DD6" s="254"/>
      <c r="DE6" s="246" t="s">
        <v>27</v>
      </c>
      <c r="DF6" s="247"/>
      <c r="DG6" s="247"/>
      <c r="DH6" s="247"/>
      <c r="DI6" s="247"/>
      <c r="DJ6" s="247"/>
      <c r="DK6" s="247"/>
      <c r="DL6" s="247"/>
      <c r="DM6" s="247"/>
      <c r="DN6" s="247"/>
      <c r="DO6" s="247"/>
      <c r="DP6" s="248"/>
      <c r="DQ6" s="263" t="s">
        <v>0</v>
      </c>
    </row>
    <row r="7" spans="1:121" s="110" customFormat="1" ht="35.25" customHeight="1" x14ac:dyDescent="0.2">
      <c r="A7" s="96" t="s">
        <v>33</v>
      </c>
      <c r="B7" s="96" t="s">
        <v>67</v>
      </c>
      <c r="C7" s="96" t="s">
        <v>42</v>
      </c>
      <c r="D7" s="96" t="s">
        <v>46</v>
      </c>
      <c r="E7" s="96" t="s">
        <v>34</v>
      </c>
      <c r="F7" s="96" t="s">
        <v>55</v>
      </c>
      <c r="G7" s="96" t="s">
        <v>35</v>
      </c>
      <c r="H7" s="96" t="s">
        <v>38</v>
      </c>
      <c r="I7" s="96" t="s">
        <v>36</v>
      </c>
      <c r="J7" s="96" t="s">
        <v>37</v>
      </c>
      <c r="K7" s="96" t="s">
        <v>47</v>
      </c>
      <c r="L7" s="96" t="s">
        <v>50</v>
      </c>
      <c r="M7" s="96" t="s">
        <v>51</v>
      </c>
      <c r="N7" s="97">
        <f>'Drawdown Calculations &amp; Amounts'!$Q$21</f>
        <v>2010</v>
      </c>
      <c r="O7" s="97">
        <f>'Drawdown Calculations &amp; Amounts'!$R$21</f>
        <v>2011</v>
      </c>
      <c r="P7" s="97">
        <f>'Drawdown Calculations &amp; Amounts'!$S$21</f>
        <v>2012</v>
      </c>
      <c r="Q7" s="97">
        <f>'Drawdown Calculations &amp; Amounts'!$T$21</f>
        <v>2013</v>
      </c>
      <c r="R7" s="97">
        <f>'Drawdown Calculations &amp; Amounts'!$U$21</f>
        <v>2014</v>
      </c>
      <c r="S7" s="97">
        <f>'Drawdown Calculations &amp; Amounts'!$V$21</f>
        <v>2015</v>
      </c>
      <c r="T7" s="97">
        <f>'Drawdown Calculations &amp; Amounts'!$W$21</f>
        <v>2016</v>
      </c>
      <c r="U7" s="97">
        <f>'Drawdown Calculations &amp; Amounts'!$X$21</f>
        <v>2017</v>
      </c>
      <c r="V7" s="97">
        <f>'Drawdown Calculations &amp; Amounts'!$Y$21</f>
        <v>2018</v>
      </c>
      <c r="W7" s="97">
        <f>'Drawdown Calculations &amp; Amounts'!$Z$21</f>
        <v>2019</v>
      </c>
      <c r="X7" s="98">
        <f>'Drawdown Calculations &amp; Amounts'!$AA$21</f>
        <v>2020</v>
      </c>
      <c r="Y7" s="99">
        <f>'Drawdown Calculations &amp; Amounts'!$Q$21</f>
        <v>2010</v>
      </c>
      <c r="Z7" s="99">
        <f>'Drawdown Calculations &amp; Amounts'!$R$21</f>
        <v>2011</v>
      </c>
      <c r="AA7" s="99">
        <f>'Drawdown Calculations &amp; Amounts'!$S$21</f>
        <v>2012</v>
      </c>
      <c r="AB7" s="99">
        <f>'Drawdown Calculations &amp; Amounts'!$T$21</f>
        <v>2013</v>
      </c>
      <c r="AC7" s="99">
        <f>'Drawdown Calculations &amp; Amounts'!$U$21</f>
        <v>2014</v>
      </c>
      <c r="AD7" s="99">
        <f>'Drawdown Calculations &amp; Amounts'!$V$21</f>
        <v>2015</v>
      </c>
      <c r="AE7" s="99">
        <f>'Drawdown Calculations &amp; Amounts'!$W$21</f>
        <v>2016</v>
      </c>
      <c r="AF7" s="99">
        <f>'Drawdown Calculations &amp; Amounts'!$X$21</f>
        <v>2017</v>
      </c>
      <c r="AG7" s="99">
        <f>'Drawdown Calculations &amp; Amounts'!$Y$21</f>
        <v>2018</v>
      </c>
      <c r="AH7" s="99">
        <f>'Drawdown Calculations &amp; Amounts'!$Z$21</f>
        <v>2019</v>
      </c>
      <c r="AI7" s="100">
        <f>'Drawdown Calculations &amp; Amounts'!$AA$21</f>
        <v>2020</v>
      </c>
      <c r="AJ7" s="101"/>
      <c r="AK7" s="102">
        <v>2010</v>
      </c>
      <c r="AL7" s="102">
        <v>2011</v>
      </c>
      <c r="AM7" s="102">
        <v>2012</v>
      </c>
      <c r="AN7" s="102">
        <v>2013</v>
      </c>
      <c r="AO7" s="102">
        <v>2014</v>
      </c>
      <c r="AP7" s="102">
        <v>2015</v>
      </c>
      <c r="AQ7" s="102">
        <v>2016</v>
      </c>
      <c r="AR7" s="102">
        <v>2017</v>
      </c>
      <c r="AS7" s="102">
        <v>2018</v>
      </c>
      <c r="AT7" s="102">
        <v>2019</v>
      </c>
      <c r="AU7" s="102">
        <v>2020</v>
      </c>
      <c r="AV7" s="102" t="s">
        <v>4</v>
      </c>
      <c r="AW7" s="103">
        <v>2010</v>
      </c>
      <c r="AX7" s="103">
        <v>2011</v>
      </c>
      <c r="AY7" s="103">
        <v>2012</v>
      </c>
      <c r="AZ7" s="103">
        <v>2013</v>
      </c>
      <c r="BA7" s="103">
        <v>2014</v>
      </c>
      <c r="BB7" s="103">
        <v>2015</v>
      </c>
      <c r="BC7" s="103">
        <v>2016</v>
      </c>
      <c r="BD7" s="103">
        <v>2017</v>
      </c>
      <c r="BE7" s="103">
        <v>2018</v>
      </c>
      <c r="BF7" s="103">
        <v>2019</v>
      </c>
      <c r="BG7" s="103">
        <v>2020</v>
      </c>
      <c r="BH7" s="103" t="s">
        <v>4</v>
      </c>
      <c r="BI7" s="104">
        <v>2010</v>
      </c>
      <c r="BJ7" s="104">
        <v>2011</v>
      </c>
      <c r="BK7" s="104">
        <v>2012</v>
      </c>
      <c r="BL7" s="104">
        <v>2013</v>
      </c>
      <c r="BM7" s="104">
        <v>2014</v>
      </c>
      <c r="BN7" s="104">
        <v>2015</v>
      </c>
      <c r="BO7" s="104">
        <v>2016</v>
      </c>
      <c r="BP7" s="104">
        <v>2017</v>
      </c>
      <c r="BQ7" s="104">
        <v>2018</v>
      </c>
      <c r="BR7" s="104">
        <v>2019</v>
      </c>
      <c r="BS7" s="104">
        <v>2020</v>
      </c>
      <c r="BT7" s="104" t="s">
        <v>4</v>
      </c>
      <c r="BU7" s="105">
        <v>2010</v>
      </c>
      <c r="BV7" s="105">
        <v>2011</v>
      </c>
      <c r="BW7" s="105">
        <v>2012</v>
      </c>
      <c r="BX7" s="105">
        <v>2013</v>
      </c>
      <c r="BY7" s="105">
        <v>2014</v>
      </c>
      <c r="BZ7" s="105">
        <v>2015</v>
      </c>
      <c r="CA7" s="105">
        <v>2016</v>
      </c>
      <c r="CB7" s="105">
        <v>2017</v>
      </c>
      <c r="CC7" s="105">
        <v>2018</v>
      </c>
      <c r="CD7" s="105">
        <v>2019</v>
      </c>
      <c r="CE7" s="105">
        <v>2020</v>
      </c>
      <c r="CF7" s="105" t="s">
        <v>4</v>
      </c>
      <c r="CG7" s="106">
        <v>2010</v>
      </c>
      <c r="CH7" s="106">
        <v>2011</v>
      </c>
      <c r="CI7" s="106">
        <v>2012</v>
      </c>
      <c r="CJ7" s="106">
        <v>2013</v>
      </c>
      <c r="CK7" s="106">
        <v>2014</v>
      </c>
      <c r="CL7" s="106">
        <v>2015</v>
      </c>
      <c r="CM7" s="106">
        <v>2016</v>
      </c>
      <c r="CN7" s="106">
        <v>2017</v>
      </c>
      <c r="CO7" s="106">
        <v>2018</v>
      </c>
      <c r="CP7" s="106">
        <v>2019</v>
      </c>
      <c r="CQ7" s="106">
        <v>2020</v>
      </c>
      <c r="CR7" s="106" t="s">
        <v>4</v>
      </c>
      <c r="CS7" s="107">
        <v>2010</v>
      </c>
      <c r="CT7" s="107">
        <v>2011</v>
      </c>
      <c r="CU7" s="107">
        <v>2012</v>
      </c>
      <c r="CV7" s="107">
        <v>2013</v>
      </c>
      <c r="CW7" s="107">
        <v>2014</v>
      </c>
      <c r="CX7" s="107">
        <v>2015</v>
      </c>
      <c r="CY7" s="107">
        <v>2016</v>
      </c>
      <c r="CZ7" s="107">
        <v>2017</v>
      </c>
      <c r="DA7" s="107">
        <v>2018</v>
      </c>
      <c r="DB7" s="107">
        <v>2019</v>
      </c>
      <c r="DC7" s="107">
        <v>2020</v>
      </c>
      <c r="DD7" s="107" t="s">
        <v>4</v>
      </c>
      <c r="DE7" s="108">
        <v>2010</v>
      </c>
      <c r="DF7" s="108">
        <v>2011</v>
      </c>
      <c r="DG7" s="108">
        <v>2012</v>
      </c>
      <c r="DH7" s="108">
        <v>2013</v>
      </c>
      <c r="DI7" s="108">
        <v>2014</v>
      </c>
      <c r="DJ7" s="108">
        <v>2015</v>
      </c>
      <c r="DK7" s="108">
        <v>2016</v>
      </c>
      <c r="DL7" s="108">
        <v>2017</v>
      </c>
      <c r="DM7" s="108">
        <v>2018</v>
      </c>
      <c r="DN7" s="108">
        <v>2019</v>
      </c>
      <c r="DO7" s="108">
        <v>2020</v>
      </c>
      <c r="DP7" s="109" t="s">
        <v>4</v>
      </c>
      <c r="DQ7" s="263"/>
    </row>
    <row r="8" spans="1:121" x14ac:dyDescent="0.2">
      <c r="A8" s="111">
        <f>AV8</f>
        <v>0</v>
      </c>
      <c r="B8" s="111">
        <f t="shared" ref="B8" si="0">IF(BH8+BT8+CF8+CR8+DD8+DP8&gt;0,1,0)</f>
        <v>0</v>
      </c>
      <c r="C8" s="112">
        <f>+('Copy &amp; Paste Roster Report Here'!$P5-'Copy &amp; Paste Roster Report Here'!$O5)/30</f>
        <v>0</v>
      </c>
      <c r="D8" s="112">
        <f>+('Copy &amp; Paste Roster Report Here'!$P5-'Copy &amp; Paste Roster Report Here'!$O5)</f>
        <v>0</v>
      </c>
      <c r="E8" s="111">
        <f>'Copy &amp; Paste Roster Report Here'!N5</f>
        <v>0</v>
      </c>
      <c r="F8" s="111" t="str">
        <f>IF(E8="completed","Y",IF(E8="ended service early","Y","N"))</f>
        <v>N</v>
      </c>
      <c r="G8" s="111">
        <f>'Copy &amp; Paste Roster Report Here'!R5</f>
        <v>0</v>
      </c>
      <c r="H8" s="113">
        <f t="shared" ref="H8" si="1">IF(G8&gt;=1700,1,+G8/1700)</f>
        <v>0</v>
      </c>
      <c r="I8" s="112">
        <f>IF(F8="N",$F$5-'Copy &amp; Paste Roster Report Here'!O5,+'Copy &amp; Paste Roster Report Here'!Q5-'Copy &amp; Paste Roster Report Here'!O5)</f>
        <v>0</v>
      </c>
      <c r="J8" s="114">
        <f t="shared" ref="J8" si="2">IF(I8="N/A","N/A",+I8/30)</f>
        <v>0</v>
      </c>
      <c r="K8" s="114">
        <f>ROUNDUP(J8,0)</f>
        <v>0</v>
      </c>
      <c r="L8" s="115">
        <f>'Copy &amp; Paste Roster Report Here'!F5</f>
        <v>0</v>
      </c>
      <c r="M8" s="116">
        <f>SUM(N8:AI8)</f>
        <v>0</v>
      </c>
      <c r="N8" s="117">
        <f>IF('Copy &amp; Paste Roster Report Here'!$A5='Analytical Tests'!N$7,IF($F8="Y",+$H8*N$6,0),0)</f>
        <v>0</v>
      </c>
      <c r="O8" s="117">
        <f>IF('Copy &amp; Paste Roster Report Here'!$A5='Analytical Tests'!O$7,IF($F8="Y",+$H8*O$6,0),0)</f>
        <v>0</v>
      </c>
      <c r="P8" s="117">
        <f>IF('Copy &amp; Paste Roster Report Here'!$A5='Analytical Tests'!P$7,IF($F8="Y",+$H8*P$6,0),0)</f>
        <v>0</v>
      </c>
      <c r="Q8" s="117">
        <f>IF('Copy &amp; Paste Roster Report Here'!$A5='Analytical Tests'!Q$7,IF($F8="Y",+$H8*Q$6,0),0)</f>
        <v>0</v>
      </c>
      <c r="R8" s="117">
        <f>IF('Copy &amp; Paste Roster Report Here'!$A5='Analytical Tests'!R$7,IF($F8="Y",+$H8*R$6,0),0)</f>
        <v>0</v>
      </c>
      <c r="S8" s="117">
        <f>IF('Copy &amp; Paste Roster Report Here'!$A5='Analytical Tests'!S$7,IF($F8="Y",+$H8*S$6,0),0)</f>
        <v>0</v>
      </c>
      <c r="T8" s="117">
        <f>IF('Copy &amp; Paste Roster Report Here'!$A5='Analytical Tests'!T$7,IF($F8="Y",+$H8*T$6,0),0)</f>
        <v>0</v>
      </c>
      <c r="U8" s="117">
        <f>IF('Copy &amp; Paste Roster Report Here'!$A5='Analytical Tests'!U$7,IF($F8="Y",+$H8*U$6,0),0)</f>
        <v>0</v>
      </c>
      <c r="V8" s="117">
        <f>IF('Copy &amp; Paste Roster Report Here'!$A5='Analytical Tests'!V$7,IF($F8="Y",+$H8*V$6,0),0)</f>
        <v>0</v>
      </c>
      <c r="W8" s="117">
        <f>IF('Copy &amp; Paste Roster Report Here'!$A5='Analytical Tests'!W$7,IF($F8="Y",+$H8*W$6,0),0)</f>
        <v>0</v>
      </c>
      <c r="X8" s="117">
        <f>IF('Copy &amp; Paste Roster Report Here'!$A5='Analytical Tests'!X$7,IF($F8="Y",+$H8*X$6,0),0)</f>
        <v>0</v>
      </c>
      <c r="Y8" s="117" t="b">
        <f>IF('Copy &amp; Paste Roster Report Here'!$A5='Analytical Tests'!Y$7,IF($F8="N",IF($J8&gt;=$C8,Y$6,+($I8/$D8)*Y$6),0))</f>
        <v>0</v>
      </c>
      <c r="Z8" s="117" t="b">
        <f>IF('Copy &amp; Paste Roster Report Here'!$A5='Analytical Tests'!Z$7,IF($F8="N",IF($J8&gt;=$C8,Z$6,+($I8/$D8)*Z$6),0))</f>
        <v>0</v>
      </c>
      <c r="AA8" s="117" t="b">
        <f>IF('Copy &amp; Paste Roster Report Here'!$A5='Analytical Tests'!AA$7,IF($F8="N",IF($J8&gt;=$C8,AA$6,+($I8/$D8)*AA$6),0))</f>
        <v>0</v>
      </c>
      <c r="AB8" s="117" t="b">
        <f>IF('Copy &amp; Paste Roster Report Here'!$A5='Analytical Tests'!AB$7,IF($F8="N",IF($J8&gt;=$C8,AB$6,+($I8/$D8)*AB$6),0))</f>
        <v>0</v>
      </c>
      <c r="AC8" s="117" t="b">
        <f>IF('Copy &amp; Paste Roster Report Here'!$A5='Analytical Tests'!AC$7,IF($F8="N",IF($J8&gt;=$C8,AC$6,+($I8/$D8)*AC$6),0))</f>
        <v>0</v>
      </c>
      <c r="AD8" s="117" t="b">
        <f>IF('Copy &amp; Paste Roster Report Here'!$A5='Analytical Tests'!AD$7,IF($F8="N",IF($J8&gt;=$C8,AD$6,+($I8/$D8)*AD$6),0))</f>
        <v>0</v>
      </c>
      <c r="AE8" s="117" t="b">
        <f>IF('Copy &amp; Paste Roster Report Here'!$A5='Analytical Tests'!AE$7,IF($F8="N",IF($J8&gt;=$C8,AE$6,+($I8/$D8)*AE$6),0))</f>
        <v>0</v>
      </c>
      <c r="AF8" s="117" t="b">
        <f>IF('Copy &amp; Paste Roster Report Here'!$A5='Analytical Tests'!AF$7,IF($F8="N",IF($J8&gt;=$C8,AF$6,+($I8/$D8)*AF$6),0))</f>
        <v>0</v>
      </c>
      <c r="AG8" s="117" t="b">
        <f>IF('Copy &amp; Paste Roster Report Here'!$A5='Analytical Tests'!AG$7,IF($F8="N",IF($J8&gt;=$C8,AG$6,+($I8/$D8)*AG$6),0))</f>
        <v>0</v>
      </c>
      <c r="AH8" s="117" t="b">
        <f>IF('Copy &amp; Paste Roster Report Here'!$A5='Analytical Tests'!AH$7,IF($F8="N",IF($J8&gt;=$C8,AH$6,+($I8/$D8)*AH$6),0))</f>
        <v>0</v>
      </c>
      <c r="AI8" s="117" t="b">
        <f>IF('Copy &amp; Paste Roster Report Here'!$A5='Analytical Tests'!AI$7,IF($F8="N",IF($J8&gt;=$C8,AI$6,+($I8/$D8)*AI$6),0))</f>
        <v>0</v>
      </c>
      <c r="AJ8" s="79"/>
      <c r="AK8" s="118">
        <f>IF('Copy &amp; Paste Roster Report Here'!$A5=AK$7,IF('Copy &amp; Paste Roster Report Here'!$M5="FT",1,0),0)</f>
        <v>0</v>
      </c>
      <c r="AL8" s="118">
        <f>IF('Copy &amp; Paste Roster Report Here'!$A5=AL$7,IF('Copy &amp; Paste Roster Report Here'!$M5="FT",1,0),0)</f>
        <v>0</v>
      </c>
      <c r="AM8" s="118">
        <f>IF('Copy &amp; Paste Roster Report Here'!$A5=AM$7,IF('Copy &amp; Paste Roster Report Here'!$M5="FT",1,0),0)</f>
        <v>0</v>
      </c>
      <c r="AN8" s="118">
        <f>IF('Copy &amp; Paste Roster Report Here'!$A5=AN$7,IF('Copy &amp; Paste Roster Report Here'!$M5="FT",1,0),0)</f>
        <v>0</v>
      </c>
      <c r="AO8" s="118">
        <f>IF('Copy &amp; Paste Roster Report Here'!$A5=AO$7,IF('Copy &amp; Paste Roster Report Here'!$M5="FT",1,0),0)</f>
        <v>0</v>
      </c>
      <c r="AP8" s="118">
        <f>IF('Copy &amp; Paste Roster Report Here'!$A5=AP$7,IF('Copy &amp; Paste Roster Report Here'!$M5="FT",1,0),0)</f>
        <v>0</v>
      </c>
      <c r="AQ8" s="118">
        <f>IF('Copy &amp; Paste Roster Report Here'!$A5=AQ$7,IF('Copy &amp; Paste Roster Report Here'!$M5="FT",1,0),0)</f>
        <v>0</v>
      </c>
      <c r="AR8" s="118">
        <f>IF('Copy &amp; Paste Roster Report Here'!$A5=AR$7,IF('Copy &amp; Paste Roster Report Here'!$M5="FT",1,0),0)</f>
        <v>0</v>
      </c>
      <c r="AS8" s="118">
        <f>IF('Copy &amp; Paste Roster Report Here'!$A5=AS$7,IF('Copy &amp; Paste Roster Report Here'!$M5="FT",1,0),0)</f>
        <v>0</v>
      </c>
      <c r="AT8" s="118">
        <f>IF('Copy &amp; Paste Roster Report Here'!$A5=AT$7,IF('Copy &amp; Paste Roster Report Here'!$M5="FT",1,0),0)</f>
        <v>0</v>
      </c>
      <c r="AU8" s="118">
        <f>IF('Copy &amp; Paste Roster Report Here'!$A5=AU$7,IF('Copy &amp; Paste Roster Report Here'!$M5="FT",1,0),0)</f>
        <v>0</v>
      </c>
      <c r="AV8" s="73">
        <f>SUM(AK8:AU8)</f>
        <v>0</v>
      </c>
      <c r="AW8" s="119">
        <f>IF('Copy &amp; Paste Roster Report Here'!$A5=AW$7,IF('Copy &amp; Paste Roster Report Here'!$M5="HT",1,0),0)</f>
        <v>0</v>
      </c>
      <c r="AX8" s="119">
        <f>IF('Copy &amp; Paste Roster Report Here'!$A5=AX$7,IF('Copy &amp; Paste Roster Report Here'!$M5="HT",1,0),0)</f>
        <v>0</v>
      </c>
      <c r="AY8" s="119">
        <f>IF('Copy &amp; Paste Roster Report Here'!$A5=AY$7,IF('Copy &amp; Paste Roster Report Here'!$M5="HT",1,0),0)</f>
        <v>0</v>
      </c>
      <c r="AZ8" s="119">
        <f>IF('Copy &amp; Paste Roster Report Here'!$A5=AZ$7,IF('Copy &amp; Paste Roster Report Here'!$M5="HT",1,0),0)</f>
        <v>0</v>
      </c>
      <c r="BA8" s="119">
        <f>IF('Copy &amp; Paste Roster Report Here'!$A5=BA$7,IF('Copy &amp; Paste Roster Report Here'!$M5="HT",1,0),0)</f>
        <v>0</v>
      </c>
      <c r="BB8" s="119">
        <f>IF('Copy &amp; Paste Roster Report Here'!$A5=BB$7,IF('Copy &amp; Paste Roster Report Here'!$M5="HT",1,0),0)</f>
        <v>0</v>
      </c>
      <c r="BC8" s="119">
        <f>IF('Copy &amp; Paste Roster Report Here'!$A5=BC$7,IF('Copy &amp; Paste Roster Report Here'!$M5="HT",1,0),0)</f>
        <v>0</v>
      </c>
      <c r="BD8" s="119">
        <f>IF('Copy &amp; Paste Roster Report Here'!$A5=BD$7,IF('Copy &amp; Paste Roster Report Here'!$M5="HT",1,0),0)</f>
        <v>0</v>
      </c>
      <c r="BE8" s="119">
        <f>IF('Copy &amp; Paste Roster Report Here'!$A5=BE$7,IF('Copy &amp; Paste Roster Report Here'!$M5="HT",1,0),0)</f>
        <v>0</v>
      </c>
      <c r="BF8" s="119">
        <f>IF('Copy &amp; Paste Roster Report Here'!$A5=BF$7,IF('Copy &amp; Paste Roster Report Here'!$M5="HT",1,0),0)</f>
        <v>0</v>
      </c>
      <c r="BG8" s="119">
        <f>IF('Copy &amp; Paste Roster Report Here'!$A5=BG$7,IF('Copy &amp; Paste Roster Report Here'!$M5="HT",1,0),0)</f>
        <v>0</v>
      </c>
      <c r="BH8" s="73">
        <f>SUM(AW8:BG8)</f>
        <v>0</v>
      </c>
      <c r="BI8" s="120">
        <f>IF('Copy &amp; Paste Roster Report Here'!$A5=BI$7,IF('Copy &amp; Paste Roster Report Here'!$M5="MT",1,0),0)</f>
        <v>0</v>
      </c>
      <c r="BJ8" s="120">
        <f>IF('Copy &amp; Paste Roster Report Here'!$A5=BJ$7,IF('Copy &amp; Paste Roster Report Here'!$M5="MT",1,0),0)</f>
        <v>0</v>
      </c>
      <c r="BK8" s="120">
        <f>IF('Copy &amp; Paste Roster Report Here'!$A5=BK$7,IF('Copy &amp; Paste Roster Report Here'!$M5="MT",1,0),0)</f>
        <v>0</v>
      </c>
      <c r="BL8" s="120">
        <f>IF('Copy &amp; Paste Roster Report Here'!$A5=BL$7,IF('Copy &amp; Paste Roster Report Here'!$M5="MT",1,0),0)</f>
        <v>0</v>
      </c>
      <c r="BM8" s="120">
        <f>IF('Copy &amp; Paste Roster Report Here'!$A5=BM$7,IF('Copy &amp; Paste Roster Report Here'!$M5="MT",1,0),0)</f>
        <v>0</v>
      </c>
      <c r="BN8" s="120">
        <f>IF('Copy &amp; Paste Roster Report Here'!$A5=BN$7,IF('Copy &amp; Paste Roster Report Here'!$M5="MT",1,0),0)</f>
        <v>0</v>
      </c>
      <c r="BO8" s="120">
        <f>IF('Copy &amp; Paste Roster Report Here'!$A5=BO$7,IF('Copy &amp; Paste Roster Report Here'!$M5="MT",1,0),0)</f>
        <v>0</v>
      </c>
      <c r="BP8" s="120">
        <f>IF('Copy &amp; Paste Roster Report Here'!$A5=BP$7,IF('Copy &amp; Paste Roster Report Here'!$M5="MT",1,0),0)</f>
        <v>0</v>
      </c>
      <c r="BQ8" s="120">
        <f>IF('Copy &amp; Paste Roster Report Here'!$A5=BQ$7,IF('Copy &amp; Paste Roster Report Here'!$M5="MT",1,0),0)</f>
        <v>0</v>
      </c>
      <c r="BR8" s="120">
        <f>IF('Copy &amp; Paste Roster Report Here'!$A5=BR$7,IF('Copy &amp; Paste Roster Report Here'!$M5="MT",1,0),0)</f>
        <v>0</v>
      </c>
      <c r="BS8" s="120">
        <f>IF('Copy &amp; Paste Roster Report Here'!$A5=BS$7,IF('Copy &amp; Paste Roster Report Here'!$M5="MT",1,0),0)</f>
        <v>0</v>
      </c>
      <c r="BT8" s="73">
        <f>SUM(BI8:BS8)</f>
        <v>0</v>
      </c>
      <c r="BU8" s="121">
        <f>IF('Copy &amp; Paste Roster Report Here'!$A5=BU$7,IF('Copy &amp; Paste Roster Report Here'!$M5="fy",1,0),0)</f>
        <v>0</v>
      </c>
      <c r="BV8" s="121">
        <f>IF('Copy &amp; Paste Roster Report Here'!$A5=BV$7,IF('Copy &amp; Paste Roster Report Here'!$M5="fy",1,0),0)</f>
        <v>0</v>
      </c>
      <c r="BW8" s="121">
        <f>IF('Copy &amp; Paste Roster Report Here'!$A5=BW$7,IF('Copy &amp; Paste Roster Report Here'!$M5="fy",1,0),0)</f>
        <v>0</v>
      </c>
      <c r="BX8" s="121">
        <f>IF('Copy &amp; Paste Roster Report Here'!$A5=BX$7,IF('Copy &amp; Paste Roster Report Here'!$M5="fy",1,0),0)</f>
        <v>0</v>
      </c>
      <c r="BY8" s="121">
        <f>IF('Copy &amp; Paste Roster Report Here'!$A5=BY$7,IF('Copy &amp; Paste Roster Report Here'!$M5="fy",1,0),0)</f>
        <v>0</v>
      </c>
      <c r="BZ8" s="121">
        <f>IF('Copy &amp; Paste Roster Report Here'!$A5=BZ$7,IF('Copy &amp; Paste Roster Report Here'!$M5="fy",1,0),0)</f>
        <v>0</v>
      </c>
      <c r="CA8" s="121">
        <f>IF('Copy &amp; Paste Roster Report Here'!$A5=CA$7,IF('Copy &amp; Paste Roster Report Here'!$M5="fy",1,0),0)</f>
        <v>0</v>
      </c>
      <c r="CB8" s="121">
        <f>IF('Copy &amp; Paste Roster Report Here'!$A5=CB$7,IF('Copy &amp; Paste Roster Report Here'!$M5="fy",1,0),0)</f>
        <v>0</v>
      </c>
      <c r="CC8" s="121">
        <f>IF('Copy &amp; Paste Roster Report Here'!$A5=CC$7,IF('Copy &amp; Paste Roster Report Here'!$M5="fy",1,0),0)</f>
        <v>0</v>
      </c>
      <c r="CD8" s="121">
        <f>IF('Copy &amp; Paste Roster Report Here'!$A5=CD$7,IF('Copy &amp; Paste Roster Report Here'!$M5="fy",1,0),0)</f>
        <v>0</v>
      </c>
      <c r="CE8" s="121">
        <f>IF('Copy &amp; Paste Roster Report Here'!$A5=CE$7,IF('Copy &amp; Paste Roster Report Here'!$M5="fy",1,0),0)</f>
        <v>0</v>
      </c>
      <c r="CF8" s="73">
        <f>SUM(BU8:CE8)</f>
        <v>0</v>
      </c>
      <c r="CG8" s="122">
        <f>IF('Copy &amp; Paste Roster Report Here'!$A5=CG$7,IF('Copy &amp; Paste Roster Report Here'!$M5="RH",1,0),0)</f>
        <v>0</v>
      </c>
      <c r="CH8" s="122">
        <f>IF('Copy &amp; Paste Roster Report Here'!$A5=CH$7,IF('Copy &amp; Paste Roster Report Here'!$M5="RH",1,0),0)</f>
        <v>0</v>
      </c>
      <c r="CI8" s="122">
        <f>IF('Copy &amp; Paste Roster Report Here'!$A5=CI$7,IF('Copy &amp; Paste Roster Report Here'!$M5="RH",1,0),0)</f>
        <v>0</v>
      </c>
      <c r="CJ8" s="122">
        <f>IF('Copy &amp; Paste Roster Report Here'!$A5=CJ$7,IF('Copy &amp; Paste Roster Report Here'!$M5="RH",1,0),0)</f>
        <v>0</v>
      </c>
      <c r="CK8" s="122">
        <f>IF('Copy &amp; Paste Roster Report Here'!$A5=CK$7,IF('Copy &amp; Paste Roster Report Here'!$M5="RH",1,0),0)</f>
        <v>0</v>
      </c>
      <c r="CL8" s="122">
        <f>IF('Copy &amp; Paste Roster Report Here'!$A5=CL$7,IF('Copy &amp; Paste Roster Report Here'!$M5="RH",1,0),0)</f>
        <v>0</v>
      </c>
      <c r="CM8" s="122">
        <f>IF('Copy &amp; Paste Roster Report Here'!$A5=CM$7,IF('Copy &amp; Paste Roster Report Here'!$M5="RH",1,0),0)</f>
        <v>0</v>
      </c>
      <c r="CN8" s="122">
        <f>IF('Copy &amp; Paste Roster Report Here'!$A5=CN$7,IF('Copy &amp; Paste Roster Report Here'!$M5="RH",1,0),0)</f>
        <v>0</v>
      </c>
      <c r="CO8" s="122">
        <f>IF('Copy &amp; Paste Roster Report Here'!$A5=CO$7,IF('Copy &amp; Paste Roster Report Here'!$M5="RH",1,0),0)</f>
        <v>0</v>
      </c>
      <c r="CP8" s="122">
        <f>IF('Copy &amp; Paste Roster Report Here'!$A5=CP$7,IF('Copy &amp; Paste Roster Report Here'!$M5="RH",1,0),0)</f>
        <v>0</v>
      </c>
      <c r="CQ8" s="122">
        <f>IF('Copy &amp; Paste Roster Report Here'!$A5=CQ$7,IF('Copy &amp; Paste Roster Report Here'!$M5="RH",1,0),0)</f>
        <v>0</v>
      </c>
      <c r="CR8" s="73">
        <f>SUM(CG8:CQ8)</f>
        <v>0</v>
      </c>
      <c r="CS8" s="123">
        <f>IF('Copy &amp; Paste Roster Report Here'!$A5=CS$7,IF('Copy &amp; Paste Roster Report Here'!$M5="QT",1,0),0)</f>
        <v>0</v>
      </c>
      <c r="CT8" s="123">
        <f>IF('Copy &amp; Paste Roster Report Here'!$A5=CT$7,IF('Copy &amp; Paste Roster Report Here'!$M5="QT",1,0),0)</f>
        <v>0</v>
      </c>
      <c r="CU8" s="123">
        <f>IF('Copy &amp; Paste Roster Report Here'!$A5=CU$7,IF('Copy &amp; Paste Roster Report Here'!$M5="QT",1,0),0)</f>
        <v>0</v>
      </c>
      <c r="CV8" s="123">
        <f>IF('Copy &amp; Paste Roster Report Here'!$A5=CV$7,IF('Copy &amp; Paste Roster Report Here'!$M5="QT",1,0),0)</f>
        <v>0</v>
      </c>
      <c r="CW8" s="123">
        <f>IF('Copy &amp; Paste Roster Report Here'!$A5=CW$7,IF('Copy &amp; Paste Roster Report Here'!$M5="QT",1,0),0)</f>
        <v>0</v>
      </c>
      <c r="CX8" s="123">
        <f>IF('Copy &amp; Paste Roster Report Here'!$A5=CX$7,IF('Copy &amp; Paste Roster Report Here'!$M5="QT",1,0),0)</f>
        <v>0</v>
      </c>
      <c r="CY8" s="123">
        <f>IF('Copy &amp; Paste Roster Report Here'!$A5=CY$7,IF('Copy &amp; Paste Roster Report Here'!$M5="QT",1,0),0)</f>
        <v>0</v>
      </c>
      <c r="CZ8" s="123">
        <f>IF('Copy &amp; Paste Roster Report Here'!$A5=CZ$7,IF('Copy &amp; Paste Roster Report Here'!$M5="QT",1,0),0)</f>
        <v>0</v>
      </c>
      <c r="DA8" s="123">
        <f>IF('Copy &amp; Paste Roster Report Here'!$A5=DA$7,IF('Copy &amp; Paste Roster Report Here'!$M5="QT",1,0),0)</f>
        <v>0</v>
      </c>
      <c r="DB8" s="123">
        <f>IF('Copy &amp; Paste Roster Report Here'!$A5=DB$7,IF('Copy &amp; Paste Roster Report Here'!$M5="QT",1,0),0)</f>
        <v>0</v>
      </c>
      <c r="DC8" s="123">
        <f>IF('Copy &amp; Paste Roster Report Here'!$A5=DC$7,IF('Copy &amp; Paste Roster Report Here'!$M5="QT",1,0),0)</f>
        <v>0</v>
      </c>
      <c r="DD8" s="73">
        <f>SUM(CS8:DC8)</f>
        <v>0</v>
      </c>
      <c r="DE8" s="124">
        <f>IF('Copy &amp; Paste Roster Report Here'!$A5=DE$7,IF('Copy &amp; Paste Roster Report Here'!$M5="xxxxxxxxxxx",1,0),0)</f>
        <v>0</v>
      </c>
      <c r="DF8" s="124">
        <f>IF('Copy &amp; Paste Roster Report Here'!$A5=DF$7,IF('Copy &amp; Paste Roster Report Here'!$M5="xxxxxxxxxxx",1,0),0)</f>
        <v>0</v>
      </c>
      <c r="DG8" s="124">
        <f>IF('Copy &amp; Paste Roster Report Here'!$A5=DG$7,IF('Copy &amp; Paste Roster Report Here'!$M5="xxxxxxxxxxx",1,0),0)</f>
        <v>0</v>
      </c>
      <c r="DH8" s="124">
        <f>IF('Copy &amp; Paste Roster Report Here'!$A5=DH$7,IF('Copy &amp; Paste Roster Report Here'!$M5="xxxxxxxxxxx",1,0),0)</f>
        <v>0</v>
      </c>
      <c r="DI8" s="124">
        <f>IF('Copy &amp; Paste Roster Report Here'!$A5=DI$7,IF('Copy &amp; Paste Roster Report Here'!$M5="xxxxxxxxxxx",1,0),0)</f>
        <v>0</v>
      </c>
      <c r="DJ8" s="124">
        <f>IF('Copy &amp; Paste Roster Report Here'!$A5=DJ$7,IF('Copy &amp; Paste Roster Report Here'!$M5="xxxxxxxxxxx",1,0),0)</f>
        <v>0</v>
      </c>
      <c r="DK8" s="124">
        <f>IF('Copy &amp; Paste Roster Report Here'!$A5=DK$7,IF('Copy &amp; Paste Roster Report Here'!$M5="xxxxxxxxxxx",1,0),0)</f>
        <v>0</v>
      </c>
      <c r="DL8" s="124">
        <f>IF('Copy &amp; Paste Roster Report Here'!$A5=DL$7,IF('Copy &amp; Paste Roster Report Here'!$M5="xxxxxxxxxxx",1,0),0)</f>
        <v>0</v>
      </c>
      <c r="DM8" s="124">
        <f>IF('Copy &amp; Paste Roster Report Here'!$A5=DM$7,IF('Copy &amp; Paste Roster Report Here'!$M5="xxxxxxxxxxx",1,0),0)</f>
        <v>0</v>
      </c>
      <c r="DN8" s="124">
        <f>IF('Copy &amp; Paste Roster Report Here'!$A5=DN$7,IF('Copy &amp; Paste Roster Report Here'!$M5="xxxxxxxxxxx",1,0),0)</f>
        <v>0</v>
      </c>
      <c r="DO8" s="124">
        <f>IF('Copy &amp; Paste Roster Report Here'!$A5=DO$7,IF('Copy &amp; Paste Roster Report Here'!$M5="xxxxxxxxxxx",1,0),0)</f>
        <v>0</v>
      </c>
      <c r="DP8" s="125">
        <f>SUM(DE8:DO8)</f>
        <v>0</v>
      </c>
      <c r="DQ8" s="126">
        <f>DP8+DD8+CR8+CF8+BT8+BH8+AV8</f>
        <v>0</v>
      </c>
    </row>
    <row r="9" spans="1:121" x14ac:dyDescent="0.2">
      <c r="A9" s="111">
        <f t="shared" ref="A9:A72" si="3">AV9</f>
        <v>0</v>
      </c>
      <c r="B9" s="111">
        <f t="shared" ref="B9:B72" si="4">IF(BH9+BT9+CF9+CR9+DD9+DP9&gt;0,1,0)</f>
        <v>0</v>
      </c>
      <c r="C9" s="112">
        <f>+('Copy &amp; Paste Roster Report Here'!$P6-'Copy &amp; Paste Roster Report Here'!$O6)/30</f>
        <v>0</v>
      </c>
      <c r="D9" s="112">
        <f>+('Copy &amp; Paste Roster Report Here'!$P6-'Copy &amp; Paste Roster Report Here'!$O6)</f>
        <v>0</v>
      </c>
      <c r="E9" s="111">
        <f>'Copy &amp; Paste Roster Report Here'!N6</f>
        <v>0</v>
      </c>
      <c r="F9" s="111" t="str">
        <f t="shared" ref="F9:F72" si="5">IF(E9="completed","Y",IF(E9="ended service early","Y","N"))</f>
        <v>N</v>
      </c>
      <c r="G9" s="111">
        <f>'Copy &amp; Paste Roster Report Here'!R6</f>
        <v>0</v>
      </c>
      <c r="H9" s="113">
        <f t="shared" ref="H9:H72" si="6">IF(G9&gt;=1700,1,+G9/1700)</f>
        <v>0</v>
      </c>
      <c r="I9" s="112">
        <f>IF(F9="N",$F$5-'Copy &amp; Paste Roster Report Here'!O6,+'Copy &amp; Paste Roster Report Here'!Q6-'Copy &amp; Paste Roster Report Here'!O6)</f>
        <v>0</v>
      </c>
      <c r="J9" s="114">
        <f t="shared" ref="J9:J72" si="7">IF(I9="N/A","N/A",+I9/30)</f>
        <v>0</v>
      </c>
      <c r="K9" s="114">
        <f t="shared" ref="K9:K72" si="8">ROUNDUP(J9,0)</f>
        <v>0</v>
      </c>
      <c r="L9" s="115">
        <f>'Copy &amp; Paste Roster Report Here'!F6</f>
        <v>0</v>
      </c>
      <c r="M9" s="116">
        <f t="shared" ref="M9:M72" si="9">SUM(N9:AI9)</f>
        <v>0</v>
      </c>
      <c r="N9" s="117">
        <f>IF('Copy &amp; Paste Roster Report Here'!$A6='Analytical Tests'!N$7,IF($F9="Y",+$H9*N$6,0),0)</f>
        <v>0</v>
      </c>
      <c r="O9" s="117">
        <f>IF('Copy &amp; Paste Roster Report Here'!$A6='Analytical Tests'!O$7,IF($F9="Y",+$H9*O$6,0),0)</f>
        <v>0</v>
      </c>
      <c r="P9" s="117">
        <f>IF('Copy &amp; Paste Roster Report Here'!$A6='Analytical Tests'!P$7,IF($F9="Y",+$H9*P$6,0),0)</f>
        <v>0</v>
      </c>
      <c r="Q9" s="117">
        <f>IF('Copy &amp; Paste Roster Report Here'!$A6='Analytical Tests'!Q$7,IF($F9="Y",+$H9*Q$6,0),0)</f>
        <v>0</v>
      </c>
      <c r="R9" s="117">
        <f>IF('Copy &amp; Paste Roster Report Here'!$A6='Analytical Tests'!R$7,IF($F9="Y",+$H9*R$6,0),0)</f>
        <v>0</v>
      </c>
      <c r="S9" s="117">
        <f>IF('Copy &amp; Paste Roster Report Here'!$A6='Analytical Tests'!S$7,IF($F9="Y",+$H9*S$6,0),0)</f>
        <v>0</v>
      </c>
      <c r="T9" s="117">
        <f>IF('Copy &amp; Paste Roster Report Here'!$A6='Analytical Tests'!T$7,IF($F9="Y",+$H9*T$6,0),0)</f>
        <v>0</v>
      </c>
      <c r="U9" s="117">
        <f>IF('Copy &amp; Paste Roster Report Here'!$A6='Analytical Tests'!U$7,IF($F9="Y",+$H9*U$6,0),0)</f>
        <v>0</v>
      </c>
      <c r="V9" s="117">
        <f>IF('Copy &amp; Paste Roster Report Here'!$A6='Analytical Tests'!V$7,IF($F9="Y",+$H9*V$6,0),0)</f>
        <v>0</v>
      </c>
      <c r="W9" s="117">
        <f>IF('Copy &amp; Paste Roster Report Here'!$A6='Analytical Tests'!W$7,IF($F9="Y",+$H9*W$6,0),0)</f>
        <v>0</v>
      </c>
      <c r="X9" s="117">
        <f>IF('Copy &amp; Paste Roster Report Here'!$A6='Analytical Tests'!X$7,IF($F9="Y",+$H9*X$6,0),0)</f>
        <v>0</v>
      </c>
      <c r="Y9" s="117" t="b">
        <f>IF('Copy &amp; Paste Roster Report Here'!$A6='Analytical Tests'!Y$7,IF($F9="N",IF($J9&gt;=$C9,Y$6,+($I9/$D9)*Y$6),0))</f>
        <v>0</v>
      </c>
      <c r="Z9" s="117" t="b">
        <f>IF('Copy &amp; Paste Roster Report Here'!$A6='Analytical Tests'!Z$7,IF($F9="N",IF($J9&gt;=$C9,Z$6,+($I9/$D9)*Z$6),0))</f>
        <v>0</v>
      </c>
      <c r="AA9" s="117" t="b">
        <f>IF('Copy &amp; Paste Roster Report Here'!$A6='Analytical Tests'!AA$7,IF($F9="N",IF($J9&gt;=$C9,AA$6,+($I9/$D9)*AA$6),0))</f>
        <v>0</v>
      </c>
      <c r="AB9" s="117" t="b">
        <f>IF('Copy &amp; Paste Roster Report Here'!$A6='Analytical Tests'!AB$7,IF($F9="N",IF($J9&gt;=$C9,AB$6,+($I9/$D9)*AB$6),0))</f>
        <v>0</v>
      </c>
      <c r="AC9" s="117" t="b">
        <f>IF('Copy &amp; Paste Roster Report Here'!$A6='Analytical Tests'!AC$7,IF($F9="N",IF($J9&gt;=$C9,AC$6,+($I9/$D9)*AC$6),0))</f>
        <v>0</v>
      </c>
      <c r="AD9" s="117" t="b">
        <f>IF('Copy &amp; Paste Roster Report Here'!$A6='Analytical Tests'!AD$7,IF($F9="N",IF($J9&gt;=$C9,AD$6,+($I9/$D9)*AD$6),0))</f>
        <v>0</v>
      </c>
      <c r="AE9" s="117" t="b">
        <f>IF('Copy &amp; Paste Roster Report Here'!$A6='Analytical Tests'!AE$7,IF($F9="N",IF($J9&gt;=$C9,AE$6,+($I9/$D9)*AE$6),0))</f>
        <v>0</v>
      </c>
      <c r="AF9" s="117" t="b">
        <f>IF('Copy &amp; Paste Roster Report Here'!$A6='Analytical Tests'!AF$7,IF($F9="N",IF($J9&gt;=$C9,AF$6,+($I9/$D9)*AF$6),0))</f>
        <v>0</v>
      </c>
      <c r="AG9" s="117" t="b">
        <f>IF('Copy &amp; Paste Roster Report Here'!$A6='Analytical Tests'!AG$7,IF($F9="N",IF($J9&gt;=$C9,AG$6,+($I9/$D9)*AG$6),0))</f>
        <v>0</v>
      </c>
      <c r="AH9" s="117" t="b">
        <f>IF('Copy &amp; Paste Roster Report Here'!$A6='Analytical Tests'!AH$7,IF($F9="N",IF($J9&gt;=$C9,AH$6,+($I9/$D9)*AH$6),0))</f>
        <v>0</v>
      </c>
      <c r="AI9" s="117" t="b">
        <f>IF('Copy &amp; Paste Roster Report Here'!$A6='Analytical Tests'!AI$7,IF($F9="N",IF($J9&gt;=$C9,AI$6,+($I9/$D9)*AI$6),0))</f>
        <v>0</v>
      </c>
      <c r="AJ9" s="79"/>
      <c r="AK9" s="118">
        <f>IF('Copy &amp; Paste Roster Report Here'!$A6=AK$7,IF('Copy &amp; Paste Roster Report Here'!$M6="FT",1,0),0)</f>
        <v>0</v>
      </c>
      <c r="AL9" s="118">
        <f>IF('Copy &amp; Paste Roster Report Here'!$A6=AL$7,IF('Copy &amp; Paste Roster Report Here'!$M6="FT",1,0),0)</f>
        <v>0</v>
      </c>
      <c r="AM9" s="118">
        <f>IF('Copy &amp; Paste Roster Report Here'!$A6=AM$7,IF('Copy &amp; Paste Roster Report Here'!$M6="FT",1,0),0)</f>
        <v>0</v>
      </c>
      <c r="AN9" s="118">
        <f>IF('Copy &amp; Paste Roster Report Here'!$A6=AN$7,IF('Copy &amp; Paste Roster Report Here'!$M6="FT",1,0),0)</f>
        <v>0</v>
      </c>
      <c r="AO9" s="118">
        <f>IF('Copy &amp; Paste Roster Report Here'!$A6=AO$7,IF('Copy &amp; Paste Roster Report Here'!$M6="FT",1,0),0)</f>
        <v>0</v>
      </c>
      <c r="AP9" s="118">
        <f>IF('Copy &amp; Paste Roster Report Here'!$A6=AP$7,IF('Copy &amp; Paste Roster Report Here'!$M6="FT",1,0),0)</f>
        <v>0</v>
      </c>
      <c r="AQ9" s="118">
        <f>IF('Copy &amp; Paste Roster Report Here'!$A6=AQ$7,IF('Copy &amp; Paste Roster Report Here'!$M6="FT",1,0),0)</f>
        <v>0</v>
      </c>
      <c r="AR9" s="118">
        <f>IF('Copy &amp; Paste Roster Report Here'!$A6=AR$7,IF('Copy &amp; Paste Roster Report Here'!$M6="FT",1,0),0)</f>
        <v>0</v>
      </c>
      <c r="AS9" s="118">
        <f>IF('Copy &amp; Paste Roster Report Here'!$A6=AS$7,IF('Copy &amp; Paste Roster Report Here'!$M6="FT",1,0),0)</f>
        <v>0</v>
      </c>
      <c r="AT9" s="118">
        <f>IF('Copy &amp; Paste Roster Report Here'!$A6=AT$7,IF('Copy &amp; Paste Roster Report Here'!$M6="FT",1,0),0)</f>
        <v>0</v>
      </c>
      <c r="AU9" s="118">
        <f>IF('Copy &amp; Paste Roster Report Here'!$A6=AU$7,IF('Copy &amp; Paste Roster Report Here'!$M6="FT",1,0),0)</f>
        <v>0</v>
      </c>
      <c r="AV9" s="73">
        <f t="shared" ref="AV9:AV72" si="10">SUM(AK9:AU9)</f>
        <v>0</v>
      </c>
      <c r="AW9" s="119">
        <f>IF('Copy &amp; Paste Roster Report Here'!$A6=AW$7,IF('Copy &amp; Paste Roster Report Here'!$M6="HT",1,0),0)</f>
        <v>0</v>
      </c>
      <c r="AX9" s="119">
        <f>IF('Copy &amp; Paste Roster Report Here'!$A6=AX$7,IF('Copy &amp; Paste Roster Report Here'!$M6="HT",1,0),0)</f>
        <v>0</v>
      </c>
      <c r="AY9" s="119">
        <f>IF('Copy &amp; Paste Roster Report Here'!$A6=AY$7,IF('Copy &amp; Paste Roster Report Here'!$M6="HT",1,0),0)</f>
        <v>0</v>
      </c>
      <c r="AZ9" s="119">
        <f>IF('Copy &amp; Paste Roster Report Here'!$A6=AZ$7,IF('Copy &amp; Paste Roster Report Here'!$M6="HT",1,0),0)</f>
        <v>0</v>
      </c>
      <c r="BA9" s="119">
        <f>IF('Copy &amp; Paste Roster Report Here'!$A6=BA$7,IF('Copy &amp; Paste Roster Report Here'!$M6="HT",1,0),0)</f>
        <v>0</v>
      </c>
      <c r="BB9" s="119">
        <f>IF('Copy &amp; Paste Roster Report Here'!$A6=BB$7,IF('Copy &amp; Paste Roster Report Here'!$M6="HT",1,0),0)</f>
        <v>0</v>
      </c>
      <c r="BC9" s="119">
        <f>IF('Copy &amp; Paste Roster Report Here'!$A6=BC$7,IF('Copy &amp; Paste Roster Report Here'!$M6="HT",1,0),0)</f>
        <v>0</v>
      </c>
      <c r="BD9" s="119">
        <f>IF('Copy &amp; Paste Roster Report Here'!$A6=BD$7,IF('Copy &amp; Paste Roster Report Here'!$M6="HT",1,0),0)</f>
        <v>0</v>
      </c>
      <c r="BE9" s="119">
        <f>IF('Copy &amp; Paste Roster Report Here'!$A6=BE$7,IF('Copy &amp; Paste Roster Report Here'!$M6="HT",1,0),0)</f>
        <v>0</v>
      </c>
      <c r="BF9" s="119">
        <f>IF('Copy &amp; Paste Roster Report Here'!$A6=BF$7,IF('Copy &amp; Paste Roster Report Here'!$M6="HT",1,0),0)</f>
        <v>0</v>
      </c>
      <c r="BG9" s="119">
        <f>IF('Copy &amp; Paste Roster Report Here'!$A6=BG$7,IF('Copy &amp; Paste Roster Report Here'!$M6="HT",1,0),0)</f>
        <v>0</v>
      </c>
      <c r="BH9" s="73">
        <f t="shared" ref="BH9:BH72" si="11">SUM(AW9:BG9)</f>
        <v>0</v>
      </c>
      <c r="BI9" s="120">
        <f>IF('Copy &amp; Paste Roster Report Here'!$A6=BI$7,IF('Copy &amp; Paste Roster Report Here'!$M6="MT",1,0),0)</f>
        <v>0</v>
      </c>
      <c r="BJ9" s="120">
        <f>IF('Copy &amp; Paste Roster Report Here'!$A6=BJ$7,IF('Copy &amp; Paste Roster Report Here'!$M6="MT",1,0),0)</f>
        <v>0</v>
      </c>
      <c r="BK9" s="120">
        <f>IF('Copy &amp; Paste Roster Report Here'!$A6=BK$7,IF('Copy &amp; Paste Roster Report Here'!$M6="MT",1,0),0)</f>
        <v>0</v>
      </c>
      <c r="BL9" s="120">
        <f>IF('Copy &amp; Paste Roster Report Here'!$A6=BL$7,IF('Copy &amp; Paste Roster Report Here'!$M6="MT",1,0),0)</f>
        <v>0</v>
      </c>
      <c r="BM9" s="120">
        <f>IF('Copy &amp; Paste Roster Report Here'!$A6=BM$7,IF('Copy &amp; Paste Roster Report Here'!$M6="MT",1,0),0)</f>
        <v>0</v>
      </c>
      <c r="BN9" s="120">
        <f>IF('Copy &amp; Paste Roster Report Here'!$A6=BN$7,IF('Copy &amp; Paste Roster Report Here'!$M6="MT",1,0),0)</f>
        <v>0</v>
      </c>
      <c r="BO9" s="120">
        <f>IF('Copy &amp; Paste Roster Report Here'!$A6=BO$7,IF('Copy &amp; Paste Roster Report Here'!$M6="MT",1,0),0)</f>
        <v>0</v>
      </c>
      <c r="BP9" s="120">
        <f>IF('Copy &amp; Paste Roster Report Here'!$A6=BP$7,IF('Copy &amp; Paste Roster Report Here'!$M6="MT",1,0),0)</f>
        <v>0</v>
      </c>
      <c r="BQ9" s="120">
        <f>IF('Copy &amp; Paste Roster Report Here'!$A6=BQ$7,IF('Copy &amp; Paste Roster Report Here'!$M6="MT",1,0),0)</f>
        <v>0</v>
      </c>
      <c r="BR9" s="120">
        <f>IF('Copy &amp; Paste Roster Report Here'!$A6=BR$7,IF('Copy &amp; Paste Roster Report Here'!$M6="MT",1,0),0)</f>
        <v>0</v>
      </c>
      <c r="BS9" s="120">
        <f>IF('Copy &amp; Paste Roster Report Here'!$A6=BS$7,IF('Copy &amp; Paste Roster Report Here'!$M6="MT",1,0),0)</f>
        <v>0</v>
      </c>
      <c r="BT9" s="73">
        <f t="shared" ref="BT9:BT72" si="12">SUM(BI9:BS9)</f>
        <v>0</v>
      </c>
      <c r="BU9" s="121">
        <f>IF('Copy &amp; Paste Roster Report Here'!$A6=BU$7,IF('Copy &amp; Paste Roster Report Here'!$M6="fy",1,0),0)</f>
        <v>0</v>
      </c>
      <c r="BV9" s="121">
        <f>IF('Copy &amp; Paste Roster Report Here'!$A6=BV$7,IF('Copy &amp; Paste Roster Report Here'!$M6="fy",1,0),0)</f>
        <v>0</v>
      </c>
      <c r="BW9" s="121">
        <f>IF('Copy &amp; Paste Roster Report Here'!$A6=BW$7,IF('Copy &amp; Paste Roster Report Here'!$M6="fy",1,0),0)</f>
        <v>0</v>
      </c>
      <c r="BX9" s="121">
        <f>IF('Copy &amp; Paste Roster Report Here'!$A6=BX$7,IF('Copy &amp; Paste Roster Report Here'!$M6="fy",1,0),0)</f>
        <v>0</v>
      </c>
      <c r="BY9" s="121">
        <f>IF('Copy &amp; Paste Roster Report Here'!$A6=BY$7,IF('Copy &amp; Paste Roster Report Here'!$M6="fy",1,0),0)</f>
        <v>0</v>
      </c>
      <c r="BZ9" s="121">
        <f>IF('Copy &amp; Paste Roster Report Here'!$A6=BZ$7,IF('Copy &amp; Paste Roster Report Here'!$M6="fy",1,0),0)</f>
        <v>0</v>
      </c>
      <c r="CA9" s="121">
        <f>IF('Copy &amp; Paste Roster Report Here'!$A6=CA$7,IF('Copy &amp; Paste Roster Report Here'!$M6="fy",1,0),0)</f>
        <v>0</v>
      </c>
      <c r="CB9" s="121">
        <f>IF('Copy &amp; Paste Roster Report Here'!$A6=CB$7,IF('Copy &amp; Paste Roster Report Here'!$M6="fy",1,0),0)</f>
        <v>0</v>
      </c>
      <c r="CC9" s="121">
        <f>IF('Copy &amp; Paste Roster Report Here'!$A6=CC$7,IF('Copy &amp; Paste Roster Report Here'!$M6="fy",1,0),0)</f>
        <v>0</v>
      </c>
      <c r="CD9" s="121">
        <f>IF('Copy &amp; Paste Roster Report Here'!$A6=CD$7,IF('Copy &amp; Paste Roster Report Here'!$M6="fy",1,0),0)</f>
        <v>0</v>
      </c>
      <c r="CE9" s="121">
        <f>IF('Copy &amp; Paste Roster Report Here'!$A6=CE$7,IF('Copy &amp; Paste Roster Report Here'!$M6="fy",1,0),0)</f>
        <v>0</v>
      </c>
      <c r="CF9" s="73">
        <f t="shared" ref="CF9:CF72" si="13">SUM(BU9:CE9)</f>
        <v>0</v>
      </c>
      <c r="CG9" s="122">
        <f>IF('Copy &amp; Paste Roster Report Here'!$A6=CG$7,IF('Copy &amp; Paste Roster Report Here'!$M6="RH",1,0),0)</f>
        <v>0</v>
      </c>
      <c r="CH9" s="122">
        <f>IF('Copy &amp; Paste Roster Report Here'!$A6=CH$7,IF('Copy &amp; Paste Roster Report Here'!$M6="RH",1,0),0)</f>
        <v>0</v>
      </c>
      <c r="CI9" s="122">
        <f>IF('Copy &amp; Paste Roster Report Here'!$A6=CI$7,IF('Copy &amp; Paste Roster Report Here'!$M6="RH",1,0),0)</f>
        <v>0</v>
      </c>
      <c r="CJ9" s="122">
        <f>IF('Copy &amp; Paste Roster Report Here'!$A6=CJ$7,IF('Copy &amp; Paste Roster Report Here'!$M6="RH",1,0),0)</f>
        <v>0</v>
      </c>
      <c r="CK9" s="122">
        <f>IF('Copy &amp; Paste Roster Report Here'!$A6=CK$7,IF('Copy &amp; Paste Roster Report Here'!$M6="RH",1,0),0)</f>
        <v>0</v>
      </c>
      <c r="CL9" s="122">
        <f>IF('Copy &amp; Paste Roster Report Here'!$A6=CL$7,IF('Copy &amp; Paste Roster Report Here'!$M6="RH",1,0),0)</f>
        <v>0</v>
      </c>
      <c r="CM9" s="122">
        <f>IF('Copy &amp; Paste Roster Report Here'!$A6=CM$7,IF('Copy &amp; Paste Roster Report Here'!$M6="RH",1,0),0)</f>
        <v>0</v>
      </c>
      <c r="CN9" s="122">
        <f>IF('Copy &amp; Paste Roster Report Here'!$A6=CN$7,IF('Copy &amp; Paste Roster Report Here'!$M6="RH",1,0),0)</f>
        <v>0</v>
      </c>
      <c r="CO9" s="122">
        <f>IF('Copy &amp; Paste Roster Report Here'!$A6=CO$7,IF('Copy &amp; Paste Roster Report Here'!$M6="RH",1,0),0)</f>
        <v>0</v>
      </c>
      <c r="CP9" s="122">
        <f>IF('Copy &amp; Paste Roster Report Here'!$A6=CP$7,IF('Copy &amp; Paste Roster Report Here'!$M6="RH",1,0),0)</f>
        <v>0</v>
      </c>
      <c r="CQ9" s="122">
        <f>IF('Copy &amp; Paste Roster Report Here'!$A6=CQ$7,IF('Copy &amp; Paste Roster Report Here'!$M6="RH",1,0),0)</f>
        <v>0</v>
      </c>
      <c r="CR9" s="73">
        <f t="shared" ref="CR9:CR72" si="14">SUM(CG9:CQ9)</f>
        <v>0</v>
      </c>
      <c r="CS9" s="123">
        <f>IF('Copy &amp; Paste Roster Report Here'!$A6=CS$7,IF('Copy &amp; Paste Roster Report Here'!$M6="QT",1,0),0)</f>
        <v>0</v>
      </c>
      <c r="CT9" s="123">
        <f>IF('Copy &amp; Paste Roster Report Here'!$A6=CT$7,IF('Copy &amp; Paste Roster Report Here'!$M6="QT",1,0),0)</f>
        <v>0</v>
      </c>
      <c r="CU9" s="123">
        <f>IF('Copy &amp; Paste Roster Report Here'!$A6=CU$7,IF('Copy &amp; Paste Roster Report Here'!$M6="QT",1,0),0)</f>
        <v>0</v>
      </c>
      <c r="CV9" s="123">
        <f>IF('Copy &amp; Paste Roster Report Here'!$A6=CV$7,IF('Copy &amp; Paste Roster Report Here'!$M6="QT",1,0),0)</f>
        <v>0</v>
      </c>
      <c r="CW9" s="123">
        <f>IF('Copy &amp; Paste Roster Report Here'!$A6=CW$7,IF('Copy &amp; Paste Roster Report Here'!$M6="QT",1,0),0)</f>
        <v>0</v>
      </c>
      <c r="CX9" s="123">
        <f>IF('Copy &amp; Paste Roster Report Here'!$A6=CX$7,IF('Copy &amp; Paste Roster Report Here'!$M6="QT",1,0),0)</f>
        <v>0</v>
      </c>
      <c r="CY9" s="123">
        <f>IF('Copy &amp; Paste Roster Report Here'!$A6=CY$7,IF('Copy &amp; Paste Roster Report Here'!$M6="QT",1,0),0)</f>
        <v>0</v>
      </c>
      <c r="CZ9" s="123">
        <f>IF('Copy &amp; Paste Roster Report Here'!$A6=CZ$7,IF('Copy &amp; Paste Roster Report Here'!$M6="QT",1,0),0)</f>
        <v>0</v>
      </c>
      <c r="DA9" s="123">
        <f>IF('Copy &amp; Paste Roster Report Here'!$A6=DA$7,IF('Copy &amp; Paste Roster Report Here'!$M6="QT",1,0),0)</f>
        <v>0</v>
      </c>
      <c r="DB9" s="123">
        <f>IF('Copy &amp; Paste Roster Report Here'!$A6=DB$7,IF('Copy &amp; Paste Roster Report Here'!$M6="QT",1,0),0)</f>
        <v>0</v>
      </c>
      <c r="DC9" s="123">
        <f>IF('Copy &amp; Paste Roster Report Here'!$A6=DC$7,IF('Copy &amp; Paste Roster Report Here'!$M6="QT",1,0),0)</f>
        <v>0</v>
      </c>
      <c r="DD9" s="73">
        <f t="shared" ref="DD9:DD72" si="15">SUM(CS9:DC9)</f>
        <v>0</v>
      </c>
      <c r="DE9" s="124">
        <f>IF('Copy &amp; Paste Roster Report Here'!$A6=DE$7,IF('Copy &amp; Paste Roster Report Here'!$M6="xxxxxxxxxxx",1,0),0)</f>
        <v>0</v>
      </c>
      <c r="DF9" s="124">
        <f>IF('Copy &amp; Paste Roster Report Here'!$A6=DF$7,IF('Copy &amp; Paste Roster Report Here'!$M6="xxxxxxxxxxx",1,0),0)</f>
        <v>0</v>
      </c>
      <c r="DG9" s="124">
        <f>IF('Copy &amp; Paste Roster Report Here'!$A6=DG$7,IF('Copy &amp; Paste Roster Report Here'!$M6="xxxxxxxxxxx",1,0),0)</f>
        <v>0</v>
      </c>
      <c r="DH9" s="124">
        <f>IF('Copy &amp; Paste Roster Report Here'!$A6=DH$7,IF('Copy &amp; Paste Roster Report Here'!$M6="xxxxxxxxxxx",1,0),0)</f>
        <v>0</v>
      </c>
      <c r="DI9" s="124">
        <f>IF('Copy &amp; Paste Roster Report Here'!$A6=DI$7,IF('Copy &amp; Paste Roster Report Here'!$M6="xxxxxxxxxxx",1,0),0)</f>
        <v>0</v>
      </c>
      <c r="DJ9" s="124">
        <f>IF('Copy &amp; Paste Roster Report Here'!$A6=DJ$7,IF('Copy &amp; Paste Roster Report Here'!$M6="xxxxxxxxxxx",1,0),0)</f>
        <v>0</v>
      </c>
      <c r="DK9" s="124">
        <f>IF('Copy &amp; Paste Roster Report Here'!$A6=DK$7,IF('Copy &amp; Paste Roster Report Here'!$M6="xxxxxxxxxxx",1,0),0)</f>
        <v>0</v>
      </c>
      <c r="DL9" s="124">
        <f>IF('Copy &amp; Paste Roster Report Here'!$A6=DL$7,IF('Copy &amp; Paste Roster Report Here'!$M6="xxxxxxxxxxx",1,0),0)</f>
        <v>0</v>
      </c>
      <c r="DM9" s="124">
        <f>IF('Copy &amp; Paste Roster Report Here'!$A6=DM$7,IF('Copy &amp; Paste Roster Report Here'!$M6="xxxxxxxxxxx",1,0),0)</f>
        <v>0</v>
      </c>
      <c r="DN9" s="124">
        <f>IF('Copy &amp; Paste Roster Report Here'!$A6=DN$7,IF('Copy &amp; Paste Roster Report Here'!$M6="xxxxxxxxxxx",1,0),0)</f>
        <v>0</v>
      </c>
      <c r="DO9" s="124">
        <f>IF('Copy &amp; Paste Roster Report Here'!$A6=DO$7,IF('Copy &amp; Paste Roster Report Here'!$M6="xxxxxxxxxxx",1,0),0)</f>
        <v>0</v>
      </c>
      <c r="DP9" s="125">
        <f t="shared" ref="DP9:DP72" si="16">SUM(DE9:DO9)</f>
        <v>0</v>
      </c>
      <c r="DQ9" s="126">
        <f t="shared" ref="DQ9:DQ72" si="17">DP9+DD9+CR9+CF9+BT9+BH9+AV9</f>
        <v>0</v>
      </c>
    </row>
    <row r="10" spans="1:121" x14ac:dyDescent="0.2">
      <c r="A10" s="111">
        <f t="shared" si="3"/>
        <v>0</v>
      </c>
      <c r="B10" s="111">
        <f t="shared" si="4"/>
        <v>0</v>
      </c>
      <c r="C10" s="112">
        <f>+('Copy &amp; Paste Roster Report Here'!$P7-'Copy &amp; Paste Roster Report Here'!$O7)/30</f>
        <v>0</v>
      </c>
      <c r="D10" s="112">
        <f>+('Copy &amp; Paste Roster Report Here'!$P7-'Copy &amp; Paste Roster Report Here'!$O7)</f>
        <v>0</v>
      </c>
      <c r="E10" s="111">
        <f>'Copy &amp; Paste Roster Report Here'!N7</f>
        <v>0</v>
      </c>
      <c r="F10" s="111" t="str">
        <f t="shared" si="5"/>
        <v>N</v>
      </c>
      <c r="G10" s="111">
        <f>'Copy &amp; Paste Roster Report Here'!R7</f>
        <v>0</v>
      </c>
      <c r="H10" s="113">
        <f t="shared" si="6"/>
        <v>0</v>
      </c>
      <c r="I10" s="112">
        <f>IF(F10="N",$F$5-'Copy &amp; Paste Roster Report Here'!O7,+'Copy &amp; Paste Roster Report Here'!Q7-'Copy &amp; Paste Roster Report Here'!O7)</f>
        <v>0</v>
      </c>
      <c r="J10" s="114">
        <f t="shared" si="7"/>
        <v>0</v>
      </c>
      <c r="K10" s="114">
        <f t="shared" si="8"/>
        <v>0</v>
      </c>
      <c r="L10" s="115">
        <f>'Copy &amp; Paste Roster Report Here'!F7</f>
        <v>0</v>
      </c>
      <c r="M10" s="116">
        <f t="shared" si="9"/>
        <v>0</v>
      </c>
      <c r="N10" s="117">
        <f>IF('Copy &amp; Paste Roster Report Here'!$A7='Analytical Tests'!N$7,IF($F10="Y",+$H10*N$6,0),0)</f>
        <v>0</v>
      </c>
      <c r="O10" s="117">
        <f>IF('Copy &amp; Paste Roster Report Here'!$A7='Analytical Tests'!O$7,IF($F10="Y",+$H10*O$6,0),0)</f>
        <v>0</v>
      </c>
      <c r="P10" s="117">
        <f>IF('Copy &amp; Paste Roster Report Here'!$A7='Analytical Tests'!P$7,IF($F10="Y",+$H10*P$6,0),0)</f>
        <v>0</v>
      </c>
      <c r="Q10" s="117">
        <f>IF('Copy &amp; Paste Roster Report Here'!$A7='Analytical Tests'!Q$7,IF($F10="Y",+$H10*Q$6,0),0)</f>
        <v>0</v>
      </c>
      <c r="R10" s="117">
        <f>IF('Copy &amp; Paste Roster Report Here'!$A7='Analytical Tests'!R$7,IF($F10="Y",+$H10*R$6,0),0)</f>
        <v>0</v>
      </c>
      <c r="S10" s="117">
        <f>IF('Copy &amp; Paste Roster Report Here'!$A7='Analytical Tests'!S$7,IF($F10="Y",+$H10*S$6,0),0)</f>
        <v>0</v>
      </c>
      <c r="T10" s="117">
        <f>IF('Copy &amp; Paste Roster Report Here'!$A7='Analytical Tests'!T$7,IF($F10="Y",+$H10*T$6,0),0)</f>
        <v>0</v>
      </c>
      <c r="U10" s="117">
        <f>IF('Copy &amp; Paste Roster Report Here'!$A7='Analytical Tests'!U$7,IF($F10="Y",+$H10*U$6,0),0)</f>
        <v>0</v>
      </c>
      <c r="V10" s="117">
        <f>IF('Copy &amp; Paste Roster Report Here'!$A7='Analytical Tests'!V$7,IF($F10="Y",+$H10*V$6,0),0)</f>
        <v>0</v>
      </c>
      <c r="W10" s="117">
        <f>IF('Copy &amp; Paste Roster Report Here'!$A7='Analytical Tests'!W$7,IF($F10="Y",+$H10*W$6,0),0)</f>
        <v>0</v>
      </c>
      <c r="X10" s="117">
        <f>IF('Copy &amp; Paste Roster Report Here'!$A7='Analytical Tests'!X$7,IF($F10="Y",+$H10*X$6,0),0)</f>
        <v>0</v>
      </c>
      <c r="Y10" s="117" t="b">
        <f>IF('Copy &amp; Paste Roster Report Here'!$A7='Analytical Tests'!Y$7,IF($F10="N",IF($J10&gt;=$C10,Y$6,+($I10/$D10)*Y$6),0))</f>
        <v>0</v>
      </c>
      <c r="Z10" s="117" t="b">
        <f>IF('Copy &amp; Paste Roster Report Here'!$A7='Analytical Tests'!Z$7,IF($F10="N",IF($J10&gt;=$C10,Z$6,+($I10/$D10)*Z$6),0))</f>
        <v>0</v>
      </c>
      <c r="AA10" s="117" t="b">
        <f>IF('Copy &amp; Paste Roster Report Here'!$A7='Analytical Tests'!AA$7,IF($F10="N",IF($J10&gt;=$C10,AA$6,+($I10/$D10)*AA$6),0))</f>
        <v>0</v>
      </c>
      <c r="AB10" s="117" t="b">
        <f>IF('Copy &amp; Paste Roster Report Here'!$A7='Analytical Tests'!AB$7,IF($F10="N",IF($J10&gt;=$C10,AB$6,+($I10/$D10)*AB$6),0))</f>
        <v>0</v>
      </c>
      <c r="AC10" s="117" t="b">
        <f>IF('Copy &amp; Paste Roster Report Here'!$A7='Analytical Tests'!AC$7,IF($F10="N",IF($J10&gt;=$C10,AC$6,+($I10/$D10)*AC$6),0))</f>
        <v>0</v>
      </c>
      <c r="AD10" s="117" t="b">
        <f>IF('Copy &amp; Paste Roster Report Here'!$A7='Analytical Tests'!AD$7,IF($F10="N",IF($J10&gt;=$C10,AD$6,+($I10/$D10)*AD$6),0))</f>
        <v>0</v>
      </c>
      <c r="AE10" s="117" t="b">
        <f>IF('Copy &amp; Paste Roster Report Here'!$A7='Analytical Tests'!AE$7,IF($F10="N",IF($J10&gt;=$C10,AE$6,+($I10/$D10)*AE$6),0))</f>
        <v>0</v>
      </c>
      <c r="AF10" s="117" t="b">
        <f>IF('Copy &amp; Paste Roster Report Here'!$A7='Analytical Tests'!AF$7,IF($F10="N",IF($J10&gt;=$C10,AF$6,+($I10/$D10)*AF$6),0))</f>
        <v>0</v>
      </c>
      <c r="AG10" s="117" t="b">
        <f>IF('Copy &amp; Paste Roster Report Here'!$A7='Analytical Tests'!AG$7,IF($F10="N",IF($J10&gt;=$C10,AG$6,+($I10/$D10)*AG$6),0))</f>
        <v>0</v>
      </c>
      <c r="AH10" s="117" t="b">
        <f>IF('Copy &amp; Paste Roster Report Here'!$A7='Analytical Tests'!AH$7,IF($F10="N",IF($J10&gt;=$C10,AH$6,+($I10/$D10)*AH$6),0))</f>
        <v>0</v>
      </c>
      <c r="AI10" s="117" t="b">
        <f>IF('Copy &amp; Paste Roster Report Here'!$A7='Analytical Tests'!AI$7,IF($F10="N",IF($J10&gt;=$C10,AI$6,+($I10/$D10)*AI$6),0))</f>
        <v>0</v>
      </c>
      <c r="AJ10" s="79"/>
      <c r="AK10" s="118">
        <f>IF('Copy &amp; Paste Roster Report Here'!$A7=AK$7,IF('Copy &amp; Paste Roster Report Here'!$M7="FT",1,0),0)</f>
        <v>0</v>
      </c>
      <c r="AL10" s="118">
        <f>IF('Copy &amp; Paste Roster Report Here'!$A7=AL$7,IF('Copy &amp; Paste Roster Report Here'!$M7="FT",1,0),0)</f>
        <v>0</v>
      </c>
      <c r="AM10" s="118">
        <f>IF('Copy &amp; Paste Roster Report Here'!$A7=AM$7,IF('Copy &amp; Paste Roster Report Here'!$M7="FT",1,0),0)</f>
        <v>0</v>
      </c>
      <c r="AN10" s="118">
        <f>IF('Copy &amp; Paste Roster Report Here'!$A7=AN$7,IF('Copy &amp; Paste Roster Report Here'!$M7="FT",1,0),0)</f>
        <v>0</v>
      </c>
      <c r="AO10" s="118">
        <f>IF('Copy &amp; Paste Roster Report Here'!$A7=AO$7,IF('Copy &amp; Paste Roster Report Here'!$M7="FT",1,0),0)</f>
        <v>0</v>
      </c>
      <c r="AP10" s="118">
        <f>IF('Copy &amp; Paste Roster Report Here'!$A7=AP$7,IF('Copy &amp; Paste Roster Report Here'!$M7="FT",1,0),0)</f>
        <v>0</v>
      </c>
      <c r="AQ10" s="118">
        <f>IF('Copy &amp; Paste Roster Report Here'!$A7=AQ$7,IF('Copy &amp; Paste Roster Report Here'!$M7="FT",1,0),0)</f>
        <v>0</v>
      </c>
      <c r="AR10" s="118">
        <f>IF('Copy &amp; Paste Roster Report Here'!$A7=AR$7,IF('Copy &amp; Paste Roster Report Here'!$M7="FT",1,0),0)</f>
        <v>0</v>
      </c>
      <c r="AS10" s="118">
        <f>IF('Copy &amp; Paste Roster Report Here'!$A7=AS$7,IF('Copy &amp; Paste Roster Report Here'!$M7="FT",1,0),0)</f>
        <v>0</v>
      </c>
      <c r="AT10" s="118">
        <f>IF('Copy &amp; Paste Roster Report Here'!$A7=AT$7,IF('Copy &amp; Paste Roster Report Here'!$M7="FT",1,0),0)</f>
        <v>0</v>
      </c>
      <c r="AU10" s="118">
        <f>IF('Copy &amp; Paste Roster Report Here'!$A7=AU$7,IF('Copy &amp; Paste Roster Report Here'!$M7="FT",1,0),0)</f>
        <v>0</v>
      </c>
      <c r="AV10" s="73">
        <f t="shared" si="10"/>
        <v>0</v>
      </c>
      <c r="AW10" s="119">
        <f>IF('Copy &amp; Paste Roster Report Here'!$A7=AW$7,IF('Copy &amp; Paste Roster Report Here'!$M7="HT",1,0),0)</f>
        <v>0</v>
      </c>
      <c r="AX10" s="119">
        <f>IF('Copy &amp; Paste Roster Report Here'!$A7=AX$7,IF('Copy &amp; Paste Roster Report Here'!$M7="HT",1,0),0)</f>
        <v>0</v>
      </c>
      <c r="AY10" s="119">
        <f>IF('Copy &amp; Paste Roster Report Here'!$A7=AY$7,IF('Copy &amp; Paste Roster Report Here'!$M7="HT",1,0),0)</f>
        <v>0</v>
      </c>
      <c r="AZ10" s="119">
        <f>IF('Copy &amp; Paste Roster Report Here'!$A7=AZ$7,IF('Copy &amp; Paste Roster Report Here'!$M7="HT",1,0),0)</f>
        <v>0</v>
      </c>
      <c r="BA10" s="119">
        <f>IF('Copy &amp; Paste Roster Report Here'!$A7=BA$7,IF('Copy &amp; Paste Roster Report Here'!$M7="HT",1,0),0)</f>
        <v>0</v>
      </c>
      <c r="BB10" s="119">
        <f>IF('Copy &amp; Paste Roster Report Here'!$A7=BB$7,IF('Copy &amp; Paste Roster Report Here'!$M7="HT",1,0),0)</f>
        <v>0</v>
      </c>
      <c r="BC10" s="119">
        <f>IF('Copy &amp; Paste Roster Report Here'!$A7=BC$7,IF('Copy &amp; Paste Roster Report Here'!$M7="HT",1,0),0)</f>
        <v>0</v>
      </c>
      <c r="BD10" s="119">
        <f>IF('Copy &amp; Paste Roster Report Here'!$A7=BD$7,IF('Copy &amp; Paste Roster Report Here'!$M7="HT",1,0),0)</f>
        <v>0</v>
      </c>
      <c r="BE10" s="119">
        <f>IF('Copy &amp; Paste Roster Report Here'!$A7=BE$7,IF('Copy &amp; Paste Roster Report Here'!$M7="HT",1,0),0)</f>
        <v>0</v>
      </c>
      <c r="BF10" s="119">
        <f>IF('Copy &amp; Paste Roster Report Here'!$A7=BF$7,IF('Copy &amp; Paste Roster Report Here'!$M7="HT",1,0),0)</f>
        <v>0</v>
      </c>
      <c r="BG10" s="119">
        <f>IF('Copy &amp; Paste Roster Report Here'!$A7=BG$7,IF('Copy &amp; Paste Roster Report Here'!$M7="HT",1,0),0)</f>
        <v>0</v>
      </c>
      <c r="BH10" s="73">
        <f t="shared" si="11"/>
        <v>0</v>
      </c>
      <c r="BI10" s="120">
        <f>IF('Copy &amp; Paste Roster Report Here'!$A7=BI$7,IF('Copy &amp; Paste Roster Report Here'!$M7="MT",1,0),0)</f>
        <v>0</v>
      </c>
      <c r="BJ10" s="120">
        <f>IF('Copy &amp; Paste Roster Report Here'!$A7=BJ$7,IF('Copy &amp; Paste Roster Report Here'!$M7="MT",1,0),0)</f>
        <v>0</v>
      </c>
      <c r="BK10" s="120">
        <f>IF('Copy &amp; Paste Roster Report Here'!$A7=BK$7,IF('Copy &amp; Paste Roster Report Here'!$M7="MT",1,0),0)</f>
        <v>0</v>
      </c>
      <c r="BL10" s="120">
        <f>IF('Copy &amp; Paste Roster Report Here'!$A7=BL$7,IF('Copy &amp; Paste Roster Report Here'!$M7="MT",1,0),0)</f>
        <v>0</v>
      </c>
      <c r="BM10" s="120">
        <f>IF('Copy &amp; Paste Roster Report Here'!$A7=BM$7,IF('Copy &amp; Paste Roster Report Here'!$M7="MT",1,0),0)</f>
        <v>0</v>
      </c>
      <c r="BN10" s="120">
        <f>IF('Copy &amp; Paste Roster Report Here'!$A7=BN$7,IF('Copy &amp; Paste Roster Report Here'!$M7="MT",1,0),0)</f>
        <v>0</v>
      </c>
      <c r="BO10" s="120">
        <f>IF('Copy &amp; Paste Roster Report Here'!$A7=BO$7,IF('Copy &amp; Paste Roster Report Here'!$M7="MT",1,0),0)</f>
        <v>0</v>
      </c>
      <c r="BP10" s="120">
        <f>IF('Copy &amp; Paste Roster Report Here'!$A7=BP$7,IF('Copy &amp; Paste Roster Report Here'!$M7="MT",1,0),0)</f>
        <v>0</v>
      </c>
      <c r="BQ10" s="120">
        <f>IF('Copy &amp; Paste Roster Report Here'!$A7=BQ$7,IF('Copy &amp; Paste Roster Report Here'!$M7="MT",1,0),0)</f>
        <v>0</v>
      </c>
      <c r="BR10" s="120">
        <f>IF('Copy &amp; Paste Roster Report Here'!$A7=BR$7,IF('Copy &amp; Paste Roster Report Here'!$M7="MT",1,0),0)</f>
        <v>0</v>
      </c>
      <c r="BS10" s="120">
        <f>IF('Copy &amp; Paste Roster Report Here'!$A7=BS$7,IF('Copy &amp; Paste Roster Report Here'!$M7="MT",1,0),0)</f>
        <v>0</v>
      </c>
      <c r="BT10" s="73">
        <f t="shared" si="12"/>
        <v>0</v>
      </c>
      <c r="BU10" s="121">
        <f>IF('Copy &amp; Paste Roster Report Here'!$A7=BU$7,IF('Copy &amp; Paste Roster Report Here'!$M7="fy",1,0),0)</f>
        <v>0</v>
      </c>
      <c r="BV10" s="121">
        <f>IF('Copy &amp; Paste Roster Report Here'!$A7=BV$7,IF('Copy &amp; Paste Roster Report Here'!$M7="fy",1,0),0)</f>
        <v>0</v>
      </c>
      <c r="BW10" s="121">
        <f>IF('Copy &amp; Paste Roster Report Here'!$A7=BW$7,IF('Copy &amp; Paste Roster Report Here'!$M7="fy",1,0),0)</f>
        <v>0</v>
      </c>
      <c r="BX10" s="121">
        <f>IF('Copy &amp; Paste Roster Report Here'!$A7=BX$7,IF('Copy &amp; Paste Roster Report Here'!$M7="fy",1,0),0)</f>
        <v>0</v>
      </c>
      <c r="BY10" s="121">
        <f>IF('Copy &amp; Paste Roster Report Here'!$A7=BY$7,IF('Copy &amp; Paste Roster Report Here'!$M7="fy",1,0),0)</f>
        <v>0</v>
      </c>
      <c r="BZ10" s="121">
        <f>IF('Copy &amp; Paste Roster Report Here'!$A7=BZ$7,IF('Copy &amp; Paste Roster Report Here'!$M7="fy",1,0),0)</f>
        <v>0</v>
      </c>
      <c r="CA10" s="121">
        <f>IF('Copy &amp; Paste Roster Report Here'!$A7=CA$7,IF('Copy &amp; Paste Roster Report Here'!$M7="fy",1,0),0)</f>
        <v>0</v>
      </c>
      <c r="CB10" s="121">
        <f>IF('Copy &amp; Paste Roster Report Here'!$A7=CB$7,IF('Copy &amp; Paste Roster Report Here'!$M7="fy",1,0),0)</f>
        <v>0</v>
      </c>
      <c r="CC10" s="121">
        <f>IF('Copy &amp; Paste Roster Report Here'!$A7=CC$7,IF('Copy &amp; Paste Roster Report Here'!$M7="fy",1,0),0)</f>
        <v>0</v>
      </c>
      <c r="CD10" s="121">
        <f>IF('Copy &amp; Paste Roster Report Here'!$A7=CD$7,IF('Copy &amp; Paste Roster Report Here'!$M7="fy",1,0),0)</f>
        <v>0</v>
      </c>
      <c r="CE10" s="121">
        <f>IF('Copy &amp; Paste Roster Report Here'!$A7=CE$7,IF('Copy &amp; Paste Roster Report Here'!$M7="fy",1,0),0)</f>
        <v>0</v>
      </c>
      <c r="CF10" s="73">
        <f t="shared" si="13"/>
        <v>0</v>
      </c>
      <c r="CG10" s="122">
        <f>IF('Copy &amp; Paste Roster Report Here'!$A7=CG$7,IF('Copy &amp; Paste Roster Report Here'!$M7="RH",1,0),0)</f>
        <v>0</v>
      </c>
      <c r="CH10" s="122">
        <f>IF('Copy &amp; Paste Roster Report Here'!$A7=CH$7,IF('Copy &amp; Paste Roster Report Here'!$M7="RH",1,0),0)</f>
        <v>0</v>
      </c>
      <c r="CI10" s="122">
        <f>IF('Copy &amp; Paste Roster Report Here'!$A7=CI$7,IF('Copy &amp; Paste Roster Report Here'!$M7="RH",1,0),0)</f>
        <v>0</v>
      </c>
      <c r="CJ10" s="122">
        <f>IF('Copy &amp; Paste Roster Report Here'!$A7=CJ$7,IF('Copy &amp; Paste Roster Report Here'!$M7="RH",1,0),0)</f>
        <v>0</v>
      </c>
      <c r="CK10" s="122">
        <f>IF('Copy &amp; Paste Roster Report Here'!$A7=CK$7,IF('Copy &amp; Paste Roster Report Here'!$M7="RH",1,0),0)</f>
        <v>0</v>
      </c>
      <c r="CL10" s="122">
        <f>IF('Copy &amp; Paste Roster Report Here'!$A7=CL$7,IF('Copy &amp; Paste Roster Report Here'!$M7="RH",1,0),0)</f>
        <v>0</v>
      </c>
      <c r="CM10" s="122">
        <f>IF('Copy &amp; Paste Roster Report Here'!$A7=CM$7,IF('Copy &amp; Paste Roster Report Here'!$M7="RH",1,0),0)</f>
        <v>0</v>
      </c>
      <c r="CN10" s="122">
        <f>IF('Copy &amp; Paste Roster Report Here'!$A7=CN$7,IF('Copy &amp; Paste Roster Report Here'!$M7="RH",1,0),0)</f>
        <v>0</v>
      </c>
      <c r="CO10" s="122">
        <f>IF('Copy &amp; Paste Roster Report Here'!$A7=CO$7,IF('Copy &amp; Paste Roster Report Here'!$M7="RH",1,0),0)</f>
        <v>0</v>
      </c>
      <c r="CP10" s="122">
        <f>IF('Copy &amp; Paste Roster Report Here'!$A7=CP$7,IF('Copy &amp; Paste Roster Report Here'!$M7="RH",1,0),0)</f>
        <v>0</v>
      </c>
      <c r="CQ10" s="122">
        <f>IF('Copy &amp; Paste Roster Report Here'!$A7=CQ$7,IF('Copy &amp; Paste Roster Report Here'!$M7="RH",1,0),0)</f>
        <v>0</v>
      </c>
      <c r="CR10" s="73">
        <f t="shared" si="14"/>
        <v>0</v>
      </c>
      <c r="CS10" s="123">
        <f>IF('Copy &amp; Paste Roster Report Here'!$A7=CS$7,IF('Copy &amp; Paste Roster Report Here'!$M7="QT",1,0),0)</f>
        <v>0</v>
      </c>
      <c r="CT10" s="123">
        <f>IF('Copy &amp; Paste Roster Report Here'!$A7=CT$7,IF('Copy &amp; Paste Roster Report Here'!$M7="QT",1,0),0)</f>
        <v>0</v>
      </c>
      <c r="CU10" s="123">
        <f>IF('Copy &amp; Paste Roster Report Here'!$A7=CU$7,IF('Copy &amp; Paste Roster Report Here'!$M7="QT",1,0),0)</f>
        <v>0</v>
      </c>
      <c r="CV10" s="123">
        <f>IF('Copy &amp; Paste Roster Report Here'!$A7=CV$7,IF('Copy &amp; Paste Roster Report Here'!$M7="QT",1,0),0)</f>
        <v>0</v>
      </c>
      <c r="CW10" s="123">
        <f>IF('Copy &amp; Paste Roster Report Here'!$A7=CW$7,IF('Copy &amp; Paste Roster Report Here'!$M7="QT",1,0),0)</f>
        <v>0</v>
      </c>
      <c r="CX10" s="123">
        <f>IF('Copy &amp; Paste Roster Report Here'!$A7=CX$7,IF('Copy &amp; Paste Roster Report Here'!$M7="QT",1,0),0)</f>
        <v>0</v>
      </c>
      <c r="CY10" s="123">
        <f>IF('Copy &amp; Paste Roster Report Here'!$A7=CY$7,IF('Copy &amp; Paste Roster Report Here'!$M7="QT",1,0),0)</f>
        <v>0</v>
      </c>
      <c r="CZ10" s="123">
        <f>IF('Copy &amp; Paste Roster Report Here'!$A7=CZ$7,IF('Copy &amp; Paste Roster Report Here'!$M7="QT",1,0),0)</f>
        <v>0</v>
      </c>
      <c r="DA10" s="123">
        <f>IF('Copy &amp; Paste Roster Report Here'!$A7=DA$7,IF('Copy &amp; Paste Roster Report Here'!$M7="QT",1,0),0)</f>
        <v>0</v>
      </c>
      <c r="DB10" s="123">
        <f>IF('Copy &amp; Paste Roster Report Here'!$A7=DB$7,IF('Copy &amp; Paste Roster Report Here'!$M7="QT",1,0),0)</f>
        <v>0</v>
      </c>
      <c r="DC10" s="123">
        <f>IF('Copy &amp; Paste Roster Report Here'!$A7=DC$7,IF('Copy &amp; Paste Roster Report Here'!$M7="QT",1,0),0)</f>
        <v>0</v>
      </c>
      <c r="DD10" s="73">
        <f t="shared" si="15"/>
        <v>0</v>
      </c>
      <c r="DE10" s="124">
        <f>IF('Copy &amp; Paste Roster Report Here'!$A7=DE$7,IF('Copy &amp; Paste Roster Report Here'!$M7="xxxxxxxxxxx",1,0),0)</f>
        <v>0</v>
      </c>
      <c r="DF10" s="124">
        <f>IF('Copy &amp; Paste Roster Report Here'!$A7=DF$7,IF('Copy &amp; Paste Roster Report Here'!$M7="xxxxxxxxxxx",1,0),0)</f>
        <v>0</v>
      </c>
      <c r="DG10" s="124">
        <f>IF('Copy &amp; Paste Roster Report Here'!$A7=DG$7,IF('Copy &amp; Paste Roster Report Here'!$M7="xxxxxxxxxxx",1,0),0)</f>
        <v>0</v>
      </c>
      <c r="DH10" s="124">
        <f>IF('Copy &amp; Paste Roster Report Here'!$A7=DH$7,IF('Copy &amp; Paste Roster Report Here'!$M7="xxxxxxxxxxx",1,0),0)</f>
        <v>0</v>
      </c>
      <c r="DI10" s="124">
        <f>IF('Copy &amp; Paste Roster Report Here'!$A7=DI$7,IF('Copy &amp; Paste Roster Report Here'!$M7="xxxxxxxxxxx",1,0),0)</f>
        <v>0</v>
      </c>
      <c r="DJ10" s="124">
        <f>IF('Copy &amp; Paste Roster Report Here'!$A7=DJ$7,IF('Copy &amp; Paste Roster Report Here'!$M7="xxxxxxxxxxx",1,0),0)</f>
        <v>0</v>
      </c>
      <c r="DK10" s="124">
        <f>IF('Copy &amp; Paste Roster Report Here'!$A7=DK$7,IF('Copy &amp; Paste Roster Report Here'!$M7="xxxxxxxxxxx",1,0),0)</f>
        <v>0</v>
      </c>
      <c r="DL10" s="124">
        <f>IF('Copy &amp; Paste Roster Report Here'!$A7=DL$7,IF('Copy &amp; Paste Roster Report Here'!$M7="xxxxxxxxxxx",1,0),0)</f>
        <v>0</v>
      </c>
      <c r="DM10" s="124">
        <f>IF('Copy &amp; Paste Roster Report Here'!$A7=DM$7,IF('Copy &amp; Paste Roster Report Here'!$M7="xxxxxxxxxxx",1,0),0)</f>
        <v>0</v>
      </c>
      <c r="DN10" s="124">
        <f>IF('Copy &amp; Paste Roster Report Here'!$A7=DN$7,IF('Copy &amp; Paste Roster Report Here'!$M7="xxxxxxxxxxx",1,0),0)</f>
        <v>0</v>
      </c>
      <c r="DO10" s="124">
        <f>IF('Copy &amp; Paste Roster Report Here'!$A7=DO$7,IF('Copy &amp; Paste Roster Report Here'!$M7="xxxxxxxxxxx",1,0),0)</f>
        <v>0</v>
      </c>
      <c r="DP10" s="125">
        <f t="shared" si="16"/>
        <v>0</v>
      </c>
      <c r="DQ10" s="126">
        <f t="shared" si="17"/>
        <v>0</v>
      </c>
    </row>
    <row r="11" spans="1:121" x14ac:dyDescent="0.2">
      <c r="A11" s="111">
        <f t="shared" si="3"/>
        <v>0</v>
      </c>
      <c r="B11" s="111">
        <f t="shared" si="4"/>
        <v>0</v>
      </c>
      <c r="C11" s="112">
        <f>+('Copy &amp; Paste Roster Report Here'!$P8-'Copy &amp; Paste Roster Report Here'!$O8)/30</f>
        <v>0</v>
      </c>
      <c r="D11" s="112">
        <f>+('Copy &amp; Paste Roster Report Here'!$P8-'Copy &amp; Paste Roster Report Here'!$O8)</f>
        <v>0</v>
      </c>
      <c r="E11" s="111">
        <f>'Copy &amp; Paste Roster Report Here'!N8</f>
        <v>0</v>
      </c>
      <c r="F11" s="111" t="str">
        <f t="shared" si="5"/>
        <v>N</v>
      </c>
      <c r="G11" s="111">
        <f>'Copy &amp; Paste Roster Report Here'!R8</f>
        <v>0</v>
      </c>
      <c r="H11" s="113">
        <f t="shared" si="6"/>
        <v>0</v>
      </c>
      <c r="I11" s="112">
        <f>IF(F11="N",$F$5-'Copy &amp; Paste Roster Report Here'!O8,+'Copy &amp; Paste Roster Report Here'!Q8-'Copy &amp; Paste Roster Report Here'!O8)</f>
        <v>0</v>
      </c>
      <c r="J11" s="114">
        <f t="shared" si="7"/>
        <v>0</v>
      </c>
      <c r="K11" s="114">
        <f t="shared" si="8"/>
        <v>0</v>
      </c>
      <c r="L11" s="115">
        <f>'Copy &amp; Paste Roster Report Here'!F8</f>
        <v>0</v>
      </c>
      <c r="M11" s="116">
        <f t="shared" si="9"/>
        <v>0</v>
      </c>
      <c r="N11" s="117">
        <f>IF('Copy &amp; Paste Roster Report Here'!$A8='Analytical Tests'!N$7,IF($F11="Y",+$H11*N$6,0),0)</f>
        <v>0</v>
      </c>
      <c r="O11" s="117">
        <f>IF('Copy &amp; Paste Roster Report Here'!$A8='Analytical Tests'!O$7,IF($F11="Y",+$H11*O$6,0),0)</f>
        <v>0</v>
      </c>
      <c r="P11" s="117">
        <f>IF('Copy &amp; Paste Roster Report Here'!$A8='Analytical Tests'!P$7,IF($F11="Y",+$H11*P$6,0),0)</f>
        <v>0</v>
      </c>
      <c r="Q11" s="117">
        <f>IF('Copy &amp; Paste Roster Report Here'!$A8='Analytical Tests'!Q$7,IF($F11="Y",+$H11*Q$6,0),0)</f>
        <v>0</v>
      </c>
      <c r="R11" s="117">
        <f>IF('Copy &amp; Paste Roster Report Here'!$A8='Analytical Tests'!R$7,IF($F11="Y",+$H11*R$6,0),0)</f>
        <v>0</v>
      </c>
      <c r="S11" s="117">
        <f>IF('Copy &amp; Paste Roster Report Here'!$A8='Analytical Tests'!S$7,IF($F11="Y",+$H11*S$6,0),0)</f>
        <v>0</v>
      </c>
      <c r="T11" s="117">
        <f>IF('Copy &amp; Paste Roster Report Here'!$A8='Analytical Tests'!T$7,IF($F11="Y",+$H11*T$6,0),0)</f>
        <v>0</v>
      </c>
      <c r="U11" s="117">
        <f>IF('Copy &amp; Paste Roster Report Here'!$A8='Analytical Tests'!U$7,IF($F11="Y",+$H11*U$6,0),0)</f>
        <v>0</v>
      </c>
      <c r="V11" s="117">
        <f>IF('Copy &amp; Paste Roster Report Here'!$A8='Analytical Tests'!V$7,IF($F11="Y",+$H11*V$6,0),0)</f>
        <v>0</v>
      </c>
      <c r="W11" s="117">
        <f>IF('Copy &amp; Paste Roster Report Here'!$A8='Analytical Tests'!W$7,IF($F11="Y",+$H11*W$6,0),0)</f>
        <v>0</v>
      </c>
      <c r="X11" s="117">
        <f>IF('Copy &amp; Paste Roster Report Here'!$A8='Analytical Tests'!X$7,IF($F11="Y",+$H11*X$6,0),0)</f>
        <v>0</v>
      </c>
      <c r="Y11" s="117" t="b">
        <f>IF('Copy &amp; Paste Roster Report Here'!$A8='Analytical Tests'!Y$7,IF($F11="N",IF($J11&gt;=$C11,Y$6,+($I11/$D11)*Y$6),0))</f>
        <v>0</v>
      </c>
      <c r="Z11" s="117" t="b">
        <f>IF('Copy &amp; Paste Roster Report Here'!$A8='Analytical Tests'!Z$7,IF($F11="N",IF($J11&gt;=$C11,Z$6,+($I11/$D11)*Z$6),0))</f>
        <v>0</v>
      </c>
      <c r="AA11" s="117" t="b">
        <f>IF('Copy &amp; Paste Roster Report Here'!$A8='Analytical Tests'!AA$7,IF($F11="N",IF($J11&gt;=$C11,AA$6,+($I11/$D11)*AA$6),0))</f>
        <v>0</v>
      </c>
      <c r="AB11" s="117" t="b">
        <f>IF('Copy &amp; Paste Roster Report Here'!$A8='Analytical Tests'!AB$7,IF($F11="N",IF($J11&gt;=$C11,AB$6,+($I11/$D11)*AB$6),0))</f>
        <v>0</v>
      </c>
      <c r="AC11" s="117" t="b">
        <f>IF('Copy &amp; Paste Roster Report Here'!$A8='Analytical Tests'!AC$7,IF($F11="N",IF($J11&gt;=$C11,AC$6,+($I11/$D11)*AC$6),0))</f>
        <v>0</v>
      </c>
      <c r="AD11" s="117" t="b">
        <f>IF('Copy &amp; Paste Roster Report Here'!$A8='Analytical Tests'!AD$7,IF($F11="N",IF($J11&gt;=$C11,AD$6,+($I11/$D11)*AD$6),0))</f>
        <v>0</v>
      </c>
      <c r="AE11" s="117" t="b">
        <f>IF('Copy &amp; Paste Roster Report Here'!$A8='Analytical Tests'!AE$7,IF($F11="N",IF($J11&gt;=$C11,AE$6,+($I11/$D11)*AE$6),0))</f>
        <v>0</v>
      </c>
      <c r="AF11" s="117" t="b">
        <f>IF('Copy &amp; Paste Roster Report Here'!$A8='Analytical Tests'!AF$7,IF($F11="N",IF($J11&gt;=$C11,AF$6,+($I11/$D11)*AF$6),0))</f>
        <v>0</v>
      </c>
      <c r="AG11" s="117" t="b">
        <f>IF('Copy &amp; Paste Roster Report Here'!$A8='Analytical Tests'!AG$7,IF($F11="N",IF($J11&gt;=$C11,AG$6,+($I11/$D11)*AG$6),0))</f>
        <v>0</v>
      </c>
      <c r="AH11" s="117" t="b">
        <f>IF('Copy &amp; Paste Roster Report Here'!$A8='Analytical Tests'!AH$7,IF($F11="N",IF($J11&gt;=$C11,AH$6,+($I11/$D11)*AH$6),0))</f>
        <v>0</v>
      </c>
      <c r="AI11" s="117" t="b">
        <f>IF('Copy &amp; Paste Roster Report Here'!$A8='Analytical Tests'!AI$7,IF($F11="N",IF($J11&gt;=$C11,AI$6,+($I11/$D11)*AI$6),0))</f>
        <v>0</v>
      </c>
      <c r="AJ11" s="79"/>
      <c r="AK11" s="118">
        <f>IF('Copy &amp; Paste Roster Report Here'!$A8=AK$7,IF('Copy &amp; Paste Roster Report Here'!$M8="FT",1,0),0)</f>
        <v>0</v>
      </c>
      <c r="AL11" s="118">
        <f>IF('Copy &amp; Paste Roster Report Here'!$A8=AL$7,IF('Copy &amp; Paste Roster Report Here'!$M8="FT",1,0),0)</f>
        <v>0</v>
      </c>
      <c r="AM11" s="118">
        <f>IF('Copy &amp; Paste Roster Report Here'!$A8=AM$7,IF('Copy &amp; Paste Roster Report Here'!$M8="FT",1,0),0)</f>
        <v>0</v>
      </c>
      <c r="AN11" s="118">
        <f>IF('Copy &amp; Paste Roster Report Here'!$A8=AN$7,IF('Copy &amp; Paste Roster Report Here'!$M8="FT",1,0),0)</f>
        <v>0</v>
      </c>
      <c r="AO11" s="118">
        <f>IF('Copy &amp; Paste Roster Report Here'!$A8=AO$7,IF('Copy &amp; Paste Roster Report Here'!$M8="FT",1,0),0)</f>
        <v>0</v>
      </c>
      <c r="AP11" s="118">
        <f>IF('Copy &amp; Paste Roster Report Here'!$A8=AP$7,IF('Copy &amp; Paste Roster Report Here'!$M8="FT",1,0),0)</f>
        <v>0</v>
      </c>
      <c r="AQ11" s="118">
        <f>IF('Copy &amp; Paste Roster Report Here'!$A8=AQ$7,IF('Copy &amp; Paste Roster Report Here'!$M8="FT",1,0),0)</f>
        <v>0</v>
      </c>
      <c r="AR11" s="118">
        <f>IF('Copy &amp; Paste Roster Report Here'!$A8=AR$7,IF('Copy &amp; Paste Roster Report Here'!$M8="FT",1,0),0)</f>
        <v>0</v>
      </c>
      <c r="AS11" s="118">
        <f>IF('Copy &amp; Paste Roster Report Here'!$A8=AS$7,IF('Copy &amp; Paste Roster Report Here'!$M8="FT",1,0),0)</f>
        <v>0</v>
      </c>
      <c r="AT11" s="118">
        <f>IF('Copy &amp; Paste Roster Report Here'!$A8=AT$7,IF('Copy &amp; Paste Roster Report Here'!$M8="FT",1,0),0)</f>
        <v>0</v>
      </c>
      <c r="AU11" s="118">
        <f>IF('Copy &amp; Paste Roster Report Here'!$A8=AU$7,IF('Copy &amp; Paste Roster Report Here'!$M8="FT",1,0),0)</f>
        <v>0</v>
      </c>
      <c r="AV11" s="73">
        <f t="shared" si="10"/>
        <v>0</v>
      </c>
      <c r="AW11" s="119">
        <f>IF('Copy &amp; Paste Roster Report Here'!$A8=AW$7,IF('Copy &amp; Paste Roster Report Here'!$M8="HT",1,0),0)</f>
        <v>0</v>
      </c>
      <c r="AX11" s="119">
        <f>IF('Copy &amp; Paste Roster Report Here'!$A8=AX$7,IF('Copy &amp; Paste Roster Report Here'!$M8="HT",1,0),0)</f>
        <v>0</v>
      </c>
      <c r="AY11" s="119">
        <f>IF('Copy &amp; Paste Roster Report Here'!$A8=AY$7,IF('Copy &amp; Paste Roster Report Here'!$M8="HT",1,0),0)</f>
        <v>0</v>
      </c>
      <c r="AZ11" s="119">
        <f>IF('Copy &amp; Paste Roster Report Here'!$A8=AZ$7,IF('Copy &amp; Paste Roster Report Here'!$M8="HT",1,0),0)</f>
        <v>0</v>
      </c>
      <c r="BA11" s="119">
        <f>IF('Copy &amp; Paste Roster Report Here'!$A8=BA$7,IF('Copy &amp; Paste Roster Report Here'!$M8="HT",1,0),0)</f>
        <v>0</v>
      </c>
      <c r="BB11" s="119">
        <f>IF('Copy &amp; Paste Roster Report Here'!$A8=BB$7,IF('Copy &amp; Paste Roster Report Here'!$M8="HT",1,0),0)</f>
        <v>0</v>
      </c>
      <c r="BC11" s="119">
        <f>IF('Copy &amp; Paste Roster Report Here'!$A8=BC$7,IF('Copy &amp; Paste Roster Report Here'!$M8="HT",1,0),0)</f>
        <v>0</v>
      </c>
      <c r="BD11" s="119">
        <f>IF('Copy &amp; Paste Roster Report Here'!$A8=BD$7,IF('Copy &amp; Paste Roster Report Here'!$M8="HT",1,0),0)</f>
        <v>0</v>
      </c>
      <c r="BE11" s="119">
        <f>IF('Copy &amp; Paste Roster Report Here'!$A8=BE$7,IF('Copy &amp; Paste Roster Report Here'!$M8="HT",1,0),0)</f>
        <v>0</v>
      </c>
      <c r="BF11" s="119">
        <f>IF('Copy &amp; Paste Roster Report Here'!$A8=BF$7,IF('Copy &amp; Paste Roster Report Here'!$M8="HT",1,0),0)</f>
        <v>0</v>
      </c>
      <c r="BG11" s="119">
        <f>IF('Copy &amp; Paste Roster Report Here'!$A8=BG$7,IF('Copy &amp; Paste Roster Report Here'!$M8="HT",1,0),0)</f>
        <v>0</v>
      </c>
      <c r="BH11" s="73">
        <f t="shared" si="11"/>
        <v>0</v>
      </c>
      <c r="BI11" s="120">
        <f>IF('Copy &amp; Paste Roster Report Here'!$A8=BI$7,IF('Copy &amp; Paste Roster Report Here'!$M8="MT",1,0),0)</f>
        <v>0</v>
      </c>
      <c r="BJ11" s="120">
        <f>IF('Copy &amp; Paste Roster Report Here'!$A8=BJ$7,IF('Copy &amp; Paste Roster Report Here'!$M8="MT",1,0),0)</f>
        <v>0</v>
      </c>
      <c r="BK11" s="120">
        <f>IF('Copy &amp; Paste Roster Report Here'!$A8=BK$7,IF('Copy &amp; Paste Roster Report Here'!$M8="MT",1,0),0)</f>
        <v>0</v>
      </c>
      <c r="BL11" s="120">
        <f>IF('Copy &amp; Paste Roster Report Here'!$A8=BL$7,IF('Copy &amp; Paste Roster Report Here'!$M8="MT",1,0),0)</f>
        <v>0</v>
      </c>
      <c r="BM11" s="120">
        <f>IF('Copy &amp; Paste Roster Report Here'!$A8=BM$7,IF('Copy &amp; Paste Roster Report Here'!$M8="MT",1,0),0)</f>
        <v>0</v>
      </c>
      <c r="BN11" s="120">
        <f>IF('Copy &amp; Paste Roster Report Here'!$A8=BN$7,IF('Copy &amp; Paste Roster Report Here'!$M8="MT",1,0),0)</f>
        <v>0</v>
      </c>
      <c r="BO11" s="120">
        <f>IF('Copy &amp; Paste Roster Report Here'!$A8=BO$7,IF('Copy &amp; Paste Roster Report Here'!$M8="MT",1,0),0)</f>
        <v>0</v>
      </c>
      <c r="BP11" s="120">
        <f>IF('Copy &amp; Paste Roster Report Here'!$A8=BP$7,IF('Copy &amp; Paste Roster Report Here'!$M8="MT",1,0),0)</f>
        <v>0</v>
      </c>
      <c r="BQ11" s="120">
        <f>IF('Copy &amp; Paste Roster Report Here'!$A8=BQ$7,IF('Copy &amp; Paste Roster Report Here'!$M8="MT",1,0),0)</f>
        <v>0</v>
      </c>
      <c r="BR11" s="120">
        <f>IF('Copy &amp; Paste Roster Report Here'!$A8=BR$7,IF('Copy &amp; Paste Roster Report Here'!$M8="MT",1,0),0)</f>
        <v>0</v>
      </c>
      <c r="BS11" s="120">
        <f>IF('Copy &amp; Paste Roster Report Here'!$A8=BS$7,IF('Copy &amp; Paste Roster Report Here'!$M8="MT",1,0),0)</f>
        <v>0</v>
      </c>
      <c r="BT11" s="73">
        <f t="shared" si="12"/>
        <v>0</v>
      </c>
      <c r="BU11" s="121">
        <f>IF('Copy &amp; Paste Roster Report Here'!$A8=BU$7,IF('Copy &amp; Paste Roster Report Here'!$M8="fy",1,0),0)</f>
        <v>0</v>
      </c>
      <c r="BV11" s="121">
        <f>IF('Copy &amp; Paste Roster Report Here'!$A8=BV$7,IF('Copy &amp; Paste Roster Report Here'!$M8="fy",1,0),0)</f>
        <v>0</v>
      </c>
      <c r="BW11" s="121">
        <f>IF('Copy &amp; Paste Roster Report Here'!$A8=BW$7,IF('Copy &amp; Paste Roster Report Here'!$M8="fy",1,0),0)</f>
        <v>0</v>
      </c>
      <c r="BX11" s="121">
        <f>IF('Copy &amp; Paste Roster Report Here'!$A8=BX$7,IF('Copy &amp; Paste Roster Report Here'!$M8="fy",1,0),0)</f>
        <v>0</v>
      </c>
      <c r="BY11" s="121">
        <f>IF('Copy &amp; Paste Roster Report Here'!$A8=BY$7,IF('Copy &amp; Paste Roster Report Here'!$M8="fy",1,0),0)</f>
        <v>0</v>
      </c>
      <c r="BZ11" s="121">
        <f>IF('Copy &amp; Paste Roster Report Here'!$A8=BZ$7,IF('Copy &amp; Paste Roster Report Here'!$M8="fy",1,0),0)</f>
        <v>0</v>
      </c>
      <c r="CA11" s="121">
        <f>IF('Copy &amp; Paste Roster Report Here'!$A8=CA$7,IF('Copy &amp; Paste Roster Report Here'!$M8="fy",1,0),0)</f>
        <v>0</v>
      </c>
      <c r="CB11" s="121">
        <f>IF('Copy &amp; Paste Roster Report Here'!$A8=CB$7,IF('Copy &amp; Paste Roster Report Here'!$M8="fy",1,0),0)</f>
        <v>0</v>
      </c>
      <c r="CC11" s="121">
        <f>IF('Copy &amp; Paste Roster Report Here'!$A8=CC$7,IF('Copy &amp; Paste Roster Report Here'!$M8="fy",1,0),0)</f>
        <v>0</v>
      </c>
      <c r="CD11" s="121">
        <f>IF('Copy &amp; Paste Roster Report Here'!$A8=CD$7,IF('Copy &amp; Paste Roster Report Here'!$M8="fy",1,0),0)</f>
        <v>0</v>
      </c>
      <c r="CE11" s="121">
        <f>IF('Copy &amp; Paste Roster Report Here'!$A8=CE$7,IF('Copy &amp; Paste Roster Report Here'!$M8="fy",1,0),0)</f>
        <v>0</v>
      </c>
      <c r="CF11" s="73">
        <f t="shared" si="13"/>
        <v>0</v>
      </c>
      <c r="CG11" s="122">
        <f>IF('Copy &amp; Paste Roster Report Here'!$A8=CG$7,IF('Copy &amp; Paste Roster Report Here'!$M8="RH",1,0),0)</f>
        <v>0</v>
      </c>
      <c r="CH11" s="122">
        <f>IF('Copy &amp; Paste Roster Report Here'!$A8=CH$7,IF('Copy &amp; Paste Roster Report Here'!$M8="RH",1,0),0)</f>
        <v>0</v>
      </c>
      <c r="CI11" s="122">
        <f>IF('Copy &amp; Paste Roster Report Here'!$A8=CI$7,IF('Copy &amp; Paste Roster Report Here'!$M8="RH",1,0),0)</f>
        <v>0</v>
      </c>
      <c r="CJ11" s="122">
        <f>IF('Copy &amp; Paste Roster Report Here'!$A8=CJ$7,IF('Copy &amp; Paste Roster Report Here'!$M8="RH",1,0),0)</f>
        <v>0</v>
      </c>
      <c r="CK11" s="122">
        <f>IF('Copy &amp; Paste Roster Report Here'!$A8=CK$7,IF('Copy &amp; Paste Roster Report Here'!$M8="RH",1,0),0)</f>
        <v>0</v>
      </c>
      <c r="CL11" s="122">
        <f>IF('Copy &amp; Paste Roster Report Here'!$A8=CL$7,IF('Copy &amp; Paste Roster Report Here'!$M8="RH",1,0),0)</f>
        <v>0</v>
      </c>
      <c r="CM11" s="122">
        <f>IF('Copy &amp; Paste Roster Report Here'!$A8=CM$7,IF('Copy &amp; Paste Roster Report Here'!$M8="RH",1,0),0)</f>
        <v>0</v>
      </c>
      <c r="CN11" s="122">
        <f>IF('Copy &amp; Paste Roster Report Here'!$A8=CN$7,IF('Copy &amp; Paste Roster Report Here'!$M8="RH",1,0),0)</f>
        <v>0</v>
      </c>
      <c r="CO11" s="122">
        <f>IF('Copy &amp; Paste Roster Report Here'!$A8=CO$7,IF('Copy &amp; Paste Roster Report Here'!$M8="RH",1,0),0)</f>
        <v>0</v>
      </c>
      <c r="CP11" s="122">
        <f>IF('Copy &amp; Paste Roster Report Here'!$A8=CP$7,IF('Copy &amp; Paste Roster Report Here'!$M8="RH",1,0),0)</f>
        <v>0</v>
      </c>
      <c r="CQ11" s="122">
        <f>IF('Copy &amp; Paste Roster Report Here'!$A8=CQ$7,IF('Copy &amp; Paste Roster Report Here'!$M8="RH",1,0),0)</f>
        <v>0</v>
      </c>
      <c r="CR11" s="73">
        <f t="shared" si="14"/>
        <v>0</v>
      </c>
      <c r="CS11" s="123">
        <f>IF('Copy &amp; Paste Roster Report Here'!$A8=CS$7,IF('Copy &amp; Paste Roster Report Here'!$M8="QT",1,0),0)</f>
        <v>0</v>
      </c>
      <c r="CT11" s="123">
        <f>IF('Copy &amp; Paste Roster Report Here'!$A8=CT$7,IF('Copy &amp; Paste Roster Report Here'!$M8="QT",1,0),0)</f>
        <v>0</v>
      </c>
      <c r="CU11" s="123">
        <f>IF('Copy &amp; Paste Roster Report Here'!$A8=CU$7,IF('Copy &amp; Paste Roster Report Here'!$M8="QT",1,0),0)</f>
        <v>0</v>
      </c>
      <c r="CV11" s="123">
        <f>IF('Copy &amp; Paste Roster Report Here'!$A8=CV$7,IF('Copy &amp; Paste Roster Report Here'!$M8="QT",1,0),0)</f>
        <v>0</v>
      </c>
      <c r="CW11" s="123">
        <f>IF('Copy &amp; Paste Roster Report Here'!$A8=CW$7,IF('Copy &amp; Paste Roster Report Here'!$M8="QT",1,0),0)</f>
        <v>0</v>
      </c>
      <c r="CX11" s="123">
        <f>IF('Copy &amp; Paste Roster Report Here'!$A8=CX$7,IF('Copy &amp; Paste Roster Report Here'!$M8="QT",1,0),0)</f>
        <v>0</v>
      </c>
      <c r="CY11" s="123">
        <f>IF('Copy &amp; Paste Roster Report Here'!$A8=CY$7,IF('Copy &amp; Paste Roster Report Here'!$M8="QT",1,0),0)</f>
        <v>0</v>
      </c>
      <c r="CZ11" s="123">
        <f>IF('Copy &amp; Paste Roster Report Here'!$A8=CZ$7,IF('Copy &amp; Paste Roster Report Here'!$M8="QT",1,0),0)</f>
        <v>0</v>
      </c>
      <c r="DA11" s="123">
        <f>IF('Copy &amp; Paste Roster Report Here'!$A8=DA$7,IF('Copy &amp; Paste Roster Report Here'!$M8="QT",1,0),0)</f>
        <v>0</v>
      </c>
      <c r="DB11" s="123">
        <f>IF('Copy &amp; Paste Roster Report Here'!$A8=DB$7,IF('Copy &amp; Paste Roster Report Here'!$M8="QT",1,0),0)</f>
        <v>0</v>
      </c>
      <c r="DC11" s="123">
        <f>IF('Copy &amp; Paste Roster Report Here'!$A8=DC$7,IF('Copy &amp; Paste Roster Report Here'!$M8="QT",1,0),0)</f>
        <v>0</v>
      </c>
      <c r="DD11" s="73">
        <f t="shared" si="15"/>
        <v>0</v>
      </c>
      <c r="DE11" s="124">
        <f>IF('Copy &amp; Paste Roster Report Here'!$A8=DE$7,IF('Copy &amp; Paste Roster Report Here'!$M8="xxxxxxxxxxx",1,0),0)</f>
        <v>0</v>
      </c>
      <c r="DF11" s="124">
        <f>IF('Copy &amp; Paste Roster Report Here'!$A8=DF$7,IF('Copy &amp; Paste Roster Report Here'!$M8="xxxxxxxxxxx",1,0),0)</f>
        <v>0</v>
      </c>
      <c r="DG11" s="124">
        <f>IF('Copy &amp; Paste Roster Report Here'!$A8=DG$7,IF('Copy &amp; Paste Roster Report Here'!$M8="xxxxxxxxxxx",1,0),0)</f>
        <v>0</v>
      </c>
      <c r="DH11" s="124">
        <f>IF('Copy &amp; Paste Roster Report Here'!$A8=DH$7,IF('Copy &amp; Paste Roster Report Here'!$M8="xxxxxxxxxxx",1,0),0)</f>
        <v>0</v>
      </c>
      <c r="DI11" s="124">
        <f>IF('Copy &amp; Paste Roster Report Here'!$A8=DI$7,IF('Copy &amp; Paste Roster Report Here'!$M8="xxxxxxxxxxx",1,0),0)</f>
        <v>0</v>
      </c>
      <c r="DJ11" s="124">
        <f>IF('Copy &amp; Paste Roster Report Here'!$A8=DJ$7,IF('Copy &amp; Paste Roster Report Here'!$M8="xxxxxxxxxxx",1,0),0)</f>
        <v>0</v>
      </c>
      <c r="DK11" s="124">
        <f>IF('Copy &amp; Paste Roster Report Here'!$A8=DK$7,IF('Copy &amp; Paste Roster Report Here'!$M8="xxxxxxxxxxx",1,0),0)</f>
        <v>0</v>
      </c>
      <c r="DL11" s="124">
        <f>IF('Copy &amp; Paste Roster Report Here'!$A8=DL$7,IF('Copy &amp; Paste Roster Report Here'!$M8="xxxxxxxxxxx",1,0),0)</f>
        <v>0</v>
      </c>
      <c r="DM11" s="124">
        <f>IF('Copy &amp; Paste Roster Report Here'!$A8=DM$7,IF('Copy &amp; Paste Roster Report Here'!$M8="xxxxxxxxxxx",1,0),0)</f>
        <v>0</v>
      </c>
      <c r="DN11" s="124">
        <f>IF('Copy &amp; Paste Roster Report Here'!$A8=DN$7,IF('Copy &amp; Paste Roster Report Here'!$M8="xxxxxxxxxxx",1,0),0)</f>
        <v>0</v>
      </c>
      <c r="DO11" s="124">
        <f>IF('Copy &amp; Paste Roster Report Here'!$A8=DO$7,IF('Copy &amp; Paste Roster Report Here'!$M8="xxxxxxxxxxx",1,0),0)</f>
        <v>0</v>
      </c>
      <c r="DP11" s="125">
        <f t="shared" si="16"/>
        <v>0</v>
      </c>
      <c r="DQ11" s="126">
        <f t="shared" si="17"/>
        <v>0</v>
      </c>
    </row>
    <row r="12" spans="1:121" x14ac:dyDescent="0.2">
      <c r="A12" s="111">
        <f t="shared" si="3"/>
        <v>0</v>
      </c>
      <c r="B12" s="111">
        <f t="shared" si="4"/>
        <v>0</v>
      </c>
      <c r="C12" s="112">
        <f>+('Copy &amp; Paste Roster Report Here'!$P9-'Copy &amp; Paste Roster Report Here'!$O9)/30</f>
        <v>0</v>
      </c>
      <c r="D12" s="112">
        <f>+('Copy &amp; Paste Roster Report Here'!$P9-'Copy &amp; Paste Roster Report Here'!$O9)</f>
        <v>0</v>
      </c>
      <c r="E12" s="111">
        <f>'Copy &amp; Paste Roster Report Here'!N9</f>
        <v>0</v>
      </c>
      <c r="F12" s="111" t="str">
        <f t="shared" si="5"/>
        <v>N</v>
      </c>
      <c r="G12" s="111">
        <f>'Copy &amp; Paste Roster Report Here'!R9</f>
        <v>0</v>
      </c>
      <c r="H12" s="113">
        <f t="shared" si="6"/>
        <v>0</v>
      </c>
      <c r="I12" s="112">
        <f>IF(F12="N",$F$5-'Copy &amp; Paste Roster Report Here'!O9,+'Copy &amp; Paste Roster Report Here'!Q9-'Copy &amp; Paste Roster Report Here'!O9)</f>
        <v>0</v>
      </c>
      <c r="J12" s="114">
        <f t="shared" si="7"/>
        <v>0</v>
      </c>
      <c r="K12" s="114">
        <f t="shared" si="8"/>
        <v>0</v>
      </c>
      <c r="L12" s="115">
        <f>'Copy &amp; Paste Roster Report Here'!F9</f>
        <v>0</v>
      </c>
      <c r="M12" s="116">
        <f t="shared" si="9"/>
        <v>0</v>
      </c>
      <c r="N12" s="117">
        <f>IF('Copy &amp; Paste Roster Report Here'!$A9='Analytical Tests'!N$7,IF($F12="Y",+$H12*N$6,0),0)</f>
        <v>0</v>
      </c>
      <c r="O12" s="117">
        <f>IF('Copy &amp; Paste Roster Report Here'!$A9='Analytical Tests'!O$7,IF($F12="Y",+$H12*O$6,0),0)</f>
        <v>0</v>
      </c>
      <c r="P12" s="117">
        <f>IF('Copy &amp; Paste Roster Report Here'!$A9='Analytical Tests'!P$7,IF($F12="Y",+$H12*P$6,0),0)</f>
        <v>0</v>
      </c>
      <c r="Q12" s="117">
        <f>IF('Copy &amp; Paste Roster Report Here'!$A9='Analytical Tests'!Q$7,IF($F12="Y",+$H12*Q$6,0),0)</f>
        <v>0</v>
      </c>
      <c r="R12" s="117">
        <f>IF('Copy &amp; Paste Roster Report Here'!$A9='Analytical Tests'!R$7,IF($F12="Y",+$H12*R$6,0),0)</f>
        <v>0</v>
      </c>
      <c r="S12" s="117">
        <f>IF('Copy &amp; Paste Roster Report Here'!$A9='Analytical Tests'!S$7,IF($F12="Y",+$H12*S$6,0),0)</f>
        <v>0</v>
      </c>
      <c r="T12" s="117">
        <f>IF('Copy &amp; Paste Roster Report Here'!$A9='Analytical Tests'!T$7,IF($F12="Y",+$H12*T$6,0),0)</f>
        <v>0</v>
      </c>
      <c r="U12" s="117">
        <f>IF('Copy &amp; Paste Roster Report Here'!$A9='Analytical Tests'!U$7,IF($F12="Y",+$H12*U$6,0),0)</f>
        <v>0</v>
      </c>
      <c r="V12" s="117">
        <f>IF('Copy &amp; Paste Roster Report Here'!$A9='Analytical Tests'!V$7,IF($F12="Y",+$H12*V$6,0),0)</f>
        <v>0</v>
      </c>
      <c r="W12" s="117">
        <f>IF('Copy &amp; Paste Roster Report Here'!$A9='Analytical Tests'!W$7,IF($F12="Y",+$H12*W$6,0),0)</f>
        <v>0</v>
      </c>
      <c r="X12" s="117">
        <f>IF('Copy &amp; Paste Roster Report Here'!$A9='Analytical Tests'!X$7,IF($F12="Y",+$H12*X$6,0),0)</f>
        <v>0</v>
      </c>
      <c r="Y12" s="117" t="b">
        <f>IF('Copy &amp; Paste Roster Report Here'!$A9='Analytical Tests'!Y$7,IF($F12="N",IF($J12&gt;=$C12,Y$6,+($I12/$D12)*Y$6),0))</f>
        <v>0</v>
      </c>
      <c r="Z12" s="117" t="b">
        <f>IF('Copy &amp; Paste Roster Report Here'!$A9='Analytical Tests'!Z$7,IF($F12="N",IF($J12&gt;=$C12,Z$6,+($I12/$D12)*Z$6),0))</f>
        <v>0</v>
      </c>
      <c r="AA12" s="117" t="b">
        <f>IF('Copy &amp; Paste Roster Report Here'!$A9='Analytical Tests'!AA$7,IF($F12="N",IF($J12&gt;=$C12,AA$6,+($I12/$D12)*AA$6),0))</f>
        <v>0</v>
      </c>
      <c r="AB12" s="117" t="b">
        <f>IF('Copy &amp; Paste Roster Report Here'!$A9='Analytical Tests'!AB$7,IF($F12="N",IF($J12&gt;=$C12,AB$6,+($I12/$D12)*AB$6),0))</f>
        <v>0</v>
      </c>
      <c r="AC12" s="117" t="b">
        <f>IF('Copy &amp; Paste Roster Report Here'!$A9='Analytical Tests'!AC$7,IF($F12="N",IF($J12&gt;=$C12,AC$6,+($I12/$D12)*AC$6),0))</f>
        <v>0</v>
      </c>
      <c r="AD12" s="117" t="b">
        <f>IF('Copy &amp; Paste Roster Report Here'!$A9='Analytical Tests'!AD$7,IF($F12="N",IF($J12&gt;=$C12,AD$6,+($I12/$D12)*AD$6),0))</f>
        <v>0</v>
      </c>
      <c r="AE12" s="117" t="b">
        <f>IF('Copy &amp; Paste Roster Report Here'!$A9='Analytical Tests'!AE$7,IF($F12="N",IF($J12&gt;=$C12,AE$6,+($I12/$D12)*AE$6),0))</f>
        <v>0</v>
      </c>
      <c r="AF12" s="117" t="b">
        <f>IF('Copy &amp; Paste Roster Report Here'!$A9='Analytical Tests'!AF$7,IF($F12="N",IF($J12&gt;=$C12,AF$6,+($I12/$D12)*AF$6),0))</f>
        <v>0</v>
      </c>
      <c r="AG12" s="117" t="b">
        <f>IF('Copy &amp; Paste Roster Report Here'!$A9='Analytical Tests'!AG$7,IF($F12="N",IF($J12&gt;=$C12,AG$6,+($I12/$D12)*AG$6),0))</f>
        <v>0</v>
      </c>
      <c r="AH12" s="117" t="b">
        <f>IF('Copy &amp; Paste Roster Report Here'!$A9='Analytical Tests'!AH$7,IF($F12="N",IF($J12&gt;=$C12,AH$6,+($I12/$D12)*AH$6),0))</f>
        <v>0</v>
      </c>
      <c r="AI12" s="117" t="b">
        <f>IF('Copy &amp; Paste Roster Report Here'!$A9='Analytical Tests'!AI$7,IF($F12="N",IF($J12&gt;=$C12,AI$6,+($I12/$D12)*AI$6),0))</f>
        <v>0</v>
      </c>
      <c r="AJ12" s="79"/>
      <c r="AK12" s="118">
        <f>IF('Copy &amp; Paste Roster Report Here'!$A9=AK$7,IF('Copy &amp; Paste Roster Report Here'!$M9="FT",1,0),0)</f>
        <v>0</v>
      </c>
      <c r="AL12" s="118">
        <f>IF('Copy &amp; Paste Roster Report Here'!$A9=AL$7,IF('Copy &amp; Paste Roster Report Here'!$M9="FT",1,0),0)</f>
        <v>0</v>
      </c>
      <c r="AM12" s="118">
        <f>IF('Copy &amp; Paste Roster Report Here'!$A9=AM$7,IF('Copy &amp; Paste Roster Report Here'!$M9="FT",1,0),0)</f>
        <v>0</v>
      </c>
      <c r="AN12" s="118">
        <f>IF('Copy &amp; Paste Roster Report Here'!$A9=AN$7,IF('Copy &amp; Paste Roster Report Here'!$M9="FT",1,0),0)</f>
        <v>0</v>
      </c>
      <c r="AO12" s="118">
        <f>IF('Copy &amp; Paste Roster Report Here'!$A9=AO$7,IF('Copy &amp; Paste Roster Report Here'!$M9="FT",1,0),0)</f>
        <v>0</v>
      </c>
      <c r="AP12" s="118">
        <f>IF('Copy &amp; Paste Roster Report Here'!$A9=AP$7,IF('Copy &amp; Paste Roster Report Here'!$M9="FT",1,0),0)</f>
        <v>0</v>
      </c>
      <c r="AQ12" s="118">
        <f>IF('Copy &amp; Paste Roster Report Here'!$A9=AQ$7,IF('Copy &amp; Paste Roster Report Here'!$M9="FT",1,0),0)</f>
        <v>0</v>
      </c>
      <c r="AR12" s="118">
        <f>IF('Copy &amp; Paste Roster Report Here'!$A9=AR$7,IF('Copy &amp; Paste Roster Report Here'!$M9="FT",1,0),0)</f>
        <v>0</v>
      </c>
      <c r="AS12" s="118">
        <f>IF('Copy &amp; Paste Roster Report Here'!$A9=AS$7,IF('Copy &amp; Paste Roster Report Here'!$M9="FT",1,0),0)</f>
        <v>0</v>
      </c>
      <c r="AT12" s="118">
        <f>IF('Copy &amp; Paste Roster Report Here'!$A9=AT$7,IF('Copy &amp; Paste Roster Report Here'!$M9="FT",1,0),0)</f>
        <v>0</v>
      </c>
      <c r="AU12" s="118">
        <f>IF('Copy &amp; Paste Roster Report Here'!$A9=AU$7,IF('Copy &amp; Paste Roster Report Here'!$M9="FT",1,0),0)</f>
        <v>0</v>
      </c>
      <c r="AV12" s="73">
        <f t="shared" si="10"/>
        <v>0</v>
      </c>
      <c r="AW12" s="119">
        <f>IF('Copy &amp; Paste Roster Report Here'!$A9=AW$7,IF('Copy &amp; Paste Roster Report Here'!$M9="HT",1,0),0)</f>
        <v>0</v>
      </c>
      <c r="AX12" s="119">
        <f>IF('Copy &amp; Paste Roster Report Here'!$A9=AX$7,IF('Copy &amp; Paste Roster Report Here'!$M9="HT",1,0),0)</f>
        <v>0</v>
      </c>
      <c r="AY12" s="119">
        <f>IF('Copy &amp; Paste Roster Report Here'!$A9=AY$7,IF('Copy &amp; Paste Roster Report Here'!$M9="HT",1,0),0)</f>
        <v>0</v>
      </c>
      <c r="AZ12" s="119">
        <f>IF('Copy &amp; Paste Roster Report Here'!$A9=AZ$7,IF('Copy &amp; Paste Roster Report Here'!$M9="HT",1,0),0)</f>
        <v>0</v>
      </c>
      <c r="BA12" s="119">
        <f>IF('Copy &amp; Paste Roster Report Here'!$A9=BA$7,IF('Copy &amp; Paste Roster Report Here'!$M9="HT",1,0),0)</f>
        <v>0</v>
      </c>
      <c r="BB12" s="119">
        <f>IF('Copy &amp; Paste Roster Report Here'!$A9=BB$7,IF('Copy &amp; Paste Roster Report Here'!$M9="HT",1,0),0)</f>
        <v>0</v>
      </c>
      <c r="BC12" s="119">
        <f>IF('Copy &amp; Paste Roster Report Here'!$A9=BC$7,IF('Copy &amp; Paste Roster Report Here'!$M9="HT",1,0),0)</f>
        <v>0</v>
      </c>
      <c r="BD12" s="119">
        <f>IF('Copy &amp; Paste Roster Report Here'!$A9=BD$7,IF('Copy &amp; Paste Roster Report Here'!$M9="HT",1,0),0)</f>
        <v>0</v>
      </c>
      <c r="BE12" s="119">
        <f>IF('Copy &amp; Paste Roster Report Here'!$A9=BE$7,IF('Copy &amp; Paste Roster Report Here'!$M9="HT",1,0),0)</f>
        <v>0</v>
      </c>
      <c r="BF12" s="119">
        <f>IF('Copy &amp; Paste Roster Report Here'!$A9=BF$7,IF('Copy &amp; Paste Roster Report Here'!$M9="HT",1,0),0)</f>
        <v>0</v>
      </c>
      <c r="BG12" s="119">
        <f>IF('Copy &amp; Paste Roster Report Here'!$A9=BG$7,IF('Copy &amp; Paste Roster Report Here'!$M9="HT",1,0),0)</f>
        <v>0</v>
      </c>
      <c r="BH12" s="73">
        <f t="shared" si="11"/>
        <v>0</v>
      </c>
      <c r="BI12" s="120">
        <f>IF('Copy &amp; Paste Roster Report Here'!$A9=BI$7,IF('Copy &amp; Paste Roster Report Here'!$M9="MT",1,0),0)</f>
        <v>0</v>
      </c>
      <c r="BJ12" s="120">
        <f>IF('Copy &amp; Paste Roster Report Here'!$A9=BJ$7,IF('Copy &amp; Paste Roster Report Here'!$M9="MT",1,0),0)</f>
        <v>0</v>
      </c>
      <c r="BK12" s="120">
        <f>IF('Copy &amp; Paste Roster Report Here'!$A9=BK$7,IF('Copy &amp; Paste Roster Report Here'!$M9="MT",1,0),0)</f>
        <v>0</v>
      </c>
      <c r="BL12" s="120">
        <f>IF('Copy &amp; Paste Roster Report Here'!$A9=BL$7,IF('Copy &amp; Paste Roster Report Here'!$M9="MT",1,0),0)</f>
        <v>0</v>
      </c>
      <c r="BM12" s="120">
        <f>IF('Copy &amp; Paste Roster Report Here'!$A9=BM$7,IF('Copy &amp; Paste Roster Report Here'!$M9="MT",1,0),0)</f>
        <v>0</v>
      </c>
      <c r="BN12" s="120">
        <f>IF('Copy &amp; Paste Roster Report Here'!$A9=BN$7,IF('Copy &amp; Paste Roster Report Here'!$M9="MT",1,0),0)</f>
        <v>0</v>
      </c>
      <c r="BO12" s="120">
        <f>IF('Copy &amp; Paste Roster Report Here'!$A9=BO$7,IF('Copy &amp; Paste Roster Report Here'!$M9="MT",1,0),0)</f>
        <v>0</v>
      </c>
      <c r="BP12" s="120">
        <f>IF('Copy &amp; Paste Roster Report Here'!$A9=BP$7,IF('Copy &amp; Paste Roster Report Here'!$M9="MT",1,0),0)</f>
        <v>0</v>
      </c>
      <c r="BQ12" s="120">
        <f>IF('Copy &amp; Paste Roster Report Here'!$A9=BQ$7,IF('Copy &amp; Paste Roster Report Here'!$M9="MT",1,0),0)</f>
        <v>0</v>
      </c>
      <c r="BR12" s="120">
        <f>IF('Copy &amp; Paste Roster Report Here'!$A9=BR$7,IF('Copy &amp; Paste Roster Report Here'!$M9="MT",1,0),0)</f>
        <v>0</v>
      </c>
      <c r="BS12" s="120">
        <f>IF('Copy &amp; Paste Roster Report Here'!$A9=BS$7,IF('Copy &amp; Paste Roster Report Here'!$M9="MT",1,0),0)</f>
        <v>0</v>
      </c>
      <c r="BT12" s="73">
        <f t="shared" si="12"/>
        <v>0</v>
      </c>
      <c r="BU12" s="121">
        <f>IF('Copy &amp; Paste Roster Report Here'!$A9=BU$7,IF('Copy &amp; Paste Roster Report Here'!$M9="fy",1,0),0)</f>
        <v>0</v>
      </c>
      <c r="BV12" s="121">
        <f>IF('Copy &amp; Paste Roster Report Here'!$A9=BV$7,IF('Copy &amp; Paste Roster Report Here'!$M9="fy",1,0),0)</f>
        <v>0</v>
      </c>
      <c r="BW12" s="121">
        <f>IF('Copy &amp; Paste Roster Report Here'!$A9=BW$7,IF('Copy &amp; Paste Roster Report Here'!$M9="fy",1,0),0)</f>
        <v>0</v>
      </c>
      <c r="BX12" s="121">
        <f>IF('Copy &amp; Paste Roster Report Here'!$A9=BX$7,IF('Copy &amp; Paste Roster Report Here'!$M9="fy",1,0),0)</f>
        <v>0</v>
      </c>
      <c r="BY12" s="121">
        <f>IF('Copy &amp; Paste Roster Report Here'!$A9=BY$7,IF('Copy &amp; Paste Roster Report Here'!$M9="fy",1,0),0)</f>
        <v>0</v>
      </c>
      <c r="BZ12" s="121">
        <f>IF('Copy &amp; Paste Roster Report Here'!$A9=BZ$7,IF('Copy &amp; Paste Roster Report Here'!$M9="fy",1,0),0)</f>
        <v>0</v>
      </c>
      <c r="CA12" s="121">
        <f>IF('Copy &amp; Paste Roster Report Here'!$A9=CA$7,IF('Copy &amp; Paste Roster Report Here'!$M9="fy",1,0),0)</f>
        <v>0</v>
      </c>
      <c r="CB12" s="121">
        <f>IF('Copy &amp; Paste Roster Report Here'!$A9=CB$7,IF('Copy &amp; Paste Roster Report Here'!$M9="fy",1,0),0)</f>
        <v>0</v>
      </c>
      <c r="CC12" s="121">
        <f>IF('Copy &amp; Paste Roster Report Here'!$A9=CC$7,IF('Copy &amp; Paste Roster Report Here'!$M9="fy",1,0),0)</f>
        <v>0</v>
      </c>
      <c r="CD12" s="121">
        <f>IF('Copy &amp; Paste Roster Report Here'!$A9=CD$7,IF('Copy &amp; Paste Roster Report Here'!$M9="fy",1,0),0)</f>
        <v>0</v>
      </c>
      <c r="CE12" s="121">
        <f>IF('Copy &amp; Paste Roster Report Here'!$A9=CE$7,IF('Copy &amp; Paste Roster Report Here'!$M9="fy",1,0),0)</f>
        <v>0</v>
      </c>
      <c r="CF12" s="73">
        <f t="shared" si="13"/>
        <v>0</v>
      </c>
      <c r="CG12" s="122">
        <f>IF('Copy &amp; Paste Roster Report Here'!$A9=CG$7,IF('Copy &amp; Paste Roster Report Here'!$M9="RH",1,0),0)</f>
        <v>0</v>
      </c>
      <c r="CH12" s="122">
        <f>IF('Copy &amp; Paste Roster Report Here'!$A9=CH$7,IF('Copy &amp; Paste Roster Report Here'!$M9="RH",1,0),0)</f>
        <v>0</v>
      </c>
      <c r="CI12" s="122">
        <f>IF('Copy &amp; Paste Roster Report Here'!$A9=CI$7,IF('Copy &amp; Paste Roster Report Here'!$M9="RH",1,0),0)</f>
        <v>0</v>
      </c>
      <c r="CJ12" s="122">
        <f>IF('Copy &amp; Paste Roster Report Here'!$A9=CJ$7,IF('Copy &amp; Paste Roster Report Here'!$M9="RH",1,0),0)</f>
        <v>0</v>
      </c>
      <c r="CK12" s="122">
        <f>IF('Copy &amp; Paste Roster Report Here'!$A9=CK$7,IF('Copy &amp; Paste Roster Report Here'!$M9="RH",1,0),0)</f>
        <v>0</v>
      </c>
      <c r="CL12" s="122">
        <f>IF('Copy &amp; Paste Roster Report Here'!$A9=CL$7,IF('Copy &amp; Paste Roster Report Here'!$M9="RH",1,0),0)</f>
        <v>0</v>
      </c>
      <c r="CM12" s="122">
        <f>IF('Copy &amp; Paste Roster Report Here'!$A9=CM$7,IF('Copy &amp; Paste Roster Report Here'!$M9="RH",1,0),0)</f>
        <v>0</v>
      </c>
      <c r="CN12" s="122">
        <f>IF('Copy &amp; Paste Roster Report Here'!$A9=CN$7,IF('Copy &amp; Paste Roster Report Here'!$M9="RH",1,0),0)</f>
        <v>0</v>
      </c>
      <c r="CO12" s="122">
        <f>IF('Copy &amp; Paste Roster Report Here'!$A9=CO$7,IF('Copy &amp; Paste Roster Report Here'!$M9="RH",1,0),0)</f>
        <v>0</v>
      </c>
      <c r="CP12" s="122">
        <f>IF('Copy &amp; Paste Roster Report Here'!$A9=CP$7,IF('Copy &amp; Paste Roster Report Here'!$M9="RH",1,0),0)</f>
        <v>0</v>
      </c>
      <c r="CQ12" s="122">
        <f>IF('Copy &amp; Paste Roster Report Here'!$A9=CQ$7,IF('Copy &amp; Paste Roster Report Here'!$M9="RH",1,0),0)</f>
        <v>0</v>
      </c>
      <c r="CR12" s="73">
        <f t="shared" si="14"/>
        <v>0</v>
      </c>
      <c r="CS12" s="123">
        <f>IF('Copy &amp; Paste Roster Report Here'!$A9=CS$7,IF('Copy &amp; Paste Roster Report Here'!$M9="QT",1,0),0)</f>
        <v>0</v>
      </c>
      <c r="CT12" s="123">
        <f>IF('Copy &amp; Paste Roster Report Here'!$A9=CT$7,IF('Copy &amp; Paste Roster Report Here'!$M9="QT",1,0),0)</f>
        <v>0</v>
      </c>
      <c r="CU12" s="123">
        <f>IF('Copy &amp; Paste Roster Report Here'!$A9=CU$7,IF('Copy &amp; Paste Roster Report Here'!$M9="QT",1,0),0)</f>
        <v>0</v>
      </c>
      <c r="CV12" s="123">
        <f>IF('Copy &amp; Paste Roster Report Here'!$A9=CV$7,IF('Copy &amp; Paste Roster Report Here'!$M9="QT",1,0),0)</f>
        <v>0</v>
      </c>
      <c r="CW12" s="123">
        <f>IF('Copy &amp; Paste Roster Report Here'!$A9=CW$7,IF('Copy &amp; Paste Roster Report Here'!$M9="QT",1,0),0)</f>
        <v>0</v>
      </c>
      <c r="CX12" s="123">
        <f>IF('Copy &amp; Paste Roster Report Here'!$A9=CX$7,IF('Copy &amp; Paste Roster Report Here'!$M9="QT",1,0),0)</f>
        <v>0</v>
      </c>
      <c r="CY12" s="123">
        <f>IF('Copy &amp; Paste Roster Report Here'!$A9=CY$7,IF('Copy &amp; Paste Roster Report Here'!$M9="QT",1,0),0)</f>
        <v>0</v>
      </c>
      <c r="CZ12" s="123">
        <f>IF('Copy &amp; Paste Roster Report Here'!$A9=CZ$7,IF('Copy &amp; Paste Roster Report Here'!$M9="QT",1,0),0)</f>
        <v>0</v>
      </c>
      <c r="DA12" s="123">
        <f>IF('Copy &amp; Paste Roster Report Here'!$A9=DA$7,IF('Copy &amp; Paste Roster Report Here'!$M9="QT",1,0),0)</f>
        <v>0</v>
      </c>
      <c r="DB12" s="123">
        <f>IF('Copy &amp; Paste Roster Report Here'!$A9=DB$7,IF('Copy &amp; Paste Roster Report Here'!$M9="QT",1,0),0)</f>
        <v>0</v>
      </c>
      <c r="DC12" s="123">
        <f>IF('Copy &amp; Paste Roster Report Here'!$A9=DC$7,IF('Copy &amp; Paste Roster Report Here'!$M9="QT",1,0),0)</f>
        <v>0</v>
      </c>
      <c r="DD12" s="73">
        <f t="shared" si="15"/>
        <v>0</v>
      </c>
      <c r="DE12" s="124">
        <f>IF('Copy &amp; Paste Roster Report Here'!$A9=DE$7,IF('Copy &amp; Paste Roster Report Here'!$M9="xxxxxxxxxxx",1,0),0)</f>
        <v>0</v>
      </c>
      <c r="DF12" s="124">
        <f>IF('Copy &amp; Paste Roster Report Here'!$A9=DF$7,IF('Copy &amp; Paste Roster Report Here'!$M9="xxxxxxxxxxx",1,0),0)</f>
        <v>0</v>
      </c>
      <c r="DG12" s="124">
        <f>IF('Copy &amp; Paste Roster Report Here'!$A9=DG$7,IF('Copy &amp; Paste Roster Report Here'!$M9="xxxxxxxxxxx",1,0),0)</f>
        <v>0</v>
      </c>
      <c r="DH12" s="124">
        <f>IF('Copy &amp; Paste Roster Report Here'!$A9=DH$7,IF('Copy &amp; Paste Roster Report Here'!$M9="xxxxxxxxxxx",1,0),0)</f>
        <v>0</v>
      </c>
      <c r="DI12" s="124">
        <f>IF('Copy &amp; Paste Roster Report Here'!$A9=DI$7,IF('Copy &amp; Paste Roster Report Here'!$M9="xxxxxxxxxxx",1,0),0)</f>
        <v>0</v>
      </c>
      <c r="DJ12" s="124">
        <f>IF('Copy &amp; Paste Roster Report Here'!$A9=DJ$7,IF('Copy &amp; Paste Roster Report Here'!$M9="xxxxxxxxxxx",1,0),0)</f>
        <v>0</v>
      </c>
      <c r="DK12" s="124">
        <f>IF('Copy &amp; Paste Roster Report Here'!$A9=DK$7,IF('Copy &amp; Paste Roster Report Here'!$M9="xxxxxxxxxxx",1,0),0)</f>
        <v>0</v>
      </c>
      <c r="DL12" s="124">
        <f>IF('Copy &amp; Paste Roster Report Here'!$A9=DL$7,IF('Copy &amp; Paste Roster Report Here'!$M9="xxxxxxxxxxx",1,0),0)</f>
        <v>0</v>
      </c>
      <c r="DM12" s="124">
        <f>IF('Copy &amp; Paste Roster Report Here'!$A9=DM$7,IF('Copy &amp; Paste Roster Report Here'!$M9="xxxxxxxxxxx",1,0),0)</f>
        <v>0</v>
      </c>
      <c r="DN12" s="124">
        <f>IF('Copy &amp; Paste Roster Report Here'!$A9=DN$7,IF('Copy &amp; Paste Roster Report Here'!$M9="xxxxxxxxxxx",1,0),0)</f>
        <v>0</v>
      </c>
      <c r="DO12" s="124">
        <f>IF('Copy &amp; Paste Roster Report Here'!$A9=DO$7,IF('Copy &amp; Paste Roster Report Here'!$M9="xxxxxxxxxxx",1,0),0)</f>
        <v>0</v>
      </c>
      <c r="DP12" s="125">
        <f t="shared" si="16"/>
        <v>0</v>
      </c>
      <c r="DQ12" s="126">
        <f t="shared" si="17"/>
        <v>0</v>
      </c>
    </row>
    <row r="13" spans="1:121" x14ac:dyDescent="0.2">
      <c r="A13" s="111">
        <f t="shared" si="3"/>
        <v>0</v>
      </c>
      <c r="B13" s="111">
        <f t="shared" si="4"/>
        <v>0</v>
      </c>
      <c r="C13" s="112">
        <f>+('Copy &amp; Paste Roster Report Here'!$P10-'Copy &amp; Paste Roster Report Here'!$O10)/30</f>
        <v>0</v>
      </c>
      <c r="D13" s="112">
        <f>+('Copy &amp; Paste Roster Report Here'!$P10-'Copy &amp; Paste Roster Report Here'!$O10)</f>
        <v>0</v>
      </c>
      <c r="E13" s="111">
        <f>'Copy &amp; Paste Roster Report Here'!N10</f>
        <v>0</v>
      </c>
      <c r="F13" s="111" t="str">
        <f t="shared" si="5"/>
        <v>N</v>
      </c>
      <c r="G13" s="111">
        <f>'Copy &amp; Paste Roster Report Here'!R10</f>
        <v>0</v>
      </c>
      <c r="H13" s="113">
        <f t="shared" si="6"/>
        <v>0</v>
      </c>
      <c r="I13" s="112">
        <f>IF(F13="N",$F$5-'Copy &amp; Paste Roster Report Here'!O10,+'Copy &amp; Paste Roster Report Here'!Q10-'Copy &amp; Paste Roster Report Here'!O10)</f>
        <v>0</v>
      </c>
      <c r="J13" s="114">
        <f t="shared" si="7"/>
        <v>0</v>
      </c>
      <c r="K13" s="114">
        <f t="shared" si="8"/>
        <v>0</v>
      </c>
      <c r="L13" s="115">
        <f>'Copy &amp; Paste Roster Report Here'!F10</f>
        <v>0</v>
      </c>
      <c r="M13" s="116">
        <f t="shared" si="9"/>
        <v>0</v>
      </c>
      <c r="N13" s="117">
        <f>IF('Copy &amp; Paste Roster Report Here'!$A10='Analytical Tests'!N$7,IF($F13="Y",+$H13*N$6,0),0)</f>
        <v>0</v>
      </c>
      <c r="O13" s="117">
        <f>IF('Copy &amp; Paste Roster Report Here'!$A10='Analytical Tests'!O$7,IF($F13="Y",+$H13*O$6,0),0)</f>
        <v>0</v>
      </c>
      <c r="P13" s="117">
        <f>IF('Copy &amp; Paste Roster Report Here'!$A10='Analytical Tests'!P$7,IF($F13="Y",+$H13*P$6,0),0)</f>
        <v>0</v>
      </c>
      <c r="Q13" s="117">
        <f>IF('Copy &amp; Paste Roster Report Here'!$A10='Analytical Tests'!Q$7,IF($F13="Y",+$H13*Q$6,0),0)</f>
        <v>0</v>
      </c>
      <c r="R13" s="117">
        <f>IF('Copy &amp; Paste Roster Report Here'!$A10='Analytical Tests'!R$7,IF($F13="Y",+$H13*R$6,0),0)</f>
        <v>0</v>
      </c>
      <c r="S13" s="117">
        <f>IF('Copy &amp; Paste Roster Report Here'!$A10='Analytical Tests'!S$7,IF($F13="Y",+$H13*S$6,0),0)</f>
        <v>0</v>
      </c>
      <c r="T13" s="117">
        <f>IF('Copy &amp; Paste Roster Report Here'!$A10='Analytical Tests'!T$7,IF($F13="Y",+$H13*T$6,0),0)</f>
        <v>0</v>
      </c>
      <c r="U13" s="117">
        <f>IF('Copy &amp; Paste Roster Report Here'!$A10='Analytical Tests'!U$7,IF($F13="Y",+$H13*U$6,0),0)</f>
        <v>0</v>
      </c>
      <c r="V13" s="117">
        <f>IF('Copy &amp; Paste Roster Report Here'!$A10='Analytical Tests'!V$7,IF($F13="Y",+$H13*V$6,0),0)</f>
        <v>0</v>
      </c>
      <c r="W13" s="117">
        <f>IF('Copy &amp; Paste Roster Report Here'!$A10='Analytical Tests'!W$7,IF($F13="Y",+$H13*W$6,0),0)</f>
        <v>0</v>
      </c>
      <c r="X13" s="117">
        <f>IF('Copy &amp; Paste Roster Report Here'!$A10='Analytical Tests'!X$7,IF($F13="Y",+$H13*X$6,0),0)</f>
        <v>0</v>
      </c>
      <c r="Y13" s="117" t="b">
        <f>IF('Copy &amp; Paste Roster Report Here'!$A10='Analytical Tests'!Y$7,IF($F13="N",IF($J13&gt;=$C13,Y$6,+($I13/$D13)*Y$6),0))</f>
        <v>0</v>
      </c>
      <c r="Z13" s="117" t="b">
        <f>IF('Copy &amp; Paste Roster Report Here'!$A10='Analytical Tests'!Z$7,IF($F13="N",IF($J13&gt;=$C13,Z$6,+($I13/$D13)*Z$6),0))</f>
        <v>0</v>
      </c>
      <c r="AA13" s="117" t="b">
        <f>IF('Copy &amp; Paste Roster Report Here'!$A10='Analytical Tests'!AA$7,IF($F13="N",IF($J13&gt;=$C13,AA$6,+($I13/$D13)*AA$6),0))</f>
        <v>0</v>
      </c>
      <c r="AB13" s="117" t="b">
        <f>IF('Copy &amp; Paste Roster Report Here'!$A10='Analytical Tests'!AB$7,IF($F13="N",IF($J13&gt;=$C13,AB$6,+($I13/$D13)*AB$6),0))</f>
        <v>0</v>
      </c>
      <c r="AC13" s="117" t="b">
        <f>IF('Copy &amp; Paste Roster Report Here'!$A10='Analytical Tests'!AC$7,IF($F13="N",IF($J13&gt;=$C13,AC$6,+($I13/$D13)*AC$6),0))</f>
        <v>0</v>
      </c>
      <c r="AD13" s="117" t="b">
        <f>IF('Copy &amp; Paste Roster Report Here'!$A10='Analytical Tests'!AD$7,IF($F13="N",IF($J13&gt;=$C13,AD$6,+($I13/$D13)*AD$6),0))</f>
        <v>0</v>
      </c>
      <c r="AE13" s="117" t="b">
        <f>IF('Copy &amp; Paste Roster Report Here'!$A10='Analytical Tests'!AE$7,IF($F13="N",IF($J13&gt;=$C13,AE$6,+($I13/$D13)*AE$6),0))</f>
        <v>0</v>
      </c>
      <c r="AF13" s="117" t="b">
        <f>IF('Copy &amp; Paste Roster Report Here'!$A10='Analytical Tests'!AF$7,IF($F13="N",IF($J13&gt;=$C13,AF$6,+($I13/$D13)*AF$6),0))</f>
        <v>0</v>
      </c>
      <c r="AG13" s="117" t="b">
        <f>IF('Copy &amp; Paste Roster Report Here'!$A10='Analytical Tests'!AG$7,IF($F13="N",IF($J13&gt;=$C13,AG$6,+($I13/$D13)*AG$6),0))</f>
        <v>0</v>
      </c>
      <c r="AH13" s="117" t="b">
        <f>IF('Copy &amp; Paste Roster Report Here'!$A10='Analytical Tests'!AH$7,IF($F13="N",IF($J13&gt;=$C13,AH$6,+($I13/$D13)*AH$6),0))</f>
        <v>0</v>
      </c>
      <c r="AI13" s="117" t="b">
        <f>IF('Copy &amp; Paste Roster Report Here'!$A10='Analytical Tests'!AI$7,IF($F13="N",IF($J13&gt;=$C13,AI$6,+($I13/$D13)*AI$6),0))</f>
        <v>0</v>
      </c>
      <c r="AJ13" s="79"/>
      <c r="AK13" s="118">
        <f>IF('Copy &amp; Paste Roster Report Here'!$A10=AK$7,IF('Copy &amp; Paste Roster Report Here'!$M10="FT",1,0),0)</f>
        <v>0</v>
      </c>
      <c r="AL13" s="118">
        <f>IF('Copy &amp; Paste Roster Report Here'!$A10=AL$7,IF('Copy &amp; Paste Roster Report Here'!$M10="FT",1,0),0)</f>
        <v>0</v>
      </c>
      <c r="AM13" s="118">
        <f>IF('Copy &amp; Paste Roster Report Here'!$A10=AM$7,IF('Copy &amp; Paste Roster Report Here'!$M10="FT",1,0),0)</f>
        <v>0</v>
      </c>
      <c r="AN13" s="118">
        <f>IF('Copy &amp; Paste Roster Report Here'!$A10=AN$7,IF('Copy &amp; Paste Roster Report Here'!$M10="FT",1,0),0)</f>
        <v>0</v>
      </c>
      <c r="AO13" s="118">
        <f>IF('Copy &amp; Paste Roster Report Here'!$A10=AO$7,IF('Copy &amp; Paste Roster Report Here'!$M10="FT",1,0),0)</f>
        <v>0</v>
      </c>
      <c r="AP13" s="118">
        <f>IF('Copy &amp; Paste Roster Report Here'!$A10=AP$7,IF('Copy &amp; Paste Roster Report Here'!$M10="FT",1,0),0)</f>
        <v>0</v>
      </c>
      <c r="AQ13" s="118">
        <f>IF('Copy &amp; Paste Roster Report Here'!$A10=AQ$7,IF('Copy &amp; Paste Roster Report Here'!$M10="FT",1,0),0)</f>
        <v>0</v>
      </c>
      <c r="AR13" s="118">
        <f>IF('Copy &amp; Paste Roster Report Here'!$A10=AR$7,IF('Copy &amp; Paste Roster Report Here'!$M10="FT",1,0),0)</f>
        <v>0</v>
      </c>
      <c r="AS13" s="118">
        <f>IF('Copy &amp; Paste Roster Report Here'!$A10=AS$7,IF('Copy &amp; Paste Roster Report Here'!$M10="FT",1,0),0)</f>
        <v>0</v>
      </c>
      <c r="AT13" s="118">
        <f>IF('Copy &amp; Paste Roster Report Here'!$A10=AT$7,IF('Copy &amp; Paste Roster Report Here'!$M10="FT",1,0),0)</f>
        <v>0</v>
      </c>
      <c r="AU13" s="118">
        <f>IF('Copy &amp; Paste Roster Report Here'!$A10=AU$7,IF('Copy &amp; Paste Roster Report Here'!$M10="FT",1,0),0)</f>
        <v>0</v>
      </c>
      <c r="AV13" s="73">
        <f t="shared" si="10"/>
        <v>0</v>
      </c>
      <c r="AW13" s="119">
        <f>IF('Copy &amp; Paste Roster Report Here'!$A10=AW$7,IF('Copy &amp; Paste Roster Report Here'!$M10="HT",1,0),0)</f>
        <v>0</v>
      </c>
      <c r="AX13" s="119">
        <f>IF('Copy &amp; Paste Roster Report Here'!$A10=AX$7,IF('Copy &amp; Paste Roster Report Here'!$M10="HT",1,0),0)</f>
        <v>0</v>
      </c>
      <c r="AY13" s="119">
        <f>IF('Copy &amp; Paste Roster Report Here'!$A10=AY$7,IF('Copy &amp; Paste Roster Report Here'!$M10="HT",1,0),0)</f>
        <v>0</v>
      </c>
      <c r="AZ13" s="119">
        <f>IF('Copy &amp; Paste Roster Report Here'!$A10=AZ$7,IF('Copy &amp; Paste Roster Report Here'!$M10="HT",1,0),0)</f>
        <v>0</v>
      </c>
      <c r="BA13" s="119">
        <f>IF('Copy &amp; Paste Roster Report Here'!$A10=BA$7,IF('Copy &amp; Paste Roster Report Here'!$M10="HT",1,0),0)</f>
        <v>0</v>
      </c>
      <c r="BB13" s="119">
        <f>IF('Copy &amp; Paste Roster Report Here'!$A10=BB$7,IF('Copy &amp; Paste Roster Report Here'!$M10="HT",1,0),0)</f>
        <v>0</v>
      </c>
      <c r="BC13" s="119">
        <f>IF('Copy &amp; Paste Roster Report Here'!$A10=BC$7,IF('Copy &amp; Paste Roster Report Here'!$M10="HT",1,0),0)</f>
        <v>0</v>
      </c>
      <c r="BD13" s="119">
        <f>IF('Copy &amp; Paste Roster Report Here'!$A10=BD$7,IF('Copy &amp; Paste Roster Report Here'!$M10="HT",1,0),0)</f>
        <v>0</v>
      </c>
      <c r="BE13" s="119">
        <f>IF('Copy &amp; Paste Roster Report Here'!$A10=BE$7,IF('Copy &amp; Paste Roster Report Here'!$M10="HT",1,0),0)</f>
        <v>0</v>
      </c>
      <c r="BF13" s="119">
        <f>IF('Copy &amp; Paste Roster Report Here'!$A10=BF$7,IF('Copy &amp; Paste Roster Report Here'!$M10="HT",1,0),0)</f>
        <v>0</v>
      </c>
      <c r="BG13" s="119">
        <f>IF('Copy &amp; Paste Roster Report Here'!$A10=BG$7,IF('Copy &amp; Paste Roster Report Here'!$M10="HT",1,0),0)</f>
        <v>0</v>
      </c>
      <c r="BH13" s="73">
        <f t="shared" si="11"/>
        <v>0</v>
      </c>
      <c r="BI13" s="120">
        <f>IF('Copy &amp; Paste Roster Report Here'!$A10=BI$7,IF('Copy &amp; Paste Roster Report Here'!$M10="MT",1,0),0)</f>
        <v>0</v>
      </c>
      <c r="BJ13" s="120">
        <f>IF('Copy &amp; Paste Roster Report Here'!$A10=BJ$7,IF('Copy &amp; Paste Roster Report Here'!$M10="MT",1,0),0)</f>
        <v>0</v>
      </c>
      <c r="BK13" s="120">
        <f>IF('Copy &amp; Paste Roster Report Here'!$A10=BK$7,IF('Copy &amp; Paste Roster Report Here'!$M10="MT",1,0),0)</f>
        <v>0</v>
      </c>
      <c r="BL13" s="120">
        <f>IF('Copy &amp; Paste Roster Report Here'!$A10=BL$7,IF('Copy &amp; Paste Roster Report Here'!$M10="MT",1,0),0)</f>
        <v>0</v>
      </c>
      <c r="BM13" s="120">
        <f>IF('Copy &amp; Paste Roster Report Here'!$A10=BM$7,IF('Copy &amp; Paste Roster Report Here'!$M10="MT",1,0),0)</f>
        <v>0</v>
      </c>
      <c r="BN13" s="120">
        <f>IF('Copy &amp; Paste Roster Report Here'!$A10=BN$7,IF('Copy &amp; Paste Roster Report Here'!$M10="MT",1,0),0)</f>
        <v>0</v>
      </c>
      <c r="BO13" s="120">
        <f>IF('Copy &amp; Paste Roster Report Here'!$A10=BO$7,IF('Copy &amp; Paste Roster Report Here'!$M10="MT",1,0),0)</f>
        <v>0</v>
      </c>
      <c r="BP13" s="120">
        <f>IF('Copy &amp; Paste Roster Report Here'!$A10=BP$7,IF('Copy &amp; Paste Roster Report Here'!$M10="MT",1,0),0)</f>
        <v>0</v>
      </c>
      <c r="BQ13" s="120">
        <f>IF('Copy &amp; Paste Roster Report Here'!$A10=BQ$7,IF('Copy &amp; Paste Roster Report Here'!$M10="MT",1,0),0)</f>
        <v>0</v>
      </c>
      <c r="BR13" s="120">
        <f>IF('Copy &amp; Paste Roster Report Here'!$A10=BR$7,IF('Copy &amp; Paste Roster Report Here'!$M10="MT",1,0),0)</f>
        <v>0</v>
      </c>
      <c r="BS13" s="120">
        <f>IF('Copy &amp; Paste Roster Report Here'!$A10=BS$7,IF('Copy &amp; Paste Roster Report Here'!$M10="MT",1,0),0)</f>
        <v>0</v>
      </c>
      <c r="BT13" s="73">
        <f t="shared" si="12"/>
        <v>0</v>
      </c>
      <c r="BU13" s="121">
        <f>IF('Copy &amp; Paste Roster Report Here'!$A10=BU$7,IF('Copy &amp; Paste Roster Report Here'!$M10="fy",1,0),0)</f>
        <v>0</v>
      </c>
      <c r="BV13" s="121">
        <f>IF('Copy &amp; Paste Roster Report Here'!$A10=BV$7,IF('Copy &amp; Paste Roster Report Here'!$M10="fy",1,0),0)</f>
        <v>0</v>
      </c>
      <c r="BW13" s="121">
        <f>IF('Copy &amp; Paste Roster Report Here'!$A10=BW$7,IF('Copy &amp; Paste Roster Report Here'!$M10="fy",1,0),0)</f>
        <v>0</v>
      </c>
      <c r="BX13" s="121">
        <f>IF('Copy &amp; Paste Roster Report Here'!$A10=BX$7,IF('Copy &amp; Paste Roster Report Here'!$M10="fy",1,0),0)</f>
        <v>0</v>
      </c>
      <c r="BY13" s="121">
        <f>IF('Copy &amp; Paste Roster Report Here'!$A10=BY$7,IF('Copy &amp; Paste Roster Report Here'!$M10="fy",1,0),0)</f>
        <v>0</v>
      </c>
      <c r="BZ13" s="121">
        <f>IF('Copy &amp; Paste Roster Report Here'!$A10=BZ$7,IF('Copy &amp; Paste Roster Report Here'!$M10="fy",1,0),0)</f>
        <v>0</v>
      </c>
      <c r="CA13" s="121">
        <f>IF('Copy &amp; Paste Roster Report Here'!$A10=CA$7,IF('Copy &amp; Paste Roster Report Here'!$M10="fy",1,0),0)</f>
        <v>0</v>
      </c>
      <c r="CB13" s="121">
        <f>IF('Copy &amp; Paste Roster Report Here'!$A10=CB$7,IF('Copy &amp; Paste Roster Report Here'!$M10="fy",1,0),0)</f>
        <v>0</v>
      </c>
      <c r="CC13" s="121">
        <f>IF('Copy &amp; Paste Roster Report Here'!$A10=CC$7,IF('Copy &amp; Paste Roster Report Here'!$M10="fy",1,0),0)</f>
        <v>0</v>
      </c>
      <c r="CD13" s="121">
        <f>IF('Copy &amp; Paste Roster Report Here'!$A10=CD$7,IF('Copy &amp; Paste Roster Report Here'!$M10="fy",1,0),0)</f>
        <v>0</v>
      </c>
      <c r="CE13" s="121">
        <f>IF('Copy &amp; Paste Roster Report Here'!$A10=CE$7,IF('Copy &amp; Paste Roster Report Here'!$M10="fy",1,0),0)</f>
        <v>0</v>
      </c>
      <c r="CF13" s="73">
        <f t="shared" si="13"/>
        <v>0</v>
      </c>
      <c r="CG13" s="122">
        <f>IF('Copy &amp; Paste Roster Report Here'!$A10=CG$7,IF('Copy &amp; Paste Roster Report Here'!$M10="RH",1,0),0)</f>
        <v>0</v>
      </c>
      <c r="CH13" s="122">
        <f>IF('Copy &amp; Paste Roster Report Here'!$A10=CH$7,IF('Copy &amp; Paste Roster Report Here'!$M10="RH",1,0),0)</f>
        <v>0</v>
      </c>
      <c r="CI13" s="122">
        <f>IF('Copy &amp; Paste Roster Report Here'!$A10=CI$7,IF('Copy &amp; Paste Roster Report Here'!$M10="RH",1,0),0)</f>
        <v>0</v>
      </c>
      <c r="CJ13" s="122">
        <f>IF('Copy &amp; Paste Roster Report Here'!$A10=CJ$7,IF('Copy &amp; Paste Roster Report Here'!$M10="RH",1,0),0)</f>
        <v>0</v>
      </c>
      <c r="CK13" s="122">
        <f>IF('Copy &amp; Paste Roster Report Here'!$A10=CK$7,IF('Copy &amp; Paste Roster Report Here'!$M10="RH",1,0),0)</f>
        <v>0</v>
      </c>
      <c r="CL13" s="122">
        <f>IF('Copy &amp; Paste Roster Report Here'!$A10=CL$7,IF('Copy &amp; Paste Roster Report Here'!$M10="RH",1,0),0)</f>
        <v>0</v>
      </c>
      <c r="CM13" s="122">
        <f>IF('Copy &amp; Paste Roster Report Here'!$A10=CM$7,IF('Copy &amp; Paste Roster Report Here'!$M10="RH",1,0),0)</f>
        <v>0</v>
      </c>
      <c r="CN13" s="122">
        <f>IF('Copy &amp; Paste Roster Report Here'!$A10=CN$7,IF('Copy &amp; Paste Roster Report Here'!$M10="RH",1,0),0)</f>
        <v>0</v>
      </c>
      <c r="CO13" s="122">
        <f>IF('Copy &amp; Paste Roster Report Here'!$A10=CO$7,IF('Copy &amp; Paste Roster Report Here'!$M10="RH",1,0),0)</f>
        <v>0</v>
      </c>
      <c r="CP13" s="122">
        <f>IF('Copy &amp; Paste Roster Report Here'!$A10=CP$7,IF('Copy &amp; Paste Roster Report Here'!$M10="RH",1,0),0)</f>
        <v>0</v>
      </c>
      <c r="CQ13" s="122">
        <f>IF('Copy &amp; Paste Roster Report Here'!$A10=CQ$7,IF('Copy &amp; Paste Roster Report Here'!$M10="RH",1,0),0)</f>
        <v>0</v>
      </c>
      <c r="CR13" s="73">
        <f t="shared" si="14"/>
        <v>0</v>
      </c>
      <c r="CS13" s="123">
        <f>IF('Copy &amp; Paste Roster Report Here'!$A10=CS$7,IF('Copy &amp; Paste Roster Report Here'!$M10="QT",1,0),0)</f>
        <v>0</v>
      </c>
      <c r="CT13" s="123">
        <f>IF('Copy &amp; Paste Roster Report Here'!$A10=CT$7,IF('Copy &amp; Paste Roster Report Here'!$M10="QT",1,0),0)</f>
        <v>0</v>
      </c>
      <c r="CU13" s="123">
        <f>IF('Copy &amp; Paste Roster Report Here'!$A10=CU$7,IF('Copy &amp; Paste Roster Report Here'!$M10="QT",1,0),0)</f>
        <v>0</v>
      </c>
      <c r="CV13" s="123">
        <f>IF('Copy &amp; Paste Roster Report Here'!$A10=CV$7,IF('Copy &amp; Paste Roster Report Here'!$M10="QT",1,0),0)</f>
        <v>0</v>
      </c>
      <c r="CW13" s="123">
        <f>IF('Copy &amp; Paste Roster Report Here'!$A10=CW$7,IF('Copy &amp; Paste Roster Report Here'!$M10="QT",1,0),0)</f>
        <v>0</v>
      </c>
      <c r="CX13" s="123">
        <f>IF('Copy &amp; Paste Roster Report Here'!$A10=CX$7,IF('Copy &amp; Paste Roster Report Here'!$M10="QT",1,0),0)</f>
        <v>0</v>
      </c>
      <c r="CY13" s="123">
        <f>IF('Copy &amp; Paste Roster Report Here'!$A10=CY$7,IF('Copy &amp; Paste Roster Report Here'!$M10="QT",1,0),0)</f>
        <v>0</v>
      </c>
      <c r="CZ13" s="123">
        <f>IF('Copy &amp; Paste Roster Report Here'!$A10=CZ$7,IF('Copy &amp; Paste Roster Report Here'!$M10="QT",1,0),0)</f>
        <v>0</v>
      </c>
      <c r="DA13" s="123">
        <f>IF('Copy &amp; Paste Roster Report Here'!$A10=DA$7,IF('Copy &amp; Paste Roster Report Here'!$M10="QT",1,0),0)</f>
        <v>0</v>
      </c>
      <c r="DB13" s="123">
        <f>IF('Copy &amp; Paste Roster Report Here'!$A10=DB$7,IF('Copy &amp; Paste Roster Report Here'!$M10="QT",1,0),0)</f>
        <v>0</v>
      </c>
      <c r="DC13" s="123">
        <f>IF('Copy &amp; Paste Roster Report Here'!$A10=DC$7,IF('Copy &amp; Paste Roster Report Here'!$M10="QT",1,0),0)</f>
        <v>0</v>
      </c>
      <c r="DD13" s="73">
        <f t="shared" si="15"/>
        <v>0</v>
      </c>
      <c r="DE13" s="124">
        <f>IF('Copy &amp; Paste Roster Report Here'!$A10=DE$7,IF('Copy &amp; Paste Roster Report Here'!$M10="xxxxxxxxxxx",1,0),0)</f>
        <v>0</v>
      </c>
      <c r="DF13" s="124">
        <f>IF('Copy &amp; Paste Roster Report Here'!$A10=DF$7,IF('Copy &amp; Paste Roster Report Here'!$M10="xxxxxxxxxxx",1,0),0)</f>
        <v>0</v>
      </c>
      <c r="DG13" s="124">
        <f>IF('Copy &amp; Paste Roster Report Here'!$A10=DG$7,IF('Copy &amp; Paste Roster Report Here'!$M10="xxxxxxxxxxx",1,0),0)</f>
        <v>0</v>
      </c>
      <c r="DH13" s="124">
        <f>IF('Copy &amp; Paste Roster Report Here'!$A10=DH$7,IF('Copy &amp; Paste Roster Report Here'!$M10="xxxxxxxxxxx",1,0),0)</f>
        <v>0</v>
      </c>
      <c r="DI13" s="124">
        <f>IF('Copy &amp; Paste Roster Report Here'!$A10=DI$7,IF('Copy &amp; Paste Roster Report Here'!$M10="xxxxxxxxxxx",1,0),0)</f>
        <v>0</v>
      </c>
      <c r="DJ13" s="124">
        <f>IF('Copy &amp; Paste Roster Report Here'!$A10=DJ$7,IF('Copy &amp; Paste Roster Report Here'!$M10="xxxxxxxxxxx",1,0),0)</f>
        <v>0</v>
      </c>
      <c r="DK13" s="124">
        <f>IF('Copy &amp; Paste Roster Report Here'!$A10=DK$7,IF('Copy &amp; Paste Roster Report Here'!$M10="xxxxxxxxxxx",1,0),0)</f>
        <v>0</v>
      </c>
      <c r="DL13" s="124">
        <f>IF('Copy &amp; Paste Roster Report Here'!$A10=DL$7,IF('Copy &amp; Paste Roster Report Here'!$M10="xxxxxxxxxxx",1,0),0)</f>
        <v>0</v>
      </c>
      <c r="DM13" s="124">
        <f>IF('Copy &amp; Paste Roster Report Here'!$A10=DM$7,IF('Copy &amp; Paste Roster Report Here'!$M10="xxxxxxxxxxx",1,0),0)</f>
        <v>0</v>
      </c>
      <c r="DN13" s="124">
        <f>IF('Copy &amp; Paste Roster Report Here'!$A10=DN$7,IF('Copy &amp; Paste Roster Report Here'!$M10="xxxxxxxxxxx",1,0),0)</f>
        <v>0</v>
      </c>
      <c r="DO13" s="124">
        <f>IF('Copy &amp; Paste Roster Report Here'!$A10=DO$7,IF('Copy &amp; Paste Roster Report Here'!$M10="xxxxxxxxxxx",1,0),0)</f>
        <v>0</v>
      </c>
      <c r="DP13" s="125">
        <f t="shared" si="16"/>
        <v>0</v>
      </c>
      <c r="DQ13" s="126">
        <f t="shared" si="17"/>
        <v>0</v>
      </c>
    </row>
    <row r="14" spans="1:121" x14ac:dyDescent="0.2">
      <c r="A14" s="111">
        <f t="shared" si="3"/>
        <v>0</v>
      </c>
      <c r="B14" s="111">
        <f t="shared" si="4"/>
        <v>0</v>
      </c>
      <c r="C14" s="112">
        <f>+('Copy &amp; Paste Roster Report Here'!$P11-'Copy &amp; Paste Roster Report Here'!$O11)/30</f>
        <v>0</v>
      </c>
      <c r="D14" s="112">
        <f>+('Copy &amp; Paste Roster Report Here'!$P11-'Copy &amp; Paste Roster Report Here'!$O11)</f>
        <v>0</v>
      </c>
      <c r="E14" s="111">
        <f>'Copy &amp; Paste Roster Report Here'!N11</f>
        <v>0</v>
      </c>
      <c r="F14" s="111" t="str">
        <f t="shared" si="5"/>
        <v>N</v>
      </c>
      <c r="G14" s="111">
        <f>'Copy &amp; Paste Roster Report Here'!R11</f>
        <v>0</v>
      </c>
      <c r="H14" s="113">
        <f t="shared" si="6"/>
        <v>0</v>
      </c>
      <c r="I14" s="112">
        <f>IF(F14="N",$F$5-'Copy &amp; Paste Roster Report Here'!O11,+'Copy &amp; Paste Roster Report Here'!Q11-'Copy &amp; Paste Roster Report Here'!O11)</f>
        <v>0</v>
      </c>
      <c r="J14" s="114">
        <f t="shared" si="7"/>
        <v>0</v>
      </c>
      <c r="K14" s="114">
        <f t="shared" si="8"/>
        <v>0</v>
      </c>
      <c r="L14" s="115">
        <f>'Copy &amp; Paste Roster Report Here'!F11</f>
        <v>0</v>
      </c>
      <c r="M14" s="116">
        <f t="shared" si="9"/>
        <v>0</v>
      </c>
      <c r="N14" s="117">
        <f>IF('Copy &amp; Paste Roster Report Here'!$A11='Analytical Tests'!N$7,IF($F14="Y",+$H14*N$6,0),0)</f>
        <v>0</v>
      </c>
      <c r="O14" s="117">
        <f>IF('Copy &amp; Paste Roster Report Here'!$A11='Analytical Tests'!O$7,IF($F14="Y",+$H14*O$6,0),0)</f>
        <v>0</v>
      </c>
      <c r="P14" s="117">
        <f>IF('Copy &amp; Paste Roster Report Here'!$A11='Analytical Tests'!P$7,IF($F14="Y",+$H14*P$6,0),0)</f>
        <v>0</v>
      </c>
      <c r="Q14" s="117">
        <f>IF('Copy &amp; Paste Roster Report Here'!$A11='Analytical Tests'!Q$7,IF($F14="Y",+$H14*Q$6,0),0)</f>
        <v>0</v>
      </c>
      <c r="R14" s="117">
        <f>IF('Copy &amp; Paste Roster Report Here'!$A11='Analytical Tests'!R$7,IF($F14="Y",+$H14*R$6,0),0)</f>
        <v>0</v>
      </c>
      <c r="S14" s="117">
        <f>IF('Copy &amp; Paste Roster Report Here'!$A11='Analytical Tests'!S$7,IF($F14="Y",+$H14*S$6,0),0)</f>
        <v>0</v>
      </c>
      <c r="T14" s="117">
        <f>IF('Copy &amp; Paste Roster Report Here'!$A11='Analytical Tests'!T$7,IF($F14="Y",+$H14*T$6,0),0)</f>
        <v>0</v>
      </c>
      <c r="U14" s="117">
        <f>IF('Copy &amp; Paste Roster Report Here'!$A11='Analytical Tests'!U$7,IF($F14="Y",+$H14*U$6,0),0)</f>
        <v>0</v>
      </c>
      <c r="V14" s="117">
        <f>IF('Copy &amp; Paste Roster Report Here'!$A11='Analytical Tests'!V$7,IF($F14="Y",+$H14*V$6,0),0)</f>
        <v>0</v>
      </c>
      <c r="W14" s="117">
        <f>IF('Copy &amp; Paste Roster Report Here'!$A11='Analytical Tests'!W$7,IF($F14="Y",+$H14*W$6,0),0)</f>
        <v>0</v>
      </c>
      <c r="X14" s="117">
        <f>IF('Copy &amp; Paste Roster Report Here'!$A11='Analytical Tests'!X$7,IF($F14="Y",+$H14*X$6,0),0)</f>
        <v>0</v>
      </c>
      <c r="Y14" s="117" t="b">
        <f>IF('Copy &amp; Paste Roster Report Here'!$A11='Analytical Tests'!Y$7,IF($F14="N",IF($J14&gt;=$C14,Y$6,+($I14/$D14)*Y$6),0))</f>
        <v>0</v>
      </c>
      <c r="Z14" s="117" t="b">
        <f>IF('Copy &amp; Paste Roster Report Here'!$A11='Analytical Tests'!Z$7,IF($F14="N",IF($J14&gt;=$C14,Z$6,+($I14/$D14)*Z$6),0))</f>
        <v>0</v>
      </c>
      <c r="AA14" s="117" t="b">
        <f>IF('Copy &amp; Paste Roster Report Here'!$A11='Analytical Tests'!AA$7,IF($F14="N",IF($J14&gt;=$C14,AA$6,+($I14/$D14)*AA$6),0))</f>
        <v>0</v>
      </c>
      <c r="AB14" s="117" t="b">
        <f>IF('Copy &amp; Paste Roster Report Here'!$A11='Analytical Tests'!AB$7,IF($F14="N",IF($J14&gt;=$C14,AB$6,+($I14/$D14)*AB$6),0))</f>
        <v>0</v>
      </c>
      <c r="AC14" s="117" t="b">
        <f>IF('Copy &amp; Paste Roster Report Here'!$A11='Analytical Tests'!AC$7,IF($F14="N",IF($J14&gt;=$C14,AC$6,+($I14/$D14)*AC$6),0))</f>
        <v>0</v>
      </c>
      <c r="AD14" s="117" t="b">
        <f>IF('Copy &amp; Paste Roster Report Here'!$A11='Analytical Tests'!AD$7,IF($F14="N",IF($J14&gt;=$C14,AD$6,+($I14/$D14)*AD$6),0))</f>
        <v>0</v>
      </c>
      <c r="AE14" s="117" t="b">
        <f>IF('Copy &amp; Paste Roster Report Here'!$A11='Analytical Tests'!AE$7,IF($F14="N",IF($J14&gt;=$C14,AE$6,+($I14/$D14)*AE$6),0))</f>
        <v>0</v>
      </c>
      <c r="AF14" s="117" t="b">
        <f>IF('Copy &amp; Paste Roster Report Here'!$A11='Analytical Tests'!AF$7,IF($F14="N",IF($J14&gt;=$C14,AF$6,+($I14/$D14)*AF$6),0))</f>
        <v>0</v>
      </c>
      <c r="AG14" s="117" t="b">
        <f>IF('Copy &amp; Paste Roster Report Here'!$A11='Analytical Tests'!AG$7,IF($F14="N",IF($J14&gt;=$C14,AG$6,+($I14/$D14)*AG$6),0))</f>
        <v>0</v>
      </c>
      <c r="AH14" s="117" t="b">
        <f>IF('Copy &amp; Paste Roster Report Here'!$A11='Analytical Tests'!AH$7,IF($F14="N",IF($J14&gt;=$C14,AH$6,+($I14/$D14)*AH$6),0))</f>
        <v>0</v>
      </c>
      <c r="AI14" s="117" t="b">
        <f>IF('Copy &amp; Paste Roster Report Here'!$A11='Analytical Tests'!AI$7,IF($F14="N",IF($J14&gt;=$C14,AI$6,+($I14/$D14)*AI$6),0))</f>
        <v>0</v>
      </c>
      <c r="AJ14" s="79"/>
      <c r="AK14" s="118">
        <f>IF('Copy &amp; Paste Roster Report Here'!$A11=AK$7,IF('Copy &amp; Paste Roster Report Here'!$M11="FT",1,0),0)</f>
        <v>0</v>
      </c>
      <c r="AL14" s="118">
        <f>IF('Copy &amp; Paste Roster Report Here'!$A11=AL$7,IF('Copy &amp; Paste Roster Report Here'!$M11="FT",1,0),0)</f>
        <v>0</v>
      </c>
      <c r="AM14" s="118">
        <f>IF('Copy &amp; Paste Roster Report Here'!$A11=AM$7,IF('Copy &amp; Paste Roster Report Here'!$M11="FT",1,0),0)</f>
        <v>0</v>
      </c>
      <c r="AN14" s="118">
        <f>IF('Copy &amp; Paste Roster Report Here'!$A11=AN$7,IF('Copy &amp; Paste Roster Report Here'!$M11="FT",1,0),0)</f>
        <v>0</v>
      </c>
      <c r="AO14" s="118">
        <f>IF('Copy &amp; Paste Roster Report Here'!$A11=AO$7,IF('Copy &amp; Paste Roster Report Here'!$M11="FT",1,0),0)</f>
        <v>0</v>
      </c>
      <c r="AP14" s="118">
        <f>IF('Copy &amp; Paste Roster Report Here'!$A11=AP$7,IF('Copy &amp; Paste Roster Report Here'!$M11="FT",1,0),0)</f>
        <v>0</v>
      </c>
      <c r="AQ14" s="118">
        <f>IF('Copy &amp; Paste Roster Report Here'!$A11=AQ$7,IF('Copy &amp; Paste Roster Report Here'!$M11="FT",1,0),0)</f>
        <v>0</v>
      </c>
      <c r="AR14" s="118">
        <f>IF('Copy &amp; Paste Roster Report Here'!$A11=AR$7,IF('Copy &amp; Paste Roster Report Here'!$M11="FT",1,0),0)</f>
        <v>0</v>
      </c>
      <c r="AS14" s="118">
        <f>IF('Copy &amp; Paste Roster Report Here'!$A11=AS$7,IF('Copy &amp; Paste Roster Report Here'!$M11="FT",1,0),0)</f>
        <v>0</v>
      </c>
      <c r="AT14" s="118">
        <f>IF('Copy &amp; Paste Roster Report Here'!$A11=AT$7,IF('Copy &amp; Paste Roster Report Here'!$M11="FT",1,0),0)</f>
        <v>0</v>
      </c>
      <c r="AU14" s="118">
        <f>IF('Copy &amp; Paste Roster Report Here'!$A11=AU$7,IF('Copy &amp; Paste Roster Report Here'!$M11="FT",1,0),0)</f>
        <v>0</v>
      </c>
      <c r="AV14" s="73">
        <f t="shared" si="10"/>
        <v>0</v>
      </c>
      <c r="AW14" s="119">
        <f>IF('Copy &amp; Paste Roster Report Here'!$A11=AW$7,IF('Copy &amp; Paste Roster Report Here'!$M11="HT",1,0),0)</f>
        <v>0</v>
      </c>
      <c r="AX14" s="119">
        <f>IF('Copy &amp; Paste Roster Report Here'!$A11=AX$7,IF('Copy &amp; Paste Roster Report Here'!$M11="HT",1,0),0)</f>
        <v>0</v>
      </c>
      <c r="AY14" s="119">
        <f>IF('Copy &amp; Paste Roster Report Here'!$A11=AY$7,IF('Copy &amp; Paste Roster Report Here'!$M11="HT",1,0),0)</f>
        <v>0</v>
      </c>
      <c r="AZ14" s="119">
        <f>IF('Copy &amp; Paste Roster Report Here'!$A11=AZ$7,IF('Copy &amp; Paste Roster Report Here'!$M11="HT",1,0),0)</f>
        <v>0</v>
      </c>
      <c r="BA14" s="119">
        <f>IF('Copy &amp; Paste Roster Report Here'!$A11=BA$7,IF('Copy &amp; Paste Roster Report Here'!$M11="HT",1,0),0)</f>
        <v>0</v>
      </c>
      <c r="BB14" s="119">
        <f>IF('Copy &amp; Paste Roster Report Here'!$A11=BB$7,IF('Copy &amp; Paste Roster Report Here'!$M11="HT",1,0),0)</f>
        <v>0</v>
      </c>
      <c r="BC14" s="119">
        <f>IF('Copy &amp; Paste Roster Report Here'!$A11=BC$7,IF('Copy &amp; Paste Roster Report Here'!$M11="HT",1,0),0)</f>
        <v>0</v>
      </c>
      <c r="BD14" s="119">
        <f>IF('Copy &amp; Paste Roster Report Here'!$A11=BD$7,IF('Copy &amp; Paste Roster Report Here'!$M11="HT",1,0),0)</f>
        <v>0</v>
      </c>
      <c r="BE14" s="119">
        <f>IF('Copy &amp; Paste Roster Report Here'!$A11=BE$7,IF('Copy &amp; Paste Roster Report Here'!$M11="HT",1,0),0)</f>
        <v>0</v>
      </c>
      <c r="BF14" s="119">
        <f>IF('Copy &amp; Paste Roster Report Here'!$A11=BF$7,IF('Copy &amp; Paste Roster Report Here'!$M11="HT",1,0),0)</f>
        <v>0</v>
      </c>
      <c r="BG14" s="119">
        <f>IF('Copy &amp; Paste Roster Report Here'!$A11=BG$7,IF('Copy &amp; Paste Roster Report Here'!$M11="HT",1,0),0)</f>
        <v>0</v>
      </c>
      <c r="BH14" s="73">
        <f t="shared" si="11"/>
        <v>0</v>
      </c>
      <c r="BI14" s="120">
        <f>IF('Copy &amp; Paste Roster Report Here'!$A11=BI$7,IF('Copy &amp; Paste Roster Report Here'!$M11="MT",1,0),0)</f>
        <v>0</v>
      </c>
      <c r="BJ14" s="120">
        <f>IF('Copy &amp; Paste Roster Report Here'!$A11=BJ$7,IF('Copy &amp; Paste Roster Report Here'!$M11="MT",1,0),0)</f>
        <v>0</v>
      </c>
      <c r="BK14" s="120">
        <f>IF('Copy &amp; Paste Roster Report Here'!$A11=BK$7,IF('Copy &amp; Paste Roster Report Here'!$M11="MT",1,0),0)</f>
        <v>0</v>
      </c>
      <c r="BL14" s="120">
        <f>IF('Copy &amp; Paste Roster Report Here'!$A11=BL$7,IF('Copy &amp; Paste Roster Report Here'!$M11="MT",1,0),0)</f>
        <v>0</v>
      </c>
      <c r="BM14" s="120">
        <f>IF('Copy &amp; Paste Roster Report Here'!$A11=BM$7,IF('Copy &amp; Paste Roster Report Here'!$M11="MT",1,0),0)</f>
        <v>0</v>
      </c>
      <c r="BN14" s="120">
        <f>IF('Copy &amp; Paste Roster Report Here'!$A11=BN$7,IF('Copy &amp; Paste Roster Report Here'!$M11="MT",1,0),0)</f>
        <v>0</v>
      </c>
      <c r="BO14" s="120">
        <f>IF('Copy &amp; Paste Roster Report Here'!$A11=BO$7,IF('Copy &amp; Paste Roster Report Here'!$M11="MT",1,0),0)</f>
        <v>0</v>
      </c>
      <c r="BP14" s="120">
        <f>IF('Copy &amp; Paste Roster Report Here'!$A11=BP$7,IF('Copy &amp; Paste Roster Report Here'!$M11="MT",1,0),0)</f>
        <v>0</v>
      </c>
      <c r="BQ14" s="120">
        <f>IF('Copy &amp; Paste Roster Report Here'!$A11=BQ$7,IF('Copy &amp; Paste Roster Report Here'!$M11="MT",1,0),0)</f>
        <v>0</v>
      </c>
      <c r="BR14" s="120">
        <f>IF('Copy &amp; Paste Roster Report Here'!$A11=BR$7,IF('Copy &amp; Paste Roster Report Here'!$M11="MT",1,0),0)</f>
        <v>0</v>
      </c>
      <c r="BS14" s="120">
        <f>IF('Copy &amp; Paste Roster Report Here'!$A11=BS$7,IF('Copy &amp; Paste Roster Report Here'!$M11="MT",1,0),0)</f>
        <v>0</v>
      </c>
      <c r="BT14" s="73">
        <f t="shared" si="12"/>
        <v>0</v>
      </c>
      <c r="BU14" s="121">
        <f>IF('Copy &amp; Paste Roster Report Here'!$A11=BU$7,IF('Copy &amp; Paste Roster Report Here'!$M11="fy",1,0),0)</f>
        <v>0</v>
      </c>
      <c r="BV14" s="121">
        <f>IF('Copy &amp; Paste Roster Report Here'!$A11=BV$7,IF('Copy &amp; Paste Roster Report Here'!$M11="fy",1,0),0)</f>
        <v>0</v>
      </c>
      <c r="BW14" s="121">
        <f>IF('Copy &amp; Paste Roster Report Here'!$A11=BW$7,IF('Copy &amp; Paste Roster Report Here'!$M11="fy",1,0),0)</f>
        <v>0</v>
      </c>
      <c r="BX14" s="121">
        <f>IF('Copy &amp; Paste Roster Report Here'!$A11=BX$7,IF('Copy &amp; Paste Roster Report Here'!$M11="fy",1,0),0)</f>
        <v>0</v>
      </c>
      <c r="BY14" s="121">
        <f>IF('Copy &amp; Paste Roster Report Here'!$A11=BY$7,IF('Copy &amp; Paste Roster Report Here'!$M11="fy",1,0),0)</f>
        <v>0</v>
      </c>
      <c r="BZ14" s="121">
        <f>IF('Copy &amp; Paste Roster Report Here'!$A11=BZ$7,IF('Copy &amp; Paste Roster Report Here'!$M11="fy",1,0),0)</f>
        <v>0</v>
      </c>
      <c r="CA14" s="121">
        <f>IF('Copy &amp; Paste Roster Report Here'!$A11=CA$7,IF('Copy &amp; Paste Roster Report Here'!$M11="fy",1,0),0)</f>
        <v>0</v>
      </c>
      <c r="CB14" s="121">
        <f>IF('Copy &amp; Paste Roster Report Here'!$A11=CB$7,IF('Copy &amp; Paste Roster Report Here'!$M11="fy",1,0),0)</f>
        <v>0</v>
      </c>
      <c r="CC14" s="121">
        <f>IF('Copy &amp; Paste Roster Report Here'!$A11=CC$7,IF('Copy &amp; Paste Roster Report Here'!$M11="fy",1,0),0)</f>
        <v>0</v>
      </c>
      <c r="CD14" s="121">
        <f>IF('Copy &amp; Paste Roster Report Here'!$A11=CD$7,IF('Copy &amp; Paste Roster Report Here'!$M11="fy",1,0),0)</f>
        <v>0</v>
      </c>
      <c r="CE14" s="121">
        <f>IF('Copy &amp; Paste Roster Report Here'!$A11=CE$7,IF('Copy &amp; Paste Roster Report Here'!$M11="fy",1,0),0)</f>
        <v>0</v>
      </c>
      <c r="CF14" s="73">
        <f t="shared" si="13"/>
        <v>0</v>
      </c>
      <c r="CG14" s="122">
        <f>IF('Copy &amp; Paste Roster Report Here'!$A11=CG$7,IF('Copy &amp; Paste Roster Report Here'!$M11="RH",1,0),0)</f>
        <v>0</v>
      </c>
      <c r="CH14" s="122">
        <f>IF('Copy &amp; Paste Roster Report Here'!$A11=CH$7,IF('Copy &amp; Paste Roster Report Here'!$M11="RH",1,0),0)</f>
        <v>0</v>
      </c>
      <c r="CI14" s="122">
        <f>IF('Copy &amp; Paste Roster Report Here'!$A11=CI$7,IF('Copy &amp; Paste Roster Report Here'!$M11="RH",1,0),0)</f>
        <v>0</v>
      </c>
      <c r="CJ14" s="122">
        <f>IF('Copy &amp; Paste Roster Report Here'!$A11=CJ$7,IF('Copy &amp; Paste Roster Report Here'!$M11="RH",1,0),0)</f>
        <v>0</v>
      </c>
      <c r="CK14" s="122">
        <f>IF('Copy &amp; Paste Roster Report Here'!$A11=CK$7,IF('Copy &amp; Paste Roster Report Here'!$M11="RH",1,0),0)</f>
        <v>0</v>
      </c>
      <c r="CL14" s="122">
        <f>IF('Copy &amp; Paste Roster Report Here'!$A11=CL$7,IF('Copy &amp; Paste Roster Report Here'!$M11="RH",1,0),0)</f>
        <v>0</v>
      </c>
      <c r="CM14" s="122">
        <f>IF('Copy &amp; Paste Roster Report Here'!$A11=CM$7,IF('Copy &amp; Paste Roster Report Here'!$M11="RH",1,0),0)</f>
        <v>0</v>
      </c>
      <c r="CN14" s="122">
        <f>IF('Copy &amp; Paste Roster Report Here'!$A11=CN$7,IF('Copy &amp; Paste Roster Report Here'!$M11="RH",1,0),0)</f>
        <v>0</v>
      </c>
      <c r="CO14" s="122">
        <f>IF('Copy &amp; Paste Roster Report Here'!$A11=CO$7,IF('Copy &amp; Paste Roster Report Here'!$M11="RH",1,0),0)</f>
        <v>0</v>
      </c>
      <c r="CP14" s="122">
        <f>IF('Copy &amp; Paste Roster Report Here'!$A11=CP$7,IF('Copy &amp; Paste Roster Report Here'!$M11="RH",1,0),0)</f>
        <v>0</v>
      </c>
      <c r="CQ14" s="122">
        <f>IF('Copy &amp; Paste Roster Report Here'!$A11=CQ$7,IF('Copy &amp; Paste Roster Report Here'!$M11="RH",1,0),0)</f>
        <v>0</v>
      </c>
      <c r="CR14" s="73">
        <f t="shared" si="14"/>
        <v>0</v>
      </c>
      <c r="CS14" s="123">
        <f>IF('Copy &amp; Paste Roster Report Here'!$A11=CS$7,IF('Copy &amp; Paste Roster Report Here'!$M11="QT",1,0),0)</f>
        <v>0</v>
      </c>
      <c r="CT14" s="123">
        <f>IF('Copy &amp; Paste Roster Report Here'!$A11=CT$7,IF('Copy &amp; Paste Roster Report Here'!$M11="QT",1,0),0)</f>
        <v>0</v>
      </c>
      <c r="CU14" s="123">
        <f>IF('Copy &amp; Paste Roster Report Here'!$A11=CU$7,IF('Copy &amp; Paste Roster Report Here'!$M11="QT",1,0),0)</f>
        <v>0</v>
      </c>
      <c r="CV14" s="123">
        <f>IF('Copy &amp; Paste Roster Report Here'!$A11=CV$7,IF('Copy &amp; Paste Roster Report Here'!$M11="QT",1,0),0)</f>
        <v>0</v>
      </c>
      <c r="CW14" s="123">
        <f>IF('Copy &amp; Paste Roster Report Here'!$A11=CW$7,IF('Copy &amp; Paste Roster Report Here'!$M11="QT",1,0),0)</f>
        <v>0</v>
      </c>
      <c r="CX14" s="123">
        <f>IF('Copy &amp; Paste Roster Report Here'!$A11=CX$7,IF('Copy &amp; Paste Roster Report Here'!$M11="QT",1,0),0)</f>
        <v>0</v>
      </c>
      <c r="CY14" s="123">
        <f>IF('Copy &amp; Paste Roster Report Here'!$A11=CY$7,IF('Copy &amp; Paste Roster Report Here'!$M11="QT",1,0),0)</f>
        <v>0</v>
      </c>
      <c r="CZ14" s="123">
        <f>IF('Copy &amp; Paste Roster Report Here'!$A11=CZ$7,IF('Copy &amp; Paste Roster Report Here'!$M11="QT",1,0),0)</f>
        <v>0</v>
      </c>
      <c r="DA14" s="123">
        <f>IF('Copy &amp; Paste Roster Report Here'!$A11=DA$7,IF('Copy &amp; Paste Roster Report Here'!$M11="QT",1,0),0)</f>
        <v>0</v>
      </c>
      <c r="DB14" s="123">
        <f>IF('Copy &amp; Paste Roster Report Here'!$A11=DB$7,IF('Copy &amp; Paste Roster Report Here'!$M11="QT",1,0),0)</f>
        <v>0</v>
      </c>
      <c r="DC14" s="123">
        <f>IF('Copy &amp; Paste Roster Report Here'!$A11=DC$7,IF('Copy &amp; Paste Roster Report Here'!$M11="QT",1,0),0)</f>
        <v>0</v>
      </c>
      <c r="DD14" s="73">
        <f t="shared" si="15"/>
        <v>0</v>
      </c>
      <c r="DE14" s="124">
        <f>IF('Copy &amp; Paste Roster Report Here'!$A11=DE$7,IF('Copy &amp; Paste Roster Report Here'!$M11="xxxxxxxxxxx",1,0),0)</f>
        <v>0</v>
      </c>
      <c r="DF14" s="124">
        <f>IF('Copy &amp; Paste Roster Report Here'!$A11=DF$7,IF('Copy &amp; Paste Roster Report Here'!$M11="xxxxxxxxxxx",1,0),0)</f>
        <v>0</v>
      </c>
      <c r="DG14" s="124">
        <f>IF('Copy &amp; Paste Roster Report Here'!$A11=DG$7,IF('Copy &amp; Paste Roster Report Here'!$M11="xxxxxxxxxxx",1,0),0)</f>
        <v>0</v>
      </c>
      <c r="DH14" s="124">
        <f>IF('Copy &amp; Paste Roster Report Here'!$A11=DH$7,IF('Copy &amp; Paste Roster Report Here'!$M11="xxxxxxxxxxx",1,0),0)</f>
        <v>0</v>
      </c>
      <c r="DI14" s="124">
        <f>IF('Copy &amp; Paste Roster Report Here'!$A11=DI$7,IF('Copy &amp; Paste Roster Report Here'!$M11="xxxxxxxxxxx",1,0),0)</f>
        <v>0</v>
      </c>
      <c r="DJ14" s="124">
        <f>IF('Copy &amp; Paste Roster Report Here'!$A11=DJ$7,IF('Copy &amp; Paste Roster Report Here'!$M11="xxxxxxxxxxx",1,0),0)</f>
        <v>0</v>
      </c>
      <c r="DK14" s="124">
        <f>IF('Copy &amp; Paste Roster Report Here'!$A11=DK$7,IF('Copy &amp; Paste Roster Report Here'!$M11="xxxxxxxxxxx",1,0),0)</f>
        <v>0</v>
      </c>
      <c r="DL14" s="124">
        <f>IF('Copy &amp; Paste Roster Report Here'!$A11=DL$7,IF('Copy &amp; Paste Roster Report Here'!$M11="xxxxxxxxxxx",1,0),0)</f>
        <v>0</v>
      </c>
      <c r="DM14" s="124">
        <f>IF('Copy &amp; Paste Roster Report Here'!$A11=DM$7,IF('Copy &amp; Paste Roster Report Here'!$M11="xxxxxxxxxxx",1,0),0)</f>
        <v>0</v>
      </c>
      <c r="DN14" s="124">
        <f>IF('Copy &amp; Paste Roster Report Here'!$A11=DN$7,IF('Copy &amp; Paste Roster Report Here'!$M11="xxxxxxxxxxx",1,0),0)</f>
        <v>0</v>
      </c>
      <c r="DO14" s="124">
        <f>IF('Copy &amp; Paste Roster Report Here'!$A11=DO$7,IF('Copy &amp; Paste Roster Report Here'!$M11="xxxxxxxxxxx",1,0),0)</f>
        <v>0</v>
      </c>
      <c r="DP14" s="125">
        <f t="shared" si="16"/>
        <v>0</v>
      </c>
      <c r="DQ14" s="126">
        <f t="shared" si="17"/>
        <v>0</v>
      </c>
    </row>
    <row r="15" spans="1:121" x14ac:dyDescent="0.2">
      <c r="A15" s="111">
        <f t="shared" si="3"/>
        <v>0</v>
      </c>
      <c r="B15" s="111">
        <f t="shared" si="4"/>
        <v>0</v>
      </c>
      <c r="C15" s="112">
        <f>+('Copy &amp; Paste Roster Report Here'!$P12-'Copy &amp; Paste Roster Report Here'!$O12)/30</f>
        <v>0</v>
      </c>
      <c r="D15" s="112">
        <f>+('Copy &amp; Paste Roster Report Here'!$P12-'Copy &amp; Paste Roster Report Here'!$O12)</f>
        <v>0</v>
      </c>
      <c r="E15" s="111">
        <f>'Copy &amp; Paste Roster Report Here'!N12</f>
        <v>0</v>
      </c>
      <c r="F15" s="111" t="str">
        <f t="shared" si="5"/>
        <v>N</v>
      </c>
      <c r="G15" s="111">
        <f>'Copy &amp; Paste Roster Report Here'!R12</f>
        <v>0</v>
      </c>
      <c r="H15" s="113">
        <f t="shared" si="6"/>
        <v>0</v>
      </c>
      <c r="I15" s="112">
        <f>IF(F15="N",$F$5-'Copy &amp; Paste Roster Report Here'!O12,+'Copy &amp; Paste Roster Report Here'!Q12-'Copy &amp; Paste Roster Report Here'!O12)</f>
        <v>0</v>
      </c>
      <c r="J15" s="114">
        <f t="shared" si="7"/>
        <v>0</v>
      </c>
      <c r="K15" s="114">
        <f t="shared" si="8"/>
        <v>0</v>
      </c>
      <c r="L15" s="115">
        <f>'Copy &amp; Paste Roster Report Here'!F12</f>
        <v>0</v>
      </c>
      <c r="M15" s="116">
        <f t="shared" si="9"/>
        <v>0</v>
      </c>
      <c r="N15" s="117">
        <f>IF('Copy &amp; Paste Roster Report Here'!$A12='Analytical Tests'!N$7,IF($F15="Y",+$H15*N$6,0),0)</f>
        <v>0</v>
      </c>
      <c r="O15" s="117">
        <f>IF('Copy &amp; Paste Roster Report Here'!$A12='Analytical Tests'!O$7,IF($F15="Y",+$H15*O$6,0),0)</f>
        <v>0</v>
      </c>
      <c r="P15" s="117">
        <f>IF('Copy &amp; Paste Roster Report Here'!$A12='Analytical Tests'!P$7,IF($F15="Y",+$H15*P$6,0),0)</f>
        <v>0</v>
      </c>
      <c r="Q15" s="117">
        <f>IF('Copy &amp; Paste Roster Report Here'!$A12='Analytical Tests'!Q$7,IF($F15="Y",+$H15*Q$6,0),0)</f>
        <v>0</v>
      </c>
      <c r="R15" s="117">
        <f>IF('Copy &amp; Paste Roster Report Here'!$A12='Analytical Tests'!R$7,IF($F15="Y",+$H15*R$6,0),0)</f>
        <v>0</v>
      </c>
      <c r="S15" s="117">
        <f>IF('Copy &amp; Paste Roster Report Here'!$A12='Analytical Tests'!S$7,IF($F15="Y",+$H15*S$6,0),0)</f>
        <v>0</v>
      </c>
      <c r="T15" s="117">
        <f>IF('Copy &amp; Paste Roster Report Here'!$A12='Analytical Tests'!T$7,IF($F15="Y",+$H15*T$6,0),0)</f>
        <v>0</v>
      </c>
      <c r="U15" s="117">
        <f>IF('Copy &amp; Paste Roster Report Here'!$A12='Analytical Tests'!U$7,IF($F15="Y",+$H15*U$6,0),0)</f>
        <v>0</v>
      </c>
      <c r="V15" s="117">
        <f>IF('Copy &amp; Paste Roster Report Here'!$A12='Analytical Tests'!V$7,IF($F15="Y",+$H15*V$6,0),0)</f>
        <v>0</v>
      </c>
      <c r="W15" s="117">
        <f>IF('Copy &amp; Paste Roster Report Here'!$A12='Analytical Tests'!W$7,IF($F15="Y",+$H15*W$6,0),0)</f>
        <v>0</v>
      </c>
      <c r="X15" s="117">
        <f>IF('Copy &amp; Paste Roster Report Here'!$A12='Analytical Tests'!X$7,IF($F15="Y",+$H15*X$6,0),0)</f>
        <v>0</v>
      </c>
      <c r="Y15" s="117" t="b">
        <f>IF('Copy &amp; Paste Roster Report Here'!$A12='Analytical Tests'!Y$7,IF($F15="N",IF($J15&gt;=$C15,Y$6,+($I15/$D15)*Y$6),0))</f>
        <v>0</v>
      </c>
      <c r="Z15" s="117" t="b">
        <f>IF('Copy &amp; Paste Roster Report Here'!$A12='Analytical Tests'!Z$7,IF($F15="N",IF($J15&gt;=$C15,Z$6,+($I15/$D15)*Z$6),0))</f>
        <v>0</v>
      </c>
      <c r="AA15" s="117" t="b">
        <f>IF('Copy &amp; Paste Roster Report Here'!$A12='Analytical Tests'!AA$7,IF($F15="N",IF($J15&gt;=$C15,AA$6,+($I15/$D15)*AA$6),0))</f>
        <v>0</v>
      </c>
      <c r="AB15" s="117" t="b">
        <f>IF('Copy &amp; Paste Roster Report Here'!$A12='Analytical Tests'!AB$7,IF($F15="N",IF($J15&gt;=$C15,AB$6,+($I15/$D15)*AB$6),0))</f>
        <v>0</v>
      </c>
      <c r="AC15" s="117" t="b">
        <f>IF('Copy &amp; Paste Roster Report Here'!$A12='Analytical Tests'!AC$7,IF($F15="N",IF($J15&gt;=$C15,AC$6,+($I15/$D15)*AC$6),0))</f>
        <v>0</v>
      </c>
      <c r="AD15" s="117" t="b">
        <f>IF('Copy &amp; Paste Roster Report Here'!$A12='Analytical Tests'!AD$7,IF($F15="N",IF($J15&gt;=$C15,AD$6,+($I15/$D15)*AD$6),0))</f>
        <v>0</v>
      </c>
      <c r="AE15" s="117" t="b">
        <f>IF('Copy &amp; Paste Roster Report Here'!$A12='Analytical Tests'!AE$7,IF($F15="N",IF($J15&gt;=$C15,AE$6,+($I15/$D15)*AE$6),0))</f>
        <v>0</v>
      </c>
      <c r="AF15" s="117" t="b">
        <f>IF('Copy &amp; Paste Roster Report Here'!$A12='Analytical Tests'!AF$7,IF($F15="N",IF($J15&gt;=$C15,AF$6,+($I15/$D15)*AF$6),0))</f>
        <v>0</v>
      </c>
      <c r="AG15" s="117" t="b">
        <f>IF('Copy &amp; Paste Roster Report Here'!$A12='Analytical Tests'!AG$7,IF($F15="N",IF($J15&gt;=$C15,AG$6,+($I15/$D15)*AG$6),0))</f>
        <v>0</v>
      </c>
      <c r="AH15" s="117" t="b">
        <f>IF('Copy &amp; Paste Roster Report Here'!$A12='Analytical Tests'!AH$7,IF($F15="N",IF($J15&gt;=$C15,AH$6,+($I15/$D15)*AH$6),0))</f>
        <v>0</v>
      </c>
      <c r="AI15" s="117" t="b">
        <f>IF('Copy &amp; Paste Roster Report Here'!$A12='Analytical Tests'!AI$7,IF($F15="N",IF($J15&gt;=$C15,AI$6,+($I15/$D15)*AI$6),0))</f>
        <v>0</v>
      </c>
      <c r="AJ15" s="79"/>
      <c r="AK15" s="118">
        <f>IF('Copy &amp; Paste Roster Report Here'!$A12=AK$7,IF('Copy &amp; Paste Roster Report Here'!$M12="FT",1,0),0)</f>
        <v>0</v>
      </c>
      <c r="AL15" s="118">
        <f>IF('Copy &amp; Paste Roster Report Here'!$A12=AL$7,IF('Copy &amp; Paste Roster Report Here'!$M12="FT",1,0),0)</f>
        <v>0</v>
      </c>
      <c r="AM15" s="118">
        <f>IF('Copy &amp; Paste Roster Report Here'!$A12=AM$7,IF('Copy &amp; Paste Roster Report Here'!$M12="FT",1,0),0)</f>
        <v>0</v>
      </c>
      <c r="AN15" s="118">
        <f>IF('Copy &amp; Paste Roster Report Here'!$A12=AN$7,IF('Copy &amp; Paste Roster Report Here'!$M12="FT",1,0),0)</f>
        <v>0</v>
      </c>
      <c r="AO15" s="118">
        <f>IF('Copy &amp; Paste Roster Report Here'!$A12=AO$7,IF('Copy &amp; Paste Roster Report Here'!$M12="FT",1,0),0)</f>
        <v>0</v>
      </c>
      <c r="AP15" s="118">
        <f>IF('Copy &amp; Paste Roster Report Here'!$A12=AP$7,IF('Copy &amp; Paste Roster Report Here'!$M12="FT",1,0),0)</f>
        <v>0</v>
      </c>
      <c r="AQ15" s="118">
        <f>IF('Copy &amp; Paste Roster Report Here'!$A12=AQ$7,IF('Copy &amp; Paste Roster Report Here'!$M12="FT",1,0),0)</f>
        <v>0</v>
      </c>
      <c r="AR15" s="118">
        <f>IF('Copy &amp; Paste Roster Report Here'!$A12=AR$7,IF('Copy &amp; Paste Roster Report Here'!$M12="FT",1,0),0)</f>
        <v>0</v>
      </c>
      <c r="AS15" s="118">
        <f>IF('Copy &amp; Paste Roster Report Here'!$A12=AS$7,IF('Copy &amp; Paste Roster Report Here'!$M12="FT",1,0),0)</f>
        <v>0</v>
      </c>
      <c r="AT15" s="118">
        <f>IF('Copy &amp; Paste Roster Report Here'!$A12=AT$7,IF('Copy &amp; Paste Roster Report Here'!$M12="FT",1,0),0)</f>
        <v>0</v>
      </c>
      <c r="AU15" s="118">
        <f>IF('Copy &amp; Paste Roster Report Here'!$A12=AU$7,IF('Copy &amp; Paste Roster Report Here'!$M12="FT",1,0),0)</f>
        <v>0</v>
      </c>
      <c r="AV15" s="73">
        <f t="shared" si="10"/>
        <v>0</v>
      </c>
      <c r="AW15" s="119">
        <f>IF('Copy &amp; Paste Roster Report Here'!$A12=AW$7,IF('Copy &amp; Paste Roster Report Here'!$M12="HT",1,0),0)</f>
        <v>0</v>
      </c>
      <c r="AX15" s="119">
        <f>IF('Copy &amp; Paste Roster Report Here'!$A12=AX$7,IF('Copy &amp; Paste Roster Report Here'!$M12="HT",1,0),0)</f>
        <v>0</v>
      </c>
      <c r="AY15" s="119">
        <f>IF('Copy &amp; Paste Roster Report Here'!$A12=AY$7,IF('Copy &amp; Paste Roster Report Here'!$M12="HT",1,0),0)</f>
        <v>0</v>
      </c>
      <c r="AZ15" s="119">
        <f>IF('Copy &amp; Paste Roster Report Here'!$A12=AZ$7,IF('Copy &amp; Paste Roster Report Here'!$M12="HT",1,0),0)</f>
        <v>0</v>
      </c>
      <c r="BA15" s="119">
        <f>IF('Copy &amp; Paste Roster Report Here'!$A12=BA$7,IF('Copy &amp; Paste Roster Report Here'!$M12="HT",1,0),0)</f>
        <v>0</v>
      </c>
      <c r="BB15" s="119">
        <f>IF('Copy &amp; Paste Roster Report Here'!$A12=BB$7,IF('Copy &amp; Paste Roster Report Here'!$M12="HT",1,0),0)</f>
        <v>0</v>
      </c>
      <c r="BC15" s="119">
        <f>IF('Copy &amp; Paste Roster Report Here'!$A12=BC$7,IF('Copy &amp; Paste Roster Report Here'!$M12="HT",1,0),0)</f>
        <v>0</v>
      </c>
      <c r="BD15" s="119">
        <f>IF('Copy &amp; Paste Roster Report Here'!$A12=BD$7,IF('Copy &amp; Paste Roster Report Here'!$M12="HT",1,0),0)</f>
        <v>0</v>
      </c>
      <c r="BE15" s="119">
        <f>IF('Copy &amp; Paste Roster Report Here'!$A12=BE$7,IF('Copy &amp; Paste Roster Report Here'!$M12="HT",1,0),0)</f>
        <v>0</v>
      </c>
      <c r="BF15" s="119">
        <f>IF('Copy &amp; Paste Roster Report Here'!$A12=BF$7,IF('Copy &amp; Paste Roster Report Here'!$M12="HT",1,0),0)</f>
        <v>0</v>
      </c>
      <c r="BG15" s="119">
        <f>IF('Copy &amp; Paste Roster Report Here'!$A12=BG$7,IF('Copy &amp; Paste Roster Report Here'!$M12="HT",1,0),0)</f>
        <v>0</v>
      </c>
      <c r="BH15" s="73">
        <f t="shared" si="11"/>
        <v>0</v>
      </c>
      <c r="BI15" s="120">
        <f>IF('Copy &amp; Paste Roster Report Here'!$A12=BI$7,IF('Copy &amp; Paste Roster Report Here'!$M12="MT",1,0),0)</f>
        <v>0</v>
      </c>
      <c r="BJ15" s="120">
        <f>IF('Copy &amp; Paste Roster Report Here'!$A12=BJ$7,IF('Copy &amp; Paste Roster Report Here'!$M12="MT",1,0),0)</f>
        <v>0</v>
      </c>
      <c r="BK15" s="120">
        <f>IF('Copy &amp; Paste Roster Report Here'!$A12=BK$7,IF('Copy &amp; Paste Roster Report Here'!$M12="MT",1,0),0)</f>
        <v>0</v>
      </c>
      <c r="BL15" s="120">
        <f>IF('Copy &amp; Paste Roster Report Here'!$A12=BL$7,IF('Copy &amp; Paste Roster Report Here'!$M12="MT",1,0),0)</f>
        <v>0</v>
      </c>
      <c r="BM15" s="120">
        <f>IF('Copy &amp; Paste Roster Report Here'!$A12=BM$7,IF('Copy &amp; Paste Roster Report Here'!$M12="MT",1,0),0)</f>
        <v>0</v>
      </c>
      <c r="BN15" s="120">
        <f>IF('Copy &amp; Paste Roster Report Here'!$A12=BN$7,IF('Copy &amp; Paste Roster Report Here'!$M12="MT",1,0),0)</f>
        <v>0</v>
      </c>
      <c r="BO15" s="120">
        <f>IF('Copy &amp; Paste Roster Report Here'!$A12=BO$7,IF('Copy &amp; Paste Roster Report Here'!$M12="MT",1,0),0)</f>
        <v>0</v>
      </c>
      <c r="BP15" s="120">
        <f>IF('Copy &amp; Paste Roster Report Here'!$A12=BP$7,IF('Copy &amp; Paste Roster Report Here'!$M12="MT",1,0),0)</f>
        <v>0</v>
      </c>
      <c r="BQ15" s="120">
        <f>IF('Copy &amp; Paste Roster Report Here'!$A12=BQ$7,IF('Copy &amp; Paste Roster Report Here'!$M12="MT",1,0),0)</f>
        <v>0</v>
      </c>
      <c r="BR15" s="120">
        <f>IF('Copy &amp; Paste Roster Report Here'!$A12=BR$7,IF('Copy &amp; Paste Roster Report Here'!$M12="MT",1,0),0)</f>
        <v>0</v>
      </c>
      <c r="BS15" s="120">
        <f>IF('Copy &amp; Paste Roster Report Here'!$A12=BS$7,IF('Copy &amp; Paste Roster Report Here'!$M12="MT",1,0),0)</f>
        <v>0</v>
      </c>
      <c r="BT15" s="73">
        <f t="shared" si="12"/>
        <v>0</v>
      </c>
      <c r="BU15" s="121">
        <f>IF('Copy &amp; Paste Roster Report Here'!$A12=BU$7,IF('Copy &amp; Paste Roster Report Here'!$M12="fy",1,0),0)</f>
        <v>0</v>
      </c>
      <c r="BV15" s="121">
        <f>IF('Copy &amp; Paste Roster Report Here'!$A12=BV$7,IF('Copy &amp; Paste Roster Report Here'!$M12="fy",1,0),0)</f>
        <v>0</v>
      </c>
      <c r="BW15" s="121">
        <f>IF('Copy &amp; Paste Roster Report Here'!$A12=BW$7,IF('Copy &amp; Paste Roster Report Here'!$M12="fy",1,0),0)</f>
        <v>0</v>
      </c>
      <c r="BX15" s="121">
        <f>IF('Copy &amp; Paste Roster Report Here'!$A12=BX$7,IF('Copy &amp; Paste Roster Report Here'!$M12="fy",1,0),0)</f>
        <v>0</v>
      </c>
      <c r="BY15" s="121">
        <f>IF('Copy &amp; Paste Roster Report Here'!$A12=BY$7,IF('Copy &amp; Paste Roster Report Here'!$M12="fy",1,0),0)</f>
        <v>0</v>
      </c>
      <c r="BZ15" s="121">
        <f>IF('Copy &amp; Paste Roster Report Here'!$A12=BZ$7,IF('Copy &amp; Paste Roster Report Here'!$M12="fy",1,0),0)</f>
        <v>0</v>
      </c>
      <c r="CA15" s="121">
        <f>IF('Copy &amp; Paste Roster Report Here'!$A12=CA$7,IF('Copy &amp; Paste Roster Report Here'!$M12="fy",1,0),0)</f>
        <v>0</v>
      </c>
      <c r="CB15" s="121">
        <f>IF('Copy &amp; Paste Roster Report Here'!$A12=CB$7,IF('Copy &amp; Paste Roster Report Here'!$M12="fy",1,0),0)</f>
        <v>0</v>
      </c>
      <c r="CC15" s="121">
        <f>IF('Copy &amp; Paste Roster Report Here'!$A12=CC$7,IF('Copy &amp; Paste Roster Report Here'!$M12="fy",1,0),0)</f>
        <v>0</v>
      </c>
      <c r="CD15" s="121">
        <f>IF('Copy &amp; Paste Roster Report Here'!$A12=CD$7,IF('Copy &amp; Paste Roster Report Here'!$M12="fy",1,0),0)</f>
        <v>0</v>
      </c>
      <c r="CE15" s="121">
        <f>IF('Copy &amp; Paste Roster Report Here'!$A12=CE$7,IF('Copy &amp; Paste Roster Report Here'!$M12="fy",1,0),0)</f>
        <v>0</v>
      </c>
      <c r="CF15" s="73">
        <f t="shared" si="13"/>
        <v>0</v>
      </c>
      <c r="CG15" s="122">
        <f>IF('Copy &amp; Paste Roster Report Here'!$A12=CG$7,IF('Copy &amp; Paste Roster Report Here'!$M12="RH",1,0),0)</f>
        <v>0</v>
      </c>
      <c r="CH15" s="122">
        <f>IF('Copy &amp; Paste Roster Report Here'!$A12=CH$7,IF('Copy &amp; Paste Roster Report Here'!$M12="RH",1,0),0)</f>
        <v>0</v>
      </c>
      <c r="CI15" s="122">
        <f>IF('Copy &amp; Paste Roster Report Here'!$A12=CI$7,IF('Copy &amp; Paste Roster Report Here'!$M12="RH",1,0),0)</f>
        <v>0</v>
      </c>
      <c r="CJ15" s="122">
        <f>IF('Copy &amp; Paste Roster Report Here'!$A12=CJ$7,IF('Copy &amp; Paste Roster Report Here'!$M12="RH",1,0),0)</f>
        <v>0</v>
      </c>
      <c r="CK15" s="122">
        <f>IF('Copy &amp; Paste Roster Report Here'!$A12=CK$7,IF('Copy &amp; Paste Roster Report Here'!$M12="RH",1,0),0)</f>
        <v>0</v>
      </c>
      <c r="CL15" s="122">
        <f>IF('Copy &amp; Paste Roster Report Here'!$A12=CL$7,IF('Copy &amp; Paste Roster Report Here'!$M12="RH",1,0),0)</f>
        <v>0</v>
      </c>
      <c r="CM15" s="122">
        <f>IF('Copy &amp; Paste Roster Report Here'!$A12=CM$7,IF('Copy &amp; Paste Roster Report Here'!$M12="RH",1,0),0)</f>
        <v>0</v>
      </c>
      <c r="CN15" s="122">
        <f>IF('Copy &amp; Paste Roster Report Here'!$A12=CN$7,IF('Copy &amp; Paste Roster Report Here'!$M12="RH",1,0),0)</f>
        <v>0</v>
      </c>
      <c r="CO15" s="122">
        <f>IF('Copy &amp; Paste Roster Report Here'!$A12=CO$7,IF('Copy &amp; Paste Roster Report Here'!$M12="RH",1,0),0)</f>
        <v>0</v>
      </c>
      <c r="CP15" s="122">
        <f>IF('Copy &amp; Paste Roster Report Here'!$A12=CP$7,IF('Copy &amp; Paste Roster Report Here'!$M12="RH",1,0),0)</f>
        <v>0</v>
      </c>
      <c r="CQ15" s="122">
        <f>IF('Copy &amp; Paste Roster Report Here'!$A12=CQ$7,IF('Copy &amp; Paste Roster Report Here'!$M12="RH",1,0),0)</f>
        <v>0</v>
      </c>
      <c r="CR15" s="73">
        <f t="shared" si="14"/>
        <v>0</v>
      </c>
      <c r="CS15" s="123">
        <f>IF('Copy &amp; Paste Roster Report Here'!$A12=CS$7,IF('Copy &amp; Paste Roster Report Here'!$M12="QT",1,0),0)</f>
        <v>0</v>
      </c>
      <c r="CT15" s="123">
        <f>IF('Copy &amp; Paste Roster Report Here'!$A12=CT$7,IF('Copy &amp; Paste Roster Report Here'!$M12="QT",1,0),0)</f>
        <v>0</v>
      </c>
      <c r="CU15" s="123">
        <f>IF('Copy &amp; Paste Roster Report Here'!$A12=CU$7,IF('Copy &amp; Paste Roster Report Here'!$M12="QT",1,0),0)</f>
        <v>0</v>
      </c>
      <c r="CV15" s="123">
        <f>IF('Copy &amp; Paste Roster Report Here'!$A12=CV$7,IF('Copy &amp; Paste Roster Report Here'!$M12="QT",1,0),0)</f>
        <v>0</v>
      </c>
      <c r="CW15" s="123">
        <f>IF('Copy &amp; Paste Roster Report Here'!$A12=CW$7,IF('Copy &amp; Paste Roster Report Here'!$M12="QT",1,0),0)</f>
        <v>0</v>
      </c>
      <c r="CX15" s="123">
        <f>IF('Copy &amp; Paste Roster Report Here'!$A12=CX$7,IF('Copy &amp; Paste Roster Report Here'!$M12="QT",1,0),0)</f>
        <v>0</v>
      </c>
      <c r="CY15" s="123">
        <f>IF('Copy &amp; Paste Roster Report Here'!$A12=CY$7,IF('Copy &amp; Paste Roster Report Here'!$M12="QT",1,0),0)</f>
        <v>0</v>
      </c>
      <c r="CZ15" s="123">
        <f>IF('Copy &amp; Paste Roster Report Here'!$A12=CZ$7,IF('Copy &amp; Paste Roster Report Here'!$M12="QT",1,0),0)</f>
        <v>0</v>
      </c>
      <c r="DA15" s="123">
        <f>IF('Copy &amp; Paste Roster Report Here'!$A12=DA$7,IF('Copy &amp; Paste Roster Report Here'!$M12="QT",1,0),0)</f>
        <v>0</v>
      </c>
      <c r="DB15" s="123">
        <f>IF('Copy &amp; Paste Roster Report Here'!$A12=DB$7,IF('Copy &amp; Paste Roster Report Here'!$M12="QT",1,0),0)</f>
        <v>0</v>
      </c>
      <c r="DC15" s="123">
        <f>IF('Copy &amp; Paste Roster Report Here'!$A12=DC$7,IF('Copy &amp; Paste Roster Report Here'!$M12="QT",1,0),0)</f>
        <v>0</v>
      </c>
      <c r="DD15" s="73">
        <f t="shared" si="15"/>
        <v>0</v>
      </c>
      <c r="DE15" s="124">
        <f>IF('Copy &amp; Paste Roster Report Here'!$A12=DE$7,IF('Copy &amp; Paste Roster Report Here'!$M12="xxxxxxxxxxx",1,0),0)</f>
        <v>0</v>
      </c>
      <c r="DF15" s="124">
        <f>IF('Copy &amp; Paste Roster Report Here'!$A12=DF$7,IF('Copy &amp; Paste Roster Report Here'!$M12="xxxxxxxxxxx",1,0),0)</f>
        <v>0</v>
      </c>
      <c r="DG15" s="124">
        <f>IF('Copy &amp; Paste Roster Report Here'!$A12=DG$7,IF('Copy &amp; Paste Roster Report Here'!$M12="xxxxxxxxxxx",1,0),0)</f>
        <v>0</v>
      </c>
      <c r="DH15" s="124">
        <f>IF('Copy &amp; Paste Roster Report Here'!$A12=DH$7,IF('Copy &amp; Paste Roster Report Here'!$M12="xxxxxxxxxxx",1,0),0)</f>
        <v>0</v>
      </c>
      <c r="DI15" s="124">
        <f>IF('Copy &amp; Paste Roster Report Here'!$A12=DI$7,IF('Copy &amp; Paste Roster Report Here'!$M12="xxxxxxxxxxx",1,0),0)</f>
        <v>0</v>
      </c>
      <c r="DJ15" s="124">
        <f>IF('Copy &amp; Paste Roster Report Here'!$A12=DJ$7,IF('Copy &amp; Paste Roster Report Here'!$M12="xxxxxxxxxxx",1,0),0)</f>
        <v>0</v>
      </c>
      <c r="DK15" s="124">
        <f>IF('Copy &amp; Paste Roster Report Here'!$A12=DK$7,IF('Copy &amp; Paste Roster Report Here'!$M12="xxxxxxxxxxx",1,0),0)</f>
        <v>0</v>
      </c>
      <c r="DL15" s="124">
        <f>IF('Copy &amp; Paste Roster Report Here'!$A12=DL$7,IF('Copy &amp; Paste Roster Report Here'!$M12="xxxxxxxxxxx",1,0),0)</f>
        <v>0</v>
      </c>
      <c r="DM15" s="124">
        <f>IF('Copy &amp; Paste Roster Report Here'!$A12=DM$7,IF('Copy &amp; Paste Roster Report Here'!$M12="xxxxxxxxxxx",1,0),0)</f>
        <v>0</v>
      </c>
      <c r="DN15" s="124">
        <f>IF('Copy &amp; Paste Roster Report Here'!$A12=DN$7,IF('Copy &amp; Paste Roster Report Here'!$M12="xxxxxxxxxxx",1,0),0)</f>
        <v>0</v>
      </c>
      <c r="DO15" s="124">
        <f>IF('Copy &amp; Paste Roster Report Here'!$A12=DO$7,IF('Copy &amp; Paste Roster Report Here'!$M12="xxxxxxxxxxx",1,0),0)</f>
        <v>0</v>
      </c>
      <c r="DP15" s="125">
        <f t="shared" si="16"/>
        <v>0</v>
      </c>
      <c r="DQ15" s="126">
        <f t="shared" si="17"/>
        <v>0</v>
      </c>
    </row>
    <row r="16" spans="1:121" x14ac:dyDescent="0.2">
      <c r="A16" s="111">
        <f t="shared" si="3"/>
        <v>0</v>
      </c>
      <c r="B16" s="111">
        <f t="shared" si="4"/>
        <v>0</v>
      </c>
      <c r="C16" s="112">
        <f>+('Copy &amp; Paste Roster Report Here'!$P13-'Copy &amp; Paste Roster Report Here'!$O13)/30</f>
        <v>0</v>
      </c>
      <c r="D16" s="112">
        <f>+('Copy &amp; Paste Roster Report Here'!$P13-'Copy &amp; Paste Roster Report Here'!$O13)</f>
        <v>0</v>
      </c>
      <c r="E16" s="111">
        <f>'Copy &amp; Paste Roster Report Here'!N13</f>
        <v>0</v>
      </c>
      <c r="F16" s="111" t="str">
        <f t="shared" si="5"/>
        <v>N</v>
      </c>
      <c r="G16" s="111">
        <f>'Copy &amp; Paste Roster Report Here'!R13</f>
        <v>0</v>
      </c>
      <c r="H16" s="113">
        <f t="shared" si="6"/>
        <v>0</v>
      </c>
      <c r="I16" s="112">
        <f>IF(F16="N",$F$5-'Copy &amp; Paste Roster Report Here'!O13,+'Copy &amp; Paste Roster Report Here'!Q13-'Copy &amp; Paste Roster Report Here'!O13)</f>
        <v>0</v>
      </c>
      <c r="J16" s="114">
        <f t="shared" si="7"/>
        <v>0</v>
      </c>
      <c r="K16" s="114">
        <f t="shared" si="8"/>
        <v>0</v>
      </c>
      <c r="L16" s="115">
        <f>'Copy &amp; Paste Roster Report Here'!F13</f>
        <v>0</v>
      </c>
      <c r="M16" s="116">
        <f t="shared" si="9"/>
        <v>0</v>
      </c>
      <c r="N16" s="117">
        <f>IF('Copy &amp; Paste Roster Report Here'!$A13='Analytical Tests'!N$7,IF($F16="Y",+$H16*N$6,0),0)</f>
        <v>0</v>
      </c>
      <c r="O16" s="117">
        <f>IF('Copy &amp; Paste Roster Report Here'!$A13='Analytical Tests'!O$7,IF($F16="Y",+$H16*O$6,0),0)</f>
        <v>0</v>
      </c>
      <c r="P16" s="117">
        <f>IF('Copy &amp; Paste Roster Report Here'!$A13='Analytical Tests'!P$7,IF($F16="Y",+$H16*P$6,0),0)</f>
        <v>0</v>
      </c>
      <c r="Q16" s="117">
        <f>IF('Copy &amp; Paste Roster Report Here'!$A13='Analytical Tests'!Q$7,IF($F16="Y",+$H16*Q$6,0),0)</f>
        <v>0</v>
      </c>
      <c r="R16" s="117">
        <f>IF('Copy &amp; Paste Roster Report Here'!$A13='Analytical Tests'!R$7,IF($F16="Y",+$H16*R$6,0),0)</f>
        <v>0</v>
      </c>
      <c r="S16" s="117">
        <f>IF('Copy &amp; Paste Roster Report Here'!$A13='Analytical Tests'!S$7,IF($F16="Y",+$H16*S$6,0),0)</f>
        <v>0</v>
      </c>
      <c r="T16" s="117">
        <f>IF('Copy &amp; Paste Roster Report Here'!$A13='Analytical Tests'!T$7,IF($F16="Y",+$H16*T$6,0),0)</f>
        <v>0</v>
      </c>
      <c r="U16" s="117">
        <f>IF('Copy &amp; Paste Roster Report Here'!$A13='Analytical Tests'!U$7,IF($F16="Y",+$H16*U$6,0),0)</f>
        <v>0</v>
      </c>
      <c r="V16" s="117">
        <f>IF('Copy &amp; Paste Roster Report Here'!$A13='Analytical Tests'!V$7,IF($F16="Y",+$H16*V$6,0),0)</f>
        <v>0</v>
      </c>
      <c r="W16" s="117">
        <f>IF('Copy &amp; Paste Roster Report Here'!$A13='Analytical Tests'!W$7,IF($F16="Y",+$H16*W$6,0),0)</f>
        <v>0</v>
      </c>
      <c r="X16" s="117">
        <f>IF('Copy &amp; Paste Roster Report Here'!$A13='Analytical Tests'!X$7,IF($F16="Y",+$H16*X$6,0),0)</f>
        <v>0</v>
      </c>
      <c r="Y16" s="117" t="b">
        <f>IF('Copy &amp; Paste Roster Report Here'!$A13='Analytical Tests'!Y$7,IF($F16="N",IF($J16&gt;=$C16,Y$6,+($I16/$D16)*Y$6),0))</f>
        <v>0</v>
      </c>
      <c r="Z16" s="117" t="b">
        <f>IF('Copy &amp; Paste Roster Report Here'!$A13='Analytical Tests'!Z$7,IF($F16="N",IF($J16&gt;=$C16,Z$6,+($I16/$D16)*Z$6),0))</f>
        <v>0</v>
      </c>
      <c r="AA16" s="117" t="b">
        <f>IF('Copy &amp; Paste Roster Report Here'!$A13='Analytical Tests'!AA$7,IF($F16="N",IF($J16&gt;=$C16,AA$6,+($I16/$D16)*AA$6),0))</f>
        <v>0</v>
      </c>
      <c r="AB16" s="117" t="b">
        <f>IF('Copy &amp; Paste Roster Report Here'!$A13='Analytical Tests'!AB$7,IF($F16="N",IF($J16&gt;=$C16,AB$6,+($I16/$D16)*AB$6),0))</f>
        <v>0</v>
      </c>
      <c r="AC16" s="117" t="b">
        <f>IF('Copy &amp; Paste Roster Report Here'!$A13='Analytical Tests'!AC$7,IF($F16="N",IF($J16&gt;=$C16,AC$6,+($I16/$D16)*AC$6),0))</f>
        <v>0</v>
      </c>
      <c r="AD16" s="117" t="b">
        <f>IF('Copy &amp; Paste Roster Report Here'!$A13='Analytical Tests'!AD$7,IF($F16="N",IF($J16&gt;=$C16,AD$6,+($I16/$D16)*AD$6),0))</f>
        <v>0</v>
      </c>
      <c r="AE16" s="117" t="b">
        <f>IF('Copy &amp; Paste Roster Report Here'!$A13='Analytical Tests'!AE$7,IF($F16="N",IF($J16&gt;=$C16,AE$6,+($I16/$D16)*AE$6),0))</f>
        <v>0</v>
      </c>
      <c r="AF16" s="117" t="b">
        <f>IF('Copy &amp; Paste Roster Report Here'!$A13='Analytical Tests'!AF$7,IF($F16="N",IF($J16&gt;=$C16,AF$6,+($I16/$D16)*AF$6),0))</f>
        <v>0</v>
      </c>
      <c r="AG16" s="117" t="b">
        <f>IF('Copy &amp; Paste Roster Report Here'!$A13='Analytical Tests'!AG$7,IF($F16="N",IF($J16&gt;=$C16,AG$6,+($I16/$D16)*AG$6),0))</f>
        <v>0</v>
      </c>
      <c r="AH16" s="117" t="b">
        <f>IF('Copy &amp; Paste Roster Report Here'!$A13='Analytical Tests'!AH$7,IF($F16="N",IF($J16&gt;=$C16,AH$6,+($I16/$D16)*AH$6),0))</f>
        <v>0</v>
      </c>
      <c r="AI16" s="117" t="b">
        <f>IF('Copy &amp; Paste Roster Report Here'!$A13='Analytical Tests'!AI$7,IF($F16="N",IF($J16&gt;=$C16,AI$6,+($I16/$D16)*AI$6),0))</f>
        <v>0</v>
      </c>
      <c r="AJ16" s="79"/>
      <c r="AK16" s="118">
        <f>IF('Copy &amp; Paste Roster Report Here'!$A13=AK$7,IF('Copy &amp; Paste Roster Report Here'!$M13="FT",1,0),0)</f>
        <v>0</v>
      </c>
      <c r="AL16" s="118">
        <f>IF('Copy &amp; Paste Roster Report Here'!$A13=AL$7,IF('Copy &amp; Paste Roster Report Here'!$M13="FT",1,0),0)</f>
        <v>0</v>
      </c>
      <c r="AM16" s="118">
        <f>IF('Copy &amp; Paste Roster Report Here'!$A13=AM$7,IF('Copy &amp; Paste Roster Report Here'!$M13="FT",1,0),0)</f>
        <v>0</v>
      </c>
      <c r="AN16" s="118">
        <f>IF('Copy &amp; Paste Roster Report Here'!$A13=AN$7,IF('Copy &amp; Paste Roster Report Here'!$M13="FT",1,0),0)</f>
        <v>0</v>
      </c>
      <c r="AO16" s="118">
        <f>IF('Copy &amp; Paste Roster Report Here'!$A13=AO$7,IF('Copy &amp; Paste Roster Report Here'!$M13="FT",1,0),0)</f>
        <v>0</v>
      </c>
      <c r="AP16" s="118">
        <f>IF('Copy &amp; Paste Roster Report Here'!$A13=AP$7,IF('Copy &amp; Paste Roster Report Here'!$M13="FT",1,0),0)</f>
        <v>0</v>
      </c>
      <c r="AQ16" s="118">
        <f>IF('Copy &amp; Paste Roster Report Here'!$A13=AQ$7,IF('Copy &amp; Paste Roster Report Here'!$M13="FT",1,0),0)</f>
        <v>0</v>
      </c>
      <c r="AR16" s="118">
        <f>IF('Copy &amp; Paste Roster Report Here'!$A13=AR$7,IF('Copy &amp; Paste Roster Report Here'!$M13="FT",1,0),0)</f>
        <v>0</v>
      </c>
      <c r="AS16" s="118">
        <f>IF('Copy &amp; Paste Roster Report Here'!$A13=AS$7,IF('Copy &amp; Paste Roster Report Here'!$M13="FT",1,0),0)</f>
        <v>0</v>
      </c>
      <c r="AT16" s="118">
        <f>IF('Copy &amp; Paste Roster Report Here'!$A13=AT$7,IF('Copy &amp; Paste Roster Report Here'!$M13="FT",1,0),0)</f>
        <v>0</v>
      </c>
      <c r="AU16" s="118">
        <f>IF('Copy &amp; Paste Roster Report Here'!$A13=AU$7,IF('Copy &amp; Paste Roster Report Here'!$M13="FT",1,0),0)</f>
        <v>0</v>
      </c>
      <c r="AV16" s="73">
        <f t="shared" si="10"/>
        <v>0</v>
      </c>
      <c r="AW16" s="119">
        <f>IF('Copy &amp; Paste Roster Report Here'!$A13=AW$7,IF('Copy &amp; Paste Roster Report Here'!$M13="HT",1,0),0)</f>
        <v>0</v>
      </c>
      <c r="AX16" s="119">
        <f>IF('Copy &amp; Paste Roster Report Here'!$A13=AX$7,IF('Copy &amp; Paste Roster Report Here'!$M13="HT",1,0),0)</f>
        <v>0</v>
      </c>
      <c r="AY16" s="119">
        <f>IF('Copy &amp; Paste Roster Report Here'!$A13=AY$7,IF('Copy &amp; Paste Roster Report Here'!$M13="HT",1,0),0)</f>
        <v>0</v>
      </c>
      <c r="AZ16" s="119">
        <f>IF('Copy &amp; Paste Roster Report Here'!$A13=AZ$7,IF('Copy &amp; Paste Roster Report Here'!$M13="HT",1,0),0)</f>
        <v>0</v>
      </c>
      <c r="BA16" s="119">
        <f>IF('Copy &amp; Paste Roster Report Here'!$A13=BA$7,IF('Copy &amp; Paste Roster Report Here'!$M13="HT",1,0),0)</f>
        <v>0</v>
      </c>
      <c r="BB16" s="119">
        <f>IF('Copy &amp; Paste Roster Report Here'!$A13=BB$7,IF('Copy &amp; Paste Roster Report Here'!$M13="HT",1,0),0)</f>
        <v>0</v>
      </c>
      <c r="BC16" s="119">
        <f>IF('Copy &amp; Paste Roster Report Here'!$A13=BC$7,IF('Copy &amp; Paste Roster Report Here'!$M13="HT",1,0),0)</f>
        <v>0</v>
      </c>
      <c r="BD16" s="119">
        <f>IF('Copy &amp; Paste Roster Report Here'!$A13=BD$7,IF('Copy &amp; Paste Roster Report Here'!$M13="HT",1,0),0)</f>
        <v>0</v>
      </c>
      <c r="BE16" s="119">
        <f>IF('Copy &amp; Paste Roster Report Here'!$A13=BE$7,IF('Copy &amp; Paste Roster Report Here'!$M13="HT",1,0),0)</f>
        <v>0</v>
      </c>
      <c r="BF16" s="119">
        <f>IF('Copy &amp; Paste Roster Report Here'!$A13=BF$7,IF('Copy &amp; Paste Roster Report Here'!$M13="HT",1,0),0)</f>
        <v>0</v>
      </c>
      <c r="BG16" s="119">
        <f>IF('Copy &amp; Paste Roster Report Here'!$A13=BG$7,IF('Copy &amp; Paste Roster Report Here'!$M13="HT",1,0),0)</f>
        <v>0</v>
      </c>
      <c r="BH16" s="73">
        <f t="shared" si="11"/>
        <v>0</v>
      </c>
      <c r="BI16" s="120">
        <f>IF('Copy &amp; Paste Roster Report Here'!$A13=BI$7,IF('Copy &amp; Paste Roster Report Here'!$M13="MT",1,0),0)</f>
        <v>0</v>
      </c>
      <c r="BJ16" s="120">
        <f>IF('Copy &amp; Paste Roster Report Here'!$A13=BJ$7,IF('Copy &amp; Paste Roster Report Here'!$M13="MT",1,0),0)</f>
        <v>0</v>
      </c>
      <c r="BK16" s="120">
        <f>IF('Copy &amp; Paste Roster Report Here'!$A13=BK$7,IF('Copy &amp; Paste Roster Report Here'!$M13="MT",1,0),0)</f>
        <v>0</v>
      </c>
      <c r="BL16" s="120">
        <f>IF('Copy &amp; Paste Roster Report Here'!$A13=BL$7,IF('Copy &amp; Paste Roster Report Here'!$M13="MT",1,0),0)</f>
        <v>0</v>
      </c>
      <c r="BM16" s="120">
        <f>IF('Copy &amp; Paste Roster Report Here'!$A13=BM$7,IF('Copy &amp; Paste Roster Report Here'!$M13="MT",1,0),0)</f>
        <v>0</v>
      </c>
      <c r="BN16" s="120">
        <f>IF('Copy &amp; Paste Roster Report Here'!$A13=BN$7,IF('Copy &amp; Paste Roster Report Here'!$M13="MT",1,0),0)</f>
        <v>0</v>
      </c>
      <c r="BO16" s="120">
        <f>IF('Copy &amp; Paste Roster Report Here'!$A13=BO$7,IF('Copy &amp; Paste Roster Report Here'!$M13="MT",1,0),0)</f>
        <v>0</v>
      </c>
      <c r="BP16" s="120">
        <f>IF('Copy &amp; Paste Roster Report Here'!$A13=BP$7,IF('Copy &amp; Paste Roster Report Here'!$M13="MT",1,0),0)</f>
        <v>0</v>
      </c>
      <c r="BQ16" s="120">
        <f>IF('Copy &amp; Paste Roster Report Here'!$A13=BQ$7,IF('Copy &amp; Paste Roster Report Here'!$M13="MT",1,0),0)</f>
        <v>0</v>
      </c>
      <c r="BR16" s="120">
        <f>IF('Copy &amp; Paste Roster Report Here'!$A13=BR$7,IF('Copy &amp; Paste Roster Report Here'!$M13="MT",1,0),0)</f>
        <v>0</v>
      </c>
      <c r="BS16" s="120">
        <f>IF('Copy &amp; Paste Roster Report Here'!$A13=BS$7,IF('Copy &amp; Paste Roster Report Here'!$M13="MT",1,0),0)</f>
        <v>0</v>
      </c>
      <c r="BT16" s="73">
        <f t="shared" si="12"/>
        <v>0</v>
      </c>
      <c r="BU16" s="121">
        <f>IF('Copy &amp; Paste Roster Report Here'!$A13=BU$7,IF('Copy &amp; Paste Roster Report Here'!$M13="fy",1,0),0)</f>
        <v>0</v>
      </c>
      <c r="BV16" s="121">
        <f>IF('Copy &amp; Paste Roster Report Here'!$A13=BV$7,IF('Copy &amp; Paste Roster Report Here'!$M13="fy",1,0),0)</f>
        <v>0</v>
      </c>
      <c r="BW16" s="121">
        <f>IF('Copy &amp; Paste Roster Report Here'!$A13=BW$7,IF('Copy &amp; Paste Roster Report Here'!$M13="fy",1,0),0)</f>
        <v>0</v>
      </c>
      <c r="BX16" s="121">
        <f>IF('Copy &amp; Paste Roster Report Here'!$A13=BX$7,IF('Copy &amp; Paste Roster Report Here'!$M13="fy",1,0),0)</f>
        <v>0</v>
      </c>
      <c r="BY16" s="121">
        <f>IF('Copy &amp; Paste Roster Report Here'!$A13=BY$7,IF('Copy &amp; Paste Roster Report Here'!$M13="fy",1,0),0)</f>
        <v>0</v>
      </c>
      <c r="BZ16" s="121">
        <f>IF('Copy &amp; Paste Roster Report Here'!$A13=BZ$7,IF('Copy &amp; Paste Roster Report Here'!$M13="fy",1,0),0)</f>
        <v>0</v>
      </c>
      <c r="CA16" s="121">
        <f>IF('Copy &amp; Paste Roster Report Here'!$A13=CA$7,IF('Copy &amp; Paste Roster Report Here'!$M13="fy",1,0),0)</f>
        <v>0</v>
      </c>
      <c r="CB16" s="121">
        <f>IF('Copy &amp; Paste Roster Report Here'!$A13=CB$7,IF('Copy &amp; Paste Roster Report Here'!$M13="fy",1,0),0)</f>
        <v>0</v>
      </c>
      <c r="CC16" s="121">
        <f>IF('Copy &amp; Paste Roster Report Here'!$A13=CC$7,IF('Copy &amp; Paste Roster Report Here'!$M13="fy",1,0),0)</f>
        <v>0</v>
      </c>
      <c r="CD16" s="121">
        <f>IF('Copy &amp; Paste Roster Report Here'!$A13=CD$7,IF('Copy &amp; Paste Roster Report Here'!$M13="fy",1,0),0)</f>
        <v>0</v>
      </c>
      <c r="CE16" s="121">
        <f>IF('Copy &amp; Paste Roster Report Here'!$A13=CE$7,IF('Copy &amp; Paste Roster Report Here'!$M13="fy",1,0),0)</f>
        <v>0</v>
      </c>
      <c r="CF16" s="73">
        <f t="shared" si="13"/>
        <v>0</v>
      </c>
      <c r="CG16" s="122">
        <f>IF('Copy &amp; Paste Roster Report Here'!$A13=CG$7,IF('Copy &amp; Paste Roster Report Here'!$M13="RH",1,0),0)</f>
        <v>0</v>
      </c>
      <c r="CH16" s="122">
        <f>IF('Copy &amp; Paste Roster Report Here'!$A13=CH$7,IF('Copy &amp; Paste Roster Report Here'!$M13="RH",1,0),0)</f>
        <v>0</v>
      </c>
      <c r="CI16" s="122">
        <f>IF('Copy &amp; Paste Roster Report Here'!$A13=CI$7,IF('Copy &amp; Paste Roster Report Here'!$M13="RH",1,0),0)</f>
        <v>0</v>
      </c>
      <c r="CJ16" s="122">
        <f>IF('Copy &amp; Paste Roster Report Here'!$A13=CJ$7,IF('Copy &amp; Paste Roster Report Here'!$M13="RH",1,0),0)</f>
        <v>0</v>
      </c>
      <c r="CK16" s="122">
        <f>IF('Copy &amp; Paste Roster Report Here'!$A13=CK$7,IF('Copy &amp; Paste Roster Report Here'!$M13="RH",1,0),0)</f>
        <v>0</v>
      </c>
      <c r="CL16" s="122">
        <f>IF('Copy &amp; Paste Roster Report Here'!$A13=CL$7,IF('Copy &amp; Paste Roster Report Here'!$M13="RH",1,0),0)</f>
        <v>0</v>
      </c>
      <c r="CM16" s="122">
        <f>IF('Copy &amp; Paste Roster Report Here'!$A13=CM$7,IF('Copy &amp; Paste Roster Report Here'!$M13="RH",1,0),0)</f>
        <v>0</v>
      </c>
      <c r="CN16" s="122">
        <f>IF('Copy &amp; Paste Roster Report Here'!$A13=CN$7,IF('Copy &amp; Paste Roster Report Here'!$M13="RH",1,0),0)</f>
        <v>0</v>
      </c>
      <c r="CO16" s="122">
        <f>IF('Copy &amp; Paste Roster Report Here'!$A13=CO$7,IF('Copy &amp; Paste Roster Report Here'!$M13="RH",1,0),0)</f>
        <v>0</v>
      </c>
      <c r="CP16" s="122">
        <f>IF('Copy &amp; Paste Roster Report Here'!$A13=CP$7,IF('Copy &amp; Paste Roster Report Here'!$M13="RH",1,0),0)</f>
        <v>0</v>
      </c>
      <c r="CQ16" s="122">
        <f>IF('Copy &amp; Paste Roster Report Here'!$A13=CQ$7,IF('Copy &amp; Paste Roster Report Here'!$M13="RH",1,0),0)</f>
        <v>0</v>
      </c>
      <c r="CR16" s="73">
        <f t="shared" si="14"/>
        <v>0</v>
      </c>
      <c r="CS16" s="123">
        <f>IF('Copy &amp; Paste Roster Report Here'!$A13=CS$7,IF('Copy &amp; Paste Roster Report Here'!$M13="QT",1,0),0)</f>
        <v>0</v>
      </c>
      <c r="CT16" s="123">
        <f>IF('Copy &amp; Paste Roster Report Here'!$A13=CT$7,IF('Copy &amp; Paste Roster Report Here'!$M13="QT",1,0),0)</f>
        <v>0</v>
      </c>
      <c r="CU16" s="123">
        <f>IF('Copy &amp; Paste Roster Report Here'!$A13=CU$7,IF('Copy &amp; Paste Roster Report Here'!$M13="QT",1,0),0)</f>
        <v>0</v>
      </c>
      <c r="CV16" s="123">
        <f>IF('Copy &amp; Paste Roster Report Here'!$A13=CV$7,IF('Copy &amp; Paste Roster Report Here'!$M13="QT",1,0),0)</f>
        <v>0</v>
      </c>
      <c r="CW16" s="123">
        <f>IF('Copy &amp; Paste Roster Report Here'!$A13=CW$7,IF('Copy &amp; Paste Roster Report Here'!$M13="QT",1,0),0)</f>
        <v>0</v>
      </c>
      <c r="CX16" s="123">
        <f>IF('Copy &amp; Paste Roster Report Here'!$A13=CX$7,IF('Copy &amp; Paste Roster Report Here'!$M13="QT",1,0),0)</f>
        <v>0</v>
      </c>
      <c r="CY16" s="123">
        <f>IF('Copy &amp; Paste Roster Report Here'!$A13=CY$7,IF('Copy &amp; Paste Roster Report Here'!$M13="QT",1,0),0)</f>
        <v>0</v>
      </c>
      <c r="CZ16" s="123">
        <f>IF('Copy &amp; Paste Roster Report Here'!$A13=CZ$7,IF('Copy &amp; Paste Roster Report Here'!$M13="QT",1,0),0)</f>
        <v>0</v>
      </c>
      <c r="DA16" s="123">
        <f>IF('Copy &amp; Paste Roster Report Here'!$A13=DA$7,IF('Copy &amp; Paste Roster Report Here'!$M13="QT",1,0),0)</f>
        <v>0</v>
      </c>
      <c r="DB16" s="123">
        <f>IF('Copy &amp; Paste Roster Report Here'!$A13=DB$7,IF('Copy &amp; Paste Roster Report Here'!$M13="QT",1,0),0)</f>
        <v>0</v>
      </c>
      <c r="DC16" s="123">
        <f>IF('Copy &amp; Paste Roster Report Here'!$A13=DC$7,IF('Copy &amp; Paste Roster Report Here'!$M13="QT",1,0),0)</f>
        <v>0</v>
      </c>
      <c r="DD16" s="73">
        <f t="shared" si="15"/>
        <v>0</v>
      </c>
      <c r="DE16" s="124">
        <f>IF('Copy &amp; Paste Roster Report Here'!$A13=DE$7,IF('Copy &amp; Paste Roster Report Here'!$M13="xxxxxxxxxxx",1,0),0)</f>
        <v>0</v>
      </c>
      <c r="DF16" s="124">
        <f>IF('Copy &amp; Paste Roster Report Here'!$A13=DF$7,IF('Copy &amp; Paste Roster Report Here'!$M13="xxxxxxxxxxx",1,0),0)</f>
        <v>0</v>
      </c>
      <c r="DG16" s="124">
        <f>IF('Copy &amp; Paste Roster Report Here'!$A13=DG$7,IF('Copy &amp; Paste Roster Report Here'!$M13="xxxxxxxxxxx",1,0),0)</f>
        <v>0</v>
      </c>
      <c r="DH16" s="124">
        <f>IF('Copy &amp; Paste Roster Report Here'!$A13=DH$7,IF('Copy &amp; Paste Roster Report Here'!$M13="xxxxxxxxxxx",1,0),0)</f>
        <v>0</v>
      </c>
      <c r="DI16" s="124">
        <f>IF('Copy &amp; Paste Roster Report Here'!$A13=DI$7,IF('Copy &amp; Paste Roster Report Here'!$M13="xxxxxxxxxxx",1,0),0)</f>
        <v>0</v>
      </c>
      <c r="DJ16" s="124">
        <f>IF('Copy &amp; Paste Roster Report Here'!$A13=DJ$7,IF('Copy &amp; Paste Roster Report Here'!$M13="xxxxxxxxxxx",1,0),0)</f>
        <v>0</v>
      </c>
      <c r="DK16" s="124">
        <f>IF('Copy &amp; Paste Roster Report Here'!$A13=DK$7,IF('Copy &amp; Paste Roster Report Here'!$M13="xxxxxxxxxxx",1,0),0)</f>
        <v>0</v>
      </c>
      <c r="DL16" s="124">
        <f>IF('Copy &amp; Paste Roster Report Here'!$A13=DL$7,IF('Copy &amp; Paste Roster Report Here'!$M13="xxxxxxxxxxx",1,0),0)</f>
        <v>0</v>
      </c>
      <c r="DM16" s="124">
        <f>IF('Copy &amp; Paste Roster Report Here'!$A13=DM$7,IF('Copy &amp; Paste Roster Report Here'!$M13="xxxxxxxxxxx",1,0),0)</f>
        <v>0</v>
      </c>
      <c r="DN16" s="124">
        <f>IF('Copy &amp; Paste Roster Report Here'!$A13=DN$7,IF('Copy &amp; Paste Roster Report Here'!$M13="xxxxxxxxxxx",1,0),0)</f>
        <v>0</v>
      </c>
      <c r="DO16" s="124">
        <f>IF('Copy &amp; Paste Roster Report Here'!$A13=DO$7,IF('Copy &amp; Paste Roster Report Here'!$M13="xxxxxxxxxxx",1,0),0)</f>
        <v>0</v>
      </c>
      <c r="DP16" s="125">
        <f t="shared" si="16"/>
        <v>0</v>
      </c>
      <c r="DQ16" s="126">
        <f t="shared" si="17"/>
        <v>0</v>
      </c>
    </row>
    <row r="17" spans="1:121" x14ac:dyDescent="0.2">
      <c r="A17" s="111">
        <f t="shared" si="3"/>
        <v>0</v>
      </c>
      <c r="B17" s="111">
        <f t="shared" si="4"/>
        <v>0</v>
      </c>
      <c r="C17" s="112">
        <f>+('Copy &amp; Paste Roster Report Here'!$P14-'Copy &amp; Paste Roster Report Here'!$O14)/30</f>
        <v>0</v>
      </c>
      <c r="D17" s="112">
        <f>+('Copy &amp; Paste Roster Report Here'!$P14-'Copy &amp; Paste Roster Report Here'!$O14)</f>
        <v>0</v>
      </c>
      <c r="E17" s="111">
        <f>'Copy &amp; Paste Roster Report Here'!N14</f>
        <v>0</v>
      </c>
      <c r="F17" s="111" t="str">
        <f t="shared" si="5"/>
        <v>N</v>
      </c>
      <c r="G17" s="111">
        <f>'Copy &amp; Paste Roster Report Here'!R14</f>
        <v>0</v>
      </c>
      <c r="H17" s="113">
        <f t="shared" si="6"/>
        <v>0</v>
      </c>
      <c r="I17" s="112">
        <f>IF(F17="N",$F$5-'Copy &amp; Paste Roster Report Here'!O14,+'Copy &amp; Paste Roster Report Here'!Q14-'Copy &amp; Paste Roster Report Here'!O14)</f>
        <v>0</v>
      </c>
      <c r="J17" s="114">
        <f t="shared" si="7"/>
        <v>0</v>
      </c>
      <c r="K17" s="114">
        <f t="shared" si="8"/>
        <v>0</v>
      </c>
      <c r="L17" s="115">
        <f>'Copy &amp; Paste Roster Report Here'!F14</f>
        <v>0</v>
      </c>
      <c r="M17" s="116">
        <f t="shared" si="9"/>
        <v>0</v>
      </c>
      <c r="N17" s="117">
        <f>IF('Copy &amp; Paste Roster Report Here'!$A14='Analytical Tests'!N$7,IF($F17="Y",+$H17*N$6,0),0)</f>
        <v>0</v>
      </c>
      <c r="O17" s="117">
        <f>IF('Copy &amp; Paste Roster Report Here'!$A14='Analytical Tests'!O$7,IF($F17="Y",+$H17*O$6,0),0)</f>
        <v>0</v>
      </c>
      <c r="P17" s="117">
        <f>IF('Copy &amp; Paste Roster Report Here'!$A14='Analytical Tests'!P$7,IF($F17="Y",+$H17*P$6,0),0)</f>
        <v>0</v>
      </c>
      <c r="Q17" s="117">
        <f>IF('Copy &amp; Paste Roster Report Here'!$A14='Analytical Tests'!Q$7,IF($F17="Y",+$H17*Q$6,0),0)</f>
        <v>0</v>
      </c>
      <c r="R17" s="117">
        <f>IF('Copy &amp; Paste Roster Report Here'!$A14='Analytical Tests'!R$7,IF($F17="Y",+$H17*R$6,0),0)</f>
        <v>0</v>
      </c>
      <c r="S17" s="117">
        <f>IF('Copy &amp; Paste Roster Report Here'!$A14='Analytical Tests'!S$7,IF($F17="Y",+$H17*S$6,0),0)</f>
        <v>0</v>
      </c>
      <c r="T17" s="117">
        <f>IF('Copy &amp; Paste Roster Report Here'!$A14='Analytical Tests'!T$7,IF($F17="Y",+$H17*T$6,0),0)</f>
        <v>0</v>
      </c>
      <c r="U17" s="117">
        <f>IF('Copy &amp; Paste Roster Report Here'!$A14='Analytical Tests'!U$7,IF($F17="Y",+$H17*U$6,0),0)</f>
        <v>0</v>
      </c>
      <c r="V17" s="117">
        <f>IF('Copy &amp; Paste Roster Report Here'!$A14='Analytical Tests'!V$7,IF($F17="Y",+$H17*V$6,0),0)</f>
        <v>0</v>
      </c>
      <c r="W17" s="117">
        <f>IF('Copy &amp; Paste Roster Report Here'!$A14='Analytical Tests'!W$7,IF($F17="Y",+$H17*W$6,0),0)</f>
        <v>0</v>
      </c>
      <c r="X17" s="117">
        <f>IF('Copy &amp; Paste Roster Report Here'!$A14='Analytical Tests'!X$7,IF($F17="Y",+$H17*X$6,0),0)</f>
        <v>0</v>
      </c>
      <c r="Y17" s="117" t="b">
        <f>IF('Copy &amp; Paste Roster Report Here'!$A14='Analytical Tests'!Y$7,IF($F17="N",IF($J17&gt;=$C17,Y$6,+($I17/$D17)*Y$6),0))</f>
        <v>0</v>
      </c>
      <c r="Z17" s="117" t="b">
        <f>IF('Copy &amp; Paste Roster Report Here'!$A14='Analytical Tests'!Z$7,IF($F17="N",IF($J17&gt;=$C17,Z$6,+($I17/$D17)*Z$6),0))</f>
        <v>0</v>
      </c>
      <c r="AA17" s="117" t="b">
        <f>IF('Copy &amp; Paste Roster Report Here'!$A14='Analytical Tests'!AA$7,IF($F17="N",IF($J17&gt;=$C17,AA$6,+($I17/$D17)*AA$6),0))</f>
        <v>0</v>
      </c>
      <c r="AB17" s="117" t="b">
        <f>IF('Copy &amp; Paste Roster Report Here'!$A14='Analytical Tests'!AB$7,IF($F17="N",IF($J17&gt;=$C17,AB$6,+($I17/$D17)*AB$6),0))</f>
        <v>0</v>
      </c>
      <c r="AC17" s="117" t="b">
        <f>IF('Copy &amp; Paste Roster Report Here'!$A14='Analytical Tests'!AC$7,IF($F17="N",IF($J17&gt;=$C17,AC$6,+($I17/$D17)*AC$6),0))</f>
        <v>0</v>
      </c>
      <c r="AD17" s="117" t="b">
        <f>IF('Copy &amp; Paste Roster Report Here'!$A14='Analytical Tests'!AD$7,IF($F17="N",IF($J17&gt;=$C17,AD$6,+($I17/$D17)*AD$6),0))</f>
        <v>0</v>
      </c>
      <c r="AE17" s="117" t="b">
        <f>IF('Copy &amp; Paste Roster Report Here'!$A14='Analytical Tests'!AE$7,IF($F17="N",IF($J17&gt;=$C17,AE$6,+($I17/$D17)*AE$6),0))</f>
        <v>0</v>
      </c>
      <c r="AF17" s="117" t="b">
        <f>IF('Copy &amp; Paste Roster Report Here'!$A14='Analytical Tests'!AF$7,IF($F17="N",IF($J17&gt;=$C17,AF$6,+($I17/$D17)*AF$6),0))</f>
        <v>0</v>
      </c>
      <c r="AG17" s="117" t="b">
        <f>IF('Copy &amp; Paste Roster Report Here'!$A14='Analytical Tests'!AG$7,IF($F17="N",IF($J17&gt;=$C17,AG$6,+($I17/$D17)*AG$6),0))</f>
        <v>0</v>
      </c>
      <c r="AH17" s="117" t="b">
        <f>IF('Copy &amp; Paste Roster Report Here'!$A14='Analytical Tests'!AH$7,IF($F17="N",IF($J17&gt;=$C17,AH$6,+($I17/$D17)*AH$6),0))</f>
        <v>0</v>
      </c>
      <c r="AI17" s="117" t="b">
        <f>IF('Copy &amp; Paste Roster Report Here'!$A14='Analytical Tests'!AI$7,IF($F17="N",IF($J17&gt;=$C17,AI$6,+($I17/$D17)*AI$6),0))</f>
        <v>0</v>
      </c>
      <c r="AJ17" s="79"/>
      <c r="AK17" s="118">
        <f>IF('Copy &amp; Paste Roster Report Here'!$A14=AK$7,IF('Copy &amp; Paste Roster Report Here'!$M14="FT",1,0),0)</f>
        <v>0</v>
      </c>
      <c r="AL17" s="118">
        <f>IF('Copy &amp; Paste Roster Report Here'!$A14=AL$7,IF('Copy &amp; Paste Roster Report Here'!$M14="FT",1,0),0)</f>
        <v>0</v>
      </c>
      <c r="AM17" s="118">
        <f>IF('Copy &amp; Paste Roster Report Here'!$A14=AM$7,IF('Copy &amp; Paste Roster Report Here'!$M14="FT",1,0),0)</f>
        <v>0</v>
      </c>
      <c r="AN17" s="118">
        <f>IF('Copy &amp; Paste Roster Report Here'!$A14=AN$7,IF('Copy &amp; Paste Roster Report Here'!$M14="FT",1,0),0)</f>
        <v>0</v>
      </c>
      <c r="AO17" s="118">
        <f>IF('Copy &amp; Paste Roster Report Here'!$A14=AO$7,IF('Copy &amp; Paste Roster Report Here'!$M14="FT",1,0),0)</f>
        <v>0</v>
      </c>
      <c r="AP17" s="118">
        <f>IF('Copy &amp; Paste Roster Report Here'!$A14=AP$7,IF('Copy &amp; Paste Roster Report Here'!$M14="FT",1,0),0)</f>
        <v>0</v>
      </c>
      <c r="AQ17" s="118">
        <f>IF('Copy &amp; Paste Roster Report Here'!$A14=AQ$7,IF('Copy &amp; Paste Roster Report Here'!$M14="FT",1,0),0)</f>
        <v>0</v>
      </c>
      <c r="AR17" s="118">
        <f>IF('Copy &amp; Paste Roster Report Here'!$A14=AR$7,IF('Copy &amp; Paste Roster Report Here'!$M14="FT",1,0),0)</f>
        <v>0</v>
      </c>
      <c r="AS17" s="118">
        <f>IF('Copy &amp; Paste Roster Report Here'!$A14=AS$7,IF('Copy &amp; Paste Roster Report Here'!$M14="FT",1,0),0)</f>
        <v>0</v>
      </c>
      <c r="AT17" s="118">
        <f>IF('Copy &amp; Paste Roster Report Here'!$A14=AT$7,IF('Copy &amp; Paste Roster Report Here'!$M14="FT",1,0),0)</f>
        <v>0</v>
      </c>
      <c r="AU17" s="118">
        <f>IF('Copy &amp; Paste Roster Report Here'!$A14=AU$7,IF('Copy &amp; Paste Roster Report Here'!$M14="FT",1,0),0)</f>
        <v>0</v>
      </c>
      <c r="AV17" s="73">
        <f t="shared" si="10"/>
        <v>0</v>
      </c>
      <c r="AW17" s="119">
        <f>IF('Copy &amp; Paste Roster Report Here'!$A14=AW$7,IF('Copy &amp; Paste Roster Report Here'!$M14="HT",1,0),0)</f>
        <v>0</v>
      </c>
      <c r="AX17" s="119">
        <f>IF('Copy &amp; Paste Roster Report Here'!$A14=AX$7,IF('Copy &amp; Paste Roster Report Here'!$M14="HT",1,0),0)</f>
        <v>0</v>
      </c>
      <c r="AY17" s="119">
        <f>IF('Copy &amp; Paste Roster Report Here'!$A14=AY$7,IF('Copy &amp; Paste Roster Report Here'!$M14="HT",1,0),0)</f>
        <v>0</v>
      </c>
      <c r="AZ17" s="119">
        <f>IF('Copy &amp; Paste Roster Report Here'!$A14=AZ$7,IF('Copy &amp; Paste Roster Report Here'!$M14="HT",1,0),0)</f>
        <v>0</v>
      </c>
      <c r="BA17" s="119">
        <f>IF('Copy &amp; Paste Roster Report Here'!$A14=BA$7,IF('Copy &amp; Paste Roster Report Here'!$M14="HT",1,0),0)</f>
        <v>0</v>
      </c>
      <c r="BB17" s="119">
        <f>IF('Copy &amp; Paste Roster Report Here'!$A14=BB$7,IF('Copy &amp; Paste Roster Report Here'!$M14="HT",1,0),0)</f>
        <v>0</v>
      </c>
      <c r="BC17" s="119">
        <f>IF('Copy &amp; Paste Roster Report Here'!$A14=BC$7,IF('Copy &amp; Paste Roster Report Here'!$M14="HT",1,0),0)</f>
        <v>0</v>
      </c>
      <c r="BD17" s="119">
        <f>IF('Copy &amp; Paste Roster Report Here'!$A14=BD$7,IF('Copy &amp; Paste Roster Report Here'!$M14="HT",1,0),0)</f>
        <v>0</v>
      </c>
      <c r="BE17" s="119">
        <f>IF('Copy &amp; Paste Roster Report Here'!$A14=BE$7,IF('Copy &amp; Paste Roster Report Here'!$M14="HT",1,0),0)</f>
        <v>0</v>
      </c>
      <c r="BF17" s="119">
        <f>IF('Copy &amp; Paste Roster Report Here'!$A14=BF$7,IF('Copy &amp; Paste Roster Report Here'!$M14="HT",1,0),0)</f>
        <v>0</v>
      </c>
      <c r="BG17" s="119">
        <f>IF('Copy &amp; Paste Roster Report Here'!$A14=BG$7,IF('Copy &amp; Paste Roster Report Here'!$M14="HT",1,0),0)</f>
        <v>0</v>
      </c>
      <c r="BH17" s="73">
        <f t="shared" si="11"/>
        <v>0</v>
      </c>
      <c r="BI17" s="120">
        <f>IF('Copy &amp; Paste Roster Report Here'!$A14=BI$7,IF('Copy &amp; Paste Roster Report Here'!$M14="MT",1,0),0)</f>
        <v>0</v>
      </c>
      <c r="BJ17" s="120">
        <f>IF('Copy &amp; Paste Roster Report Here'!$A14=BJ$7,IF('Copy &amp; Paste Roster Report Here'!$M14="MT",1,0),0)</f>
        <v>0</v>
      </c>
      <c r="BK17" s="120">
        <f>IF('Copy &amp; Paste Roster Report Here'!$A14=BK$7,IF('Copy &amp; Paste Roster Report Here'!$M14="MT",1,0),0)</f>
        <v>0</v>
      </c>
      <c r="BL17" s="120">
        <f>IF('Copy &amp; Paste Roster Report Here'!$A14=BL$7,IF('Copy &amp; Paste Roster Report Here'!$M14="MT",1,0),0)</f>
        <v>0</v>
      </c>
      <c r="BM17" s="120">
        <f>IF('Copy &amp; Paste Roster Report Here'!$A14=BM$7,IF('Copy &amp; Paste Roster Report Here'!$M14="MT",1,0),0)</f>
        <v>0</v>
      </c>
      <c r="BN17" s="120">
        <f>IF('Copy &amp; Paste Roster Report Here'!$A14=BN$7,IF('Copy &amp; Paste Roster Report Here'!$M14="MT",1,0),0)</f>
        <v>0</v>
      </c>
      <c r="BO17" s="120">
        <f>IF('Copy &amp; Paste Roster Report Here'!$A14=BO$7,IF('Copy &amp; Paste Roster Report Here'!$M14="MT",1,0),0)</f>
        <v>0</v>
      </c>
      <c r="BP17" s="120">
        <f>IF('Copy &amp; Paste Roster Report Here'!$A14=BP$7,IF('Copy &amp; Paste Roster Report Here'!$M14="MT",1,0),0)</f>
        <v>0</v>
      </c>
      <c r="BQ17" s="120">
        <f>IF('Copy &amp; Paste Roster Report Here'!$A14=BQ$7,IF('Copy &amp; Paste Roster Report Here'!$M14="MT",1,0),0)</f>
        <v>0</v>
      </c>
      <c r="BR17" s="120">
        <f>IF('Copy &amp; Paste Roster Report Here'!$A14=BR$7,IF('Copy &amp; Paste Roster Report Here'!$M14="MT",1,0),0)</f>
        <v>0</v>
      </c>
      <c r="BS17" s="120">
        <f>IF('Copy &amp; Paste Roster Report Here'!$A14=BS$7,IF('Copy &amp; Paste Roster Report Here'!$M14="MT",1,0),0)</f>
        <v>0</v>
      </c>
      <c r="BT17" s="73">
        <f t="shared" si="12"/>
        <v>0</v>
      </c>
      <c r="BU17" s="121">
        <f>IF('Copy &amp; Paste Roster Report Here'!$A14=BU$7,IF('Copy &amp; Paste Roster Report Here'!$M14="fy",1,0),0)</f>
        <v>0</v>
      </c>
      <c r="BV17" s="121">
        <f>IF('Copy &amp; Paste Roster Report Here'!$A14=BV$7,IF('Copy &amp; Paste Roster Report Here'!$M14="fy",1,0),0)</f>
        <v>0</v>
      </c>
      <c r="BW17" s="121">
        <f>IF('Copy &amp; Paste Roster Report Here'!$A14=BW$7,IF('Copy &amp; Paste Roster Report Here'!$M14="fy",1,0),0)</f>
        <v>0</v>
      </c>
      <c r="BX17" s="121">
        <f>IF('Copy &amp; Paste Roster Report Here'!$A14=BX$7,IF('Copy &amp; Paste Roster Report Here'!$M14="fy",1,0),0)</f>
        <v>0</v>
      </c>
      <c r="BY17" s="121">
        <f>IF('Copy &amp; Paste Roster Report Here'!$A14=BY$7,IF('Copy &amp; Paste Roster Report Here'!$M14="fy",1,0),0)</f>
        <v>0</v>
      </c>
      <c r="BZ17" s="121">
        <f>IF('Copy &amp; Paste Roster Report Here'!$A14=BZ$7,IF('Copy &amp; Paste Roster Report Here'!$M14="fy",1,0),0)</f>
        <v>0</v>
      </c>
      <c r="CA17" s="121">
        <f>IF('Copy &amp; Paste Roster Report Here'!$A14=CA$7,IF('Copy &amp; Paste Roster Report Here'!$M14="fy",1,0),0)</f>
        <v>0</v>
      </c>
      <c r="CB17" s="121">
        <f>IF('Copy &amp; Paste Roster Report Here'!$A14=CB$7,IF('Copy &amp; Paste Roster Report Here'!$M14="fy",1,0),0)</f>
        <v>0</v>
      </c>
      <c r="CC17" s="121">
        <f>IF('Copy &amp; Paste Roster Report Here'!$A14=CC$7,IF('Copy &amp; Paste Roster Report Here'!$M14="fy",1,0),0)</f>
        <v>0</v>
      </c>
      <c r="CD17" s="121">
        <f>IF('Copy &amp; Paste Roster Report Here'!$A14=CD$7,IF('Copy &amp; Paste Roster Report Here'!$M14="fy",1,0),0)</f>
        <v>0</v>
      </c>
      <c r="CE17" s="121">
        <f>IF('Copy &amp; Paste Roster Report Here'!$A14=CE$7,IF('Copy &amp; Paste Roster Report Here'!$M14="fy",1,0),0)</f>
        <v>0</v>
      </c>
      <c r="CF17" s="73">
        <f t="shared" si="13"/>
        <v>0</v>
      </c>
      <c r="CG17" s="122">
        <f>IF('Copy &amp; Paste Roster Report Here'!$A14=CG$7,IF('Copy &amp; Paste Roster Report Here'!$M14="RH",1,0),0)</f>
        <v>0</v>
      </c>
      <c r="CH17" s="122">
        <f>IF('Copy &amp; Paste Roster Report Here'!$A14=CH$7,IF('Copy &amp; Paste Roster Report Here'!$M14="RH",1,0),0)</f>
        <v>0</v>
      </c>
      <c r="CI17" s="122">
        <f>IF('Copy &amp; Paste Roster Report Here'!$A14=CI$7,IF('Copy &amp; Paste Roster Report Here'!$M14="RH",1,0),0)</f>
        <v>0</v>
      </c>
      <c r="CJ17" s="122">
        <f>IF('Copy &amp; Paste Roster Report Here'!$A14=CJ$7,IF('Copy &amp; Paste Roster Report Here'!$M14="RH",1,0),0)</f>
        <v>0</v>
      </c>
      <c r="CK17" s="122">
        <f>IF('Copy &amp; Paste Roster Report Here'!$A14=CK$7,IF('Copy &amp; Paste Roster Report Here'!$M14="RH",1,0),0)</f>
        <v>0</v>
      </c>
      <c r="CL17" s="122">
        <f>IF('Copy &amp; Paste Roster Report Here'!$A14=CL$7,IF('Copy &amp; Paste Roster Report Here'!$M14="RH",1,0),0)</f>
        <v>0</v>
      </c>
      <c r="CM17" s="122">
        <f>IF('Copy &amp; Paste Roster Report Here'!$A14=CM$7,IF('Copy &amp; Paste Roster Report Here'!$M14="RH",1,0),0)</f>
        <v>0</v>
      </c>
      <c r="CN17" s="122">
        <f>IF('Copy &amp; Paste Roster Report Here'!$A14=CN$7,IF('Copy &amp; Paste Roster Report Here'!$M14="RH",1,0),0)</f>
        <v>0</v>
      </c>
      <c r="CO17" s="122">
        <f>IF('Copy &amp; Paste Roster Report Here'!$A14=CO$7,IF('Copy &amp; Paste Roster Report Here'!$M14="RH",1,0),0)</f>
        <v>0</v>
      </c>
      <c r="CP17" s="122">
        <f>IF('Copy &amp; Paste Roster Report Here'!$A14=CP$7,IF('Copy &amp; Paste Roster Report Here'!$M14="RH",1,0),0)</f>
        <v>0</v>
      </c>
      <c r="CQ17" s="122">
        <f>IF('Copy &amp; Paste Roster Report Here'!$A14=CQ$7,IF('Copy &amp; Paste Roster Report Here'!$M14="RH",1,0),0)</f>
        <v>0</v>
      </c>
      <c r="CR17" s="73">
        <f t="shared" si="14"/>
        <v>0</v>
      </c>
      <c r="CS17" s="123">
        <f>IF('Copy &amp; Paste Roster Report Here'!$A14=CS$7,IF('Copy &amp; Paste Roster Report Here'!$M14="QT",1,0),0)</f>
        <v>0</v>
      </c>
      <c r="CT17" s="123">
        <f>IF('Copy &amp; Paste Roster Report Here'!$A14=CT$7,IF('Copy &amp; Paste Roster Report Here'!$M14="QT",1,0),0)</f>
        <v>0</v>
      </c>
      <c r="CU17" s="123">
        <f>IF('Copy &amp; Paste Roster Report Here'!$A14=CU$7,IF('Copy &amp; Paste Roster Report Here'!$M14="QT",1,0),0)</f>
        <v>0</v>
      </c>
      <c r="CV17" s="123">
        <f>IF('Copy &amp; Paste Roster Report Here'!$A14=CV$7,IF('Copy &amp; Paste Roster Report Here'!$M14="QT",1,0),0)</f>
        <v>0</v>
      </c>
      <c r="CW17" s="123">
        <f>IF('Copy &amp; Paste Roster Report Here'!$A14=CW$7,IF('Copy &amp; Paste Roster Report Here'!$M14="QT",1,0),0)</f>
        <v>0</v>
      </c>
      <c r="CX17" s="123">
        <f>IF('Copy &amp; Paste Roster Report Here'!$A14=CX$7,IF('Copy &amp; Paste Roster Report Here'!$M14="QT",1,0),0)</f>
        <v>0</v>
      </c>
      <c r="CY17" s="123">
        <f>IF('Copy &amp; Paste Roster Report Here'!$A14=CY$7,IF('Copy &amp; Paste Roster Report Here'!$M14="QT",1,0),0)</f>
        <v>0</v>
      </c>
      <c r="CZ17" s="123">
        <f>IF('Copy &amp; Paste Roster Report Here'!$A14=CZ$7,IF('Copy &amp; Paste Roster Report Here'!$M14="QT",1,0),0)</f>
        <v>0</v>
      </c>
      <c r="DA17" s="123">
        <f>IF('Copy &amp; Paste Roster Report Here'!$A14=DA$7,IF('Copy &amp; Paste Roster Report Here'!$M14="QT",1,0),0)</f>
        <v>0</v>
      </c>
      <c r="DB17" s="123">
        <f>IF('Copy &amp; Paste Roster Report Here'!$A14=DB$7,IF('Copy &amp; Paste Roster Report Here'!$M14="QT",1,0),0)</f>
        <v>0</v>
      </c>
      <c r="DC17" s="123">
        <f>IF('Copy &amp; Paste Roster Report Here'!$A14=DC$7,IF('Copy &amp; Paste Roster Report Here'!$M14="QT",1,0),0)</f>
        <v>0</v>
      </c>
      <c r="DD17" s="73">
        <f t="shared" si="15"/>
        <v>0</v>
      </c>
      <c r="DE17" s="124">
        <f>IF('Copy &amp; Paste Roster Report Here'!$A14=DE$7,IF('Copy &amp; Paste Roster Report Here'!$M14="xxxxxxxxxxx",1,0),0)</f>
        <v>0</v>
      </c>
      <c r="DF17" s="124">
        <f>IF('Copy &amp; Paste Roster Report Here'!$A14=DF$7,IF('Copy &amp; Paste Roster Report Here'!$M14="xxxxxxxxxxx",1,0),0)</f>
        <v>0</v>
      </c>
      <c r="DG17" s="124">
        <f>IF('Copy &amp; Paste Roster Report Here'!$A14=DG$7,IF('Copy &amp; Paste Roster Report Here'!$M14="xxxxxxxxxxx",1,0),0)</f>
        <v>0</v>
      </c>
      <c r="DH17" s="124">
        <f>IF('Copy &amp; Paste Roster Report Here'!$A14=DH$7,IF('Copy &amp; Paste Roster Report Here'!$M14="xxxxxxxxxxx",1,0),0)</f>
        <v>0</v>
      </c>
      <c r="DI17" s="124">
        <f>IF('Copy &amp; Paste Roster Report Here'!$A14=DI$7,IF('Copy &amp; Paste Roster Report Here'!$M14="xxxxxxxxxxx",1,0),0)</f>
        <v>0</v>
      </c>
      <c r="DJ17" s="124">
        <f>IF('Copy &amp; Paste Roster Report Here'!$A14=DJ$7,IF('Copy &amp; Paste Roster Report Here'!$M14="xxxxxxxxxxx",1,0),0)</f>
        <v>0</v>
      </c>
      <c r="DK17" s="124">
        <f>IF('Copy &amp; Paste Roster Report Here'!$A14=DK$7,IF('Copy &amp; Paste Roster Report Here'!$M14="xxxxxxxxxxx",1,0),0)</f>
        <v>0</v>
      </c>
      <c r="DL17" s="124">
        <f>IF('Copy &amp; Paste Roster Report Here'!$A14=DL$7,IF('Copy &amp; Paste Roster Report Here'!$M14="xxxxxxxxxxx",1,0),0)</f>
        <v>0</v>
      </c>
      <c r="DM17" s="124">
        <f>IF('Copy &amp; Paste Roster Report Here'!$A14=DM$7,IF('Copy &amp; Paste Roster Report Here'!$M14="xxxxxxxxxxx",1,0),0)</f>
        <v>0</v>
      </c>
      <c r="DN17" s="124">
        <f>IF('Copy &amp; Paste Roster Report Here'!$A14=DN$7,IF('Copy &amp; Paste Roster Report Here'!$M14="xxxxxxxxxxx",1,0),0)</f>
        <v>0</v>
      </c>
      <c r="DO17" s="124">
        <f>IF('Copy &amp; Paste Roster Report Here'!$A14=DO$7,IF('Copy &amp; Paste Roster Report Here'!$M14="xxxxxxxxxxx",1,0),0)</f>
        <v>0</v>
      </c>
      <c r="DP17" s="125">
        <f t="shared" si="16"/>
        <v>0</v>
      </c>
      <c r="DQ17" s="126">
        <f t="shared" si="17"/>
        <v>0</v>
      </c>
    </row>
    <row r="18" spans="1:121" x14ac:dyDescent="0.2">
      <c r="A18" s="111">
        <f t="shared" si="3"/>
        <v>0</v>
      </c>
      <c r="B18" s="111">
        <f t="shared" si="4"/>
        <v>0</v>
      </c>
      <c r="C18" s="112">
        <f>+('Copy &amp; Paste Roster Report Here'!$P15-'Copy &amp; Paste Roster Report Here'!$O15)/30</f>
        <v>0</v>
      </c>
      <c r="D18" s="112">
        <f>+('Copy &amp; Paste Roster Report Here'!$P15-'Copy &amp; Paste Roster Report Here'!$O15)</f>
        <v>0</v>
      </c>
      <c r="E18" s="111">
        <f>'Copy &amp; Paste Roster Report Here'!N15</f>
        <v>0</v>
      </c>
      <c r="F18" s="111" t="str">
        <f t="shared" si="5"/>
        <v>N</v>
      </c>
      <c r="G18" s="111">
        <f>'Copy &amp; Paste Roster Report Here'!R15</f>
        <v>0</v>
      </c>
      <c r="H18" s="113">
        <f t="shared" si="6"/>
        <v>0</v>
      </c>
      <c r="I18" s="112">
        <f>IF(F18="N",$F$5-'Copy &amp; Paste Roster Report Here'!O15,+'Copy &amp; Paste Roster Report Here'!Q15-'Copy &amp; Paste Roster Report Here'!O15)</f>
        <v>0</v>
      </c>
      <c r="J18" s="114">
        <f t="shared" si="7"/>
        <v>0</v>
      </c>
      <c r="K18" s="114">
        <f t="shared" si="8"/>
        <v>0</v>
      </c>
      <c r="L18" s="115">
        <f>'Copy &amp; Paste Roster Report Here'!F15</f>
        <v>0</v>
      </c>
      <c r="M18" s="116">
        <f t="shared" si="9"/>
        <v>0</v>
      </c>
      <c r="N18" s="117">
        <f>IF('Copy &amp; Paste Roster Report Here'!$A15='Analytical Tests'!N$7,IF($F18="Y",+$H18*N$6,0),0)</f>
        <v>0</v>
      </c>
      <c r="O18" s="117">
        <f>IF('Copy &amp; Paste Roster Report Here'!$A15='Analytical Tests'!O$7,IF($F18="Y",+$H18*O$6,0),0)</f>
        <v>0</v>
      </c>
      <c r="P18" s="117">
        <f>IF('Copy &amp; Paste Roster Report Here'!$A15='Analytical Tests'!P$7,IF($F18="Y",+$H18*P$6,0),0)</f>
        <v>0</v>
      </c>
      <c r="Q18" s="117">
        <f>IF('Copy &amp; Paste Roster Report Here'!$A15='Analytical Tests'!Q$7,IF($F18="Y",+$H18*Q$6,0),0)</f>
        <v>0</v>
      </c>
      <c r="R18" s="117">
        <f>IF('Copy &amp; Paste Roster Report Here'!$A15='Analytical Tests'!R$7,IF($F18="Y",+$H18*R$6,0),0)</f>
        <v>0</v>
      </c>
      <c r="S18" s="117">
        <f>IF('Copy &amp; Paste Roster Report Here'!$A15='Analytical Tests'!S$7,IF($F18="Y",+$H18*S$6,0),0)</f>
        <v>0</v>
      </c>
      <c r="T18" s="117">
        <f>IF('Copy &amp; Paste Roster Report Here'!$A15='Analytical Tests'!T$7,IF($F18="Y",+$H18*T$6,0),0)</f>
        <v>0</v>
      </c>
      <c r="U18" s="117">
        <f>IF('Copy &amp; Paste Roster Report Here'!$A15='Analytical Tests'!U$7,IF($F18="Y",+$H18*U$6,0),0)</f>
        <v>0</v>
      </c>
      <c r="V18" s="117">
        <f>IF('Copy &amp; Paste Roster Report Here'!$A15='Analytical Tests'!V$7,IF($F18="Y",+$H18*V$6,0),0)</f>
        <v>0</v>
      </c>
      <c r="W18" s="117">
        <f>IF('Copy &amp; Paste Roster Report Here'!$A15='Analytical Tests'!W$7,IF($F18="Y",+$H18*W$6,0),0)</f>
        <v>0</v>
      </c>
      <c r="X18" s="117">
        <f>IF('Copy &amp; Paste Roster Report Here'!$A15='Analytical Tests'!X$7,IF($F18="Y",+$H18*X$6,0),0)</f>
        <v>0</v>
      </c>
      <c r="Y18" s="117" t="b">
        <f>IF('Copy &amp; Paste Roster Report Here'!$A15='Analytical Tests'!Y$7,IF($F18="N",IF($J18&gt;=$C18,Y$6,+($I18/$D18)*Y$6),0))</f>
        <v>0</v>
      </c>
      <c r="Z18" s="117" t="b">
        <f>IF('Copy &amp; Paste Roster Report Here'!$A15='Analytical Tests'!Z$7,IF($F18="N",IF($J18&gt;=$C18,Z$6,+($I18/$D18)*Z$6),0))</f>
        <v>0</v>
      </c>
      <c r="AA18" s="117" t="b">
        <f>IF('Copy &amp; Paste Roster Report Here'!$A15='Analytical Tests'!AA$7,IF($F18="N",IF($J18&gt;=$C18,AA$6,+($I18/$D18)*AA$6),0))</f>
        <v>0</v>
      </c>
      <c r="AB18" s="117" t="b">
        <f>IF('Copy &amp; Paste Roster Report Here'!$A15='Analytical Tests'!AB$7,IF($F18="N",IF($J18&gt;=$C18,AB$6,+($I18/$D18)*AB$6),0))</f>
        <v>0</v>
      </c>
      <c r="AC18" s="117" t="b">
        <f>IF('Copy &amp; Paste Roster Report Here'!$A15='Analytical Tests'!AC$7,IF($F18="N",IF($J18&gt;=$C18,AC$6,+($I18/$D18)*AC$6),0))</f>
        <v>0</v>
      </c>
      <c r="AD18" s="117" t="b">
        <f>IF('Copy &amp; Paste Roster Report Here'!$A15='Analytical Tests'!AD$7,IF($F18="N",IF($J18&gt;=$C18,AD$6,+($I18/$D18)*AD$6),0))</f>
        <v>0</v>
      </c>
      <c r="AE18" s="117" t="b">
        <f>IF('Copy &amp; Paste Roster Report Here'!$A15='Analytical Tests'!AE$7,IF($F18="N",IF($J18&gt;=$C18,AE$6,+($I18/$D18)*AE$6),0))</f>
        <v>0</v>
      </c>
      <c r="AF18" s="117" t="b">
        <f>IF('Copy &amp; Paste Roster Report Here'!$A15='Analytical Tests'!AF$7,IF($F18="N",IF($J18&gt;=$C18,AF$6,+($I18/$D18)*AF$6),0))</f>
        <v>0</v>
      </c>
      <c r="AG18" s="117" t="b">
        <f>IF('Copy &amp; Paste Roster Report Here'!$A15='Analytical Tests'!AG$7,IF($F18="N",IF($J18&gt;=$C18,AG$6,+($I18/$D18)*AG$6),0))</f>
        <v>0</v>
      </c>
      <c r="AH18" s="117" t="b">
        <f>IF('Copy &amp; Paste Roster Report Here'!$A15='Analytical Tests'!AH$7,IF($F18="N",IF($J18&gt;=$C18,AH$6,+($I18/$D18)*AH$6),0))</f>
        <v>0</v>
      </c>
      <c r="AI18" s="117" t="b">
        <f>IF('Copy &amp; Paste Roster Report Here'!$A15='Analytical Tests'!AI$7,IF($F18="N",IF($J18&gt;=$C18,AI$6,+($I18/$D18)*AI$6),0))</f>
        <v>0</v>
      </c>
      <c r="AJ18" s="79"/>
      <c r="AK18" s="118">
        <f>IF('Copy &amp; Paste Roster Report Here'!$A15=AK$7,IF('Copy &amp; Paste Roster Report Here'!$M15="FT",1,0),0)</f>
        <v>0</v>
      </c>
      <c r="AL18" s="118">
        <f>IF('Copy &amp; Paste Roster Report Here'!$A15=AL$7,IF('Copy &amp; Paste Roster Report Here'!$M15="FT",1,0),0)</f>
        <v>0</v>
      </c>
      <c r="AM18" s="118">
        <f>IF('Copy &amp; Paste Roster Report Here'!$A15=AM$7,IF('Copy &amp; Paste Roster Report Here'!$M15="FT",1,0),0)</f>
        <v>0</v>
      </c>
      <c r="AN18" s="118">
        <f>IF('Copy &amp; Paste Roster Report Here'!$A15=AN$7,IF('Copy &amp; Paste Roster Report Here'!$M15="FT",1,0),0)</f>
        <v>0</v>
      </c>
      <c r="AO18" s="118">
        <f>IF('Copy &amp; Paste Roster Report Here'!$A15=AO$7,IF('Copy &amp; Paste Roster Report Here'!$M15="FT",1,0),0)</f>
        <v>0</v>
      </c>
      <c r="AP18" s="118">
        <f>IF('Copy &amp; Paste Roster Report Here'!$A15=AP$7,IF('Copy &amp; Paste Roster Report Here'!$M15="FT",1,0),0)</f>
        <v>0</v>
      </c>
      <c r="AQ18" s="118">
        <f>IF('Copy &amp; Paste Roster Report Here'!$A15=AQ$7,IF('Copy &amp; Paste Roster Report Here'!$M15="FT",1,0),0)</f>
        <v>0</v>
      </c>
      <c r="AR18" s="118">
        <f>IF('Copy &amp; Paste Roster Report Here'!$A15=AR$7,IF('Copy &amp; Paste Roster Report Here'!$M15="FT",1,0),0)</f>
        <v>0</v>
      </c>
      <c r="AS18" s="118">
        <f>IF('Copy &amp; Paste Roster Report Here'!$A15=AS$7,IF('Copy &amp; Paste Roster Report Here'!$M15="FT",1,0),0)</f>
        <v>0</v>
      </c>
      <c r="AT18" s="118">
        <f>IF('Copy &amp; Paste Roster Report Here'!$A15=AT$7,IF('Copy &amp; Paste Roster Report Here'!$M15="FT",1,0),0)</f>
        <v>0</v>
      </c>
      <c r="AU18" s="118">
        <f>IF('Copy &amp; Paste Roster Report Here'!$A15=AU$7,IF('Copy &amp; Paste Roster Report Here'!$M15="FT",1,0),0)</f>
        <v>0</v>
      </c>
      <c r="AV18" s="73">
        <f t="shared" si="10"/>
        <v>0</v>
      </c>
      <c r="AW18" s="119">
        <f>IF('Copy &amp; Paste Roster Report Here'!$A15=AW$7,IF('Copy &amp; Paste Roster Report Here'!$M15="HT",1,0),0)</f>
        <v>0</v>
      </c>
      <c r="AX18" s="119">
        <f>IF('Copy &amp; Paste Roster Report Here'!$A15=AX$7,IF('Copy &amp; Paste Roster Report Here'!$M15="HT",1,0),0)</f>
        <v>0</v>
      </c>
      <c r="AY18" s="119">
        <f>IF('Copy &amp; Paste Roster Report Here'!$A15=AY$7,IF('Copy &amp; Paste Roster Report Here'!$M15="HT",1,0),0)</f>
        <v>0</v>
      </c>
      <c r="AZ18" s="119">
        <f>IF('Copy &amp; Paste Roster Report Here'!$A15=AZ$7,IF('Copy &amp; Paste Roster Report Here'!$M15="HT",1,0),0)</f>
        <v>0</v>
      </c>
      <c r="BA18" s="119">
        <f>IF('Copy &amp; Paste Roster Report Here'!$A15=BA$7,IF('Copy &amp; Paste Roster Report Here'!$M15="HT",1,0),0)</f>
        <v>0</v>
      </c>
      <c r="BB18" s="119">
        <f>IF('Copy &amp; Paste Roster Report Here'!$A15=BB$7,IF('Copy &amp; Paste Roster Report Here'!$M15="HT",1,0),0)</f>
        <v>0</v>
      </c>
      <c r="BC18" s="119">
        <f>IF('Copy &amp; Paste Roster Report Here'!$A15=BC$7,IF('Copy &amp; Paste Roster Report Here'!$M15="HT",1,0),0)</f>
        <v>0</v>
      </c>
      <c r="BD18" s="119">
        <f>IF('Copy &amp; Paste Roster Report Here'!$A15=BD$7,IF('Copy &amp; Paste Roster Report Here'!$M15="HT",1,0),0)</f>
        <v>0</v>
      </c>
      <c r="BE18" s="119">
        <f>IF('Copy &amp; Paste Roster Report Here'!$A15=BE$7,IF('Copy &amp; Paste Roster Report Here'!$M15="HT",1,0),0)</f>
        <v>0</v>
      </c>
      <c r="BF18" s="119">
        <f>IF('Copy &amp; Paste Roster Report Here'!$A15=BF$7,IF('Copy &amp; Paste Roster Report Here'!$M15="HT",1,0),0)</f>
        <v>0</v>
      </c>
      <c r="BG18" s="119">
        <f>IF('Copy &amp; Paste Roster Report Here'!$A15=BG$7,IF('Copy &amp; Paste Roster Report Here'!$M15="HT",1,0),0)</f>
        <v>0</v>
      </c>
      <c r="BH18" s="73">
        <f t="shared" si="11"/>
        <v>0</v>
      </c>
      <c r="BI18" s="120">
        <f>IF('Copy &amp; Paste Roster Report Here'!$A15=BI$7,IF('Copy &amp; Paste Roster Report Here'!$M15="MT",1,0),0)</f>
        <v>0</v>
      </c>
      <c r="BJ18" s="120">
        <f>IF('Copy &amp; Paste Roster Report Here'!$A15=BJ$7,IF('Copy &amp; Paste Roster Report Here'!$M15="MT",1,0),0)</f>
        <v>0</v>
      </c>
      <c r="BK18" s="120">
        <f>IF('Copy &amp; Paste Roster Report Here'!$A15=BK$7,IF('Copy &amp; Paste Roster Report Here'!$M15="MT",1,0),0)</f>
        <v>0</v>
      </c>
      <c r="BL18" s="120">
        <f>IF('Copy &amp; Paste Roster Report Here'!$A15=BL$7,IF('Copy &amp; Paste Roster Report Here'!$M15="MT",1,0),0)</f>
        <v>0</v>
      </c>
      <c r="BM18" s="120">
        <f>IF('Copy &amp; Paste Roster Report Here'!$A15=BM$7,IF('Copy &amp; Paste Roster Report Here'!$M15="MT",1,0),0)</f>
        <v>0</v>
      </c>
      <c r="BN18" s="120">
        <f>IF('Copy &amp; Paste Roster Report Here'!$A15=BN$7,IF('Copy &amp; Paste Roster Report Here'!$M15="MT",1,0),0)</f>
        <v>0</v>
      </c>
      <c r="BO18" s="120">
        <f>IF('Copy &amp; Paste Roster Report Here'!$A15=BO$7,IF('Copy &amp; Paste Roster Report Here'!$M15="MT",1,0),0)</f>
        <v>0</v>
      </c>
      <c r="BP18" s="120">
        <f>IF('Copy &amp; Paste Roster Report Here'!$A15=BP$7,IF('Copy &amp; Paste Roster Report Here'!$M15="MT",1,0),0)</f>
        <v>0</v>
      </c>
      <c r="BQ18" s="120">
        <f>IF('Copy &amp; Paste Roster Report Here'!$A15=BQ$7,IF('Copy &amp; Paste Roster Report Here'!$M15="MT",1,0),0)</f>
        <v>0</v>
      </c>
      <c r="BR18" s="120">
        <f>IF('Copy &amp; Paste Roster Report Here'!$A15=BR$7,IF('Copy &amp; Paste Roster Report Here'!$M15="MT",1,0),0)</f>
        <v>0</v>
      </c>
      <c r="BS18" s="120">
        <f>IF('Copy &amp; Paste Roster Report Here'!$A15=BS$7,IF('Copy &amp; Paste Roster Report Here'!$M15="MT",1,0),0)</f>
        <v>0</v>
      </c>
      <c r="BT18" s="73">
        <f t="shared" si="12"/>
        <v>0</v>
      </c>
      <c r="BU18" s="121">
        <f>IF('Copy &amp; Paste Roster Report Here'!$A15=BU$7,IF('Copy &amp; Paste Roster Report Here'!$M15="fy",1,0),0)</f>
        <v>0</v>
      </c>
      <c r="BV18" s="121">
        <f>IF('Copy &amp; Paste Roster Report Here'!$A15=BV$7,IF('Copy &amp; Paste Roster Report Here'!$M15="fy",1,0),0)</f>
        <v>0</v>
      </c>
      <c r="BW18" s="121">
        <f>IF('Copy &amp; Paste Roster Report Here'!$A15=BW$7,IF('Copy &amp; Paste Roster Report Here'!$M15="fy",1,0),0)</f>
        <v>0</v>
      </c>
      <c r="BX18" s="121">
        <f>IF('Copy &amp; Paste Roster Report Here'!$A15=BX$7,IF('Copy &amp; Paste Roster Report Here'!$M15="fy",1,0),0)</f>
        <v>0</v>
      </c>
      <c r="BY18" s="121">
        <f>IF('Copy &amp; Paste Roster Report Here'!$A15=BY$7,IF('Copy &amp; Paste Roster Report Here'!$M15="fy",1,0),0)</f>
        <v>0</v>
      </c>
      <c r="BZ18" s="121">
        <f>IF('Copy &amp; Paste Roster Report Here'!$A15=BZ$7,IF('Copy &amp; Paste Roster Report Here'!$M15="fy",1,0),0)</f>
        <v>0</v>
      </c>
      <c r="CA18" s="121">
        <f>IF('Copy &amp; Paste Roster Report Here'!$A15=CA$7,IF('Copy &amp; Paste Roster Report Here'!$M15="fy",1,0),0)</f>
        <v>0</v>
      </c>
      <c r="CB18" s="121">
        <f>IF('Copy &amp; Paste Roster Report Here'!$A15=CB$7,IF('Copy &amp; Paste Roster Report Here'!$M15="fy",1,0),0)</f>
        <v>0</v>
      </c>
      <c r="CC18" s="121">
        <f>IF('Copy &amp; Paste Roster Report Here'!$A15=CC$7,IF('Copy &amp; Paste Roster Report Here'!$M15="fy",1,0),0)</f>
        <v>0</v>
      </c>
      <c r="CD18" s="121">
        <f>IF('Copy &amp; Paste Roster Report Here'!$A15=CD$7,IF('Copy &amp; Paste Roster Report Here'!$M15="fy",1,0),0)</f>
        <v>0</v>
      </c>
      <c r="CE18" s="121">
        <f>IF('Copy &amp; Paste Roster Report Here'!$A15=CE$7,IF('Copy &amp; Paste Roster Report Here'!$M15="fy",1,0),0)</f>
        <v>0</v>
      </c>
      <c r="CF18" s="73">
        <f t="shared" si="13"/>
        <v>0</v>
      </c>
      <c r="CG18" s="122">
        <f>IF('Copy &amp; Paste Roster Report Here'!$A15=CG$7,IF('Copy &amp; Paste Roster Report Here'!$M15="RH",1,0),0)</f>
        <v>0</v>
      </c>
      <c r="CH18" s="122">
        <f>IF('Copy &amp; Paste Roster Report Here'!$A15=CH$7,IF('Copy &amp; Paste Roster Report Here'!$M15="RH",1,0),0)</f>
        <v>0</v>
      </c>
      <c r="CI18" s="122">
        <f>IF('Copy &amp; Paste Roster Report Here'!$A15=CI$7,IF('Copy &amp; Paste Roster Report Here'!$M15="RH",1,0),0)</f>
        <v>0</v>
      </c>
      <c r="CJ18" s="122">
        <f>IF('Copy &amp; Paste Roster Report Here'!$A15=CJ$7,IF('Copy &amp; Paste Roster Report Here'!$M15="RH",1,0),0)</f>
        <v>0</v>
      </c>
      <c r="CK18" s="122">
        <f>IF('Copy &amp; Paste Roster Report Here'!$A15=CK$7,IF('Copy &amp; Paste Roster Report Here'!$M15="RH",1,0),0)</f>
        <v>0</v>
      </c>
      <c r="CL18" s="122">
        <f>IF('Copy &amp; Paste Roster Report Here'!$A15=CL$7,IF('Copy &amp; Paste Roster Report Here'!$M15="RH",1,0),0)</f>
        <v>0</v>
      </c>
      <c r="CM18" s="122">
        <f>IF('Copy &amp; Paste Roster Report Here'!$A15=CM$7,IF('Copy &amp; Paste Roster Report Here'!$M15="RH",1,0),0)</f>
        <v>0</v>
      </c>
      <c r="CN18" s="122">
        <f>IF('Copy &amp; Paste Roster Report Here'!$A15=CN$7,IF('Copy &amp; Paste Roster Report Here'!$M15="RH",1,0),0)</f>
        <v>0</v>
      </c>
      <c r="CO18" s="122">
        <f>IF('Copy &amp; Paste Roster Report Here'!$A15=CO$7,IF('Copy &amp; Paste Roster Report Here'!$M15="RH",1,0),0)</f>
        <v>0</v>
      </c>
      <c r="CP18" s="122">
        <f>IF('Copy &amp; Paste Roster Report Here'!$A15=CP$7,IF('Copy &amp; Paste Roster Report Here'!$M15="RH",1,0),0)</f>
        <v>0</v>
      </c>
      <c r="CQ18" s="122">
        <f>IF('Copy &amp; Paste Roster Report Here'!$A15=CQ$7,IF('Copy &amp; Paste Roster Report Here'!$M15="RH",1,0),0)</f>
        <v>0</v>
      </c>
      <c r="CR18" s="73">
        <f t="shared" si="14"/>
        <v>0</v>
      </c>
      <c r="CS18" s="123">
        <f>IF('Copy &amp; Paste Roster Report Here'!$A15=CS$7,IF('Copy &amp; Paste Roster Report Here'!$M15="QT",1,0),0)</f>
        <v>0</v>
      </c>
      <c r="CT18" s="123">
        <f>IF('Copy &amp; Paste Roster Report Here'!$A15=CT$7,IF('Copy &amp; Paste Roster Report Here'!$M15="QT",1,0),0)</f>
        <v>0</v>
      </c>
      <c r="CU18" s="123">
        <f>IF('Copy &amp; Paste Roster Report Here'!$A15=CU$7,IF('Copy &amp; Paste Roster Report Here'!$M15="QT",1,0),0)</f>
        <v>0</v>
      </c>
      <c r="CV18" s="123">
        <f>IF('Copy &amp; Paste Roster Report Here'!$A15=CV$7,IF('Copy &amp; Paste Roster Report Here'!$M15="QT",1,0),0)</f>
        <v>0</v>
      </c>
      <c r="CW18" s="123">
        <f>IF('Copy &amp; Paste Roster Report Here'!$A15=CW$7,IF('Copy &amp; Paste Roster Report Here'!$M15="QT",1,0),0)</f>
        <v>0</v>
      </c>
      <c r="CX18" s="123">
        <f>IF('Copy &amp; Paste Roster Report Here'!$A15=CX$7,IF('Copy &amp; Paste Roster Report Here'!$M15="QT",1,0),0)</f>
        <v>0</v>
      </c>
      <c r="CY18" s="123">
        <f>IF('Copy &amp; Paste Roster Report Here'!$A15=CY$7,IF('Copy &amp; Paste Roster Report Here'!$M15="QT",1,0),0)</f>
        <v>0</v>
      </c>
      <c r="CZ18" s="123">
        <f>IF('Copy &amp; Paste Roster Report Here'!$A15=CZ$7,IF('Copy &amp; Paste Roster Report Here'!$M15="QT",1,0),0)</f>
        <v>0</v>
      </c>
      <c r="DA18" s="123">
        <f>IF('Copy &amp; Paste Roster Report Here'!$A15=DA$7,IF('Copy &amp; Paste Roster Report Here'!$M15="QT",1,0),0)</f>
        <v>0</v>
      </c>
      <c r="DB18" s="123">
        <f>IF('Copy &amp; Paste Roster Report Here'!$A15=DB$7,IF('Copy &amp; Paste Roster Report Here'!$M15="QT",1,0),0)</f>
        <v>0</v>
      </c>
      <c r="DC18" s="123">
        <f>IF('Copy &amp; Paste Roster Report Here'!$A15=DC$7,IF('Copy &amp; Paste Roster Report Here'!$M15="QT",1,0),0)</f>
        <v>0</v>
      </c>
      <c r="DD18" s="73">
        <f t="shared" si="15"/>
        <v>0</v>
      </c>
      <c r="DE18" s="124">
        <f>IF('Copy &amp; Paste Roster Report Here'!$A15=DE$7,IF('Copy &amp; Paste Roster Report Here'!$M15="xxxxxxxxxxx",1,0),0)</f>
        <v>0</v>
      </c>
      <c r="DF18" s="124">
        <f>IF('Copy &amp; Paste Roster Report Here'!$A15=DF$7,IF('Copy &amp; Paste Roster Report Here'!$M15="xxxxxxxxxxx",1,0),0)</f>
        <v>0</v>
      </c>
      <c r="DG18" s="124">
        <f>IF('Copy &amp; Paste Roster Report Here'!$A15=DG$7,IF('Copy &amp; Paste Roster Report Here'!$M15="xxxxxxxxxxx",1,0),0)</f>
        <v>0</v>
      </c>
      <c r="DH18" s="124">
        <f>IF('Copy &amp; Paste Roster Report Here'!$A15=DH$7,IF('Copy &amp; Paste Roster Report Here'!$M15="xxxxxxxxxxx",1,0),0)</f>
        <v>0</v>
      </c>
      <c r="DI18" s="124">
        <f>IF('Copy &amp; Paste Roster Report Here'!$A15=DI$7,IF('Copy &amp; Paste Roster Report Here'!$M15="xxxxxxxxxxx",1,0),0)</f>
        <v>0</v>
      </c>
      <c r="DJ18" s="124">
        <f>IF('Copy &amp; Paste Roster Report Here'!$A15=DJ$7,IF('Copy &amp; Paste Roster Report Here'!$M15="xxxxxxxxxxx",1,0),0)</f>
        <v>0</v>
      </c>
      <c r="DK18" s="124">
        <f>IF('Copy &amp; Paste Roster Report Here'!$A15=DK$7,IF('Copy &amp; Paste Roster Report Here'!$M15="xxxxxxxxxxx",1,0),0)</f>
        <v>0</v>
      </c>
      <c r="DL18" s="124">
        <f>IF('Copy &amp; Paste Roster Report Here'!$A15=DL$7,IF('Copy &amp; Paste Roster Report Here'!$M15="xxxxxxxxxxx",1,0),0)</f>
        <v>0</v>
      </c>
      <c r="DM18" s="124">
        <f>IF('Copy &amp; Paste Roster Report Here'!$A15=DM$7,IF('Copy &amp; Paste Roster Report Here'!$M15="xxxxxxxxxxx",1,0),0)</f>
        <v>0</v>
      </c>
      <c r="DN18" s="124">
        <f>IF('Copy &amp; Paste Roster Report Here'!$A15=DN$7,IF('Copy &amp; Paste Roster Report Here'!$M15="xxxxxxxxxxx",1,0),0)</f>
        <v>0</v>
      </c>
      <c r="DO18" s="124">
        <f>IF('Copy &amp; Paste Roster Report Here'!$A15=DO$7,IF('Copy &amp; Paste Roster Report Here'!$M15="xxxxxxxxxxx",1,0),0)</f>
        <v>0</v>
      </c>
      <c r="DP18" s="125">
        <f t="shared" si="16"/>
        <v>0</v>
      </c>
      <c r="DQ18" s="126">
        <f t="shared" si="17"/>
        <v>0</v>
      </c>
    </row>
    <row r="19" spans="1:121" x14ac:dyDescent="0.2">
      <c r="A19" s="111">
        <f t="shared" si="3"/>
        <v>0</v>
      </c>
      <c r="B19" s="111">
        <f t="shared" si="4"/>
        <v>0</v>
      </c>
      <c r="C19" s="112">
        <f>+('Copy &amp; Paste Roster Report Here'!$P16-'Copy &amp; Paste Roster Report Here'!$O16)/30</f>
        <v>0</v>
      </c>
      <c r="D19" s="112">
        <f>+('Copy &amp; Paste Roster Report Here'!$P16-'Copy &amp; Paste Roster Report Here'!$O16)</f>
        <v>0</v>
      </c>
      <c r="E19" s="111">
        <f>'Copy &amp; Paste Roster Report Here'!N16</f>
        <v>0</v>
      </c>
      <c r="F19" s="111" t="str">
        <f t="shared" si="5"/>
        <v>N</v>
      </c>
      <c r="G19" s="111">
        <f>'Copy &amp; Paste Roster Report Here'!R16</f>
        <v>0</v>
      </c>
      <c r="H19" s="113">
        <f t="shared" si="6"/>
        <v>0</v>
      </c>
      <c r="I19" s="112">
        <f>IF(F19="N",$F$5-'Copy &amp; Paste Roster Report Here'!O16,+'Copy &amp; Paste Roster Report Here'!Q16-'Copy &amp; Paste Roster Report Here'!O16)</f>
        <v>0</v>
      </c>
      <c r="J19" s="114">
        <f t="shared" si="7"/>
        <v>0</v>
      </c>
      <c r="K19" s="114">
        <f t="shared" si="8"/>
        <v>0</v>
      </c>
      <c r="L19" s="115">
        <f>'Copy &amp; Paste Roster Report Here'!F16</f>
        <v>0</v>
      </c>
      <c r="M19" s="116">
        <f t="shared" si="9"/>
        <v>0</v>
      </c>
      <c r="N19" s="117">
        <f>IF('Copy &amp; Paste Roster Report Here'!$A16='Analytical Tests'!N$7,IF($F19="Y",+$H19*N$6,0),0)</f>
        <v>0</v>
      </c>
      <c r="O19" s="117">
        <f>IF('Copy &amp; Paste Roster Report Here'!$A16='Analytical Tests'!O$7,IF($F19="Y",+$H19*O$6,0),0)</f>
        <v>0</v>
      </c>
      <c r="P19" s="117">
        <f>IF('Copy &amp; Paste Roster Report Here'!$A16='Analytical Tests'!P$7,IF($F19="Y",+$H19*P$6,0),0)</f>
        <v>0</v>
      </c>
      <c r="Q19" s="117">
        <f>IF('Copy &amp; Paste Roster Report Here'!$A16='Analytical Tests'!Q$7,IF($F19="Y",+$H19*Q$6,0),0)</f>
        <v>0</v>
      </c>
      <c r="R19" s="117">
        <f>IF('Copy &amp; Paste Roster Report Here'!$A16='Analytical Tests'!R$7,IF($F19="Y",+$H19*R$6,0),0)</f>
        <v>0</v>
      </c>
      <c r="S19" s="117">
        <f>IF('Copy &amp; Paste Roster Report Here'!$A16='Analytical Tests'!S$7,IF($F19="Y",+$H19*S$6,0),0)</f>
        <v>0</v>
      </c>
      <c r="T19" s="117">
        <f>IF('Copy &amp; Paste Roster Report Here'!$A16='Analytical Tests'!T$7,IF($F19="Y",+$H19*T$6,0),0)</f>
        <v>0</v>
      </c>
      <c r="U19" s="117">
        <f>IF('Copy &amp; Paste Roster Report Here'!$A16='Analytical Tests'!U$7,IF($F19="Y",+$H19*U$6,0),0)</f>
        <v>0</v>
      </c>
      <c r="V19" s="117">
        <f>IF('Copy &amp; Paste Roster Report Here'!$A16='Analytical Tests'!V$7,IF($F19="Y",+$H19*V$6,0),0)</f>
        <v>0</v>
      </c>
      <c r="W19" s="117">
        <f>IF('Copy &amp; Paste Roster Report Here'!$A16='Analytical Tests'!W$7,IF($F19="Y",+$H19*W$6,0),0)</f>
        <v>0</v>
      </c>
      <c r="X19" s="117">
        <f>IF('Copy &amp; Paste Roster Report Here'!$A16='Analytical Tests'!X$7,IF($F19="Y",+$H19*X$6,0),0)</f>
        <v>0</v>
      </c>
      <c r="Y19" s="117" t="b">
        <f>IF('Copy &amp; Paste Roster Report Here'!$A16='Analytical Tests'!Y$7,IF($F19="N",IF($J19&gt;=$C19,Y$6,+($I19/$D19)*Y$6),0))</f>
        <v>0</v>
      </c>
      <c r="Z19" s="117" t="b">
        <f>IF('Copy &amp; Paste Roster Report Here'!$A16='Analytical Tests'!Z$7,IF($F19="N",IF($J19&gt;=$C19,Z$6,+($I19/$D19)*Z$6),0))</f>
        <v>0</v>
      </c>
      <c r="AA19" s="117" t="b">
        <f>IF('Copy &amp; Paste Roster Report Here'!$A16='Analytical Tests'!AA$7,IF($F19="N",IF($J19&gt;=$C19,AA$6,+($I19/$D19)*AA$6),0))</f>
        <v>0</v>
      </c>
      <c r="AB19" s="117" t="b">
        <f>IF('Copy &amp; Paste Roster Report Here'!$A16='Analytical Tests'!AB$7,IF($F19="N",IF($J19&gt;=$C19,AB$6,+($I19/$D19)*AB$6),0))</f>
        <v>0</v>
      </c>
      <c r="AC19" s="117" t="b">
        <f>IF('Copy &amp; Paste Roster Report Here'!$A16='Analytical Tests'!AC$7,IF($F19="N",IF($J19&gt;=$C19,AC$6,+($I19/$D19)*AC$6),0))</f>
        <v>0</v>
      </c>
      <c r="AD19" s="117" t="b">
        <f>IF('Copy &amp; Paste Roster Report Here'!$A16='Analytical Tests'!AD$7,IF($F19="N",IF($J19&gt;=$C19,AD$6,+($I19/$D19)*AD$6),0))</f>
        <v>0</v>
      </c>
      <c r="AE19" s="117" t="b">
        <f>IF('Copy &amp; Paste Roster Report Here'!$A16='Analytical Tests'!AE$7,IF($F19="N",IF($J19&gt;=$C19,AE$6,+($I19/$D19)*AE$6),0))</f>
        <v>0</v>
      </c>
      <c r="AF19" s="117" t="b">
        <f>IF('Copy &amp; Paste Roster Report Here'!$A16='Analytical Tests'!AF$7,IF($F19="N",IF($J19&gt;=$C19,AF$6,+($I19/$D19)*AF$6),0))</f>
        <v>0</v>
      </c>
      <c r="AG19" s="117" t="b">
        <f>IF('Copy &amp; Paste Roster Report Here'!$A16='Analytical Tests'!AG$7,IF($F19="N",IF($J19&gt;=$C19,AG$6,+($I19/$D19)*AG$6),0))</f>
        <v>0</v>
      </c>
      <c r="AH19" s="117" t="b">
        <f>IF('Copy &amp; Paste Roster Report Here'!$A16='Analytical Tests'!AH$7,IF($F19="N",IF($J19&gt;=$C19,AH$6,+($I19/$D19)*AH$6),0))</f>
        <v>0</v>
      </c>
      <c r="AI19" s="117" t="b">
        <f>IF('Copy &amp; Paste Roster Report Here'!$A16='Analytical Tests'!AI$7,IF($F19="N",IF($J19&gt;=$C19,AI$6,+($I19/$D19)*AI$6),0))</f>
        <v>0</v>
      </c>
      <c r="AJ19" s="79"/>
      <c r="AK19" s="118">
        <f>IF('Copy &amp; Paste Roster Report Here'!$A16=AK$7,IF('Copy &amp; Paste Roster Report Here'!$M16="FT",1,0),0)</f>
        <v>0</v>
      </c>
      <c r="AL19" s="118">
        <f>IF('Copy &amp; Paste Roster Report Here'!$A16=AL$7,IF('Copy &amp; Paste Roster Report Here'!$M16="FT",1,0),0)</f>
        <v>0</v>
      </c>
      <c r="AM19" s="118">
        <f>IF('Copy &amp; Paste Roster Report Here'!$A16=AM$7,IF('Copy &amp; Paste Roster Report Here'!$M16="FT",1,0),0)</f>
        <v>0</v>
      </c>
      <c r="AN19" s="118">
        <f>IF('Copy &amp; Paste Roster Report Here'!$A16=AN$7,IF('Copy &amp; Paste Roster Report Here'!$M16="FT",1,0),0)</f>
        <v>0</v>
      </c>
      <c r="AO19" s="118">
        <f>IF('Copy &amp; Paste Roster Report Here'!$A16=AO$7,IF('Copy &amp; Paste Roster Report Here'!$M16="FT",1,0),0)</f>
        <v>0</v>
      </c>
      <c r="AP19" s="118">
        <f>IF('Copy &amp; Paste Roster Report Here'!$A16=AP$7,IF('Copy &amp; Paste Roster Report Here'!$M16="FT",1,0),0)</f>
        <v>0</v>
      </c>
      <c r="AQ19" s="118">
        <f>IF('Copy &amp; Paste Roster Report Here'!$A16=AQ$7,IF('Copy &amp; Paste Roster Report Here'!$M16="FT",1,0),0)</f>
        <v>0</v>
      </c>
      <c r="AR19" s="118">
        <f>IF('Copy &amp; Paste Roster Report Here'!$A16=AR$7,IF('Copy &amp; Paste Roster Report Here'!$M16="FT",1,0),0)</f>
        <v>0</v>
      </c>
      <c r="AS19" s="118">
        <f>IF('Copy &amp; Paste Roster Report Here'!$A16=AS$7,IF('Copy &amp; Paste Roster Report Here'!$M16="FT",1,0),0)</f>
        <v>0</v>
      </c>
      <c r="AT19" s="118">
        <f>IF('Copy &amp; Paste Roster Report Here'!$A16=AT$7,IF('Copy &amp; Paste Roster Report Here'!$M16="FT",1,0),0)</f>
        <v>0</v>
      </c>
      <c r="AU19" s="118">
        <f>IF('Copy &amp; Paste Roster Report Here'!$A16=AU$7,IF('Copy &amp; Paste Roster Report Here'!$M16="FT",1,0),0)</f>
        <v>0</v>
      </c>
      <c r="AV19" s="73">
        <f t="shared" si="10"/>
        <v>0</v>
      </c>
      <c r="AW19" s="119">
        <f>IF('Copy &amp; Paste Roster Report Here'!$A16=AW$7,IF('Copy &amp; Paste Roster Report Here'!$M16="HT",1,0),0)</f>
        <v>0</v>
      </c>
      <c r="AX19" s="119">
        <f>IF('Copy &amp; Paste Roster Report Here'!$A16=AX$7,IF('Copy &amp; Paste Roster Report Here'!$M16="HT",1,0),0)</f>
        <v>0</v>
      </c>
      <c r="AY19" s="119">
        <f>IF('Copy &amp; Paste Roster Report Here'!$A16=AY$7,IF('Copy &amp; Paste Roster Report Here'!$M16="HT",1,0),0)</f>
        <v>0</v>
      </c>
      <c r="AZ19" s="119">
        <f>IF('Copy &amp; Paste Roster Report Here'!$A16=AZ$7,IF('Copy &amp; Paste Roster Report Here'!$M16="HT",1,0),0)</f>
        <v>0</v>
      </c>
      <c r="BA19" s="119">
        <f>IF('Copy &amp; Paste Roster Report Here'!$A16=BA$7,IF('Copy &amp; Paste Roster Report Here'!$M16="HT",1,0),0)</f>
        <v>0</v>
      </c>
      <c r="BB19" s="119">
        <f>IF('Copy &amp; Paste Roster Report Here'!$A16=BB$7,IF('Copy &amp; Paste Roster Report Here'!$M16="HT",1,0),0)</f>
        <v>0</v>
      </c>
      <c r="BC19" s="119">
        <f>IF('Copy &amp; Paste Roster Report Here'!$A16=BC$7,IF('Copy &amp; Paste Roster Report Here'!$M16="HT",1,0),0)</f>
        <v>0</v>
      </c>
      <c r="BD19" s="119">
        <f>IF('Copy &amp; Paste Roster Report Here'!$A16=BD$7,IF('Copy &amp; Paste Roster Report Here'!$M16="HT",1,0),0)</f>
        <v>0</v>
      </c>
      <c r="BE19" s="119">
        <f>IF('Copy &amp; Paste Roster Report Here'!$A16=BE$7,IF('Copy &amp; Paste Roster Report Here'!$M16="HT",1,0),0)</f>
        <v>0</v>
      </c>
      <c r="BF19" s="119">
        <f>IF('Copy &amp; Paste Roster Report Here'!$A16=BF$7,IF('Copy &amp; Paste Roster Report Here'!$M16="HT",1,0),0)</f>
        <v>0</v>
      </c>
      <c r="BG19" s="119">
        <f>IF('Copy &amp; Paste Roster Report Here'!$A16=BG$7,IF('Copy &amp; Paste Roster Report Here'!$M16="HT",1,0),0)</f>
        <v>0</v>
      </c>
      <c r="BH19" s="73">
        <f t="shared" si="11"/>
        <v>0</v>
      </c>
      <c r="BI19" s="120">
        <f>IF('Copy &amp; Paste Roster Report Here'!$A16=BI$7,IF('Copy &amp; Paste Roster Report Here'!$M16="MT",1,0),0)</f>
        <v>0</v>
      </c>
      <c r="BJ19" s="120">
        <f>IF('Copy &amp; Paste Roster Report Here'!$A16=BJ$7,IF('Copy &amp; Paste Roster Report Here'!$M16="MT",1,0),0)</f>
        <v>0</v>
      </c>
      <c r="BK19" s="120">
        <f>IF('Copy &amp; Paste Roster Report Here'!$A16=BK$7,IF('Copy &amp; Paste Roster Report Here'!$M16="MT",1,0),0)</f>
        <v>0</v>
      </c>
      <c r="BL19" s="120">
        <f>IF('Copy &amp; Paste Roster Report Here'!$A16=BL$7,IF('Copy &amp; Paste Roster Report Here'!$M16="MT",1,0),0)</f>
        <v>0</v>
      </c>
      <c r="BM19" s="120">
        <f>IF('Copy &amp; Paste Roster Report Here'!$A16=BM$7,IF('Copy &amp; Paste Roster Report Here'!$M16="MT",1,0),0)</f>
        <v>0</v>
      </c>
      <c r="BN19" s="120">
        <f>IF('Copy &amp; Paste Roster Report Here'!$A16=BN$7,IF('Copy &amp; Paste Roster Report Here'!$M16="MT",1,0),0)</f>
        <v>0</v>
      </c>
      <c r="BO19" s="120">
        <f>IF('Copy &amp; Paste Roster Report Here'!$A16=BO$7,IF('Copy &amp; Paste Roster Report Here'!$M16="MT",1,0),0)</f>
        <v>0</v>
      </c>
      <c r="BP19" s="120">
        <f>IF('Copy &amp; Paste Roster Report Here'!$A16=BP$7,IF('Copy &amp; Paste Roster Report Here'!$M16="MT",1,0),0)</f>
        <v>0</v>
      </c>
      <c r="BQ19" s="120">
        <f>IF('Copy &amp; Paste Roster Report Here'!$A16=BQ$7,IF('Copy &amp; Paste Roster Report Here'!$M16="MT",1,0),0)</f>
        <v>0</v>
      </c>
      <c r="BR19" s="120">
        <f>IF('Copy &amp; Paste Roster Report Here'!$A16=BR$7,IF('Copy &amp; Paste Roster Report Here'!$M16="MT",1,0),0)</f>
        <v>0</v>
      </c>
      <c r="BS19" s="120">
        <f>IF('Copy &amp; Paste Roster Report Here'!$A16=BS$7,IF('Copy &amp; Paste Roster Report Here'!$M16="MT",1,0),0)</f>
        <v>0</v>
      </c>
      <c r="BT19" s="73">
        <f t="shared" si="12"/>
        <v>0</v>
      </c>
      <c r="BU19" s="121">
        <f>IF('Copy &amp; Paste Roster Report Here'!$A16=BU$7,IF('Copy &amp; Paste Roster Report Here'!$M16="fy",1,0),0)</f>
        <v>0</v>
      </c>
      <c r="BV19" s="121">
        <f>IF('Copy &amp; Paste Roster Report Here'!$A16=BV$7,IF('Copy &amp; Paste Roster Report Here'!$M16="fy",1,0),0)</f>
        <v>0</v>
      </c>
      <c r="BW19" s="121">
        <f>IF('Copy &amp; Paste Roster Report Here'!$A16=BW$7,IF('Copy &amp; Paste Roster Report Here'!$M16="fy",1,0),0)</f>
        <v>0</v>
      </c>
      <c r="BX19" s="121">
        <f>IF('Copy &amp; Paste Roster Report Here'!$A16=BX$7,IF('Copy &amp; Paste Roster Report Here'!$M16="fy",1,0),0)</f>
        <v>0</v>
      </c>
      <c r="BY19" s="121">
        <f>IF('Copy &amp; Paste Roster Report Here'!$A16=BY$7,IF('Copy &amp; Paste Roster Report Here'!$M16="fy",1,0),0)</f>
        <v>0</v>
      </c>
      <c r="BZ19" s="121">
        <f>IF('Copy &amp; Paste Roster Report Here'!$A16=BZ$7,IF('Copy &amp; Paste Roster Report Here'!$M16="fy",1,0),0)</f>
        <v>0</v>
      </c>
      <c r="CA19" s="121">
        <f>IF('Copy &amp; Paste Roster Report Here'!$A16=CA$7,IF('Copy &amp; Paste Roster Report Here'!$M16="fy",1,0),0)</f>
        <v>0</v>
      </c>
      <c r="CB19" s="121">
        <f>IF('Copy &amp; Paste Roster Report Here'!$A16=CB$7,IF('Copy &amp; Paste Roster Report Here'!$M16="fy",1,0),0)</f>
        <v>0</v>
      </c>
      <c r="CC19" s="121">
        <f>IF('Copy &amp; Paste Roster Report Here'!$A16=CC$7,IF('Copy &amp; Paste Roster Report Here'!$M16="fy",1,0),0)</f>
        <v>0</v>
      </c>
      <c r="CD19" s="121">
        <f>IF('Copy &amp; Paste Roster Report Here'!$A16=CD$7,IF('Copy &amp; Paste Roster Report Here'!$M16="fy",1,0),0)</f>
        <v>0</v>
      </c>
      <c r="CE19" s="121">
        <f>IF('Copy &amp; Paste Roster Report Here'!$A16=CE$7,IF('Copy &amp; Paste Roster Report Here'!$M16="fy",1,0),0)</f>
        <v>0</v>
      </c>
      <c r="CF19" s="73">
        <f t="shared" si="13"/>
        <v>0</v>
      </c>
      <c r="CG19" s="122">
        <f>IF('Copy &amp; Paste Roster Report Here'!$A16=CG$7,IF('Copy &amp; Paste Roster Report Here'!$M16="RH",1,0),0)</f>
        <v>0</v>
      </c>
      <c r="CH19" s="122">
        <f>IF('Copy &amp; Paste Roster Report Here'!$A16=CH$7,IF('Copy &amp; Paste Roster Report Here'!$M16="RH",1,0),0)</f>
        <v>0</v>
      </c>
      <c r="CI19" s="122">
        <f>IF('Copy &amp; Paste Roster Report Here'!$A16=CI$7,IF('Copy &amp; Paste Roster Report Here'!$M16="RH",1,0),0)</f>
        <v>0</v>
      </c>
      <c r="CJ19" s="122">
        <f>IF('Copy &amp; Paste Roster Report Here'!$A16=CJ$7,IF('Copy &amp; Paste Roster Report Here'!$M16="RH",1,0),0)</f>
        <v>0</v>
      </c>
      <c r="CK19" s="122">
        <f>IF('Copy &amp; Paste Roster Report Here'!$A16=CK$7,IF('Copy &amp; Paste Roster Report Here'!$M16="RH",1,0),0)</f>
        <v>0</v>
      </c>
      <c r="CL19" s="122">
        <f>IF('Copy &amp; Paste Roster Report Here'!$A16=CL$7,IF('Copy &amp; Paste Roster Report Here'!$M16="RH",1,0),0)</f>
        <v>0</v>
      </c>
      <c r="CM19" s="122">
        <f>IF('Copy &amp; Paste Roster Report Here'!$A16=CM$7,IF('Copy &amp; Paste Roster Report Here'!$M16="RH",1,0),0)</f>
        <v>0</v>
      </c>
      <c r="CN19" s="122">
        <f>IF('Copy &amp; Paste Roster Report Here'!$A16=CN$7,IF('Copy &amp; Paste Roster Report Here'!$M16="RH",1,0),0)</f>
        <v>0</v>
      </c>
      <c r="CO19" s="122">
        <f>IF('Copy &amp; Paste Roster Report Here'!$A16=CO$7,IF('Copy &amp; Paste Roster Report Here'!$M16="RH",1,0),0)</f>
        <v>0</v>
      </c>
      <c r="CP19" s="122">
        <f>IF('Copy &amp; Paste Roster Report Here'!$A16=CP$7,IF('Copy &amp; Paste Roster Report Here'!$M16="RH",1,0),0)</f>
        <v>0</v>
      </c>
      <c r="CQ19" s="122">
        <f>IF('Copy &amp; Paste Roster Report Here'!$A16=CQ$7,IF('Copy &amp; Paste Roster Report Here'!$M16="RH",1,0),0)</f>
        <v>0</v>
      </c>
      <c r="CR19" s="73">
        <f t="shared" si="14"/>
        <v>0</v>
      </c>
      <c r="CS19" s="123">
        <f>IF('Copy &amp; Paste Roster Report Here'!$A16=CS$7,IF('Copy &amp; Paste Roster Report Here'!$M16="QT",1,0),0)</f>
        <v>0</v>
      </c>
      <c r="CT19" s="123">
        <f>IF('Copy &amp; Paste Roster Report Here'!$A16=CT$7,IF('Copy &amp; Paste Roster Report Here'!$M16="QT",1,0),0)</f>
        <v>0</v>
      </c>
      <c r="CU19" s="123">
        <f>IF('Copy &amp; Paste Roster Report Here'!$A16=CU$7,IF('Copy &amp; Paste Roster Report Here'!$M16="QT",1,0),0)</f>
        <v>0</v>
      </c>
      <c r="CV19" s="123">
        <f>IF('Copy &amp; Paste Roster Report Here'!$A16=CV$7,IF('Copy &amp; Paste Roster Report Here'!$M16="QT",1,0),0)</f>
        <v>0</v>
      </c>
      <c r="CW19" s="123">
        <f>IF('Copy &amp; Paste Roster Report Here'!$A16=CW$7,IF('Copy &amp; Paste Roster Report Here'!$M16="QT",1,0),0)</f>
        <v>0</v>
      </c>
      <c r="CX19" s="123">
        <f>IF('Copy &amp; Paste Roster Report Here'!$A16=CX$7,IF('Copy &amp; Paste Roster Report Here'!$M16="QT",1,0),0)</f>
        <v>0</v>
      </c>
      <c r="CY19" s="123">
        <f>IF('Copy &amp; Paste Roster Report Here'!$A16=CY$7,IF('Copy &amp; Paste Roster Report Here'!$M16="QT",1,0),0)</f>
        <v>0</v>
      </c>
      <c r="CZ19" s="123">
        <f>IF('Copy &amp; Paste Roster Report Here'!$A16=CZ$7,IF('Copy &amp; Paste Roster Report Here'!$M16="QT",1,0),0)</f>
        <v>0</v>
      </c>
      <c r="DA19" s="123">
        <f>IF('Copy &amp; Paste Roster Report Here'!$A16=DA$7,IF('Copy &amp; Paste Roster Report Here'!$M16="QT",1,0),0)</f>
        <v>0</v>
      </c>
      <c r="DB19" s="123">
        <f>IF('Copy &amp; Paste Roster Report Here'!$A16=DB$7,IF('Copy &amp; Paste Roster Report Here'!$M16="QT",1,0),0)</f>
        <v>0</v>
      </c>
      <c r="DC19" s="123">
        <f>IF('Copy &amp; Paste Roster Report Here'!$A16=DC$7,IF('Copy &amp; Paste Roster Report Here'!$M16="QT",1,0),0)</f>
        <v>0</v>
      </c>
      <c r="DD19" s="73">
        <f t="shared" si="15"/>
        <v>0</v>
      </c>
      <c r="DE19" s="124">
        <f>IF('Copy &amp; Paste Roster Report Here'!$A16=DE$7,IF('Copy &amp; Paste Roster Report Here'!$M16="xxxxxxxxxxx",1,0),0)</f>
        <v>0</v>
      </c>
      <c r="DF19" s="124">
        <f>IF('Copy &amp; Paste Roster Report Here'!$A16=DF$7,IF('Copy &amp; Paste Roster Report Here'!$M16="xxxxxxxxxxx",1,0),0)</f>
        <v>0</v>
      </c>
      <c r="DG19" s="124">
        <f>IF('Copy &amp; Paste Roster Report Here'!$A16=DG$7,IF('Copy &amp; Paste Roster Report Here'!$M16="xxxxxxxxxxx",1,0),0)</f>
        <v>0</v>
      </c>
      <c r="DH19" s="124">
        <f>IF('Copy &amp; Paste Roster Report Here'!$A16=DH$7,IF('Copy &amp; Paste Roster Report Here'!$M16="xxxxxxxxxxx",1,0),0)</f>
        <v>0</v>
      </c>
      <c r="DI19" s="124">
        <f>IF('Copy &amp; Paste Roster Report Here'!$A16=DI$7,IF('Copy &amp; Paste Roster Report Here'!$M16="xxxxxxxxxxx",1,0),0)</f>
        <v>0</v>
      </c>
      <c r="DJ19" s="124">
        <f>IF('Copy &amp; Paste Roster Report Here'!$A16=DJ$7,IF('Copy &amp; Paste Roster Report Here'!$M16="xxxxxxxxxxx",1,0),0)</f>
        <v>0</v>
      </c>
      <c r="DK19" s="124">
        <f>IF('Copy &amp; Paste Roster Report Here'!$A16=DK$7,IF('Copy &amp; Paste Roster Report Here'!$M16="xxxxxxxxxxx",1,0),0)</f>
        <v>0</v>
      </c>
      <c r="DL19" s="124">
        <f>IF('Copy &amp; Paste Roster Report Here'!$A16=DL$7,IF('Copy &amp; Paste Roster Report Here'!$M16="xxxxxxxxxxx",1,0),0)</f>
        <v>0</v>
      </c>
      <c r="DM19" s="124">
        <f>IF('Copy &amp; Paste Roster Report Here'!$A16=DM$7,IF('Copy &amp; Paste Roster Report Here'!$M16="xxxxxxxxxxx",1,0),0)</f>
        <v>0</v>
      </c>
      <c r="DN19" s="124">
        <f>IF('Copy &amp; Paste Roster Report Here'!$A16=DN$7,IF('Copy &amp; Paste Roster Report Here'!$M16="xxxxxxxxxxx",1,0),0)</f>
        <v>0</v>
      </c>
      <c r="DO19" s="124">
        <f>IF('Copy &amp; Paste Roster Report Here'!$A16=DO$7,IF('Copy &amp; Paste Roster Report Here'!$M16="xxxxxxxxxxx",1,0),0)</f>
        <v>0</v>
      </c>
      <c r="DP19" s="125">
        <f t="shared" si="16"/>
        <v>0</v>
      </c>
      <c r="DQ19" s="126">
        <f t="shared" si="17"/>
        <v>0</v>
      </c>
    </row>
    <row r="20" spans="1:121" x14ac:dyDescent="0.2">
      <c r="A20" s="111">
        <f t="shared" si="3"/>
        <v>0</v>
      </c>
      <c r="B20" s="111">
        <f t="shared" si="4"/>
        <v>0</v>
      </c>
      <c r="C20" s="112">
        <f>+('Copy &amp; Paste Roster Report Here'!$P17-'Copy &amp; Paste Roster Report Here'!$O17)/30</f>
        <v>0</v>
      </c>
      <c r="D20" s="112">
        <f>+('Copy &amp; Paste Roster Report Here'!$P17-'Copy &amp; Paste Roster Report Here'!$O17)</f>
        <v>0</v>
      </c>
      <c r="E20" s="111">
        <f>'Copy &amp; Paste Roster Report Here'!N17</f>
        <v>0</v>
      </c>
      <c r="F20" s="111" t="str">
        <f t="shared" si="5"/>
        <v>N</v>
      </c>
      <c r="G20" s="111">
        <f>'Copy &amp; Paste Roster Report Here'!R17</f>
        <v>0</v>
      </c>
      <c r="H20" s="113">
        <f t="shared" si="6"/>
        <v>0</v>
      </c>
      <c r="I20" s="112">
        <f>IF(F20="N",$F$5-'Copy &amp; Paste Roster Report Here'!O17,+'Copy &amp; Paste Roster Report Here'!Q17-'Copy &amp; Paste Roster Report Here'!O17)</f>
        <v>0</v>
      </c>
      <c r="J20" s="114">
        <f t="shared" si="7"/>
        <v>0</v>
      </c>
      <c r="K20" s="114">
        <f t="shared" si="8"/>
        <v>0</v>
      </c>
      <c r="L20" s="115">
        <f>'Copy &amp; Paste Roster Report Here'!F17</f>
        <v>0</v>
      </c>
      <c r="M20" s="116">
        <f t="shared" si="9"/>
        <v>0</v>
      </c>
      <c r="N20" s="117">
        <f>IF('Copy &amp; Paste Roster Report Here'!$A17='Analytical Tests'!N$7,IF($F20="Y",+$H20*N$6,0),0)</f>
        <v>0</v>
      </c>
      <c r="O20" s="117">
        <f>IF('Copy &amp; Paste Roster Report Here'!$A17='Analytical Tests'!O$7,IF($F20="Y",+$H20*O$6,0),0)</f>
        <v>0</v>
      </c>
      <c r="P20" s="117">
        <f>IF('Copy &amp; Paste Roster Report Here'!$A17='Analytical Tests'!P$7,IF($F20="Y",+$H20*P$6,0),0)</f>
        <v>0</v>
      </c>
      <c r="Q20" s="117">
        <f>IF('Copy &amp; Paste Roster Report Here'!$A17='Analytical Tests'!Q$7,IF($F20="Y",+$H20*Q$6,0),0)</f>
        <v>0</v>
      </c>
      <c r="R20" s="117">
        <f>IF('Copy &amp; Paste Roster Report Here'!$A17='Analytical Tests'!R$7,IF($F20="Y",+$H20*R$6,0),0)</f>
        <v>0</v>
      </c>
      <c r="S20" s="117">
        <f>IF('Copy &amp; Paste Roster Report Here'!$A17='Analytical Tests'!S$7,IF($F20="Y",+$H20*S$6,0),0)</f>
        <v>0</v>
      </c>
      <c r="T20" s="117">
        <f>IF('Copy &amp; Paste Roster Report Here'!$A17='Analytical Tests'!T$7,IF($F20="Y",+$H20*T$6,0),0)</f>
        <v>0</v>
      </c>
      <c r="U20" s="117">
        <f>IF('Copy &amp; Paste Roster Report Here'!$A17='Analytical Tests'!U$7,IF($F20="Y",+$H20*U$6,0),0)</f>
        <v>0</v>
      </c>
      <c r="V20" s="117">
        <f>IF('Copy &amp; Paste Roster Report Here'!$A17='Analytical Tests'!V$7,IF($F20="Y",+$H20*V$6,0),0)</f>
        <v>0</v>
      </c>
      <c r="W20" s="117">
        <f>IF('Copy &amp; Paste Roster Report Here'!$A17='Analytical Tests'!W$7,IF($F20="Y",+$H20*W$6,0),0)</f>
        <v>0</v>
      </c>
      <c r="X20" s="117">
        <f>IF('Copy &amp; Paste Roster Report Here'!$A17='Analytical Tests'!X$7,IF($F20="Y",+$H20*X$6,0),0)</f>
        <v>0</v>
      </c>
      <c r="Y20" s="117" t="b">
        <f>IF('Copy &amp; Paste Roster Report Here'!$A17='Analytical Tests'!Y$7,IF($F20="N",IF($J20&gt;=$C20,Y$6,+($I20/$D20)*Y$6),0))</f>
        <v>0</v>
      </c>
      <c r="Z20" s="117" t="b">
        <f>IF('Copy &amp; Paste Roster Report Here'!$A17='Analytical Tests'!Z$7,IF($F20="N",IF($J20&gt;=$C20,Z$6,+($I20/$D20)*Z$6),0))</f>
        <v>0</v>
      </c>
      <c r="AA20" s="117" t="b">
        <f>IF('Copy &amp; Paste Roster Report Here'!$A17='Analytical Tests'!AA$7,IF($F20="N",IF($J20&gt;=$C20,AA$6,+($I20/$D20)*AA$6),0))</f>
        <v>0</v>
      </c>
      <c r="AB20" s="117" t="b">
        <f>IF('Copy &amp; Paste Roster Report Here'!$A17='Analytical Tests'!AB$7,IF($F20="N",IF($J20&gt;=$C20,AB$6,+($I20/$D20)*AB$6),0))</f>
        <v>0</v>
      </c>
      <c r="AC20" s="117" t="b">
        <f>IF('Copy &amp; Paste Roster Report Here'!$A17='Analytical Tests'!AC$7,IF($F20="N",IF($J20&gt;=$C20,AC$6,+($I20/$D20)*AC$6),0))</f>
        <v>0</v>
      </c>
      <c r="AD20" s="117" t="b">
        <f>IF('Copy &amp; Paste Roster Report Here'!$A17='Analytical Tests'!AD$7,IF($F20="N",IF($J20&gt;=$C20,AD$6,+($I20/$D20)*AD$6),0))</f>
        <v>0</v>
      </c>
      <c r="AE20" s="117" t="b">
        <f>IF('Copy &amp; Paste Roster Report Here'!$A17='Analytical Tests'!AE$7,IF($F20="N",IF($J20&gt;=$C20,AE$6,+($I20/$D20)*AE$6),0))</f>
        <v>0</v>
      </c>
      <c r="AF20" s="117" t="b">
        <f>IF('Copy &amp; Paste Roster Report Here'!$A17='Analytical Tests'!AF$7,IF($F20="N",IF($J20&gt;=$C20,AF$6,+($I20/$D20)*AF$6),0))</f>
        <v>0</v>
      </c>
      <c r="AG20" s="117" t="b">
        <f>IF('Copy &amp; Paste Roster Report Here'!$A17='Analytical Tests'!AG$7,IF($F20="N",IF($J20&gt;=$C20,AG$6,+($I20/$D20)*AG$6),0))</f>
        <v>0</v>
      </c>
      <c r="AH20" s="117" t="b">
        <f>IF('Copy &amp; Paste Roster Report Here'!$A17='Analytical Tests'!AH$7,IF($F20="N",IF($J20&gt;=$C20,AH$6,+($I20/$D20)*AH$6),0))</f>
        <v>0</v>
      </c>
      <c r="AI20" s="117" t="b">
        <f>IF('Copy &amp; Paste Roster Report Here'!$A17='Analytical Tests'!AI$7,IF($F20="N",IF($J20&gt;=$C20,AI$6,+($I20/$D20)*AI$6),0))</f>
        <v>0</v>
      </c>
      <c r="AJ20" s="79"/>
      <c r="AK20" s="118">
        <f>IF('Copy &amp; Paste Roster Report Here'!$A17=AK$7,IF('Copy &amp; Paste Roster Report Here'!$M17="FT",1,0),0)</f>
        <v>0</v>
      </c>
      <c r="AL20" s="118">
        <f>IF('Copy &amp; Paste Roster Report Here'!$A17=AL$7,IF('Copy &amp; Paste Roster Report Here'!$M17="FT",1,0),0)</f>
        <v>0</v>
      </c>
      <c r="AM20" s="118">
        <f>IF('Copy &amp; Paste Roster Report Here'!$A17=AM$7,IF('Copy &amp; Paste Roster Report Here'!$M17="FT",1,0),0)</f>
        <v>0</v>
      </c>
      <c r="AN20" s="118">
        <f>IF('Copy &amp; Paste Roster Report Here'!$A17=AN$7,IF('Copy &amp; Paste Roster Report Here'!$M17="FT",1,0),0)</f>
        <v>0</v>
      </c>
      <c r="AO20" s="118">
        <f>IF('Copy &amp; Paste Roster Report Here'!$A17=AO$7,IF('Copy &amp; Paste Roster Report Here'!$M17="FT",1,0),0)</f>
        <v>0</v>
      </c>
      <c r="AP20" s="118">
        <f>IF('Copy &amp; Paste Roster Report Here'!$A17=AP$7,IF('Copy &amp; Paste Roster Report Here'!$M17="FT",1,0),0)</f>
        <v>0</v>
      </c>
      <c r="AQ20" s="118">
        <f>IF('Copy &amp; Paste Roster Report Here'!$A17=AQ$7,IF('Copy &amp; Paste Roster Report Here'!$M17="FT",1,0),0)</f>
        <v>0</v>
      </c>
      <c r="AR20" s="118">
        <f>IF('Copy &amp; Paste Roster Report Here'!$A17=AR$7,IF('Copy &amp; Paste Roster Report Here'!$M17="FT",1,0),0)</f>
        <v>0</v>
      </c>
      <c r="AS20" s="118">
        <f>IF('Copy &amp; Paste Roster Report Here'!$A17=AS$7,IF('Copy &amp; Paste Roster Report Here'!$M17="FT",1,0),0)</f>
        <v>0</v>
      </c>
      <c r="AT20" s="118">
        <f>IF('Copy &amp; Paste Roster Report Here'!$A17=AT$7,IF('Copy &amp; Paste Roster Report Here'!$M17="FT",1,0),0)</f>
        <v>0</v>
      </c>
      <c r="AU20" s="118">
        <f>IF('Copy &amp; Paste Roster Report Here'!$A17=AU$7,IF('Copy &amp; Paste Roster Report Here'!$M17="FT",1,0),0)</f>
        <v>0</v>
      </c>
      <c r="AV20" s="73">
        <f t="shared" si="10"/>
        <v>0</v>
      </c>
      <c r="AW20" s="119">
        <f>IF('Copy &amp; Paste Roster Report Here'!$A17=AW$7,IF('Copy &amp; Paste Roster Report Here'!$M17="HT",1,0),0)</f>
        <v>0</v>
      </c>
      <c r="AX20" s="119">
        <f>IF('Copy &amp; Paste Roster Report Here'!$A17=AX$7,IF('Copy &amp; Paste Roster Report Here'!$M17="HT",1,0),0)</f>
        <v>0</v>
      </c>
      <c r="AY20" s="119">
        <f>IF('Copy &amp; Paste Roster Report Here'!$A17=AY$7,IF('Copy &amp; Paste Roster Report Here'!$M17="HT",1,0),0)</f>
        <v>0</v>
      </c>
      <c r="AZ20" s="119">
        <f>IF('Copy &amp; Paste Roster Report Here'!$A17=AZ$7,IF('Copy &amp; Paste Roster Report Here'!$M17="HT",1,0),0)</f>
        <v>0</v>
      </c>
      <c r="BA20" s="119">
        <f>IF('Copy &amp; Paste Roster Report Here'!$A17=BA$7,IF('Copy &amp; Paste Roster Report Here'!$M17="HT",1,0),0)</f>
        <v>0</v>
      </c>
      <c r="BB20" s="119">
        <f>IF('Copy &amp; Paste Roster Report Here'!$A17=BB$7,IF('Copy &amp; Paste Roster Report Here'!$M17="HT",1,0),0)</f>
        <v>0</v>
      </c>
      <c r="BC20" s="119">
        <f>IF('Copy &amp; Paste Roster Report Here'!$A17=BC$7,IF('Copy &amp; Paste Roster Report Here'!$M17="HT",1,0),0)</f>
        <v>0</v>
      </c>
      <c r="BD20" s="119">
        <f>IF('Copy &amp; Paste Roster Report Here'!$A17=BD$7,IF('Copy &amp; Paste Roster Report Here'!$M17="HT",1,0),0)</f>
        <v>0</v>
      </c>
      <c r="BE20" s="119">
        <f>IF('Copy &amp; Paste Roster Report Here'!$A17=BE$7,IF('Copy &amp; Paste Roster Report Here'!$M17="HT",1,0),0)</f>
        <v>0</v>
      </c>
      <c r="BF20" s="119">
        <f>IF('Copy &amp; Paste Roster Report Here'!$A17=BF$7,IF('Copy &amp; Paste Roster Report Here'!$M17="HT",1,0),0)</f>
        <v>0</v>
      </c>
      <c r="BG20" s="119">
        <f>IF('Copy &amp; Paste Roster Report Here'!$A17=BG$7,IF('Copy &amp; Paste Roster Report Here'!$M17="HT",1,0),0)</f>
        <v>0</v>
      </c>
      <c r="BH20" s="73">
        <f t="shared" si="11"/>
        <v>0</v>
      </c>
      <c r="BI20" s="120">
        <f>IF('Copy &amp; Paste Roster Report Here'!$A17=BI$7,IF('Copy &amp; Paste Roster Report Here'!$M17="MT",1,0),0)</f>
        <v>0</v>
      </c>
      <c r="BJ20" s="120">
        <f>IF('Copy &amp; Paste Roster Report Here'!$A17=BJ$7,IF('Copy &amp; Paste Roster Report Here'!$M17="MT",1,0),0)</f>
        <v>0</v>
      </c>
      <c r="BK20" s="120">
        <f>IF('Copy &amp; Paste Roster Report Here'!$A17=BK$7,IF('Copy &amp; Paste Roster Report Here'!$M17="MT",1,0),0)</f>
        <v>0</v>
      </c>
      <c r="BL20" s="120">
        <f>IF('Copy &amp; Paste Roster Report Here'!$A17=BL$7,IF('Copy &amp; Paste Roster Report Here'!$M17="MT",1,0),0)</f>
        <v>0</v>
      </c>
      <c r="BM20" s="120">
        <f>IF('Copy &amp; Paste Roster Report Here'!$A17=BM$7,IF('Copy &amp; Paste Roster Report Here'!$M17="MT",1,0),0)</f>
        <v>0</v>
      </c>
      <c r="BN20" s="120">
        <f>IF('Copy &amp; Paste Roster Report Here'!$A17=BN$7,IF('Copy &amp; Paste Roster Report Here'!$M17="MT",1,0),0)</f>
        <v>0</v>
      </c>
      <c r="BO20" s="120">
        <f>IF('Copy &amp; Paste Roster Report Here'!$A17=BO$7,IF('Copy &amp; Paste Roster Report Here'!$M17="MT",1,0),0)</f>
        <v>0</v>
      </c>
      <c r="BP20" s="120">
        <f>IF('Copy &amp; Paste Roster Report Here'!$A17=BP$7,IF('Copy &amp; Paste Roster Report Here'!$M17="MT",1,0),0)</f>
        <v>0</v>
      </c>
      <c r="BQ20" s="120">
        <f>IF('Copy &amp; Paste Roster Report Here'!$A17=BQ$7,IF('Copy &amp; Paste Roster Report Here'!$M17="MT",1,0),0)</f>
        <v>0</v>
      </c>
      <c r="BR20" s="120">
        <f>IF('Copy &amp; Paste Roster Report Here'!$A17=BR$7,IF('Copy &amp; Paste Roster Report Here'!$M17="MT",1,0),0)</f>
        <v>0</v>
      </c>
      <c r="BS20" s="120">
        <f>IF('Copy &amp; Paste Roster Report Here'!$A17=BS$7,IF('Copy &amp; Paste Roster Report Here'!$M17="MT",1,0),0)</f>
        <v>0</v>
      </c>
      <c r="BT20" s="73">
        <f t="shared" si="12"/>
        <v>0</v>
      </c>
      <c r="BU20" s="121">
        <f>IF('Copy &amp; Paste Roster Report Here'!$A17=BU$7,IF('Copy &amp; Paste Roster Report Here'!$M17="fy",1,0),0)</f>
        <v>0</v>
      </c>
      <c r="BV20" s="121">
        <f>IF('Copy &amp; Paste Roster Report Here'!$A17=BV$7,IF('Copy &amp; Paste Roster Report Here'!$M17="fy",1,0),0)</f>
        <v>0</v>
      </c>
      <c r="BW20" s="121">
        <f>IF('Copy &amp; Paste Roster Report Here'!$A17=BW$7,IF('Copy &amp; Paste Roster Report Here'!$M17="fy",1,0),0)</f>
        <v>0</v>
      </c>
      <c r="BX20" s="121">
        <f>IF('Copy &amp; Paste Roster Report Here'!$A17=BX$7,IF('Copy &amp; Paste Roster Report Here'!$M17="fy",1,0),0)</f>
        <v>0</v>
      </c>
      <c r="BY20" s="121">
        <f>IF('Copy &amp; Paste Roster Report Here'!$A17=BY$7,IF('Copy &amp; Paste Roster Report Here'!$M17="fy",1,0),0)</f>
        <v>0</v>
      </c>
      <c r="BZ20" s="121">
        <f>IF('Copy &amp; Paste Roster Report Here'!$A17=BZ$7,IF('Copy &amp; Paste Roster Report Here'!$M17="fy",1,0),0)</f>
        <v>0</v>
      </c>
      <c r="CA20" s="121">
        <f>IF('Copy &amp; Paste Roster Report Here'!$A17=CA$7,IF('Copy &amp; Paste Roster Report Here'!$M17="fy",1,0),0)</f>
        <v>0</v>
      </c>
      <c r="CB20" s="121">
        <f>IF('Copy &amp; Paste Roster Report Here'!$A17=CB$7,IF('Copy &amp; Paste Roster Report Here'!$M17="fy",1,0),0)</f>
        <v>0</v>
      </c>
      <c r="CC20" s="121">
        <f>IF('Copy &amp; Paste Roster Report Here'!$A17=CC$7,IF('Copy &amp; Paste Roster Report Here'!$M17="fy",1,0),0)</f>
        <v>0</v>
      </c>
      <c r="CD20" s="121">
        <f>IF('Copy &amp; Paste Roster Report Here'!$A17=CD$7,IF('Copy &amp; Paste Roster Report Here'!$M17="fy",1,0),0)</f>
        <v>0</v>
      </c>
      <c r="CE20" s="121">
        <f>IF('Copy &amp; Paste Roster Report Here'!$A17=CE$7,IF('Copy &amp; Paste Roster Report Here'!$M17="fy",1,0),0)</f>
        <v>0</v>
      </c>
      <c r="CF20" s="73">
        <f t="shared" si="13"/>
        <v>0</v>
      </c>
      <c r="CG20" s="122">
        <f>IF('Copy &amp; Paste Roster Report Here'!$A17=CG$7,IF('Copy &amp; Paste Roster Report Here'!$M17="RH",1,0),0)</f>
        <v>0</v>
      </c>
      <c r="CH20" s="122">
        <f>IF('Copy &amp; Paste Roster Report Here'!$A17=CH$7,IF('Copy &amp; Paste Roster Report Here'!$M17="RH",1,0),0)</f>
        <v>0</v>
      </c>
      <c r="CI20" s="122">
        <f>IF('Copy &amp; Paste Roster Report Here'!$A17=CI$7,IF('Copy &amp; Paste Roster Report Here'!$M17="RH",1,0),0)</f>
        <v>0</v>
      </c>
      <c r="CJ20" s="122">
        <f>IF('Copy &amp; Paste Roster Report Here'!$A17=CJ$7,IF('Copy &amp; Paste Roster Report Here'!$M17="RH",1,0),0)</f>
        <v>0</v>
      </c>
      <c r="CK20" s="122">
        <f>IF('Copy &amp; Paste Roster Report Here'!$A17=CK$7,IF('Copy &amp; Paste Roster Report Here'!$M17="RH",1,0),0)</f>
        <v>0</v>
      </c>
      <c r="CL20" s="122">
        <f>IF('Copy &amp; Paste Roster Report Here'!$A17=CL$7,IF('Copy &amp; Paste Roster Report Here'!$M17="RH",1,0),0)</f>
        <v>0</v>
      </c>
      <c r="CM20" s="122">
        <f>IF('Copy &amp; Paste Roster Report Here'!$A17=CM$7,IF('Copy &amp; Paste Roster Report Here'!$M17="RH",1,0),0)</f>
        <v>0</v>
      </c>
      <c r="CN20" s="122">
        <f>IF('Copy &amp; Paste Roster Report Here'!$A17=CN$7,IF('Copy &amp; Paste Roster Report Here'!$M17="RH",1,0),0)</f>
        <v>0</v>
      </c>
      <c r="CO20" s="122">
        <f>IF('Copy &amp; Paste Roster Report Here'!$A17=CO$7,IF('Copy &amp; Paste Roster Report Here'!$M17="RH",1,0),0)</f>
        <v>0</v>
      </c>
      <c r="CP20" s="122">
        <f>IF('Copy &amp; Paste Roster Report Here'!$A17=CP$7,IF('Copy &amp; Paste Roster Report Here'!$M17="RH",1,0),0)</f>
        <v>0</v>
      </c>
      <c r="CQ20" s="122">
        <f>IF('Copy &amp; Paste Roster Report Here'!$A17=CQ$7,IF('Copy &amp; Paste Roster Report Here'!$M17="RH",1,0),0)</f>
        <v>0</v>
      </c>
      <c r="CR20" s="73">
        <f t="shared" si="14"/>
        <v>0</v>
      </c>
      <c r="CS20" s="123">
        <f>IF('Copy &amp; Paste Roster Report Here'!$A17=CS$7,IF('Copy &amp; Paste Roster Report Here'!$M17="QT",1,0),0)</f>
        <v>0</v>
      </c>
      <c r="CT20" s="123">
        <f>IF('Copy &amp; Paste Roster Report Here'!$A17=CT$7,IF('Copy &amp; Paste Roster Report Here'!$M17="QT",1,0),0)</f>
        <v>0</v>
      </c>
      <c r="CU20" s="123">
        <f>IF('Copy &amp; Paste Roster Report Here'!$A17=CU$7,IF('Copy &amp; Paste Roster Report Here'!$M17="QT",1,0),0)</f>
        <v>0</v>
      </c>
      <c r="CV20" s="123">
        <f>IF('Copy &amp; Paste Roster Report Here'!$A17=CV$7,IF('Copy &amp; Paste Roster Report Here'!$M17="QT",1,0),0)</f>
        <v>0</v>
      </c>
      <c r="CW20" s="123">
        <f>IF('Copy &amp; Paste Roster Report Here'!$A17=CW$7,IF('Copy &amp; Paste Roster Report Here'!$M17="QT",1,0),0)</f>
        <v>0</v>
      </c>
      <c r="CX20" s="123">
        <f>IF('Copy &amp; Paste Roster Report Here'!$A17=CX$7,IF('Copy &amp; Paste Roster Report Here'!$M17="QT",1,0),0)</f>
        <v>0</v>
      </c>
      <c r="CY20" s="123">
        <f>IF('Copy &amp; Paste Roster Report Here'!$A17=CY$7,IF('Copy &amp; Paste Roster Report Here'!$M17="QT",1,0),0)</f>
        <v>0</v>
      </c>
      <c r="CZ20" s="123">
        <f>IF('Copy &amp; Paste Roster Report Here'!$A17=CZ$7,IF('Copy &amp; Paste Roster Report Here'!$M17="QT",1,0),0)</f>
        <v>0</v>
      </c>
      <c r="DA20" s="123">
        <f>IF('Copy &amp; Paste Roster Report Here'!$A17=DA$7,IF('Copy &amp; Paste Roster Report Here'!$M17="QT",1,0),0)</f>
        <v>0</v>
      </c>
      <c r="DB20" s="123">
        <f>IF('Copy &amp; Paste Roster Report Here'!$A17=DB$7,IF('Copy &amp; Paste Roster Report Here'!$M17="QT",1,0),0)</f>
        <v>0</v>
      </c>
      <c r="DC20" s="123">
        <f>IF('Copy &amp; Paste Roster Report Here'!$A17=DC$7,IF('Copy &amp; Paste Roster Report Here'!$M17="QT",1,0),0)</f>
        <v>0</v>
      </c>
      <c r="DD20" s="73">
        <f t="shared" si="15"/>
        <v>0</v>
      </c>
      <c r="DE20" s="124">
        <f>IF('Copy &amp; Paste Roster Report Here'!$A17=DE$7,IF('Copy &amp; Paste Roster Report Here'!$M17="xxxxxxxxxxx",1,0),0)</f>
        <v>0</v>
      </c>
      <c r="DF20" s="124">
        <f>IF('Copy &amp; Paste Roster Report Here'!$A17=DF$7,IF('Copy &amp; Paste Roster Report Here'!$M17="xxxxxxxxxxx",1,0),0)</f>
        <v>0</v>
      </c>
      <c r="DG20" s="124">
        <f>IF('Copy &amp; Paste Roster Report Here'!$A17=DG$7,IF('Copy &amp; Paste Roster Report Here'!$M17="xxxxxxxxxxx",1,0),0)</f>
        <v>0</v>
      </c>
      <c r="DH20" s="124">
        <f>IF('Copy &amp; Paste Roster Report Here'!$A17=DH$7,IF('Copy &amp; Paste Roster Report Here'!$M17="xxxxxxxxxxx",1,0),0)</f>
        <v>0</v>
      </c>
      <c r="DI20" s="124">
        <f>IF('Copy &amp; Paste Roster Report Here'!$A17=DI$7,IF('Copy &amp; Paste Roster Report Here'!$M17="xxxxxxxxxxx",1,0),0)</f>
        <v>0</v>
      </c>
      <c r="DJ20" s="124">
        <f>IF('Copy &amp; Paste Roster Report Here'!$A17=DJ$7,IF('Copy &amp; Paste Roster Report Here'!$M17="xxxxxxxxxxx",1,0),0)</f>
        <v>0</v>
      </c>
      <c r="DK20" s="124">
        <f>IF('Copy &amp; Paste Roster Report Here'!$A17=DK$7,IF('Copy &amp; Paste Roster Report Here'!$M17="xxxxxxxxxxx",1,0),0)</f>
        <v>0</v>
      </c>
      <c r="DL20" s="124">
        <f>IF('Copy &amp; Paste Roster Report Here'!$A17=DL$7,IF('Copy &amp; Paste Roster Report Here'!$M17="xxxxxxxxxxx",1,0),0)</f>
        <v>0</v>
      </c>
      <c r="DM20" s="124">
        <f>IF('Copy &amp; Paste Roster Report Here'!$A17=DM$7,IF('Copy &amp; Paste Roster Report Here'!$M17="xxxxxxxxxxx",1,0),0)</f>
        <v>0</v>
      </c>
      <c r="DN20" s="124">
        <f>IF('Copy &amp; Paste Roster Report Here'!$A17=DN$7,IF('Copy &amp; Paste Roster Report Here'!$M17="xxxxxxxxxxx",1,0),0)</f>
        <v>0</v>
      </c>
      <c r="DO20" s="124">
        <f>IF('Copy &amp; Paste Roster Report Here'!$A17=DO$7,IF('Copy &amp; Paste Roster Report Here'!$M17="xxxxxxxxxxx",1,0),0)</f>
        <v>0</v>
      </c>
      <c r="DP20" s="125">
        <f t="shared" si="16"/>
        <v>0</v>
      </c>
      <c r="DQ20" s="126">
        <f t="shared" si="17"/>
        <v>0</v>
      </c>
    </row>
    <row r="21" spans="1:121" x14ac:dyDescent="0.2">
      <c r="A21" s="111">
        <f t="shared" si="3"/>
        <v>0</v>
      </c>
      <c r="B21" s="111">
        <f t="shared" si="4"/>
        <v>0</v>
      </c>
      <c r="C21" s="112">
        <f>+('Copy &amp; Paste Roster Report Here'!$P18-'Copy &amp; Paste Roster Report Here'!$O18)/30</f>
        <v>0</v>
      </c>
      <c r="D21" s="112">
        <f>+('Copy &amp; Paste Roster Report Here'!$P18-'Copy &amp; Paste Roster Report Here'!$O18)</f>
        <v>0</v>
      </c>
      <c r="E21" s="111">
        <f>'Copy &amp; Paste Roster Report Here'!N18</f>
        <v>0</v>
      </c>
      <c r="F21" s="111" t="str">
        <f t="shared" si="5"/>
        <v>N</v>
      </c>
      <c r="G21" s="111">
        <f>'Copy &amp; Paste Roster Report Here'!R18</f>
        <v>0</v>
      </c>
      <c r="H21" s="113">
        <f t="shared" si="6"/>
        <v>0</v>
      </c>
      <c r="I21" s="112">
        <f>IF(F21="N",$F$5-'Copy &amp; Paste Roster Report Here'!O18,+'Copy &amp; Paste Roster Report Here'!Q18-'Copy &amp; Paste Roster Report Here'!O18)</f>
        <v>0</v>
      </c>
      <c r="J21" s="114">
        <f t="shared" si="7"/>
        <v>0</v>
      </c>
      <c r="K21" s="114">
        <f t="shared" si="8"/>
        <v>0</v>
      </c>
      <c r="L21" s="115">
        <f>'Copy &amp; Paste Roster Report Here'!F18</f>
        <v>0</v>
      </c>
      <c r="M21" s="116">
        <f t="shared" si="9"/>
        <v>0</v>
      </c>
      <c r="N21" s="117">
        <f>IF('Copy &amp; Paste Roster Report Here'!$A18='Analytical Tests'!N$7,IF($F21="Y",+$H21*N$6,0),0)</f>
        <v>0</v>
      </c>
      <c r="O21" s="117">
        <f>IF('Copy &amp; Paste Roster Report Here'!$A18='Analytical Tests'!O$7,IF($F21="Y",+$H21*O$6,0),0)</f>
        <v>0</v>
      </c>
      <c r="P21" s="117">
        <f>IF('Copy &amp; Paste Roster Report Here'!$A18='Analytical Tests'!P$7,IF($F21="Y",+$H21*P$6,0),0)</f>
        <v>0</v>
      </c>
      <c r="Q21" s="117">
        <f>IF('Copy &amp; Paste Roster Report Here'!$A18='Analytical Tests'!Q$7,IF($F21="Y",+$H21*Q$6,0),0)</f>
        <v>0</v>
      </c>
      <c r="R21" s="117">
        <f>IF('Copy &amp; Paste Roster Report Here'!$A18='Analytical Tests'!R$7,IF($F21="Y",+$H21*R$6,0),0)</f>
        <v>0</v>
      </c>
      <c r="S21" s="117">
        <f>IF('Copy &amp; Paste Roster Report Here'!$A18='Analytical Tests'!S$7,IF($F21="Y",+$H21*S$6,0),0)</f>
        <v>0</v>
      </c>
      <c r="T21" s="117">
        <f>IF('Copy &amp; Paste Roster Report Here'!$A18='Analytical Tests'!T$7,IF($F21="Y",+$H21*T$6,0),0)</f>
        <v>0</v>
      </c>
      <c r="U21" s="117">
        <f>IF('Copy &amp; Paste Roster Report Here'!$A18='Analytical Tests'!U$7,IF($F21="Y",+$H21*U$6,0),0)</f>
        <v>0</v>
      </c>
      <c r="V21" s="117">
        <f>IF('Copy &amp; Paste Roster Report Here'!$A18='Analytical Tests'!V$7,IF($F21="Y",+$H21*V$6,0),0)</f>
        <v>0</v>
      </c>
      <c r="W21" s="117">
        <f>IF('Copy &amp; Paste Roster Report Here'!$A18='Analytical Tests'!W$7,IF($F21="Y",+$H21*W$6,0),0)</f>
        <v>0</v>
      </c>
      <c r="X21" s="117">
        <f>IF('Copy &amp; Paste Roster Report Here'!$A18='Analytical Tests'!X$7,IF($F21="Y",+$H21*X$6,0),0)</f>
        <v>0</v>
      </c>
      <c r="Y21" s="117" t="b">
        <f>IF('Copy &amp; Paste Roster Report Here'!$A18='Analytical Tests'!Y$7,IF($F21="N",IF($J21&gt;=$C21,Y$6,+($I21/$D21)*Y$6),0))</f>
        <v>0</v>
      </c>
      <c r="Z21" s="117" t="b">
        <f>IF('Copy &amp; Paste Roster Report Here'!$A18='Analytical Tests'!Z$7,IF($F21="N",IF($J21&gt;=$C21,Z$6,+($I21/$D21)*Z$6),0))</f>
        <v>0</v>
      </c>
      <c r="AA21" s="117" t="b">
        <f>IF('Copy &amp; Paste Roster Report Here'!$A18='Analytical Tests'!AA$7,IF($F21="N",IF($J21&gt;=$C21,AA$6,+($I21/$D21)*AA$6),0))</f>
        <v>0</v>
      </c>
      <c r="AB21" s="117" t="b">
        <f>IF('Copy &amp; Paste Roster Report Here'!$A18='Analytical Tests'!AB$7,IF($F21="N",IF($J21&gt;=$C21,AB$6,+($I21/$D21)*AB$6),0))</f>
        <v>0</v>
      </c>
      <c r="AC21" s="117" t="b">
        <f>IF('Copy &amp; Paste Roster Report Here'!$A18='Analytical Tests'!AC$7,IF($F21="N",IF($J21&gt;=$C21,AC$6,+($I21/$D21)*AC$6),0))</f>
        <v>0</v>
      </c>
      <c r="AD21" s="117" t="b">
        <f>IF('Copy &amp; Paste Roster Report Here'!$A18='Analytical Tests'!AD$7,IF($F21="N",IF($J21&gt;=$C21,AD$6,+($I21/$D21)*AD$6),0))</f>
        <v>0</v>
      </c>
      <c r="AE21" s="117" t="b">
        <f>IF('Copy &amp; Paste Roster Report Here'!$A18='Analytical Tests'!AE$7,IF($F21="N",IF($J21&gt;=$C21,AE$6,+($I21/$D21)*AE$6),0))</f>
        <v>0</v>
      </c>
      <c r="AF21" s="117" t="b">
        <f>IF('Copy &amp; Paste Roster Report Here'!$A18='Analytical Tests'!AF$7,IF($F21="N",IF($J21&gt;=$C21,AF$6,+($I21/$D21)*AF$6),0))</f>
        <v>0</v>
      </c>
      <c r="AG21" s="117" t="b">
        <f>IF('Copy &amp; Paste Roster Report Here'!$A18='Analytical Tests'!AG$7,IF($F21="N",IF($J21&gt;=$C21,AG$6,+($I21/$D21)*AG$6),0))</f>
        <v>0</v>
      </c>
      <c r="AH21" s="117" t="b">
        <f>IF('Copy &amp; Paste Roster Report Here'!$A18='Analytical Tests'!AH$7,IF($F21="N",IF($J21&gt;=$C21,AH$6,+($I21/$D21)*AH$6),0))</f>
        <v>0</v>
      </c>
      <c r="AI21" s="117" t="b">
        <f>IF('Copy &amp; Paste Roster Report Here'!$A18='Analytical Tests'!AI$7,IF($F21="N",IF($J21&gt;=$C21,AI$6,+($I21/$D21)*AI$6),0))</f>
        <v>0</v>
      </c>
      <c r="AJ21" s="79"/>
      <c r="AK21" s="118">
        <f>IF('Copy &amp; Paste Roster Report Here'!$A18=AK$7,IF('Copy &amp; Paste Roster Report Here'!$M18="FT",1,0),0)</f>
        <v>0</v>
      </c>
      <c r="AL21" s="118">
        <f>IF('Copy &amp; Paste Roster Report Here'!$A18=AL$7,IF('Copy &amp; Paste Roster Report Here'!$M18="FT",1,0),0)</f>
        <v>0</v>
      </c>
      <c r="AM21" s="118">
        <f>IF('Copy &amp; Paste Roster Report Here'!$A18=AM$7,IF('Copy &amp; Paste Roster Report Here'!$M18="FT",1,0),0)</f>
        <v>0</v>
      </c>
      <c r="AN21" s="118">
        <f>IF('Copy &amp; Paste Roster Report Here'!$A18=AN$7,IF('Copy &amp; Paste Roster Report Here'!$M18="FT",1,0),0)</f>
        <v>0</v>
      </c>
      <c r="AO21" s="118">
        <f>IF('Copy &amp; Paste Roster Report Here'!$A18=AO$7,IF('Copy &amp; Paste Roster Report Here'!$M18="FT",1,0),0)</f>
        <v>0</v>
      </c>
      <c r="AP21" s="118">
        <f>IF('Copy &amp; Paste Roster Report Here'!$A18=AP$7,IF('Copy &amp; Paste Roster Report Here'!$M18="FT",1,0),0)</f>
        <v>0</v>
      </c>
      <c r="AQ21" s="118">
        <f>IF('Copy &amp; Paste Roster Report Here'!$A18=AQ$7,IF('Copy &amp; Paste Roster Report Here'!$M18="FT",1,0),0)</f>
        <v>0</v>
      </c>
      <c r="AR21" s="118">
        <f>IF('Copy &amp; Paste Roster Report Here'!$A18=AR$7,IF('Copy &amp; Paste Roster Report Here'!$M18="FT",1,0),0)</f>
        <v>0</v>
      </c>
      <c r="AS21" s="118">
        <f>IF('Copy &amp; Paste Roster Report Here'!$A18=AS$7,IF('Copy &amp; Paste Roster Report Here'!$M18="FT",1,0),0)</f>
        <v>0</v>
      </c>
      <c r="AT21" s="118">
        <f>IF('Copy &amp; Paste Roster Report Here'!$A18=AT$7,IF('Copy &amp; Paste Roster Report Here'!$M18="FT",1,0),0)</f>
        <v>0</v>
      </c>
      <c r="AU21" s="118">
        <f>IF('Copy &amp; Paste Roster Report Here'!$A18=AU$7,IF('Copy &amp; Paste Roster Report Here'!$M18="FT",1,0),0)</f>
        <v>0</v>
      </c>
      <c r="AV21" s="73">
        <f t="shared" si="10"/>
        <v>0</v>
      </c>
      <c r="AW21" s="119">
        <f>IF('Copy &amp; Paste Roster Report Here'!$A18=AW$7,IF('Copy &amp; Paste Roster Report Here'!$M18="HT",1,0),0)</f>
        <v>0</v>
      </c>
      <c r="AX21" s="119">
        <f>IF('Copy &amp; Paste Roster Report Here'!$A18=AX$7,IF('Copy &amp; Paste Roster Report Here'!$M18="HT",1,0),0)</f>
        <v>0</v>
      </c>
      <c r="AY21" s="119">
        <f>IF('Copy &amp; Paste Roster Report Here'!$A18=AY$7,IF('Copy &amp; Paste Roster Report Here'!$M18="HT",1,0),0)</f>
        <v>0</v>
      </c>
      <c r="AZ21" s="119">
        <f>IF('Copy &amp; Paste Roster Report Here'!$A18=AZ$7,IF('Copy &amp; Paste Roster Report Here'!$M18="HT",1,0),0)</f>
        <v>0</v>
      </c>
      <c r="BA21" s="119">
        <f>IF('Copy &amp; Paste Roster Report Here'!$A18=BA$7,IF('Copy &amp; Paste Roster Report Here'!$M18="HT",1,0),0)</f>
        <v>0</v>
      </c>
      <c r="BB21" s="119">
        <f>IF('Copy &amp; Paste Roster Report Here'!$A18=BB$7,IF('Copy &amp; Paste Roster Report Here'!$M18="HT",1,0),0)</f>
        <v>0</v>
      </c>
      <c r="BC21" s="119">
        <f>IF('Copy &amp; Paste Roster Report Here'!$A18=BC$7,IF('Copy &amp; Paste Roster Report Here'!$M18="HT",1,0),0)</f>
        <v>0</v>
      </c>
      <c r="BD21" s="119">
        <f>IF('Copy &amp; Paste Roster Report Here'!$A18=BD$7,IF('Copy &amp; Paste Roster Report Here'!$M18="HT",1,0),0)</f>
        <v>0</v>
      </c>
      <c r="BE21" s="119">
        <f>IF('Copy &amp; Paste Roster Report Here'!$A18=BE$7,IF('Copy &amp; Paste Roster Report Here'!$M18="HT",1,0),0)</f>
        <v>0</v>
      </c>
      <c r="BF21" s="119">
        <f>IF('Copy &amp; Paste Roster Report Here'!$A18=BF$7,IF('Copy &amp; Paste Roster Report Here'!$M18="HT",1,0),0)</f>
        <v>0</v>
      </c>
      <c r="BG21" s="119">
        <f>IF('Copy &amp; Paste Roster Report Here'!$A18=BG$7,IF('Copy &amp; Paste Roster Report Here'!$M18="HT",1,0),0)</f>
        <v>0</v>
      </c>
      <c r="BH21" s="73">
        <f t="shared" si="11"/>
        <v>0</v>
      </c>
      <c r="BI21" s="120">
        <f>IF('Copy &amp; Paste Roster Report Here'!$A18=BI$7,IF('Copy &amp; Paste Roster Report Here'!$M18="MT",1,0),0)</f>
        <v>0</v>
      </c>
      <c r="BJ21" s="120">
        <f>IF('Copy &amp; Paste Roster Report Here'!$A18=BJ$7,IF('Copy &amp; Paste Roster Report Here'!$M18="MT",1,0),0)</f>
        <v>0</v>
      </c>
      <c r="BK21" s="120">
        <f>IF('Copy &amp; Paste Roster Report Here'!$A18=BK$7,IF('Copy &amp; Paste Roster Report Here'!$M18="MT",1,0),0)</f>
        <v>0</v>
      </c>
      <c r="BL21" s="120">
        <f>IF('Copy &amp; Paste Roster Report Here'!$A18=BL$7,IF('Copy &amp; Paste Roster Report Here'!$M18="MT",1,0),0)</f>
        <v>0</v>
      </c>
      <c r="BM21" s="120">
        <f>IF('Copy &amp; Paste Roster Report Here'!$A18=BM$7,IF('Copy &amp; Paste Roster Report Here'!$M18="MT",1,0),0)</f>
        <v>0</v>
      </c>
      <c r="BN21" s="120">
        <f>IF('Copy &amp; Paste Roster Report Here'!$A18=BN$7,IF('Copy &amp; Paste Roster Report Here'!$M18="MT",1,0),0)</f>
        <v>0</v>
      </c>
      <c r="BO21" s="120">
        <f>IF('Copy &amp; Paste Roster Report Here'!$A18=BO$7,IF('Copy &amp; Paste Roster Report Here'!$M18="MT",1,0),0)</f>
        <v>0</v>
      </c>
      <c r="BP21" s="120">
        <f>IF('Copy &amp; Paste Roster Report Here'!$A18=BP$7,IF('Copy &amp; Paste Roster Report Here'!$M18="MT",1,0),0)</f>
        <v>0</v>
      </c>
      <c r="BQ21" s="120">
        <f>IF('Copy &amp; Paste Roster Report Here'!$A18=BQ$7,IF('Copy &amp; Paste Roster Report Here'!$M18="MT",1,0),0)</f>
        <v>0</v>
      </c>
      <c r="BR21" s="120">
        <f>IF('Copy &amp; Paste Roster Report Here'!$A18=BR$7,IF('Copy &amp; Paste Roster Report Here'!$M18="MT",1,0),0)</f>
        <v>0</v>
      </c>
      <c r="BS21" s="120">
        <f>IF('Copy &amp; Paste Roster Report Here'!$A18=BS$7,IF('Copy &amp; Paste Roster Report Here'!$M18="MT",1,0),0)</f>
        <v>0</v>
      </c>
      <c r="BT21" s="73">
        <f t="shared" si="12"/>
        <v>0</v>
      </c>
      <c r="BU21" s="121">
        <f>IF('Copy &amp; Paste Roster Report Here'!$A18=BU$7,IF('Copy &amp; Paste Roster Report Here'!$M18="fy",1,0),0)</f>
        <v>0</v>
      </c>
      <c r="BV21" s="121">
        <f>IF('Copy &amp; Paste Roster Report Here'!$A18=BV$7,IF('Copy &amp; Paste Roster Report Here'!$M18="fy",1,0),0)</f>
        <v>0</v>
      </c>
      <c r="BW21" s="121">
        <f>IF('Copy &amp; Paste Roster Report Here'!$A18=BW$7,IF('Copy &amp; Paste Roster Report Here'!$M18="fy",1,0),0)</f>
        <v>0</v>
      </c>
      <c r="BX21" s="121">
        <f>IF('Copy &amp; Paste Roster Report Here'!$A18=BX$7,IF('Copy &amp; Paste Roster Report Here'!$M18="fy",1,0),0)</f>
        <v>0</v>
      </c>
      <c r="BY21" s="121">
        <f>IF('Copy &amp; Paste Roster Report Here'!$A18=BY$7,IF('Copy &amp; Paste Roster Report Here'!$M18="fy",1,0),0)</f>
        <v>0</v>
      </c>
      <c r="BZ21" s="121">
        <f>IF('Copy &amp; Paste Roster Report Here'!$A18=BZ$7,IF('Copy &amp; Paste Roster Report Here'!$M18="fy",1,0),0)</f>
        <v>0</v>
      </c>
      <c r="CA21" s="121">
        <f>IF('Copy &amp; Paste Roster Report Here'!$A18=CA$7,IF('Copy &amp; Paste Roster Report Here'!$M18="fy",1,0),0)</f>
        <v>0</v>
      </c>
      <c r="CB21" s="121">
        <f>IF('Copy &amp; Paste Roster Report Here'!$A18=CB$7,IF('Copy &amp; Paste Roster Report Here'!$M18="fy",1,0),0)</f>
        <v>0</v>
      </c>
      <c r="CC21" s="121">
        <f>IF('Copy &amp; Paste Roster Report Here'!$A18=CC$7,IF('Copy &amp; Paste Roster Report Here'!$M18="fy",1,0),0)</f>
        <v>0</v>
      </c>
      <c r="CD21" s="121">
        <f>IF('Copy &amp; Paste Roster Report Here'!$A18=CD$7,IF('Copy &amp; Paste Roster Report Here'!$M18="fy",1,0),0)</f>
        <v>0</v>
      </c>
      <c r="CE21" s="121">
        <f>IF('Copy &amp; Paste Roster Report Here'!$A18=CE$7,IF('Copy &amp; Paste Roster Report Here'!$M18="fy",1,0),0)</f>
        <v>0</v>
      </c>
      <c r="CF21" s="73">
        <f t="shared" si="13"/>
        <v>0</v>
      </c>
      <c r="CG21" s="122">
        <f>IF('Copy &amp; Paste Roster Report Here'!$A18=CG$7,IF('Copy &amp; Paste Roster Report Here'!$M18="RH",1,0),0)</f>
        <v>0</v>
      </c>
      <c r="CH21" s="122">
        <f>IF('Copy &amp; Paste Roster Report Here'!$A18=CH$7,IF('Copy &amp; Paste Roster Report Here'!$M18="RH",1,0),0)</f>
        <v>0</v>
      </c>
      <c r="CI21" s="122">
        <f>IF('Copy &amp; Paste Roster Report Here'!$A18=CI$7,IF('Copy &amp; Paste Roster Report Here'!$M18="RH",1,0),0)</f>
        <v>0</v>
      </c>
      <c r="CJ21" s="122">
        <f>IF('Copy &amp; Paste Roster Report Here'!$A18=CJ$7,IF('Copy &amp; Paste Roster Report Here'!$M18="RH",1,0),0)</f>
        <v>0</v>
      </c>
      <c r="CK21" s="122">
        <f>IF('Copy &amp; Paste Roster Report Here'!$A18=CK$7,IF('Copy &amp; Paste Roster Report Here'!$M18="RH",1,0),0)</f>
        <v>0</v>
      </c>
      <c r="CL21" s="122">
        <f>IF('Copy &amp; Paste Roster Report Here'!$A18=CL$7,IF('Copy &amp; Paste Roster Report Here'!$M18="RH",1,0),0)</f>
        <v>0</v>
      </c>
      <c r="CM21" s="122">
        <f>IF('Copy &amp; Paste Roster Report Here'!$A18=CM$7,IF('Copy &amp; Paste Roster Report Here'!$M18="RH",1,0),0)</f>
        <v>0</v>
      </c>
      <c r="CN21" s="122">
        <f>IF('Copy &amp; Paste Roster Report Here'!$A18=CN$7,IF('Copy &amp; Paste Roster Report Here'!$M18="RH",1,0),0)</f>
        <v>0</v>
      </c>
      <c r="CO21" s="122">
        <f>IF('Copy &amp; Paste Roster Report Here'!$A18=CO$7,IF('Copy &amp; Paste Roster Report Here'!$M18="RH",1,0),0)</f>
        <v>0</v>
      </c>
      <c r="CP21" s="122">
        <f>IF('Copy &amp; Paste Roster Report Here'!$A18=CP$7,IF('Copy &amp; Paste Roster Report Here'!$M18="RH",1,0),0)</f>
        <v>0</v>
      </c>
      <c r="CQ21" s="122">
        <f>IF('Copy &amp; Paste Roster Report Here'!$A18=CQ$7,IF('Copy &amp; Paste Roster Report Here'!$M18="RH",1,0),0)</f>
        <v>0</v>
      </c>
      <c r="CR21" s="73">
        <f t="shared" si="14"/>
        <v>0</v>
      </c>
      <c r="CS21" s="123">
        <f>IF('Copy &amp; Paste Roster Report Here'!$A18=CS$7,IF('Copy &amp; Paste Roster Report Here'!$M18="QT",1,0),0)</f>
        <v>0</v>
      </c>
      <c r="CT21" s="123">
        <f>IF('Copy &amp; Paste Roster Report Here'!$A18=CT$7,IF('Copy &amp; Paste Roster Report Here'!$M18="QT",1,0),0)</f>
        <v>0</v>
      </c>
      <c r="CU21" s="123">
        <f>IF('Copy &amp; Paste Roster Report Here'!$A18=CU$7,IF('Copy &amp; Paste Roster Report Here'!$M18="QT",1,0),0)</f>
        <v>0</v>
      </c>
      <c r="CV21" s="123">
        <f>IF('Copy &amp; Paste Roster Report Here'!$A18=CV$7,IF('Copy &amp; Paste Roster Report Here'!$M18="QT",1,0),0)</f>
        <v>0</v>
      </c>
      <c r="CW21" s="123">
        <f>IF('Copy &amp; Paste Roster Report Here'!$A18=CW$7,IF('Copy &amp; Paste Roster Report Here'!$M18="QT",1,0),0)</f>
        <v>0</v>
      </c>
      <c r="CX21" s="123">
        <f>IF('Copy &amp; Paste Roster Report Here'!$A18=CX$7,IF('Copy &amp; Paste Roster Report Here'!$M18="QT",1,0),0)</f>
        <v>0</v>
      </c>
      <c r="CY21" s="123">
        <f>IF('Copy &amp; Paste Roster Report Here'!$A18=CY$7,IF('Copy &amp; Paste Roster Report Here'!$M18="QT",1,0),0)</f>
        <v>0</v>
      </c>
      <c r="CZ21" s="123">
        <f>IF('Copy &amp; Paste Roster Report Here'!$A18=CZ$7,IF('Copy &amp; Paste Roster Report Here'!$M18="QT",1,0),0)</f>
        <v>0</v>
      </c>
      <c r="DA21" s="123">
        <f>IF('Copy &amp; Paste Roster Report Here'!$A18=DA$7,IF('Copy &amp; Paste Roster Report Here'!$M18="QT",1,0),0)</f>
        <v>0</v>
      </c>
      <c r="DB21" s="123">
        <f>IF('Copy &amp; Paste Roster Report Here'!$A18=DB$7,IF('Copy &amp; Paste Roster Report Here'!$M18="QT",1,0),0)</f>
        <v>0</v>
      </c>
      <c r="DC21" s="123">
        <f>IF('Copy &amp; Paste Roster Report Here'!$A18=DC$7,IF('Copy &amp; Paste Roster Report Here'!$M18="QT",1,0),0)</f>
        <v>0</v>
      </c>
      <c r="DD21" s="73">
        <f t="shared" si="15"/>
        <v>0</v>
      </c>
      <c r="DE21" s="124">
        <f>IF('Copy &amp; Paste Roster Report Here'!$A18=DE$7,IF('Copy &amp; Paste Roster Report Here'!$M18="xxxxxxxxxxx",1,0),0)</f>
        <v>0</v>
      </c>
      <c r="DF21" s="124">
        <f>IF('Copy &amp; Paste Roster Report Here'!$A18=DF$7,IF('Copy &amp; Paste Roster Report Here'!$M18="xxxxxxxxxxx",1,0),0)</f>
        <v>0</v>
      </c>
      <c r="DG21" s="124">
        <f>IF('Copy &amp; Paste Roster Report Here'!$A18=DG$7,IF('Copy &amp; Paste Roster Report Here'!$M18="xxxxxxxxxxx",1,0),0)</f>
        <v>0</v>
      </c>
      <c r="DH21" s="124">
        <f>IF('Copy &amp; Paste Roster Report Here'!$A18=DH$7,IF('Copy &amp; Paste Roster Report Here'!$M18="xxxxxxxxxxx",1,0),0)</f>
        <v>0</v>
      </c>
      <c r="DI21" s="124">
        <f>IF('Copy &amp; Paste Roster Report Here'!$A18=DI$7,IF('Copy &amp; Paste Roster Report Here'!$M18="xxxxxxxxxxx",1,0),0)</f>
        <v>0</v>
      </c>
      <c r="DJ21" s="124">
        <f>IF('Copy &amp; Paste Roster Report Here'!$A18=DJ$7,IF('Copy &amp; Paste Roster Report Here'!$M18="xxxxxxxxxxx",1,0),0)</f>
        <v>0</v>
      </c>
      <c r="DK21" s="124">
        <f>IF('Copy &amp; Paste Roster Report Here'!$A18=DK$7,IF('Copy &amp; Paste Roster Report Here'!$M18="xxxxxxxxxxx",1,0),0)</f>
        <v>0</v>
      </c>
      <c r="DL21" s="124">
        <f>IF('Copy &amp; Paste Roster Report Here'!$A18=DL$7,IF('Copy &amp; Paste Roster Report Here'!$M18="xxxxxxxxxxx",1,0),0)</f>
        <v>0</v>
      </c>
      <c r="DM21" s="124">
        <f>IF('Copy &amp; Paste Roster Report Here'!$A18=DM$7,IF('Copy &amp; Paste Roster Report Here'!$M18="xxxxxxxxxxx",1,0),0)</f>
        <v>0</v>
      </c>
      <c r="DN21" s="124">
        <f>IF('Copy &amp; Paste Roster Report Here'!$A18=DN$7,IF('Copy &amp; Paste Roster Report Here'!$M18="xxxxxxxxxxx",1,0),0)</f>
        <v>0</v>
      </c>
      <c r="DO21" s="124">
        <f>IF('Copy &amp; Paste Roster Report Here'!$A18=DO$7,IF('Copy &amp; Paste Roster Report Here'!$M18="xxxxxxxxxxx",1,0),0)</f>
        <v>0</v>
      </c>
      <c r="DP21" s="125">
        <f t="shared" si="16"/>
        <v>0</v>
      </c>
      <c r="DQ21" s="126">
        <f t="shared" si="17"/>
        <v>0</v>
      </c>
    </row>
    <row r="22" spans="1:121" x14ac:dyDescent="0.2">
      <c r="A22" s="111">
        <f t="shared" si="3"/>
        <v>0</v>
      </c>
      <c r="B22" s="111">
        <f t="shared" si="4"/>
        <v>0</v>
      </c>
      <c r="C22" s="112">
        <f>+('Copy &amp; Paste Roster Report Here'!$P19-'Copy &amp; Paste Roster Report Here'!$O19)/30</f>
        <v>0</v>
      </c>
      <c r="D22" s="112">
        <f>+('Copy &amp; Paste Roster Report Here'!$P19-'Copy &amp; Paste Roster Report Here'!$O19)</f>
        <v>0</v>
      </c>
      <c r="E22" s="111">
        <f>'Copy &amp; Paste Roster Report Here'!N19</f>
        <v>0</v>
      </c>
      <c r="F22" s="111" t="str">
        <f t="shared" si="5"/>
        <v>N</v>
      </c>
      <c r="G22" s="111">
        <f>'Copy &amp; Paste Roster Report Here'!R19</f>
        <v>0</v>
      </c>
      <c r="H22" s="113">
        <f t="shared" si="6"/>
        <v>0</v>
      </c>
      <c r="I22" s="112">
        <f>IF(F22="N",$F$5-'Copy &amp; Paste Roster Report Here'!O19,+'Copy &amp; Paste Roster Report Here'!Q19-'Copy &amp; Paste Roster Report Here'!O19)</f>
        <v>0</v>
      </c>
      <c r="J22" s="114">
        <f t="shared" si="7"/>
        <v>0</v>
      </c>
      <c r="K22" s="114">
        <f t="shared" si="8"/>
        <v>0</v>
      </c>
      <c r="L22" s="115">
        <f>'Copy &amp; Paste Roster Report Here'!F19</f>
        <v>0</v>
      </c>
      <c r="M22" s="116">
        <f t="shared" si="9"/>
        <v>0</v>
      </c>
      <c r="N22" s="117">
        <f>IF('Copy &amp; Paste Roster Report Here'!$A19='Analytical Tests'!N$7,IF($F22="Y",+$H22*N$6,0),0)</f>
        <v>0</v>
      </c>
      <c r="O22" s="117">
        <f>IF('Copy &amp; Paste Roster Report Here'!$A19='Analytical Tests'!O$7,IF($F22="Y",+$H22*O$6,0),0)</f>
        <v>0</v>
      </c>
      <c r="P22" s="117">
        <f>IF('Copy &amp; Paste Roster Report Here'!$A19='Analytical Tests'!P$7,IF($F22="Y",+$H22*P$6,0),0)</f>
        <v>0</v>
      </c>
      <c r="Q22" s="117">
        <f>IF('Copy &amp; Paste Roster Report Here'!$A19='Analytical Tests'!Q$7,IF($F22="Y",+$H22*Q$6,0),0)</f>
        <v>0</v>
      </c>
      <c r="R22" s="117">
        <f>IF('Copy &amp; Paste Roster Report Here'!$A19='Analytical Tests'!R$7,IF($F22="Y",+$H22*R$6,0),0)</f>
        <v>0</v>
      </c>
      <c r="S22" s="117">
        <f>IF('Copy &amp; Paste Roster Report Here'!$A19='Analytical Tests'!S$7,IF($F22="Y",+$H22*S$6,0),0)</f>
        <v>0</v>
      </c>
      <c r="T22" s="117">
        <f>IF('Copy &amp; Paste Roster Report Here'!$A19='Analytical Tests'!T$7,IF($F22="Y",+$H22*T$6,0),0)</f>
        <v>0</v>
      </c>
      <c r="U22" s="117">
        <f>IF('Copy &amp; Paste Roster Report Here'!$A19='Analytical Tests'!U$7,IF($F22="Y",+$H22*U$6,0),0)</f>
        <v>0</v>
      </c>
      <c r="V22" s="117">
        <f>IF('Copy &amp; Paste Roster Report Here'!$A19='Analytical Tests'!V$7,IF($F22="Y",+$H22*V$6,0),0)</f>
        <v>0</v>
      </c>
      <c r="W22" s="117">
        <f>IF('Copy &amp; Paste Roster Report Here'!$A19='Analytical Tests'!W$7,IF($F22="Y",+$H22*W$6,0),0)</f>
        <v>0</v>
      </c>
      <c r="X22" s="117">
        <f>IF('Copy &amp; Paste Roster Report Here'!$A19='Analytical Tests'!X$7,IF($F22="Y",+$H22*X$6,0),0)</f>
        <v>0</v>
      </c>
      <c r="Y22" s="117" t="b">
        <f>IF('Copy &amp; Paste Roster Report Here'!$A19='Analytical Tests'!Y$7,IF($F22="N",IF($J22&gt;=$C22,Y$6,+($I22/$D22)*Y$6),0))</f>
        <v>0</v>
      </c>
      <c r="Z22" s="117" t="b">
        <f>IF('Copy &amp; Paste Roster Report Here'!$A19='Analytical Tests'!Z$7,IF($F22="N",IF($J22&gt;=$C22,Z$6,+($I22/$D22)*Z$6),0))</f>
        <v>0</v>
      </c>
      <c r="AA22" s="117" t="b">
        <f>IF('Copy &amp; Paste Roster Report Here'!$A19='Analytical Tests'!AA$7,IF($F22="N",IF($J22&gt;=$C22,AA$6,+($I22/$D22)*AA$6),0))</f>
        <v>0</v>
      </c>
      <c r="AB22" s="117" t="b">
        <f>IF('Copy &amp; Paste Roster Report Here'!$A19='Analytical Tests'!AB$7,IF($F22="N",IF($J22&gt;=$C22,AB$6,+($I22/$D22)*AB$6),0))</f>
        <v>0</v>
      </c>
      <c r="AC22" s="117" t="b">
        <f>IF('Copy &amp; Paste Roster Report Here'!$A19='Analytical Tests'!AC$7,IF($F22="N",IF($J22&gt;=$C22,AC$6,+($I22/$D22)*AC$6),0))</f>
        <v>0</v>
      </c>
      <c r="AD22" s="117" t="b">
        <f>IF('Copy &amp; Paste Roster Report Here'!$A19='Analytical Tests'!AD$7,IF($F22="N",IF($J22&gt;=$C22,AD$6,+($I22/$D22)*AD$6),0))</f>
        <v>0</v>
      </c>
      <c r="AE22" s="117" t="b">
        <f>IF('Copy &amp; Paste Roster Report Here'!$A19='Analytical Tests'!AE$7,IF($F22="N",IF($J22&gt;=$C22,AE$6,+($I22/$D22)*AE$6),0))</f>
        <v>0</v>
      </c>
      <c r="AF22" s="117" t="b">
        <f>IF('Copy &amp; Paste Roster Report Here'!$A19='Analytical Tests'!AF$7,IF($F22="N",IF($J22&gt;=$C22,AF$6,+($I22/$D22)*AF$6),0))</f>
        <v>0</v>
      </c>
      <c r="AG22" s="117" t="b">
        <f>IF('Copy &amp; Paste Roster Report Here'!$A19='Analytical Tests'!AG$7,IF($F22="N",IF($J22&gt;=$C22,AG$6,+($I22/$D22)*AG$6),0))</f>
        <v>0</v>
      </c>
      <c r="AH22" s="117" t="b">
        <f>IF('Copy &amp; Paste Roster Report Here'!$A19='Analytical Tests'!AH$7,IF($F22="N",IF($J22&gt;=$C22,AH$6,+($I22/$D22)*AH$6),0))</f>
        <v>0</v>
      </c>
      <c r="AI22" s="117" t="b">
        <f>IF('Copy &amp; Paste Roster Report Here'!$A19='Analytical Tests'!AI$7,IF($F22="N",IF($J22&gt;=$C22,AI$6,+($I22/$D22)*AI$6),0))</f>
        <v>0</v>
      </c>
      <c r="AJ22" s="79"/>
      <c r="AK22" s="118">
        <f>IF('Copy &amp; Paste Roster Report Here'!$A19=AK$7,IF('Copy &amp; Paste Roster Report Here'!$M19="FT",1,0),0)</f>
        <v>0</v>
      </c>
      <c r="AL22" s="118">
        <f>IF('Copy &amp; Paste Roster Report Here'!$A19=AL$7,IF('Copy &amp; Paste Roster Report Here'!$M19="FT",1,0),0)</f>
        <v>0</v>
      </c>
      <c r="AM22" s="118">
        <f>IF('Copy &amp; Paste Roster Report Here'!$A19=AM$7,IF('Copy &amp; Paste Roster Report Here'!$M19="FT",1,0),0)</f>
        <v>0</v>
      </c>
      <c r="AN22" s="118">
        <f>IF('Copy &amp; Paste Roster Report Here'!$A19=AN$7,IF('Copy &amp; Paste Roster Report Here'!$M19="FT",1,0),0)</f>
        <v>0</v>
      </c>
      <c r="AO22" s="118">
        <f>IF('Copy &amp; Paste Roster Report Here'!$A19=AO$7,IF('Copy &amp; Paste Roster Report Here'!$M19="FT",1,0),0)</f>
        <v>0</v>
      </c>
      <c r="AP22" s="118">
        <f>IF('Copy &amp; Paste Roster Report Here'!$A19=AP$7,IF('Copy &amp; Paste Roster Report Here'!$M19="FT",1,0),0)</f>
        <v>0</v>
      </c>
      <c r="AQ22" s="118">
        <f>IF('Copy &amp; Paste Roster Report Here'!$A19=AQ$7,IF('Copy &amp; Paste Roster Report Here'!$M19="FT",1,0),0)</f>
        <v>0</v>
      </c>
      <c r="AR22" s="118">
        <f>IF('Copy &amp; Paste Roster Report Here'!$A19=AR$7,IF('Copy &amp; Paste Roster Report Here'!$M19="FT",1,0),0)</f>
        <v>0</v>
      </c>
      <c r="AS22" s="118">
        <f>IF('Copy &amp; Paste Roster Report Here'!$A19=AS$7,IF('Copy &amp; Paste Roster Report Here'!$M19="FT",1,0),0)</f>
        <v>0</v>
      </c>
      <c r="AT22" s="118">
        <f>IF('Copy &amp; Paste Roster Report Here'!$A19=AT$7,IF('Copy &amp; Paste Roster Report Here'!$M19="FT",1,0),0)</f>
        <v>0</v>
      </c>
      <c r="AU22" s="118">
        <f>IF('Copy &amp; Paste Roster Report Here'!$A19=AU$7,IF('Copy &amp; Paste Roster Report Here'!$M19="FT",1,0),0)</f>
        <v>0</v>
      </c>
      <c r="AV22" s="73">
        <f t="shared" si="10"/>
        <v>0</v>
      </c>
      <c r="AW22" s="119">
        <f>IF('Copy &amp; Paste Roster Report Here'!$A19=AW$7,IF('Copy &amp; Paste Roster Report Here'!$M19="HT",1,0),0)</f>
        <v>0</v>
      </c>
      <c r="AX22" s="119">
        <f>IF('Copy &amp; Paste Roster Report Here'!$A19=AX$7,IF('Copy &amp; Paste Roster Report Here'!$M19="HT",1,0),0)</f>
        <v>0</v>
      </c>
      <c r="AY22" s="119">
        <f>IF('Copy &amp; Paste Roster Report Here'!$A19=AY$7,IF('Copy &amp; Paste Roster Report Here'!$M19="HT",1,0),0)</f>
        <v>0</v>
      </c>
      <c r="AZ22" s="119">
        <f>IF('Copy &amp; Paste Roster Report Here'!$A19=AZ$7,IF('Copy &amp; Paste Roster Report Here'!$M19="HT",1,0),0)</f>
        <v>0</v>
      </c>
      <c r="BA22" s="119">
        <f>IF('Copy &amp; Paste Roster Report Here'!$A19=BA$7,IF('Copy &amp; Paste Roster Report Here'!$M19="HT",1,0),0)</f>
        <v>0</v>
      </c>
      <c r="BB22" s="119">
        <f>IF('Copy &amp; Paste Roster Report Here'!$A19=BB$7,IF('Copy &amp; Paste Roster Report Here'!$M19="HT",1,0),0)</f>
        <v>0</v>
      </c>
      <c r="BC22" s="119">
        <f>IF('Copy &amp; Paste Roster Report Here'!$A19=BC$7,IF('Copy &amp; Paste Roster Report Here'!$M19="HT",1,0),0)</f>
        <v>0</v>
      </c>
      <c r="BD22" s="119">
        <f>IF('Copy &amp; Paste Roster Report Here'!$A19=BD$7,IF('Copy &amp; Paste Roster Report Here'!$M19="HT",1,0),0)</f>
        <v>0</v>
      </c>
      <c r="BE22" s="119">
        <f>IF('Copy &amp; Paste Roster Report Here'!$A19=BE$7,IF('Copy &amp; Paste Roster Report Here'!$M19="HT",1,0),0)</f>
        <v>0</v>
      </c>
      <c r="BF22" s="119">
        <f>IF('Copy &amp; Paste Roster Report Here'!$A19=BF$7,IF('Copy &amp; Paste Roster Report Here'!$M19="HT",1,0),0)</f>
        <v>0</v>
      </c>
      <c r="BG22" s="119">
        <f>IF('Copy &amp; Paste Roster Report Here'!$A19=BG$7,IF('Copy &amp; Paste Roster Report Here'!$M19="HT",1,0),0)</f>
        <v>0</v>
      </c>
      <c r="BH22" s="73">
        <f t="shared" si="11"/>
        <v>0</v>
      </c>
      <c r="BI22" s="120">
        <f>IF('Copy &amp; Paste Roster Report Here'!$A19=BI$7,IF('Copy &amp; Paste Roster Report Here'!$M19="MT",1,0),0)</f>
        <v>0</v>
      </c>
      <c r="BJ22" s="120">
        <f>IF('Copy &amp; Paste Roster Report Here'!$A19=BJ$7,IF('Copy &amp; Paste Roster Report Here'!$M19="MT",1,0),0)</f>
        <v>0</v>
      </c>
      <c r="BK22" s="120">
        <f>IF('Copy &amp; Paste Roster Report Here'!$A19=BK$7,IF('Copy &amp; Paste Roster Report Here'!$M19="MT",1,0),0)</f>
        <v>0</v>
      </c>
      <c r="BL22" s="120">
        <f>IF('Copy &amp; Paste Roster Report Here'!$A19=BL$7,IF('Copy &amp; Paste Roster Report Here'!$M19="MT",1,0),0)</f>
        <v>0</v>
      </c>
      <c r="BM22" s="120">
        <f>IF('Copy &amp; Paste Roster Report Here'!$A19=BM$7,IF('Copy &amp; Paste Roster Report Here'!$M19="MT",1,0),0)</f>
        <v>0</v>
      </c>
      <c r="BN22" s="120">
        <f>IF('Copy &amp; Paste Roster Report Here'!$A19=BN$7,IF('Copy &amp; Paste Roster Report Here'!$M19="MT",1,0),0)</f>
        <v>0</v>
      </c>
      <c r="BO22" s="120">
        <f>IF('Copy &amp; Paste Roster Report Here'!$A19=BO$7,IF('Copy &amp; Paste Roster Report Here'!$M19="MT",1,0),0)</f>
        <v>0</v>
      </c>
      <c r="BP22" s="120">
        <f>IF('Copy &amp; Paste Roster Report Here'!$A19=BP$7,IF('Copy &amp; Paste Roster Report Here'!$M19="MT",1,0),0)</f>
        <v>0</v>
      </c>
      <c r="BQ22" s="120">
        <f>IF('Copy &amp; Paste Roster Report Here'!$A19=BQ$7,IF('Copy &amp; Paste Roster Report Here'!$M19="MT",1,0),0)</f>
        <v>0</v>
      </c>
      <c r="BR22" s="120">
        <f>IF('Copy &amp; Paste Roster Report Here'!$A19=BR$7,IF('Copy &amp; Paste Roster Report Here'!$M19="MT",1,0),0)</f>
        <v>0</v>
      </c>
      <c r="BS22" s="120">
        <f>IF('Copy &amp; Paste Roster Report Here'!$A19=BS$7,IF('Copy &amp; Paste Roster Report Here'!$M19="MT",1,0),0)</f>
        <v>0</v>
      </c>
      <c r="BT22" s="73">
        <f t="shared" si="12"/>
        <v>0</v>
      </c>
      <c r="BU22" s="121">
        <f>IF('Copy &amp; Paste Roster Report Here'!$A19=BU$7,IF('Copy &amp; Paste Roster Report Here'!$M19="fy",1,0),0)</f>
        <v>0</v>
      </c>
      <c r="BV22" s="121">
        <f>IF('Copy &amp; Paste Roster Report Here'!$A19=BV$7,IF('Copy &amp; Paste Roster Report Here'!$M19="fy",1,0),0)</f>
        <v>0</v>
      </c>
      <c r="BW22" s="121">
        <f>IF('Copy &amp; Paste Roster Report Here'!$A19=BW$7,IF('Copy &amp; Paste Roster Report Here'!$M19="fy",1,0),0)</f>
        <v>0</v>
      </c>
      <c r="BX22" s="121">
        <f>IF('Copy &amp; Paste Roster Report Here'!$A19=BX$7,IF('Copy &amp; Paste Roster Report Here'!$M19="fy",1,0),0)</f>
        <v>0</v>
      </c>
      <c r="BY22" s="121">
        <f>IF('Copy &amp; Paste Roster Report Here'!$A19=BY$7,IF('Copy &amp; Paste Roster Report Here'!$M19="fy",1,0),0)</f>
        <v>0</v>
      </c>
      <c r="BZ22" s="121">
        <f>IF('Copy &amp; Paste Roster Report Here'!$A19=BZ$7,IF('Copy &amp; Paste Roster Report Here'!$M19="fy",1,0),0)</f>
        <v>0</v>
      </c>
      <c r="CA22" s="121">
        <f>IF('Copy &amp; Paste Roster Report Here'!$A19=CA$7,IF('Copy &amp; Paste Roster Report Here'!$M19="fy",1,0),0)</f>
        <v>0</v>
      </c>
      <c r="CB22" s="121">
        <f>IF('Copy &amp; Paste Roster Report Here'!$A19=CB$7,IF('Copy &amp; Paste Roster Report Here'!$M19="fy",1,0),0)</f>
        <v>0</v>
      </c>
      <c r="CC22" s="121">
        <f>IF('Copy &amp; Paste Roster Report Here'!$A19=CC$7,IF('Copy &amp; Paste Roster Report Here'!$M19="fy",1,0),0)</f>
        <v>0</v>
      </c>
      <c r="CD22" s="121">
        <f>IF('Copy &amp; Paste Roster Report Here'!$A19=CD$7,IF('Copy &amp; Paste Roster Report Here'!$M19="fy",1,0),0)</f>
        <v>0</v>
      </c>
      <c r="CE22" s="121">
        <f>IF('Copy &amp; Paste Roster Report Here'!$A19=CE$7,IF('Copy &amp; Paste Roster Report Here'!$M19="fy",1,0),0)</f>
        <v>0</v>
      </c>
      <c r="CF22" s="73">
        <f t="shared" si="13"/>
        <v>0</v>
      </c>
      <c r="CG22" s="122">
        <f>IF('Copy &amp; Paste Roster Report Here'!$A19=CG$7,IF('Copy &amp; Paste Roster Report Here'!$M19="RH",1,0),0)</f>
        <v>0</v>
      </c>
      <c r="CH22" s="122">
        <f>IF('Copy &amp; Paste Roster Report Here'!$A19=CH$7,IF('Copy &amp; Paste Roster Report Here'!$M19="RH",1,0),0)</f>
        <v>0</v>
      </c>
      <c r="CI22" s="122">
        <f>IF('Copy &amp; Paste Roster Report Here'!$A19=CI$7,IF('Copy &amp; Paste Roster Report Here'!$M19="RH",1,0),0)</f>
        <v>0</v>
      </c>
      <c r="CJ22" s="122">
        <f>IF('Copy &amp; Paste Roster Report Here'!$A19=CJ$7,IF('Copy &amp; Paste Roster Report Here'!$M19="RH",1,0),0)</f>
        <v>0</v>
      </c>
      <c r="CK22" s="122">
        <f>IF('Copy &amp; Paste Roster Report Here'!$A19=CK$7,IF('Copy &amp; Paste Roster Report Here'!$M19="RH",1,0),0)</f>
        <v>0</v>
      </c>
      <c r="CL22" s="122">
        <f>IF('Copy &amp; Paste Roster Report Here'!$A19=CL$7,IF('Copy &amp; Paste Roster Report Here'!$M19="RH",1,0),0)</f>
        <v>0</v>
      </c>
      <c r="CM22" s="122">
        <f>IF('Copy &amp; Paste Roster Report Here'!$A19=CM$7,IF('Copy &amp; Paste Roster Report Here'!$M19="RH",1,0),0)</f>
        <v>0</v>
      </c>
      <c r="CN22" s="122">
        <f>IF('Copy &amp; Paste Roster Report Here'!$A19=CN$7,IF('Copy &amp; Paste Roster Report Here'!$M19="RH",1,0),0)</f>
        <v>0</v>
      </c>
      <c r="CO22" s="122">
        <f>IF('Copy &amp; Paste Roster Report Here'!$A19=CO$7,IF('Copy &amp; Paste Roster Report Here'!$M19="RH",1,0),0)</f>
        <v>0</v>
      </c>
      <c r="CP22" s="122">
        <f>IF('Copy &amp; Paste Roster Report Here'!$A19=CP$7,IF('Copy &amp; Paste Roster Report Here'!$M19="RH",1,0),0)</f>
        <v>0</v>
      </c>
      <c r="CQ22" s="122">
        <f>IF('Copy &amp; Paste Roster Report Here'!$A19=CQ$7,IF('Copy &amp; Paste Roster Report Here'!$M19="RH",1,0),0)</f>
        <v>0</v>
      </c>
      <c r="CR22" s="73">
        <f t="shared" si="14"/>
        <v>0</v>
      </c>
      <c r="CS22" s="123">
        <f>IF('Copy &amp; Paste Roster Report Here'!$A19=CS$7,IF('Copy &amp; Paste Roster Report Here'!$M19="QT",1,0),0)</f>
        <v>0</v>
      </c>
      <c r="CT22" s="123">
        <f>IF('Copy &amp; Paste Roster Report Here'!$A19=CT$7,IF('Copy &amp; Paste Roster Report Here'!$M19="QT",1,0),0)</f>
        <v>0</v>
      </c>
      <c r="CU22" s="123">
        <f>IF('Copy &amp; Paste Roster Report Here'!$A19=CU$7,IF('Copy &amp; Paste Roster Report Here'!$M19="QT",1,0),0)</f>
        <v>0</v>
      </c>
      <c r="CV22" s="123">
        <f>IF('Copy &amp; Paste Roster Report Here'!$A19=CV$7,IF('Copy &amp; Paste Roster Report Here'!$M19="QT",1,0),0)</f>
        <v>0</v>
      </c>
      <c r="CW22" s="123">
        <f>IF('Copy &amp; Paste Roster Report Here'!$A19=CW$7,IF('Copy &amp; Paste Roster Report Here'!$M19="QT",1,0),0)</f>
        <v>0</v>
      </c>
      <c r="CX22" s="123">
        <f>IF('Copy &amp; Paste Roster Report Here'!$A19=CX$7,IF('Copy &amp; Paste Roster Report Here'!$M19="QT",1,0),0)</f>
        <v>0</v>
      </c>
      <c r="CY22" s="123">
        <f>IF('Copy &amp; Paste Roster Report Here'!$A19=CY$7,IF('Copy &amp; Paste Roster Report Here'!$M19="QT",1,0),0)</f>
        <v>0</v>
      </c>
      <c r="CZ22" s="123">
        <f>IF('Copy &amp; Paste Roster Report Here'!$A19=CZ$7,IF('Copy &amp; Paste Roster Report Here'!$M19="QT",1,0),0)</f>
        <v>0</v>
      </c>
      <c r="DA22" s="123">
        <f>IF('Copy &amp; Paste Roster Report Here'!$A19=DA$7,IF('Copy &amp; Paste Roster Report Here'!$M19="QT",1,0),0)</f>
        <v>0</v>
      </c>
      <c r="DB22" s="123">
        <f>IF('Copy &amp; Paste Roster Report Here'!$A19=DB$7,IF('Copy &amp; Paste Roster Report Here'!$M19="QT",1,0),0)</f>
        <v>0</v>
      </c>
      <c r="DC22" s="123">
        <f>IF('Copy &amp; Paste Roster Report Here'!$A19=DC$7,IF('Copy &amp; Paste Roster Report Here'!$M19="QT",1,0),0)</f>
        <v>0</v>
      </c>
      <c r="DD22" s="73">
        <f t="shared" si="15"/>
        <v>0</v>
      </c>
      <c r="DE22" s="124">
        <f>IF('Copy &amp; Paste Roster Report Here'!$A19=DE$7,IF('Copy &amp; Paste Roster Report Here'!$M19="xxxxxxxxxxx",1,0),0)</f>
        <v>0</v>
      </c>
      <c r="DF22" s="124">
        <f>IF('Copy &amp; Paste Roster Report Here'!$A19=DF$7,IF('Copy &amp; Paste Roster Report Here'!$M19="xxxxxxxxxxx",1,0),0)</f>
        <v>0</v>
      </c>
      <c r="DG22" s="124">
        <f>IF('Copy &amp; Paste Roster Report Here'!$A19=DG$7,IF('Copy &amp; Paste Roster Report Here'!$M19="xxxxxxxxxxx",1,0),0)</f>
        <v>0</v>
      </c>
      <c r="DH22" s="124">
        <f>IF('Copy &amp; Paste Roster Report Here'!$A19=DH$7,IF('Copy &amp; Paste Roster Report Here'!$M19="xxxxxxxxxxx",1,0),0)</f>
        <v>0</v>
      </c>
      <c r="DI22" s="124">
        <f>IF('Copy &amp; Paste Roster Report Here'!$A19=DI$7,IF('Copy &amp; Paste Roster Report Here'!$M19="xxxxxxxxxxx",1,0),0)</f>
        <v>0</v>
      </c>
      <c r="DJ22" s="124">
        <f>IF('Copy &amp; Paste Roster Report Here'!$A19=DJ$7,IF('Copy &amp; Paste Roster Report Here'!$M19="xxxxxxxxxxx",1,0),0)</f>
        <v>0</v>
      </c>
      <c r="DK22" s="124">
        <f>IF('Copy &amp; Paste Roster Report Here'!$A19=DK$7,IF('Copy &amp; Paste Roster Report Here'!$M19="xxxxxxxxxxx",1,0),0)</f>
        <v>0</v>
      </c>
      <c r="DL22" s="124">
        <f>IF('Copy &amp; Paste Roster Report Here'!$A19=DL$7,IF('Copy &amp; Paste Roster Report Here'!$M19="xxxxxxxxxxx",1,0),0)</f>
        <v>0</v>
      </c>
      <c r="DM22" s="124">
        <f>IF('Copy &amp; Paste Roster Report Here'!$A19=DM$7,IF('Copy &amp; Paste Roster Report Here'!$M19="xxxxxxxxxxx",1,0),0)</f>
        <v>0</v>
      </c>
      <c r="DN22" s="124">
        <f>IF('Copy &amp; Paste Roster Report Here'!$A19=DN$7,IF('Copy &amp; Paste Roster Report Here'!$M19="xxxxxxxxxxx",1,0),0)</f>
        <v>0</v>
      </c>
      <c r="DO22" s="124">
        <f>IF('Copy &amp; Paste Roster Report Here'!$A19=DO$7,IF('Copy &amp; Paste Roster Report Here'!$M19="xxxxxxxxxxx",1,0),0)</f>
        <v>0</v>
      </c>
      <c r="DP22" s="125">
        <f t="shared" si="16"/>
        <v>0</v>
      </c>
      <c r="DQ22" s="126">
        <f t="shared" si="17"/>
        <v>0</v>
      </c>
    </row>
    <row r="23" spans="1:121" x14ac:dyDescent="0.2">
      <c r="A23" s="111">
        <f t="shared" si="3"/>
        <v>0</v>
      </c>
      <c r="B23" s="111">
        <f t="shared" si="4"/>
        <v>0</v>
      </c>
      <c r="C23" s="112">
        <f>+('Copy &amp; Paste Roster Report Here'!$P20-'Copy &amp; Paste Roster Report Here'!$O20)/30</f>
        <v>0</v>
      </c>
      <c r="D23" s="112">
        <f>+('Copy &amp; Paste Roster Report Here'!$P20-'Copy &amp; Paste Roster Report Here'!$O20)</f>
        <v>0</v>
      </c>
      <c r="E23" s="111">
        <f>'Copy &amp; Paste Roster Report Here'!N20</f>
        <v>0</v>
      </c>
      <c r="F23" s="111" t="str">
        <f t="shared" si="5"/>
        <v>N</v>
      </c>
      <c r="G23" s="111">
        <f>'Copy &amp; Paste Roster Report Here'!R20</f>
        <v>0</v>
      </c>
      <c r="H23" s="113">
        <f t="shared" si="6"/>
        <v>0</v>
      </c>
      <c r="I23" s="112">
        <f>IF(F23="N",$F$5-'Copy &amp; Paste Roster Report Here'!O20,+'Copy &amp; Paste Roster Report Here'!Q20-'Copy &amp; Paste Roster Report Here'!O20)</f>
        <v>0</v>
      </c>
      <c r="J23" s="114">
        <f t="shared" si="7"/>
        <v>0</v>
      </c>
      <c r="K23" s="114">
        <f t="shared" si="8"/>
        <v>0</v>
      </c>
      <c r="L23" s="115">
        <f>'Copy &amp; Paste Roster Report Here'!F20</f>
        <v>0</v>
      </c>
      <c r="M23" s="116">
        <f t="shared" si="9"/>
        <v>0</v>
      </c>
      <c r="N23" s="117">
        <f>IF('Copy &amp; Paste Roster Report Here'!$A20='Analytical Tests'!N$7,IF($F23="Y",+$H23*N$6,0),0)</f>
        <v>0</v>
      </c>
      <c r="O23" s="117">
        <f>IF('Copy &amp; Paste Roster Report Here'!$A20='Analytical Tests'!O$7,IF($F23="Y",+$H23*O$6,0),0)</f>
        <v>0</v>
      </c>
      <c r="P23" s="117">
        <f>IF('Copy &amp; Paste Roster Report Here'!$A20='Analytical Tests'!P$7,IF($F23="Y",+$H23*P$6,0),0)</f>
        <v>0</v>
      </c>
      <c r="Q23" s="117">
        <f>IF('Copy &amp; Paste Roster Report Here'!$A20='Analytical Tests'!Q$7,IF($F23="Y",+$H23*Q$6,0),0)</f>
        <v>0</v>
      </c>
      <c r="R23" s="117">
        <f>IF('Copy &amp; Paste Roster Report Here'!$A20='Analytical Tests'!R$7,IF($F23="Y",+$H23*R$6,0),0)</f>
        <v>0</v>
      </c>
      <c r="S23" s="117">
        <f>IF('Copy &amp; Paste Roster Report Here'!$A20='Analytical Tests'!S$7,IF($F23="Y",+$H23*S$6,0),0)</f>
        <v>0</v>
      </c>
      <c r="T23" s="117">
        <f>IF('Copy &amp; Paste Roster Report Here'!$A20='Analytical Tests'!T$7,IF($F23="Y",+$H23*T$6,0),0)</f>
        <v>0</v>
      </c>
      <c r="U23" s="117">
        <f>IF('Copy &amp; Paste Roster Report Here'!$A20='Analytical Tests'!U$7,IF($F23="Y",+$H23*U$6,0),0)</f>
        <v>0</v>
      </c>
      <c r="V23" s="117">
        <f>IF('Copy &amp; Paste Roster Report Here'!$A20='Analytical Tests'!V$7,IF($F23="Y",+$H23*V$6,0),0)</f>
        <v>0</v>
      </c>
      <c r="W23" s="117">
        <f>IF('Copy &amp; Paste Roster Report Here'!$A20='Analytical Tests'!W$7,IF($F23="Y",+$H23*W$6,0),0)</f>
        <v>0</v>
      </c>
      <c r="X23" s="117">
        <f>IF('Copy &amp; Paste Roster Report Here'!$A20='Analytical Tests'!X$7,IF($F23="Y",+$H23*X$6,0),0)</f>
        <v>0</v>
      </c>
      <c r="Y23" s="117" t="b">
        <f>IF('Copy &amp; Paste Roster Report Here'!$A20='Analytical Tests'!Y$7,IF($F23="N",IF($J23&gt;=$C23,Y$6,+($I23/$D23)*Y$6),0))</f>
        <v>0</v>
      </c>
      <c r="Z23" s="117" t="b">
        <f>IF('Copy &amp; Paste Roster Report Here'!$A20='Analytical Tests'!Z$7,IF($F23="N",IF($J23&gt;=$C23,Z$6,+($I23/$D23)*Z$6),0))</f>
        <v>0</v>
      </c>
      <c r="AA23" s="117" t="b">
        <f>IF('Copy &amp; Paste Roster Report Here'!$A20='Analytical Tests'!AA$7,IF($F23="N",IF($J23&gt;=$C23,AA$6,+($I23/$D23)*AA$6),0))</f>
        <v>0</v>
      </c>
      <c r="AB23" s="117" t="b">
        <f>IF('Copy &amp; Paste Roster Report Here'!$A20='Analytical Tests'!AB$7,IF($F23="N",IF($J23&gt;=$C23,AB$6,+($I23/$D23)*AB$6),0))</f>
        <v>0</v>
      </c>
      <c r="AC23" s="117" t="b">
        <f>IF('Copy &amp; Paste Roster Report Here'!$A20='Analytical Tests'!AC$7,IF($F23="N",IF($J23&gt;=$C23,AC$6,+($I23/$D23)*AC$6),0))</f>
        <v>0</v>
      </c>
      <c r="AD23" s="117" t="b">
        <f>IF('Copy &amp; Paste Roster Report Here'!$A20='Analytical Tests'!AD$7,IF($F23="N",IF($J23&gt;=$C23,AD$6,+($I23/$D23)*AD$6),0))</f>
        <v>0</v>
      </c>
      <c r="AE23" s="117" t="b">
        <f>IF('Copy &amp; Paste Roster Report Here'!$A20='Analytical Tests'!AE$7,IF($F23="N",IF($J23&gt;=$C23,AE$6,+($I23/$D23)*AE$6),0))</f>
        <v>0</v>
      </c>
      <c r="AF23" s="117" t="b">
        <f>IF('Copy &amp; Paste Roster Report Here'!$A20='Analytical Tests'!AF$7,IF($F23="N",IF($J23&gt;=$C23,AF$6,+($I23/$D23)*AF$6),0))</f>
        <v>0</v>
      </c>
      <c r="AG23" s="117" t="b">
        <f>IF('Copy &amp; Paste Roster Report Here'!$A20='Analytical Tests'!AG$7,IF($F23="N",IF($J23&gt;=$C23,AG$6,+($I23/$D23)*AG$6),0))</f>
        <v>0</v>
      </c>
      <c r="AH23" s="117" t="b">
        <f>IF('Copy &amp; Paste Roster Report Here'!$A20='Analytical Tests'!AH$7,IF($F23="N",IF($J23&gt;=$C23,AH$6,+($I23/$D23)*AH$6),0))</f>
        <v>0</v>
      </c>
      <c r="AI23" s="117" t="b">
        <f>IF('Copy &amp; Paste Roster Report Here'!$A20='Analytical Tests'!AI$7,IF($F23="N",IF($J23&gt;=$C23,AI$6,+($I23/$D23)*AI$6),0))</f>
        <v>0</v>
      </c>
      <c r="AJ23" s="79"/>
      <c r="AK23" s="118">
        <f>IF('Copy &amp; Paste Roster Report Here'!$A20=AK$7,IF('Copy &amp; Paste Roster Report Here'!$M20="FT",1,0),0)</f>
        <v>0</v>
      </c>
      <c r="AL23" s="118">
        <f>IF('Copy &amp; Paste Roster Report Here'!$A20=AL$7,IF('Copy &amp; Paste Roster Report Here'!$M20="FT",1,0),0)</f>
        <v>0</v>
      </c>
      <c r="AM23" s="118">
        <f>IF('Copy &amp; Paste Roster Report Here'!$A20=AM$7,IF('Copy &amp; Paste Roster Report Here'!$M20="FT",1,0),0)</f>
        <v>0</v>
      </c>
      <c r="AN23" s="118">
        <f>IF('Copy &amp; Paste Roster Report Here'!$A20=AN$7,IF('Copy &amp; Paste Roster Report Here'!$M20="FT",1,0),0)</f>
        <v>0</v>
      </c>
      <c r="AO23" s="118">
        <f>IF('Copy &amp; Paste Roster Report Here'!$A20=AO$7,IF('Copy &amp; Paste Roster Report Here'!$M20="FT",1,0),0)</f>
        <v>0</v>
      </c>
      <c r="AP23" s="118">
        <f>IF('Copy &amp; Paste Roster Report Here'!$A20=AP$7,IF('Copy &amp; Paste Roster Report Here'!$M20="FT",1,0),0)</f>
        <v>0</v>
      </c>
      <c r="AQ23" s="118">
        <f>IF('Copy &amp; Paste Roster Report Here'!$A20=AQ$7,IF('Copy &amp; Paste Roster Report Here'!$M20="FT",1,0),0)</f>
        <v>0</v>
      </c>
      <c r="AR23" s="118">
        <f>IF('Copy &amp; Paste Roster Report Here'!$A20=AR$7,IF('Copy &amp; Paste Roster Report Here'!$M20="FT",1,0),0)</f>
        <v>0</v>
      </c>
      <c r="AS23" s="118">
        <f>IF('Copy &amp; Paste Roster Report Here'!$A20=AS$7,IF('Copy &amp; Paste Roster Report Here'!$M20="FT",1,0),0)</f>
        <v>0</v>
      </c>
      <c r="AT23" s="118">
        <f>IF('Copy &amp; Paste Roster Report Here'!$A20=AT$7,IF('Copy &amp; Paste Roster Report Here'!$M20="FT",1,0),0)</f>
        <v>0</v>
      </c>
      <c r="AU23" s="118">
        <f>IF('Copy &amp; Paste Roster Report Here'!$A20=AU$7,IF('Copy &amp; Paste Roster Report Here'!$M20="FT",1,0),0)</f>
        <v>0</v>
      </c>
      <c r="AV23" s="73">
        <f t="shared" si="10"/>
        <v>0</v>
      </c>
      <c r="AW23" s="119">
        <f>IF('Copy &amp; Paste Roster Report Here'!$A20=AW$7,IF('Copy &amp; Paste Roster Report Here'!$M20="HT",1,0),0)</f>
        <v>0</v>
      </c>
      <c r="AX23" s="119">
        <f>IF('Copy &amp; Paste Roster Report Here'!$A20=AX$7,IF('Copy &amp; Paste Roster Report Here'!$M20="HT",1,0),0)</f>
        <v>0</v>
      </c>
      <c r="AY23" s="119">
        <f>IF('Copy &amp; Paste Roster Report Here'!$A20=AY$7,IF('Copy &amp; Paste Roster Report Here'!$M20="HT",1,0),0)</f>
        <v>0</v>
      </c>
      <c r="AZ23" s="119">
        <f>IF('Copy &amp; Paste Roster Report Here'!$A20=AZ$7,IF('Copy &amp; Paste Roster Report Here'!$M20="HT",1,0),0)</f>
        <v>0</v>
      </c>
      <c r="BA23" s="119">
        <f>IF('Copy &amp; Paste Roster Report Here'!$A20=BA$7,IF('Copy &amp; Paste Roster Report Here'!$M20="HT",1,0),0)</f>
        <v>0</v>
      </c>
      <c r="BB23" s="119">
        <f>IF('Copy &amp; Paste Roster Report Here'!$A20=BB$7,IF('Copy &amp; Paste Roster Report Here'!$M20="HT",1,0),0)</f>
        <v>0</v>
      </c>
      <c r="BC23" s="119">
        <f>IF('Copy &amp; Paste Roster Report Here'!$A20=BC$7,IF('Copy &amp; Paste Roster Report Here'!$M20="HT",1,0),0)</f>
        <v>0</v>
      </c>
      <c r="BD23" s="119">
        <f>IF('Copy &amp; Paste Roster Report Here'!$A20=BD$7,IF('Copy &amp; Paste Roster Report Here'!$M20="HT",1,0),0)</f>
        <v>0</v>
      </c>
      <c r="BE23" s="119">
        <f>IF('Copy &amp; Paste Roster Report Here'!$A20=BE$7,IF('Copy &amp; Paste Roster Report Here'!$M20="HT",1,0),0)</f>
        <v>0</v>
      </c>
      <c r="BF23" s="119">
        <f>IF('Copy &amp; Paste Roster Report Here'!$A20=BF$7,IF('Copy &amp; Paste Roster Report Here'!$M20="HT",1,0),0)</f>
        <v>0</v>
      </c>
      <c r="BG23" s="119">
        <f>IF('Copy &amp; Paste Roster Report Here'!$A20=BG$7,IF('Copy &amp; Paste Roster Report Here'!$M20="HT",1,0),0)</f>
        <v>0</v>
      </c>
      <c r="BH23" s="73">
        <f t="shared" si="11"/>
        <v>0</v>
      </c>
      <c r="BI23" s="120">
        <f>IF('Copy &amp; Paste Roster Report Here'!$A20=BI$7,IF('Copy &amp; Paste Roster Report Here'!$M20="MT",1,0),0)</f>
        <v>0</v>
      </c>
      <c r="BJ23" s="120">
        <f>IF('Copy &amp; Paste Roster Report Here'!$A20=BJ$7,IF('Copy &amp; Paste Roster Report Here'!$M20="MT",1,0),0)</f>
        <v>0</v>
      </c>
      <c r="BK23" s="120">
        <f>IF('Copy &amp; Paste Roster Report Here'!$A20=BK$7,IF('Copy &amp; Paste Roster Report Here'!$M20="MT",1,0),0)</f>
        <v>0</v>
      </c>
      <c r="BL23" s="120">
        <f>IF('Copy &amp; Paste Roster Report Here'!$A20=BL$7,IF('Copy &amp; Paste Roster Report Here'!$M20="MT",1,0),0)</f>
        <v>0</v>
      </c>
      <c r="BM23" s="120">
        <f>IF('Copy &amp; Paste Roster Report Here'!$A20=BM$7,IF('Copy &amp; Paste Roster Report Here'!$M20="MT",1,0),0)</f>
        <v>0</v>
      </c>
      <c r="BN23" s="120">
        <f>IF('Copy &amp; Paste Roster Report Here'!$A20=BN$7,IF('Copy &amp; Paste Roster Report Here'!$M20="MT",1,0),0)</f>
        <v>0</v>
      </c>
      <c r="BO23" s="120">
        <f>IF('Copy &amp; Paste Roster Report Here'!$A20=BO$7,IF('Copy &amp; Paste Roster Report Here'!$M20="MT",1,0),0)</f>
        <v>0</v>
      </c>
      <c r="BP23" s="120">
        <f>IF('Copy &amp; Paste Roster Report Here'!$A20=BP$7,IF('Copy &amp; Paste Roster Report Here'!$M20="MT",1,0),0)</f>
        <v>0</v>
      </c>
      <c r="BQ23" s="120">
        <f>IF('Copy &amp; Paste Roster Report Here'!$A20=BQ$7,IF('Copy &amp; Paste Roster Report Here'!$M20="MT",1,0),0)</f>
        <v>0</v>
      </c>
      <c r="BR23" s="120">
        <f>IF('Copy &amp; Paste Roster Report Here'!$A20=BR$7,IF('Copy &amp; Paste Roster Report Here'!$M20="MT",1,0),0)</f>
        <v>0</v>
      </c>
      <c r="BS23" s="120">
        <f>IF('Copy &amp; Paste Roster Report Here'!$A20=BS$7,IF('Copy &amp; Paste Roster Report Here'!$M20="MT",1,0),0)</f>
        <v>0</v>
      </c>
      <c r="BT23" s="73">
        <f t="shared" si="12"/>
        <v>0</v>
      </c>
      <c r="BU23" s="121">
        <f>IF('Copy &amp; Paste Roster Report Here'!$A20=BU$7,IF('Copy &amp; Paste Roster Report Here'!$M20="fy",1,0),0)</f>
        <v>0</v>
      </c>
      <c r="BV23" s="121">
        <f>IF('Copy &amp; Paste Roster Report Here'!$A20=BV$7,IF('Copy &amp; Paste Roster Report Here'!$M20="fy",1,0),0)</f>
        <v>0</v>
      </c>
      <c r="BW23" s="121">
        <f>IF('Copy &amp; Paste Roster Report Here'!$A20=BW$7,IF('Copy &amp; Paste Roster Report Here'!$M20="fy",1,0),0)</f>
        <v>0</v>
      </c>
      <c r="BX23" s="121">
        <f>IF('Copy &amp; Paste Roster Report Here'!$A20=BX$7,IF('Copy &amp; Paste Roster Report Here'!$M20="fy",1,0),0)</f>
        <v>0</v>
      </c>
      <c r="BY23" s="121">
        <f>IF('Copy &amp; Paste Roster Report Here'!$A20=BY$7,IF('Copy &amp; Paste Roster Report Here'!$M20="fy",1,0),0)</f>
        <v>0</v>
      </c>
      <c r="BZ23" s="121">
        <f>IF('Copy &amp; Paste Roster Report Here'!$A20=BZ$7,IF('Copy &amp; Paste Roster Report Here'!$M20="fy",1,0),0)</f>
        <v>0</v>
      </c>
      <c r="CA23" s="121">
        <f>IF('Copy &amp; Paste Roster Report Here'!$A20=CA$7,IF('Copy &amp; Paste Roster Report Here'!$M20="fy",1,0),0)</f>
        <v>0</v>
      </c>
      <c r="CB23" s="121">
        <f>IF('Copy &amp; Paste Roster Report Here'!$A20=CB$7,IF('Copy &amp; Paste Roster Report Here'!$M20="fy",1,0),0)</f>
        <v>0</v>
      </c>
      <c r="CC23" s="121">
        <f>IF('Copy &amp; Paste Roster Report Here'!$A20=CC$7,IF('Copy &amp; Paste Roster Report Here'!$M20="fy",1,0),0)</f>
        <v>0</v>
      </c>
      <c r="CD23" s="121">
        <f>IF('Copy &amp; Paste Roster Report Here'!$A20=CD$7,IF('Copy &amp; Paste Roster Report Here'!$M20="fy",1,0),0)</f>
        <v>0</v>
      </c>
      <c r="CE23" s="121">
        <f>IF('Copy &amp; Paste Roster Report Here'!$A20=CE$7,IF('Copy &amp; Paste Roster Report Here'!$M20="fy",1,0),0)</f>
        <v>0</v>
      </c>
      <c r="CF23" s="73">
        <f t="shared" si="13"/>
        <v>0</v>
      </c>
      <c r="CG23" s="122">
        <f>IF('Copy &amp; Paste Roster Report Here'!$A20=CG$7,IF('Copy &amp; Paste Roster Report Here'!$M20="RH",1,0),0)</f>
        <v>0</v>
      </c>
      <c r="CH23" s="122">
        <f>IF('Copy &amp; Paste Roster Report Here'!$A20=CH$7,IF('Copy &amp; Paste Roster Report Here'!$M20="RH",1,0),0)</f>
        <v>0</v>
      </c>
      <c r="CI23" s="122">
        <f>IF('Copy &amp; Paste Roster Report Here'!$A20=CI$7,IF('Copy &amp; Paste Roster Report Here'!$M20="RH",1,0),0)</f>
        <v>0</v>
      </c>
      <c r="CJ23" s="122">
        <f>IF('Copy &amp; Paste Roster Report Here'!$A20=CJ$7,IF('Copy &amp; Paste Roster Report Here'!$M20="RH",1,0),0)</f>
        <v>0</v>
      </c>
      <c r="CK23" s="122">
        <f>IF('Copy &amp; Paste Roster Report Here'!$A20=CK$7,IF('Copy &amp; Paste Roster Report Here'!$M20="RH",1,0),0)</f>
        <v>0</v>
      </c>
      <c r="CL23" s="122">
        <f>IF('Copy &amp; Paste Roster Report Here'!$A20=CL$7,IF('Copy &amp; Paste Roster Report Here'!$M20="RH",1,0),0)</f>
        <v>0</v>
      </c>
      <c r="CM23" s="122">
        <f>IF('Copy &amp; Paste Roster Report Here'!$A20=CM$7,IF('Copy &amp; Paste Roster Report Here'!$M20="RH",1,0),0)</f>
        <v>0</v>
      </c>
      <c r="CN23" s="122">
        <f>IF('Copy &amp; Paste Roster Report Here'!$A20=CN$7,IF('Copy &amp; Paste Roster Report Here'!$M20="RH",1,0),0)</f>
        <v>0</v>
      </c>
      <c r="CO23" s="122">
        <f>IF('Copy &amp; Paste Roster Report Here'!$A20=CO$7,IF('Copy &amp; Paste Roster Report Here'!$M20="RH",1,0),0)</f>
        <v>0</v>
      </c>
      <c r="CP23" s="122">
        <f>IF('Copy &amp; Paste Roster Report Here'!$A20=CP$7,IF('Copy &amp; Paste Roster Report Here'!$M20="RH",1,0),0)</f>
        <v>0</v>
      </c>
      <c r="CQ23" s="122">
        <f>IF('Copy &amp; Paste Roster Report Here'!$A20=CQ$7,IF('Copy &amp; Paste Roster Report Here'!$M20="RH",1,0),0)</f>
        <v>0</v>
      </c>
      <c r="CR23" s="73">
        <f t="shared" si="14"/>
        <v>0</v>
      </c>
      <c r="CS23" s="123">
        <f>IF('Copy &amp; Paste Roster Report Here'!$A20=CS$7,IF('Copy &amp; Paste Roster Report Here'!$M20="QT",1,0),0)</f>
        <v>0</v>
      </c>
      <c r="CT23" s="123">
        <f>IF('Copy &amp; Paste Roster Report Here'!$A20=CT$7,IF('Copy &amp; Paste Roster Report Here'!$M20="QT",1,0),0)</f>
        <v>0</v>
      </c>
      <c r="CU23" s="123">
        <f>IF('Copy &amp; Paste Roster Report Here'!$A20=CU$7,IF('Copy &amp; Paste Roster Report Here'!$M20="QT",1,0),0)</f>
        <v>0</v>
      </c>
      <c r="CV23" s="123">
        <f>IF('Copy &amp; Paste Roster Report Here'!$A20=CV$7,IF('Copy &amp; Paste Roster Report Here'!$M20="QT",1,0),0)</f>
        <v>0</v>
      </c>
      <c r="CW23" s="123">
        <f>IF('Copy &amp; Paste Roster Report Here'!$A20=CW$7,IF('Copy &amp; Paste Roster Report Here'!$M20="QT",1,0),0)</f>
        <v>0</v>
      </c>
      <c r="CX23" s="123">
        <f>IF('Copy &amp; Paste Roster Report Here'!$A20=CX$7,IF('Copy &amp; Paste Roster Report Here'!$M20="QT",1,0),0)</f>
        <v>0</v>
      </c>
      <c r="CY23" s="123">
        <f>IF('Copy &amp; Paste Roster Report Here'!$A20=CY$7,IF('Copy &amp; Paste Roster Report Here'!$M20="QT",1,0),0)</f>
        <v>0</v>
      </c>
      <c r="CZ23" s="123">
        <f>IF('Copy &amp; Paste Roster Report Here'!$A20=CZ$7,IF('Copy &amp; Paste Roster Report Here'!$M20="QT",1,0),0)</f>
        <v>0</v>
      </c>
      <c r="DA23" s="123">
        <f>IF('Copy &amp; Paste Roster Report Here'!$A20=DA$7,IF('Copy &amp; Paste Roster Report Here'!$M20="QT",1,0),0)</f>
        <v>0</v>
      </c>
      <c r="DB23" s="123">
        <f>IF('Copy &amp; Paste Roster Report Here'!$A20=DB$7,IF('Copy &amp; Paste Roster Report Here'!$M20="QT",1,0),0)</f>
        <v>0</v>
      </c>
      <c r="DC23" s="123">
        <f>IF('Copy &amp; Paste Roster Report Here'!$A20=DC$7,IF('Copy &amp; Paste Roster Report Here'!$M20="QT",1,0),0)</f>
        <v>0</v>
      </c>
      <c r="DD23" s="73">
        <f t="shared" si="15"/>
        <v>0</v>
      </c>
      <c r="DE23" s="124">
        <f>IF('Copy &amp; Paste Roster Report Here'!$A20=DE$7,IF('Copy &amp; Paste Roster Report Here'!$M20="xxxxxxxxxxx",1,0),0)</f>
        <v>0</v>
      </c>
      <c r="DF23" s="124">
        <f>IF('Copy &amp; Paste Roster Report Here'!$A20=DF$7,IF('Copy &amp; Paste Roster Report Here'!$M20="xxxxxxxxxxx",1,0),0)</f>
        <v>0</v>
      </c>
      <c r="DG23" s="124">
        <f>IF('Copy &amp; Paste Roster Report Here'!$A20=DG$7,IF('Copy &amp; Paste Roster Report Here'!$M20="xxxxxxxxxxx",1,0),0)</f>
        <v>0</v>
      </c>
      <c r="DH23" s="124">
        <f>IF('Copy &amp; Paste Roster Report Here'!$A20=DH$7,IF('Copy &amp; Paste Roster Report Here'!$M20="xxxxxxxxxxx",1,0),0)</f>
        <v>0</v>
      </c>
      <c r="DI23" s="124">
        <f>IF('Copy &amp; Paste Roster Report Here'!$A20=DI$7,IF('Copy &amp; Paste Roster Report Here'!$M20="xxxxxxxxxxx",1,0),0)</f>
        <v>0</v>
      </c>
      <c r="DJ23" s="124">
        <f>IF('Copy &amp; Paste Roster Report Here'!$A20=DJ$7,IF('Copy &amp; Paste Roster Report Here'!$M20="xxxxxxxxxxx",1,0),0)</f>
        <v>0</v>
      </c>
      <c r="DK23" s="124">
        <f>IF('Copy &amp; Paste Roster Report Here'!$A20=DK$7,IF('Copy &amp; Paste Roster Report Here'!$M20="xxxxxxxxxxx",1,0),0)</f>
        <v>0</v>
      </c>
      <c r="DL23" s="124">
        <f>IF('Copy &amp; Paste Roster Report Here'!$A20=DL$7,IF('Copy &amp; Paste Roster Report Here'!$M20="xxxxxxxxxxx",1,0),0)</f>
        <v>0</v>
      </c>
      <c r="DM23" s="124">
        <f>IF('Copy &amp; Paste Roster Report Here'!$A20=DM$7,IF('Copy &amp; Paste Roster Report Here'!$M20="xxxxxxxxxxx",1,0),0)</f>
        <v>0</v>
      </c>
      <c r="DN23" s="124">
        <f>IF('Copy &amp; Paste Roster Report Here'!$A20=DN$7,IF('Copy &amp; Paste Roster Report Here'!$M20="xxxxxxxxxxx",1,0),0)</f>
        <v>0</v>
      </c>
      <c r="DO23" s="124">
        <f>IF('Copy &amp; Paste Roster Report Here'!$A20=DO$7,IF('Copy &amp; Paste Roster Report Here'!$M20="xxxxxxxxxxx",1,0),0)</f>
        <v>0</v>
      </c>
      <c r="DP23" s="125">
        <f t="shared" si="16"/>
        <v>0</v>
      </c>
      <c r="DQ23" s="126">
        <f t="shared" si="17"/>
        <v>0</v>
      </c>
    </row>
    <row r="24" spans="1:121" x14ac:dyDescent="0.2">
      <c r="A24" s="111">
        <f t="shared" si="3"/>
        <v>0</v>
      </c>
      <c r="B24" s="111">
        <f t="shared" si="4"/>
        <v>0</v>
      </c>
      <c r="C24" s="112">
        <f>+('Copy &amp; Paste Roster Report Here'!$P21-'Copy &amp; Paste Roster Report Here'!$O21)/30</f>
        <v>0</v>
      </c>
      <c r="D24" s="112">
        <f>+('Copy &amp; Paste Roster Report Here'!$P21-'Copy &amp; Paste Roster Report Here'!$O21)</f>
        <v>0</v>
      </c>
      <c r="E24" s="111">
        <f>'Copy &amp; Paste Roster Report Here'!N21</f>
        <v>0</v>
      </c>
      <c r="F24" s="111" t="str">
        <f t="shared" si="5"/>
        <v>N</v>
      </c>
      <c r="G24" s="111">
        <f>'Copy &amp; Paste Roster Report Here'!R21</f>
        <v>0</v>
      </c>
      <c r="H24" s="113">
        <f t="shared" si="6"/>
        <v>0</v>
      </c>
      <c r="I24" s="112">
        <f>IF(F24="N",$F$5-'Copy &amp; Paste Roster Report Here'!O21,+'Copy &amp; Paste Roster Report Here'!Q21-'Copy &amp; Paste Roster Report Here'!O21)</f>
        <v>0</v>
      </c>
      <c r="J24" s="114">
        <f t="shared" si="7"/>
        <v>0</v>
      </c>
      <c r="K24" s="114">
        <f t="shared" si="8"/>
        <v>0</v>
      </c>
      <c r="L24" s="115">
        <f>'Copy &amp; Paste Roster Report Here'!F21</f>
        <v>0</v>
      </c>
      <c r="M24" s="116">
        <f t="shared" si="9"/>
        <v>0</v>
      </c>
      <c r="N24" s="117">
        <f>IF('Copy &amp; Paste Roster Report Here'!$A21='Analytical Tests'!N$7,IF($F24="Y",+$H24*N$6,0),0)</f>
        <v>0</v>
      </c>
      <c r="O24" s="117">
        <f>IF('Copy &amp; Paste Roster Report Here'!$A21='Analytical Tests'!O$7,IF($F24="Y",+$H24*O$6,0),0)</f>
        <v>0</v>
      </c>
      <c r="P24" s="117">
        <f>IF('Copy &amp; Paste Roster Report Here'!$A21='Analytical Tests'!P$7,IF($F24="Y",+$H24*P$6,0),0)</f>
        <v>0</v>
      </c>
      <c r="Q24" s="117">
        <f>IF('Copy &amp; Paste Roster Report Here'!$A21='Analytical Tests'!Q$7,IF($F24="Y",+$H24*Q$6,0),0)</f>
        <v>0</v>
      </c>
      <c r="R24" s="117">
        <f>IF('Copy &amp; Paste Roster Report Here'!$A21='Analytical Tests'!R$7,IF($F24="Y",+$H24*R$6,0),0)</f>
        <v>0</v>
      </c>
      <c r="S24" s="117">
        <f>IF('Copy &amp; Paste Roster Report Here'!$A21='Analytical Tests'!S$7,IF($F24="Y",+$H24*S$6,0),0)</f>
        <v>0</v>
      </c>
      <c r="T24" s="117">
        <f>IF('Copy &amp; Paste Roster Report Here'!$A21='Analytical Tests'!T$7,IF($F24="Y",+$H24*T$6,0),0)</f>
        <v>0</v>
      </c>
      <c r="U24" s="117">
        <f>IF('Copy &amp; Paste Roster Report Here'!$A21='Analytical Tests'!U$7,IF($F24="Y",+$H24*U$6,0),0)</f>
        <v>0</v>
      </c>
      <c r="V24" s="117">
        <f>IF('Copy &amp; Paste Roster Report Here'!$A21='Analytical Tests'!V$7,IF($F24="Y",+$H24*V$6,0),0)</f>
        <v>0</v>
      </c>
      <c r="W24" s="117">
        <f>IF('Copy &amp; Paste Roster Report Here'!$A21='Analytical Tests'!W$7,IF($F24="Y",+$H24*W$6,0),0)</f>
        <v>0</v>
      </c>
      <c r="X24" s="117">
        <f>IF('Copy &amp; Paste Roster Report Here'!$A21='Analytical Tests'!X$7,IF($F24="Y",+$H24*X$6,0),0)</f>
        <v>0</v>
      </c>
      <c r="Y24" s="117" t="b">
        <f>IF('Copy &amp; Paste Roster Report Here'!$A21='Analytical Tests'!Y$7,IF($F24="N",IF($J24&gt;=$C24,Y$6,+($I24/$D24)*Y$6),0))</f>
        <v>0</v>
      </c>
      <c r="Z24" s="117" t="b">
        <f>IF('Copy &amp; Paste Roster Report Here'!$A21='Analytical Tests'!Z$7,IF($F24="N",IF($J24&gt;=$C24,Z$6,+($I24/$D24)*Z$6),0))</f>
        <v>0</v>
      </c>
      <c r="AA24" s="117" t="b">
        <f>IF('Copy &amp; Paste Roster Report Here'!$A21='Analytical Tests'!AA$7,IF($F24="N",IF($J24&gt;=$C24,AA$6,+($I24/$D24)*AA$6),0))</f>
        <v>0</v>
      </c>
      <c r="AB24" s="117" t="b">
        <f>IF('Copy &amp; Paste Roster Report Here'!$A21='Analytical Tests'!AB$7,IF($F24="N",IF($J24&gt;=$C24,AB$6,+($I24/$D24)*AB$6),0))</f>
        <v>0</v>
      </c>
      <c r="AC24" s="117" t="b">
        <f>IF('Copy &amp; Paste Roster Report Here'!$A21='Analytical Tests'!AC$7,IF($F24="N",IF($J24&gt;=$C24,AC$6,+($I24/$D24)*AC$6),0))</f>
        <v>0</v>
      </c>
      <c r="AD24" s="117" t="b">
        <f>IF('Copy &amp; Paste Roster Report Here'!$A21='Analytical Tests'!AD$7,IF($F24="N",IF($J24&gt;=$C24,AD$6,+($I24/$D24)*AD$6),0))</f>
        <v>0</v>
      </c>
      <c r="AE24" s="117" t="b">
        <f>IF('Copy &amp; Paste Roster Report Here'!$A21='Analytical Tests'!AE$7,IF($F24="N",IF($J24&gt;=$C24,AE$6,+($I24/$D24)*AE$6),0))</f>
        <v>0</v>
      </c>
      <c r="AF24" s="117" t="b">
        <f>IF('Copy &amp; Paste Roster Report Here'!$A21='Analytical Tests'!AF$7,IF($F24="N",IF($J24&gt;=$C24,AF$6,+($I24/$D24)*AF$6),0))</f>
        <v>0</v>
      </c>
      <c r="AG24" s="117" t="b">
        <f>IF('Copy &amp; Paste Roster Report Here'!$A21='Analytical Tests'!AG$7,IF($F24="N",IF($J24&gt;=$C24,AG$6,+($I24/$D24)*AG$6),0))</f>
        <v>0</v>
      </c>
      <c r="AH24" s="117" t="b">
        <f>IF('Copy &amp; Paste Roster Report Here'!$A21='Analytical Tests'!AH$7,IF($F24="N",IF($J24&gt;=$C24,AH$6,+($I24/$D24)*AH$6),0))</f>
        <v>0</v>
      </c>
      <c r="AI24" s="117" t="b">
        <f>IF('Copy &amp; Paste Roster Report Here'!$A21='Analytical Tests'!AI$7,IF($F24="N",IF($J24&gt;=$C24,AI$6,+($I24/$D24)*AI$6),0))</f>
        <v>0</v>
      </c>
      <c r="AJ24" s="79"/>
      <c r="AK24" s="118">
        <f>IF('Copy &amp; Paste Roster Report Here'!$A21=AK$7,IF('Copy &amp; Paste Roster Report Here'!$M21="FT",1,0),0)</f>
        <v>0</v>
      </c>
      <c r="AL24" s="118">
        <f>IF('Copy &amp; Paste Roster Report Here'!$A21=AL$7,IF('Copy &amp; Paste Roster Report Here'!$M21="FT",1,0),0)</f>
        <v>0</v>
      </c>
      <c r="AM24" s="118">
        <f>IF('Copy &amp; Paste Roster Report Here'!$A21=AM$7,IF('Copy &amp; Paste Roster Report Here'!$M21="FT",1,0),0)</f>
        <v>0</v>
      </c>
      <c r="AN24" s="118">
        <f>IF('Copy &amp; Paste Roster Report Here'!$A21=AN$7,IF('Copy &amp; Paste Roster Report Here'!$M21="FT",1,0),0)</f>
        <v>0</v>
      </c>
      <c r="AO24" s="118">
        <f>IF('Copy &amp; Paste Roster Report Here'!$A21=AO$7,IF('Copy &amp; Paste Roster Report Here'!$M21="FT",1,0),0)</f>
        <v>0</v>
      </c>
      <c r="AP24" s="118">
        <f>IF('Copy &amp; Paste Roster Report Here'!$A21=AP$7,IF('Copy &amp; Paste Roster Report Here'!$M21="FT",1,0),0)</f>
        <v>0</v>
      </c>
      <c r="AQ24" s="118">
        <f>IF('Copy &amp; Paste Roster Report Here'!$A21=AQ$7,IF('Copy &amp; Paste Roster Report Here'!$M21="FT",1,0),0)</f>
        <v>0</v>
      </c>
      <c r="AR24" s="118">
        <f>IF('Copy &amp; Paste Roster Report Here'!$A21=AR$7,IF('Copy &amp; Paste Roster Report Here'!$M21="FT",1,0),0)</f>
        <v>0</v>
      </c>
      <c r="AS24" s="118">
        <f>IF('Copy &amp; Paste Roster Report Here'!$A21=AS$7,IF('Copy &amp; Paste Roster Report Here'!$M21="FT",1,0),0)</f>
        <v>0</v>
      </c>
      <c r="AT24" s="118">
        <f>IF('Copy &amp; Paste Roster Report Here'!$A21=AT$7,IF('Copy &amp; Paste Roster Report Here'!$M21="FT",1,0),0)</f>
        <v>0</v>
      </c>
      <c r="AU24" s="118">
        <f>IF('Copy &amp; Paste Roster Report Here'!$A21=AU$7,IF('Copy &amp; Paste Roster Report Here'!$M21="FT",1,0),0)</f>
        <v>0</v>
      </c>
      <c r="AV24" s="73">
        <f t="shared" si="10"/>
        <v>0</v>
      </c>
      <c r="AW24" s="119">
        <f>IF('Copy &amp; Paste Roster Report Here'!$A21=AW$7,IF('Copy &amp; Paste Roster Report Here'!$M21="HT",1,0),0)</f>
        <v>0</v>
      </c>
      <c r="AX24" s="119">
        <f>IF('Copy &amp; Paste Roster Report Here'!$A21=AX$7,IF('Copy &amp; Paste Roster Report Here'!$M21="HT",1,0),0)</f>
        <v>0</v>
      </c>
      <c r="AY24" s="119">
        <f>IF('Copy &amp; Paste Roster Report Here'!$A21=AY$7,IF('Copy &amp; Paste Roster Report Here'!$M21="HT",1,0),0)</f>
        <v>0</v>
      </c>
      <c r="AZ24" s="119">
        <f>IF('Copy &amp; Paste Roster Report Here'!$A21=AZ$7,IF('Copy &amp; Paste Roster Report Here'!$M21="HT",1,0),0)</f>
        <v>0</v>
      </c>
      <c r="BA24" s="119">
        <f>IF('Copy &amp; Paste Roster Report Here'!$A21=BA$7,IF('Copy &amp; Paste Roster Report Here'!$M21="HT",1,0),0)</f>
        <v>0</v>
      </c>
      <c r="BB24" s="119">
        <f>IF('Copy &amp; Paste Roster Report Here'!$A21=BB$7,IF('Copy &amp; Paste Roster Report Here'!$M21="HT",1,0),0)</f>
        <v>0</v>
      </c>
      <c r="BC24" s="119">
        <f>IF('Copy &amp; Paste Roster Report Here'!$A21=BC$7,IF('Copy &amp; Paste Roster Report Here'!$M21="HT",1,0),0)</f>
        <v>0</v>
      </c>
      <c r="BD24" s="119">
        <f>IF('Copy &amp; Paste Roster Report Here'!$A21=BD$7,IF('Copy &amp; Paste Roster Report Here'!$M21="HT",1,0),0)</f>
        <v>0</v>
      </c>
      <c r="BE24" s="119">
        <f>IF('Copy &amp; Paste Roster Report Here'!$A21=BE$7,IF('Copy &amp; Paste Roster Report Here'!$M21="HT",1,0),0)</f>
        <v>0</v>
      </c>
      <c r="BF24" s="119">
        <f>IF('Copy &amp; Paste Roster Report Here'!$A21=BF$7,IF('Copy &amp; Paste Roster Report Here'!$M21="HT",1,0),0)</f>
        <v>0</v>
      </c>
      <c r="BG24" s="119">
        <f>IF('Copy &amp; Paste Roster Report Here'!$A21=BG$7,IF('Copy &amp; Paste Roster Report Here'!$M21="HT",1,0),0)</f>
        <v>0</v>
      </c>
      <c r="BH24" s="73">
        <f t="shared" si="11"/>
        <v>0</v>
      </c>
      <c r="BI24" s="120">
        <f>IF('Copy &amp; Paste Roster Report Here'!$A21=BI$7,IF('Copy &amp; Paste Roster Report Here'!$M21="MT",1,0),0)</f>
        <v>0</v>
      </c>
      <c r="BJ24" s="120">
        <f>IF('Copy &amp; Paste Roster Report Here'!$A21=BJ$7,IF('Copy &amp; Paste Roster Report Here'!$M21="MT",1,0),0)</f>
        <v>0</v>
      </c>
      <c r="BK24" s="120">
        <f>IF('Copy &amp; Paste Roster Report Here'!$A21=BK$7,IF('Copy &amp; Paste Roster Report Here'!$M21="MT",1,0),0)</f>
        <v>0</v>
      </c>
      <c r="BL24" s="120">
        <f>IF('Copy &amp; Paste Roster Report Here'!$A21=BL$7,IF('Copy &amp; Paste Roster Report Here'!$M21="MT",1,0),0)</f>
        <v>0</v>
      </c>
      <c r="BM24" s="120">
        <f>IF('Copy &amp; Paste Roster Report Here'!$A21=BM$7,IF('Copy &amp; Paste Roster Report Here'!$M21="MT",1,0),0)</f>
        <v>0</v>
      </c>
      <c r="BN24" s="120">
        <f>IF('Copy &amp; Paste Roster Report Here'!$A21=BN$7,IF('Copy &amp; Paste Roster Report Here'!$M21="MT",1,0),0)</f>
        <v>0</v>
      </c>
      <c r="BO24" s="120">
        <f>IF('Copy &amp; Paste Roster Report Here'!$A21=BO$7,IF('Copy &amp; Paste Roster Report Here'!$M21="MT",1,0),0)</f>
        <v>0</v>
      </c>
      <c r="BP24" s="120">
        <f>IF('Copy &amp; Paste Roster Report Here'!$A21=BP$7,IF('Copy &amp; Paste Roster Report Here'!$M21="MT",1,0),0)</f>
        <v>0</v>
      </c>
      <c r="BQ24" s="120">
        <f>IF('Copy &amp; Paste Roster Report Here'!$A21=BQ$7,IF('Copy &amp; Paste Roster Report Here'!$M21="MT",1,0),0)</f>
        <v>0</v>
      </c>
      <c r="BR24" s="120">
        <f>IF('Copy &amp; Paste Roster Report Here'!$A21=BR$7,IF('Copy &amp; Paste Roster Report Here'!$M21="MT",1,0),0)</f>
        <v>0</v>
      </c>
      <c r="BS24" s="120">
        <f>IF('Copy &amp; Paste Roster Report Here'!$A21=BS$7,IF('Copy &amp; Paste Roster Report Here'!$M21="MT",1,0),0)</f>
        <v>0</v>
      </c>
      <c r="BT24" s="73">
        <f t="shared" si="12"/>
        <v>0</v>
      </c>
      <c r="BU24" s="121">
        <f>IF('Copy &amp; Paste Roster Report Here'!$A21=BU$7,IF('Copy &amp; Paste Roster Report Here'!$M21="fy",1,0),0)</f>
        <v>0</v>
      </c>
      <c r="BV24" s="121">
        <f>IF('Copy &amp; Paste Roster Report Here'!$A21=BV$7,IF('Copy &amp; Paste Roster Report Here'!$M21="fy",1,0),0)</f>
        <v>0</v>
      </c>
      <c r="BW24" s="121">
        <f>IF('Copy &amp; Paste Roster Report Here'!$A21=BW$7,IF('Copy &amp; Paste Roster Report Here'!$M21="fy",1,0),0)</f>
        <v>0</v>
      </c>
      <c r="BX24" s="121">
        <f>IF('Copy &amp; Paste Roster Report Here'!$A21=BX$7,IF('Copy &amp; Paste Roster Report Here'!$M21="fy",1,0),0)</f>
        <v>0</v>
      </c>
      <c r="BY24" s="121">
        <f>IF('Copy &amp; Paste Roster Report Here'!$A21=BY$7,IF('Copy &amp; Paste Roster Report Here'!$M21="fy",1,0),0)</f>
        <v>0</v>
      </c>
      <c r="BZ24" s="121">
        <f>IF('Copy &amp; Paste Roster Report Here'!$A21=BZ$7,IF('Copy &amp; Paste Roster Report Here'!$M21="fy",1,0),0)</f>
        <v>0</v>
      </c>
      <c r="CA24" s="121">
        <f>IF('Copy &amp; Paste Roster Report Here'!$A21=CA$7,IF('Copy &amp; Paste Roster Report Here'!$M21="fy",1,0),0)</f>
        <v>0</v>
      </c>
      <c r="CB24" s="121">
        <f>IF('Copy &amp; Paste Roster Report Here'!$A21=CB$7,IF('Copy &amp; Paste Roster Report Here'!$M21="fy",1,0),0)</f>
        <v>0</v>
      </c>
      <c r="CC24" s="121">
        <f>IF('Copy &amp; Paste Roster Report Here'!$A21=CC$7,IF('Copy &amp; Paste Roster Report Here'!$M21="fy",1,0),0)</f>
        <v>0</v>
      </c>
      <c r="CD24" s="121">
        <f>IF('Copy &amp; Paste Roster Report Here'!$A21=CD$7,IF('Copy &amp; Paste Roster Report Here'!$M21="fy",1,0),0)</f>
        <v>0</v>
      </c>
      <c r="CE24" s="121">
        <f>IF('Copy &amp; Paste Roster Report Here'!$A21=CE$7,IF('Copy &amp; Paste Roster Report Here'!$M21="fy",1,0),0)</f>
        <v>0</v>
      </c>
      <c r="CF24" s="73">
        <f t="shared" si="13"/>
        <v>0</v>
      </c>
      <c r="CG24" s="122">
        <f>IF('Copy &amp; Paste Roster Report Here'!$A21=CG$7,IF('Copy &amp; Paste Roster Report Here'!$M21="RH",1,0),0)</f>
        <v>0</v>
      </c>
      <c r="CH24" s="122">
        <f>IF('Copy &amp; Paste Roster Report Here'!$A21=CH$7,IF('Copy &amp; Paste Roster Report Here'!$M21="RH",1,0),0)</f>
        <v>0</v>
      </c>
      <c r="CI24" s="122">
        <f>IF('Copy &amp; Paste Roster Report Here'!$A21=CI$7,IF('Copy &amp; Paste Roster Report Here'!$M21="RH",1,0),0)</f>
        <v>0</v>
      </c>
      <c r="CJ24" s="122">
        <f>IF('Copy &amp; Paste Roster Report Here'!$A21=CJ$7,IF('Copy &amp; Paste Roster Report Here'!$M21="RH",1,0),0)</f>
        <v>0</v>
      </c>
      <c r="CK24" s="122">
        <f>IF('Copy &amp; Paste Roster Report Here'!$A21=CK$7,IF('Copy &amp; Paste Roster Report Here'!$M21="RH",1,0),0)</f>
        <v>0</v>
      </c>
      <c r="CL24" s="122">
        <f>IF('Copy &amp; Paste Roster Report Here'!$A21=CL$7,IF('Copy &amp; Paste Roster Report Here'!$M21="RH",1,0),0)</f>
        <v>0</v>
      </c>
      <c r="CM24" s="122">
        <f>IF('Copy &amp; Paste Roster Report Here'!$A21=CM$7,IF('Copy &amp; Paste Roster Report Here'!$M21="RH",1,0),0)</f>
        <v>0</v>
      </c>
      <c r="CN24" s="122">
        <f>IF('Copy &amp; Paste Roster Report Here'!$A21=CN$7,IF('Copy &amp; Paste Roster Report Here'!$M21="RH",1,0),0)</f>
        <v>0</v>
      </c>
      <c r="CO24" s="122">
        <f>IF('Copy &amp; Paste Roster Report Here'!$A21=CO$7,IF('Copy &amp; Paste Roster Report Here'!$M21="RH",1,0),0)</f>
        <v>0</v>
      </c>
      <c r="CP24" s="122">
        <f>IF('Copy &amp; Paste Roster Report Here'!$A21=CP$7,IF('Copy &amp; Paste Roster Report Here'!$M21="RH",1,0),0)</f>
        <v>0</v>
      </c>
      <c r="CQ24" s="122">
        <f>IF('Copy &amp; Paste Roster Report Here'!$A21=CQ$7,IF('Copy &amp; Paste Roster Report Here'!$M21="RH",1,0),0)</f>
        <v>0</v>
      </c>
      <c r="CR24" s="73">
        <f t="shared" si="14"/>
        <v>0</v>
      </c>
      <c r="CS24" s="123">
        <f>IF('Copy &amp; Paste Roster Report Here'!$A21=CS$7,IF('Copy &amp; Paste Roster Report Here'!$M21="QT",1,0),0)</f>
        <v>0</v>
      </c>
      <c r="CT24" s="123">
        <f>IF('Copy &amp; Paste Roster Report Here'!$A21=CT$7,IF('Copy &amp; Paste Roster Report Here'!$M21="QT",1,0),0)</f>
        <v>0</v>
      </c>
      <c r="CU24" s="123">
        <f>IF('Copy &amp; Paste Roster Report Here'!$A21=CU$7,IF('Copy &amp; Paste Roster Report Here'!$M21="QT",1,0),0)</f>
        <v>0</v>
      </c>
      <c r="CV24" s="123">
        <f>IF('Copy &amp; Paste Roster Report Here'!$A21=CV$7,IF('Copy &amp; Paste Roster Report Here'!$M21="QT",1,0),0)</f>
        <v>0</v>
      </c>
      <c r="CW24" s="123">
        <f>IF('Copy &amp; Paste Roster Report Here'!$A21=CW$7,IF('Copy &amp; Paste Roster Report Here'!$M21="QT",1,0),0)</f>
        <v>0</v>
      </c>
      <c r="CX24" s="123">
        <f>IF('Copy &amp; Paste Roster Report Here'!$A21=CX$7,IF('Copy &amp; Paste Roster Report Here'!$M21="QT",1,0),0)</f>
        <v>0</v>
      </c>
      <c r="CY24" s="123">
        <f>IF('Copy &amp; Paste Roster Report Here'!$A21=CY$7,IF('Copy &amp; Paste Roster Report Here'!$M21="QT",1,0),0)</f>
        <v>0</v>
      </c>
      <c r="CZ24" s="123">
        <f>IF('Copy &amp; Paste Roster Report Here'!$A21=CZ$7,IF('Copy &amp; Paste Roster Report Here'!$M21="QT",1,0),0)</f>
        <v>0</v>
      </c>
      <c r="DA24" s="123">
        <f>IF('Copy &amp; Paste Roster Report Here'!$A21=DA$7,IF('Copy &amp; Paste Roster Report Here'!$M21="QT",1,0),0)</f>
        <v>0</v>
      </c>
      <c r="DB24" s="123">
        <f>IF('Copy &amp; Paste Roster Report Here'!$A21=DB$7,IF('Copy &amp; Paste Roster Report Here'!$M21="QT",1,0),0)</f>
        <v>0</v>
      </c>
      <c r="DC24" s="123">
        <f>IF('Copy &amp; Paste Roster Report Here'!$A21=DC$7,IF('Copy &amp; Paste Roster Report Here'!$M21="QT",1,0),0)</f>
        <v>0</v>
      </c>
      <c r="DD24" s="73">
        <f t="shared" si="15"/>
        <v>0</v>
      </c>
      <c r="DE24" s="124">
        <f>IF('Copy &amp; Paste Roster Report Here'!$A21=DE$7,IF('Copy &amp; Paste Roster Report Here'!$M21="xxxxxxxxxxx",1,0),0)</f>
        <v>0</v>
      </c>
      <c r="DF24" s="124">
        <f>IF('Copy &amp; Paste Roster Report Here'!$A21=DF$7,IF('Copy &amp; Paste Roster Report Here'!$M21="xxxxxxxxxxx",1,0),0)</f>
        <v>0</v>
      </c>
      <c r="DG24" s="124">
        <f>IF('Copy &amp; Paste Roster Report Here'!$A21=DG$7,IF('Copy &amp; Paste Roster Report Here'!$M21="xxxxxxxxxxx",1,0),0)</f>
        <v>0</v>
      </c>
      <c r="DH24" s="124">
        <f>IF('Copy &amp; Paste Roster Report Here'!$A21=DH$7,IF('Copy &amp; Paste Roster Report Here'!$M21="xxxxxxxxxxx",1,0),0)</f>
        <v>0</v>
      </c>
      <c r="DI24" s="124">
        <f>IF('Copy &amp; Paste Roster Report Here'!$A21=DI$7,IF('Copy &amp; Paste Roster Report Here'!$M21="xxxxxxxxxxx",1,0),0)</f>
        <v>0</v>
      </c>
      <c r="DJ24" s="124">
        <f>IF('Copy &amp; Paste Roster Report Here'!$A21=DJ$7,IF('Copy &amp; Paste Roster Report Here'!$M21="xxxxxxxxxxx",1,0),0)</f>
        <v>0</v>
      </c>
      <c r="DK24" s="124">
        <f>IF('Copy &amp; Paste Roster Report Here'!$A21=DK$7,IF('Copy &amp; Paste Roster Report Here'!$M21="xxxxxxxxxxx",1,0),0)</f>
        <v>0</v>
      </c>
      <c r="DL24" s="124">
        <f>IF('Copy &amp; Paste Roster Report Here'!$A21=DL$7,IF('Copy &amp; Paste Roster Report Here'!$M21="xxxxxxxxxxx",1,0),0)</f>
        <v>0</v>
      </c>
      <c r="DM24" s="124">
        <f>IF('Copy &amp; Paste Roster Report Here'!$A21=DM$7,IF('Copy &amp; Paste Roster Report Here'!$M21="xxxxxxxxxxx",1,0),0)</f>
        <v>0</v>
      </c>
      <c r="DN24" s="124">
        <f>IF('Copy &amp; Paste Roster Report Here'!$A21=DN$7,IF('Copy &amp; Paste Roster Report Here'!$M21="xxxxxxxxxxx",1,0),0)</f>
        <v>0</v>
      </c>
      <c r="DO24" s="124">
        <f>IF('Copy &amp; Paste Roster Report Here'!$A21=DO$7,IF('Copy &amp; Paste Roster Report Here'!$M21="xxxxxxxxxxx",1,0),0)</f>
        <v>0</v>
      </c>
      <c r="DP24" s="125">
        <f t="shared" si="16"/>
        <v>0</v>
      </c>
      <c r="DQ24" s="126">
        <f t="shared" si="17"/>
        <v>0</v>
      </c>
    </row>
    <row r="25" spans="1:121" x14ac:dyDescent="0.2">
      <c r="A25" s="111">
        <f t="shared" si="3"/>
        <v>0</v>
      </c>
      <c r="B25" s="111">
        <f t="shared" si="4"/>
        <v>0</v>
      </c>
      <c r="C25" s="112">
        <f>+('Copy &amp; Paste Roster Report Here'!$P22-'Copy &amp; Paste Roster Report Here'!$O22)/30</f>
        <v>0</v>
      </c>
      <c r="D25" s="112">
        <f>+('Copy &amp; Paste Roster Report Here'!$P22-'Copy &amp; Paste Roster Report Here'!$O22)</f>
        <v>0</v>
      </c>
      <c r="E25" s="111">
        <f>'Copy &amp; Paste Roster Report Here'!N22</f>
        <v>0</v>
      </c>
      <c r="F25" s="111" t="str">
        <f t="shared" si="5"/>
        <v>N</v>
      </c>
      <c r="G25" s="111">
        <f>'Copy &amp; Paste Roster Report Here'!R22</f>
        <v>0</v>
      </c>
      <c r="H25" s="113">
        <f t="shared" si="6"/>
        <v>0</v>
      </c>
      <c r="I25" s="112">
        <f>IF(F25="N",$F$5-'Copy &amp; Paste Roster Report Here'!O22,+'Copy &amp; Paste Roster Report Here'!Q22-'Copy &amp; Paste Roster Report Here'!O22)</f>
        <v>0</v>
      </c>
      <c r="J25" s="114">
        <f t="shared" si="7"/>
        <v>0</v>
      </c>
      <c r="K25" s="114">
        <f t="shared" si="8"/>
        <v>0</v>
      </c>
      <c r="L25" s="115">
        <f>'Copy &amp; Paste Roster Report Here'!F22</f>
        <v>0</v>
      </c>
      <c r="M25" s="116">
        <f t="shared" si="9"/>
        <v>0</v>
      </c>
      <c r="N25" s="117">
        <f>IF('Copy &amp; Paste Roster Report Here'!$A22='Analytical Tests'!N$7,IF($F25="Y",+$H25*N$6,0),0)</f>
        <v>0</v>
      </c>
      <c r="O25" s="117">
        <f>IF('Copy &amp; Paste Roster Report Here'!$A22='Analytical Tests'!O$7,IF($F25="Y",+$H25*O$6,0),0)</f>
        <v>0</v>
      </c>
      <c r="P25" s="117">
        <f>IF('Copy &amp; Paste Roster Report Here'!$A22='Analytical Tests'!P$7,IF($F25="Y",+$H25*P$6,0),0)</f>
        <v>0</v>
      </c>
      <c r="Q25" s="117">
        <f>IF('Copy &amp; Paste Roster Report Here'!$A22='Analytical Tests'!Q$7,IF($F25="Y",+$H25*Q$6,0),0)</f>
        <v>0</v>
      </c>
      <c r="R25" s="117">
        <f>IF('Copy &amp; Paste Roster Report Here'!$A22='Analytical Tests'!R$7,IF($F25="Y",+$H25*R$6,0),0)</f>
        <v>0</v>
      </c>
      <c r="S25" s="117">
        <f>IF('Copy &amp; Paste Roster Report Here'!$A22='Analytical Tests'!S$7,IF($F25="Y",+$H25*S$6,0),0)</f>
        <v>0</v>
      </c>
      <c r="T25" s="117">
        <f>IF('Copy &amp; Paste Roster Report Here'!$A22='Analytical Tests'!T$7,IF($F25="Y",+$H25*T$6,0),0)</f>
        <v>0</v>
      </c>
      <c r="U25" s="117">
        <f>IF('Copy &amp; Paste Roster Report Here'!$A22='Analytical Tests'!U$7,IF($F25="Y",+$H25*U$6,0),0)</f>
        <v>0</v>
      </c>
      <c r="V25" s="117">
        <f>IF('Copy &amp; Paste Roster Report Here'!$A22='Analytical Tests'!V$7,IF($F25="Y",+$H25*V$6,0),0)</f>
        <v>0</v>
      </c>
      <c r="W25" s="117">
        <f>IF('Copy &amp; Paste Roster Report Here'!$A22='Analytical Tests'!W$7,IF($F25="Y",+$H25*W$6,0),0)</f>
        <v>0</v>
      </c>
      <c r="X25" s="117">
        <f>IF('Copy &amp; Paste Roster Report Here'!$A22='Analytical Tests'!X$7,IF($F25="Y",+$H25*X$6,0),0)</f>
        <v>0</v>
      </c>
      <c r="Y25" s="117" t="b">
        <f>IF('Copy &amp; Paste Roster Report Here'!$A22='Analytical Tests'!Y$7,IF($F25="N",IF($J25&gt;=$C25,Y$6,+($I25/$D25)*Y$6),0))</f>
        <v>0</v>
      </c>
      <c r="Z25" s="117" t="b">
        <f>IF('Copy &amp; Paste Roster Report Here'!$A22='Analytical Tests'!Z$7,IF($F25="N",IF($J25&gt;=$C25,Z$6,+($I25/$D25)*Z$6),0))</f>
        <v>0</v>
      </c>
      <c r="AA25" s="117" t="b">
        <f>IF('Copy &amp; Paste Roster Report Here'!$A22='Analytical Tests'!AA$7,IF($F25="N",IF($J25&gt;=$C25,AA$6,+($I25/$D25)*AA$6),0))</f>
        <v>0</v>
      </c>
      <c r="AB25" s="117" t="b">
        <f>IF('Copy &amp; Paste Roster Report Here'!$A22='Analytical Tests'!AB$7,IF($F25="N",IF($J25&gt;=$C25,AB$6,+($I25/$D25)*AB$6),0))</f>
        <v>0</v>
      </c>
      <c r="AC25" s="117" t="b">
        <f>IF('Copy &amp; Paste Roster Report Here'!$A22='Analytical Tests'!AC$7,IF($F25="N",IF($J25&gt;=$C25,AC$6,+($I25/$D25)*AC$6),0))</f>
        <v>0</v>
      </c>
      <c r="AD25" s="117" t="b">
        <f>IF('Copy &amp; Paste Roster Report Here'!$A22='Analytical Tests'!AD$7,IF($F25="N",IF($J25&gt;=$C25,AD$6,+($I25/$D25)*AD$6),0))</f>
        <v>0</v>
      </c>
      <c r="AE25" s="117" t="b">
        <f>IF('Copy &amp; Paste Roster Report Here'!$A22='Analytical Tests'!AE$7,IF($F25="N",IF($J25&gt;=$C25,AE$6,+($I25/$D25)*AE$6),0))</f>
        <v>0</v>
      </c>
      <c r="AF25" s="117" t="b">
        <f>IF('Copy &amp; Paste Roster Report Here'!$A22='Analytical Tests'!AF$7,IF($F25="N",IF($J25&gt;=$C25,AF$6,+($I25/$D25)*AF$6),0))</f>
        <v>0</v>
      </c>
      <c r="AG25" s="117" t="b">
        <f>IF('Copy &amp; Paste Roster Report Here'!$A22='Analytical Tests'!AG$7,IF($F25="N",IF($J25&gt;=$C25,AG$6,+($I25/$D25)*AG$6),0))</f>
        <v>0</v>
      </c>
      <c r="AH25" s="117" t="b">
        <f>IF('Copy &amp; Paste Roster Report Here'!$A22='Analytical Tests'!AH$7,IF($F25="N",IF($J25&gt;=$C25,AH$6,+($I25/$D25)*AH$6),0))</f>
        <v>0</v>
      </c>
      <c r="AI25" s="117" t="b">
        <f>IF('Copy &amp; Paste Roster Report Here'!$A22='Analytical Tests'!AI$7,IF($F25="N",IF($J25&gt;=$C25,AI$6,+($I25/$D25)*AI$6),0))</f>
        <v>0</v>
      </c>
      <c r="AJ25" s="79"/>
      <c r="AK25" s="118">
        <f>IF('Copy &amp; Paste Roster Report Here'!$A22=AK$7,IF('Copy &amp; Paste Roster Report Here'!$M22="FT",1,0),0)</f>
        <v>0</v>
      </c>
      <c r="AL25" s="118">
        <f>IF('Copy &amp; Paste Roster Report Here'!$A22=AL$7,IF('Copy &amp; Paste Roster Report Here'!$M22="FT",1,0),0)</f>
        <v>0</v>
      </c>
      <c r="AM25" s="118">
        <f>IF('Copy &amp; Paste Roster Report Here'!$A22=AM$7,IF('Copy &amp; Paste Roster Report Here'!$M22="FT",1,0),0)</f>
        <v>0</v>
      </c>
      <c r="AN25" s="118">
        <f>IF('Copy &amp; Paste Roster Report Here'!$A22=AN$7,IF('Copy &amp; Paste Roster Report Here'!$M22="FT",1,0),0)</f>
        <v>0</v>
      </c>
      <c r="AO25" s="118">
        <f>IF('Copy &amp; Paste Roster Report Here'!$A22=AO$7,IF('Copy &amp; Paste Roster Report Here'!$M22="FT",1,0),0)</f>
        <v>0</v>
      </c>
      <c r="AP25" s="118">
        <f>IF('Copy &amp; Paste Roster Report Here'!$A22=AP$7,IF('Copy &amp; Paste Roster Report Here'!$M22="FT",1,0),0)</f>
        <v>0</v>
      </c>
      <c r="AQ25" s="118">
        <f>IF('Copy &amp; Paste Roster Report Here'!$A22=AQ$7,IF('Copy &amp; Paste Roster Report Here'!$M22="FT",1,0),0)</f>
        <v>0</v>
      </c>
      <c r="AR25" s="118">
        <f>IF('Copy &amp; Paste Roster Report Here'!$A22=AR$7,IF('Copy &amp; Paste Roster Report Here'!$M22="FT",1,0),0)</f>
        <v>0</v>
      </c>
      <c r="AS25" s="118">
        <f>IF('Copy &amp; Paste Roster Report Here'!$A22=AS$7,IF('Copy &amp; Paste Roster Report Here'!$M22="FT",1,0),0)</f>
        <v>0</v>
      </c>
      <c r="AT25" s="118">
        <f>IF('Copy &amp; Paste Roster Report Here'!$A22=AT$7,IF('Copy &amp; Paste Roster Report Here'!$M22="FT",1,0),0)</f>
        <v>0</v>
      </c>
      <c r="AU25" s="118">
        <f>IF('Copy &amp; Paste Roster Report Here'!$A22=AU$7,IF('Copy &amp; Paste Roster Report Here'!$M22="FT",1,0),0)</f>
        <v>0</v>
      </c>
      <c r="AV25" s="73">
        <f t="shared" si="10"/>
        <v>0</v>
      </c>
      <c r="AW25" s="119">
        <f>IF('Copy &amp; Paste Roster Report Here'!$A22=AW$7,IF('Copy &amp; Paste Roster Report Here'!$M22="HT",1,0),0)</f>
        <v>0</v>
      </c>
      <c r="AX25" s="119">
        <f>IF('Copy &amp; Paste Roster Report Here'!$A22=AX$7,IF('Copy &amp; Paste Roster Report Here'!$M22="HT",1,0),0)</f>
        <v>0</v>
      </c>
      <c r="AY25" s="119">
        <f>IF('Copy &amp; Paste Roster Report Here'!$A22=AY$7,IF('Copy &amp; Paste Roster Report Here'!$M22="HT",1,0),0)</f>
        <v>0</v>
      </c>
      <c r="AZ25" s="119">
        <f>IF('Copy &amp; Paste Roster Report Here'!$A22=AZ$7,IF('Copy &amp; Paste Roster Report Here'!$M22="HT",1,0),0)</f>
        <v>0</v>
      </c>
      <c r="BA25" s="119">
        <f>IF('Copy &amp; Paste Roster Report Here'!$A22=BA$7,IF('Copy &amp; Paste Roster Report Here'!$M22="HT",1,0),0)</f>
        <v>0</v>
      </c>
      <c r="BB25" s="119">
        <f>IF('Copy &amp; Paste Roster Report Here'!$A22=BB$7,IF('Copy &amp; Paste Roster Report Here'!$M22="HT",1,0),0)</f>
        <v>0</v>
      </c>
      <c r="BC25" s="119">
        <f>IF('Copy &amp; Paste Roster Report Here'!$A22=BC$7,IF('Copy &amp; Paste Roster Report Here'!$M22="HT",1,0),0)</f>
        <v>0</v>
      </c>
      <c r="BD25" s="119">
        <f>IF('Copy &amp; Paste Roster Report Here'!$A22=BD$7,IF('Copy &amp; Paste Roster Report Here'!$M22="HT",1,0),0)</f>
        <v>0</v>
      </c>
      <c r="BE25" s="119">
        <f>IF('Copy &amp; Paste Roster Report Here'!$A22=BE$7,IF('Copy &amp; Paste Roster Report Here'!$M22="HT",1,0),0)</f>
        <v>0</v>
      </c>
      <c r="BF25" s="119">
        <f>IF('Copy &amp; Paste Roster Report Here'!$A22=BF$7,IF('Copy &amp; Paste Roster Report Here'!$M22="HT",1,0),0)</f>
        <v>0</v>
      </c>
      <c r="BG25" s="119">
        <f>IF('Copy &amp; Paste Roster Report Here'!$A22=BG$7,IF('Copy &amp; Paste Roster Report Here'!$M22="HT",1,0),0)</f>
        <v>0</v>
      </c>
      <c r="BH25" s="73">
        <f t="shared" si="11"/>
        <v>0</v>
      </c>
      <c r="BI25" s="120">
        <f>IF('Copy &amp; Paste Roster Report Here'!$A22=BI$7,IF('Copy &amp; Paste Roster Report Here'!$M22="MT",1,0),0)</f>
        <v>0</v>
      </c>
      <c r="BJ25" s="120">
        <f>IF('Copy &amp; Paste Roster Report Here'!$A22=BJ$7,IF('Copy &amp; Paste Roster Report Here'!$M22="MT",1,0),0)</f>
        <v>0</v>
      </c>
      <c r="BK25" s="120">
        <f>IF('Copy &amp; Paste Roster Report Here'!$A22=BK$7,IF('Copy &amp; Paste Roster Report Here'!$M22="MT",1,0),0)</f>
        <v>0</v>
      </c>
      <c r="BL25" s="120">
        <f>IF('Copy &amp; Paste Roster Report Here'!$A22=BL$7,IF('Copy &amp; Paste Roster Report Here'!$M22="MT",1,0),0)</f>
        <v>0</v>
      </c>
      <c r="BM25" s="120">
        <f>IF('Copy &amp; Paste Roster Report Here'!$A22=BM$7,IF('Copy &amp; Paste Roster Report Here'!$M22="MT",1,0),0)</f>
        <v>0</v>
      </c>
      <c r="BN25" s="120">
        <f>IF('Copy &amp; Paste Roster Report Here'!$A22=BN$7,IF('Copy &amp; Paste Roster Report Here'!$M22="MT",1,0),0)</f>
        <v>0</v>
      </c>
      <c r="BO25" s="120">
        <f>IF('Copy &amp; Paste Roster Report Here'!$A22=BO$7,IF('Copy &amp; Paste Roster Report Here'!$M22="MT",1,0),0)</f>
        <v>0</v>
      </c>
      <c r="BP25" s="120">
        <f>IF('Copy &amp; Paste Roster Report Here'!$A22=BP$7,IF('Copy &amp; Paste Roster Report Here'!$M22="MT",1,0),0)</f>
        <v>0</v>
      </c>
      <c r="BQ25" s="120">
        <f>IF('Copy &amp; Paste Roster Report Here'!$A22=BQ$7,IF('Copy &amp; Paste Roster Report Here'!$M22="MT",1,0),0)</f>
        <v>0</v>
      </c>
      <c r="BR25" s="120">
        <f>IF('Copy &amp; Paste Roster Report Here'!$A22=BR$7,IF('Copy &amp; Paste Roster Report Here'!$M22="MT",1,0),0)</f>
        <v>0</v>
      </c>
      <c r="BS25" s="120">
        <f>IF('Copy &amp; Paste Roster Report Here'!$A22=BS$7,IF('Copy &amp; Paste Roster Report Here'!$M22="MT",1,0),0)</f>
        <v>0</v>
      </c>
      <c r="BT25" s="73">
        <f t="shared" si="12"/>
        <v>0</v>
      </c>
      <c r="BU25" s="121">
        <f>IF('Copy &amp; Paste Roster Report Here'!$A22=BU$7,IF('Copy &amp; Paste Roster Report Here'!$M22="fy",1,0),0)</f>
        <v>0</v>
      </c>
      <c r="BV25" s="121">
        <f>IF('Copy &amp; Paste Roster Report Here'!$A22=BV$7,IF('Copy &amp; Paste Roster Report Here'!$M22="fy",1,0),0)</f>
        <v>0</v>
      </c>
      <c r="BW25" s="121">
        <f>IF('Copy &amp; Paste Roster Report Here'!$A22=BW$7,IF('Copy &amp; Paste Roster Report Here'!$M22="fy",1,0),0)</f>
        <v>0</v>
      </c>
      <c r="BX25" s="121">
        <f>IF('Copy &amp; Paste Roster Report Here'!$A22=BX$7,IF('Copy &amp; Paste Roster Report Here'!$M22="fy",1,0),0)</f>
        <v>0</v>
      </c>
      <c r="BY25" s="121">
        <f>IF('Copy &amp; Paste Roster Report Here'!$A22=BY$7,IF('Copy &amp; Paste Roster Report Here'!$M22="fy",1,0),0)</f>
        <v>0</v>
      </c>
      <c r="BZ25" s="121">
        <f>IF('Copy &amp; Paste Roster Report Here'!$A22=BZ$7,IF('Copy &amp; Paste Roster Report Here'!$M22="fy",1,0),0)</f>
        <v>0</v>
      </c>
      <c r="CA25" s="121">
        <f>IF('Copy &amp; Paste Roster Report Here'!$A22=CA$7,IF('Copy &amp; Paste Roster Report Here'!$M22="fy",1,0),0)</f>
        <v>0</v>
      </c>
      <c r="CB25" s="121">
        <f>IF('Copy &amp; Paste Roster Report Here'!$A22=CB$7,IF('Copy &amp; Paste Roster Report Here'!$M22="fy",1,0),0)</f>
        <v>0</v>
      </c>
      <c r="CC25" s="121">
        <f>IF('Copy &amp; Paste Roster Report Here'!$A22=CC$7,IF('Copy &amp; Paste Roster Report Here'!$M22="fy",1,0),0)</f>
        <v>0</v>
      </c>
      <c r="CD25" s="121">
        <f>IF('Copy &amp; Paste Roster Report Here'!$A22=CD$7,IF('Copy &amp; Paste Roster Report Here'!$M22="fy",1,0),0)</f>
        <v>0</v>
      </c>
      <c r="CE25" s="121">
        <f>IF('Copy &amp; Paste Roster Report Here'!$A22=CE$7,IF('Copy &amp; Paste Roster Report Here'!$M22="fy",1,0),0)</f>
        <v>0</v>
      </c>
      <c r="CF25" s="73">
        <f t="shared" si="13"/>
        <v>0</v>
      </c>
      <c r="CG25" s="122">
        <f>IF('Copy &amp; Paste Roster Report Here'!$A22=CG$7,IF('Copy &amp; Paste Roster Report Here'!$M22="RH",1,0),0)</f>
        <v>0</v>
      </c>
      <c r="CH25" s="122">
        <f>IF('Copy &amp; Paste Roster Report Here'!$A22=CH$7,IF('Copy &amp; Paste Roster Report Here'!$M22="RH",1,0),0)</f>
        <v>0</v>
      </c>
      <c r="CI25" s="122">
        <f>IF('Copy &amp; Paste Roster Report Here'!$A22=CI$7,IF('Copy &amp; Paste Roster Report Here'!$M22="RH",1,0),0)</f>
        <v>0</v>
      </c>
      <c r="CJ25" s="122">
        <f>IF('Copy &amp; Paste Roster Report Here'!$A22=CJ$7,IF('Copy &amp; Paste Roster Report Here'!$M22="RH",1,0),0)</f>
        <v>0</v>
      </c>
      <c r="CK25" s="122">
        <f>IF('Copy &amp; Paste Roster Report Here'!$A22=CK$7,IF('Copy &amp; Paste Roster Report Here'!$M22="RH",1,0),0)</f>
        <v>0</v>
      </c>
      <c r="CL25" s="122">
        <f>IF('Copy &amp; Paste Roster Report Here'!$A22=CL$7,IF('Copy &amp; Paste Roster Report Here'!$M22="RH",1,0),0)</f>
        <v>0</v>
      </c>
      <c r="CM25" s="122">
        <f>IF('Copy &amp; Paste Roster Report Here'!$A22=CM$7,IF('Copy &amp; Paste Roster Report Here'!$M22="RH",1,0),0)</f>
        <v>0</v>
      </c>
      <c r="CN25" s="122">
        <f>IF('Copy &amp; Paste Roster Report Here'!$A22=CN$7,IF('Copy &amp; Paste Roster Report Here'!$M22="RH",1,0),0)</f>
        <v>0</v>
      </c>
      <c r="CO25" s="122">
        <f>IF('Copy &amp; Paste Roster Report Here'!$A22=CO$7,IF('Copy &amp; Paste Roster Report Here'!$M22="RH",1,0),0)</f>
        <v>0</v>
      </c>
      <c r="CP25" s="122">
        <f>IF('Copy &amp; Paste Roster Report Here'!$A22=CP$7,IF('Copy &amp; Paste Roster Report Here'!$M22="RH",1,0),0)</f>
        <v>0</v>
      </c>
      <c r="CQ25" s="122">
        <f>IF('Copy &amp; Paste Roster Report Here'!$A22=CQ$7,IF('Copy &amp; Paste Roster Report Here'!$M22="RH",1,0),0)</f>
        <v>0</v>
      </c>
      <c r="CR25" s="73">
        <f t="shared" si="14"/>
        <v>0</v>
      </c>
      <c r="CS25" s="123">
        <f>IF('Copy &amp; Paste Roster Report Here'!$A22=CS$7,IF('Copy &amp; Paste Roster Report Here'!$M22="QT",1,0),0)</f>
        <v>0</v>
      </c>
      <c r="CT25" s="123">
        <f>IF('Copy &amp; Paste Roster Report Here'!$A22=CT$7,IF('Copy &amp; Paste Roster Report Here'!$M22="QT",1,0),0)</f>
        <v>0</v>
      </c>
      <c r="CU25" s="123">
        <f>IF('Copy &amp; Paste Roster Report Here'!$A22=CU$7,IF('Copy &amp; Paste Roster Report Here'!$M22="QT",1,0),0)</f>
        <v>0</v>
      </c>
      <c r="CV25" s="123">
        <f>IF('Copy &amp; Paste Roster Report Here'!$A22=CV$7,IF('Copy &amp; Paste Roster Report Here'!$M22="QT",1,0),0)</f>
        <v>0</v>
      </c>
      <c r="CW25" s="123">
        <f>IF('Copy &amp; Paste Roster Report Here'!$A22=CW$7,IF('Copy &amp; Paste Roster Report Here'!$M22="QT",1,0),0)</f>
        <v>0</v>
      </c>
      <c r="CX25" s="123">
        <f>IF('Copy &amp; Paste Roster Report Here'!$A22=CX$7,IF('Copy &amp; Paste Roster Report Here'!$M22="QT",1,0),0)</f>
        <v>0</v>
      </c>
      <c r="CY25" s="123">
        <f>IF('Copy &amp; Paste Roster Report Here'!$A22=CY$7,IF('Copy &amp; Paste Roster Report Here'!$M22="QT",1,0),0)</f>
        <v>0</v>
      </c>
      <c r="CZ25" s="123">
        <f>IF('Copy &amp; Paste Roster Report Here'!$A22=CZ$7,IF('Copy &amp; Paste Roster Report Here'!$M22="QT",1,0),0)</f>
        <v>0</v>
      </c>
      <c r="DA25" s="123">
        <f>IF('Copy &amp; Paste Roster Report Here'!$A22=DA$7,IF('Copy &amp; Paste Roster Report Here'!$M22="QT",1,0),0)</f>
        <v>0</v>
      </c>
      <c r="DB25" s="123">
        <f>IF('Copy &amp; Paste Roster Report Here'!$A22=DB$7,IF('Copy &amp; Paste Roster Report Here'!$M22="QT",1,0),0)</f>
        <v>0</v>
      </c>
      <c r="DC25" s="123">
        <f>IF('Copy &amp; Paste Roster Report Here'!$A22=DC$7,IF('Copy &amp; Paste Roster Report Here'!$M22="QT",1,0),0)</f>
        <v>0</v>
      </c>
      <c r="DD25" s="73">
        <f t="shared" si="15"/>
        <v>0</v>
      </c>
      <c r="DE25" s="124">
        <f>IF('Copy &amp; Paste Roster Report Here'!$A22=DE$7,IF('Copy &amp; Paste Roster Report Here'!$M22="xxxxxxxxxxx",1,0),0)</f>
        <v>0</v>
      </c>
      <c r="DF25" s="124">
        <f>IF('Copy &amp; Paste Roster Report Here'!$A22=DF$7,IF('Copy &amp; Paste Roster Report Here'!$M22="xxxxxxxxxxx",1,0),0)</f>
        <v>0</v>
      </c>
      <c r="DG25" s="124">
        <f>IF('Copy &amp; Paste Roster Report Here'!$A22=DG$7,IF('Copy &amp; Paste Roster Report Here'!$M22="xxxxxxxxxxx",1,0),0)</f>
        <v>0</v>
      </c>
      <c r="DH25" s="124">
        <f>IF('Copy &amp; Paste Roster Report Here'!$A22=DH$7,IF('Copy &amp; Paste Roster Report Here'!$M22="xxxxxxxxxxx",1,0),0)</f>
        <v>0</v>
      </c>
      <c r="DI25" s="124">
        <f>IF('Copy &amp; Paste Roster Report Here'!$A22=DI$7,IF('Copy &amp; Paste Roster Report Here'!$M22="xxxxxxxxxxx",1,0),0)</f>
        <v>0</v>
      </c>
      <c r="DJ25" s="124">
        <f>IF('Copy &amp; Paste Roster Report Here'!$A22=DJ$7,IF('Copy &amp; Paste Roster Report Here'!$M22="xxxxxxxxxxx",1,0),0)</f>
        <v>0</v>
      </c>
      <c r="DK25" s="124">
        <f>IF('Copy &amp; Paste Roster Report Here'!$A22=DK$7,IF('Copy &amp; Paste Roster Report Here'!$M22="xxxxxxxxxxx",1,0),0)</f>
        <v>0</v>
      </c>
      <c r="DL25" s="124">
        <f>IF('Copy &amp; Paste Roster Report Here'!$A22=DL$7,IF('Copy &amp; Paste Roster Report Here'!$M22="xxxxxxxxxxx",1,0),0)</f>
        <v>0</v>
      </c>
      <c r="DM25" s="124">
        <f>IF('Copy &amp; Paste Roster Report Here'!$A22=DM$7,IF('Copy &amp; Paste Roster Report Here'!$M22="xxxxxxxxxxx",1,0),0)</f>
        <v>0</v>
      </c>
      <c r="DN25" s="124">
        <f>IF('Copy &amp; Paste Roster Report Here'!$A22=DN$7,IF('Copy &amp; Paste Roster Report Here'!$M22="xxxxxxxxxxx",1,0),0)</f>
        <v>0</v>
      </c>
      <c r="DO25" s="124">
        <f>IF('Copy &amp; Paste Roster Report Here'!$A22=DO$7,IF('Copy &amp; Paste Roster Report Here'!$M22="xxxxxxxxxxx",1,0),0)</f>
        <v>0</v>
      </c>
      <c r="DP25" s="125">
        <f t="shared" si="16"/>
        <v>0</v>
      </c>
      <c r="DQ25" s="126">
        <f t="shared" si="17"/>
        <v>0</v>
      </c>
    </row>
    <row r="26" spans="1:121" x14ac:dyDescent="0.2">
      <c r="A26" s="111">
        <f t="shared" si="3"/>
        <v>0</v>
      </c>
      <c r="B26" s="111">
        <f t="shared" si="4"/>
        <v>0</v>
      </c>
      <c r="C26" s="112">
        <f>+('Copy &amp; Paste Roster Report Here'!$P23-'Copy &amp; Paste Roster Report Here'!$O23)/30</f>
        <v>0</v>
      </c>
      <c r="D26" s="112">
        <f>+('Copy &amp; Paste Roster Report Here'!$P23-'Copy &amp; Paste Roster Report Here'!$O23)</f>
        <v>0</v>
      </c>
      <c r="E26" s="111">
        <f>'Copy &amp; Paste Roster Report Here'!N23</f>
        <v>0</v>
      </c>
      <c r="F26" s="111" t="str">
        <f t="shared" si="5"/>
        <v>N</v>
      </c>
      <c r="G26" s="111">
        <f>'Copy &amp; Paste Roster Report Here'!R23</f>
        <v>0</v>
      </c>
      <c r="H26" s="113">
        <f t="shared" si="6"/>
        <v>0</v>
      </c>
      <c r="I26" s="112">
        <f>IF(F26="N",$F$5-'Copy &amp; Paste Roster Report Here'!O23,+'Copy &amp; Paste Roster Report Here'!Q23-'Copy &amp; Paste Roster Report Here'!O23)</f>
        <v>0</v>
      </c>
      <c r="J26" s="114">
        <f t="shared" si="7"/>
        <v>0</v>
      </c>
      <c r="K26" s="114">
        <f t="shared" si="8"/>
        <v>0</v>
      </c>
      <c r="L26" s="115">
        <f>'Copy &amp; Paste Roster Report Here'!F23</f>
        <v>0</v>
      </c>
      <c r="M26" s="116">
        <f t="shared" si="9"/>
        <v>0</v>
      </c>
      <c r="N26" s="117">
        <f>IF('Copy &amp; Paste Roster Report Here'!$A23='Analytical Tests'!N$7,IF($F26="Y",+$H26*N$6,0),0)</f>
        <v>0</v>
      </c>
      <c r="O26" s="117">
        <f>IF('Copy &amp; Paste Roster Report Here'!$A23='Analytical Tests'!O$7,IF($F26="Y",+$H26*O$6,0),0)</f>
        <v>0</v>
      </c>
      <c r="P26" s="117">
        <f>IF('Copy &amp; Paste Roster Report Here'!$A23='Analytical Tests'!P$7,IF($F26="Y",+$H26*P$6,0),0)</f>
        <v>0</v>
      </c>
      <c r="Q26" s="117">
        <f>IF('Copy &amp; Paste Roster Report Here'!$A23='Analytical Tests'!Q$7,IF($F26="Y",+$H26*Q$6,0),0)</f>
        <v>0</v>
      </c>
      <c r="R26" s="117">
        <f>IF('Copy &amp; Paste Roster Report Here'!$A23='Analytical Tests'!R$7,IF($F26="Y",+$H26*R$6,0),0)</f>
        <v>0</v>
      </c>
      <c r="S26" s="117">
        <f>IF('Copy &amp; Paste Roster Report Here'!$A23='Analytical Tests'!S$7,IF($F26="Y",+$H26*S$6,0),0)</f>
        <v>0</v>
      </c>
      <c r="T26" s="117">
        <f>IF('Copy &amp; Paste Roster Report Here'!$A23='Analytical Tests'!T$7,IF($F26="Y",+$H26*T$6,0),0)</f>
        <v>0</v>
      </c>
      <c r="U26" s="117">
        <f>IF('Copy &amp; Paste Roster Report Here'!$A23='Analytical Tests'!U$7,IF($F26="Y",+$H26*U$6,0),0)</f>
        <v>0</v>
      </c>
      <c r="V26" s="117">
        <f>IF('Copy &amp; Paste Roster Report Here'!$A23='Analytical Tests'!V$7,IF($F26="Y",+$H26*V$6,0),0)</f>
        <v>0</v>
      </c>
      <c r="W26" s="117">
        <f>IF('Copy &amp; Paste Roster Report Here'!$A23='Analytical Tests'!W$7,IF($F26="Y",+$H26*W$6,0),0)</f>
        <v>0</v>
      </c>
      <c r="X26" s="117">
        <f>IF('Copy &amp; Paste Roster Report Here'!$A23='Analytical Tests'!X$7,IF($F26="Y",+$H26*X$6,0),0)</f>
        <v>0</v>
      </c>
      <c r="Y26" s="117" t="b">
        <f>IF('Copy &amp; Paste Roster Report Here'!$A23='Analytical Tests'!Y$7,IF($F26="N",IF($J26&gt;=$C26,Y$6,+($I26/$D26)*Y$6),0))</f>
        <v>0</v>
      </c>
      <c r="Z26" s="117" t="b">
        <f>IF('Copy &amp; Paste Roster Report Here'!$A23='Analytical Tests'!Z$7,IF($F26="N",IF($J26&gt;=$C26,Z$6,+($I26/$D26)*Z$6),0))</f>
        <v>0</v>
      </c>
      <c r="AA26" s="117" t="b">
        <f>IF('Copy &amp; Paste Roster Report Here'!$A23='Analytical Tests'!AA$7,IF($F26="N",IF($J26&gt;=$C26,AA$6,+($I26/$D26)*AA$6),0))</f>
        <v>0</v>
      </c>
      <c r="AB26" s="117" t="b">
        <f>IF('Copy &amp; Paste Roster Report Here'!$A23='Analytical Tests'!AB$7,IF($F26="N",IF($J26&gt;=$C26,AB$6,+($I26/$D26)*AB$6),0))</f>
        <v>0</v>
      </c>
      <c r="AC26" s="117" t="b">
        <f>IF('Copy &amp; Paste Roster Report Here'!$A23='Analytical Tests'!AC$7,IF($F26="N",IF($J26&gt;=$C26,AC$6,+($I26/$D26)*AC$6),0))</f>
        <v>0</v>
      </c>
      <c r="AD26" s="117" t="b">
        <f>IF('Copy &amp; Paste Roster Report Here'!$A23='Analytical Tests'!AD$7,IF($F26="N",IF($J26&gt;=$C26,AD$6,+($I26/$D26)*AD$6),0))</f>
        <v>0</v>
      </c>
      <c r="AE26" s="117" t="b">
        <f>IF('Copy &amp; Paste Roster Report Here'!$A23='Analytical Tests'!AE$7,IF($F26="N",IF($J26&gt;=$C26,AE$6,+($I26/$D26)*AE$6),0))</f>
        <v>0</v>
      </c>
      <c r="AF26" s="117" t="b">
        <f>IF('Copy &amp; Paste Roster Report Here'!$A23='Analytical Tests'!AF$7,IF($F26="N",IF($J26&gt;=$C26,AF$6,+($I26/$D26)*AF$6),0))</f>
        <v>0</v>
      </c>
      <c r="AG26" s="117" t="b">
        <f>IF('Copy &amp; Paste Roster Report Here'!$A23='Analytical Tests'!AG$7,IF($F26="N",IF($J26&gt;=$C26,AG$6,+($I26/$D26)*AG$6),0))</f>
        <v>0</v>
      </c>
      <c r="AH26" s="117" t="b">
        <f>IF('Copy &amp; Paste Roster Report Here'!$A23='Analytical Tests'!AH$7,IF($F26="N",IF($J26&gt;=$C26,AH$6,+($I26/$D26)*AH$6),0))</f>
        <v>0</v>
      </c>
      <c r="AI26" s="117" t="b">
        <f>IF('Copy &amp; Paste Roster Report Here'!$A23='Analytical Tests'!AI$7,IF($F26="N",IF($J26&gt;=$C26,AI$6,+($I26/$D26)*AI$6),0))</f>
        <v>0</v>
      </c>
      <c r="AJ26" s="79"/>
      <c r="AK26" s="118">
        <f>IF('Copy &amp; Paste Roster Report Here'!$A23=AK$7,IF('Copy &amp; Paste Roster Report Here'!$M23="FT",1,0),0)</f>
        <v>0</v>
      </c>
      <c r="AL26" s="118">
        <f>IF('Copy &amp; Paste Roster Report Here'!$A23=AL$7,IF('Copy &amp; Paste Roster Report Here'!$M23="FT",1,0),0)</f>
        <v>0</v>
      </c>
      <c r="AM26" s="118">
        <f>IF('Copy &amp; Paste Roster Report Here'!$A23=AM$7,IF('Copy &amp; Paste Roster Report Here'!$M23="FT",1,0),0)</f>
        <v>0</v>
      </c>
      <c r="AN26" s="118">
        <f>IF('Copy &amp; Paste Roster Report Here'!$A23=AN$7,IF('Copy &amp; Paste Roster Report Here'!$M23="FT",1,0),0)</f>
        <v>0</v>
      </c>
      <c r="AO26" s="118">
        <f>IF('Copy &amp; Paste Roster Report Here'!$A23=AO$7,IF('Copy &amp; Paste Roster Report Here'!$M23="FT",1,0),0)</f>
        <v>0</v>
      </c>
      <c r="AP26" s="118">
        <f>IF('Copy &amp; Paste Roster Report Here'!$A23=AP$7,IF('Copy &amp; Paste Roster Report Here'!$M23="FT",1,0),0)</f>
        <v>0</v>
      </c>
      <c r="AQ26" s="118">
        <f>IF('Copy &amp; Paste Roster Report Here'!$A23=AQ$7,IF('Copy &amp; Paste Roster Report Here'!$M23="FT",1,0),0)</f>
        <v>0</v>
      </c>
      <c r="AR26" s="118">
        <f>IF('Copy &amp; Paste Roster Report Here'!$A23=AR$7,IF('Copy &amp; Paste Roster Report Here'!$M23="FT",1,0),0)</f>
        <v>0</v>
      </c>
      <c r="AS26" s="118">
        <f>IF('Copy &amp; Paste Roster Report Here'!$A23=AS$7,IF('Copy &amp; Paste Roster Report Here'!$M23="FT",1,0),0)</f>
        <v>0</v>
      </c>
      <c r="AT26" s="118">
        <f>IF('Copy &amp; Paste Roster Report Here'!$A23=AT$7,IF('Copy &amp; Paste Roster Report Here'!$M23="FT",1,0),0)</f>
        <v>0</v>
      </c>
      <c r="AU26" s="118">
        <f>IF('Copy &amp; Paste Roster Report Here'!$A23=AU$7,IF('Copy &amp; Paste Roster Report Here'!$M23="FT",1,0),0)</f>
        <v>0</v>
      </c>
      <c r="AV26" s="73">
        <f t="shared" si="10"/>
        <v>0</v>
      </c>
      <c r="AW26" s="119">
        <f>IF('Copy &amp; Paste Roster Report Here'!$A23=AW$7,IF('Copy &amp; Paste Roster Report Here'!$M23="HT",1,0),0)</f>
        <v>0</v>
      </c>
      <c r="AX26" s="119">
        <f>IF('Copy &amp; Paste Roster Report Here'!$A23=AX$7,IF('Copy &amp; Paste Roster Report Here'!$M23="HT",1,0),0)</f>
        <v>0</v>
      </c>
      <c r="AY26" s="119">
        <f>IF('Copy &amp; Paste Roster Report Here'!$A23=AY$7,IF('Copy &amp; Paste Roster Report Here'!$M23="HT",1,0),0)</f>
        <v>0</v>
      </c>
      <c r="AZ26" s="119">
        <f>IF('Copy &amp; Paste Roster Report Here'!$A23=AZ$7,IF('Copy &amp; Paste Roster Report Here'!$M23="HT",1,0),0)</f>
        <v>0</v>
      </c>
      <c r="BA26" s="119">
        <f>IF('Copy &amp; Paste Roster Report Here'!$A23=BA$7,IF('Copy &amp; Paste Roster Report Here'!$M23="HT",1,0),0)</f>
        <v>0</v>
      </c>
      <c r="BB26" s="119">
        <f>IF('Copy &amp; Paste Roster Report Here'!$A23=BB$7,IF('Copy &amp; Paste Roster Report Here'!$M23="HT",1,0),0)</f>
        <v>0</v>
      </c>
      <c r="BC26" s="119">
        <f>IF('Copy &amp; Paste Roster Report Here'!$A23=BC$7,IF('Copy &amp; Paste Roster Report Here'!$M23="HT",1,0),0)</f>
        <v>0</v>
      </c>
      <c r="BD26" s="119">
        <f>IF('Copy &amp; Paste Roster Report Here'!$A23=BD$7,IF('Copy &amp; Paste Roster Report Here'!$M23="HT",1,0),0)</f>
        <v>0</v>
      </c>
      <c r="BE26" s="119">
        <f>IF('Copy &amp; Paste Roster Report Here'!$A23=BE$7,IF('Copy &amp; Paste Roster Report Here'!$M23="HT",1,0),0)</f>
        <v>0</v>
      </c>
      <c r="BF26" s="119">
        <f>IF('Copy &amp; Paste Roster Report Here'!$A23=BF$7,IF('Copy &amp; Paste Roster Report Here'!$M23="HT",1,0),0)</f>
        <v>0</v>
      </c>
      <c r="BG26" s="119">
        <f>IF('Copy &amp; Paste Roster Report Here'!$A23=BG$7,IF('Copy &amp; Paste Roster Report Here'!$M23="HT",1,0),0)</f>
        <v>0</v>
      </c>
      <c r="BH26" s="73">
        <f t="shared" si="11"/>
        <v>0</v>
      </c>
      <c r="BI26" s="120">
        <f>IF('Copy &amp; Paste Roster Report Here'!$A23=BI$7,IF('Copy &amp; Paste Roster Report Here'!$M23="MT",1,0),0)</f>
        <v>0</v>
      </c>
      <c r="BJ26" s="120">
        <f>IF('Copy &amp; Paste Roster Report Here'!$A23=BJ$7,IF('Copy &amp; Paste Roster Report Here'!$M23="MT",1,0),0)</f>
        <v>0</v>
      </c>
      <c r="BK26" s="120">
        <f>IF('Copy &amp; Paste Roster Report Here'!$A23=BK$7,IF('Copy &amp; Paste Roster Report Here'!$M23="MT",1,0),0)</f>
        <v>0</v>
      </c>
      <c r="BL26" s="120">
        <f>IF('Copy &amp; Paste Roster Report Here'!$A23=BL$7,IF('Copy &amp; Paste Roster Report Here'!$M23="MT",1,0),0)</f>
        <v>0</v>
      </c>
      <c r="BM26" s="120">
        <f>IF('Copy &amp; Paste Roster Report Here'!$A23=BM$7,IF('Copy &amp; Paste Roster Report Here'!$M23="MT",1,0),0)</f>
        <v>0</v>
      </c>
      <c r="BN26" s="120">
        <f>IF('Copy &amp; Paste Roster Report Here'!$A23=BN$7,IF('Copy &amp; Paste Roster Report Here'!$M23="MT",1,0),0)</f>
        <v>0</v>
      </c>
      <c r="BO26" s="120">
        <f>IF('Copy &amp; Paste Roster Report Here'!$A23=BO$7,IF('Copy &amp; Paste Roster Report Here'!$M23="MT",1,0),0)</f>
        <v>0</v>
      </c>
      <c r="BP26" s="120">
        <f>IF('Copy &amp; Paste Roster Report Here'!$A23=BP$7,IF('Copy &amp; Paste Roster Report Here'!$M23="MT",1,0),0)</f>
        <v>0</v>
      </c>
      <c r="BQ26" s="120">
        <f>IF('Copy &amp; Paste Roster Report Here'!$A23=BQ$7,IF('Copy &amp; Paste Roster Report Here'!$M23="MT",1,0),0)</f>
        <v>0</v>
      </c>
      <c r="BR26" s="120">
        <f>IF('Copy &amp; Paste Roster Report Here'!$A23=BR$7,IF('Copy &amp; Paste Roster Report Here'!$M23="MT",1,0),0)</f>
        <v>0</v>
      </c>
      <c r="BS26" s="120">
        <f>IF('Copy &amp; Paste Roster Report Here'!$A23=BS$7,IF('Copy &amp; Paste Roster Report Here'!$M23="MT",1,0),0)</f>
        <v>0</v>
      </c>
      <c r="BT26" s="73">
        <f t="shared" si="12"/>
        <v>0</v>
      </c>
      <c r="BU26" s="121">
        <f>IF('Copy &amp; Paste Roster Report Here'!$A23=BU$7,IF('Copy &amp; Paste Roster Report Here'!$M23="fy",1,0),0)</f>
        <v>0</v>
      </c>
      <c r="BV26" s="121">
        <f>IF('Copy &amp; Paste Roster Report Here'!$A23=BV$7,IF('Copy &amp; Paste Roster Report Here'!$M23="fy",1,0),0)</f>
        <v>0</v>
      </c>
      <c r="BW26" s="121">
        <f>IF('Copy &amp; Paste Roster Report Here'!$A23=BW$7,IF('Copy &amp; Paste Roster Report Here'!$M23="fy",1,0),0)</f>
        <v>0</v>
      </c>
      <c r="BX26" s="121">
        <f>IF('Copy &amp; Paste Roster Report Here'!$A23=BX$7,IF('Copy &amp; Paste Roster Report Here'!$M23="fy",1,0),0)</f>
        <v>0</v>
      </c>
      <c r="BY26" s="121">
        <f>IF('Copy &amp; Paste Roster Report Here'!$A23=BY$7,IF('Copy &amp; Paste Roster Report Here'!$M23="fy",1,0),0)</f>
        <v>0</v>
      </c>
      <c r="BZ26" s="121">
        <f>IF('Copy &amp; Paste Roster Report Here'!$A23=BZ$7,IF('Copy &amp; Paste Roster Report Here'!$M23="fy",1,0),0)</f>
        <v>0</v>
      </c>
      <c r="CA26" s="121">
        <f>IF('Copy &amp; Paste Roster Report Here'!$A23=CA$7,IF('Copy &amp; Paste Roster Report Here'!$M23="fy",1,0),0)</f>
        <v>0</v>
      </c>
      <c r="CB26" s="121">
        <f>IF('Copy &amp; Paste Roster Report Here'!$A23=CB$7,IF('Copy &amp; Paste Roster Report Here'!$M23="fy",1,0),0)</f>
        <v>0</v>
      </c>
      <c r="CC26" s="121">
        <f>IF('Copy &amp; Paste Roster Report Here'!$A23=CC$7,IF('Copy &amp; Paste Roster Report Here'!$M23="fy",1,0),0)</f>
        <v>0</v>
      </c>
      <c r="CD26" s="121">
        <f>IF('Copy &amp; Paste Roster Report Here'!$A23=CD$7,IF('Copy &amp; Paste Roster Report Here'!$M23="fy",1,0),0)</f>
        <v>0</v>
      </c>
      <c r="CE26" s="121">
        <f>IF('Copy &amp; Paste Roster Report Here'!$A23=CE$7,IF('Copy &amp; Paste Roster Report Here'!$M23="fy",1,0),0)</f>
        <v>0</v>
      </c>
      <c r="CF26" s="73">
        <f t="shared" si="13"/>
        <v>0</v>
      </c>
      <c r="CG26" s="122">
        <f>IF('Copy &amp; Paste Roster Report Here'!$A23=CG$7,IF('Copy &amp; Paste Roster Report Here'!$M23="RH",1,0),0)</f>
        <v>0</v>
      </c>
      <c r="CH26" s="122">
        <f>IF('Copy &amp; Paste Roster Report Here'!$A23=CH$7,IF('Copy &amp; Paste Roster Report Here'!$M23="RH",1,0),0)</f>
        <v>0</v>
      </c>
      <c r="CI26" s="122">
        <f>IF('Copy &amp; Paste Roster Report Here'!$A23=CI$7,IF('Copy &amp; Paste Roster Report Here'!$M23="RH",1,0),0)</f>
        <v>0</v>
      </c>
      <c r="CJ26" s="122">
        <f>IF('Copy &amp; Paste Roster Report Here'!$A23=CJ$7,IF('Copy &amp; Paste Roster Report Here'!$M23="RH",1,0),0)</f>
        <v>0</v>
      </c>
      <c r="CK26" s="122">
        <f>IF('Copy &amp; Paste Roster Report Here'!$A23=CK$7,IF('Copy &amp; Paste Roster Report Here'!$M23="RH",1,0),0)</f>
        <v>0</v>
      </c>
      <c r="CL26" s="122">
        <f>IF('Copy &amp; Paste Roster Report Here'!$A23=CL$7,IF('Copy &amp; Paste Roster Report Here'!$M23="RH",1,0),0)</f>
        <v>0</v>
      </c>
      <c r="CM26" s="122">
        <f>IF('Copy &amp; Paste Roster Report Here'!$A23=CM$7,IF('Copy &amp; Paste Roster Report Here'!$M23="RH",1,0),0)</f>
        <v>0</v>
      </c>
      <c r="CN26" s="122">
        <f>IF('Copy &amp; Paste Roster Report Here'!$A23=CN$7,IF('Copy &amp; Paste Roster Report Here'!$M23="RH",1,0),0)</f>
        <v>0</v>
      </c>
      <c r="CO26" s="122">
        <f>IF('Copy &amp; Paste Roster Report Here'!$A23=CO$7,IF('Copy &amp; Paste Roster Report Here'!$M23="RH",1,0),0)</f>
        <v>0</v>
      </c>
      <c r="CP26" s="122">
        <f>IF('Copy &amp; Paste Roster Report Here'!$A23=CP$7,IF('Copy &amp; Paste Roster Report Here'!$M23="RH",1,0),0)</f>
        <v>0</v>
      </c>
      <c r="CQ26" s="122">
        <f>IF('Copy &amp; Paste Roster Report Here'!$A23=CQ$7,IF('Copy &amp; Paste Roster Report Here'!$M23="RH",1,0),0)</f>
        <v>0</v>
      </c>
      <c r="CR26" s="73">
        <f t="shared" si="14"/>
        <v>0</v>
      </c>
      <c r="CS26" s="123">
        <f>IF('Copy &amp; Paste Roster Report Here'!$A23=CS$7,IF('Copy &amp; Paste Roster Report Here'!$M23="QT",1,0),0)</f>
        <v>0</v>
      </c>
      <c r="CT26" s="123">
        <f>IF('Copy &amp; Paste Roster Report Here'!$A23=CT$7,IF('Copy &amp; Paste Roster Report Here'!$M23="QT",1,0),0)</f>
        <v>0</v>
      </c>
      <c r="CU26" s="123">
        <f>IF('Copy &amp; Paste Roster Report Here'!$A23=CU$7,IF('Copy &amp; Paste Roster Report Here'!$M23="QT",1,0),0)</f>
        <v>0</v>
      </c>
      <c r="CV26" s="123">
        <f>IF('Copy &amp; Paste Roster Report Here'!$A23=CV$7,IF('Copy &amp; Paste Roster Report Here'!$M23="QT",1,0),0)</f>
        <v>0</v>
      </c>
      <c r="CW26" s="123">
        <f>IF('Copy &amp; Paste Roster Report Here'!$A23=CW$7,IF('Copy &amp; Paste Roster Report Here'!$M23="QT",1,0),0)</f>
        <v>0</v>
      </c>
      <c r="CX26" s="123">
        <f>IF('Copy &amp; Paste Roster Report Here'!$A23=CX$7,IF('Copy &amp; Paste Roster Report Here'!$M23="QT",1,0),0)</f>
        <v>0</v>
      </c>
      <c r="CY26" s="123">
        <f>IF('Copy &amp; Paste Roster Report Here'!$A23=CY$7,IF('Copy &amp; Paste Roster Report Here'!$M23="QT",1,0),0)</f>
        <v>0</v>
      </c>
      <c r="CZ26" s="123">
        <f>IF('Copy &amp; Paste Roster Report Here'!$A23=CZ$7,IF('Copy &amp; Paste Roster Report Here'!$M23="QT",1,0),0)</f>
        <v>0</v>
      </c>
      <c r="DA26" s="123">
        <f>IF('Copy &amp; Paste Roster Report Here'!$A23=DA$7,IF('Copy &amp; Paste Roster Report Here'!$M23="QT",1,0),0)</f>
        <v>0</v>
      </c>
      <c r="DB26" s="123">
        <f>IF('Copy &amp; Paste Roster Report Here'!$A23=DB$7,IF('Copy &amp; Paste Roster Report Here'!$M23="QT",1,0),0)</f>
        <v>0</v>
      </c>
      <c r="DC26" s="123">
        <f>IF('Copy &amp; Paste Roster Report Here'!$A23=DC$7,IF('Copy &amp; Paste Roster Report Here'!$M23="QT",1,0),0)</f>
        <v>0</v>
      </c>
      <c r="DD26" s="73">
        <f t="shared" si="15"/>
        <v>0</v>
      </c>
      <c r="DE26" s="124">
        <f>IF('Copy &amp; Paste Roster Report Here'!$A23=DE$7,IF('Copy &amp; Paste Roster Report Here'!$M23="xxxxxxxxxxx",1,0),0)</f>
        <v>0</v>
      </c>
      <c r="DF26" s="124">
        <f>IF('Copy &amp; Paste Roster Report Here'!$A23=DF$7,IF('Copy &amp; Paste Roster Report Here'!$M23="xxxxxxxxxxx",1,0),0)</f>
        <v>0</v>
      </c>
      <c r="DG26" s="124">
        <f>IF('Copy &amp; Paste Roster Report Here'!$A23=DG$7,IF('Copy &amp; Paste Roster Report Here'!$M23="xxxxxxxxxxx",1,0),0)</f>
        <v>0</v>
      </c>
      <c r="DH26" s="124">
        <f>IF('Copy &amp; Paste Roster Report Here'!$A23=DH$7,IF('Copy &amp; Paste Roster Report Here'!$M23="xxxxxxxxxxx",1,0),0)</f>
        <v>0</v>
      </c>
      <c r="DI26" s="124">
        <f>IF('Copy &amp; Paste Roster Report Here'!$A23=DI$7,IF('Copy &amp; Paste Roster Report Here'!$M23="xxxxxxxxxxx",1,0),0)</f>
        <v>0</v>
      </c>
      <c r="DJ26" s="124">
        <f>IF('Copy &amp; Paste Roster Report Here'!$A23=DJ$7,IF('Copy &amp; Paste Roster Report Here'!$M23="xxxxxxxxxxx",1,0),0)</f>
        <v>0</v>
      </c>
      <c r="DK26" s="124">
        <f>IF('Copy &amp; Paste Roster Report Here'!$A23=DK$7,IF('Copy &amp; Paste Roster Report Here'!$M23="xxxxxxxxxxx",1,0),0)</f>
        <v>0</v>
      </c>
      <c r="DL26" s="124">
        <f>IF('Copy &amp; Paste Roster Report Here'!$A23=DL$7,IF('Copy &amp; Paste Roster Report Here'!$M23="xxxxxxxxxxx",1,0),0)</f>
        <v>0</v>
      </c>
      <c r="DM26" s="124">
        <f>IF('Copy &amp; Paste Roster Report Here'!$A23=DM$7,IF('Copy &amp; Paste Roster Report Here'!$M23="xxxxxxxxxxx",1,0),0)</f>
        <v>0</v>
      </c>
      <c r="DN26" s="124">
        <f>IF('Copy &amp; Paste Roster Report Here'!$A23=DN$7,IF('Copy &amp; Paste Roster Report Here'!$M23="xxxxxxxxxxx",1,0),0)</f>
        <v>0</v>
      </c>
      <c r="DO26" s="124">
        <f>IF('Copy &amp; Paste Roster Report Here'!$A23=DO$7,IF('Copy &amp; Paste Roster Report Here'!$M23="xxxxxxxxxxx",1,0),0)</f>
        <v>0</v>
      </c>
      <c r="DP26" s="125">
        <f t="shared" si="16"/>
        <v>0</v>
      </c>
      <c r="DQ26" s="126">
        <f t="shared" si="17"/>
        <v>0</v>
      </c>
    </row>
    <row r="27" spans="1:121" x14ac:dyDescent="0.2">
      <c r="A27" s="111">
        <f t="shared" si="3"/>
        <v>0</v>
      </c>
      <c r="B27" s="111">
        <f t="shared" si="4"/>
        <v>0</v>
      </c>
      <c r="C27" s="112">
        <f>+('Copy &amp; Paste Roster Report Here'!$P24-'Copy &amp; Paste Roster Report Here'!$O24)/30</f>
        <v>0</v>
      </c>
      <c r="D27" s="112">
        <f>+('Copy &amp; Paste Roster Report Here'!$P24-'Copy &amp; Paste Roster Report Here'!$O24)</f>
        <v>0</v>
      </c>
      <c r="E27" s="111">
        <f>'Copy &amp; Paste Roster Report Here'!N24</f>
        <v>0</v>
      </c>
      <c r="F27" s="111" t="str">
        <f t="shared" si="5"/>
        <v>N</v>
      </c>
      <c r="G27" s="111">
        <f>'Copy &amp; Paste Roster Report Here'!R24</f>
        <v>0</v>
      </c>
      <c r="H27" s="113">
        <f t="shared" si="6"/>
        <v>0</v>
      </c>
      <c r="I27" s="112">
        <f>IF(F27="N",$F$5-'Copy &amp; Paste Roster Report Here'!O24,+'Copy &amp; Paste Roster Report Here'!Q24-'Copy &amp; Paste Roster Report Here'!O24)</f>
        <v>0</v>
      </c>
      <c r="J27" s="114">
        <f t="shared" si="7"/>
        <v>0</v>
      </c>
      <c r="K27" s="114">
        <f t="shared" si="8"/>
        <v>0</v>
      </c>
      <c r="L27" s="115">
        <f>'Copy &amp; Paste Roster Report Here'!F24</f>
        <v>0</v>
      </c>
      <c r="M27" s="116">
        <f t="shared" si="9"/>
        <v>0</v>
      </c>
      <c r="N27" s="117">
        <f>IF('Copy &amp; Paste Roster Report Here'!$A24='Analytical Tests'!N$7,IF($F27="Y",+$H27*N$6,0),0)</f>
        <v>0</v>
      </c>
      <c r="O27" s="117">
        <f>IF('Copy &amp; Paste Roster Report Here'!$A24='Analytical Tests'!O$7,IF($F27="Y",+$H27*O$6,0),0)</f>
        <v>0</v>
      </c>
      <c r="P27" s="117">
        <f>IF('Copy &amp; Paste Roster Report Here'!$A24='Analytical Tests'!P$7,IF($F27="Y",+$H27*P$6,0),0)</f>
        <v>0</v>
      </c>
      <c r="Q27" s="117">
        <f>IF('Copy &amp; Paste Roster Report Here'!$A24='Analytical Tests'!Q$7,IF($F27="Y",+$H27*Q$6,0),0)</f>
        <v>0</v>
      </c>
      <c r="R27" s="117">
        <f>IF('Copy &amp; Paste Roster Report Here'!$A24='Analytical Tests'!R$7,IF($F27="Y",+$H27*R$6,0),0)</f>
        <v>0</v>
      </c>
      <c r="S27" s="117">
        <f>IF('Copy &amp; Paste Roster Report Here'!$A24='Analytical Tests'!S$7,IF($F27="Y",+$H27*S$6,0),0)</f>
        <v>0</v>
      </c>
      <c r="T27" s="117">
        <f>IF('Copy &amp; Paste Roster Report Here'!$A24='Analytical Tests'!T$7,IF($F27="Y",+$H27*T$6,0),0)</f>
        <v>0</v>
      </c>
      <c r="U27" s="117">
        <f>IF('Copy &amp; Paste Roster Report Here'!$A24='Analytical Tests'!U$7,IF($F27="Y",+$H27*U$6,0),0)</f>
        <v>0</v>
      </c>
      <c r="V27" s="117">
        <f>IF('Copy &amp; Paste Roster Report Here'!$A24='Analytical Tests'!V$7,IF($F27="Y",+$H27*V$6,0),0)</f>
        <v>0</v>
      </c>
      <c r="W27" s="117">
        <f>IF('Copy &amp; Paste Roster Report Here'!$A24='Analytical Tests'!W$7,IF($F27="Y",+$H27*W$6,0),0)</f>
        <v>0</v>
      </c>
      <c r="X27" s="117">
        <f>IF('Copy &amp; Paste Roster Report Here'!$A24='Analytical Tests'!X$7,IF($F27="Y",+$H27*X$6,0),0)</f>
        <v>0</v>
      </c>
      <c r="Y27" s="117" t="b">
        <f>IF('Copy &amp; Paste Roster Report Here'!$A24='Analytical Tests'!Y$7,IF($F27="N",IF($J27&gt;=$C27,Y$6,+($I27/$D27)*Y$6),0))</f>
        <v>0</v>
      </c>
      <c r="Z27" s="117" t="b">
        <f>IF('Copy &amp; Paste Roster Report Here'!$A24='Analytical Tests'!Z$7,IF($F27="N",IF($J27&gt;=$C27,Z$6,+($I27/$D27)*Z$6),0))</f>
        <v>0</v>
      </c>
      <c r="AA27" s="117" t="b">
        <f>IF('Copy &amp; Paste Roster Report Here'!$A24='Analytical Tests'!AA$7,IF($F27="N",IF($J27&gt;=$C27,AA$6,+($I27/$D27)*AA$6),0))</f>
        <v>0</v>
      </c>
      <c r="AB27" s="117" t="b">
        <f>IF('Copy &amp; Paste Roster Report Here'!$A24='Analytical Tests'!AB$7,IF($F27="N",IF($J27&gt;=$C27,AB$6,+($I27/$D27)*AB$6),0))</f>
        <v>0</v>
      </c>
      <c r="AC27" s="117" t="b">
        <f>IF('Copy &amp; Paste Roster Report Here'!$A24='Analytical Tests'!AC$7,IF($F27="N",IF($J27&gt;=$C27,AC$6,+($I27/$D27)*AC$6),0))</f>
        <v>0</v>
      </c>
      <c r="AD27" s="117" t="b">
        <f>IF('Copy &amp; Paste Roster Report Here'!$A24='Analytical Tests'!AD$7,IF($F27="N",IF($J27&gt;=$C27,AD$6,+($I27/$D27)*AD$6),0))</f>
        <v>0</v>
      </c>
      <c r="AE27" s="117" t="b">
        <f>IF('Copy &amp; Paste Roster Report Here'!$A24='Analytical Tests'!AE$7,IF($F27="N",IF($J27&gt;=$C27,AE$6,+($I27/$D27)*AE$6),0))</f>
        <v>0</v>
      </c>
      <c r="AF27" s="117" t="b">
        <f>IF('Copy &amp; Paste Roster Report Here'!$A24='Analytical Tests'!AF$7,IF($F27="N",IF($J27&gt;=$C27,AF$6,+($I27/$D27)*AF$6),0))</f>
        <v>0</v>
      </c>
      <c r="AG27" s="117" t="b">
        <f>IF('Copy &amp; Paste Roster Report Here'!$A24='Analytical Tests'!AG$7,IF($F27="N",IF($J27&gt;=$C27,AG$6,+($I27/$D27)*AG$6),0))</f>
        <v>0</v>
      </c>
      <c r="AH27" s="117" t="b">
        <f>IF('Copy &amp; Paste Roster Report Here'!$A24='Analytical Tests'!AH$7,IF($F27="N",IF($J27&gt;=$C27,AH$6,+($I27/$D27)*AH$6),0))</f>
        <v>0</v>
      </c>
      <c r="AI27" s="117" t="b">
        <f>IF('Copy &amp; Paste Roster Report Here'!$A24='Analytical Tests'!AI$7,IF($F27="N",IF($J27&gt;=$C27,AI$6,+($I27/$D27)*AI$6),0))</f>
        <v>0</v>
      </c>
      <c r="AJ27" s="79"/>
      <c r="AK27" s="118">
        <f>IF('Copy &amp; Paste Roster Report Here'!$A24=AK$7,IF('Copy &amp; Paste Roster Report Here'!$M24="FT",1,0),0)</f>
        <v>0</v>
      </c>
      <c r="AL27" s="118">
        <f>IF('Copy &amp; Paste Roster Report Here'!$A24=AL$7,IF('Copy &amp; Paste Roster Report Here'!$M24="FT",1,0),0)</f>
        <v>0</v>
      </c>
      <c r="AM27" s="118">
        <f>IF('Copy &amp; Paste Roster Report Here'!$A24=AM$7,IF('Copy &amp; Paste Roster Report Here'!$M24="FT",1,0),0)</f>
        <v>0</v>
      </c>
      <c r="AN27" s="118">
        <f>IF('Copy &amp; Paste Roster Report Here'!$A24=AN$7,IF('Copy &amp; Paste Roster Report Here'!$M24="FT",1,0),0)</f>
        <v>0</v>
      </c>
      <c r="AO27" s="118">
        <f>IF('Copy &amp; Paste Roster Report Here'!$A24=AO$7,IF('Copy &amp; Paste Roster Report Here'!$M24="FT",1,0),0)</f>
        <v>0</v>
      </c>
      <c r="AP27" s="118">
        <f>IF('Copy &amp; Paste Roster Report Here'!$A24=AP$7,IF('Copy &amp; Paste Roster Report Here'!$M24="FT",1,0),0)</f>
        <v>0</v>
      </c>
      <c r="AQ27" s="118">
        <f>IF('Copy &amp; Paste Roster Report Here'!$A24=AQ$7,IF('Copy &amp; Paste Roster Report Here'!$M24="FT",1,0),0)</f>
        <v>0</v>
      </c>
      <c r="AR27" s="118">
        <f>IF('Copy &amp; Paste Roster Report Here'!$A24=AR$7,IF('Copy &amp; Paste Roster Report Here'!$M24="FT",1,0),0)</f>
        <v>0</v>
      </c>
      <c r="AS27" s="118">
        <f>IF('Copy &amp; Paste Roster Report Here'!$A24=AS$7,IF('Copy &amp; Paste Roster Report Here'!$M24="FT",1,0),0)</f>
        <v>0</v>
      </c>
      <c r="AT27" s="118">
        <f>IF('Copy &amp; Paste Roster Report Here'!$A24=AT$7,IF('Copy &amp; Paste Roster Report Here'!$M24="FT",1,0),0)</f>
        <v>0</v>
      </c>
      <c r="AU27" s="118">
        <f>IF('Copy &amp; Paste Roster Report Here'!$A24=AU$7,IF('Copy &amp; Paste Roster Report Here'!$M24="FT",1,0),0)</f>
        <v>0</v>
      </c>
      <c r="AV27" s="73">
        <f t="shared" si="10"/>
        <v>0</v>
      </c>
      <c r="AW27" s="119">
        <f>IF('Copy &amp; Paste Roster Report Here'!$A24=AW$7,IF('Copy &amp; Paste Roster Report Here'!$M24="HT",1,0),0)</f>
        <v>0</v>
      </c>
      <c r="AX27" s="119">
        <f>IF('Copy &amp; Paste Roster Report Here'!$A24=AX$7,IF('Copy &amp; Paste Roster Report Here'!$M24="HT",1,0),0)</f>
        <v>0</v>
      </c>
      <c r="AY27" s="119">
        <f>IF('Copy &amp; Paste Roster Report Here'!$A24=AY$7,IF('Copy &amp; Paste Roster Report Here'!$M24="HT",1,0),0)</f>
        <v>0</v>
      </c>
      <c r="AZ27" s="119">
        <f>IF('Copy &amp; Paste Roster Report Here'!$A24=AZ$7,IF('Copy &amp; Paste Roster Report Here'!$M24="HT",1,0),0)</f>
        <v>0</v>
      </c>
      <c r="BA27" s="119">
        <f>IF('Copy &amp; Paste Roster Report Here'!$A24=BA$7,IF('Copy &amp; Paste Roster Report Here'!$M24="HT",1,0),0)</f>
        <v>0</v>
      </c>
      <c r="BB27" s="119">
        <f>IF('Copy &amp; Paste Roster Report Here'!$A24=BB$7,IF('Copy &amp; Paste Roster Report Here'!$M24="HT",1,0),0)</f>
        <v>0</v>
      </c>
      <c r="BC27" s="119">
        <f>IF('Copy &amp; Paste Roster Report Here'!$A24=BC$7,IF('Copy &amp; Paste Roster Report Here'!$M24="HT",1,0),0)</f>
        <v>0</v>
      </c>
      <c r="BD27" s="119">
        <f>IF('Copy &amp; Paste Roster Report Here'!$A24=BD$7,IF('Copy &amp; Paste Roster Report Here'!$M24="HT",1,0),0)</f>
        <v>0</v>
      </c>
      <c r="BE27" s="119">
        <f>IF('Copy &amp; Paste Roster Report Here'!$A24=BE$7,IF('Copy &amp; Paste Roster Report Here'!$M24="HT",1,0),0)</f>
        <v>0</v>
      </c>
      <c r="BF27" s="119">
        <f>IF('Copy &amp; Paste Roster Report Here'!$A24=BF$7,IF('Copy &amp; Paste Roster Report Here'!$M24="HT",1,0),0)</f>
        <v>0</v>
      </c>
      <c r="BG27" s="119">
        <f>IF('Copy &amp; Paste Roster Report Here'!$A24=BG$7,IF('Copy &amp; Paste Roster Report Here'!$M24="HT",1,0),0)</f>
        <v>0</v>
      </c>
      <c r="BH27" s="73">
        <f t="shared" si="11"/>
        <v>0</v>
      </c>
      <c r="BI27" s="120">
        <f>IF('Copy &amp; Paste Roster Report Here'!$A24=BI$7,IF('Copy &amp; Paste Roster Report Here'!$M24="MT",1,0),0)</f>
        <v>0</v>
      </c>
      <c r="BJ27" s="120">
        <f>IF('Copy &amp; Paste Roster Report Here'!$A24=BJ$7,IF('Copy &amp; Paste Roster Report Here'!$M24="MT",1,0),0)</f>
        <v>0</v>
      </c>
      <c r="BK27" s="120">
        <f>IF('Copy &amp; Paste Roster Report Here'!$A24=BK$7,IF('Copy &amp; Paste Roster Report Here'!$M24="MT",1,0),0)</f>
        <v>0</v>
      </c>
      <c r="BL27" s="120">
        <f>IF('Copy &amp; Paste Roster Report Here'!$A24=BL$7,IF('Copy &amp; Paste Roster Report Here'!$M24="MT",1,0),0)</f>
        <v>0</v>
      </c>
      <c r="BM27" s="120">
        <f>IF('Copy &amp; Paste Roster Report Here'!$A24=BM$7,IF('Copy &amp; Paste Roster Report Here'!$M24="MT",1,0),0)</f>
        <v>0</v>
      </c>
      <c r="BN27" s="120">
        <f>IF('Copy &amp; Paste Roster Report Here'!$A24=BN$7,IF('Copy &amp; Paste Roster Report Here'!$M24="MT",1,0),0)</f>
        <v>0</v>
      </c>
      <c r="BO27" s="120">
        <f>IF('Copy &amp; Paste Roster Report Here'!$A24=BO$7,IF('Copy &amp; Paste Roster Report Here'!$M24="MT",1,0),0)</f>
        <v>0</v>
      </c>
      <c r="BP27" s="120">
        <f>IF('Copy &amp; Paste Roster Report Here'!$A24=BP$7,IF('Copy &amp; Paste Roster Report Here'!$M24="MT",1,0),0)</f>
        <v>0</v>
      </c>
      <c r="BQ27" s="120">
        <f>IF('Copy &amp; Paste Roster Report Here'!$A24=BQ$7,IF('Copy &amp; Paste Roster Report Here'!$M24="MT",1,0),0)</f>
        <v>0</v>
      </c>
      <c r="BR27" s="120">
        <f>IF('Copy &amp; Paste Roster Report Here'!$A24=BR$7,IF('Copy &amp; Paste Roster Report Here'!$M24="MT",1,0),0)</f>
        <v>0</v>
      </c>
      <c r="BS27" s="120">
        <f>IF('Copy &amp; Paste Roster Report Here'!$A24=BS$7,IF('Copy &amp; Paste Roster Report Here'!$M24="MT",1,0),0)</f>
        <v>0</v>
      </c>
      <c r="BT27" s="73">
        <f t="shared" si="12"/>
        <v>0</v>
      </c>
      <c r="BU27" s="121">
        <f>IF('Copy &amp; Paste Roster Report Here'!$A24=BU$7,IF('Copy &amp; Paste Roster Report Here'!$M24="fy",1,0),0)</f>
        <v>0</v>
      </c>
      <c r="BV27" s="121">
        <f>IF('Copy &amp; Paste Roster Report Here'!$A24=BV$7,IF('Copy &amp; Paste Roster Report Here'!$M24="fy",1,0),0)</f>
        <v>0</v>
      </c>
      <c r="BW27" s="121">
        <f>IF('Copy &amp; Paste Roster Report Here'!$A24=BW$7,IF('Copy &amp; Paste Roster Report Here'!$M24="fy",1,0),0)</f>
        <v>0</v>
      </c>
      <c r="BX27" s="121">
        <f>IF('Copy &amp; Paste Roster Report Here'!$A24=BX$7,IF('Copy &amp; Paste Roster Report Here'!$M24="fy",1,0),0)</f>
        <v>0</v>
      </c>
      <c r="BY27" s="121">
        <f>IF('Copy &amp; Paste Roster Report Here'!$A24=BY$7,IF('Copy &amp; Paste Roster Report Here'!$M24="fy",1,0),0)</f>
        <v>0</v>
      </c>
      <c r="BZ27" s="121">
        <f>IF('Copy &amp; Paste Roster Report Here'!$A24=BZ$7,IF('Copy &amp; Paste Roster Report Here'!$M24="fy",1,0),0)</f>
        <v>0</v>
      </c>
      <c r="CA27" s="121">
        <f>IF('Copy &amp; Paste Roster Report Here'!$A24=CA$7,IF('Copy &amp; Paste Roster Report Here'!$M24="fy",1,0),0)</f>
        <v>0</v>
      </c>
      <c r="CB27" s="121">
        <f>IF('Copy &amp; Paste Roster Report Here'!$A24=CB$7,IF('Copy &amp; Paste Roster Report Here'!$M24="fy",1,0),0)</f>
        <v>0</v>
      </c>
      <c r="CC27" s="121">
        <f>IF('Copy &amp; Paste Roster Report Here'!$A24=CC$7,IF('Copy &amp; Paste Roster Report Here'!$M24="fy",1,0),0)</f>
        <v>0</v>
      </c>
      <c r="CD27" s="121">
        <f>IF('Copy &amp; Paste Roster Report Here'!$A24=CD$7,IF('Copy &amp; Paste Roster Report Here'!$M24="fy",1,0),0)</f>
        <v>0</v>
      </c>
      <c r="CE27" s="121">
        <f>IF('Copy &amp; Paste Roster Report Here'!$A24=CE$7,IF('Copy &amp; Paste Roster Report Here'!$M24="fy",1,0),0)</f>
        <v>0</v>
      </c>
      <c r="CF27" s="73">
        <f t="shared" si="13"/>
        <v>0</v>
      </c>
      <c r="CG27" s="122">
        <f>IF('Copy &amp; Paste Roster Report Here'!$A24=CG$7,IF('Copy &amp; Paste Roster Report Here'!$M24="RH",1,0),0)</f>
        <v>0</v>
      </c>
      <c r="CH27" s="122">
        <f>IF('Copy &amp; Paste Roster Report Here'!$A24=CH$7,IF('Copy &amp; Paste Roster Report Here'!$M24="RH",1,0),0)</f>
        <v>0</v>
      </c>
      <c r="CI27" s="122">
        <f>IF('Copy &amp; Paste Roster Report Here'!$A24=CI$7,IF('Copy &amp; Paste Roster Report Here'!$M24="RH",1,0),0)</f>
        <v>0</v>
      </c>
      <c r="CJ27" s="122">
        <f>IF('Copy &amp; Paste Roster Report Here'!$A24=CJ$7,IF('Copy &amp; Paste Roster Report Here'!$M24="RH",1,0),0)</f>
        <v>0</v>
      </c>
      <c r="CK27" s="122">
        <f>IF('Copy &amp; Paste Roster Report Here'!$A24=CK$7,IF('Copy &amp; Paste Roster Report Here'!$M24="RH",1,0),0)</f>
        <v>0</v>
      </c>
      <c r="CL27" s="122">
        <f>IF('Copy &amp; Paste Roster Report Here'!$A24=CL$7,IF('Copy &amp; Paste Roster Report Here'!$M24="RH",1,0),0)</f>
        <v>0</v>
      </c>
      <c r="CM27" s="122">
        <f>IF('Copy &amp; Paste Roster Report Here'!$A24=CM$7,IF('Copy &amp; Paste Roster Report Here'!$M24="RH",1,0),0)</f>
        <v>0</v>
      </c>
      <c r="CN27" s="122">
        <f>IF('Copy &amp; Paste Roster Report Here'!$A24=CN$7,IF('Copy &amp; Paste Roster Report Here'!$M24="RH",1,0),0)</f>
        <v>0</v>
      </c>
      <c r="CO27" s="122">
        <f>IF('Copy &amp; Paste Roster Report Here'!$A24=CO$7,IF('Copy &amp; Paste Roster Report Here'!$M24="RH",1,0),0)</f>
        <v>0</v>
      </c>
      <c r="CP27" s="122">
        <f>IF('Copy &amp; Paste Roster Report Here'!$A24=CP$7,IF('Copy &amp; Paste Roster Report Here'!$M24="RH",1,0),0)</f>
        <v>0</v>
      </c>
      <c r="CQ27" s="122">
        <f>IF('Copy &amp; Paste Roster Report Here'!$A24=CQ$7,IF('Copy &amp; Paste Roster Report Here'!$M24="RH",1,0),0)</f>
        <v>0</v>
      </c>
      <c r="CR27" s="73">
        <f t="shared" si="14"/>
        <v>0</v>
      </c>
      <c r="CS27" s="123">
        <f>IF('Copy &amp; Paste Roster Report Here'!$A24=CS$7,IF('Copy &amp; Paste Roster Report Here'!$M24="QT",1,0),0)</f>
        <v>0</v>
      </c>
      <c r="CT27" s="123">
        <f>IF('Copy &amp; Paste Roster Report Here'!$A24=CT$7,IF('Copy &amp; Paste Roster Report Here'!$M24="QT",1,0),0)</f>
        <v>0</v>
      </c>
      <c r="CU27" s="123">
        <f>IF('Copy &amp; Paste Roster Report Here'!$A24=CU$7,IF('Copy &amp; Paste Roster Report Here'!$M24="QT",1,0),0)</f>
        <v>0</v>
      </c>
      <c r="CV27" s="123">
        <f>IF('Copy &amp; Paste Roster Report Here'!$A24=CV$7,IF('Copy &amp; Paste Roster Report Here'!$M24="QT",1,0),0)</f>
        <v>0</v>
      </c>
      <c r="CW27" s="123">
        <f>IF('Copy &amp; Paste Roster Report Here'!$A24=CW$7,IF('Copy &amp; Paste Roster Report Here'!$M24="QT",1,0),0)</f>
        <v>0</v>
      </c>
      <c r="CX27" s="123">
        <f>IF('Copy &amp; Paste Roster Report Here'!$A24=CX$7,IF('Copy &amp; Paste Roster Report Here'!$M24="QT",1,0),0)</f>
        <v>0</v>
      </c>
      <c r="CY27" s="123">
        <f>IF('Copy &amp; Paste Roster Report Here'!$A24=CY$7,IF('Copy &amp; Paste Roster Report Here'!$M24="QT",1,0),0)</f>
        <v>0</v>
      </c>
      <c r="CZ27" s="123">
        <f>IF('Copy &amp; Paste Roster Report Here'!$A24=CZ$7,IF('Copy &amp; Paste Roster Report Here'!$M24="QT",1,0),0)</f>
        <v>0</v>
      </c>
      <c r="DA27" s="123">
        <f>IF('Copy &amp; Paste Roster Report Here'!$A24=DA$7,IF('Copy &amp; Paste Roster Report Here'!$M24="QT",1,0),0)</f>
        <v>0</v>
      </c>
      <c r="DB27" s="123">
        <f>IF('Copy &amp; Paste Roster Report Here'!$A24=DB$7,IF('Copy &amp; Paste Roster Report Here'!$M24="QT",1,0),0)</f>
        <v>0</v>
      </c>
      <c r="DC27" s="123">
        <f>IF('Copy &amp; Paste Roster Report Here'!$A24=DC$7,IF('Copy &amp; Paste Roster Report Here'!$M24="QT",1,0),0)</f>
        <v>0</v>
      </c>
      <c r="DD27" s="73">
        <f t="shared" si="15"/>
        <v>0</v>
      </c>
      <c r="DE27" s="124">
        <f>IF('Copy &amp; Paste Roster Report Here'!$A24=DE$7,IF('Copy &amp; Paste Roster Report Here'!$M24="xxxxxxxxxxx",1,0),0)</f>
        <v>0</v>
      </c>
      <c r="DF27" s="124">
        <f>IF('Copy &amp; Paste Roster Report Here'!$A24=DF$7,IF('Copy &amp; Paste Roster Report Here'!$M24="xxxxxxxxxxx",1,0),0)</f>
        <v>0</v>
      </c>
      <c r="DG27" s="124">
        <f>IF('Copy &amp; Paste Roster Report Here'!$A24=DG$7,IF('Copy &amp; Paste Roster Report Here'!$M24="xxxxxxxxxxx",1,0),0)</f>
        <v>0</v>
      </c>
      <c r="DH27" s="124">
        <f>IF('Copy &amp; Paste Roster Report Here'!$A24=DH$7,IF('Copy &amp; Paste Roster Report Here'!$M24="xxxxxxxxxxx",1,0),0)</f>
        <v>0</v>
      </c>
      <c r="DI27" s="124">
        <f>IF('Copy &amp; Paste Roster Report Here'!$A24=DI$7,IF('Copy &amp; Paste Roster Report Here'!$M24="xxxxxxxxxxx",1,0),0)</f>
        <v>0</v>
      </c>
      <c r="DJ27" s="124">
        <f>IF('Copy &amp; Paste Roster Report Here'!$A24=DJ$7,IF('Copy &amp; Paste Roster Report Here'!$M24="xxxxxxxxxxx",1,0),0)</f>
        <v>0</v>
      </c>
      <c r="DK27" s="124">
        <f>IF('Copy &amp; Paste Roster Report Here'!$A24=DK$7,IF('Copy &amp; Paste Roster Report Here'!$M24="xxxxxxxxxxx",1,0),0)</f>
        <v>0</v>
      </c>
      <c r="DL27" s="124">
        <f>IF('Copy &amp; Paste Roster Report Here'!$A24=DL$7,IF('Copy &amp; Paste Roster Report Here'!$M24="xxxxxxxxxxx",1,0),0)</f>
        <v>0</v>
      </c>
      <c r="DM27" s="124">
        <f>IF('Copy &amp; Paste Roster Report Here'!$A24=DM$7,IF('Copy &amp; Paste Roster Report Here'!$M24="xxxxxxxxxxx",1,0),0)</f>
        <v>0</v>
      </c>
      <c r="DN27" s="124">
        <f>IF('Copy &amp; Paste Roster Report Here'!$A24=DN$7,IF('Copy &amp; Paste Roster Report Here'!$M24="xxxxxxxxxxx",1,0),0)</f>
        <v>0</v>
      </c>
      <c r="DO27" s="124">
        <f>IF('Copy &amp; Paste Roster Report Here'!$A24=DO$7,IF('Copy &amp; Paste Roster Report Here'!$M24="xxxxxxxxxxx",1,0),0)</f>
        <v>0</v>
      </c>
      <c r="DP27" s="125">
        <f t="shared" si="16"/>
        <v>0</v>
      </c>
      <c r="DQ27" s="126">
        <f t="shared" si="17"/>
        <v>0</v>
      </c>
    </row>
    <row r="28" spans="1:121" x14ac:dyDescent="0.2">
      <c r="A28" s="111">
        <f t="shared" si="3"/>
        <v>0</v>
      </c>
      <c r="B28" s="111">
        <f t="shared" si="4"/>
        <v>0</v>
      </c>
      <c r="C28" s="112">
        <f>+('Copy &amp; Paste Roster Report Here'!$P25-'Copy &amp; Paste Roster Report Here'!$O25)/30</f>
        <v>0</v>
      </c>
      <c r="D28" s="112">
        <f>+('Copy &amp; Paste Roster Report Here'!$P25-'Copy &amp; Paste Roster Report Here'!$O25)</f>
        <v>0</v>
      </c>
      <c r="E28" s="111">
        <f>'Copy &amp; Paste Roster Report Here'!N25</f>
        <v>0</v>
      </c>
      <c r="F28" s="111" t="str">
        <f t="shared" si="5"/>
        <v>N</v>
      </c>
      <c r="G28" s="111">
        <f>'Copy &amp; Paste Roster Report Here'!R25</f>
        <v>0</v>
      </c>
      <c r="H28" s="113">
        <f t="shared" si="6"/>
        <v>0</v>
      </c>
      <c r="I28" s="112">
        <f>IF(F28="N",$F$5-'Copy &amp; Paste Roster Report Here'!O25,+'Copy &amp; Paste Roster Report Here'!Q25-'Copy &amp; Paste Roster Report Here'!O25)</f>
        <v>0</v>
      </c>
      <c r="J28" s="114">
        <f t="shared" si="7"/>
        <v>0</v>
      </c>
      <c r="K28" s="114">
        <f t="shared" si="8"/>
        <v>0</v>
      </c>
      <c r="L28" s="115">
        <f>'Copy &amp; Paste Roster Report Here'!F25</f>
        <v>0</v>
      </c>
      <c r="M28" s="116">
        <f t="shared" si="9"/>
        <v>0</v>
      </c>
      <c r="N28" s="117">
        <f>IF('Copy &amp; Paste Roster Report Here'!$A25='Analytical Tests'!N$7,IF($F28="Y",+$H28*N$6,0),0)</f>
        <v>0</v>
      </c>
      <c r="O28" s="117">
        <f>IF('Copy &amp; Paste Roster Report Here'!$A25='Analytical Tests'!O$7,IF($F28="Y",+$H28*O$6,0),0)</f>
        <v>0</v>
      </c>
      <c r="P28" s="117">
        <f>IF('Copy &amp; Paste Roster Report Here'!$A25='Analytical Tests'!P$7,IF($F28="Y",+$H28*P$6,0),0)</f>
        <v>0</v>
      </c>
      <c r="Q28" s="117">
        <f>IF('Copy &amp; Paste Roster Report Here'!$A25='Analytical Tests'!Q$7,IF($F28="Y",+$H28*Q$6,0),0)</f>
        <v>0</v>
      </c>
      <c r="R28" s="117">
        <f>IF('Copy &amp; Paste Roster Report Here'!$A25='Analytical Tests'!R$7,IF($F28="Y",+$H28*R$6,0),0)</f>
        <v>0</v>
      </c>
      <c r="S28" s="117">
        <f>IF('Copy &amp; Paste Roster Report Here'!$A25='Analytical Tests'!S$7,IF($F28="Y",+$H28*S$6,0),0)</f>
        <v>0</v>
      </c>
      <c r="T28" s="117">
        <f>IF('Copy &amp; Paste Roster Report Here'!$A25='Analytical Tests'!T$7,IF($F28="Y",+$H28*T$6,0),0)</f>
        <v>0</v>
      </c>
      <c r="U28" s="117">
        <f>IF('Copy &amp; Paste Roster Report Here'!$A25='Analytical Tests'!U$7,IF($F28="Y",+$H28*U$6,0),0)</f>
        <v>0</v>
      </c>
      <c r="V28" s="117">
        <f>IF('Copy &amp; Paste Roster Report Here'!$A25='Analytical Tests'!V$7,IF($F28="Y",+$H28*V$6,0),0)</f>
        <v>0</v>
      </c>
      <c r="W28" s="117">
        <f>IF('Copy &amp; Paste Roster Report Here'!$A25='Analytical Tests'!W$7,IF($F28="Y",+$H28*W$6,0),0)</f>
        <v>0</v>
      </c>
      <c r="X28" s="117">
        <f>IF('Copy &amp; Paste Roster Report Here'!$A25='Analytical Tests'!X$7,IF($F28="Y",+$H28*X$6,0),0)</f>
        <v>0</v>
      </c>
      <c r="Y28" s="117" t="b">
        <f>IF('Copy &amp; Paste Roster Report Here'!$A25='Analytical Tests'!Y$7,IF($F28="N",IF($J28&gt;=$C28,Y$6,+($I28/$D28)*Y$6),0))</f>
        <v>0</v>
      </c>
      <c r="Z28" s="117" t="b">
        <f>IF('Copy &amp; Paste Roster Report Here'!$A25='Analytical Tests'!Z$7,IF($F28="N",IF($J28&gt;=$C28,Z$6,+($I28/$D28)*Z$6),0))</f>
        <v>0</v>
      </c>
      <c r="AA28" s="117" t="b">
        <f>IF('Copy &amp; Paste Roster Report Here'!$A25='Analytical Tests'!AA$7,IF($F28="N",IF($J28&gt;=$C28,AA$6,+($I28/$D28)*AA$6),0))</f>
        <v>0</v>
      </c>
      <c r="AB28" s="117" t="b">
        <f>IF('Copy &amp; Paste Roster Report Here'!$A25='Analytical Tests'!AB$7,IF($F28="N",IF($J28&gt;=$C28,AB$6,+($I28/$D28)*AB$6),0))</f>
        <v>0</v>
      </c>
      <c r="AC28" s="117" t="b">
        <f>IF('Copy &amp; Paste Roster Report Here'!$A25='Analytical Tests'!AC$7,IF($F28="N",IF($J28&gt;=$C28,AC$6,+($I28/$D28)*AC$6),0))</f>
        <v>0</v>
      </c>
      <c r="AD28" s="117" t="b">
        <f>IF('Copy &amp; Paste Roster Report Here'!$A25='Analytical Tests'!AD$7,IF($F28="N",IF($J28&gt;=$C28,AD$6,+($I28/$D28)*AD$6),0))</f>
        <v>0</v>
      </c>
      <c r="AE28" s="117" t="b">
        <f>IF('Copy &amp; Paste Roster Report Here'!$A25='Analytical Tests'!AE$7,IF($F28="N",IF($J28&gt;=$C28,AE$6,+($I28/$D28)*AE$6),0))</f>
        <v>0</v>
      </c>
      <c r="AF28" s="117" t="b">
        <f>IF('Copy &amp; Paste Roster Report Here'!$A25='Analytical Tests'!AF$7,IF($F28="N",IF($J28&gt;=$C28,AF$6,+($I28/$D28)*AF$6),0))</f>
        <v>0</v>
      </c>
      <c r="AG28" s="117" t="b">
        <f>IF('Copy &amp; Paste Roster Report Here'!$A25='Analytical Tests'!AG$7,IF($F28="N",IF($J28&gt;=$C28,AG$6,+($I28/$D28)*AG$6),0))</f>
        <v>0</v>
      </c>
      <c r="AH28" s="117" t="b">
        <f>IF('Copy &amp; Paste Roster Report Here'!$A25='Analytical Tests'!AH$7,IF($F28="N",IF($J28&gt;=$C28,AH$6,+($I28/$D28)*AH$6),0))</f>
        <v>0</v>
      </c>
      <c r="AI28" s="117" t="b">
        <f>IF('Copy &amp; Paste Roster Report Here'!$A25='Analytical Tests'!AI$7,IF($F28="N",IF($J28&gt;=$C28,AI$6,+($I28/$D28)*AI$6),0))</f>
        <v>0</v>
      </c>
      <c r="AJ28" s="79"/>
      <c r="AK28" s="118">
        <f>IF('Copy &amp; Paste Roster Report Here'!$A25=AK$7,IF('Copy &amp; Paste Roster Report Here'!$M25="FT",1,0),0)</f>
        <v>0</v>
      </c>
      <c r="AL28" s="118">
        <f>IF('Copy &amp; Paste Roster Report Here'!$A25=AL$7,IF('Copy &amp; Paste Roster Report Here'!$M25="FT",1,0),0)</f>
        <v>0</v>
      </c>
      <c r="AM28" s="118">
        <f>IF('Copy &amp; Paste Roster Report Here'!$A25=AM$7,IF('Copy &amp; Paste Roster Report Here'!$M25="FT",1,0),0)</f>
        <v>0</v>
      </c>
      <c r="AN28" s="118">
        <f>IF('Copy &amp; Paste Roster Report Here'!$A25=AN$7,IF('Copy &amp; Paste Roster Report Here'!$M25="FT",1,0),0)</f>
        <v>0</v>
      </c>
      <c r="AO28" s="118">
        <f>IF('Copy &amp; Paste Roster Report Here'!$A25=AO$7,IF('Copy &amp; Paste Roster Report Here'!$M25="FT",1,0),0)</f>
        <v>0</v>
      </c>
      <c r="AP28" s="118">
        <f>IF('Copy &amp; Paste Roster Report Here'!$A25=AP$7,IF('Copy &amp; Paste Roster Report Here'!$M25="FT",1,0),0)</f>
        <v>0</v>
      </c>
      <c r="AQ28" s="118">
        <f>IF('Copy &amp; Paste Roster Report Here'!$A25=AQ$7,IF('Copy &amp; Paste Roster Report Here'!$M25="FT",1,0),0)</f>
        <v>0</v>
      </c>
      <c r="AR28" s="118">
        <f>IF('Copy &amp; Paste Roster Report Here'!$A25=AR$7,IF('Copy &amp; Paste Roster Report Here'!$M25="FT",1,0),0)</f>
        <v>0</v>
      </c>
      <c r="AS28" s="118">
        <f>IF('Copy &amp; Paste Roster Report Here'!$A25=AS$7,IF('Copy &amp; Paste Roster Report Here'!$M25="FT",1,0),0)</f>
        <v>0</v>
      </c>
      <c r="AT28" s="118">
        <f>IF('Copy &amp; Paste Roster Report Here'!$A25=AT$7,IF('Copy &amp; Paste Roster Report Here'!$M25="FT",1,0),0)</f>
        <v>0</v>
      </c>
      <c r="AU28" s="118">
        <f>IF('Copy &amp; Paste Roster Report Here'!$A25=AU$7,IF('Copy &amp; Paste Roster Report Here'!$M25="FT",1,0),0)</f>
        <v>0</v>
      </c>
      <c r="AV28" s="73">
        <f t="shared" si="10"/>
        <v>0</v>
      </c>
      <c r="AW28" s="119">
        <f>IF('Copy &amp; Paste Roster Report Here'!$A25=AW$7,IF('Copy &amp; Paste Roster Report Here'!$M25="HT",1,0),0)</f>
        <v>0</v>
      </c>
      <c r="AX28" s="119">
        <f>IF('Copy &amp; Paste Roster Report Here'!$A25=AX$7,IF('Copy &amp; Paste Roster Report Here'!$M25="HT",1,0),0)</f>
        <v>0</v>
      </c>
      <c r="AY28" s="119">
        <f>IF('Copy &amp; Paste Roster Report Here'!$A25=AY$7,IF('Copy &amp; Paste Roster Report Here'!$M25="HT",1,0),0)</f>
        <v>0</v>
      </c>
      <c r="AZ28" s="119">
        <f>IF('Copy &amp; Paste Roster Report Here'!$A25=AZ$7,IF('Copy &amp; Paste Roster Report Here'!$M25="HT",1,0),0)</f>
        <v>0</v>
      </c>
      <c r="BA28" s="119">
        <f>IF('Copy &amp; Paste Roster Report Here'!$A25=BA$7,IF('Copy &amp; Paste Roster Report Here'!$M25="HT",1,0),0)</f>
        <v>0</v>
      </c>
      <c r="BB28" s="119">
        <f>IF('Copy &amp; Paste Roster Report Here'!$A25=BB$7,IF('Copy &amp; Paste Roster Report Here'!$M25="HT",1,0),0)</f>
        <v>0</v>
      </c>
      <c r="BC28" s="119">
        <f>IF('Copy &amp; Paste Roster Report Here'!$A25=BC$7,IF('Copy &amp; Paste Roster Report Here'!$M25="HT",1,0),0)</f>
        <v>0</v>
      </c>
      <c r="BD28" s="119">
        <f>IF('Copy &amp; Paste Roster Report Here'!$A25=BD$7,IF('Copy &amp; Paste Roster Report Here'!$M25="HT",1,0),0)</f>
        <v>0</v>
      </c>
      <c r="BE28" s="119">
        <f>IF('Copy &amp; Paste Roster Report Here'!$A25=BE$7,IF('Copy &amp; Paste Roster Report Here'!$M25="HT",1,0),0)</f>
        <v>0</v>
      </c>
      <c r="BF28" s="119">
        <f>IF('Copy &amp; Paste Roster Report Here'!$A25=BF$7,IF('Copy &amp; Paste Roster Report Here'!$M25="HT",1,0),0)</f>
        <v>0</v>
      </c>
      <c r="BG28" s="119">
        <f>IF('Copy &amp; Paste Roster Report Here'!$A25=BG$7,IF('Copy &amp; Paste Roster Report Here'!$M25="HT",1,0),0)</f>
        <v>0</v>
      </c>
      <c r="BH28" s="73">
        <f t="shared" si="11"/>
        <v>0</v>
      </c>
      <c r="BI28" s="120">
        <f>IF('Copy &amp; Paste Roster Report Here'!$A25=BI$7,IF('Copy &amp; Paste Roster Report Here'!$M25="MT",1,0),0)</f>
        <v>0</v>
      </c>
      <c r="BJ28" s="120">
        <f>IF('Copy &amp; Paste Roster Report Here'!$A25=BJ$7,IF('Copy &amp; Paste Roster Report Here'!$M25="MT",1,0),0)</f>
        <v>0</v>
      </c>
      <c r="BK28" s="120">
        <f>IF('Copy &amp; Paste Roster Report Here'!$A25=BK$7,IF('Copy &amp; Paste Roster Report Here'!$M25="MT",1,0),0)</f>
        <v>0</v>
      </c>
      <c r="BL28" s="120">
        <f>IF('Copy &amp; Paste Roster Report Here'!$A25=BL$7,IF('Copy &amp; Paste Roster Report Here'!$M25="MT",1,0),0)</f>
        <v>0</v>
      </c>
      <c r="BM28" s="120">
        <f>IF('Copy &amp; Paste Roster Report Here'!$A25=BM$7,IF('Copy &amp; Paste Roster Report Here'!$M25="MT",1,0),0)</f>
        <v>0</v>
      </c>
      <c r="BN28" s="120">
        <f>IF('Copy &amp; Paste Roster Report Here'!$A25=BN$7,IF('Copy &amp; Paste Roster Report Here'!$M25="MT",1,0),0)</f>
        <v>0</v>
      </c>
      <c r="BO28" s="120">
        <f>IF('Copy &amp; Paste Roster Report Here'!$A25=BO$7,IF('Copy &amp; Paste Roster Report Here'!$M25="MT",1,0),0)</f>
        <v>0</v>
      </c>
      <c r="BP28" s="120">
        <f>IF('Copy &amp; Paste Roster Report Here'!$A25=BP$7,IF('Copy &amp; Paste Roster Report Here'!$M25="MT",1,0),0)</f>
        <v>0</v>
      </c>
      <c r="BQ28" s="120">
        <f>IF('Copy &amp; Paste Roster Report Here'!$A25=BQ$7,IF('Copy &amp; Paste Roster Report Here'!$M25="MT",1,0),0)</f>
        <v>0</v>
      </c>
      <c r="BR28" s="120">
        <f>IF('Copy &amp; Paste Roster Report Here'!$A25=BR$7,IF('Copy &amp; Paste Roster Report Here'!$M25="MT",1,0),0)</f>
        <v>0</v>
      </c>
      <c r="BS28" s="120">
        <f>IF('Copy &amp; Paste Roster Report Here'!$A25=BS$7,IF('Copy &amp; Paste Roster Report Here'!$M25="MT",1,0),0)</f>
        <v>0</v>
      </c>
      <c r="BT28" s="73">
        <f t="shared" si="12"/>
        <v>0</v>
      </c>
      <c r="BU28" s="121">
        <f>IF('Copy &amp; Paste Roster Report Here'!$A25=BU$7,IF('Copy &amp; Paste Roster Report Here'!$M25="fy",1,0),0)</f>
        <v>0</v>
      </c>
      <c r="BV28" s="121">
        <f>IF('Copy &amp; Paste Roster Report Here'!$A25=BV$7,IF('Copy &amp; Paste Roster Report Here'!$M25="fy",1,0),0)</f>
        <v>0</v>
      </c>
      <c r="BW28" s="121">
        <f>IF('Copy &amp; Paste Roster Report Here'!$A25=BW$7,IF('Copy &amp; Paste Roster Report Here'!$M25="fy",1,0),0)</f>
        <v>0</v>
      </c>
      <c r="BX28" s="121">
        <f>IF('Copy &amp; Paste Roster Report Here'!$A25=BX$7,IF('Copy &amp; Paste Roster Report Here'!$M25="fy",1,0),0)</f>
        <v>0</v>
      </c>
      <c r="BY28" s="121">
        <f>IF('Copy &amp; Paste Roster Report Here'!$A25=BY$7,IF('Copy &amp; Paste Roster Report Here'!$M25="fy",1,0),0)</f>
        <v>0</v>
      </c>
      <c r="BZ28" s="121">
        <f>IF('Copy &amp; Paste Roster Report Here'!$A25=BZ$7,IF('Copy &amp; Paste Roster Report Here'!$M25="fy",1,0),0)</f>
        <v>0</v>
      </c>
      <c r="CA28" s="121">
        <f>IF('Copy &amp; Paste Roster Report Here'!$A25=CA$7,IF('Copy &amp; Paste Roster Report Here'!$M25="fy",1,0),0)</f>
        <v>0</v>
      </c>
      <c r="CB28" s="121">
        <f>IF('Copy &amp; Paste Roster Report Here'!$A25=CB$7,IF('Copy &amp; Paste Roster Report Here'!$M25="fy",1,0),0)</f>
        <v>0</v>
      </c>
      <c r="CC28" s="121">
        <f>IF('Copy &amp; Paste Roster Report Here'!$A25=CC$7,IF('Copy &amp; Paste Roster Report Here'!$M25="fy",1,0),0)</f>
        <v>0</v>
      </c>
      <c r="CD28" s="121">
        <f>IF('Copy &amp; Paste Roster Report Here'!$A25=CD$7,IF('Copy &amp; Paste Roster Report Here'!$M25="fy",1,0),0)</f>
        <v>0</v>
      </c>
      <c r="CE28" s="121">
        <f>IF('Copy &amp; Paste Roster Report Here'!$A25=CE$7,IF('Copy &amp; Paste Roster Report Here'!$M25="fy",1,0),0)</f>
        <v>0</v>
      </c>
      <c r="CF28" s="73">
        <f t="shared" si="13"/>
        <v>0</v>
      </c>
      <c r="CG28" s="122">
        <f>IF('Copy &amp; Paste Roster Report Here'!$A25=CG$7,IF('Copy &amp; Paste Roster Report Here'!$M25="RH",1,0),0)</f>
        <v>0</v>
      </c>
      <c r="CH28" s="122">
        <f>IF('Copy &amp; Paste Roster Report Here'!$A25=CH$7,IF('Copy &amp; Paste Roster Report Here'!$M25="RH",1,0),0)</f>
        <v>0</v>
      </c>
      <c r="CI28" s="122">
        <f>IF('Copy &amp; Paste Roster Report Here'!$A25=CI$7,IF('Copy &amp; Paste Roster Report Here'!$M25="RH",1,0),0)</f>
        <v>0</v>
      </c>
      <c r="CJ28" s="122">
        <f>IF('Copy &amp; Paste Roster Report Here'!$A25=CJ$7,IF('Copy &amp; Paste Roster Report Here'!$M25="RH",1,0),0)</f>
        <v>0</v>
      </c>
      <c r="CK28" s="122">
        <f>IF('Copy &amp; Paste Roster Report Here'!$A25=CK$7,IF('Copy &amp; Paste Roster Report Here'!$M25="RH",1,0),0)</f>
        <v>0</v>
      </c>
      <c r="CL28" s="122">
        <f>IF('Copy &amp; Paste Roster Report Here'!$A25=CL$7,IF('Copy &amp; Paste Roster Report Here'!$M25="RH",1,0),0)</f>
        <v>0</v>
      </c>
      <c r="CM28" s="122">
        <f>IF('Copy &amp; Paste Roster Report Here'!$A25=CM$7,IF('Copy &amp; Paste Roster Report Here'!$M25="RH",1,0),0)</f>
        <v>0</v>
      </c>
      <c r="CN28" s="122">
        <f>IF('Copy &amp; Paste Roster Report Here'!$A25=CN$7,IF('Copy &amp; Paste Roster Report Here'!$M25="RH",1,0),0)</f>
        <v>0</v>
      </c>
      <c r="CO28" s="122">
        <f>IF('Copy &amp; Paste Roster Report Here'!$A25=CO$7,IF('Copy &amp; Paste Roster Report Here'!$M25="RH",1,0),0)</f>
        <v>0</v>
      </c>
      <c r="CP28" s="122">
        <f>IF('Copy &amp; Paste Roster Report Here'!$A25=CP$7,IF('Copy &amp; Paste Roster Report Here'!$M25="RH",1,0),0)</f>
        <v>0</v>
      </c>
      <c r="CQ28" s="122">
        <f>IF('Copy &amp; Paste Roster Report Here'!$A25=CQ$7,IF('Copy &amp; Paste Roster Report Here'!$M25="RH",1,0),0)</f>
        <v>0</v>
      </c>
      <c r="CR28" s="73">
        <f t="shared" si="14"/>
        <v>0</v>
      </c>
      <c r="CS28" s="123">
        <f>IF('Copy &amp; Paste Roster Report Here'!$A25=CS$7,IF('Copy &amp; Paste Roster Report Here'!$M25="QT",1,0),0)</f>
        <v>0</v>
      </c>
      <c r="CT28" s="123">
        <f>IF('Copy &amp; Paste Roster Report Here'!$A25=CT$7,IF('Copy &amp; Paste Roster Report Here'!$M25="QT",1,0),0)</f>
        <v>0</v>
      </c>
      <c r="CU28" s="123">
        <f>IF('Copy &amp; Paste Roster Report Here'!$A25=CU$7,IF('Copy &amp; Paste Roster Report Here'!$M25="QT",1,0),0)</f>
        <v>0</v>
      </c>
      <c r="CV28" s="123">
        <f>IF('Copy &amp; Paste Roster Report Here'!$A25=CV$7,IF('Copy &amp; Paste Roster Report Here'!$M25="QT",1,0),0)</f>
        <v>0</v>
      </c>
      <c r="CW28" s="123">
        <f>IF('Copy &amp; Paste Roster Report Here'!$A25=CW$7,IF('Copy &amp; Paste Roster Report Here'!$M25="QT",1,0),0)</f>
        <v>0</v>
      </c>
      <c r="CX28" s="123">
        <f>IF('Copy &amp; Paste Roster Report Here'!$A25=CX$7,IF('Copy &amp; Paste Roster Report Here'!$M25="QT",1,0),0)</f>
        <v>0</v>
      </c>
      <c r="CY28" s="123">
        <f>IF('Copy &amp; Paste Roster Report Here'!$A25=CY$7,IF('Copy &amp; Paste Roster Report Here'!$M25="QT",1,0),0)</f>
        <v>0</v>
      </c>
      <c r="CZ28" s="123">
        <f>IF('Copy &amp; Paste Roster Report Here'!$A25=CZ$7,IF('Copy &amp; Paste Roster Report Here'!$M25="QT",1,0),0)</f>
        <v>0</v>
      </c>
      <c r="DA28" s="123">
        <f>IF('Copy &amp; Paste Roster Report Here'!$A25=DA$7,IF('Copy &amp; Paste Roster Report Here'!$M25="QT",1,0),0)</f>
        <v>0</v>
      </c>
      <c r="DB28" s="123">
        <f>IF('Copy &amp; Paste Roster Report Here'!$A25=DB$7,IF('Copy &amp; Paste Roster Report Here'!$M25="QT",1,0),0)</f>
        <v>0</v>
      </c>
      <c r="DC28" s="123">
        <f>IF('Copy &amp; Paste Roster Report Here'!$A25=DC$7,IF('Copy &amp; Paste Roster Report Here'!$M25="QT",1,0),0)</f>
        <v>0</v>
      </c>
      <c r="DD28" s="73">
        <f t="shared" si="15"/>
        <v>0</v>
      </c>
      <c r="DE28" s="124">
        <f>IF('Copy &amp; Paste Roster Report Here'!$A25=DE$7,IF('Copy &amp; Paste Roster Report Here'!$M25="xxxxxxxxxxx",1,0),0)</f>
        <v>0</v>
      </c>
      <c r="DF28" s="124">
        <f>IF('Copy &amp; Paste Roster Report Here'!$A25=DF$7,IF('Copy &amp; Paste Roster Report Here'!$M25="xxxxxxxxxxx",1,0),0)</f>
        <v>0</v>
      </c>
      <c r="DG28" s="124">
        <f>IF('Copy &amp; Paste Roster Report Here'!$A25=DG$7,IF('Copy &amp; Paste Roster Report Here'!$M25="xxxxxxxxxxx",1,0),0)</f>
        <v>0</v>
      </c>
      <c r="DH28" s="124">
        <f>IF('Copy &amp; Paste Roster Report Here'!$A25=DH$7,IF('Copy &amp; Paste Roster Report Here'!$M25="xxxxxxxxxxx",1,0),0)</f>
        <v>0</v>
      </c>
      <c r="DI28" s="124">
        <f>IF('Copy &amp; Paste Roster Report Here'!$A25=DI$7,IF('Copy &amp; Paste Roster Report Here'!$M25="xxxxxxxxxxx",1,0),0)</f>
        <v>0</v>
      </c>
      <c r="DJ28" s="124">
        <f>IF('Copy &amp; Paste Roster Report Here'!$A25=DJ$7,IF('Copy &amp; Paste Roster Report Here'!$M25="xxxxxxxxxxx",1,0),0)</f>
        <v>0</v>
      </c>
      <c r="DK28" s="124">
        <f>IF('Copy &amp; Paste Roster Report Here'!$A25=DK$7,IF('Copy &amp; Paste Roster Report Here'!$M25="xxxxxxxxxxx",1,0),0)</f>
        <v>0</v>
      </c>
      <c r="DL28" s="124">
        <f>IF('Copy &amp; Paste Roster Report Here'!$A25=DL$7,IF('Copy &amp; Paste Roster Report Here'!$M25="xxxxxxxxxxx",1,0),0)</f>
        <v>0</v>
      </c>
      <c r="DM28" s="124">
        <f>IF('Copy &amp; Paste Roster Report Here'!$A25=DM$7,IF('Copy &amp; Paste Roster Report Here'!$M25="xxxxxxxxxxx",1,0),0)</f>
        <v>0</v>
      </c>
      <c r="DN28" s="124">
        <f>IF('Copy &amp; Paste Roster Report Here'!$A25=DN$7,IF('Copy &amp; Paste Roster Report Here'!$M25="xxxxxxxxxxx",1,0),0)</f>
        <v>0</v>
      </c>
      <c r="DO28" s="124">
        <f>IF('Copy &amp; Paste Roster Report Here'!$A25=DO$7,IF('Copy &amp; Paste Roster Report Here'!$M25="xxxxxxxxxxx",1,0),0)</f>
        <v>0</v>
      </c>
      <c r="DP28" s="125">
        <f t="shared" si="16"/>
        <v>0</v>
      </c>
      <c r="DQ28" s="126">
        <f t="shared" si="17"/>
        <v>0</v>
      </c>
    </row>
    <row r="29" spans="1:121" x14ac:dyDescent="0.2">
      <c r="A29" s="111">
        <f t="shared" si="3"/>
        <v>0</v>
      </c>
      <c r="B29" s="111">
        <f t="shared" si="4"/>
        <v>0</v>
      </c>
      <c r="C29" s="112">
        <f>+('Copy &amp; Paste Roster Report Here'!$P26-'Copy &amp; Paste Roster Report Here'!$O26)/30</f>
        <v>0</v>
      </c>
      <c r="D29" s="112">
        <f>+('Copy &amp; Paste Roster Report Here'!$P26-'Copy &amp; Paste Roster Report Here'!$O26)</f>
        <v>0</v>
      </c>
      <c r="E29" s="111">
        <f>'Copy &amp; Paste Roster Report Here'!N26</f>
        <v>0</v>
      </c>
      <c r="F29" s="111" t="str">
        <f t="shared" si="5"/>
        <v>N</v>
      </c>
      <c r="G29" s="111">
        <f>'Copy &amp; Paste Roster Report Here'!R26</f>
        <v>0</v>
      </c>
      <c r="H29" s="113">
        <f t="shared" si="6"/>
        <v>0</v>
      </c>
      <c r="I29" s="112">
        <f>IF(F29="N",$F$5-'Copy &amp; Paste Roster Report Here'!O26,+'Copy &amp; Paste Roster Report Here'!Q26-'Copy &amp; Paste Roster Report Here'!O26)</f>
        <v>0</v>
      </c>
      <c r="J29" s="114">
        <f t="shared" si="7"/>
        <v>0</v>
      </c>
      <c r="K29" s="114">
        <f t="shared" si="8"/>
        <v>0</v>
      </c>
      <c r="L29" s="115">
        <f>'Copy &amp; Paste Roster Report Here'!F26</f>
        <v>0</v>
      </c>
      <c r="M29" s="116">
        <f t="shared" si="9"/>
        <v>0</v>
      </c>
      <c r="N29" s="117">
        <f>IF('Copy &amp; Paste Roster Report Here'!$A26='Analytical Tests'!N$7,IF($F29="Y",+$H29*N$6,0),0)</f>
        <v>0</v>
      </c>
      <c r="O29" s="117">
        <f>IF('Copy &amp; Paste Roster Report Here'!$A26='Analytical Tests'!O$7,IF($F29="Y",+$H29*O$6,0),0)</f>
        <v>0</v>
      </c>
      <c r="P29" s="117">
        <f>IF('Copy &amp; Paste Roster Report Here'!$A26='Analytical Tests'!P$7,IF($F29="Y",+$H29*P$6,0),0)</f>
        <v>0</v>
      </c>
      <c r="Q29" s="117">
        <f>IF('Copy &amp; Paste Roster Report Here'!$A26='Analytical Tests'!Q$7,IF($F29="Y",+$H29*Q$6,0),0)</f>
        <v>0</v>
      </c>
      <c r="R29" s="117">
        <f>IF('Copy &amp; Paste Roster Report Here'!$A26='Analytical Tests'!R$7,IF($F29="Y",+$H29*R$6,0),0)</f>
        <v>0</v>
      </c>
      <c r="S29" s="117">
        <f>IF('Copy &amp; Paste Roster Report Here'!$A26='Analytical Tests'!S$7,IF($F29="Y",+$H29*S$6,0),0)</f>
        <v>0</v>
      </c>
      <c r="T29" s="117">
        <f>IF('Copy &amp; Paste Roster Report Here'!$A26='Analytical Tests'!T$7,IF($F29="Y",+$H29*T$6,0),0)</f>
        <v>0</v>
      </c>
      <c r="U29" s="117">
        <f>IF('Copy &amp; Paste Roster Report Here'!$A26='Analytical Tests'!U$7,IF($F29="Y",+$H29*U$6,0),0)</f>
        <v>0</v>
      </c>
      <c r="V29" s="117">
        <f>IF('Copy &amp; Paste Roster Report Here'!$A26='Analytical Tests'!V$7,IF($F29="Y",+$H29*V$6,0),0)</f>
        <v>0</v>
      </c>
      <c r="W29" s="117">
        <f>IF('Copy &amp; Paste Roster Report Here'!$A26='Analytical Tests'!W$7,IF($F29="Y",+$H29*W$6,0),0)</f>
        <v>0</v>
      </c>
      <c r="X29" s="117">
        <f>IF('Copy &amp; Paste Roster Report Here'!$A26='Analytical Tests'!X$7,IF($F29="Y",+$H29*X$6,0),0)</f>
        <v>0</v>
      </c>
      <c r="Y29" s="117" t="b">
        <f>IF('Copy &amp; Paste Roster Report Here'!$A26='Analytical Tests'!Y$7,IF($F29="N",IF($J29&gt;=$C29,Y$6,+($I29/$D29)*Y$6),0))</f>
        <v>0</v>
      </c>
      <c r="Z29" s="117" t="b">
        <f>IF('Copy &amp; Paste Roster Report Here'!$A26='Analytical Tests'!Z$7,IF($F29="N",IF($J29&gt;=$C29,Z$6,+($I29/$D29)*Z$6),0))</f>
        <v>0</v>
      </c>
      <c r="AA29" s="117" t="b">
        <f>IF('Copy &amp; Paste Roster Report Here'!$A26='Analytical Tests'!AA$7,IF($F29="N",IF($J29&gt;=$C29,AA$6,+($I29/$D29)*AA$6),0))</f>
        <v>0</v>
      </c>
      <c r="AB29" s="117" t="b">
        <f>IF('Copy &amp; Paste Roster Report Here'!$A26='Analytical Tests'!AB$7,IF($F29="N",IF($J29&gt;=$C29,AB$6,+($I29/$D29)*AB$6),0))</f>
        <v>0</v>
      </c>
      <c r="AC29" s="117" t="b">
        <f>IF('Copy &amp; Paste Roster Report Here'!$A26='Analytical Tests'!AC$7,IF($F29="N",IF($J29&gt;=$C29,AC$6,+($I29/$D29)*AC$6),0))</f>
        <v>0</v>
      </c>
      <c r="AD29" s="117" t="b">
        <f>IF('Copy &amp; Paste Roster Report Here'!$A26='Analytical Tests'!AD$7,IF($F29="N",IF($J29&gt;=$C29,AD$6,+($I29/$D29)*AD$6),0))</f>
        <v>0</v>
      </c>
      <c r="AE29" s="117" t="b">
        <f>IF('Copy &amp; Paste Roster Report Here'!$A26='Analytical Tests'!AE$7,IF($F29="N",IF($J29&gt;=$C29,AE$6,+($I29/$D29)*AE$6),0))</f>
        <v>0</v>
      </c>
      <c r="AF29" s="117" t="b">
        <f>IF('Copy &amp; Paste Roster Report Here'!$A26='Analytical Tests'!AF$7,IF($F29="N",IF($J29&gt;=$C29,AF$6,+($I29/$D29)*AF$6),0))</f>
        <v>0</v>
      </c>
      <c r="AG29" s="117" t="b">
        <f>IF('Copy &amp; Paste Roster Report Here'!$A26='Analytical Tests'!AG$7,IF($F29="N",IF($J29&gt;=$C29,AG$6,+($I29/$D29)*AG$6),0))</f>
        <v>0</v>
      </c>
      <c r="AH29" s="117" t="b">
        <f>IF('Copy &amp; Paste Roster Report Here'!$A26='Analytical Tests'!AH$7,IF($F29="N",IF($J29&gt;=$C29,AH$6,+($I29/$D29)*AH$6),0))</f>
        <v>0</v>
      </c>
      <c r="AI29" s="117" t="b">
        <f>IF('Copy &amp; Paste Roster Report Here'!$A26='Analytical Tests'!AI$7,IF($F29="N",IF($J29&gt;=$C29,AI$6,+($I29/$D29)*AI$6),0))</f>
        <v>0</v>
      </c>
      <c r="AJ29" s="79"/>
      <c r="AK29" s="118">
        <f>IF('Copy &amp; Paste Roster Report Here'!$A26=AK$7,IF('Copy &amp; Paste Roster Report Here'!$M26="FT",1,0),0)</f>
        <v>0</v>
      </c>
      <c r="AL29" s="118">
        <f>IF('Copy &amp; Paste Roster Report Here'!$A26=AL$7,IF('Copy &amp; Paste Roster Report Here'!$M26="FT",1,0),0)</f>
        <v>0</v>
      </c>
      <c r="AM29" s="118">
        <f>IF('Copy &amp; Paste Roster Report Here'!$A26=AM$7,IF('Copy &amp; Paste Roster Report Here'!$M26="FT",1,0),0)</f>
        <v>0</v>
      </c>
      <c r="AN29" s="118">
        <f>IF('Copy &amp; Paste Roster Report Here'!$A26=AN$7,IF('Copy &amp; Paste Roster Report Here'!$M26="FT",1,0),0)</f>
        <v>0</v>
      </c>
      <c r="AO29" s="118">
        <f>IF('Copy &amp; Paste Roster Report Here'!$A26=AO$7,IF('Copy &amp; Paste Roster Report Here'!$M26="FT",1,0),0)</f>
        <v>0</v>
      </c>
      <c r="AP29" s="118">
        <f>IF('Copy &amp; Paste Roster Report Here'!$A26=AP$7,IF('Copy &amp; Paste Roster Report Here'!$M26="FT",1,0),0)</f>
        <v>0</v>
      </c>
      <c r="AQ29" s="118">
        <f>IF('Copy &amp; Paste Roster Report Here'!$A26=AQ$7,IF('Copy &amp; Paste Roster Report Here'!$M26="FT",1,0),0)</f>
        <v>0</v>
      </c>
      <c r="AR29" s="118">
        <f>IF('Copy &amp; Paste Roster Report Here'!$A26=AR$7,IF('Copy &amp; Paste Roster Report Here'!$M26="FT",1,0),0)</f>
        <v>0</v>
      </c>
      <c r="AS29" s="118">
        <f>IF('Copy &amp; Paste Roster Report Here'!$A26=AS$7,IF('Copy &amp; Paste Roster Report Here'!$M26="FT",1,0),0)</f>
        <v>0</v>
      </c>
      <c r="AT29" s="118">
        <f>IF('Copy &amp; Paste Roster Report Here'!$A26=AT$7,IF('Copy &amp; Paste Roster Report Here'!$M26="FT",1,0),0)</f>
        <v>0</v>
      </c>
      <c r="AU29" s="118">
        <f>IF('Copy &amp; Paste Roster Report Here'!$A26=AU$7,IF('Copy &amp; Paste Roster Report Here'!$M26="FT",1,0),0)</f>
        <v>0</v>
      </c>
      <c r="AV29" s="73">
        <f t="shared" si="10"/>
        <v>0</v>
      </c>
      <c r="AW29" s="119">
        <f>IF('Copy &amp; Paste Roster Report Here'!$A26=AW$7,IF('Copy &amp; Paste Roster Report Here'!$M26="HT",1,0),0)</f>
        <v>0</v>
      </c>
      <c r="AX29" s="119">
        <f>IF('Copy &amp; Paste Roster Report Here'!$A26=AX$7,IF('Copy &amp; Paste Roster Report Here'!$M26="HT",1,0),0)</f>
        <v>0</v>
      </c>
      <c r="AY29" s="119">
        <f>IF('Copy &amp; Paste Roster Report Here'!$A26=AY$7,IF('Copy &amp; Paste Roster Report Here'!$M26="HT",1,0),0)</f>
        <v>0</v>
      </c>
      <c r="AZ29" s="119">
        <f>IF('Copy &amp; Paste Roster Report Here'!$A26=AZ$7,IF('Copy &amp; Paste Roster Report Here'!$M26="HT",1,0),0)</f>
        <v>0</v>
      </c>
      <c r="BA29" s="119">
        <f>IF('Copy &amp; Paste Roster Report Here'!$A26=BA$7,IF('Copy &amp; Paste Roster Report Here'!$M26="HT",1,0),0)</f>
        <v>0</v>
      </c>
      <c r="BB29" s="119">
        <f>IF('Copy &amp; Paste Roster Report Here'!$A26=BB$7,IF('Copy &amp; Paste Roster Report Here'!$M26="HT",1,0),0)</f>
        <v>0</v>
      </c>
      <c r="BC29" s="119">
        <f>IF('Copy &amp; Paste Roster Report Here'!$A26=BC$7,IF('Copy &amp; Paste Roster Report Here'!$M26="HT",1,0),0)</f>
        <v>0</v>
      </c>
      <c r="BD29" s="119">
        <f>IF('Copy &amp; Paste Roster Report Here'!$A26=BD$7,IF('Copy &amp; Paste Roster Report Here'!$M26="HT",1,0),0)</f>
        <v>0</v>
      </c>
      <c r="BE29" s="119">
        <f>IF('Copy &amp; Paste Roster Report Here'!$A26=BE$7,IF('Copy &amp; Paste Roster Report Here'!$M26="HT",1,0),0)</f>
        <v>0</v>
      </c>
      <c r="BF29" s="119">
        <f>IF('Copy &amp; Paste Roster Report Here'!$A26=BF$7,IF('Copy &amp; Paste Roster Report Here'!$M26="HT",1,0),0)</f>
        <v>0</v>
      </c>
      <c r="BG29" s="119">
        <f>IF('Copy &amp; Paste Roster Report Here'!$A26=BG$7,IF('Copy &amp; Paste Roster Report Here'!$M26="HT",1,0),0)</f>
        <v>0</v>
      </c>
      <c r="BH29" s="73">
        <f t="shared" si="11"/>
        <v>0</v>
      </c>
      <c r="BI29" s="120">
        <f>IF('Copy &amp; Paste Roster Report Here'!$A26=BI$7,IF('Copy &amp; Paste Roster Report Here'!$M26="MT",1,0),0)</f>
        <v>0</v>
      </c>
      <c r="BJ29" s="120">
        <f>IF('Copy &amp; Paste Roster Report Here'!$A26=BJ$7,IF('Copy &amp; Paste Roster Report Here'!$M26="MT",1,0),0)</f>
        <v>0</v>
      </c>
      <c r="BK29" s="120">
        <f>IF('Copy &amp; Paste Roster Report Here'!$A26=BK$7,IF('Copy &amp; Paste Roster Report Here'!$M26="MT",1,0),0)</f>
        <v>0</v>
      </c>
      <c r="BL29" s="120">
        <f>IF('Copy &amp; Paste Roster Report Here'!$A26=BL$7,IF('Copy &amp; Paste Roster Report Here'!$M26="MT",1,0),0)</f>
        <v>0</v>
      </c>
      <c r="BM29" s="120">
        <f>IF('Copy &amp; Paste Roster Report Here'!$A26=BM$7,IF('Copy &amp; Paste Roster Report Here'!$M26="MT",1,0),0)</f>
        <v>0</v>
      </c>
      <c r="BN29" s="120">
        <f>IF('Copy &amp; Paste Roster Report Here'!$A26=BN$7,IF('Copy &amp; Paste Roster Report Here'!$M26="MT",1,0),0)</f>
        <v>0</v>
      </c>
      <c r="BO29" s="120">
        <f>IF('Copy &amp; Paste Roster Report Here'!$A26=BO$7,IF('Copy &amp; Paste Roster Report Here'!$M26="MT",1,0),0)</f>
        <v>0</v>
      </c>
      <c r="BP29" s="120">
        <f>IF('Copy &amp; Paste Roster Report Here'!$A26=BP$7,IF('Copy &amp; Paste Roster Report Here'!$M26="MT",1,0),0)</f>
        <v>0</v>
      </c>
      <c r="BQ29" s="120">
        <f>IF('Copy &amp; Paste Roster Report Here'!$A26=BQ$7,IF('Copy &amp; Paste Roster Report Here'!$M26="MT",1,0),0)</f>
        <v>0</v>
      </c>
      <c r="BR29" s="120">
        <f>IF('Copy &amp; Paste Roster Report Here'!$A26=BR$7,IF('Copy &amp; Paste Roster Report Here'!$M26="MT",1,0),0)</f>
        <v>0</v>
      </c>
      <c r="BS29" s="120">
        <f>IF('Copy &amp; Paste Roster Report Here'!$A26=BS$7,IF('Copy &amp; Paste Roster Report Here'!$M26="MT",1,0),0)</f>
        <v>0</v>
      </c>
      <c r="BT29" s="73">
        <f t="shared" si="12"/>
        <v>0</v>
      </c>
      <c r="BU29" s="121">
        <f>IF('Copy &amp; Paste Roster Report Here'!$A26=BU$7,IF('Copy &amp; Paste Roster Report Here'!$M26="fy",1,0),0)</f>
        <v>0</v>
      </c>
      <c r="BV29" s="121">
        <f>IF('Copy &amp; Paste Roster Report Here'!$A26=BV$7,IF('Copy &amp; Paste Roster Report Here'!$M26="fy",1,0),0)</f>
        <v>0</v>
      </c>
      <c r="BW29" s="121">
        <f>IF('Copy &amp; Paste Roster Report Here'!$A26=BW$7,IF('Copy &amp; Paste Roster Report Here'!$M26="fy",1,0),0)</f>
        <v>0</v>
      </c>
      <c r="BX29" s="121">
        <f>IF('Copy &amp; Paste Roster Report Here'!$A26=BX$7,IF('Copy &amp; Paste Roster Report Here'!$M26="fy",1,0),0)</f>
        <v>0</v>
      </c>
      <c r="BY29" s="121">
        <f>IF('Copy &amp; Paste Roster Report Here'!$A26=BY$7,IF('Copy &amp; Paste Roster Report Here'!$M26="fy",1,0),0)</f>
        <v>0</v>
      </c>
      <c r="BZ29" s="121">
        <f>IF('Copy &amp; Paste Roster Report Here'!$A26=BZ$7,IF('Copy &amp; Paste Roster Report Here'!$M26="fy",1,0),0)</f>
        <v>0</v>
      </c>
      <c r="CA29" s="121">
        <f>IF('Copy &amp; Paste Roster Report Here'!$A26=CA$7,IF('Copy &amp; Paste Roster Report Here'!$M26="fy",1,0),0)</f>
        <v>0</v>
      </c>
      <c r="CB29" s="121">
        <f>IF('Copy &amp; Paste Roster Report Here'!$A26=CB$7,IF('Copy &amp; Paste Roster Report Here'!$M26="fy",1,0),0)</f>
        <v>0</v>
      </c>
      <c r="CC29" s="121">
        <f>IF('Copy &amp; Paste Roster Report Here'!$A26=CC$7,IF('Copy &amp; Paste Roster Report Here'!$M26="fy",1,0),0)</f>
        <v>0</v>
      </c>
      <c r="CD29" s="121">
        <f>IF('Copy &amp; Paste Roster Report Here'!$A26=CD$7,IF('Copy &amp; Paste Roster Report Here'!$M26="fy",1,0),0)</f>
        <v>0</v>
      </c>
      <c r="CE29" s="121">
        <f>IF('Copy &amp; Paste Roster Report Here'!$A26=CE$7,IF('Copy &amp; Paste Roster Report Here'!$M26="fy",1,0),0)</f>
        <v>0</v>
      </c>
      <c r="CF29" s="73">
        <f t="shared" si="13"/>
        <v>0</v>
      </c>
      <c r="CG29" s="122">
        <f>IF('Copy &amp; Paste Roster Report Here'!$A26=CG$7,IF('Copy &amp; Paste Roster Report Here'!$M26="RH",1,0),0)</f>
        <v>0</v>
      </c>
      <c r="CH29" s="122">
        <f>IF('Copy &amp; Paste Roster Report Here'!$A26=CH$7,IF('Copy &amp; Paste Roster Report Here'!$M26="RH",1,0),0)</f>
        <v>0</v>
      </c>
      <c r="CI29" s="122">
        <f>IF('Copy &amp; Paste Roster Report Here'!$A26=CI$7,IF('Copy &amp; Paste Roster Report Here'!$M26="RH",1,0),0)</f>
        <v>0</v>
      </c>
      <c r="CJ29" s="122">
        <f>IF('Copy &amp; Paste Roster Report Here'!$A26=CJ$7,IF('Copy &amp; Paste Roster Report Here'!$M26="RH",1,0),0)</f>
        <v>0</v>
      </c>
      <c r="CK29" s="122">
        <f>IF('Copy &amp; Paste Roster Report Here'!$A26=CK$7,IF('Copy &amp; Paste Roster Report Here'!$M26="RH",1,0),0)</f>
        <v>0</v>
      </c>
      <c r="CL29" s="122">
        <f>IF('Copy &amp; Paste Roster Report Here'!$A26=CL$7,IF('Copy &amp; Paste Roster Report Here'!$M26="RH",1,0),0)</f>
        <v>0</v>
      </c>
      <c r="CM29" s="122">
        <f>IF('Copy &amp; Paste Roster Report Here'!$A26=CM$7,IF('Copy &amp; Paste Roster Report Here'!$M26="RH",1,0),0)</f>
        <v>0</v>
      </c>
      <c r="CN29" s="122">
        <f>IF('Copy &amp; Paste Roster Report Here'!$A26=CN$7,IF('Copy &amp; Paste Roster Report Here'!$M26="RH",1,0),0)</f>
        <v>0</v>
      </c>
      <c r="CO29" s="122">
        <f>IF('Copy &amp; Paste Roster Report Here'!$A26=CO$7,IF('Copy &amp; Paste Roster Report Here'!$M26="RH",1,0),0)</f>
        <v>0</v>
      </c>
      <c r="CP29" s="122">
        <f>IF('Copy &amp; Paste Roster Report Here'!$A26=CP$7,IF('Copy &amp; Paste Roster Report Here'!$M26="RH",1,0),0)</f>
        <v>0</v>
      </c>
      <c r="CQ29" s="122">
        <f>IF('Copy &amp; Paste Roster Report Here'!$A26=CQ$7,IF('Copy &amp; Paste Roster Report Here'!$M26="RH",1,0),0)</f>
        <v>0</v>
      </c>
      <c r="CR29" s="73">
        <f t="shared" si="14"/>
        <v>0</v>
      </c>
      <c r="CS29" s="123">
        <f>IF('Copy &amp; Paste Roster Report Here'!$A26=CS$7,IF('Copy &amp; Paste Roster Report Here'!$M26="QT",1,0),0)</f>
        <v>0</v>
      </c>
      <c r="CT29" s="123">
        <f>IF('Copy &amp; Paste Roster Report Here'!$A26=CT$7,IF('Copy &amp; Paste Roster Report Here'!$M26="QT",1,0),0)</f>
        <v>0</v>
      </c>
      <c r="CU29" s="123">
        <f>IF('Copy &amp; Paste Roster Report Here'!$A26=CU$7,IF('Copy &amp; Paste Roster Report Here'!$M26="QT",1,0),0)</f>
        <v>0</v>
      </c>
      <c r="CV29" s="123">
        <f>IF('Copy &amp; Paste Roster Report Here'!$A26=CV$7,IF('Copy &amp; Paste Roster Report Here'!$M26="QT",1,0),0)</f>
        <v>0</v>
      </c>
      <c r="CW29" s="123">
        <f>IF('Copy &amp; Paste Roster Report Here'!$A26=CW$7,IF('Copy &amp; Paste Roster Report Here'!$M26="QT",1,0),0)</f>
        <v>0</v>
      </c>
      <c r="CX29" s="123">
        <f>IF('Copy &amp; Paste Roster Report Here'!$A26=CX$7,IF('Copy &amp; Paste Roster Report Here'!$M26="QT",1,0),0)</f>
        <v>0</v>
      </c>
      <c r="CY29" s="123">
        <f>IF('Copy &amp; Paste Roster Report Here'!$A26=CY$7,IF('Copy &amp; Paste Roster Report Here'!$M26="QT",1,0),0)</f>
        <v>0</v>
      </c>
      <c r="CZ29" s="123">
        <f>IF('Copy &amp; Paste Roster Report Here'!$A26=CZ$7,IF('Copy &amp; Paste Roster Report Here'!$M26="QT",1,0),0)</f>
        <v>0</v>
      </c>
      <c r="DA29" s="123">
        <f>IF('Copy &amp; Paste Roster Report Here'!$A26=DA$7,IF('Copy &amp; Paste Roster Report Here'!$M26="QT",1,0),0)</f>
        <v>0</v>
      </c>
      <c r="DB29" s="123">
        <f>IF('Copy &amp; Paste Roster Report Here'!$A26=DB$7,IF('Copy &amp; Paste Roster Report Here'!$M26="QT",1,0),0)</f>
        <v>0</v>
      </c>
      <c r="DC29" s="123">
        <f>IF('Copy &amp; Paste Roster Report Here'!$A26=DC$7,IF('Copy &amp; Paste Roster Report Here'!$M26="QT",1,0),0)</f>
        <v>0</v>
      </c>
      <c r="DD29" s="73">
        <f t="shared" si="15"/>
        <v>0</v>
      </c>
      <c r="DE29" s="124">
        <f>IF('Copy &amp; Paste Roster Report Here'!$A26=DE$7,IF('Copy &amp; Paste Roster Report Here'!$M26="xxxxxxxxxxx",1,0),0)</f>
        <v>0</v>
      </c>
      <c r="DF29" s="124">
        <f>IF('Copy &amp; Paste Roster Report Here'!$A26=DF$7,IF('Copy &amp; Paste Roster Report Here'!$M26="xxxxxxxxxxx",1,0),0)</f>
        <v>0</v>
      </c>
      <c r="DG29" s="124">
        <f>IF('Copy &amp; Paste Roster Report Here'!$A26=DG$7,IF('Copy &amp; Paste Roster Report Here'!$M26="xxxxxxxxxxx",1,0),0)</f>
        <v>0</v>
      </c>
      <c r="DH29" s="124">
        <f>IF('Copy &amp; Paste Roster Report Here'!$A26=DH$7,IF('Copy &amp; Paste Roster Report Here'!$M26="xxxxxxxxxxx",1,0),0)</f>
        <v>0</v>
      </c>
      <c r="DI29" s="124">
        <f>IF('Copy &amp; Paste Roster Report Here'!$A26=DI$7,IF('Copy &amp; Paste Roster Report Here'!$M26="xxxxxxxxxxx",1,0),0)</f>
        <v>0</v>
      </c>
      <c r="DJ29" s="124">
        <f>IF('Copy &amp; Paste Roster Report Here'!$A26=DJ$7,IF('Copy &amp; Paste Roster Report Here'!$M26="xxxxxxxxxxx",1,0),0)</f>
        <v>0</v>
      </c>
      <c r="DK29" s="124">
        <f>IF('Copy &amp; Paste Roster Report Here'!$A26=DK$7,IF('Copy &amp; Paste Roster Report Here'!$M26="xxxxxxxxxxx",1,0),0)</f>
        <v>0</v>
      </c>
      <c r="DL29" s="124">
        <f>IF('Copy &amp; Paste Roster Report Here'!$A26=DL$7,IF('Copy &amp; Paste Roster Report Here'!$M26="xxxxxxxxxxx",1,0),0)</f>
        <v>0</v>
      </c>
      <c r="DM29" s="124">
        <f>IF('Copy &amp; Paste Roster Report Here'!$A26=DM$7,IF('Copy &amp; Paste Roster Report Here'!$M26="xxxxxxxxxxx",1,0),0)</f>
        <v>0</v>
      </c>
      <c r="DN29" s="124">
        <f>IF('Copy &amp; Paste Roster Report Here'!$A26=DN$7,IF('Copy &amp; Paste Roster Report Here'!$M26="xxxxxxxxxxx",1,0),0)</f>
        <v>0</v>
      </c>
      <c r="DO29" s="124">
        <f>IF('Copy &amp; Paste Roster Report Here'!$A26=DO$7,IF('Copy &amp; Paste Roster Report Here'!$M26="xxxxxxxxxxx",1,0),0)</f>
        <v>0</v>
      </c>
      <c r="DP29" s="125">
        <f t="shared" si="16"/>
        <v>0</v>
      </c>
      <c r="DQ29" s="126">
        <f t="shared" si="17"/>
        <v>0</v>
      </c>
    </row>
    <row r="30" spans="1:121" x14ac:dyDescent="0.2">
      <c r="A30" s="111">
        <f t="shared" si="3"/>
        <v>0</v>
      </c>
      <c r="B30" s="111">
        <f t="shared" si="4"/>
        <v>0</v>
      </c>
      <c r="C30" s="112">
        <f>+('Copy &amp; Paste Roster Report Here'!$P27-'Copy &amp; Paste Roster Report Here'!$O27)/30</f>
        <v>0</v>
      </c>
      <c r="D30" s="112">
        <f>+('Copy &amp; Paste Roster Report Here'!$P27-'Copy &amp; Paste Roster Report Here'!$O27)</f>
        <v>0</v>
      </c>
      <c r="E30" s="111">
        <f>'Copy &amp; Paste Roster Report Here'!N27</f>
        <v>0</v>
      </c>
      <c r="F30" s="111" t="str">
        <f t="shared" si="5"/>
        <v>N</v>
      </c>
      <c r="G30" s="111">
        <f>'Copy &amp; Paste Roster Report Here'!R27</f>
        <v>0</v>
      </c>
      <c r="H30" s="113">
        <f t="shared" si="6"/>
        <v>0</v>
      </c>
      <c r="I30" s="112">
        <f>IF(F30="N",$F$5-'Copy &amp; Paste Roster Report Here'!O27,+'Copy &amp; Paste Roster Report Here'!Q27-'Copy &amp; Paste Roster Report Here'!O27)</f>
        <v>0</v>
      </c>
      <c r="J30" s="114">
        <f t="shared" si="7"/>
        <v>0</v>
      </c>
      <c r="K30" s="114">
        <f t="shared" si="8"/>
        <v>0</v>
      </c>
      <c r="L30" s="115">
        <f>'Copy &amp; Paste Roster Report Here'!F27</f>
        <v>0</v>
      </c>
      <c r="M30" s="116">
        <f t="shared" si="9"/>
        <v>0</v>
      </c>
      <c r="N30" s="117">
        <f>IF('Copy &amp; Paste Roster Report Here'!$A27='Analytical Tests'!N$7,IF($F30="Y",+$H30*N$6,0),0)</f>
        <v>0</v>
      </c>
      <c r="O30" s="117">
        <f>IF('Copy &amp; Paste Roster Report Here'!$A27='Analytical Tests'!O$7,IF($F30="Y",+$H30*O$6,0),0)</f>
        <v>0</v>
      </c>
      <c r="P30" s="117">
        <f>IF('Copy &amp; Paste Roster Report Here'!$A27='Analytical Tests'!P$7,IF($F30="Y",+$H30*P$6,0),0)</f>
        <v>0</v>
      </c>
      <c r="Q30" s="117">
        <f>IF('Copy &amp; Paste Roster Report Here'!$A27='Analytical Tests'!Q$7,IF($F30="Y",+$H30*Q$6,0),0)</f>
        <v>0</v>
      </c>
      <c r="R30" s="117">
        <f>IF('Copy &amp; Paste Roster Report Here'!$A27='Analytical Tests'!R$7,IF($F30="Y",+$H30*R$6,0),0)</f>
        <v>0</v>
      </c>
      <c r="S30" s="117">
        <f>IF('Copy &amp; Paste Roster Report Here'!$A27='Analytical Tests'!S$7,IF($F30="Y",+$H30*S$6,0),0)</f>
        <v>0</v>
      </c>
      <c r="T30" s="117">
        <f>IF('Copy &amp; Paste Roster Report Here'!$A27='Analytical Tests'!T$7,IF($F30="Y",+$H30*T$6,0),0)</f>
        <v>0</v>
      </c>
      <c r="U30" s="117">
        <f>IF('Copy &amp; Paste Roster Report Here'!$A27='Analytical Tests'!U$7,IF($F30="Y",+$H30*U$6,0),0)</f>
        <v>0</v>
      </c>
      <c r="V30" s="117">
        <f>IF('Copy &amp; Paste Roster Report Here'!$A27='Analytical Tests'!V$7,IF($F30="Y",+$H30*V$6,0),0)</f>
        <v>0</v>
      </c>
      <c r="W30" s="117">
        <f>IF('Copy &amp; Paste Roster Report Here'!$A27='Analytical Tests'!W$7,IF($F30="Y",+$H30*W$6,0),0)</f>
        <v>0</v>
      </c>
      <c r="X30" s="117">
        <f>IF('Copy &amp; Paste Roster Report Here'!$A27='Analytical Tests'!X$7,IF($F30="Y",+$H30*X$6,0),0)</f>
        <v>0</v>
      </c>
      <c r="Y30" s="117" t="b">
        <f>IF('Copy &amp; Paste Roster Report Here'!$A27='Analytical Tests'!Y$7,IF($F30="N",IF($J30&gt;=$C30,Y$6,+($I30/$D30)*Y$6),0))</f>
        <v>0</v>
      </c>
      <c r="Z30" s="117" t="b">
        <f>IF('Copy &amp; Paste Roster Report Here'!$A27='Analytical Tests'!Z$7,IF($F30="N",IF($J30&gt;=$C30,Z$6,+($I30/$D30)*Z$6),0))</f>
        <v>0</v>
      </c>
      <c r="AA30" s="117" t="b">
        <f>IF('Copy &amp; Paste Roster Report Here'!$A27='Analytical Tests'!AA$7,IF($F30="N",IF($J30&gt;=$C30,AA$6,+($I30/$D30)*AA$6),0))</f>
        <v>0</v>
      </c>
      <c r="AB30" s="117" t="b">
        <f>IF('Copy &amp; Paste Roster Report Here'!$A27='Analytical Tests'!AB$7,IF($F30="N",IF($J30&gt;=$C30,AB$6,+($I30/$D30)*AB$6),0))</f>
        <v>0</v>
      </c>
      <c r="AC30" s="117" t="b">
        <f>IF('Copy &amp; Paste Roster Report Here'!$A27='Analytical Tests'!AC$7,IF($F30="N",IF($J30&gt;=$C30,AC$6,+($I30/$D30)*AC$6),0))</f>
        <v>0</v>
      </c>
      <c r="AD30" s="117" t="b">
        <f>IF('Copy &amp; Paste Roster Report Here'!$A27='Analytical Tests'!AD$7,IF($F30="N",IF($J30&gt;=$C30,AD$6,+($I30/$D30)*AD$6),0))</f>
        <v>0</v>
      </c>
      <c r="AE30" s="117" t="b">
        <f>IF('Copy &amp; Paste Roster Report Here'!$A27='Analytical Tests'!AE$7,IF($F30="N",IF($J30&gt;=$C30,AE$6,+($I30/$D30)*AE$6),0))</f>
        <v>0</v>
      </c>
      <c r="AF30" s="117" t="b">
        <f>IF('Copy &amp; Paste Roster Report Here'!$A27='Analytical Tests'!AF$7,IF($F30="N",IF($J30&gt;=$C30,AF$6,+($I30/$D30)*AF$6),0))</f>
        <v>0</v>
      </c>
      <c r="AG30" s="117" t="b">
        <f>IF('Copy &amp; Paste Roster Report Here'!$A27='Analytical Tests'!AG$7,IF($F30="N",IF($J30&gt;=$C30,AG$6,+($I30/$D30)*AG$6),0))</f>
        <v>0</v>
      </c>
      <c r="AH30" s="117" t="b">
        <f>IF('Copy &amp; Paste Roster Report Here'!$A27='Analytical Tests'!AH$7,IF($F30="N",IF($J30&gt;=$C30,AH$6,+($I30/$D30)*AH$6),0))</f>
        <v>0</v>
      </c>
      <c r="AI30" s="117" t="b">
        <f>IF('Copy &amp; Paste Roster Report Here'!$A27='Analytical Tests'!AI$7,IF($F30="N",IF($J30&gt;=$C30,AI$6,+($I30/$D30)*AI$6),0))</f>
        <v>0</v>
      </c>
      <c r="AJ30" s="79"/>
      <c r="AK30" s="118">
        <f>IF('Copy &amp; Paste Roster Report Here'!$A27=AK$7,IF('Copy &amp; Paste Roster Report Here'!$M27="FT",1,0),0)</f>
        <v>0</v>
      </c>
      <c r="AL30" s="118">
        <f>IF('Copy &amp; Paste Roster Report Here'!$A27=AL$7,IF('Copy &amp; Paste Roster Report Here'!$M27="FT",1,0),0)</f>
        <v>0</v>
      </c>
      <c r="AM30" s="118">
        <f>IF('Copy &amp; Paste Roster Report Here'!$A27=AM$7,IF('Copy &amp; Paste Roster Report Here'!$M27="FT",1,0),0)</f>
        <v>0</v>
      </c>
      <c r="AN30" s="118">
        <f>IF('Copy &amp; Paste Roster Report Here'!$A27=AN$7,IF('Copy &amp; Paste Roster Report Here'!$M27="FT",1,0),0)</f>
        <v>0</v>
      </c>
      <c r="AO30" s="118">
        <f>IF('Copy &amp; Paste Roster Report Here'!$A27=AO$7,IF('Copy &amp; Paste Roster Report Here'!$M27="FT",1,0),0)</f>
        <v>0</v>
      </c>
      <c r="AP30" s="118">
        <f>IF('Copy &amp; Paste Roster Report Here'!$A27=AP$7,IF('Copy &amp; Paste Roster Report Here'!$M27="FT",1,0),0)</f>
        <v>0</v>
      </c>
      <c r="AQ30" s="118">
        <f>IF('Copy &amp; Paste Roster Report Here'!$A27=AQ$7,IF('Copy &amp; Paste Roster Report Here'!$M27="FT",1,0),0)</f>
        <v>0</v>
      </c>
      <c r="AR30" s="118">
        <f>IF('Copy &amp; Paste Roster Report Here'!$A27=AR$7,IF('Copy &amp; Paste Roster Report Here'!$M27="FT",1,0),0)</f>
        <v>0</v>
      </c>
      <c r="AS30" s="118">
        <f>IF('Copy &amp; Paste Roster Report Here'!$A27=AS$7,IF('Copy &amp; Paste Roster Report Here'!$M27="FT",1,0),0)</f>
        <v>0</v>
      </c>
      <c r="AT30" s="118">
        <f>IF('Copy &amp; Paste Roster Report Here'!$A27=AT$7,IF('Copy &amp; Paste Roster Report Here'!$M27="FT",1,0),0)</f>
        <v>0</v>
      </c>
      <c r="AU30" s="118">
        <f>IF('Copy &amp; Paste Roster Report Here'!$A27=AU$7,IF('Copy &amp; Paste Roster Report Here'!$M27="FT",1,0),0)</f>
        <v>0</v>
      </c>
      <c r="AV30" s="73">
        <f t="shared" si="10"/>
        <v>0</v>
      </c>
      <c r="AW30" s="119">
        <f>IF('Copy &amp; Paste Roster Report Here'!$A27=AW$7,IF('Copy &amp; Paste Roster Report Here'!$M27="HT",1,0),0)</f>
        <v>0</v>
      </c>
      <c r="AX30" s="119">
        <f>IF('Copy &amp; Paste Roster Report Here'!$A27=AX$7,IF('Copy &amp; Paste Roster Report Here'!$M27="HT",1,0),0)</f>
        <v>0</v>
      </c>
      <c r="AY30" s="119">
        <f>IF('Copy &amp; Paste Roster Report Here'!$A27=AY$7,IF('Copy &amp; Paste Roster Report Here'!$M27="HT",1,0),0)</f>
        <v>0</v>
      </c>
      <c r="AZ30" s="119">
        <f>IF('Copy &amp; Paste Roster Report Here'!$A27=AZ$7,IF('Copy &amp; Paste Roster Report Here'!$M27="HT",1,0),0)</f>
        <v>0</v>
      </c>
      <c r="BA30" s="119">
        <f>IF('Copy &amp; Paste Roster Report Here'!$A27=BA$7,IF('Copy &amp; Paste Roster Report Here'!$M27="HT",1,0),0)</f>
        <v>0</v>
      </c>
      <c r="BB30" s="119">
        <f>IF('Copy &amp; Paste Roster Report Here'!$A27=BB$7,IF('Copy &amp; Paste Roster Report Here'!$M27="HT",1,0),0)</f>
        <v>0</v>
      </c>
      <c r="BC30" s="119">
        <f>IF('Copy &amp; Paste Roster Report Here'!$A27=BC$7,IF('Copy &amp; Paste Roster Report Here'!$M27="HT",1,0),0)</f>
        <v>0</v>
      </c>
      <c r="BD30" s="119">
        <f>IF('Copy &amp; Paste Roster Report Here'!$A27=BD$7,IF('Copy &amp; Paste Roster Report Here'!$M27="HT",1,0),0)</f>
        <v>0</v>
      </c>
      <c r="BE30" s="119">
        <f>IF('Copy &amp; Paste Roster Report Here'!$A27=BE$7,IF('Copy &amp; Paste Roster Report Here'!$M27="HT",1,0),0)</f>
        <v>0</v>
      </c>
      <c r="BF30" s="119">
        <f>IF('Copy &amp; Paste Roster Report Here'!$A27=BF$7,IF('Copy &amp; Paste Roster Report Here'!$M27="HT",1,0),0)</f>
        <v>0</v>
      </c>
      <c r="BG30" s="119">
        <f>IF('Copy &amp; Paste Roster Report Here'!$A27=BG$7,IF('Copy &amp; Paste Roster Report Here'!$M27="HT",1,0),0)</f>
        <v>0</v>
      </c>
      <c r="BH30" s="73">
        <f t="shared" si="11"/>
        <v>0</v>
      </c>
      <c r="BI30" s="120">
        <f>IF('Copy &amp; Paste Roster Report Here'!$A27=BI$7,IF('Copy &amp; Paste Roster Report Here'!$M27="MT",1,0),0)</f>
        <v>0</v>
      </c>
      <c r="BJ30" s="120">
        <f>IF('Copy &amp; Paste Roster Report Here'!$A27=BJ$7,IF('Copy &amp; Paste Roster Report Here'!$M27="MT",1,0),0)</f>
        <v>0</v>
      </c>
      <c r="BK30" s="120">
        <f>IF('Copy &amp; Paste Roster Report Here'!$A27=BK$7,IF('Copy &amp; Paste Roster Report Here'!$M27="MT",1,0),0)</f>
        <v>0</v>
      </c>
      <c r="BL30" s="120">
        <f>IF('Copy &amp; Paste Roster Report Here'!$A27=BL$7,IF('Copy &amp; Paste Roster Report Here'!$M27="MT",1,0),0)</f>
        <v>0</v>
      </c>
      <c r="BM30" s="120">
        <f>IF('Copy &amp; Paste Roster Report Here'!$A27=BM$7,IF('Copy &amp; Paste Roster Report Here'!$M27="MT",1,0),0)</f>
        <v>0</v>
      </c>
      <c r="BN30" s="120">
        <f>IF('Copy &amp; Paste Roster Report Here'!$A27=BN$7,IF('Copy &amp; Paste Roster Report Here'!$M27="MT",1,0),0)</f>
        <v>0</v>
      </c>
      <c r="BO30" s="120">
        <f>IF('Copy &amp; Paste Roster Report Here'!$A27=BO$7,IF('Copy &amp; Paste Roster Report Here'!$M27="MT",1,0),0)</f>
        <v>0</v>
      </c>
      <c r="BP30" s="120">
        <f>IF('Copy &amp; Paste Roster Report Here'!$A27=BP$7,IF('Copy &amp; Paste Roster Report Here'!$M27="MT",1,0),0)</f>
        <v>0</v>
      </c>
      <c r="BQ30" s="120">
        <f>IF('Copy &amp; Paste Roster Report Here'!$A27=BQ$7,IF('Copy &amp; Paste Roster Report Here'!$M27="MT",1,0),0)</f>
        <v>0</v>
      </c>
      <c r="BR30" s="120">
        <f>IF('Copy &amp; Paste Roster Report Here'!$A27=BR$7,IF('Copy &amp; Paste Roster Report Here'!$M27="MT",1,0),0)</f>
        <v>0</v>
      </c>
      <c r="BS30" s="120">
        <f>IF('Copy &amp; Paste Roster Report Here'!$A27=BS$7,IF('Copy &amp; Paste Roster Report Here'!$M27="MT",1,0),0)</f>
        <v>0</v>
      </c>
      <c r="BT30" s="73">
        <f t="shared" si="12"/>
        <v>0</v>
      </c>
      <c r="BU30" s="121">
        <f>IF('Copy &amp; Paste Roster Report Here'!$A27=BU$7,IF('Copy &amp; Paste Roster Report Here'!$M27="fy",1,0),0)</f>
        <v>0</v>
      </c>
      <c r="BV30" s="121">
        <f>IF('Copy &amp; Paste Roster Report Here'!$A27=BV$7,IF('Copy &amp; Paste Roster Report Here'!$M27="fy",1,0),0)</f>
        <v>0</v>
      </c>
      <c r="BW30" s="121">
        <f>IF('Copy &amp; Paste Roster Report Here'!$A27=BW$7,IF('Copy &amp; Paste Roster Report Here'!$M27="fy",1,0),0)</f>
        <v>0</v>
      </c>
      <c r="BX30" s="121">
        <f>IF('Copy &amp; Paste Roster Report Here'!$A27=BX$7,IF('Copy &amp; Paste Roster Report Here'!$M27="fy",1,0),0)</f>
        <v>0</v>
      </c>
      <c r="BY30" s="121">
        <f>IF('Copy &amp; Paste Roster Report Here'!$A27=BY$7,IF('Copy &amp; Paste Roster Report Here'!$M27="fy",1,0),0)</f>
        <v>0</v>
      </c>
      <c r="BZ30" s="121">
        <f>IF('Copy &amp; Paste Roster Report Here'!$A27=BZ$7,IF('Copy &amp; Paste Roster Report Here'!$M27="fy",1,0),0)</f>
        <v>0</v>
      </c>
      <c r="CA30" s="121">
        <f>IF('Copy &amp; Paste Roster Report Here'!$A27=CA$7,IF('Copy &amp; Paste Roster Report Here'!$M27="fy",1,0),0)</f>
        <v>0</v>
      </c>
      <c r="CB30" s="121">
        <f>IF('Copy &amp; Paste Roster Report Here'!$A27=CB$7,IF('Copy &amp; Paste Roster Report Here'!$M27="fy",1,0),0)</f>
        <v>0</v>
      </c>
      <c r="CC30" s="121">
        <f>IF('Copy &amp; Paste Roster Report Here'!$A27=CC$7,IF('Copy &amp; Paste Roster Report Here'!$M27="fy",1,0),0)</f>
        <v>0</v>
      </c>
      <c r="CD30" s="121">
        <f>IF('Copy &amp; Paste Roster Report Here'!$A27=CD$7,IF('Copy &amp; Paste Roster Report Here'!$M27="fy",1,0),0)</f>
        <v>0</v>
      </c>
      <c r="CE30" s="121">
        <f>IF('Copy &amp; Paste Roster Report Here'!$A27=CE$7,IF('Copy &amp; Paste Roster Report Here'!$M27="fy",1,0),0)</f>
        <v>0</v>
      </c>
      <c r="CF30" s="73">
        <f t="shared" si="13"/>
        <v>0</v>
      </c>
      <c r="CG30" s="122">
        <f>IF('Copy &amp; Paste Roster Report Here'!$A27=CG$7,IF('Copy &amp; Paste Roster Report Here'!$M27="RH",1,0),0)</f>
        <v>0</v>
      </c>
      <c r="CH30" s="122">
        <f>IF('Copy &amp; Paste Roster Report Here'!$A27=CH$7,IF('Copy &amp; Paste Roster Report Here'!$M27="RH",1,0),0)</f>
        <v>0</v>
      </c>
      <c r="CI30" s="122">
        <f>IF('Copy &amp; Paste Roster Report Here'!$A27=CI$7,IF('Copy &amp; Paste Roster Report Here'!$M27="RH",1,0),0)</f>
        <v>0</v>
      </c>
      <c r="CJ30" s="122">
        <f>IF('Copy &amp; Paste Roster Report Here'!$A27=CJ$7,IF('Copy &amp; Paste Roster Report Here'!$M27="RH",1,0),0)</f>
        <v>0</v>
      </c>
      <c r="CK30" s="122">
        <f>IF('Copy &amp; Paste Roster Report Here'!$A27=CK$7,IF('Copy &amp; Paste Roster Report Here'!$M27="RH",1,0),0)</f>
        <v>0</v>
      </c>
      <c r="CL30" s="122">
        <f>IF('Copy &amp; Paste Roster Report Here'!$A27=CL$7,IF('Copy &amp; Paste Roster Report Here'!$M27="RH",1,0),0)</f>
        <v>0</v>
      </c>
      <c r="CM30" s="122">
        <f>IF('Copy &amp; Paste Roster Report Here'!$A27=CM$7,IF('Copy &amp; Paste Roster Report Here'!$M27="RH",1,0),0)</f>
        <v>0</v>
      </c>
      <c r="CN30" s="122">
        <f>IF('Copy &amp; Paste Roster Report Here'!$A27=CN$7,IF('Copy &amp; Paste Roster Report Here'!$M27="RH",1,0),0)</f>
        <v>0</v>
      </c>
      <c r="CO30" s="122">
        <f>IF('Copy &amp; Paste Roster Report Here'!$A27=CO$7,IF('Copy &amp; Paste Roster Report Here'!$M27="RH",1,0),0)</f>
        <v>0</v>
      </c>
      <c r="CP30" s="122">
        <f>IF('Copy &amp; Paste Roster Report Here'!$A27=CP$7,IF('Copy &amp; Paste Roster Report Here'!$M27="RH",1,0),0)</f>
        <v>0</v>
      </c>
      <c r="CQ30" s="122">
        <f>IF('Copy &amp; Paste Roster Report Here'!$A27=CQ$7,IF('Copy &amp; Paste Roster Report Here'!$M27="RH",1,0),0)</f>
        <v>0</v>
      </c>
      <c r="CR30" s="73">
        <f t="shared" si="14"/>
        <v>0</v>
      </c>
      <c r="CS30" s="123">
        <f>IF('Copy &amp; Paste Roster Report Here'!$A27=CS$7,IF('Copy &amp; Paste Roster Report Here'!$M27="QT",1,0),0)</f>
        <v>0</v>
      </c>
      <c r="CT30" s="123">
        <f>IF('Copy &amp; Paste Roster Report Here'!$A27=CT$7,IF('Copy &amp; Paste Roster Report Here'!$M27="QT",1,0),0)</f>
        <v>0</v>
      </c>
      <c r="CU30" s="123">
        <f>IF('Copy &amp; Paste Roster Report Here'!$A27=CU$7,IF('Copy &amp; Paste Roster Report Here'!$M27="QT",1,0),0)</f>
        <v>0</v>
      </c>
      <c r="CV30" s="123">
        <f>IF('Copy &amp; Paste Roster Report Here'!$A27=CV$7,IF('Copy &amp; Paste Roster Report Here'!$M27="QT",1,0),0)</f>
        <v>0</v>
      </c>
      <c r="CW30" s="123">
        <f>IF('Copy &amp; Paste Roster Report Here'!$A27=CW$7,IF('Copy &amp; Paste Roster Report Here'!$M27="QT",1,0),0)</f>
        <v>0</v>
      </c>
      <c r="CX30" s="123">
        <f>IF('Copy &amp; Paste Roster Report Here'!$A27=CX$7,IF('Copy &amp; Paste Roster Report Here'!$M27="QT",1,0),0)</f>
        <v>0</v>
      </c>
      <c r="CY30" s="123">
        <f>IF('Copy &amp; Paste Roster Report Here'!$A27=CY$7,IF('Copy &amp; Paste Roster Report Here'!$M27="QT",1,0),0)</f>
        <v>0</v>
      </c>
      <c r="CZ30" s="123">
        <f>IF('Copy &amp; Paste Roster Report Here'!$A27=CZ$7,IF('Copy &amp; Paste Roster Report Here'!$M27="QT",1,0),0)</f>
        <v>0</v>
      </c>
      <c r="DA30" s="123">
        <f>IF('Copy &amp; Paste Roster Report Here'!$A27=DA$7,IF('Copy &amp; Paste Roster Report Here'!$M27="QT",1,0),0)</f>
        <v>0</v>
      </c>
      <c r="DB30" s="123">
        <f>IF('Copy &amp; Paste Roster Report Here'!$A27=DB$7,IF('Copy &amp; Paste Roster Report Here'!$M27="QT",1,0),0)</f>
        <v>0</v>
      </c>
      <c r="DC30" s="123">
        <f>IF('Copy &amp; Paste Roster Report Here'!$A27=DC$7,IF('Copy &amp; Paste Roster Report Here'!$M27="QT",1,0),0)</f>
        <v>0</v>
      </c>
      <c r="DD30" s="73">
        <f t="shared" si="15"/>
        <v>0</v>
      </c>
      <c r="DE30" s="124">
        <f>IF('Copy &amp; Paste Roster Report Here'!$A27=DE$7,IF('Copy &amp; Paste Roster Report Here'!$M27="xxxxxxxxxxx",1,0),0)</f>
        <v>0</v>
      </c>
      <c r="DF30" s="124">
        <f>IF('Copy &amp; Paste Roster Report Here'!$A27=DF$7,IF('Copy &amp; Paste Roster Report Here'!$M27="xxxxxxxxxxx",1,0),0)</f>
        <v>0</v>
      </c>
      <c r="DG30" s="124">
        <f>IF('Copy &amp; Paste Roster Report Here'!$A27=DG$7,IF('Copy &amp; Paste Roster Report Here'!$M27="xxxxxxxxxxx",1,0),0)</f>
        <v>0</v>
      </c>
      <c r="DH30" s="124">
        <f>IF('Copy &amp; Paste Roster Report Here'!$A27=DH$7,IF('Copy &amp; Paste Roster Report Here'!$M27="xxxxxxxxxxx",1,0),0)</f>
        <v>0</v>
      </c>
      <c r="DI30" s="124">
        <f>IF('Copy &amp; Paste Roster Report Here'!$A27=DI$7,IF('Copy &amp; Paste Roster Report Here'!$M27="xxxxxxxxxxx",1,0),0)</f>
        <v>0</v>
      </c>
      <c r="DJ30" s="124">
        <f>IF('Copy &amp; Paste Roster Report Here'!$A27=DJ$7,IF('Copy &amp; Paste Roster Report Here'!$M27="xxxxxxxxxxx",1,0),0)</f>
        <v>0</v>
      </c>
      <c r="DK30" s="124">
        <f>IF('Copy &amp; Paste Roster Report Here'!$A27=DK$7,IF('Copy &amp; Paste Roster Report Here'!$M27="xxxxxxxxxxx",1,0),0)</f>
        <v>0</v>
      </c>
      <c r="DL30" s="124">
        <f>IF('Copy &amp; Paste Roster Report Here'!$A27=DL$7,IF('Copy &amp; Paste Roster Report Here'!$M27="xxxxxxxxxxx",1,0),0)</f>
        <v>0</v>
      </c>
      <c r="DM30" s="124">
        <f>IF('Copy &amp; Paste Roster Report Here'!$A27=DM$7,IF('Copy &amp; Paste Roster Report Here'!$M27="xxxxxxxxxxx",1,0),0)</f>
        <v>0</v>
      </c>
      <c r="DN30" s="124">
        <f>IF('Copy &amp; Paste Roster Report Here'!$A27=DN$7,IF('Copy &amp; Paste Roster Report Here'!$M27="xxxxxxxxxxx",1,0),0)</f>
        <v>0</v>
      </c>
      <c r="DO30" s="124">
        <f>IF('Copy &amp; Paste Roster Report Here'!$A27=DO$7,IF('Copy &amp; Paste Roster Report Here'!$M27="xxxxxxxxxxx",1,0),0)</f>
        <v>0</v>
      </c>
      <c r="DP30" s="125">
        <f t="shared" si="16"/>
        <v>0</v>
      </c>
      <c r="DQ30" s="126">
        <f t="shared" si="17"/>
        <v>0</v>
      </c>
    </row>
    <row r="31" spans="1:121" x14ac:dyDescent="0.2">
      <c r="A31" s="111">
        <f t="shared" si="3"/>
        <v>0</v>
      </c>
      <c r="B31" s="111">
        <f t="shared" si="4"/>
        <v>0</v>
      </c>
      <c r="C31" s="112">
        <f>+('Copy &amp; Paste Roster Report Here'!$P28-'Copy &amp; Paste Roster Report Here'!$O28)/30</f>
        <v>0</v>
      </c>
      <c r="D31" s="112">
        <f>+('Copy &amp; Paste Roster Report Here'!$P28-'Copy &amp; Paste Roster Report Here'!$O28)</f>
        <v>0</v>
      </c>
      <c r="E31" s="111">
        <f>'Copy &amp; Paste Roster Report Here'!N28</f>
        <v>0</v>
      </c>
      <c r="F31" s="111" t="str">
        <f t="shared" si="5"/>
        <v>N</v>
      </c>
      <c r="G31" s="111">
        <f>'Copy &amp; Paste Roster Report Here'!R28</f>
        <v>0</v>
      </c>
      <c r="H31" s="113">
        <f t="shared" si="6"/>
        <v>0</v>
      </c>
      <c r="I31" s="112">
        <f>IF(F31="N",$F$5-'Copy &amp; Paste Roster Report Here'!O28,+'Copy &amp; Paste Roster Report Here'!Q28-'Copy &amp; Paste Roster Report Here'!O28)</f>
        <v>0</v>
      </c>
      <c r="J31" s="114">
        <f t="shared" si="7"/>
        <v>0</v>
      </c>
      <c r="K31" s="114">
        <f t="shared" si="8"/>
        <v>0</v>
      </c>
      <c r="L31" s="115">
        <f>'Copy &amp; Paste Roster Report Here'!F28</f>
        <v>0</v>
      </c>
      <c r="M31" s="116">
        <f t="shared" si="9"/>
        <v>0</v>
      </c>
      <c r="N31" s="117">
        <f>IF('Copy &amp; Paste Roster Report Here'!$A28='Analytical Tests'!N$7,IF($F31="Y",+$H31*N$6,0),0)</f>
        <v>0</v>
      </c>
      <c r="O31" s="117">
        <f>IF('Copy &amp; Paste Roster Report Here'!$A28='Analytical Tests'!O$7,IF($F31="Y",+$H31*O$6,0),0)</f>
        <v>0</v>
      </c>
      <c r="P31" s="117">
        <f>IF('Copy &amp; Paste Roster Report Here'!$A28='Analytical Tests'!P$7,IF($F31="Y",+$H31*P$6,0),0)</f>
        <v>0</v>
      </c>
      <c r="Q31" s="117">
        <f>IF('Copy &amp; Paste Roster Report Here'!$A28='Analytical Tests'!Q$7,IF($F31="Y",+$H31*Q$6,0),0)</f>
        <v>0</v>
      </c>
      <c r="R31" s="117">
        <f>IF('Copy &amp; Paste Roster Report Here'!$A28='Analytical Tests'!R$7,IF($F31="Y",+$H31*R$6,0),0)</f>
        <v>0</v>
      </c>
      <c r="S31" s="117">
        <f>IF('Copy &amp; Paste Roster Report Here'!$A28='Analytical Tests'!S$7,IF($F31="Y",+$H31*S$6,0),0)</f>
        <v>0</v>
      </c>
      <c r="T31" s="117">
        <f>IF('Copy &amp; Paste Roster Report Here'!$A28='Analytical Tests'!T$7,IF($F31="Y",+$H31*T$6,0),0)</f>
        <v>0</v>
      </c>
      <c r="U31" s="117">
        <f>IF('Copy &amp; Paste Roster Report Here'!$A28='Analytical Tests'!U$7,IF($F31="Y",+$H31*U$6,0),0)</f>
        <v>0</v>
      </c>
      <c r="V31" s="117">
        <f>IF('Copy &amp; Paste Roster Report Here'!$A28='Analytical Tests'!V$7,IF($F31="Y",+$H31*V$6,0),0)</f>
        <v>0</v>
      </c>
      <c r="W31" s="117">
        <f>IF('Copy &amp; Paste Roster Report Here'!$A28='Analytical Tests'!W$7,IF($F31="Y",+$H31*W$6,0),0)</f>
        <v>0</v>
      </c>
      <c r="X31" s="117">
        <f>IF('Copy &amp; Paste Roster Report Here'!$A28='Analytical Tests'!X$7,IF($F31="Y",+$H31*X$6,0),0)</f>
        <v>0</v>
      </c>
      <c r="Y31" s="117" t="b">
        <f>IF('Copy &amp; Paste Roster Report Here'!$A28='Analytical Tests'!Y$7,IF($F31="N",IF($J31&gt;=$C31,Y$6,+($I31/$D31)*Y$6),0))</f>
        <v>0</v>
      </c>
      <c r="Z31" s="117" t="b">
        <f>IF('Copy &amp; Paste Roster Report Here'!$A28='Analytical Tests'!Z$7,IF($F31="N",IF($J31&gt;=$C31,Z$6,+($I31/$D31)*Z$6),0))</f>
        <v>0</v>
      </c>
      <c r="AA31" s="117" t="b">
        <f>IF('Copy &amp; Paste Roster Report Here'!$A28='Analytical Tests'!AA$7,IF($F31="N",IF($J31&gt;=$C31,AA$6,+($I31/$D31)*AA$6),0))</f>
        <v>0</v>
      </c>
      <c r="AB31" s="117" t="b">
        <f>IF('Copy &amp; Paste Roster Report Here'!$A28='Analytical Tests'!AB$7,IF($F31="N",IF($J31&gt;=$C31,AB$6,+($I31/$D31)*AB$6),0))</f>
        <v>0</v>
      </c>
      <c r="AC31" s="117" t="b">
        <f>IF('Copy &amp; Paste Roster Report Here'!$A28='Analytical Tests'!AC$7,IF($F31="N",IF($J31&gt;=$C31,AC$6,+($I31/$D31)*AC$6),0))</f>
        <v>0</v>
      </c>
      <c r="AD31" s="117" t="b">
        <f>IF('Copy &amp; Paste Roster Report Here'!$A28='Analytical Tests'!AD$7,IF($F31="N",IF($J31&gt;=$C31,AD$6,+($I31/$D31)*AD$6),0))</f>
        <v>0</v>
      </c>
      <c r="AE31" s="117" t="b">
        <f>IF('Copy &amp; Paste Roster Report Here'!$A28='Analytical Tests'!AE$7,IF($F31="N",IF($J31&gt;=$C31,AE$6,+($I31/$D31)*AE$6),0))</f>
        <v>0</v>
      </c>
      <c r="AF31" s="117" t="b">
        <f>IF('Copy &amp; Paste Roster Report Here'!$A28='Analytical Tests'!AF$7,IF($F31="N",IF($J31&gt;=$C31,AF$6,+($I31/$D31)*AF$6),0))</f>
        <v>0</v>
      </c>
      <c r="AG31" s="117" t="b">
        <f>IF('Copy &amp; Paste Roster Report Here'!$A28='Analytical Tests'!AG$7,IF($F31="N",IF($J31&gt;=$C31,AG$6,+($I31/$D31)*AG$6),0))</f>
        <v>0</v>
      </c>
      <c r="AH31" s="117" t="b">
        <f>IF('Copy &amp; Paste Roster Report Here'!$A28='Analytical Tests'!AH$7,IF($F31="N",IF($J31&gt;=$C31,AH$6,+($I31/$D31)*AH$6),0))</f>
        <v>0</v>
      </c>
      <c r="AI31" s="117" t="b">
        <f>IF('Copy &amp; Paste Roster Report Here'!$A28='Analytical Tests'!AI$7,IF($F31="N",IF($J31&gt;=$C31,AI$6,+($I31/$D31)*AI$6),0))</f>
        <v>0</v>
      </c>
      <c r="AJ31" s="79"/>
      <c r="AK31" s="118">
        <f>IF('Copy &amp; Paste Roster Report Here'!$A28=AK$7,IF('Copy &amp; Paste Roster Report Here'!$M28="FT",1,0),0)</f>
        <v>0</v>
      </c>
      <c r="AL31" s="118">
        <f>IF('Copy &amp; Paste Roster Report Here'!$A28=AL$7,IF('Copy &amp; Paste Roster Report Here'!$M28="FT",1,0),0)</f>
        <v>0</v>
      </c>
      <c r="AM31" s="118">
        <f>IF('Copy &amp; Paste Roster Report Here'!$A28=AM$7,IF('Copy &amp; Paste Roster Report Here'!$M28="FT",1,0),0)</f>
        <v>0</v>
      </c>
      <c r="AN31" s="118">
        <f>IF('Copy &amp; Paste Roster Report Here'!$A28=AN$7,IF('Copy &amp; Paste Roster Report Here'!$M28="FT",1,0),0)</f>
        <v>0</v>
      </c>
      <c r="AO31" s="118">
        <f>IF('Copy &amp; Paste Roster Report Here'!$A28=AO$7,IF('Copy &amp; Paste Roster Report Here'!$M28="FT",1,0),0)</f>
        <v>0</v>
      </c>
      <c r="AP31" s="118">
        <f>IF('Copy &amp; Paste Roster Report Here'!$A28=AP$7,IF('Copy &amp; Paste Roster Report Here'!$M28="FT",1,0),0)</f>
        <v>0</v>
      </c>
      <c r="AQ31" s="118">
        <f>IF('Copy &amp; Paste Roster Report Here'!$A28=AQ$7,IF('Copy &amp; Paste Roster Report Here'!$M28="FT",1,0),0)</f>
        <v>0</v>
      </c>
      <c r="AR31" s="118">
        <f>IF('Copy &amp; Paste Roster Report Here'!$A28=AR$7,IF('Copy &amp; Paste Roster Report Here'!$M28="FT",1,0),0)</f>
        <v>0</v>
      </c>
      <c r="AS31" s="118">
        <f>IF('Copy &amp; Paste Roster Report Here'!$A28=AS$7,IF('Copy &amp; Paste Roster Report Here'!$M28="FT",1,0),0)</f>
        <v>0</v>
      </c>
      <c r="AT31" s="118">
        <f>IF('Copy &amp; Paste Roster Report Here'!$A28=AT$7,IF('Copy &amp; Paste Roster Report Here'!$M28="FT",1,0),0)</f>
        <v>0</v>
      </c>
      <c r="AU31" s="118">
        <f>IF('Copy &amp; Paste Roster Report Here'!$A28=AU$7,IF('Copy &amp; Paste Roster Report Here'!$M28="FT",1,0),0)</f>
        <v>0</v>
      </c>
      <c r="AV31" s="73">
        <f t="shared" si="10"/>
        <v>0</v>
      </c>
      <c r="AW31" s="119">
        <f>IF('Copy &amp; Paste Roster Report Here'!$A28=AW$7,IF('Copy &amp; Paste Roster Report Here'!$M28="HT",1,0),0)</f>
        <v>0</v>
      </c>
      <c r="AX31" s="119">
        <f>IF('Copy &amp; Paste Roster Report Here'!$A28=AX$7,IF('Copy &amp; Paste Roster Report Here'!$M28="HT",1,0),0)</f>
        <v>0</v>
      </c>
      <c r="AY31" s="119">
        <f>IF('Copy &amp; Paste Roster Report Here'!$A28=AY$7,IF('Copy &amp; Paste Roster Report Here'!$M28="HT",1,0),0)</f>
        <v>0</v>
      </c>
      <c r="AZ31" s="119">
        <f>IF('Copy &amp; Paste Roster Report Here'!$A28=AZ$7,IF('Copy &amp; Paste Roster Report Here'!$M28="HT",1,0),0)</f>
        <v>0</v>
      </c>
      <c r="BA31" s="119">
        <f>IF('Copy &amp; Paste Roster Report Here'!$A28=BA$7,IF('Copy &amp; Paste Roster Report Here'!$M28="HT",1,0),0)</f>
        <v>0</v>
      </c>
      <c r="BB31" s="119">
        <f>IF('Copy &amp; Paste Roster Report Here'!$A28=BB$7,IF('Copy &amp; Paste Roster Report Here'!$M28="HT",1,0),0)</f>
        <v>0</v>
      </c>
      <c r="BC31" s="119">
        <f>IF('Copy &amp; Paste Roster Report Here'!$A28=BC$7,IF('Copy &amp; Paste Roster Report Here'!$M28="HT",1,0),0)</f>
        <v>0</v>
      </c>
      <c r="BD31" s="119">
        <f>IF('Copy &amp; Paste Roster Report Here'!$A28=BD$7,IF('Copy &amp; Paste Roster Report Here'!$M28="HT",1,0),0)</f>
        <v>0</v>
      </c>
      <c r="BE31" s="119">
        <f>IF('Copy &amp; Paste Roster Report Here'!$A28=BE$7,IF('Copy &amp; Paste Roster Report Here'!$M28="HT",1,0),0)</f>
        <v>0</v>
      </c>
      <c r="BF31" s="119">
        <f>IF('Copy &amp; Paste Roster Report Here'!$A28=BF$7,IF('Copy &amp; Paste Roster Report Here'!$M28="HT",1,0),0)</f>
        <v>0</v>
      </c>
      <c r="BG31" s="119">
        <f>IF('Copy &amp; Paste Roster Report Here'!$A28=BG$7,IF('Copy &amp; Paste Roster Report Here'!$M28="HT",1,0),0)</f>
        <v>0</v>
      </c>
      <c r="BH31" s="73">
        <f t="shared" si="11"/>
        <v>0</v>
      </c>
      <c r="BI31" s="120">
        <f>IF('Copy &amp; Paste Roster Report Here'!$A28=BI$7,IF('Copy &amp; Paste Roster Report Here'!$M28="MT",1,0),0)</f>
        <v>0</v>
      </c>
      <c r="BJ31" s="120">
        <f>IF('Copy &amp; Paste Roster Report Here'!$A28=BJ$7,IF('Copy &amp; Paste Roster Report Here'!$M28="MT",1,0),0)</f>
        <v>0</v>
      </c>
      <c r="BK31" s="120">
        <f>IF('Copy &amp; Paste Roster Report Here'!$A28=BK$7,IF('Copy &amp; Paste Roster Report Here'!$M28="MT",1,0),0)</f>
        <v>0</v>
      </c>
      <c r="BL31" s="120">
        <f>IF('Copy &amp; Paste Roster Report Here'!$A28=BL$7,IF('Copy &amp; Paste Roster Report Here'!$M28="MT",1,0),0)</f>
        <v>0</v>
      </c>
      <c r="BM31" s="120">
        <f>IF('Copy &amp; Paste Roster Report Here'!$A28=BM$7,IF('Copy &amp; Paste Roster Report Here'!$M28="MT",1,0),0)</f>
        <v>0</v>
      </c>
      <c r="BN31" s="120">
        <f>IF('Copy &amp; Paste Roster Report Here'!$A28=BN$7,IF('Copy &amp; Paste Roster Report Here'!$M28="MT",1,0),0)</f>
        <v>0</v>
      </c>
      <c r="BO31" s="120">
        <f>IF('Copy &amp; Paste Roster Report Here'!$A28=BO$7,IF('Copy &amp; Paste Roster Report Here'!$M28="MT",1,0),0)</f>
        <v>0</v>
      </c>
      <c r="BP31" s="120">
        <f>IF('Copy &amp; Paste Roster Report Here'!$A28=BP$7,IF('Copy &amp; Paste Roster Report Here'!$M28="MT",1,0),0)</f>
        <v>0</v>
      </c>
      <c r="BQ31" s="120">
        <f>IF('Copy &amp; Paste Roster Report Here'!$A28=BQ$7,IF('Copy &amp; Paste Roster Report Here'!$M28="MT",1,0),0)</f>
        <v>0</v>
      </c>
      <c r="BR31" s="120">
        <f>IF('Copy &amp; Paste Roster Report Here'!$A28=BR$7,IF('Copy &amp; Paste Roster Report Here'!$M28="MT",1,0),0)</f>
        <v>0</v>
      </c>
      <c r="BS31" s="120">
        <f>IF('Copy &amp; Paste Roster Report Here'!$A28=BS$7,IF('Copy &amp; Paste Roster Report Here'!$M28="MT",1,0),0)</f>
        <v>0</v>
      </c>
      <c r="BT31" s="73">
        <f t="shared" si="12"/>
        <v>0</v>
      </c>
      <c r="BU31" s="121">
        <f>IF('Copy &amp; Paste Roster Report Here'!$A28=BU$7,IF('Copy &amp; Paste Roster Report Here'!$M28="fy",1,0),0)</f>
        <v>0</v>
      </c>
      <c r="BV31" s="121">
        <f>IF('Copy &amp; Paste Roster Report Here'!$A28=BV$7,IF('Copy &amp; Paste Roster Report Here'!$M28="fy",1,0),0)</f>
        <v>0</v>
      </c>
      <c r="BW31" s="121">
        <f>IF('Copy &amp; Paste Roster Report Here'!$A28=BW$7,IF('Copy &amp; Paste Roster Report Here'!$M28="fy",1,0),0)</f>
        <v>0</v>
      </c>
      <c r="BX31" s="121">
        <f>IF('Copy &amp; Paste Roster Report Here'!$A28=BX$7,IF('Copy &amp; Paste Roster Report Here'!$M28="fy",1,0),0)</f>
        <v>0</v>
      </c>
      <c r="BY31" s="121">
        <f>IF('Copy &amp; Paste Roster Report Here'!$A28=BY$7,IF('Copy &amp; Paste Roster Report Here'!$M28="fy",1,0),0)</f>
        <v>0</v>
      </c>
      <c r="BZ31" s="121">
        <f>IF('Copy &amp; Paste Roster Report Here'!$A28=BZ$7,IF('Copy &amp; Paste Roster Report Here'!$M28="fy",1,0),0)</f>
        <v>0</v>
      </c>
      <c r="CA31" s="121">
        <f>IF('Copy &amp; Paste Roster Report Here'!$A28=CA$7,IF('Copy &amp; Paste Roster Report Here'!$M28="fy",1,0),0)</f>
        <v>0</v>
      </c>
      <c r="CB31" s="121">
        <f>IF('Copy &amp; Paste Roster Report Here'!$A28=CB$7,IF('Copy &amp; Paste Roster Report Here'!$M28="fy",1,0),0)</f>
        <v>0</v>
      </c>
      <c r="CC31" s="121">
        <f>IF('Copy &amp; Paste Roster Report Here'!$A28=CC$7,IF('Copy &amp; Paste Roster Report Here'!$M28="fy",1,0),0)</f>
        <v>0</v>
      </c>
      <c r="CD31" s="121">
        <f>IF('Copy &amp; Paste Roster Report Here'!$A28=CD$7,IF('Copy &amp; Paste Roster Report Here'!$M28="fy",1,0),0)</f>
        <v>0</v>
      </c>
      <c r="CE31" s="121">
        <f>IF('Copy &amp; Paste Roster Report Here'!$A28=CE$7,IF('Copy &amp; Paste Roster Report Here'!$M28="fy",1,0),0)</f>
        <v>0</v>
      </c>
      <c r="CF31" s="73">
        <f t="shared" si="13"/>
        <v>0</v>
      </c>
      <c r="CG31" s="122">
        <f>IF('Copy &amp; Paste Roster Report Here'!$A28=CG$7,IF('Copy &amp; Paste Roster Report Here'!$M28="RH",1,0),0)</f>
        <v>0</v>
      </c>
      <c r="CH31" s="122">
        <f>IF('Copy &amp; Paste Roster Report Here'!$A28=CH$7,IF('Copy &amp; Paste Roster Report Here'!$M28="RH",1,0),0)</f>
        <v>0</v>
      </c>
      <c r="CI31" s="122">
        <f>IF('Copy &amp; Paste Roster Report Here'!$A28=CI$7,IF('Copy &amp; Paste Roster Report Here'!$M28="RH",1,0),0)</f>
        <v>0</v>
      </c>
      <c r="CJ31" s="122">
        <f>IF('Copy &amp; Paste Roster Report Here'!$A28=CJ$7,IF('Copy &amp; Paste Roster Report Here'!$M28="RH",1,0),0)</f>
        <v>0</v>
      </c>
      <c r="CK31" s="122">
        <f>IF('Copy &amp; Paste Roster Report Here'!$A28=CK$7,IF('Copy &amp; Paste Roster Report Here'!$M28="RH",1,0),0)</f>
        <v>0</v>
      </c>
      <c r="CL31" s="122">
        <f>IF('Copy &amp; Paste Roster Report Here'!$A28=CL$7,IF('Copy &amp; Paste Roster Report Here'!$M28="RH",1,0),0)</f>
        <v>0</v>
      </c>
      <c r="CM31" s="122">
        <f>IF('Copy &amp; Paste Roster Report Here'!$A28=CM$7,IF('Copy &amp; Paste Roster Report Here'!$M28="RH",1,0),0)</f>
        <v>0</v>
      </c>
      <c r="CN31" s="122">
        <f>IF('Copy &amp; Paste Roster Report Here'!$A28=CN$7,IF('Copy &amp; Paste Roster Report Here'!$M28="RH",1,0),0)</f>
        <v>0</v>
      </c>
      <c r="CO31" s="122">
        <f>IF('Copy &amp; Paste Roster Report Here'!$A28=CO$7,IF('Copy &amp; Paste Roster Report Here'!$M28="RH",1,0),0)</f>
        <v>0</v>
      </c>
      <c r="CP31" s="122">
        <f>IF('Copy &amp; Paste Roster Report Here'!$A28=CP$7,IF('Copy &amp; Paste Roster Report Here'!$M28="RH",1,0),0)</f>
        <v>0</v>
      </c>
      <c r="CQ31" s="122">
        <f>IF('Copy &amp; Paste Roster Report Here'!$A28=CQ$7,IF('Copy &amp; Paste Roster Report Here'!$M28="RH",1,0),0)</f>
        <v>0</v>
      </c>
      <c r="CR31" s="73">
        <f t="shared" si="14"/>
        <v>0</v>
      </c>
      <c r="CS31" s="123">
        <f>IF('Copy &amp; Paste Roster Report Here'!$A28=CS$7,IF('Copy &amp; Paste Roster Report Here'!$M28="QT",1,0),0)</f>
        <v>0</v>
      </c>
      <c r="CT31" s="123">
        <f>IF('Copy &amp; Paste Roster Report Here'!$A28=CT$7,IF('Copy &amp; Paste Roster Report Here'!$M28="QT",1,0),0)</f>
        <v>0</v>
      </c>
      <c r="CU31" s="123">
        <f>IF('Copy &amp; Paste Roster Report Here'!$A28=CU$7,IF('Copy &amp; Paste Roster Report Here'!$M28="QT",1,0),0)</f>
        <v>0</v>
      </c>
      <c r="CV31" s="123">
        <f>IF('Copy &amp; Paste Roster Report Here'!$A28=CV$7,IF('Copy &amp; Paste Roster Report Here'!$M28="QT",1,0),0)</f>
        <v>0</v>
      </c>
      <c r="CW31" s="123">
        <f>IF('Copy &amp; Paste Roster Report Here'!$A28=CW$7,IF('Copy &amp; Paste Roster Report Here'!$M28="QT",1,0),0)</f>
        <v>0</v>
      </c>
      <c r="CX31" s="123">
        <f>IF('Copy &amp; Paste Roster Report Here'!$A28=CX$7,IF('Copy &amp; Paste Roster Report Here'!$M28="QT",1,0),0)</f>
        <v>0</v>
      </c>
      <c r="CY31" s="123">
        <f>IF('Copy &amp; Paste Roster Report Here'!$A28=CY$7,IF('Copy &amp; Paste Roster Report Here'!$M28="QT",1,0),0)</f>
        <v>0</v>
      </c>
      <c r="CZ31" s="123">
        <f>IF('Copy &amp; Paste Roster Report Here'!$A28=CZ$7,IF('Copy &amp; Paste Roster Report Here'!$M28="QT",1,0),0)</f>
        <v>0</v>
      </c>
      <c r="DA31" s="123">
        <f>IF('Copy &amp; Paste Roster Report Here'!$A28=DA$7,IF('Copy &amp; Paste Roster Report Here'!$M28="QT",1,0),0)</f>
        <v>0</v>
      </c>
      <c r="DB31" s="123">
        <f>IF('Copy &amp; Paste Roster Report Here'!$A28=DB$7,IF('Copy &amp; Paste Roster Report Here'!$M28="QT",1,0),0)</f>
        <v>0</v>
      </c>
      <c r="DC31" s="123">
        <f>IF('Copy &amp; Paste Roster Report Here'!$A28=DC$7,IF('Copy &amp; Paste Roster Report Here'!$M28="QT",1,0),0)</f>
        <v>0</v>
      </c>
      <c r="DD31" s="73">
        <f t="shared" si="15"/>
        <v>0</v>
      </c>
      <c r="DE31" s="124">
        <f>IF('Copy &amp; Paste Roster Report Here'!$A28=DE$7,IF('Copy &amp; Paste Roster Report Here'!$M28="xxxxxxxxxxx",1,0),0)</f>
        <v>0</v>
      </c>
      <c r="DF31" s="124">
        <f>IF('Copy &amp; Paste Roster Report Here'!$A28=DF$7,IF('Copy &amp; Paste Roster Report Here'!$M28="xxxxxxxxxxx",1,0),0)</f>
        <v>0</v>
      </c>
      <c r="DG31" s="124">
        <f>IF('Copy &amp; Paste Roster Report Here'!$A28=DG$7,IF('Copy &amp; Paste Roster Report Here'!$M28="xxxxxxxxxxx",1,0),0)</f>
        <v>0</v>
      </c>
      <c r="DH31" s="124">
        <f>IF('Copy &amp; Paste Roster Report Here'!$A28=DH$7,IF('Copy &amp; Paste Roster Report Here'!$M28="xxxxxxxxxxx",1,0),0)</f>
        <v>0</v>
      </c>
      <c r="DI31" s="124">
        <f>IF('Copy &amp; Paste Roster Report Here'!$A28=DI$7,IF('Copy &amp; Paste Roster Report Here'!$M28="xxxxxxxxxxx",1,0),0)</f>
        <v>0</v>
      </c>
      <c r="DJ31" s="124">
        <f>IF('Copy &amp; Paste Roster Report Here'!$A28=DJ$7,IF('Copy &amp; Paste Roster Report Here'!$M28="xxxxxxxxxxx",1,0),0)</f>
        <v>0</v>
      </c>
      <c r="DK31" s="124">
        <f>IF('Copy &amp; Paste Roster Report Here'!$A28=DK$7,IF('Copy &amp; Paste Roster Report Here'!$M28="xxxxxxxxxxx",1,0),0)</f>
        <v>0</v>
      </c>
      <c r="DL31" s="124">
        <f>IF('Copy &amp; Paste Roster Report Here'!$A28=DL$7,IF('Copy &amp; Paste Roster Report Here'!$M28="xxxxxxxxxxx",1,0),0)</f>
        <v>0</v>
      </c>
      <c r="DM31" s="124">
        <f>IF('Copy &amp; Paste Roster Report Here'!$A28=DM$7,IF('Copy &amp; Paste Roster Report Here'!$M28="xxxxxxxxxxx",1,0),0)</f>
        <v>0</v>
      </c>
      <c r="DN31" s="124">
        <f>IF('Copy &amp; Paste Roster Report Here'!$A28=DN$7,IF('Copy &amp; Paste Roster Report Here'!$M28="xxxxxxxxxxx",1,0),0)</f>
        <v>0</v>
      </c>
      <c r="DO31" s="124">
        <f>IF('Copy &amp; Paste Roster Report Here'!$A28=DO$7,IF('Copy &amp; Paste Roster Report Here'!$M28="xxxxxxxxxxx",1,0),0)</f>
        <v>0</v>
      </c>
      <c r="DP31" s="125">
        <f t="shared" si="16"/>
        <v>0</v>
      </c>
      <c r="DQ31" s="126">
        <f t="shared" si="17"/>
        <v>0</v>
      </c>
    </row>
    <row r="32" spans="1:121" x14ac:dyDescent="0.2">
      <c r="A32" s="111">
        <f t="shared" si="3"/>
        <v>0</v>
      </c>
      <c r="B32" s="111">
        <f t="shared" si="4"/>
        <v>0</v>
      </c>
      <c r="C32" s="112">
        <f>+('Copy &amp; Paste Roster Report Here'!$P29-'Copy &amp; Paste Roster Report Here'!$O29)/30</f>
        <v>0</v>
      </c>
      <c r="D32" s="112">
        <f>+('Copy &amp; Paste Roster Report Here'!$P29-'Copy &amp; Paste Roster Report Here'!$O29)</f>
        <v>0</v>
      </c>
      <c r="E32" s="111">
        <f>'Copy &amp; Paste Roster Report Here'!N29</f>
        <v>0</v>
      </c>
      <c r="F32" s="111" t="str">
        <f t="shared" si="5"/>
        <v>N</v>
      </c>
      <c r="G32" s="111">
        <f>'Copy &amp; Paste Roster Report Here'!R29</f>
        <v>0</v>
      </c>
      <c r="H32" s="113">
        <f t="shared" si="6"/>
        <v>0</v>
      </c>
      <c r="I32" s="112">
        <f>IF(F32="N",$F$5-'Copy &amp; Paste Roster Report Here'!O29,+'Copy &amp; Paste Roster Report Here'!Q29-'Copy &amp; Paste Roster Report Here'!O29)</f>
        <v>0</v>
      </c>
      <c r="J32" s="114">
        <f t="shared" si="7"/>
        <v>0</v>
      </c>
      <c r="K32" s="114">
        <f t="shared" si="8"/>
        <v>0</v>
      </c>
      <c r="L32" s="115">
        <f>'Copy &amp; Paste Roster Report Here'!F29</f>
        <v>0</v>
      </c>
      <c r="M32" s="116">
        <f t="shared" si="9"/>
        <v>0</v>
      </c>
      <c r="N32" s="117">
        <f>IF('Copy &amp; Paste Roster Report Here'!$A29='Analytical Tests'!N$7,IF($F32="Y",+$H32*N$6,0),0)</f>
        <v>0</v>
      </c>
      <c r="O32" s="117">
        <f>IF('Copy &amp; Paste Roster Report Here'!$A29='Analytical Tests'!O$7,IF($F32="Y",+$H32*O$6,0),0)</f>
        <v>0</v>
      </c>
      <c r="P32" s="117">
        <f>IF('Copy &amp; Paste Roster Report Here'!$A29='Analytical Tests'!P$7,IF($F32="Y",+$H32*P$6,0),0)</f>
        <v>0</v>
      </c>
      <c r="Q32" s="117">
        <f>IF('Copy &amp; Paste Roster Report Here'!$A29='Analytical Tests'!Q$7,IF($F32="Y",+$H32*Q$6,0),0)</f>
        <v>0</v>
      </c>
      <c r="R32" s="117">
        <f>IF('Copy &amp; Paste Roster Report Here'!$A29='Analytical Tests'!R$7,IF($F32="Y",+$H32*R$6,0),0)</f>
        <v>0</v>
      </c>
      <c r="S32" s="117">
        <f>IF('Copy &amp; Paste Roster Report Here'!$A29='Analytical Tests'!S$7,IF($F32="Y",+$H32*S$6,0),0)</f>
        <v>0</v>
      </c>
      <c r="T32" s="117">
        <f>IF('Copy &amp; Paste Roster Report Here'!$A29='Analytical Tests'!T$7,IF($F32="Y",+$H32*T$6,0),0)</f>
        <v>0</v>
      </c>
      <c r="U32" s="117">
        <f>IF('Copy &amp; Paste Roster Report Here'!$A29='Analytical Tests'!U$7,IF($F32="Y",+$H32*U$6,0),0)</f>
        <v>0</v>
      </c>
      <c r="V32" s="117">
        <f>IF('Copy &amp; Paste Roster Report Here'!$A29='Analytical Tests'!V$7,IF($F32="Y",+$H32*V$6,0),0)</f>
        <v>0</v>
      </c>
      <c r="W32" s="117">
        <f>IF('Copy &amp; Paste Roster Report Here'!$A29='Analytical Tests'!W$7,IF($F32="Y",+$H32*W$6,0),0)</f>
        <v>0</v>
      </c>
      <c r="X32" s="117">
        <f>IF('Copy &amp; Paste Roster Report Here'!$A29='Analytical Tests'!X$7,IF($F32="Y",+$H32*X$6,0),0)</f>
        <v>0</v>
      </c>
      <c r="Y32" s="117" t="b">
        <f>IF('Copy &amp; Paste Roster Report Here'!$A29='Analytical Tests'!Y$7,IF($F32="N",IF($J32&gt;=$C32,Y$6,+($I32/$D32)*Y$6),0))</f>
        <v>0</v>
      </c>
      <c r="Z32" s="117" t="b">
        <f>IF('Copy &amp; Paste Roster Report Here'!$A29='Analytical Tests'!Z$7,IF($F32="N",IF($J32&gt;=$C32,Z$6,+($I32/$D32)*Z$6),0))</f>
        <v>0</v>
      </c>
      <c r="AA32" s="117" t="b">
        <f>IF('Copy &amp; Paste Roster Report Here'!$A29='Analytical Tests'!AA$7,IF($F32="N",IF($J32&gt;=$C32,AA$6,+($I32/$D32)*AA$6),0))</f>
        <v>0</v>
      </c>
      <c r="AB32" s="117" t="b">
        <f>IF('Copy &amp; Paste Roster Report Here'!$A29='Analytical Tests'!AB$7,IF($F32="N",IF($J32&gt;=$C32,AB$6,+($I32/$D32)*AB$6),0))</f>
        <v>0</v>
      </c>
      <c r="AC32" s="117" t="b">
        <f>IF('Copy &amp; Paste Roster Report Here'!$A29='Analytical Tests'!AC$7,IF($F32="N",IF($J32&gt;=$C32,AC$6,+($I32/$D32)*AC$6),0))</f>
        <v>0</v>
      </c>
      <c r="AD32" s="117" t="b">
        <f>IF('Copy &amp; Paste Roster Report Here'!$A29='Analytical Tests'!AD$7,IF($F32="N",IF($J32&gt;=$C32,AD$6,+($I32/$D32)*AD$6),0))</f>
        <v>0</v>
      </c>
      <c r="AE32" s="117" t="b">
        <f>IF('Copy &amp; Paste Roster Report Here'!$A29='Analytical Tests'!AE$7,IF($F32="N",IF($J32&gt;=$C32,AE$6,+($I32/$D32)*AE$6),0))</f>
        <v>0</v>
      </c>
      <c r="AF32" s="117" t="b">
        <f>IF('Copy &amp; Paste Roster Report Here'!$A29='Analytical Tests'!AF$7,IF($F32="N",IF($J32&gt;=$C32,AF$6,+($I32/$D32)*AF$6),0))</f>
        <v>0</v>
      </c>
      <c r="AG32" s="117" t="b">
        <f>IF('Copy &amp; Paste Roster Report Here'!$A29='Analytical Tests'!AG$7,IF($F32="N",IF($J32&gt;=$C32,AG$6,+($I32/$D32)*AG$6),0))</f>
        <v>0</v>
      </c>
      <c r="AH32" s="117" t="b">
        <f>IF('Copy &amp; Paste Roster Report Here'!$A29='Analytical Tests'!AH$7,IF($F32="N",IF($J32&gt;=$C32,AH$6,+($I32/$D32)*AH$6),0))</f>
        <v>0</v>
      </c>
      <c r="AI32" s="117" t="b">
        <f>IF('Copy &amp; Paste Roster Report Here'!$A29='Analytical Tests'!AI$7,IF($F32="N",IF($J32&gt;=$C32,AI$6,+($I32/$D32)*AI$6),0))</f>
        <v>0</v>
      </c>
      <c r="AJ32" s="79"/>
      <c r="AK32" s="118">
        <f>IF('Copy &amp; Paste Roster Report Here'!$A29=AK$7,IF('Copy &amp; Paste Roster Report Here'!$M29="FT",1,0),0)</f>
        <v>0</v>
      </c>
      <c r="AL32" s="118">
        <f>IF('Copy &amp; Paste Roster Report Here'!$A29=AL$7,IF('Copy &amp; Paste Roster Report Here'!$M29="FT",1,0),0)</f>
        <v>0</v>
      </c>
      <c r="AM32" s="118">
        <f>IF('Copy &amp; Paste Roster Report Here'!$A29=AM$7,IF('Copy &amp; Paste Roster Report Here'!$M29="FT",1,0),0)</f>
        <v>0</v>
      </c>
      <c r="AN32" s="118">
        <f>IF('Copy &amp; Paste Roster Report Here'!$A29=AN$7,IF('Copy &amp; Paste Roster Report Here'!$M29="FT",1,0),0)</f>
        <v>0</v>
      </c>
      <c r="AO32" s="118">
        <f>IF('Copy &amp; Paste Roster Report Here'!$A29=AO$7,IF('Copy &amp; Paste Roster Report Here'!$M29="FT",1,0),0)</f>
        <v>0</v>
      </c>
      <c r="AP32" s="118">
        <f>IF('Copy &amp; Paste Roster Report Here'!$A29=AP$7,IF('Copy &amp; Paste Roster Report Here'!$M29="FT",1,0),0)</f>
        <v>0</v>
      </c>
      <c r="AQ32" s="118">
        <f>IF('Copy &amp; Paste Roster Report Here'!$A29=AQ$7,IF('Copy &amp; Paste Roster Report Here'!$M29="FT",1,0),0)</f>
        <v>0</v>
      </c>
      <c r="AR32" s="118">
        <f>IF('Copy &amp; Paste Roster Report Here'!$A29=AR$7,IF('Copy &amp; Paste Roster Report Here'!$M29="FT",1,0),0)</f>
        <v>0</v>
      </c>
      <c r="AS32" s="118">
        <f>IF('Copy &amp; Paste Roster Report Here'!$A29=AS$7,IF('Copy &amp; Paste Roster Report Here'!$M29="FT",1,0),0)</f>
        <v>0</v>
      </c>
      <c r="AT32" s="118">
        <f>IF('Copy &amp; Paste Roster Report Here'!$A29=AT$7,IF('Copy &amp; Paste Roster Report Here'!$M29="FT",1,0),0)</f>
        <v>0</v>
      </c>
      <c r="AU32" s="118">
        <f>IF('Copy &amp; Paste Roster Report Here'!$A29=AU$7,IF('Copy &amp; Paste Roster Report Here'!$M29="FT",1,0),0)</f>
        <v>0</v>
      </c>
      <c r="AV32" s="73">
        <f t="shared" si="10"/>
        <v>0</v>
      </c>
      <c r="AW32" s="119">
        <f>IF('Copy &amp; Paste Roster Report Here'!$A29=AW$7,IF('Copy &amp; Paste Roster Report Here'!$M29="HT",1,0),0)</f>
        <v>0</v>
      </c>
      <c r="AX32" s="119">
        <f>IF('Copy &amp; Paste Roster Report Here'!$A29=AX$7,IF('Copy &amp; Paste Roster Report Here'!$M29="HT",1,0),0)</f>
        <v>0</v>
      </c>
      <c r="AY32" s="119">
        <f>IF('Copy &amp; Paste Roster Report Here'!$A29=AY$7,IF('Copy &amp; Paste Roster Report Here'!$M29="HT",1,0),0)</f>
        <v>0</v>
      </c>
      <c r="AZ32" s="119">
        <f>IF('Copy &amp; Paste Roster Report Here'!$A29=AZ$7,IF('Copy &amp; Paste Roster Report Here'!$M29="HT",1,0),0)</f>
        <v>0</v>
      </c>
      <c r="BA32" s="119">
        <f>IF('Copy &amp; Paste Roster Report Here'!$A29=BA$7,IF('Copy &amp; Paste Roster Report Here'!$M29="HT",1,0),0)</f>
        <v>0</v>
      </c>
      <c r="BB32" s="119">
        <f>IF('Copy &amp; Paste Roster Report Here'!$A29=BB$7,IF('Copy &amp; Paste Roster Report Here'!$M29="HT",1,0),0)</f>
        <v>0</v>
      </c>
      <c r="BC32" s="119">
        <f>IF('Copy &amp; Paste Roster Report Here'!$A29=BC$7,IF('Copy &amp; Paste Roster Report Here'!$M29="HT",1,0),0)</f>
        <v>0</v>
      </c>
      <c r="BD32" s="119">
        <f>IF('Copy &amp; Paste Roster Report Here'!$A29=BD$7,IF('Copy &amp; Paste Roster Report Here'!$M29="HT",1,0),0)</f>
        <v>0</v>
      </c>
      <c r="BE32" s="119">
        <f>IF('Copy &amp; Paste Roster Report Here'!$A29=BE$7,IF('Copy &amp; Paste Roster Report Here'!$M29="HT",1,0),0)</f>
        <v>0</v>
      </c>
      <c r="BF32" s="119">
        <f>IF('Copy &amp; Paste Roster Report Here'!$A29=BF$7,IF('Copy &amp; Paste Roster Report Here'!$M29="HT",1,0),0)</f>
        <v>0</v>
      </c>
      <c r="BG32" s="119">
        <f>IF('Copy &amp; Paste Roster Report Here'!$A29=BG$7,IF('Copy &amp; Paste Roster Report Here'!$M29="HT",1,0),0)</f>
        <v>0</v>
      </c>
      <c r="BH32" s="73">
        <f t="shared" si="11"/>
        <v>0</v>
      </c>
      <c r="BI32" s="120">
        <f>IF('Copy &amp; Paste Roster Report Here'!$A29=BI$7,IF('Copy &amp; Paste Roster Report Here'!$M29="MT",1,0),0)</f>
        <v>0</v>
      </c>
      <c r="BJ32" s="120">
        <f>IF('Copy &amp; Paste Roster Report Here'!$A29=BJ$7,IF('Copy &amp; Paste Roster Report Here'!$M29="MT",1,0),0)</f>
        <v>0</v>
      </c>
      <c r="BK32" s="120">
        <f>IF('Copy &amp; Paste Roster Report Here'!$A29=BK$7,IF('Copy &amp; Paste Roster Report Here'!$M29="MT",1,0),0)</f>
        <v>0</v>
      </c>
      <c r="BL32" s="120">
        <f>IF('Copy &amp; Paste Roster Report Here'!$A29=BL$7,IF('Copy &amp; Paste Roster Report Here'!$M29="MT",1,0),0)</f>
        <v>0</v>
      </c>
      <c r="BM32" s="120">
        <f>IF('Copy &amp; Paste Roster Report Here'!$A29=BM$7,IF('Copy &amp; Paste Roster Report Here'!$M29="MT",1,0),0)</f>
        <v>0</v>
      </c>
      <c r="BN32" s="120">
        <f>IF('Copy &amp; Paste Roster Report Here'!$A29=BN$7,IF('Copy &amp; Paste Roster Report Here'!$M29="MT",1,0),0)</f>
        <v>0</v>
      </c>
      <c r="BO32" s="120">
        <f>IF('Copy &amp; Paste Roster Report Here'!$A29=BO$7,IF('Copy &amp; Paste Roster Report Here'!$M29="MT",1,0),0)</f>
        <v>0</v>
      </c>
      <c r="BP32" s="120">
        <f>IF('Copy &amp; Paste Roster Report Here'!$A29=BP$7,IF('Copy &amp; Paste Roster Report Here'!$M29="MT",1,0),0)</f>
        <v>0</v>
      </c>
      <c r="BQ32" s="120">
        <f>IF('Copy &amp; Paste Roster Report Here'!$A29=BQ$7,IF('Copy &amp; Paste Roster Report Here'!$M29="MT",1,0),0)</f>
        <v>0</v>
      </c>
      <c r="BR32" s="120">
        <f>IF('Copy &amp; Paste Roster Report Here'!$A29=BR$7,IF('Copy &amp; Paste Roster Report Here'!$M29="MT",1,0),0)</f>
        <v>0</v>
      </c>
      <c r="BS32" s="120">
        <f>IF('Copy &amp; Paste Roster Report Here'!$A29=BS$7,IF('Copy &amp; Paste Roster Report Here'!$M29="MT",1,0),0)</f>
        <v>0</v>
      </c>
      <c r="BT32" s="73">
        <f t="shared" si="12"/>
        <v>0</v>
      </c>
      <c r="BU32" s="121">
        <f>IF('Copy &amp; Paste Roster Report Here'!$A29=BU$7,IF('Copy &amp; Paste Roster Report Here'!$M29="fy",1,0),0)</f>
        <v>0</v>
      </c>
      <c r="BV32" s="121">
        <f>IF('Copy &amp; Paste Roster Report Here'!$A29=BV$7,IF('Copy &amp; Paste Roster Report Here'!$M29="fy",1,0),0)</f>
        <v>0</v>
      </c>
      <c r="BW32" s="121">
        <f>IF('Copy &amp; Paste Roster Report Here'!$A29=BW$7,IF('Copy &amp; Paste Roster Report Here'!$M29="fy",1,0),0)</f>
        <v>0</v>
      </c>
      <c r="BX32" s="121">
        <f>IF('Copy &amp; Paste Roster Report Here'!$A29=BX$7,IF('Copy &amp; Paste Roster Report Here'!$M29="fy",1,0),0)</f>
        <v>0</v>
      </c>
      <c r="BY32" s="121">
        <f>IF('Copy &amp; Paste Roster Report Here'!$A29=BY$7,IF('Copy &amp; Paste Roster Report Here'!$M29="fy",1,0),0)</f>
        <v>0</v>
      </c>
      <c r="BZ32" s="121">
        <f>IF('Copy &amp; Paste Roster Report Here'!$A29=BZ$7,IF('Copy &amp; Paste Roster Report Here'!$M29="fy",1,0),0)</f>
        <v>0</v>
      </c>
      <c r="CA32" s="121">
        <f>IF('Copy &amp; Paste Roster Report Here'!$A29=CA$7,IF('Copy &amp; Paste Roster Report Here'!$M29="fy",1,0),0)</f>
        <v>0</v>
      </c>
      <c r="CB32" s="121">
        <f>IF('Copy &amp; Paste Roster Report Here'!$A29=CB$7,IF('Copy &amp; Paste Roster Report Here'!$M29="fy",1,0),0)</f>
        <v>0</v>
      </c>
      <c r="CC32" s="121">
        <f>IF('Copy &amp; Paste Roster Report Here'!$A29=CC$7,IF('Copy &amp; Paste Roster Report Here'!$M29="fy",1,0),0)</f>
        <v>0</v>
      </c>
      <c r="CD32" s="121">
        <f>IF('Copy &amp; Paste Roster Report Here'!$A29=CD$7,IF('Copy &amp; Paste Roster Report Here'!$M29="fy",1,0),0)</f>
        <v>0</v>
      </c>
      <c r="CE32" s="121">
        <f>IF('Copy &amp; Paste Roster Report Here'!$A29=CE$7,IF('Copy &amp; Paste Roster Report Here'!$M29="fy",1,0),0)</f>
        <v>0</v>
      </c>
      <c r="CF32" s="73">
        <f t="shared" si="13"/>
        <v>0</v>
      </c>
      <c r="CG32" s="122">
        <f>IF('Copy &amp; Paste Roster Report Here'!$A29=CG$7,IF('Copy &amp; Paste Roster Report Here'!$M29="RH",1,0),0)</f>
        <v>0</v>
      </c>
      <c r="CH32" s="122">
        <f>IF('Copy &amp; Paste Roster Report Here'!$A29=CH$7,IF('Copy &amp; Paste Roster Report Here'!$M29="RH",1,0),0)</f>
        <v>0</v>
      </c>
      <c r="CI32" s="122">
        <f>IF('Copy &amp; Paste Roster Report Here'!$A29=CI$7,IF('Copy &amp; Paste Roster Report Here'!$M29="RH",1,0),0)</f>
        <v>0</v>
      </c>
      <c r="CJ32" s="122">
        <f>IF('Copy &amp; Paste Roster Report Here'!$A29=CJ$7,IF('Copy &amp; Paste Roster Report Here'!$M29="RH",1,0),0)</f>
        <v>0</v>
      </c>
      <c r="CK32" s="122">
        <f>IF('Copy &amp; Paste Roster Report Here'!$A29=CK$7,IF('Copy &amp; Paste Roster Report Here'!$M29="RH",1,0),0)</f>
        <v>0</v>
      </c>
      <c r="CL32" s="122">
        <f>IF('Copy &amp; Paste Roster Report Here'!$A29=CL$7,IF('Copy &amp; Paste Roster Report Here'!$M29="RH",1,0),0)</f>
        <v>0</v>
      </c>
      <c r="CM32" s="122">
        <f>IF('Copy &amp; Paste Roster Report Here'!$A29=CM$7,IF('Copy &amp; Paste Roster Report Here'!$M29="RH",1,0),0)</f>
        <v>0</v>
      </c>
      <c r="CN32" s="122">
        <f>IF('Copy &amp; Paste Roster Report Here'!$A29=CN$7,IF('Copy &amp; Paste Roster Report Here'!$M29="RH",1,0),0)</f>
        <v>0</v>
      </c>
      <c r="CO32" s="122">
        <f>IF('Copy &amp; Paste Roster Report Here'!$A29=CO$7,IF('Copy &amp; Paste Roster Report Here'!$M29="RH",1,0),0)</f>
        <v>0</v>
      </c>
      <c r="CP32" s="122">
        <f>IF('Copy &amp; Paste Roster Report Here'!$A29=CP$7,IF('Copy &amp; Paste Roster Report Here'!$M29="RH",1,0),0)</f>
        <v>0</v>
      </c>
      <c r="CQ32" s="122">
        <f>IF('Copy &amp; Paste Roster Report Here'!$A29=CQ$7,IF('Copy &amp; Paste Roster Report Here'!$M29="RH",1,0),0)</f>
        <v>0</v>
      </c>
      <c r="CR32" s="73">
        <f t="shared" si="14"/>
        <v>0</v>
      </c>
      <c r="CS32" s="123">
        <f>IF('Copy &amp; Paste Roster Report Here'!$A29=CS$7,IF('Copy &amp; Paste Roster Report Here'!$M29="QT",1,0),0)</f>
        <v>0</v>
      </c>
      <c r="CT32" s="123">
        <f>IF('Copy &amp; Paste Roster Report Here'!$A29=CT$7,IF('Copy &amp; Paste Roster Report Here'!$M29="QT",1,0),0)</f>
        <v>0</v>
      </c>
      <c r="CU32" s="123">
        <f>IF('Copy &amp; Paste Roster Report Here'!$A29=CU$7,IF('Copy &amp; Paste Roster Report Here'!$M29="QT",1,0),0)</f>
        <v>0</v>
      </c>
      <c r="CV32" s="123">
        <f>IF('Copy &amp; Paste Roster Report Here'!$A29=CV$7,IF('Copy &amp; Paste Roster Report Here'!$M29="QT",1,0),0)</f>
        <v>0</v>
      </c>
      <c r="CW32" s="123">
        <f>IF('Copy &amp; Paste Roster Report Here'!$A29=CW$7,IF('Copy &amp; Paste Roster Report Here'!$M29="QT",1,0),0)</f>
        <v>0</v>
      </c>
      <c r="CX32" s="123">
        <f>IF('Copy &amp; Paste Roster Report Here'!$A29=CX$7,IF('Copy &amp; Paste Roster Report Here'!$M29="QT",1,0),0)</f>
        <v>0</v>
      </c>
      <c r="CY32" s="123">
        <f>IF('Copy &amp; Paste Roster Report Here'!$A29=CY$7,IF('Copy &amp; Paste Roster Report Here'!$M29="QT",1,0),0)</f>
        <v>0</v>
      </c>
      <c r="CZ32" s="123">
        <f>IF('Copy &amp; Paste Roster Report Here'!$A29=CZ$7,IF('Copy &amp; Paste Roster Report Here'!$M29="QT",1,0),0)</f>
        <v>0</v>
      </c>
      <c r="DA32" s="123">
        <f>IF('Copy &amp; Paste Roster Report Here'!$A29=DA$7,IF('Copy &amp; Paste Roster Report Here'!$M29="QT",1,0),0)</f>
        <v>0</v>
      </c>
      <c r="DB32" s="123">
        <f>IF('Copy &amp; Paste Roster Report Here'!$A29=DB$7,IF('Copy &amp; Paste Roster Report Here'!$M29="QT",1,0),0)</f>
        <v>0</v>
      </c>
      <c r="DC32" s="123">
        <f>IF('Copy &amp; Paste Roster Report Here'!$A29=DC$7,IF('Copy &amp; Paste Roster Report Here'!$M29="QT",1,0),0)</f>
        <v>0</v>
      </c>
      <c r="DD32" s="73">
        <f t="shared" si="15"/>
        <v>0</v>
      </c>
      <c r="DE32" s="124">
        <f>IF('Copy &amp; Paste Roster Report Here'!$A29=DE$7,IF('Copy &amp; Paste Roster Report Here'!$M29="xxxxxxxxxxx",1,0),0)</f>
        <v>0</v>
      </c>
      <c r="DF32" s="124">
        <f>IF('Copy &amp; Paste Roster Report Here'!$A29=DF$7,IF('Copy &amp; Paste Roster Report Here'!$M29="xxxxxxxxxxx",1,0),0)</f>
        <v>0</v>
      </c>
      <c r="DG32" s="124">
        <f>IF('Copy &amp; Paste Roster Report Here'!$A29=DG$7,IF('Copy &amp; Paste Roster Report Here'!$M29="xxxxxxxxxxx",1,0),0)</f>
        <v>0</v>
      </c>
      <c r="DH32" s="124">
        <f>IF('Copy &amp; Paste Roster Report Here'!$A29=DH$7,IF('Copy &amp; Paste Roster Report Here'!$M29="xxxxxxxxxxx",1,0),0)</f>
        <v>0</v>
      </c>
      <c r="DI32" s="124">
        <f>IF('Copy &amp; Paste Roster Report Here'!$A29=DI$7,IF('Copy &amp; Paste Roster Report Here'!$M29="xxxxxxxxxxx",1,0),0)</f>
        <v>0</v>
      </c>
      <c r="DJ32" s="124">
        <f>IF('Copy &amp; Paste Roster Report Here'!$A29=DJ$7,IF('Copy &amp; Paste Roster Report Here'!$M29="xxxxxxxxxxx",1,0),0)</f>
        <v>0</v>
      </c>
      <c r="DK32" s="124">
        <f>IF('Copy &amp; Paste Roster Report Here'!$A29=DK$7,IF('Copy &amp; Paste Roster Report Here'!$M29="xxxxxxxxxxx",1,0),0)</f>
        <v>0</v>
      </c>
      <c r="DL32" s="124">
        <f>IF('Copy &amp; Paste Roster Report Here'!$A29=DL$7,IF('Copy &amp; Paste Roster Report Here'!$M29="xxxxxxxxxxx",1,0),0)</f>
        <v>0</v>
      </c>
      <c r="DM32" s="124">
        <f>IF('Copy &amp; Paste Roster Report Here'!$A29=DM$7,IF('Copy &amp; Paste Roster Report Here'!$M29="xxxxxxxxxxx",1,0),0)</f>
        <v>0</v>
      </c>
      <c r="DN32" s="124">
        <f>IF('Copy &amp; Paste Roster Report Here'!$A29=DN$7,IF('Copy &amp; Paste Roster Report Here'!$M29="xxxxxxxxxxx",1,0),0)</f>
        <v>0</v>
      </c>
      <c r="DO32" s="124">
        <f>IF('Copy &amp; Paste Roster Report Here'!$A29=DO$7,IF('Copy &amp; Paste Roster Report Here'!$M29="xxxxxxxxxxx",1,0),0)</f>
        <v>0</v>
      </c>
      <c r="DP32" s="125">
        <f t="shared" si="16"/>
        <v>0</v>
      </c>
      <c r="DQ32" s="126">
        <f t="shared" si="17"/>
        <v>0</v>
      </c>
    </row>
    <row r="33" spans="1:121" x14ac:dyDescent="0.2">
      <c r="A33" s="111">
        <f t="shared" si="3"/>
        <v>0</v>
      </c>
      <c r="B33" s="111">
        <f t="shared" si="4"/>
        <v>0</v>
      </c>
      <c r="C33" s="112">
        <f>+('Copy &amp; Paste Roster Report Here'!$P30-'Copy &amp; Paste Roster Report Here'!$O30)/30</f>
        <v>0</v>
      </c>
      <c r="D33" s="112">
        <f>+('Copy &amp; Paste Roster Report Here'!$P30-'Copy &amp; Paste Roster Report Here'!$O30)</f>
        <v>0</v>
      </c>
      <c r="E33" s="111">
        <f>'Copy &amp; Paste Roster Report Here'!N30</f>
        <v>0</v>
      </c>
      <c r="F33" s="111" t="str">
        <f t="shared" si="5"/>
        <v>N</v>
      </c>
      <c r="G33" s="111">
        <f>'Copy &amp; Paste Roster Report Here'!R30</f>
        <v>0</v>
      </c>
      <c r="H33" s="113">
        <f t="shared" si="6"/>
        <v>0</v>
      </c>
      <c r="I33" s="112">
        <f>IF(F33="N",$F$5-'Copy &amp; Paste Roster Report Here'!O30,+'Copy &amp; Paste Roster Report Here'!Q30-'Copy &amp; Paste Roster Report Here'!O30)</f>
        <v>0</v>
      </c>
      <c r="J33" s="114">
        <f t="shared" si="7"/>
        <v>0</v>
      </c>
      <c r="K33" s="114">
        <f t="shared" si="8"/>
        <v>0</v>
      </c>
      <c r="L33" s="115">
        <f>'Copy &amp; Paste Roster Report Here'!F30</f>
        <v>0</v>
      </c>
      <c r="M33" s="116">
        <f t="shared" si="9"/>
        <v>0</v>
      </c>
      <c r="N33" s="117">
        <f>IF('Copy &amp; Paste Roster Report Here'!$A30='Analytical Tests'!N$7,IF($F33="Y",+$H33*N$6,0),0)</f>
        <v>0</v>
      </c>
      <c r="O33" s="117">
        <f>IF('Copy &amp; Paste Roster Report Here'!$A30='Analytical Tests'!O$7,IF($F33="Y",+$H33*O$6,0),0)</f>
        <v>0</v>
      </c>
      <c r="P33" s="117">
        <f>IF('Copy &amp; Paste Roster Report Here'!$A30='Analytical Tests'!P$7,IF($F33="Y",+$H33*P$6,0),0)</f>
        <v>0</v>
      </c>
      <c r="Q33" s="117">
        <f>IF('Copy &amp; Paste Roster Report Here'!$A30='Analytical Tests'!Q$7,IF($F33="Y",+$H33*Q$6,0),0)</f>
        <v>0</v>
      </c>
      <c r="R33" s="117">
        <f>IF('Copy &amp; Paste Roster Report Here'!$A30='Analytical Tests'!R$7,IF($F33="Y",+$H33*R$6,0),0)</f>
        <v>0</v>
      </c>
      <c r="S33" s="117">
        <f>IF('Copy &amp; Paste Roster Report Here'!$A30='Analytical Tests'!S$7,IF($F33="Y",+$H33*S$6,0),0)</f>
        <v>0</v>
      </c>
      <c r="T33" s="117">
        <f>IF('Copy &amp; Paste Roster Report Here'!$A30='Analytical Tests'!T$7,IF($F33="Y",+$H33*T$6,0),0)</f>
        <v>0</v>
      </c>
      <c r="U33" s="117">
        <f>IF('Copy &amp; Paste Roster Report Here'!$A30='Analytical Tests'!U$7,IF($F33="Y",+$H33*U$6,0),0)</f>
        <v>0</v>
      </c>
      <c r="V33" s="117">
        <f>IF('Copy &amp; Paste Roster Report Here'!$A30='Analytical Tests'!V$7,IF($F33="Y",+$H33*V$6,0),0)</f>
        <v>0</v>
      </c>
      <c r="W33" s="117">
        <f>IF('Copy &amp; Paste Roster Report Here'!$A30='Analytical Tests'!W$7,IF($F33="Y",+$H33*W$6,0),0)</f>
        <v>0</v>
      </c>
      <c r="X33" s="117">
        <f>IF('Copy &amp; Paste Roster Report Here'!$A30='Analytical Tests'!X$7,IF($F33="Y",+$H33*X$6,0),0)</f>
        <v>0</v>
      </c>
      <c r="Y33" s="117" t="b">
        <f>IF('Copy &amp; Paste Roster Report Here'!$A30='Analytical Tests'!Y$7,IF($F33="N",IF($J33&gt;=$C33,Y$6,+($I33/$D33)*Y$6),0))</f>
        <v>0</v>
      </c>
      <c r="Z33" s="117" t="b">
        <f>IF('Copy &amp; Paste Roster Report Here'!$A30='Analytical Tests'!Z$7,IF($F33="N",IF($J33&gt;=$C33,Z$6,+($I33/$D33)*Z$6),0))</f>
        <v>0</v>
      </c>
      <c r="AA33" s="117" t="b">
        <f>IF('Copy &amp; Paste Roster Report Here'!$A30='Analytical Tests'!AA$7,IF($F33="N",IF($J33&gt;=$C33,AA$6,+($I33/$D33)*AA$6),0))</f>
        <v>0</v>
      </c>
      <c r="AB33" s="117" t="b">
        <f>IF('Copy &amp; Paste Roster Report Here'!$A30='Analytical Tests'!AB$7,IF($F33="N",IF($J33&gt;=$C33,AB$6,+($I33/$D33)*AB$6),0))</f>
        <v>0</v>
      </c>
      <c r="AC33" s="117" t="b">
        <f>IF('Copy &amp; Paste Roster Report Here'!$A30='Analytical Tests'!AC$7,IF($F33="N",IF($J33&gt;=$C33,AC$6,+($I33/$D33)*AC$6),0))</f>
        <v>0</v>
      </c>
      <c r="AD33" s="117" t="b">
        <f>IF('Copy &amp; Paste Roster Report Here'!$A30='Analytical Tests'!AD$7,IF($F33="N",IF($J33&gt;=$C33,AD$6,+($I33/$D33)*AD$6),0))</f>
        <v>0</v>
      </c>
      <c r="AE33" s="117" t="b">
        <f>IF('Copy &amp; Paste Roster Report Here'!$A30='Analytical Tests'!AE$7,IF($F33="N",IF($J33&gt;=$C33,AE$6,+($I33/$D33)*AE$6),0))</f>
        <v>0</v>
      </c>
      <c r="AF33" s="117" t="b">
        <f>IF('Copy &amp; Paste Roster Report Here'!$A30='Analytical Tests'!AF$7,IF($F33="N",IF($J33&gt;=$C33,AF$6,+($I33/$D33)*AF$6),0))</f>
        <v>0</v>
      </c>
      <c r="AG33" s="117" t="b">
        <f>IF('Copy &amp; Paste Roster Report Here'!$A30='Analytical Tests'!AG$7,IF($F33="N",IF($J33&gt;=$C33,AG$6,+($I33/$D33)*AG$6),0))</f>
        <v>0</v>
      </c>
      <c r="AH33" s="117" t="b">
        <f>IF('Copy &amp; Paste Roster Report Here'!$A30='Analytical Tests'!AH$7,IF($F33="N",IF($J33&gt;=$C33,AH$6,+($I33/$D33)*AH$6),0))</f>
        <v>0</v>
      </c>
      <c r="AI33" s="117" t="b">
        <f>IF('Copy &amp; Paste Roster Report Here'!$A30='Analytical Tests'!AI$7,IF($F33="N",IF($J33&gt;=$C33,AI$6,+($I33/$D33)*AI$6),0))</f>
        <v>0</v>
      </c>
      <c r="AJ33" s="79"/>
      <c r="AK33" s="118">
        <f>IF('Copy &amp; Paste Roster Report Here'!$A30=AK$7,IF('Copy &amp; Paste Roster Report Here'!$M30="FT",1,0),0)</f>
        <v>0</v>
      </c>
      <c r="AL33" s="118">
        <f>IF('Copy &amp; Paste Roster Report Here'!$A30=AL$7,IF('Copy &amp; Paste Roster Report Here'!$M30="FT",1,0),0)</f>
        <v>0</v>
      </c>
      <c r="AM33" s="118">
        <f>IF('Copy &amp; Paste Roster Report Here'!$A30=AM$7,IF('Copy &amp; Paste Roster Report Here'!$M30="FT",1,0),0)</f>
        <v>0</v>
      </c>
      <c r="AN33" s="118">
        <f>IF('Copy &amp; Paste Roster Report Here'!$A30=AN$7,IF('Copy &amp; Paste Roster Report Here'!$M30="FT",1,0),0)</f>
        <v>0</v>
      </c>
      <c r="AO33" s="118">
        <f>IF('Copy &amp; Paste Roster Report Here'!$A30=AO$7,IF('Copy &amp; Paste Roster Report Here'!$M30="FT",1,0),0)</f>
        <v>0</v>
      </c>
      <c r="AP33" s="118">
        <f>IF('Copy &amp; Paste Roster Report Here'!$A30=AP$7,IF('Copy &amp; Paste Roster Report Here'!$M30="FT",1,0),0)</f>
        <v>0</v>
      </c>
      <c r="AQ33" s="118">
        <f>IF('Copy &amp; Paste Roster Report Here'!$A30=AQ$7,IF('Copy &amp; Paste Roster Report Here'!$M30="FT",1,0),0)</f>
        <v>0</v>
      </c>
      <c r="AR33" s="118">
        <f>IF('Copy &amp; Paste Roster Report Here'!$A30=AR$7,IF('Copy &amp; Paste Roster Report Here'!$M30="FT",1,0),0)</f>
        <v>0</v>
      </c>
      <c r="AS33" s="118">
        <f>IF('Copy &amp; Paste Roster Report Here'!$A30=AS$7,IF('Copy &amp; Paste Roster Report Here'!$M30="FT",1,0),0)</f>
        <v>0</v>
      </c>
      <c r="AT33" s="118">
        <f>IF('Copy &amp; Paste Roster Report Here'!$A30=AT$7,IF('Copy &amp; Paste Roster Report Here'!$M30="FT",1,0),0)</f>
        <v>0</v>
      </c>
      <c r="AU33" s="118">
        <f>IF('Copy &amp; Paste Roster Report Here'!$A30=AU$7,IF('Copy &amp; Paste Roster Report Here'!$M30="FT",1,0),0)</f>
        <v>0</v>
      </c>
      <c r="AV33" s="73">
        <f t="shared" si="10"/>
        <v>0</v>
      </c>
      <c r="AW33" s="119">
        <f>IF('Copy &amp; Paste Roster Report Here'!$A30=AW$7,IF('Copy &amp; Paste Roster Report Here'!$M30="HT",1,0),0)</f>
        <v>0</v>
      </c>
      <c r="AX33" s="119">
        <f>IF('Copy &amp; Paste Roster Report Here'!$A30=AX$7,IF('Copy &amp; Paste Roster Report Here'!$M30="HT",1,0),0)</f>
        <v>0</v>
      </c>
      <c r="AY33" s="119">
        <f>IF('Copy &amp; Paste Roster Report Here'!$A30=AY$7,IF('Copy &amp; Paste Roster Report Here'!$M30="HT",1,0),0)</f>
        <v>0</v>
      </c>
      <c r="AZ33" s="119">
        <f>IF('Copy &amp; Paste Roster Report Here'!$A30=AZ$7,IF('Copy &amp; Paste Roster Report Here'!$M30="HT",1,0),0)</f>
        <v>0</v>
      </c>
      <c r="BA33" s="119">
        <f>IF('Copy &amp; Paste Roster Report Here'!$A30=BA$7,IF('Copy &amp; Paste Roster Report Here'!$M30="HT",1,0),0)</f>
        <v>0</v>
      </c>
      <c r="BB33" s="119">
        <f>IF('Copy &amp; Paste Roster Report Here'!$A30=BB$7,IF('Copy &amp; Paste Roster Report Here'!$M30="HT",1,0),0)</f>
        <v>0</v>
      </c>
      <c r="BC33" s="119">
        <f>IF('Copy &amp; Paste Roster Report Here'!$A30=BC$7,IF('Copy &amp; Paste Roster Report Here'!$M30="HT",1,0),0)</f>
        <v>0</v>
      </c>
      <c r="BD33" s="119">
        <f>IF('Copy &amp; Paste Roster Report Here'!$A30=BD$7,IF('Copy &amp; Paste Roster Report Here'!$M30="HT",1,0),0)</f>
        <v>0</v>
      </c>
      <c r="BE33" s="119">
        <f>IF('Copy &amp; Paste Roster Report Here'!$A30=BE$7,IF('Copy &amp; Paste Roster Report Here'!$M30="HT",1,0),0)</f>
        <v>0</v>
      </c>
      <c r="BF33" s="119">
        <f>IF('Copy &amp; Paste Roster Report Here'!$A30=BF$7,IF('Copy &amp; Paste Roster Report Here'!$M30="HT",1,0),0)</f>
        <v>0</v>
      </c>
      <c r="BG33" s="119">
        <f>IF('Copy &amp; Paste Roster Report Here'!$A30=BG$7,IF('Copy &amp; Paste Roster Report Here'!$M30="HT",1,0),0)</f>
        <v>0</v>
      </c>
      <c r="BH33" s="73">
        <f t="shared" si="11"/>
        <v>0</v>
      </c>
      <c r="BI33" s="120">
        <f>IF('Copy &amp; Paste Roster Report Here'!$A30=BI$7,IF('Copy &amp; Paste Roster Report Here'!$M30="MT",1,0),0)</f>
        <v>0</v>
      </c>
      <c r="BJ33" s="120">
        <f>IF('Copy &amp; Paste Roster Report Here'!$A30=BJ$7,IF('Copy &amp; Paste Roster Report Here'!$M30="MT",1,0),0)</f>
        <v>0</v>
      </c>
      <c r="BK33" s="120">
        <f>IF('Copy &amp; Paste Roster Report Here'!$A30=BK$7,IF('Copy &amp; Paste Roster Report Here'!$M30="MT",1,0),0)</f>
        <v>0</v>
      </c>
      <c r="BL33" s="120">
        <f>IF('Copy &amp; Paste Roster Report Here'!$A30=BL$7,IF('Copy &amp; Paste Roster Report Here'!$M30="MT",1,0),0)</f>
        <v>0</v>
      </c>
      <c r="BM33" s="120">
        <f>IF('Copy &amp; Paste Roster Report Here'!$A30=BM$7,IF('Copy &amp; Paste Roster Report Here'!$M30="MT",1,0),0)</f>
        <v>0</v>
      </c>
      <c r="BN33" s="120">
        <f>IF('Copy &amp; Paste Roster Report Here'!$A30=BN$7,IF('Copy &amp; Paste Roster Report Here'!$M30="MT",1,0),0)</f>
        <v>0</v>
      </c>
      <c r="BO33" s="120">
        <f>IF('Copy &amp; Paste Roster Report Here'!$A30=BO$7,IF('Copy &amp; Paste Roster Report Here'!$M30="MT",1,0),0)</f>
        <v>0</v>
      </c>
      <c r="BP33" s="120">
        <f>IF('Copy &amp; Paste Roster Report Here'!$A30=BP$7,IF('Copy &amp; Paste Roster Report Here'!$M30="MT",1,0),0)</f>
        <v>0</v>
      </c>
      <c r="BQ33" s="120">
        <f>IF('Copy &amp; Paste Roster Report Here'!$A30=BQ$7,IF('Copy &amp; Paste Roster Report Here'!$M30="MT",1,0),0)</f>
        <v>0</v>
      </c>
      <c r="BR33" s="120">
        <f>IF('Copy &amp; Paste Roster Report Here'!$A30=BR$7,IF('Copy &amp; Paste Roster Report Here'!$M30="MT",1,0),0)</f>
        <v>0</v>
      </c>
      <c r="BS33" s="120">
        <f>IF('Copy &amp; Paste Roster Report Here'!$A30=BS$7,IF('Copy &amp; Paste Roster Report Here'!$M30="MT",1,0),0)</f>
        <v>0</v>
      </c>
      <c r="BT33" s="73">
        <f t="shared" si="12"/>
        <v>0</v>
      </c>
      <c r="BU33" s="121">
        <f>IF('Copy &amp; Paste Roster Report Here'!$A30=BU$7,IF('Copy &amp; Paste Roster Report Here'!$M30="fy",1,0),0)</f>
        <v>0</v>
      </c>
      <c r="BV33" s="121">
        <f>IF('Copy &amp; Paste Roster Report Here'!$A30=BV$7,IF('Copy &amp; Paste Roster Report Here'!$M30="fy",1,0),0)</f>
        <v>0</v>
      </c>
      <c r="BW33" s="121">
        <f>IF('Copy &amp; Paste Roster Report Here'!$A30=BW$7,IF('Copy &amp; Paste Roster Report Here'!$M30="fy",1,0),0)</f>
        <v>0</v>
      </c>
      <c r="BX33" s="121">
        <f>IF('Copy &amp; Paste Roster Report Here'!$A30=BX$7,IF('Copy &amp; Paste Roster Report Here'!$M30="fy",1,0),0)</f>
        <v>0</v>
      </c>
      <c r="BY33" s="121">
        <f>IF('Copy &amp; Paste Roster Report Here'!$A30=BY$7,IF('Copy &amp; Paste Roster Report Here'!$M30="fy",1,0),0)</f>
        <v>0</v>
      </c>
      <c r="BZ33" s="121">
        <f>IF('Copy &amp; Paste Roster Report Here'!$A30=BZ$7,IF('Copy &amp; Paste Roster Report Here'!$M30="fy",1,0),0)</f>
        <v>0</v>
      </c>
      <c r="CA33" s="121">
        <f>IF('Copy &amp; Paste Roster Report Here'!$A30=CA$7,IF('Copy &amp; Paste Roster Report Here'!$M30="fy",1,0),0)</f>
        <v>0</v>
      </c>
      <c r="CB33" s="121">
        <f>IF('Copy &amp; Paste Roster Report Here'!$A30=CB$7,IF('Copy &amp; Paste Roster Report Here'!$M30="fy",1,0),0)</f>
        <v>0</v>
      </c>
      <c r="CC33" s="121">
        <f>IF('Copy &amp; Paste Roster Report Here'!$A30=CC$7,IF('Copy &amp; Paste Roster Report Here'!$M30="fy",1,0),0)</f>
        <v>0</v>
      </c>
      <c r="CD33" s="121">
        <f>IF('Copy &amp; Paste Roster Report Here'!$A30=CD$7,IF('Copy &amp; Paste Roster Report Here'!$M30="fy",1,0),0)</f>
        <v>0</v>
      </c>
      <c r="CE33" s="121">
        <f>IF('Copy &amp; Paste Roster Report Here'!$A30=CE$7,IF('Copy &amp; Paste Roster Report Here'!$M30="fy",1,0),0)</f>
        <v>0</v>
      </c>
      <c r="CF33" s="73">
        <f t="shared" si="13"/>
        <v>0</v>
      </c>
      <c r="CG33" s="122">
        <f>IF('Copy &amp; Paste Roster Report Here'!$A30=CG$7,IF('Copy &amp; Paste Roster Report Here'!$M30="RH",1,0),0)</f>
        <v>0</v>
      </c>
      <c r="CH33" s="122">
        <f>IF('Copy &amp; Paste Roster Report Here'!$A30=CH$7,IF('Copy &amp; Paste Roster Report Here'!$M30="RH",1,0),0)</f>
        <v>0</v>
      </c>
      <c r="CI33" s="122">
        <f>IF('Copy &amp; Paste Roster Report Here'!$A30=CI$7,IF('Copy &amp; Paste Roster Report Here'!$M30="RH",1,0),0)</f>
        <v>0</v>
      </c>
      <c r="CJ33" s="122">
        <f>IF('Copy &amp; Paste Roster Report Here'!$A30=CJ$7,IF('Copy &amp; Paste Roster Report Here'!$M30="RH",1,0),0)</f>
        <v>0</v>
      </c>
      <c r="CK33" s="122">
        <f>IF('Copy &amp; Paste Roster Report Here'!$A30=CK$7,IF('Copy &amp; Paste Roster Report Here'!$M30="RH",1,0),0)</f>
        <v>0</v>
      </c>
      <c r="CL33" s="122">
        <f>IF('Copy &amp; Paste Roster Report Here'!$A30=CL$7,IF('Copy &amp; Paste Roster Report Here'!$M30="RH",1,0),0)</f>
        <v>0</v>
      </c>
      <c r="CM33" s="122">
        <f>IF('Copy &amp; Paste Roster Report Here'!$A30=CM$7,IF('Copy &amp; Paste Roster Report Here'!$M30="RH",1,0),0)</f>
        <v>0</v>
      </c>
      <c r="CN33" s="122">
        <f>IF('Copy &amp; Paste Roster Report Here'!$A30=CN$7,IF('Copy &amp; Paste Roster Report Here'!$M30="RH",1,0),0)</f>
        <v>0</v>
      </c>
      <c r="CO33" s="122">
        <f>IF('Copy &amp; Paste Roster Report Here'!$A30=CO$7,IF('Copy &amp; Paste Roster Report Here'!$M30="RH",1,0),0)</f>
        <v>0</v>
      </c>
      <c r="CP33" s="122">
        <f>IF('Copy &amp; Paste Roster Report Here'!$A30=CP$7,IF('Copy &amp; Paste Roster Report Here'!$M30="RH",1,0),0)</f>
        <v>0</v>
      </c>
      <c r="CQ33" s="122">
        <f>IF('Copy &amp; Paste Roster Report Here'!$A30=CQ$7,IF('Copy &amp; Paste Roster Report Here'!$M30="RH",1,0),0)</f>
        <v>0</v>
      </c>
      <c r="CR33" s="73">
        <f t="shared" si="14"/>
        <v>0</v>
      </c>
      <c r="CS33" s="123">
        <f>IF('Copy &amp; Paste Roster Report Here'!$A30=CS$7,IF('Copy &amp; Paste Roster Report Here'!$M30="QT",1,0),0)</f>
        <v>0</v>
      </c>
      <c r="CT33" s="123">
        <f>IF('Copy &amp; Paste Roster Report Here'!$A30=CT$7,IF('Copy &amp; Paste Roster Report Here'!$M30="QT",1,0),0)</f>
        <v>0</v>
      </c>
      <c r="CU33" s="123">
        <f>IF('Copy &amp; Paste Roster Report Here'!$A30=CU$7,IF('Copy &amp; Paste Roster Report Here'!$M30="QT",1,0),0)</f>
        <v>0</v>
      </c>
      <c r="CV33" s="123">
        <f>IF('Copy &amp; Paste Roster Report Here'!$A30=CV$7,IF('Copy &amp; Paste Roster Report Here'!$M30="QT",1,0),0)</f>
        <v>0</v>
      </c>
      <c r="CW33" s="123">
        <f>IF('Copy &amp; Paste Roster Report Here'!$A30=CW$7,IF('Copy &amp; Paste Roster Report Here'!$M30="QT",1,0),0)</f>
        <v>0</v>
      </c>
      <c r="CX33" s="123">
        <f>IF('Copy &amp; Paste Roster Report Here'!$A30=CX$7,IF('Copy &amp; Paste Roster Report Here'!$M30="QT",1,0),0)</f>
        <v>0</v>
      </c>
      <c r="CY33" s="123">
        <f>IF('Copy &amp; Paste Roster Report Here'!$A30=CY$7,IF('Copy &amp; Paste Roster Report Here'!$M30="QT",1,0),0)</f>
        <v>0</v>
      </c>
      <c r="CZ33" s="123">
        <f>IF('Copy &amp; Paste Roster Report Here'!$A30=CZ$7,IF('Copy &amp; Paste Roster Report Here'!$M30="QT",1,0),0)</f>
        <v>0</v>
      </c>
      <c r="DA33" s="123">
        <f>IF('Copy &amp; Paste Roster Report Here'!$A30=DA$7,IF('Copy &amp; Paste Roster Report Here'!$M30="QT",1,0),0)</f>
        <v>0</v>
      </c>
      <c r="DB33" s="123">
        <f>IF('Copy &amp; Paste Roster Report Here'!$A30=DB$7,IF('Copy &amp; Paste Roster Report Here'!$M30="QT",1,0),0)</f>
        <v>0</v>
      </c>
      <c r="DC33" s="123">
        <f>IF('Copy &amp; Paste Roster Report Here'!$A30=DC$7,IF('Copy &amp; Paste Roster Report Here'!$M30="QT",1,0),0)</f>
        <v>0</v>
      </c>
      <c r="DD33" s="73">
        <f t="shared" si="15"/>
        <v>0</v>
      </c>
      <c r="DE33" s="124">
        <f>IF('Copy &amp; Paste Roster Report Here'!$A30=DE$7,IF('Copy &amp; Paste Roster Report Here'!$M30="xxxxxxxxxxx",1,0),0)</f>
        <v>0</v>
      </c>
      <c r="DF33" s="124">
        <f>IF('Copy &amp; Paste Roster Report Here'!$A30=DF$7,IF('Copy &amp; Paste Roster Report Here'!$M30="xxxxxxxxxxx",1,0),0)</f>
        <v>0</v>
      </c>
      <c r="DG33" s="124">
        <f>IF('Copy &amp; Paste Roster Report Here'!$A30=DG$7,IF('Copy &amp; Paste Roster Report Here'!$M30="xxxxxxxxxxx",1,0),0)</f>
        <v>0</v>
      </c>
      <c r="DH33" s="124">
        <f>IF('Copy &amp; Paste Roster Report Here'!$A30=DH$7,IF('Copy &amp; Paste Roster Report Here'!$M30="xxxxxxxxxxx",1,0),0)</f>
        <v>0</v>
      </c>
      <c r="DI33" s="124">
        <f>IF('Copy &amp; Paste Roster Report Here'!$A30=DI$7,IF('Copy &amp; Paste Roster Report Here'!$M30="xxxxxxxxxxx",1,0),0)</f>
        <v>0</v>
      </c>
      <c r="DJ33" s="124">
        <f>IF('Copy &amp; Paste Roster Report Here'!$A30=DJ$7,IF('Copy &amp; Paste Roster Report Here'!$M30="xxxxxxxxxxx",1,0),0)</f>
        <v>0</v>
      </c>
      <c r="DK33" s="124">
        <f>IF('Copy &amp; Paste Roster Report Here'!$A30=DK$7,IF('Copy &amp; Paste Roster Report Here'!$M30="xxxxxxxxxxx",1,0),0)</f>
        <v>0</v>
      </c>
      <c r="DL33" s="124">
        <f>IF('Copy &amp; Paste Roster Report Here'!$A30=DL$7,IF('Copy &amp; Paste Roster Report Here'!$M30="xxxxxxxxxxx",1,0),0)</f>
        <v>0</v>
      </c>
      <c r="DM33" s="124">
        <f>IF('Copy &amp; Paste Roster Report Here'!$A30=DM$7,IF('Copy &amp; Paste Roster Report Here'!$M30="xxxxxxxxxxx",1,0),0)</f>
        <v>0</v>
      </c>
      <c r="DN33" s="124">
        <f>IF('Copy &amp; Paste Roster Report Here'!$A30=DN$7,IF('Copy &amp; Paste Roster Report Here'!$M30="xxxxxxxxxxx",1,0),0)</f>
        <v>0</v>
      </c>
      <c r="DO33" s="124">
        <f>IF('Copy &amp; Paste Roster Report Here'!$A30=DO$7,IF('Copy &amp; Paste Roster Report Here'!$M30="xxxxxxxxxxx",1,0),0)</f>
        <v>0</v>
      </c>
      <c r="DP33" s="125">
        <f t="shared" si="16"/>
        <v>0</v>
      </c>
      <c r="DQ33" s="126">
        <f t="shared" si="17"/>
        <v>0</v>
      </c>
    </row>
    <row r="34" spans="1:121" x14ac:dyDescent="0.2">
      <c r="A34" s="111">
        <f t="shared" si="3"/>
        <v>0</v>
      </c>
      <c r="B34" s="111">
        <f t="shared" si="4"/>
        <v>0</v>
      </c>
      <c r="C34" s="112">
        <f>+('Copy &amp; Paste Roster Report Here'!$P31-'Copy &amp; Paste Roster Report Here'!$O31)/30</f>
        <v>0</v>
      </c>
      <c r="D34" s="112">
        <f>+('Copy &amp; Paste Roster Report Here'!$P31-'Copy &amp; Paste Roster Report Here'!$O31)</f>
        <v>0</v>
      </c>
      <c r="E34" s="111">
        <f>'Copy &amp; Paste Roster Report Here'!N31</f>
        <v>0</v>
      </c>
      <c r="F34" s="111" t="str">
        <f t="shared" si="5"/>
        <v>N</v>
      </c>
      <c r="G34" s="111">
        <f>'Copy &amp; Paste Roster Report Here'!R31</f>
        <v>0</v>
      </c>
      <c r="H34" s="113">
        <f t="shared" si="6"/>
        <v>0</v>
      </c>
      <c r="I34" s="112">
        <f>IF(F34="N",$F$5-'Copy &amp; Paste Roster Report Here'!O31,+'Copy &amp; Paste Roster Report Here'!Q31-'Copy &amp; Paste Roster Report Here'!O31)</f>
        <v>0</v>
      </c>
      <c r="J34" s="114">
        <f t="shared" si="7"/>
        <v>0</v>
      </c>
      <c r="K34" s="114">
        <f t="shared" si="8"/>
        <v>0</v>
      </c>
      <c r="L34" s="115">
        <f>'Copy &amp; Paste Roster Report Here'!F31</f>
        <v>0</v>
      </c>
      <c r="M34" s="116">
        <f t="shared" si="9"/>
        <v>0</v>
      </c>
      <c r="N34" s="117">
        <f>IF('Copy &amp; Paste Roster Report Here'!$A31='Analytical Tests'!N$7,IF($F34="Y",+$H34*N$6,0),0)</f>
        <v>0</v>
      </c>
      <c r="O34" s="117">
        <f>IF('Copy &amp; Paste Roster Report Here'!$A31='Analytical Tests'!O$7,IF($F34="Y",+$H34*O$6,0),0)</f>
        <v>0</v>
      </c>
      <c r="P34" s="117">
        <f>IF('Copy &amp; Paste Roster Report Here'!$A31='Analytical Tests'!P$7,IF($F34="Y",+$H34*P$6,0),0)</f>
        <v>0</v>
      </c>
      <c r="Q34" s="117">
        <f>IF('Copy &amp; Paste Roster Report Here'!$A31='Analytical Tests'!Q$7,IF($F34="Y",+$H34*Q$6,0),0)</f>
        <v>0</v>
      </c>
      <c r="R34" s="117">
        <f>IF('Copy &amp; Paste Roster Report Here'!$A31='Analytical Tests'!R$7,IF($F34="Y",+$H34*R$6,0),0)</f>
        <v>0</v>
      </c>
      <c r="S34" s="117">
        <f>IF('Copy &amp; Paste Roster Report Here'!$A31='Analytical Tests'!S$7,IF($F34="Y",+$H34*S$6,0),0)</f>
        <v>0</v>
      </c>
      <c r="T34" s="117">
        <f>IF('Copy &amp; Paste Roster Report Here'!$A31='Analytical Tests'!T$7,IF($F34="Y",+$H34*T$6,0),0)</f>
        <v>0</v>
      </c>
      <c r="U34" s="117">
        <f>IF('Copy &amp; Paste Roster Report Here'!$A31='Analytical Tests'!U$7,IF($F34="Y",+$H34*U$6,0),0)</f>
        <v>0</v>
      </c>
      <c r="V34" s="117">
        <f>IF('Copy &amp; Paste Roster Report Here'!$A31='Analytical Tests'!V$7,IF($F34="Y",+$H34*V$6,0),0)</f>
        <v>0</v>
      </c>
      <c r="W34" s="117">
        <f>IF('Copy &amp; Paste Roster Report Here'!$A31='Analytical Tests'!W$7,IF($F34="Y",+$H34*W$6,0),0)</f>
        <v>0</v>
      </c>
      <c r="X34" s="117">
        <f>IF('Copy &amp; Paste Roster Report Here'!$A31='Analytical Tests'!X$7,IF($F34="Y",+$H34*X$6,0),0)</f>
        <v>0</v>
      </c>
      <c r="Y34" s="117" t="b">
        <f>IF('Copy &amp; Paste Roster Report Here'!$A31='Analytical Tests'!Y$7,IF($F34="N",IF($J34&gt;=$C34,Y$6,+($I34/$D34)*Y$6),0))</f>
        <v>0</v>
      </c>
      <c r="Z34" s="117" t="b">
        <f>IF('Copy &amp; Paste Roster Report Here'!$A31='Analytical Tests'!Z$7,IF($F34="N",IF($J34&gt;=$C34,Z$6,+($I34/$D34)*Z$6),0))</f>
        <v>0</v>
      </c>
      <c r="AA34" s="117" t="b">
        <f>IF('Copy &amp; Paste Roster Report Here'!$A31='Analytical Tests'!AA$7,IF($F34="N",IF($J34&gt;=$C34,AA$6,+($I34/$D34)*AA$6),0))</f>
        <v>0</v>
      </c>
      <c r="AB34" s="117" t="b">
        <f>IF('Copy &amp; Paste Roster Report Here'!$A31='Analytical Tests'!AB$7,IF($F34="N",IF($J34&gt;=$C34,AB$6,+($I34/$D34)*AB$6),0))</f>
        <v>0</v>
      </c>
      <c r="AC34" s="117" t="b">
        <f>IF('Copy &amp; Paste Roster Report Here'!$A31='Analytical Tests'!AC$7,IF($F34="N",IF($J34&gt;=$C34,AC$6,+($I34/$D34)*AC$6),0))</f>
        <v>0</v>
      </c>
      <c r="AD34" s="117" t="b">
        <f>IF('Copy &amp; Paste Roster Report Here'!$A31='Analytical Tests'!AD$7,IF($F34="N",IF($J34&gt;=$C34,AD$6,+($I34/$D34)*AD$6),0))</f>
        <v>0</v>
      </c>
      <c r="AE34" s="117" t="b">
        <f>IF('Copy &amp; Paste Roster Report Here'!$A31='Analytical Tests'!AE$7,IF($F34="N",IF($J34&gt;=$C34,AE$6,+($I34/$D34)*AE$6),0))</f>
        <v>0</v>
      </c>
      <c r="AF34" s="117" t="b">
        <f>IF('Copy &amp; Paste Roster Report Here'!$A31='Analytical Tests'!AF$7,IF($F34="N",IF($J34&gt;=$C34,AF$6,+($I34/$D34)*AF$6),0))</f>
        <v>0</v>
      </c>
      <c r="AG34" s="117" t="b">
        <f>IF('Copy &amp; Paste Roster Report Here'!$A31='Analytical Tests'!AG$7,IF($F34="N",IF($J34&gt;=$C34,AG$6,+($I34/$D34)*AG$6),0))</f>
        <v>0</v>
      </c>
      <c r="AH34" s="117" t="b">
        <f>IF('Copy &amp; Paste Roster Report Here'!$A31='Analytical Tests'!AH$7,IF($F34="N",IF($J34&gt;=$C34,AH$6,+($I34/$D34)*AH$6),0))</f>
        <v>0</v>
      </c>
      <c r="AI34" s="117" t="b">
        <f>IF('Copy &amp; Paste Roster Report Here'!$A31='Analytical Tests'!AI$7,IF($F34="N",IF($J34&gt;=$C34,AI$6,+($I34/$D34)*AI$6),0))</f>
        <v>0</v>
      </c>
      <c r="AJ34" s="79"/>
      <c r="AK34" s="118">
        <f>IF('Copy &amp; Paste Roster Report Here'!$A31=AK$7,IF('Copy &amp; Paste Roster Report Here'!$M31="FT",1,0),0)</f>
        <v>0</v>
      </c>
      <c r="AL34" s="118">
        <f>IF('Copy &amp; Paste Roster Report Here'!$A31=AL$7,IF('Copy &amp; Paste Roster Report Here'!$M31="FT",1,0),0)</f>
        <v>0</v>
      </c>
      <c r="AM34" s="118">
        <f>IF('Copy &amp; Paste Roster Report Here'!$A31=AM$7,IF('Copy &amp; Paste Roster Report Here'!$M31="FT",1,0),0)</f>
        <v>0</v>
      </c>
      <c r="AN34" s="118">
        <f>IF('Copy &amp; Paste Roster Report Here'!$A31=AN$7,IF('Copy &amp; Paste Roster Report Here'!$M31="FT",1,0),0)</f>
        <v>0</v>
      </c>
      <c r="AO34" s="118">
        <f>IF('Copy &amp; Paste Roster Report Here'!$A31=AO$7,IF('Copy &amp; Paste Roster Report Here'!$M31="FT",1,0),0)</f>
        <v>0</v>
      </c>
      <c r="AP34" s="118">
        <f>IF('Copy &amp; Paste Roster Report Here'!$A31=AP$7,IF('Copy &amp; Paste Roster Report Here'!$M31="FT",1,0),0)</f>
        <v>0</v>
      </c>
      <c r="AQ34" s="118">
        <f>IF('Copy &amp; Paste Roster Report Here'!$A31=AQ$7,IF('Copy &amp; Paste Roster Report Here'!$M31="FT",1,0),0)</f>
        <v>0</v>
      </c>
      <c r="AR34" s="118">
        <f>IF('Copy &amp; Paste Roster Report Here'!$A31=AR$7,IF('Copy &amp; Paste Roster Report Here'!$M31="FT",1,0),0)</f>
        <v>0</v>
      </c>
      <c r="AS34" s="118">
        <f>IF('Copy &amp; Paste Roster Report Here'!$A31=AS$7,IF('Copy &amp; Paste Roster Report Here'!$M31="FT",1,0),0)</f>
        <v>0</v>
      </c>
      <c r="AT34" s="118">
        <f>IF('Copy &amp; Paste Roster Report Here'!$A31=AT$7,IF('Copy &amp; Paste Roster Report Here'!$M31="FT",1,0),0)</f>
        <v>0</v>
      </c>
      <c r="AU34" s="118">
        <f>IF('Copy &amp; Paste Roster Report Here'!$A31=AU$7,IF('Copy &amp; Paste Roster Report Here'!$M31="FT",1,0),0)</f>
        <v>0</v>
      </c>
      <c r="AV34" s="73">
        <f t="shared" si="10"/>
        <v>0</v>
      </c>
      <c r="AW34" s="119">
        <f>IF('Copy &amp; Paste Roster Report Here'!$A31=AW$7,IF('Copy &amp; Paste Roster Report Here'!$M31="HT",1,0),0)</f>
        <v>0</v>
      </c>
      <c r="AX34" s="119">
        <f>IF('Copy &amp; Paste Roster Report Here'!$A31=AX$7,IF('Copy &amp; Paste Roster Report Here'!$M31="HT",1,0),0)</f>
        <v>0</v>
      </c>
      <c r="AY34" s="119">
        <f>IF('Copy &amp; Paste Roster Report Here'!$A31=AY$7,IF('Copy &amp; Paste Roster Report Here'!$M31="HT",1,0),0)</f>
        <v>0</v>
      </c>
      <c r="AZ34" s="119">
        <f>IF('Copy &amp; Paste Roster Report Here'!$A31=AZ$7,IF('Copy &amp; Paste Roster Report Here'!$M31="HT",1,0),0)</f>
        <v>0</v>
      </c>
      <c r="BA34" s="119">
        <f>IF('Copy &amp; Paste Roster Report Here'!$A31=BA$7,IF('Copy &amp; Paste Roster Report Here'!$M31="HT",1,0),0)</f>
        <v>0</v>
      </c>
      <c r="BB34" s="119">
        <f>IF('Copy &amp; Paste Roster Report Here'!$A31=BB$7,IF('Copy &amp; Paste Roster Report Here'!$M31="HT",1,0),0)</f>
        <v>0</v>
      </c>
      <c r="BC34" s="119">
        <f>IF('Copy &amp; Paste Roster Report Here'!$A31=BC$7,IF('Copy &amp; Paste Roster Report Here'!$M31="HT",1,0),0)</f>
        <v>0</v>
      </c>
      <c r="BD34" s="119">
        <f>IF('Copy &amp; Paste Roster Report Here'!$A31=BD$7,IF('Copy &amp; Paste Roster Report Here'!$M31="HT",1,0),0)</f>
        <v>0</v>
      </c>
      <c r="BE34" s="119">
        <f>IF('Copy &amp; Paste Roster Report Here'!$A31=BE$7,IF('Copy &amp; Paste Roster Report Here'!$M31="HT",1,0),0)</f>
        <v>0</v>
      </c>
      <c r="BF34" s="119">
        <f>IF('Copy &amp; Paste Roster Report Here'!$A31=BF$7,IF('Copy &amp; Paste Roster Report Here'!$M31="HT",1,0),0)</f>
        <v>0</v>
      </c>
      <c r="BG34" s="119">
        <f>IF('Copy &amp; Paste Roster Report Here'!$A31=BG$7,IF('Copy &amp; Paste Roster Report Here'!$M31="HT",1,0),0)</f>
        <v>0</v>
      </c>
      <c r="BH34" s="73">
        <f t="shared" si="11"/>
        <v>0</v>
      </c>
      <c r="BI34" s="120">
        <f>IF('Copy &amp; Paste Roster Report Here'!$A31=BI$7,IF('Copy &amp; Paste Roster Report Here'!$M31="MT",1,0),0)</f>
        <v>0</v>
      </c>
      <c r="BJ34" s="120">
        <f>IF('Copy &amp; Paste Roster Report Here'!$A31=BJ$7,IF('Copy &amp; Paste Roster Report Here'!$M31="MT",1,0),0)</f>
        <v>0</v>
      </c>
      <c r="BK34" s="120">
        <f>IF('Copy &amp; Paste Roster Report Here'!$A31=BK$7,IF('Copy &amp; Paste Roster Report Here'!$M31="MT",1,0),0)</f>
        <v>0</v>
      </c>
      <c r="BL34" s="120">
        <f>IF('Copy &amp; Paste Roster Report Here'!$A31=BL$7,IF('Copy &amp; Paste Roster Report Here'!$M31="MT",1,0),0)</f>
        <v>0</v>
      </c>
      <c r="BM34" s="120">
        <f>IF('Copy &amp; Paste Roster Report Here'!$A31=BM$7,IF('Copy &amp; Paste Roster Report Here'!$M31="MT",1,0),0)</f>
        <v>0</v>
      </c>
      <c r="BN34" s="120">
        <f>IF('Copy &amp; Paste Roster Report Here'!$A31=BN$7,IF('Copy &amp; Paste Roster Report Here'!$M31="MT",1,0),0)</f>
        <v>0</v>
      </c>
      <c r="BO34" s="120">
        <f>IF('Copy &amp; Paste Roster Report Here'!$A31=BO$7,IF('Copy &amp; Paste Roster Report Here'!$M31="MT",1,0),0)</f>
        <v>0</v>
      </c>
      <c r="BP34" s="120">
        <f>IF('Copy &amp; Paste Roster Report Here'!$A31=BP$7,IF('Copy &amp; Paste Roster Report Here'!$M31="MT",1,0),0)</f>
        <v>0</v>
      </c>
      <c r="BQ34" s="120">
        <f>IF('Copy &amp; Paste Roster Report Here'!$A31=BQ$7,IF('Copy &amp; Paste Roster Report Here'!$M31="MT",1,0),0)</f>
        <v>0</v>
      </c>
      <c r="BR34" s="120">
        <f>IF('Copy &amp; Paste Roster Report Here'!$A31=BR$7,IF('Copy &amp; Paste Roster Report Here'!$M31="MT",1,0),0)</f>
        <v>0</v>
      </c>
      <c r="BS34" s="120">
        <f>IF('Copy &amp; Paste Roster Report Here'!$A31=BS$7,IF('Copy &amp; Paste Roster Report Here'!$M31="MT",1,0),0)</f>
        <v>0</v>
      </c>
      <c r="BT34" s="73">
        <f t="shared" si="12"/>
        <v>0</v>
      </c>
      <c r="BU34" s="121">
        <f>IF('Copy &amp; Paste Roster Report Here'!$A31=BU$7,IF('Copy &amp; Paste Roster Report Here'!$M31="fy",1,0),0)</f>
        <v>0</v>
      </c>
      <c r="BV34" s="121">
        <f>IF('Copy &amp; Paste Roster Report Here'!$A31=BV$7,IF('Copy &amp; Paste Roster Report Here'!$M31="fy",1,0),0)</f>
        <v>0</v>
      </c>
      <c r="BW34" s="121">
        <f>IF('Copy &amp; Paste Roster Report Here'!$A31=BW$7,IF('Copy &amp; Paste Roster Report Here'!$M31="fy",1,0),0)</f>
        <v>0</v>
      </c>
      <c r="BX34" s="121">
        <f>IF('Copy &amp; Paste Roster Report Here'!$A31=BX$7,IF('Copy &amp; Paste Roster Report Here'!$M31="fy",1,0),0)</f>
        <v>0</v>
      </c>
      <c r="BY34" s="121">
        <f>IF('Copy &amp; Paste Roster Report Here'!$A31=BY$7,IF('Copy &amp; Paste Roster Report Here'!$M31="fy",1,0),0)</f>
        <v>0</v>
      </c>
      <c r="BZ34" s="121">
        <f>IF('Copy &amp; Paste Roster Report Here'!$A31=BZ$7,IF('Copy &amp; Paste Roster Report Here'!$M31="fy",1,0),0)</f>
        <v>0</v>
      </c>
      <c r="CA34" s="121">
        <f>IF('Copy &amp; Paste Roster Report Here'!$A31=CA$7,IF('Copy &amp; Paste Roster Report Here'!$M31="fy",1,0),0)</f>
        <v>0</v>
      </c>
      <c r="CB34" s="121">
        <f>IF('Copy &amp; Paste Roster Report Here'!$A31=CB$7,IF('Copy &amp; Paste Roster Report Here'!$M31="fy",1,0),0)</f>
        <v>0</v>
      </c>
      <c r="CC34" s="121">
        <f>IF('Copy &amp; Paste Roster Report Here'!$A31=CC$7,IF('Copy &amp; Paste Roster Report Here'!$M31="fy",1,0),0)</f>
        <v>0</v>
      </c>
      <c r="CD34" s="121">
        <f>IF('Copy &amp; Paste Roster Report Here'!$A31=CD$7,IF('Copy &amp; Paste Roster Report Here'!$M31="fy",1,0),0)</f>
        <v>0</v>
      </c>
      <c r="CE34" s="121">
        <f>IF('Copy &amp; Paste Roster Report Here'!$A31=CE$7,IF('Copy &amp; Paste Roster Report Here'!$M31="fy",1,0),0)</f>
        <v>0</v>
      </c>
      <c r="CF34" s="73">
        <f t="shared" si="13"/>
        <v>0</v>
      </c>
      <c r="CG34" s="122">
        <f>IF('Copy &amp; Paste Roster Report Here'!$A31=CG$7,IF('Copy &amp; Paste Roster Report Here'!$M31="RH",1,0),0)</f>
        <v>0</v>
      </c>
      <c r="CH34" s="122">
        <f>IF('Copy &amp; Paste Roster Report Here'!$A31=CH$7,IF('Copy &amp; Paste Roster Report Here'!$M31="RH",1,0),0)</f>
        <v>0</v>
      </c>
      <c r="CI34" s="122">
        <f>IF('Copy &amp; Paste Roster Report Here'!$A31=CI$7,IF('Copy &amp; Paste Roster Report Here'!$M31="RH",1,0),0)</f>
        <v>0</v>
      </c>
      <c r="CJ34" s="122">
        <f>IF('Copy &amp; Paste Roster Report Here'!$A31=CJ$7,IF('Copy &amp; Paste Roster Report Here'!$M31="RH",1,0),0)</f>
        <v>0</v>
      </c>
      <c r="CK34" s="122">
        <f>IF('Copy &amp; Paste Roster Report Here'!$A31=CK$7,IF('Copy &amp; Paste Roster Report Here'!$M31="RH",1,0),0)</f>
        <v>0</v>
      </c>
      <c r="CL34" s="122">
        <f>IF('Copy &amp; Paste Roster Report Here'!$A31=CL$7,IF('Copy &amp; Paste Roster Report Here'!$M31="RH",1,0),0)</f>
        <v>0</v>
      </c>
      <c r="CM34" s="122">
        <f>IF('Copy &amp; Paste Roster Report Here'!$A31=CM$7,IF('Copy &amp; Paste Roster Report Here'!$M31="RH",1,0),0)</f>
        <v>0</v>
      </c>
      <c r="CN34" s="122">
        <f>IF('Copy &amp; Paste Roster Report Here'!$A31=CN$7,IF('Copy &amp; Paste Roster Report Here'!$M31="RH",1,0),0)</f>
        <v>0</v>
      </c>
      <c r="CO34" s="122">
        <f>IF('Copy &amp; Paste Roster Report Here'!$A31=CO$7,IF('Copy &amp; Paste Roster Report Here'!$M31="RH",1,0),0)</f>
        <v>0</v>
      </c>
      <c r="CP34" s="122">
        <f>IF('Copy &amp; Paste Roster Report Here'!$A31=CP$7,IF('Copy &amp; Paste Roster Report Here'!$M31="RH",1,0),0)</f>
        <v>0</v>
      </c>
      <c r="CQ34" s="122">
        <f>IF('Copy &amp; Paste Roster Report Here'!$A31=CQ$7,IF('Copy &amp; Paste Roster Report Here'!$M31="RH",1,0),0)</f>
        <v>0</v>
      </c>
      <c r="CR34" s="73">
        <f t="shared" si="14"/>
        <v>0</v>
      </c>
      <c r="CS34" s="123">
        <f>IF('Copy &amp; Paste Roster Report Here'!$A31=CS$7,IF('Copy &amp; Paste Roster Report Here'!$M31="QT",1,0),0)</f>
        <v>0</v>
      </c>
      <c r="CT34" s="123">
        <f>IF('Copy &amp; Paste Roster Report Here'!$A31=CT$7,IF('Copy &amp; Paste Roster Report Here'!$M31="QT",1,0),0)</f>
        <v>0</v>
      </c>
      <c r="CU34" s="123">
        <f>IF('Copy &amp; Paste Roster Report Here'!$A31=CU$7,IF('Copy &amp; Paste Roster Report Here'!$M31="QT",1,0),0)</f>
        <v>0</v>
      </c>
      <c r="CV34" s="123">
        <f>IF('Copy &amp; Paste Roster Report Here'!$A31=CV$7,IF('Copy &amp; Paste Roster Report Here'!$M31="QT",1,0),0)</f>
        <v>0</v>
      </c>
      <c r="CW34" s="123">
        <f>IF('Copy &amp; Paste Roster Report Here'!$A31=CW$7,IF('Copy &amp; Paste Roster Report Here'!$M31="QT",1,0),0)</f>
        <v>0</v>
      </c>
      <c r="CX34" s="123">
        <f>IF('Copy &amp; Paste Roster Report Here'!$A31=CX$7,IF('Copy &amp; Paste Roster Report Here'!$M31="QT",1,0),0)</f>
        <v>0</v>
      </c>
      <c r="CY34" s="123">
        <f>IF('Copy &amp; Paste Roster Report Here'!$A31=CY$7,IF('Copy &amp; Paste Roster Report Here'!$M31="QT",1,0),0)</f>
        <v>0</v>
      </c>
      <c r="CZ34" s="123">
        <f>IF('Copy &amp; Paste Roster Report Here'!$A31=CZ$7,IF('Copy &amp; Paste Roster Report Here'!$M31="QT",1,0),0)</f>
        <v>0</v>
      </c>
      <c r="DA34" s="123">
        <f>IF('Copy &amp; Paste Roster Report Here'!$A31=DA$7,IF('Copy &amp; Paste Roster Report Here'!$M31="QT",1,0),0)</f>
        <v>0</v>
      </c>
      <c r="DB34" s="123">
        <f>IF('Copy &amp; Paste Roster Report Here'!$A31=DB$7,IF('Copy &amp; Paste Roster Report Here'!$M31="QT",1,0),0)</f>
        <v>0</v>
      </c>
      <c r="DC34" s="123">
        <f>IF('Copy &amp; Paste Roster Report Here'!$A31=DC$7,IF('Copy &amp; Paste Roster Report Here'!$M31="QT",1,0),0)</f>
        <v>0</v>
      </c>
      <c r="DD34" s="73">
        <f t="shared" si="15"/>
        <v>0</v>
      </c>
      <c r="DE34" s="124">
        <f>IF('Copy &amp; Paste Roster Report Here'!$A31=DE$7,IF('Copy &amp; Paste Roster Report Here'!$M31="xxxxxxxxxxx",1,0),0)</f>
        <v>0</v>
      </c>
      <c r="DF34" s="124">
        <f>IF('Copy &amp; Paste Roster Report Here'!$A31=DF$7,IF('Copy &amp; Paste Roster Report Here'!$M31="xxxxxxxxxxx",1,0),0)</f>
        <v>0</v>
      </c>
      <c r="DG34" s="124">
        <f>IF('Copy &amp; Paste Roster Report Here'!$A31=DG$7,IF('Copy &amp; Paste Roster Report Here'!$M31="xxxxxxxxxxx",1,0),0)</f>
        <v>0</v>
      </c>
      <c r="DH34" s="124">
        <f>IF('Copy &amp; Paste Roster Report Here'!$A31=DH$7,IF('Copy &amp; Paste Roster Report Here'!$M31="xxxxxxxxxxx",1,0),0)</f>
        <v>0</v>
      </c>
      <c r="DI34" s="124">
        <f>IF('Copy &amp; Paste Roster Report Here'!$A31=DI$7,IF('Copy &amp; Paste Roster Report Here'!$M31="xxxxxxxxxxx",1,0),0)</f>
        <v>0</v>
      </c>
      <c r="DJ34" s="124">
        <f>IF('Copy &amp; Paste Roster Report Here'!$A31=DJ$7,IF('Copy &amp; Paste Roster Report Here'!$M31="xxxxxxxxxxx",1,0),0)</f>
        <v>0</v>
      </c>
      <c r="DK34" s="124">
        <f>IF('Copy &amp; Paste Roster Report Here'!$A31=DK$7,IF('Copy &amp; Paste Roster Report Here'!$M31="xxxxxxxxxxx",1,0),0)</f>
        <v>0</v>
      </c>
      <c r="DL34" s="124">
        <f>IF('Copy &amp; Paste Roster Report Here'!$A31=DL$7,IF('Copy &amp; Paste Roster Report Here'!$M31="xxxxxxxxxxx",1,0),0)</f>
        <v>0</v>
      </c>
      <c r="DM34" s="124">
        <f>IF('Copy &amp; Paste Roster Report Here'!$A31=DM$7,IF('Copy &amp; Paste Roster Report Here'!$M31="xxxxxxxxxxx",1,0),0)</f>
        <v>0</v>
      </c>
      <c r="DN34" s="124">
        <f>IF('Copy &amp; Paste Roster Report Here'!$A31=DN$7,IF('Copy &amp; Paste Roster Report Here'!$M31="xxxxxxxxxxx",1,0),0)</f>
        <v>0</v>
      </c>
      <c r="DO34" s="124">
        <f>IF('Copy &amp; Paste Roster Report Here'!$A31=DO$7,IF('Copy &amp; Paste Roster Report Here'!$M31="xxxxxxxxxxx",1,0),0)</f>
        <v>0</v>
      </c>
      <c r="DP34" s="125">
        <f t="shared" si="16"/>
        <v>0</v>
      </c>
      <c r="DQ34" s="126">
        <f t="shared" si="17"/>
        <v>0</v>
      </c>
    </row>
    <row r="35" spans="1:121" x14ac:dyDescent="0.2">
      <c r="A35" s="111">
        <f t="shared" si="3"/>
        <v>0</v>
      </c>
      <c r="B35" s="111">
        <f t="shared" si="4"/>
        <v>0</v>
      </c>
      <c r="C35" s="112">
        <f>+('Copy &amp; Paste Roster Report Here'!$P32-'Copy &amp; Paste Roster Report Here'!$O32)/30</f>
        <v>0</v>
      </c>
      <c r="D35" s="112">
        <f>+('Copy &amp; Paste Roster Report Here'!$P32-'Copy &amp; Paste Roster Report Here'!$O32)</f>
        <v>0</v>
      </c>
      <c r="E35" s="111">
        <f>'Copy &amp; Paste Roster Report Here'!N32</f>
        <v>0</v>
      </c>
      <c r="F35" s="111" t="str">
        <f t="shared" si="5"/>
        <v>N</v>
      </c>
      <c r="G35" s="111">
        <f>'Copy &amp; Paste Roster Report Here'!R32</f>
        <v>0</v>
      </c>
      <c r="H35" s="113">
        <f t="shared" si="6"/>
        <v>0</v>
      </c>
      <c r="I35" s="112">
        <f>IF(F35="N",$F$5-'Copy &amp; Paste Roster Report Here'!O32,+'Copy &amp; Paste Roster Report Here'!Q32-'Copy &amp; Paste Roster Report Here'!O32)</f>
        <v>0</v>
      </c>
      <c r="J35" s="114">
        <f t="shared" si="7"/>
        <v>0</v>
      </c>
      <c r="K35" s="114">
        <f t="shared" si="8"/>
        <v>0</v>
      </c>
      <c r="L35" s="115">
        <f>'Copy &amp; Paste Roster Report Here'!F32</f>
        <v>0</v>
      </c>
      <c r="M35" s="116">
        <f t="shared" si="9"/>
        <v>0</v>
      </c>
      <c r="N35" s="117">
        <f>IF('Copy &amp; Paste Roster Report Here'!$A32='Analytical Tests'!N$7,IF($F35="Y",+$H35*N$6,0),0)</f>
        <v>0</v>
      </c>
      <c r="O35" s="117">
        <f>IF('Copy &amp; Paste Roster Report Here'!$A32='Analytical Tests'!O$7,IF($F35="Y",+$H35*O$6,0),0)</f>
        <v>0</v>
      </c>
      <c r="P35" s="117">
        <f>IF('Copy &amp; Paste Roster Report Here'!$A32='Analytical Tests'!P$7,IF($F35="Y",+$H35*P$6,0),0)</f>
        <v>0</v>
      </c>
      <c r="Q35" s="117">
        <f>IF('Copy &amp; Paste Roster Report Here'!$A32='Analytical Tests'!Q$7,IF($F35="Y",+$H35*Q$6,0),0)</f>
        <v>0</v>
      </c>
      <c r="R35" s="117">
        <f>IF('Copy &amp; Paste Roster Report Here'!$A32='Analytical Tests'!R$7,IF($F35="Y",+$H35*R$6,0),0)</f>
        <v>0</v>
      </c>
      <c r="S35" s="117">
        <f>IF('Copy &amp; Paste Roster Report Here'!$A32='Analytical Tests'!S$7,IF($F35="Y",+$H35*S$6,0),0)</f>
        <v>0</v>
      </c>
      <c r="T35" s="117">
        <f>IF('Copy &amp; Paste Roster Report Here'!$A32='Analytical Tests'!T$7,IF($F35="Y",+$H35*T$6,0),0)</f>
        <v>0</v>
      </c>
      <c r="U35" s="117">
        <f>IF('Copy &amp; Paste Roster Report Here'!$A32='Analytical Tests'!U$7,IF($F35="Y",+$H35*U$6,0),0)</f>
        <v>0</v>
      </c>
      <c r="V35" s="117">
        <f>IF('Copy &amp; Paste Roster Report Here'!$A32='Analytical Tests'!V$7,IF($F35="Y",+$H35*V$6,0),0)</f>
        <v>0</v>
      </c>
      <c r="W35" s="117">
        <f>IF('Copy &amp; Paste Roster Report Here'!$A32='Analytical Tests'!W$7,IF($F35="Y",+$H35*W$6,0),0)</f>
        <v>0</v>
      </c>
      <c r="X35" s="117">
        <f>IF('Copy &amp; Paste Roster Report Here'!$A32='Analytical Tests'!X$7,IF($F35="Y",+$H35*X$6,0),0)</f>
        <v>0</v>
      </c>
      <c r="Y35" s="117" t="b">
        <f>IF('Copy &amp; Paste Roster Report Here'!$A32='Analytical Tests'!Y$7,IF($F35="N",IF($J35&gt;=$C35,Y$6,+($I35/$D35)*Y$6),0))</f>
        <v>0</v>
      </c>
      <c r="Z35" s="117" t="b">
        <f>IF('Copy &amp; Paste Roster Report Here'!$A32='Analytical Tests'!Z$7,IF($F35="N",IF($J35&gt;=$C35,Z$6,+($I35/$D35)*Z$6),0))</f>
        <v>0</v>
      </c>
      <c r="AA35" s="117" t="b">
        <f>IF('Copy &amp; Paste Roster Report Here'!$A32='Analytical Tests'!AA$7,IF($F35="N",IF($J35&gt;=$C35,AA$6,+($I35/$D35)*AA$6),0))</f>
        <v>0</v>
      </c>
      <c r="AB35" s="117" t="b">
        <f>IF('Copy &amp; Paste Roster Report Here'!$A32='Analytical Tests'!AB$7,IF($F35="N",IF($J35&gt;=$C35,AB$6,+($I35/$D35)*AB$6),0))</f>
        <v>0</v>
      </c>
      <c r="AC35" s="117" t="b">
        <f>IF('Copy &amp; Paste Roster Report Here'!$A32='Analytical Tests'!AC$7,IF($F35="N",IF($J35&gt;=$C35,AC$6,+($I35/$D35)*AC$6),0))</f>
        <v>0</v>
      </c>
      <c r="AD35" s="117" t="b">
        <f>IF('Copy &amp; Paste Roster Report Here'!$A32='Analytical Tests'!AD$7,IF($F35="N",IF($J35&gt;=$C35,AD$6,+($I35/$D35)*AD$6),0))</f>
        <v>0</v>
      </c>
      <c r="AE35" s="117" t="b">
        <f>IF('Copy &amp; Paste Roster Report Here'!$A32='Analytical Tests'!AE$7,IF($F35="N",IF($J35&gt;=$C35,AE$6,+($I35/$D35)*AE$6),0))</f>
        <v>0</v>
      </c>
      <c r="AF35" s="117" t="b">
        <f>IF('Copy &amp; Paste Roster Report Here'!$A32='Analytical Tests'!AF$7,IF($F35="N",IF($J35&gt;=$C35,AF$6,+($I35/$D35)*AF$6),0))</f>
        <v>0</v>
      </c>
      <c r="AG35" s="117" t="b">
        <f>IF('Copy &amp; Paste Roster Report Here'!$A32='Analytical Tests'!AG$7,IF($F35="N",IF($J35&gt;=$C35,AG$6,+($I35/$D35)*AG$6),0))</f>
        <v>0</v>
      </c>
      <c r="AH35" s="117" t="b">
        <f>IF('Copy &amp; Paste Roster Report Here'!$A32='Analytical Tests'!AH$7,IF($F35="N",IF($J35&gt;=$C35,AH$6,+($I35/$D35)*AH$6),0))</f>
        <v>0</v>
      </c>
      <c r="AI35" s="117" t="b">
        <f>IF('Copy &amp; Paste Roster Report Here'!$A32='Analytical Tests'!AI$7,IF($F35="N",IF($J35&gt;=$C35,AI$6,+($I35/$D35)*AI$6),0))</f>
        <v>0</v>
      </c>
      <c r="AJ35" s="79"/>
      <c r="AK35" s="118">
        <f>IF('Copy &amp; Paste Roster Report Here'!$A32=AK$7,IF('Copy &amp; Paste Roster Report Here'!$M32="FT",1,0),0)</f>
        <v>0</v>
      </c>
      <c r="AL35" s="118">
        <f>IF('Copy &amp; Paste Roster Report Here'!$A32=AL$7,IF('Copy &amp; Paste Roster Report Here'!$M32="FT",1,0),0)</f>
        <v>0</v>
      </c>
      <c r="AM35" s="118">
        <f>IF('Copy &amp; Paste Roster Report Here'!$A32=AM$7,IF('Copy &amp; Paste Roster Report Here'!$M32="FT",1,0),0)</f>
        <v>0</v>
      </c>
      <c r="AN35" s="118">
        <f>IF('Copy &amp; Paste Roster Report Here'!$A32=AN$7,IF('Copy &amp; Paste Roster Report Here'!$M32="FT",1,0),0)</f>
        <v>0</v>
      </c>
      <c r="AO35" s="118">
        <f>IF('Copy &amp; Paste Roster Report Here'!$A32=AO$7,IF('Copy &amp; Paste Roster Report Here'!$M32="FT",1,0),0)</f>
        <v>0</v>
      </c>
      <c r="AP35" s="118">
        <f>IF('Copy &amp; Paste Roster Report Here'!$A32=AP$7,IF('Copy &amp; Paste Roster Report Here'!$M32="FT",1,0),0)</f>
        <v>0</v>
      </c>
      <c r="AQ35" s="118">
        <f>IF('Copy &amp; Paste Roster Report Here'!$A32=AQ$7,IF('Copy &amp; Paste Roster Report Here'!$M32="FT",1,0),0)</f>
        <v>0</v>
      </c>
      <c r="AR35" s="118">
        <f>IF('Copy &amp; Paste Roster Report Here'!$A32=AR$7,IF('Copy &amp; Paste Roster Report Here'!$M32="FT",1,0),0)</f>
        <v>0</v>
      </c>
      <c r="AS35" s="118">
        <f>IF('Copy &amp; Paste Roster Report Here'!$A32=AS$7,IF('Copy &amp; Paste Roster Report Here'!$M32="FT",1,0),0)</f>
        <v>0</v>
      </c>
      <c r="AT35" s="118">
        <f>IF('Copy &amp; Paste Roster Report Here'!$A32=AT$7,IF('Copy &amp; Paste Roster Report Here'!$M32="FT",1,0),0)</f>
        <v>0</v>
      </c>
      <c r="AU35" s="118">
        <f>IF('Copy &amp; Paste Roster Report Here'!$A32=AU$7,IF('Copy &amp; Paste Roster Report Here'!$M32="FT",1,0),0)</f>
        <v>0</v>
      </c>
      <c r="AV35" s="73">
        <f t="shared" si="10"/>
        <v>0</v>
      </c>
      <c r="AW35" s="119">
        <f>IF('Copy &amp; Paste Roster Report Here'!$A32=AW$7,IF('Copy &amp; Paste Roster Report Here'!$M32="HT",1,0),0)</f>
        <v>0</v>
      </c>
      <c r="AX35" s="119">
        <f>IF('Copy &amp; Paste Roster Report Here'!$A32=AX$7,IF('Copy &amp; Paste Roster Report Here'!$M32="HT",1,0),0)</f>
        <v>0</v>
      </c>
      <c r="AY35" s="119">
        <f>IF('Copy &amp; Paste Roster Report Here'!$A32=AY$7,IF('Copy &amp; Paste Roster Report Here'!$M32="HT",1,0),0)</f>
        <v>0</v>
      </c>
      <c r="AZ35" s="119">
        <f>IF('Copy &amp; Paste Roster Report Here'!$A32=AZ$7,IF('Copy &amp; Paste Roster Report Here'!$M32="HT",1,0),0)</f>
        <v>0</v>
      </c>
      <c r="BA35" s="119">
        <f>IF('Copy &amp; Paste Roster Report Here'!$A32=BA$7,IF('Copy &amp; Paste Roster Report Here'!$M32="HT",1,0),0)</f>
        <v>0</v>
      </c>
      <c r="BB35" s="119">
        <f>IF('Copy &amp; Paste Roster Report Here'!$A32=BB$7,IF('Copy &amp; Paste Roster Report Here'!$M32="HT",1,0),0)</f>
        <v>0</v>
      </c>
      <c r="BC35" s="119">
        <f>IF('Copy &amp; Paste Roster Report Here'!$A32=BC$7,IF('Copy &amp; Paste Roster Report Here'!$M32="HT",1,0),0)</f>
        <v>0</v>
      </c>
      <c r="BD35" s="119">
        <f>IF('Copy &amp; Paste Roster Report Here'!$A32=BD$7,IF('Copy &amp; Paste Roster Report Here'!$M32="HT",1,0),0)</f>
        <v>0</v>
      </c>
      <c r="BE35" s="119">
        <f>IF('Copy &amp; Paste Roster Report Here'!$A32=BE$7,IF('Copy &amp; Paste Roster Report Here'!$M32="HT",1,0),0)</f>
        <v>0</v>
      </c>
      <c r="BF35" s="119">
        <f>IF('Copy &amp; Paste Roster Report Here'!$A32=BF$7,IF('Copy &amp; Paste Roster Report Here'!$M32="HT",1,0),0)</f>
        <v>0</v>
      </c>
      <c r="BG35" s="119">
        <f>IF('Copy &amp; Paste Roster Report Here'!$A32=BG$7,IF('Copy &amp; Paste Roster Report Here'!$M32="HT",1,0),0)</f>
        <v>0</v>
      </c>
      <c r="BH35" s="73">
        <f t="shared" si="11"/>
        <v>0</v>
      </c>
      <c r="BI35" s="120">
        <f>IF('Copy &amp; Paste Roster Report Here'!$A32=BI$7,IF('Copy &amp; Paste Roster Report Here'!$M32="MT",1,0),0)</f>
        <v>0</v>
      </c>
      <c r="BJ35" s="120">
        <f>IF('Copy &amp; Paste Roster Report Here'!$A32=BJ$7,IF('Copy &amp; Paste Roster Report Here'!$M32="MT",1,0),0)</f>
        <v>0</v>
      </c>
      <c r="BK35" s="120">
        <f>IF('Copy &amp; Paste Roster Report Here'!$A32=BK$7,IF('Copy &amp; Paste Roster Report Here'!$M32="MT",1,0),0)</f>
        <v>0</v>
      </c>
      <c r="BL35" s="120">
        <f>IF('Copy &amp; Paste Roster Report Here'!$A32=BL$7,IF('Copy &amp; Paste Roster Report Here'!$M32="MT",1,0),0)</f>
        <v>0</v>
      </c>
      <c r="BM35" s="120">
        <f>IF('Copy &amp; Paste Roster Report Here'!$A32=BM$7,IF('Copy &amp; Paste Roster Report Here'!$M32="MT",1,0),0)</f>
        <v>0</v>
      </c>
      <c r="BN35" s="120">
        <f>IF('Copy &amp; Paste Roster Report Here'!$A32=BN$7,IF('Copy &amp; Paste Roster Report Here'!$M32="MT",1,0),0)</f>
        <v>0</v>
      </c>
      <c r="BO35" s="120">
        <f>IF('Copy &amp; Paste Roster Report Here'!$A32=BO$7,IF('Copy &amp; Paste Roster Report Here'!$M32="MT",1,0),0)</f>
        <v>0</v>
      </c>
      <c r="BP35" s="120">
        <f>IF('Copy &amp; Paste Roster Report Here'!$A32=BP$7,IF('Copy &amp; Paste Roster Report Here'!$M32="MT",1,0),0)</f>
        <v>0</v>
      </c>
      <c r="BQ35" s="120">
        <f>IF('Copy &amp; Paste Roster Report Here'!$A32=BQ$7,IF('Copy &amp; Paste Roster Report Here'!$M32="MT",1,0),0)</f>
        <v>0</v>
      </c>
      <c r="BR35" s="120">
        <f>IF('Copy &amp; Paste Roster Report Here'!$A32=BR$7,IF('Copy &amp; Paste Roster Report Here'!$M32="MT",1,0),0)</f>
        <v>0</v>
      </c>
      <c r="BS35" s="120">
        <f>IF('Copy &amp; Paste Roster Report Here'!$A32=BS$7,IF('Copy &amp; Paste Roster Report Here'!$M32="MT",1,0),0)</f>
        <v>0</v>
      </c>
      <c r="BT35" s="73">
        <f t="shared" si="12"/>
        <v>0</v>
      </c>
      <c r="BU35" s="121">
        <f>IF('Copy &amp; Paste Roster Report Here'!$A32=BU$7,IF('Copy &amp; Paste Roster Report Here'!$M32="fy",1,0),0)</f>
        <v>0</v>
      </c>
      <c r="BV35" s="121">
        <f>IF('Copy &amp; Paste Roster Report Here'!$A32=BV$7,IF('Copy &amp; Paste Roster Report Here'!$M32="fy",1,0),0)</f>
        <v>0</v>
      </c>
      <c r="BW35" s="121">
        <f>IF('Copy &amp; Paste Roster Report Here'!$A32=BW$7,IF('Copy &amp; Paste Roster Report Here'!$M32="fy",1,0),0)</f>
        <v>0</v>
      </c>
      <c r="BX35" s="121">
        <f>IF('Copy &amp; Paste Roster Report Here'!$A32=BX$7,IF('Copy &amp; Paste Roster Report Here'!$M32="fy",1,0),0)</f>
        <v>0</v>
      </c>
      <c r="BY35" s="121">
        <f>IF('Copy &amp; Paste Roster Report Here'!$A32=BY$7,IF('Copy &amp; Paste Roster Report Here'!$M32="fy",1,0),0)</f>
        <v>0</v>
      </c>
      <c r="BZ35" s="121">
        <f>IF('Copy &amp; Paste Roster Report Here'!$A32=BZ$7,IF('Copy &amp; Paste Roster Report Here'!$M32="fy",1,0),0)</f>
        <v>0</v>
      </c>
      <c r="CA35" s="121">
        <f>IF('Copy &amp; Paste Roster Report Here'!$A32=CA$7,IF('Copy &amp; Paste Roster Report Here'!$M32="fy",1,0),0)</f>
        <v>0</v>
      </c>
      <c r="CB35" s="121">
        <f>IF('Copy &amp; Paste Roster Report Here'!$A32=CB$7,IF('Copy &amp; Paste Roster Report Here'!$M32="fy",1,0),0)</f>
        <v>0</v>
      </c>
      <c r="CC35" s="121">
        <f>IF('Copy &amp; Paste Roster Report Here'!$A32=CC$7,IF('Copy &amp; Paste Roster Report Here'!$M32="fy",1,0),0)</f>
        <v>0</v>
      </c>
      <c r="CD35" s="121">
        <f>IF('Copy &amp; Paste Roster Report Here'!$A32=CD$7,IF('Copy &amp; Paste Roster Report Here'!$M32="fy",1,0),0)</f>
        <v>0</v>
      </c>
      <c r="CE35" s="121">
        <f>IF('Copy &amp; Paste Roster Report Here'!$A32=CE$7,IF('Copy &amp; Paste Roster Report Here'!$M32="fy",1,0),0)</f>
        <v>0</v>
      </c>
      <c r="CF35" s="73">
        <f t="shared" si="13"/>
        <v>0</v>
      </c>
      <c r="CG35" s="122">
        <f>IF('Copy &amp; Paste Roster Report Here'!$A32=CG$7,IF('Copy &amp; Paste Roster Report Here'!$M32="RH",1,0),0)</f>
        <v>0</v>
      </c>
      <c r="CH35" s="122">
        <f>IF('Copy &amp; Paste Roster Report Here'!$A32=CH$7,IF('Copy &amp; Paste Roster Report Here'!$M32="RH",1,0),0)</f>
        <v>0</v>
      </c>
      <c r="CI35" s="122">
        <f>IF('Copy &amp; Paste Roster Report Here'!$A32=CI$7,IF('Copy &amp; Paste Roster Report Here'!$M32="RH",1,0),0)</f>
        <v>0</v>
      </c>
      <c r="CJ35" s="122">
        <f>IF('Copy &amp; Paste Roster Report Here'!$A32=CJ$7,IF('Copy &amp; Paste Roster Report Here'!$M32="RH",1,0),0)</f>
        <v>0</v>
      </c>
      <c r="CK35" s="122">
        <f>IF('Copy &amp; Paste Roster Report Here'!$A32=CK$7,IF('Copy &amp; Paste Roster Report Here'!$M32="RH",1,0),0)</f>
        <v>0</v>
      </c>
      <c r="CL35" s="122">
        <f>IF('Copy &amp; Paste Roster Report Here'!$A32=CL$7,IF('Copy &amp; Paste Roster Report Here'!$M32="RH",1,0),0)</f>
        <v>0</v>
      </c>
      <c r="CM35" s="122">
        <f>IF('Copy &amp; Paste Roster Report Here'!$A32=CM$7,IF('Copy &amp; Paste Roster Report Here'!$M32="RH",1,0),0)</f>
        <v>0</v>
      </c>
      <c r="CN35" s="122">
        <f>IF('Copy &amp; Paste Roster Report Here'!$A32=CN$7,IF('Copy &amp; Paste Roster Report Here'!$M32="RH",1,0),0)</f>
        <v>0</v>
      </c>
      <c r="CO35" s="122">
        <f>IF('Copy &amp; Paste Roster Report Here'!$A32=CO$7,IF('Copy &amp; Paste Roster Report Here'!$M32="RH",1,0),0)</f>
        <v>0</v>
      </c>
      <c r="CP35" s="122">
        <f>IF('Copy &amp; Paste Roster Report Here'!$A32=CP$7,IF('Copy &amp; Paste Roster Report Here'!$M32="RH",1,0),0)</f>
        <v>0</v>
      </c>
      <c r="CQ35" s="122">
        <f>IF('Copy &amp; Paste Roster Report Here'!$A32=CQ$7,IF('Copy &amp; Paste Roster Report Here'!$M32="RH",1,0),0)</f>
        <v>0</v>
      </c>
      <c r="CR35" s="73">
        <f t="shared" si="14"/>
        <v>0</v>
      </c>
      <c r="CS35" s="123">
        <f>IF('Copy &amp; Paste Roster Report Here'!$A32=CS$7,IF('Copy &amp; Paste Roster Report Here'!$M32="QT",1,0),0)</f>
        <v>0</v>
      </c>
      <c r="CT35" s="123">
        <f>IF('Copy &amp; Paste Roster Report Here'!$A32=CT$7,IF('Copy &amp; Paste Roster Report Here'!$M32="QT",1,0),0)</f>
        <v>0</v>
      </c>
      <c r="CU35" s="123">
        <f>IF('Copy &amp; Paste Roster Report Here'!$A32=CU$7,IF('Copy &amp; Paste Roster Report Here'!$M32="QT",1,0),0)</f>
        <v>0</v>
      </c>
      <c r="CV35" s="123">
        <f>IF('Copy &amp; Paste Roster Report Here'!$A32=CV$7,IF('Copy &amp; Paste Roster Report Here'!$M32="QT",1,0),0)</f>
        <v>0</v>
      </c>
      <c r="CW35" s="123">
        <f>IF('Copy &amp; Paste Roster Report Here'!$A32=CW$7,IF('Copy &amp; Paste Roster Report Here'!$M32="QT",1,0),0)</f>
        <v>0</v>
      </c>
      <c r="CX35" s="123">
        <f>IF('Copy &amp; Paste Roster Report Here'!$A32=CX$7,IF('Copy &amp; Paste Roster Report Here'!$M32="QT",1,0),0)</f>
        <v>0</v>
      </c>
      <c r="CY35" s="123">
        <f>IF('Copy &amp; Paste Roster Report Here'!$A32=CY$7,IF('Copy &amp; Paste Roster Report Here'!$M32="QT",1,0),0)</f>
        <v>0</v>
      </c>
      <c r="CZ35" s="123">
        <f>IF('Copy &amp; Paste Roster Report Here'!$A32=CZ$7,IF('Copy &amp; Paste Roster Report Here'!$M32="QT",1,0),0)</f>
        <v>0</v>
      </c>
      <c r="DA35" s="123">
        <f>IF('Copy &amp; Paste Roster Report Here'!$A32=DA$7,IF('Copy &amp; Paste Roster Report Here'!$M32="QT",1,0),0)</f>
        <v>0</v>
      </c>
      <c r="DB35" s="123">
        <f>IF('Copy &amp; Paste Roster Report Here'!$A32=DB$7,IF('Copy &amp; Paste Roster Report Here'!$M32="QT",1,0),0)</f>
        <v>0</v>
      </c>
      <c r="DC35" s="123">
        <f>IF('Copy &amp; Paste Roster Report Here'!$A32=DC$7,IF('Copy &amp; Paste Roster Report Here'!$M32="QT",1,0),0)</f>
        <v>0</v>
      </c>
      <c r="DD35" s="73">
        <f t="shared" si="15"/>
        <v>0</v>
      </c>
      <c r="DE35" s="124">
        <f>IF('Copy &amp; Paste Roster Report Here'!$A32=DE$7,IF('Copy &amp; Paste Roster Report Here'!$M32="xxxxxxxxxxx",1,0),0)</f>
        <v>0</v>
      </c>
      <c r="DF35" s="124">
        <f>IF('Copy &amp; Paste Roster Report Here'!$A32=DF$7,IF('Copy &amp; Paste Roster Report Here'!$M32="xxxxxxxxxxx",1,0),0)</f>
        <v>0</v>
      </c>
      <c r="DG35" s="124">
        <f>IF('Copy &amp; Paste Roster Report Here'!$A32=DG$7,IF('Copy &amp; Paste Roster Report Here'!$M32="xxxxxxxxxxx",1,0),0)</f>
        <v>0</v>
      </c>
      <c r="DH35" s="124">
        <f>IF('Copy &amp; Paste Roster Report Here'!$A32=DH$7,IF('Copy &amp; Paste Roster Report Here'!$M32="xxxxxxxxxxx",1,0),0)</f>
        <v>0</v>
      </c>
      <c r="DI35" s="124">
        <f>IF('Copy &amp; Paste Roster Report Here'!$A32=DI$7,IF('Copy &amp; Paste Roster Report Here'!$M32="xxxxxxxxxxx",1,0),0)</f>
        <v>0</v>
      </c>
      <c r="DJ35" s="124">
        <f>IF('Copy &amp; Paste Roster Report Here'!$A32=DJ$7,IF('Copy &amp; Paste Roster Report Here'!$M32="xxxxxxxxxxx",1,0),0)</f>
        <v>0</v>
      </c>
      <c r="DK35" s="124">
        <f>IF('Copy &amp; Paste Roster Report Here'!$A32=DK$7,IF('Copy &amp; Paste Roster Report Here'!$M32="xxxxxxxxxxx",1,0),0)</f>
        <v>0</v>
      </c>
      <c r="DL35" s="124">
        <f>IF('Copy &amp; Paste Roster Report Here'!$A32=DL$7,IF('Copy &amp; Paste Roster Report Here'!$M32="xxxxxxxxxxx",1,0),0)</f>
        <v>0</v>
      </c>
      <c r="DM35" s="124">
        <f>IF('Copy &amp; Paste Roster Report Here'!$A32=DM$7,IF('Copy &amp; Paste Roster Report Here'!$M32="xxxxxxxxxxx",1,0),0)</f>
        <v>0</v>
      </c>
      <c r="DN35" s="124">
        <f>IF('Copy &amp; Paste Roster Report Here'!$A32=DN$7,IF('Copy &amp; Paste Roster Report Here'!$M32="xxxxxxxxxxx",1,0),0)</f>
        <v>0</v>
      </c>
      <c r="DO35" s="124">
        <f>IF('Copy &amp; Paste Roster Report Here'!$A32=DO$7,IF('Copy &amp; Paste Roster Report Here'!$M32="xxxxxxxxxxx",1,0),0)</f>
        <v>0</v>
      </c>
      <c r="DP35" s="125">
        <f t="shared" si="16"/>
        <v>0</v>
      </c>
      <c r="DQ35" s="126">
        <f t="shared" si="17"/>
        <v>0</v>
      </c>
    </row>
    <row r="36" spans="1:121" x14ac:dyDescent="0.2">
      <c r="A36" s="111">
        <f t="shared" si="3"/>
        <v>0</v>
      </c>
      <c r="B36" s="111">
        <f t="shared" si="4"/>
        <v>0</v>
      </c>
      <c r="C36" s="112">
        <f>+('Copy &amp; Paste Roster Report Here'!$P33-'Copy &amp; Paste Roster Report Here'!$O33)/30</f>
        <v>0</v>
      </c>
      <c r="D36" s="112">
        <f>+('Copy &amp; Paste Roster Report Here'!$P33-'Copy &amp; Paste Roster Report Here'!$O33)</f>
        <v>0</v>
      </c>
      <c r="E36" s="111">
        <f>'Copy &amp; Paste Roster Report Here'!N33</f>
        <v>0</v>
      </c>
      <c r="F36" s="111" t="str">
        <f t="shared" si="5"/>
        <v>N</v>
      </c>
      <c r="G36" s="111">
        <f>'Copy &amp; Paste Roster Report Here'!R33</f>
        <v>0</v>
      </c>
      <c r="H36" s="113">
        <f t="shared" si="6"/>
        <v>0</v>
      </c>
      <c r="I36" s="112">
        <f>IF(F36="N",$F$5-'Copy &amp; Paste Roster Report Here'!O33,+'Copy &amp; Paste Roster Report Here'!Q33-'Copy &amp; Paste Roster Report Here'!O33)</f>
        <v>0</v>
      </c>
      <c r="J36" s="114">
        <f t="shared" si="7"/>
        <v>0</v>
      </c>
      <c r="K36" s="114">
        <f t="shared" si="8"/>
        <v>0</v>
      </c>
      <c r="L36" s="115">
        <f>'Copy &amp; Paste Roster Report Here'!F33</f>
        <v>0</v>
      </c>
      <c r="M36" s="116">
        <f t="shared" si="9"/>
        <v>0</v>
      </c>
      <c r="N36" s="117">
        <f>IF('Copy &amp; Paste Roster Report Here'!$A33='Analytical Tests'!N$7,IF($F36="Y",+$H36*N$6,0),0)</f>
        <v>0</v>
      </c>
      <c r="O36" s="117">
        <f>IF('Copy &amp; Paste Roster Report Here'!$A33='Analytical Tests'!O$7,IF($F36="Y",+$H36*O$6,0),0)</f>
        <v>0</v>
      </c>
      <c r="P36" s="117">
        <f>IF('Copy &amp; Paste Roster Report Here'!$A33='Analytical Tests'!P$7,IF($F36="Y",+$H36*P$6,0),0)</f>
        <v>0</v>
      </c>
      <c r="Q36" s="117">
        <f>IF('Copy &amp; Paste Roster Report Here'!$A33='Analytical Tests'!Q$7,IF($F36="Y",+$H36*Q$6,0),0)</f>
        <v>0</v>
      </c>
      <c r="R36" s="117">
        <f>IF('Copy &amp; Paste Roster Report Here'!$A33='Analytical Tests'!R$7,IF($F36="Y",+$H36*R$6,0),0)</f>
        <v>0</v>
      </c>
      <c r="S36" s="117">
        <f>IF('Copy &amp; Paste Roster Report Here'!$A33='Analytical Tests'!S$7,IF($F36="Y",+$H36*S$6,0),0)</f>
        <v>0</v>
      </c>
      <c r="T36" s="117">
        <f>IF('Copy &amp; Paste Roster Report Here'!$A33='Analytical Tests'!T$7,IF($F36="Y",+$H36*T$6,0),0)</f>
        <v>0</v>
      </c>
      <c r="U36" s="117">
        <f>IF('Copy &amp; Paste Roster Report Here'!$A33='Analytical Tests'!U$7,IF($F36="Y",+$H36*U$6,0),0)</f>
        <v>0</v>
      </c>
      <c r="V36" s="117">
        <f>IF('Copy &amp; Paste Roster Report Here'!$A33='Analytical Tests'!V$7,IF($F36="Y",+$H36*V$6,0),0)</f>
        <v>0</v>
      </c>
      <c r="W36" s="117">
        <f>IF('Copy &amp; Paste Roster Report Here'!$A33='Analytical Tests'!W$7,IF($F36="Y",+$H36*W$6,0),0)</f>
        <v>0</v>
      </c>
      <c r="X36" s="117">
        <f>IF('Copy &amp; Paste Roster Report Here'!$A33='Analytical Tests'!X$7,IF($F36="Y",+$H36*X$6,0),0)</f>
        <v>0</v>
      </c>
      <c r="Y36" s="117" t="b">
        <f>IF('Copy &amp; Paste Roster Report Here'!$A33='Analytical Tests'!Y$7,IF($F36="N",IF($J36&gt;=$C36,Y$6,+($I36/$D36)*Y$6),0))</f>
        <v>0</v>
      </c>
      <c r="Z36" s="117" t="b">
        <f>IF('Copy &amp; Paste Roster Report Here'!$A33='Analytical Tests'!Z$7,IF($F36="N",IF($J36&gt;=$C36,Z$6,+($I36/$D36)*Z$6),0))</f>
        <v>0</v>
      </c>
      <c r="AA36" s="117" t="b">
        <f>IF('Copy &amp; Paste Roster Report Here'!$A33='Analytical Tests'!AA$7,IF($F36="N",IF($J36&gt;=$C36,AA$6,+($I36/$D36)*AA$6),0))</f>
        <v>0</v>
      </c>
      <c r="AB36" s="117" t="b">
        <f>IF('Copy &amp; Paste Roster Report Here'!$A33='Analytical Tests'!AB$7,IF($F36="N",IF($J36&gt;=$C36,AB$6,+($I36/$D36)*AB$6),0))</f>
        <v>0</v>
      </c>
      <c r="AC36" s="117" t="b">
        <f>IF('Copy &amp; Paste Roster Report Here'!$A33='Analytical Tests'!AC$7,IF($F36="N",IF($J36&gt;=$C36,AC$6,+($I36/$D36)*AC$6),0))</f>
        <v>0</v>
      </c>
      <c r="AD36" s="117" t="b">
        <f>IF('Copy &amp; Paste Roster Report Here'!$A33='Analytical Tests'!AD$7,IF($F36="N",IF($J36&gt;=$C36,AD$6,+($I36/$D36)*AD$6),0))</f>
        <v>0</v>
      </c>
      <c r="AE36" s="117" t="b">
        <f>IF('Copy &amp; Paste Roster Report Here'!$A33='Analytical Tests'!AE$7,IF($F36="N",IF($J36&gt;=$C36,AE$6,+($I36/$D36)*AE$6),0))</f>
        <v>0</v>
      </c>
      <c r="AF36" s="117" t="b">
        <f>IF('Copy &amp; Paste Roster Report Here'!$A33='Analytical Tests'!AF$7,IF($F36="N",IF($J36&gt;=$C36,AF$6,+($I36/$D36)*AF$6),0))</f>
        <v>0</v>
      </c>
      <c r="AG36" s="117" t="b">
        <f>IF('Copy &amp; Paste Roster Report Here'!$A33='Analytical Tests'!AG$7,IF($F36="N",IF($J36&gt;=$C36,AG$6,+($I36/$D36)*AG$6),0))</f>
        <v>0</v>
      </c>
      <c r="AH36" s="117" t="b">
        <f>IF('Copy &amp; Paste Roster Report Here'!$A33='Analytical Tests'!AH$7,IF($F36="N",IF($J36&gt;=$C36,AH$6,+($I36/$D36)*AH$6),0))</f>
        <v>0</v>
      </c>
      <c r="AI36" s="117" t="b">
        <f>IF('Copy &amp; Paste Roster Report Here'!$A33='Analytical Tests'!AI$7,IF($F36="N",IF($J36&gt;=$C36,AI$6,+($I36/$D36)*AI$6),0))</f>
        <v>0</v>
      </c>
      <c r="AJ36" s="79"/>
      <c r="AK36" s="118">
        <f>IF('Copy &amp; Paste Roster Report Here'!$A33=AK$7,IF('Copy &amp; Paste Roster Report Here'!$M33="FT",1,0),0)</f>
        <v>0</v>
      </c>
      <c r="AL36" s="118">
        <f>IF('Copy &amp; Paste Roster Report Here'!$A33=AL$7,IF('Copy &amp; Paste Roster Report Here'!$M33="FT",1,0),0)</f>
        <v>0</v>
      </c>
      <c r="AM36" s="118">
        <f>IF('Copy &amp; Paste Roster Report Here'!$A33=AM$7,IF('Copy &amp; Paste Roster Report Here'!$M33="FT",1,0),0)</f>
        <v>0</v>
      </c>
      <c r="AN36" s="118">
        <f>IF('Copy &amp; Paste Roster Report Here'!$A33=AN$7,IF('Copy &amp; Paste Roster Report Here'!$M33="FT",1,0),0)</f>
        <v>0</v>
      </c>
      <c r="AO36" s="118">
        <f>IF('Copy &amp; Paste Roster Report Here'!$A33=AO$7,IF('Copy &amp; Paste Roster Report Here'!$M33="FT",1,0),0)</f>
        <v>0</v>
      </c>
      <c r="AP36" s="118">
        <f>IF('Copy &amp; Paste Roster Report Here'!$A33=AP$7,IF('Copy &amp; Paste Roster Report Here'!$M33="FT",1,0),0)</f>
        <v>0</v>
      </c>
      <c r="AQ36" s="118">
        <f>IF('Copy &amp; Paste Roster Report Here'!$A33=AQ$7,IF('Copy &amp; Paste Roster Report Here'!$M33="FT",1,0),0)</f>
        <v>0</v>
      </c>
      <c r="AR36" s="118">
        <f>IF('Copy &amp; Paste Roster Report Here'!$A33=AR$7,IF('Copy &amp; Paste Roster Report Here'!$M33="FT",1,0),0)</f>
        <v>0</v>
      </c>
      <c r="AS36" s="118">
        <f>IF('Copy &amp; Paste Roster Report Here'!$A33=AS$7,IF('Copy &amp; Paste Roster Report Here'!$M33="FT",1,0),0)</f>
        <v>0</v>
      </c>
      <c r="AT36" s="118">
        <f>IF('Copy &amp; Paste Roster Report Here'!$A33=AT$7,IF('Copy &amp; Paste Roster Report Here'!$M33="FT",1,0),0)</f>
        <v>0</v>
      </c>
      <c r="AU36" s="118">
        <f>IF('Copy &amp; Paste Roster Report Here'!$A33=AU$7,IF('Copy &amp; Paste Roster Report Here'!$M33="FT",1,0),0)</f>
        <v>0</v>
      </c>
      <c r="AV36" s="73">
        <f t="shared" si="10"/>
        <v>0</v>
      </c>
      <c r="AW36" s="119">
        <f>IF('Copy &amp; Paste Roster Report Here'!$A33=AW$7,IF('Copy &amp; Paste Roster Report Here'!$M33="HT",1,0),0)</f>
        <v>0</v>
      </c>
      <c r="AX36" s="119">
        <f>IF('Copy &amp; Paste Roster Report Here'!$A33=AX$7,IF('Copy &amp; Paste Roster Report Here'!$M33="HT",1,0),0)</f>
        <v>0</v>
      </c>
      <c r="AY36" s="119">
        <f>IF('Copy &amp; Paste Roster Report Here'!$A33=AY$7,IF('Copy &amp; Paste Roster Report Here'!$M33="HT",1,0),0)</f>
        <v>0</v>
      </c>
      <c r="AZ36" s="119">
        <f>IF('Copy &amp; Paste Roster Report Here'!$A33=AZ$7,IF('Copy &amp; Paste Roster Report Here'!$M33="HT",1,0),0)</f>
        <v>0</v>
      </c>
      <c r="BA36" s="119">
        <f>IF('Copy &amp; Paste Roster Report Here'!$A33=BA$7,IF('Copy &amp; Paste Roster Report Here'!$M33="HT",1,0),0)</f>
        <v>0</v>
      </c>
      <c r="BB36" s="119">
        <f>IF('Copy &amp; Paste Roster Report Here'!$A33=BB$7,IF('Copy &amp; Paste Roster Report Here'!$M33="HT",1,0),0)</f>
        <v>0</v>
      </c>
      <c r="BC36" s="119">
        <f>IF('Copy &amp; Paste Roster Report Here'!$A33=BC$7,IF('Copy &amp; Paste Roster Report Here'!$M33="HT",1,0),0)</f>
        <v>0</v>
      </c>
      <c r="BD36" s="119">
        <f>IF('Copy &amp; Paste Roster Report Here'!$A33=BD$7,IF('Copy &amp; Paste Roster Report Here'!$M33="HT",1,0),0)</f>
        <v>0</v>
      </c>
      <c r="BE36" s="119">
        <f>IF('Copy &amp; Paste Roster Report Here'!$A33=BE$7,IF('Copy &amp; Paste Roster Report Here'!$M33="HT",1,0),0)</f>
        <v>0</v>
      </c>
      <c r="BF36" s="119">
        <f>IF('Copy &amp; Paste Roster Report Here'!$A33=BF$7,IF('Copy &amp; Paste Roster Report Here'!$M33="HT",1,0),0)</f>
        <v>0</v>
      </c>
      <c r="BG36" s="119">
        <f>IF('Copy &amp; Paste Roster Report Here'!$A33=BG$7,IF('Copy &amp; Paste Roster Report Here'!$M33="HT",1,0),0)</f>
        <v>0</v>
      </c>
      <c r="BH36" s="73">
        <f t="shared" si="11"/>
        <v>0</v>
      </c>
      <c r="BI36" s="120">
        <f>IF('Copy &amp; Paste Roster Report Here'!$A33=BI$7,IF('Copy &amp; Paste Roster Report Here'!$M33="MT",1,0),0)</f>
        <v>0</v>
      </c>
      <c r="BJ36" s="120">
        <f>IF('Copy &amp; Paste Roster Report Here'!$A33=BJ$7,IF('Copy &amp; Paste Roster Report Here'!$M33="MT",1,0),0)</f>
        <v>0</v>
      </c>
      <c r="BK36" s="120">
        <f>IF('Copy &amp; Paste Roster Report Here'!$A33=BK$7,IF('Copy &amp; Paste Roster Report Here'!$M33="MT",1,0),0)</f>
        <v>0</v>
      </c>
      <c r="BL36" s="120">
        <f>IF('Copy &amp; Paste Roster Report Here'!$A33=BL$7,IF('Copy &amp; Paste Roster Report Here'!$M33="MT",1,0),0)</f>
        <v>0</v>
      </c>
      <c r="BM36" s="120">
        <f>IF('Copy &amp; Paste Roster Report Here'!$A33=BM$7,IF('Copy &amp; Paste Roster Report Here'!$M33="MT",1,0),0)</f>
        <v>0</v>
      </c>
      <c r="BN36" s="120">
        <f>IF('Copy &amp; Paste Roster Report Here'!$A33=BN$7,IF('Copy &amp; Paste Roster Report Here'!$M33="MT",1,0),0)</f>
        <v>0</v>
      </c>
      <c r="BO36" s="120">
        <f>IF('Copy &amp; Paste Roster Report Here'!$A33=BO$7,IF('Copy &amp; Paste Roster Report Here'!$M33="MT",1,0),0)</f>
        <v>0</v>
      </c>
      <c r="BP36" s="120">
        <f>IF('Copy &amp; Paste Roster Report Here'!$A33=BP$7,IF('Copy &amp; Paste Roster Report Here'!$M33="MT",1,0),0)</f>
        <v>0</v>
      </c>
      <c r="BQ36" s="120">
        <f>IF('Copy &amp; Paste Roster Report Here'!$A33=BQ$7,IF('Copy &amp; Paste Roster Report Here'!$M33="MT",1,0),0)</f>
        <v>0</v>
      </c>
      <c r="BR36" s="120">
        <f>IF('Copy &amp; Paste Roster Report Here'!$A33=BR$7,IF('Copy &amp; Paste Roster Report Here'!$M33="MT",1,0),0)</f>
        <v>0</v>
      </c>
      <c r="BS36" s="120">
        <f>IF('Copy &amp; Paste Roster Report Here'!$A33=BS$7,IF('Copy &amp; Paste Roster Report Here'!$M33="MT",1,0),0)</f>
        <v>0</v>
      </c>
      <c r="BT36" s="73">
        <f t="shared" si="12"/>
        <v>0</v>
      </c>
      <c r="BU36" s="121">
        <f>IF('Copy &amp; Paste Roster Report Here'!$A33=BU$7,IF('Copy &amp; Paste Roster Report Here'!$M33="fy",1,0),0)</f>
        <v>0</v>
      </c>
      <c r="BV36" s="121">
        <f>IF('Copy &amp; Paste Roster Report Here'!$A33=BV$7,IF('Copy &amp; Paste Roster Report Here'!$M33="fy",1,0),0)</f>
        <v>0</v>
      </c>
      <c r="BW36" s="121">
        <f>IF('Copy &amp; Paste Roster Report Here'!$A33=BW$7,IF('Copy &amp; Paste Roster Report Here'!$M33="fy",1,0),0)</f>
        <v>0</v>
      </c>
      <c r="BX36" s="121">
        <f>IF('Copy &amp; Paste Roster Report Here'!$A33=BX$7,IF('Copy &amp; Paste Roster Report Here'!$M33="fy",1,0),0)</f>
        <v>0</v>
      </c>
      <c r="BY36" s="121">
        <f>IF('Copy &amp; Paste Roster Report Here'!$A33=BY$7,IF('Copy &amp; Paste Roster Report Here'!$M33="fy",1,0),0)</f>
        <v>0</v>
      </c>
      <c r="BZ36" s="121">
        <f>IF('Copy &amp; Paste Roster Report Here'!$A33=BZ$7,IF('Copy &amp; Paste Roster Report Here'!$M33="fy",1,0),0)</f>
        <v>0</v>
      </c>
      <c r="CA36" s="121">
        <f>IF('Copy &amp; Paste Roster Report Here'!$A33=CA$7,IF('Copy &amp; Paste Roster Report Here'!$M33="fy",1,0),0)</f>
        <v>0</v>
      </c>
      <c r="CB36" s="121">
        <f>IF('Copy &amp; Paste Roster Report Here'!$A33=CB$7,IF('Copy &amp; Paste Roster Report Here'!$M33="fy",1,0),0)</f>
        <v>0</v>
      </c>
      <c r="CC36" s="121">
        <f>IF('Copy &amp; Paste Roster Report Here'!$A33=CC$7,IF('Copy &amp; Paste Roster Report Here'!$M33="fy",1,0),0)</f>
        <v>0</v>
      </c>
      <c r="CD36" s="121">
        <f>IF('Copy &amp; Paste Roster Report Here'!$A33=CD$7,IF('Copy &amp; Paste Roster Report Here'!$M33="fy",1,0),0)</f>
        <v>0</v>
      </c>
      <c r="CE36" s="121">
        <f>IF('Copy &amp; Paste Roster Report Here'!$A33=CE$7,IF('Copy &amp; Paste Roster Report Here'!$M33="fy",1,0),0)</f>
        <v>0</v>
      </c>
      <c r="CF36" s="73">
        <f t="shared" si="13"/>
        <v>0</v>
      </c>
      <c r="CG36" s="122">
        <f>IF('Copy &amp; Paste Roster Report Here'!$A33=CG$7,IF('Copy &amp; Paste Roster Report Here'!$M33="RH",1,0),0)</f>
        <v>0</v>
      </c>
      <c r="CH36" s="122">
        <f>IF('Copy &amp; Paste Roster Report Here'!$A33=CH$7,IF('Copy &amp; Paste Roster Report Here'!$M33="RH",1,0),0)</f>
        <v>0</v>
      </c>
      <c r="CI36" s="122">
        <f>IF('Copy &amp; Paste Roster Report Here'!$A33=CI$7,IF('Copy &amp; Paste Roster Report Here'!$M33="RH",1,0),0)</f>
        <v>0</v>
      </c>
      <c r="CJ36" s="122">
        <f>IF('Copy &amp; Paste Roster Report Here'!$A33=CJ$7,IF('Copy &amp; Paste Roster Report Here'!$M33="RH",1,0),0)</f>
        <v>0</v>
      </c>
      <c r="CK36" s="122">
        <f>IF('Copy &amp; Paste Roster Report Here'!$A33=CK$7,IF('Copy &amp; Paste Roster Report Here'!$M33="RH",1,0),0)</f>
        <v>0</v>
      </c>
      <c r="CL36" s="122">
        <f>IF('Copy &amp; Paste Roster Report Here'!$A33=CL$7,IF('Copy &amp; Paste Roster Report Here'!$M33="RH",1,0),0)</f>
        <v>0</v>
      </c>
      <c r="CM36" s="122">
        <f>IF('Copy &amp; Paste Roster Report Here'!$A33=CM$7,IF('Copy &amp; Paste Roster Report Here'!$M33="RH",1,0),0)</f>
        <v>0</v>
      </c>
      <c r="CN36" s="122">
        <f>IF('Copy &amp; Paste Roster Report Here'!$A33=CN$7,IF('Copy &amp; Paste Roster Report Here'!$M33="RH",1,0),0)</f>
        <v>0</v>
      </c>
      <c r="CO36" s="122">
        <f>IF('Copy &amp; Paste Roster Report Here'!$A33=CO$7,IF('Copy &amp; Paste Roster Report Here'!$M33="RH",1,0),0)</f>
        <v>0</v>
      </c>
      <c r="CP36" s="122">
        <f>IF('Copy &amp; Paste Roster Report Here'!$A33=CP$7,IF('Copy &amp; Paste Roster Report Here'!$M33="RH",1,0),0)</f>
        <v>0</v>
      </c>
      <c r="CQ36" s="122">
        <f>IF('Copy &amp; Paste Roster Report Here'!$A33=CQ$7,IF('Copy &amp; Paste Roster Report Here'!$M33="RH",1,0),0)</f>
        <v>0</v>
      </c>
      <c r="CR36" s="73">
        <f t="shared" si="14"/>
        <v>0</v>
      </c>
      <c r="CS36" s="123">
        <f>IF('Copy &amp; Paste Roster Report Here'!$A33=CS$7,IF('Copy &amp; Paste Roster Report Here'!$M33="QT",1,0),0)</f>
        <v>0</v>
      </c>
      <c r="CT36" s="123">
        <f>IF('Copy &amp; Paste Roster Report Here'!$A33=CT$7,IF('Copy &amp; Paste Roster Report Here'!$M33="QT",1,0),0)</f>
        <v>0</v>
      </c>
      <c r="CU36" s="123">
        <f>IF('Copy &amp; Paste Roster Report Here'!$A33=CU$7,IF('Copy &amp; Paste Roster Report Here'!$M33="QT",1,0),0)</f>
        <v>0</v>
      </c>
      <c r="CV36" s="123">
        <f>IF('Copy &amp; Paste Roster Report Here'!$A33=CV$7,IF('Copy &amp; Paste Roster Report Here'!$M33="QT",1,0),0)</f>
        <v>0</v>
      </c>
      <c r="CW36" s="123">
        <f>IF('Copy &amp; Paste Roster Report Here'!$A33=CW$7,IF('Copy &amp; Paste Roster Report Here'!$M33="QT",1,0),0)</f>
        <v>0</v>
      </c>
      <c r="CX36" s="123">
        <f>IF('Copy &amp; Paste Roster Report Here'!$A33=CX$7,IF('Copy &amp; Paste Roster Report Here'!$M33="QT",1,0),0)</f>
        <v>0</v>
      </c>
      <c r="CY36" s="123">
        <f>IF('Copy &amp; Paste Roster Report Here'!$A33=CY$7,IF('Copy &amp; Paste Roster Report Here'!$M33="QT",1,0),0)</f>
        <v>0</v>
      </c>
      <c r="CZ36" s="123">
        <f>IF('Copy &amp; Paste Roster Report Here'!$A33=CZ$7,IF('Copy &amp; Paste Roster Report Here'!$M33="QT",1,0),0)</f>
        <v>0</v>
      </c>
      <c r="DA36" s="123">
        <f>IF('Copy &amp; Paste Roster Report Here'!$A33=DA$7,IF('Copy &amp; Paste Roster Report Here'!$M33="QT",1,0),0)</f>
        <v>0</v>
      </c>
      <c r="DB36" s="123">
        <f>IF('Copy &amp; Paste Roster Report Here'!$A33=DB$7,IF('Copy &amp; Paste Roster Report Here'!$M33="QT",1,0),0)</f>
        <v>0</v>
      </c>
      <c r="DC36" s="123">
        <f>IF('Copy &amp; Paste Roster Report Here'!$A33=DC$7,IF('Copy &amp; Paste Roster Report Here'!$M33="QT",1,0),0)</f>
        <v>0</v>
      </c>
      <c r="DD36" s="73">
        <f t="shared" si="15"/>
        <v>0</v>
      </c>
      <c r="DE36" s="124">
        <f>IF('Copy &amp; Paste Roster Report Here'!$A33=DE$7,IF('Copy &amp; Paste Roster Report Here'!$M33="xxxxxxxxxxx",1,0),0)</f>
        <v>0</v>
      </c>
      <c r="DF36" s="124">
        <f>IF('Copy &amp; Paste Roster Report Here'!$A33=DF$7,IF('Copy &amp; Paste Roster Report Here'!$M33="xxxxxxxxxxx",1,0),0)</f>
        <v>0</v>
      </c>
      <c r="DG36" s="124">
        <f>IF('Copy &amp; Paste Roster Report Here'!$A33=DG$7,IF('Copy &amp; Paste Roster Report Here'!$M33="xxxxxxxxxxx",1,0),0)</f>
        <v>0</v>
      </c>
      <c r="DH36" s="124">
        <f>IF('Copy &amp; Paste Roster Report Here'!$A33=DH$7,IF('Copy &amp; Paste Roster Report Here'!$M33="xxxxxxxxxxx",1,0),0)</f>
        <v>0</v>
      </c>
      <c r="DI36" s="124">
        <f>IF('Copy &amp; Paste Roster Report Here'!$A33=DI$7,IF('Copy &amp; Paste Roster Report Here'!$M33="xxxxxxxxxxx",1,0),0)</f>
        <v>0</v>
      </c>
      <c r="DJ36" s="124">
        <f>IF('Copy &amp; Paste Roster Report Here'!$A33=DJ$7,IF('Copy &amp; Paste Roster Report Here'!$M33="xxxxxxxxxxx",1,0),0)</f>
        <v>0</v>
      </c>
      <c r="DK36" s="124">
        <f>IF('Copy &amp; Paste Roster Report Here'!$A33=DK$7,IF('Copy &amp; Paste Roster Report Here'!$M33="xxxxxxxxxxx",1,0),0)</f>
        <v>0</v>
      </c>
      <c r="DL36" s="124">
        <f>IF('Copy &amp; Paste Roster Report Here'!$A33=DL$7,IF('Copy &amp; Paste Roster Report Here'!$M33="xxxxxxxxxxx",1,0),0)</f>
        <v>0</v>
      </c>
      <c r="DM36" s="124">
        <f>IF('Copy &amp; Paste Roster Report Here'!$A33=DM$7,IF('Copy &amp; Paste Roster Report Here'!$M33="xxxxxxxxxxx",1,0),0)</f>
        <v>0</v>
      </c>
      <c r="DN36" s="124">
        <f>IF('Copy &amp; Paste Roster Report Here'!$A33=DN$7,IF('Copy &amp; Paste Roster Report Here'!$M33="xxxxxxxxxxx",1,0),0)</f>
        <v>0</v>
      </c>
      <c r="DO36" s="124">
        <f>IF('Copy &amp; Paste Roster Report Here'!$A33=DO$7,IF('Copy &amp; Paste Roster Report Here'!$M33="xxxxxxxxxxx",1,0),0)</f>
        <v>0</v>
      </c>
      <c r="DP36" s="125">
        <f t="shared" si="16"/>
        <v>0</v>
      </c>
      <c r="DQ36" s="126">
        <f t="shared" si="17"/>
        <v>0</v>
      </c>
    </row>
    <row r="37" spans="1:121" x14ac:dyDescent="0.2">
      <c r="A37" s="111">
        <f t="shared" si="3"/>
        <v>0</v>
      </c>
      <c r="B37" s="111">
        <f t="shared" si="4"/>
        <v>0</v>
      </c>
      <c r="C37" s="112">
        <f>+('Copy &amp; Paste Roster Report Here'!$P34-'Copy &amp; Paste Roster Report Here'!$O34)/30</f>
        <v>0</v>
      </c>
      <c r="D37" s="112">
        <f>+('Copy &amp; Paste Roster Report Here'!$P34-'Copy &amp; Paste Roster Report Here'!$O34)</f>
        <v>0</v>
      </c>
      <c r="E37" s="111">
        <f>'Copy &amp; Paste Roster Report Here'!N34</f>
        <v>0</v>
      </c>
      <c r="F37" s="111" t="str">
        <f t="shared" si="5"/>
        <v>N</v>
      </c>
      <c r="G37" s="111">
        <f>'Copy &amp; Paste Roster Report Here'!R34</f>
        <v>0</v>
      </c>
      <c r="H37" s="113">
        <f t="shared" si="6"/>
        <v>0</v>
      </c>
      <c r="I37" s="112">
        <f>IF(F37="N",$F$5-'Copy &amp; Paste Roster Report Here'!O34,+'Copy &amp; Paste Roster Report Here'!Q34-'Copy &amp; Paste Roster Report Here'!O34)</f>
        <v>0</v>
      </c>
      <c r="J37" s="114">
        <f t="shared" si="7"/>
        <v>0</v>
      </c>
      <c r="K37" s="114">
        <f t="shared" si="8"/>
        <v>0</v>
      </c>
      <c r="L37" s="115">
        <f>'Copy &amp; Paste Roster Report Here'!F34</f>
        <v>0</v>
      </c>
      <c r="M37" s="116">
        <f t="shared" si="9"/>
        <v>0</v>
      </c>
      <c r="N37" s="117">
        <f>IF('Copy &amp; Paste Roster Report Here'!$A34='Analytical Tests'!N$7,IF($F37="Y",+$H37*N$6,0),0)</f>
        <v>0</v>
      </c>
      <c r="O37" s="117">
        <f>IF('Copy &amp; Paste Roster Report Here'!$A34='Analytical Tests'!O$7,IF($F37="Y",+$H37*O$6,0),0)</f>
        <v>0</v>
      </c>
      <c r="P37" s="117">
        <f>IF('Copy &amp; Paste Roster Report Here'!$A34='Analytical Tests'!P$7,IF($F37="Y",+$H37*P$6,0),0)</f>
        <v>0</v>
      </c>
      <c r="Q37" s="117">
        <f>IF('Copy &amp; Paste Roster Report Here'!$A34='Analytical Tests'!Q$7,IF($F37="Y",+$H37*Q$6,0),0)</f>
        <v>0</v>
      </c>
      <c r="R37" s="117">
        <f>IF('Copy &amp; Paste Roster Report Here'!$A34='Analytical Tests'!R$7,IF($F37="Y",+$H37*R$6,0),0)</f>
        <v>0</v>
      </c>
      <c r="S37" s="117">
        <f>IF('Copy &amp; Paste Roster Report Here'!$A34='Analytical Tests'!S$7,IF($F37="Y",+$H37*S$6,0),0)</f>
        <v>0</v>
      </c>
      <c r="T37" s="117">
        <f>IF('Copy &amp; Paste Roster Report Here'!$A34='Analytical Tests'!T$7,IF($F37="Y",+$H37*T$6,0),0)</f>
        <v>0</v>
      </c>
      <c r="U37" s="117">
        <f>IF('Copy &amp; Paste Roster Report Here'!$A34='Analytical Tests'!U$7,IF($F37="Y",+$H37*U$6,0),0)</f>
        <v>0</v>
      </c>
      <c r="V37" s="117">
        <f>IF('Copy &amp; Paste Roster Report Here'!$A34='Analytical Tests'!V$7,IF($F37="Y",+$H37*V$6,0),0)</f>
        <v>0</v>
      </c>
      <c r="W37" s="117">
        <f>IF('Copy &amp; Paste Roster Report Here'!$A34='Analytical Tests'!W$7,IF($F37="Y",+$H37*W$6,0),0)</f>
        <v>0</v>
      </c>
      <c r="X37" s="117">
        <f>IF('Copy &amp; Paste Roster Report Here'!$A34='Analytical Tests'!X$7,IF($F37="Y",+$H37*X$6,0),0)</f>
        <v>0</v>
      </c>
      <c r="Y37" s="117" t="b">
        <f>IF('Copy &amp; Paste Roster Report Here'!$A34='Analytical Tests'!Y$7,IF($F37="N",IF($J37&gt;=$C37,Y$6,+($I37/$D37)*Y$6),0))</f>
        <v>0</v>
      </c>
      <c r="Z37" s="117" t="b">
        <f>IF('Copy &amp; Paste Roster Report Here'!$A34='Analytical Tests'!Z$7,IF($F37="N",IF($J37&gt;=$C37,Z$6,+($I37/$D37)*Z$6),0))</f>
        <v>0</v>
      </c>
      <c r="AA37" s="117" t="b">
        <f>IF('Copy &amp; Paste Roster Report Here'!$A34='Analytical Tests'!AA$7,IF($F37="N",IF($J37&gt;=$C37,AA$6,+($I37/$D37)*AA$6),0))</f>
        <v>0</v>
      </c>
      <c r="AB37" s="117" t="b">
        <f>IF('Copy &amp; Paste Roster Report Here'!$A34='Analytical Tests'!AB$7,IF($F37="N",IF($J37&gt;=$C37,AB$6,+($I37/$D37)*AB$6),0))</f>
        <v>0</v>
      </c>
      <c r="AC37" s="117" t="b">
        <f>IF('Copy &amp; Paste Roster Report Here'!$A34='Analytical Tests'!AC$7,IF($F37="N",IF($J37&gt;=$C37,AC$6,+($I37/$D37)*AC$6),0))</f>
        <v>0</v>
      </c>
      <c r="AD37" s="117" t="b">
        <f>IF('Copy &amp; Paste Roster Report Here'!$A34='Analytical Tests'!AD$7,IF($F37="N",IF($J37&gt;=$C37,AD$6,+($I37/$D37)*AD$6),0))</f>
        <v>0</v>
      </c>
      <c r="AE37" s="117" t="b">
        <f>IF('Copy &amp; Paste Roster Report Here'!$A34='Analytical Tests'!AE$7,IF($F37="N",IF($J37&gt;=$C37,AE$6,+($I37/$D37)*AE$6),0))</f>
        <v>0</v>
      </c>
      <c r="AF37" s="117" t="b">
        <f>IF('Copy &amp; Paste Roster Report Here'!$A34='Analytical Tests'!AF$7,IF($F37="N",IF($J37&gt;=$C37,AF$6,+($I37/$D37)*AF$6),0))</f>
        <v>0</v>
      </c>
      <c r="AG37" s="117" t="b">
        <f>IF('Copy &amp; Paste Roster Report Here'!$A34='Analytical Tests'!AG$7,IF($F37="N",IF($J37&gt;=$C37,AG$6,+($I37/$D37)*AG$6),0))</f>
        <v>0</v>
      </c>
      <c r="AH37" s="117" t="b">
        <f>IF('Copy &amp; Paste Roster Report Here'!$A34='Analytical Tests'!AH$7,IF($F37="N",IF($J37&gt;=$C37,AH$6,+($I37/$D37)*AH$6),0))</f>
        <v>0</v>
      </c>
      <c r="AI37" s="117" t="b">
        <f>IF('Copy &amp; Paste Roster Report Here'!$A34='Analytical Tests'!AI$7,IF($F37="N",IF($J37&gt;=$C37,AI$6,+($I37/$D37)*AI$6),0))</f>
        <v>0</v>
      </c>
      <c r="AJ37" s="79"/>
      <c r="AK37" s="118">
        <f>IF('Copy &amp; Paste Roster Report Here'!$A34=AK$7,IF('Copy &amp; Paste Roster Report Here'!$M34="FT",1,0),0)</f>
        <v>0</v>
      </c>
      <c r="AL37" s="118">
        <f>IF('Copy &amp; Paste Roster Report Here'!$A34=AL$7,IF('Copy &amp; Paste Roster Report Here'!$M34="FT",1,0),0)</f>
        <v>0</v>
      </c>
      <c r="AM37" s="118">
        <f>IF('Copy &amp; Paste Roster Report Here'!$A34=AM$7,IF('Copy &amp; Paste Roster Report Here'!$M34="FT",1,0),0)</f>
        <v>0</v>
      </c>
      <c r="AN37" s="118">
        <f>IF('Copy &amp; Paste Roster Report Here'!$A34=AN$7,IF('Copy &amp; Paste Roster Report Here'!$M34="FT",1,0),0)</f>
        <v>0</v>
      </c>
      <c r="AO37" s="118">
        <f>IF('Copy &amp; Paste Roster Report Here'!$A34=AO$7,IF('Copy &amp; Paste Roster Report Here'!$M34="FT",1,0),0)</f>
        <v>0</v>
      </c>
      <c r="AP37" s="118">
        <f>IF('Copy &amp; Paste Roster Report Here'!$A34=AP$7,IF('Copy &amp; Paste Roster Report Here'!$M34="FT",1,0),0)</f>
        <v>0</v>
      </c>
      <c r="AQ37" s="118">
        <f>IF('Copy &amp; Paste Roster Report Here'!$A34=AQ$7,IF('Copy &amp; Paste Roster Report Here'!$M34="FT",1,0),0)</f>
        <v>0</v>
      </c>
      <c r="AR37" s="118">
        <f>IF('Copy &amp; Paste Roster Report Here'!$A34=AR$7,IF('Copy &amp; Paste Roster Report Here'!$M34="FT",1,0),0)</f>
        <v>0</v>
      </c>
      <c r="AS37" s="118">
        <f>IF('Copy &amp; Paste Roster Report Here'!$A34=AS$7,IF('Copy &amp; Paste Roster Report Here'!$M34="FT",1,0),0)</f>
        <v>0</v>
      </c>
      <c r="AT37" s="118">
        <f>IF('Copy &amp; Paste Roster Report Here'!$A34=AT$7,IF('Copy &amp; Paste Roster Report Here'!$M34="FT",1,0),0)</f>
        <v>0</v>
      </c>
      <c r="AU37" s="118">
        <f>IF('Copy &amp; Paste Roster Report Here'!$A34=AU$7,IF('Copy &amp; Paste Roster Report Here'!$M34="FT",1,0),0)</f>
        <v>0</v>
      </c>
      <c r="AV37" s="73">
        <f t="shared" si="10"/>
        <v>0</v>
      </c>
      <c r="AW37" s="119">
        <f>IF('Copy &amp; Paste Roster Report Here'!$A34=AW$7,IF('Copy &amp; Paste Roster Report Here'!$M34="HT",1,0),0)</f>
        <v>0</v>
      </c>
      <c r="AX37" s="119">
        <f>IF('Copy &amp; Paste Roster Report Here'!$A34=AX$7,IF('Copy &amp; Paste Roster Report Here'!$M34="HT",1,0),0)</f>
        <v>0</v>
      </c>
      <c r="AY37" s="119">
        <f>IF('Copy &amp; Paste Roster Report Here'!$A34=AY$7,IF('Copy &amp; Paste Roster Report Here'!$M34="HT",1,0),0)</f>
        <v>0</v>
      </c>
      <c r="AZ37" s="119">
        <f>IF('Copy &amp; Paste Roster Report Here'!$A34=AZ$7,IF('Copy &amp; Paste Roster Report Here'!$M34="HT",1,0),0)</f>
        <v>0</v>
      </c>
      <c r="BA37" s="119">
        <f>IF('Copy &amp; Paste Roster Report Here'!$A34=BA$7,IF('Copy &amp; Paste Roster Report Here'!$M34="HT",1,0),0)</f>
        <v>0</v>
      </c>
      <c r="BB37" s="119">
        <f>IF('Copy &amp; Paste Roster Report Here'!$A34=BB$7,IF('Copy &amp; Paste Roster Report Here'!$M34="HT",1,0),0)</f>
        <v>0</v>
      </c>
      <c r="BC37" s="119">
        <f>IF('Copy &amp; Paste Roster Report Here'!$A34=BC$7,IF('Copy &amp; Paste Roster Report Here'!$M34="HT",1,0),0)</f>
        <v>0</v>
      </c>
      <c r="BD37" s="119">
        <f>IF('Copy &amp; Paste Roster Report Here'!$A34=BD$7,IF('Copy &amp; Paste Roster Report Here'!$M34="HT",1,0),0)</f>
        <v>0</v>
      </c>
      <c r="BE37" s="119">
        <f>IF('Copy &amp; Paste Roster Report Here'!$A34=BE$7,IF('Copy &amp; Paste Roster Report Here'!$M34="HT",1,0),0)</f>
        <v>0</v>
      </c>
      <c r="BF37" s="119">
        <f>IF('Copy &amp; Paste Roster Report Here'!$A34=BF$7,IF('Copy &amp; Paste Roster Report Here'!$M34="HT",1,0),0)</f>
        <v>0</v>
      </c>
      <c r="BG37" s="119">
        <f>IF('Copy &amp; Paste Roster Report Here'!$A34=BG$7,IF('Copy &amp; Paste Roster Report Here'!$M34="HT",1,0),0)</f>
        <v>0</v>
      </c>
      <c r="BH37" s="73">
        <f t="shared" si="11"/>
        <v>0</v>
      </c>
      <c r="BI37" s="120">
        <f>IF('Copy &amp; Paste Roster Report Here'!$A34=BI$7,IF('Copy &amp; Paste Roster Report Here'!$M34="MT",1,0),0)</f>
        <v>0</v>
      </c>
      <c r="BJ37" s="120">
        <f>IF('Copy &amp; Paste Roster Report Here'!$A34=BJ$7,IF('Copy &amp; Paste Roster Report Here'!$M34="MT",1,0),0)</f>
        <v>0</v>
      </c>
      <c r="BK37" s="120">
        <f>IF('Copy &amp; Paste Roster Report Here'!$A34=BK$7,IF('Copy &amp; Paste Roster Report Here'!$M34="MT",1,0),0)</f>
        <v>0</v>
      </c>
      <c r="BL37" s="120">
        <f>IF('Copy &amp; Paste Roster Report Here'!$A34=BL$7,IF('Copy &amp; Paste Roster Report Here'!$M34="MT",1,0),0)</f>
        <v>0</v>
      </c>
      <c r="BM37" s="120">
        <f>IF('Copy &amp; Paste Roster Report Here'!$A34=BM$7,IF('Copy &amp; Paste Roster Report Here'!$M34="MT",1,0),0)</f>
        <v>0</v>
      </c>
      <c r="BN37" s="120">
        <f>IF('Copy &amp; Paste Roster Report Here'!$A34=BN$7,IF('Copy &amp; Paste Roster Report Here'!$M34="MT",1,0),0)</f>
        <v>0</v>
      </c>
      <c r="BO37" s="120">
        <f>IF('Copy &amp; Paste Roster Report Here'!$A34=BO$7,IF('Copy &amp; Paste Roster Report Here'!$M34="MT",1,0),0)</f>
        <v>0</v>
      </c>
      <c r="BP37" s="120">
        <f>IF('Copy &amp; Paste Roster Report Here'!$A34=BP$7,IF('Copy &amp; Paste Roster Report Here'!$M34="MT",1,0),0)</f>
        <v>0</v>
      </c>
      <c r="BQ37" s="120">
        <f>IF('Copy &amp; Paste Roster Report Here'!$A34=BQ$7,IF('Copy &amp; Paste Roster Report Here'!$M34="MT",1,0),0)</f>
        <v>0</v>
      </c>
      <c r="BR37" s="120">
        <f>IF('Copy &amp; Paste Roster Report Here'!$A34=BR$7,IF('Copy &amp; Paste Roster Report Here'!$M34="MT",1,0),0)</f>
        <v>0</v>
      </c>
      <c r="BS37" s="120">
        <f>IF('Copy &amp; Paste Roster Report Here'!$A34=BS$7,IF('Copy &amp; Paste Roster Report Here'!$M34="MT",1,0),0)</f>
        <v>0</v>
      </c>
      <c r="BT37" s="73">
        <f t="shared" si="12"/>
        <v>0</v>
      </c>
      <c r="BU37" s="121">
        <f>IF('Copy &amp; Paste Roster Report Here'!$A34=BU$7,IF('Copy &amp; Paste Roster Report Here'!$M34="fy",1,0),0)</f>
        <v>0</v>
      </c>
      <c r="BV37" s="121">
        <f>IF('Copy &amp; Paste Roster Report Here'!$A34=BV$7,IF('Copy &amp; Paste Roster Report Here'!$M34="fy",1,0),0)</f>
        <v>0</v>
      </c>
      <c r="BW37" s="121">
        <f>IF('Copy &amp; Paste Roster Report Here'!$A34=BW$7,IF('Copy &amp; Paste Roster Report Here'!$M34="fy",1,0),0)</f>
        <v>0</v>
      </c>
      <c r="BX37" s="121">
        <f>IF('Copy &amp; Paste Roster Report Here'!$A34=BX$7,IF('Copy &amp; Paste Roster Report Here'!$M34="fy",1,0),0)</f>
        <v>0</v>
      </c>
      <c r="BY37" s="121">
        <f>IF('Copy &amp; Paste Roster Report Here'!$A34=BY$7,IF('Copy &amp; Paste Roster Report Here'!$M34="fy",1,0),0)</f>
        <v>0</v>
      </c>
      <c r="BZ37" s="121">
        <f>IF('Copy &amp; Paste Roster Report Here'!$A34=BZ$7,IF('Copy &amp; Paste Roster Report Here'!$M34="fy",1,0),0)</f>
        <v>0</v>
      </c>
      <c r="CA37" s="121">
        <f>IF('Copy &amp; Paste Roster Report Here'!$A34=CA$7,IF('Copy &amp; Paste Roster Report Here'!$M34="fy",1,0),0)</f>
        <v>0</v>
      </c>
      <c r="CB37" s="121">
        <f>IF('Copy &amp; Paste Roster Report Here'!$A34=CB$7,IF('Copy &amp; Paste Roster Report Here'!$M34="fy",1,0),0)</f>
        <v>0</v>
      </c>
      <c r="CC37" s="121">
        <f>IF('Copy &amp; Paste Roster Report Here'!$A34=CC$7,IF('Copy &amp; Paste Roster Report Here'!$M34="fy",1,0),0)</f>
        <v>0</v>
      </c>
      <c r="CD37" s="121">
        <f>IF('Copy &amp; Paste Roster Report Here'!$A34=CD$7,IF('Copy &amp; Paste Roster Report Here'!$M34="fy",1,0),0)</f>
        <v>0</v>
      </c>
      <c r="CE37" s="121">
        <f>IF('Copy &amp; Paste Roster Report Here'!$A34=CE$7,IF('Copy &amp; Paste Roster Report Here'!$M34="fy",1,0),0)</f>
        <v>0</v>
      </c>
      <c r="CF37" s="73">
        <f t="shared" si="13"/>
        <v>0</v>
      </c>
      <c r="CG37" s="122">
        <f>IF('Copy &amp; Paste Roster Report Here'!$A34=CG$7,IF('Copy &amp; Paste Roster Report Here'!$M34="RH",1,0),0)</f>
        <v>0</v>
      </c>
      <c r="CH37" s="122">
        <f>IF('Copy &amp; Paste Roster Report Here'!$A34=CH$7,IF('Copy &amp; Paste Roster Report Here'!$M34="RH",1,0),0)</f>
        <v>0</v>
      </c>
      <c r="CI37" s="122">
        <f>IF('Copy &amp; Paste Roster Report Here'!$A34=CI$7,IF('Copy &amp; Paste Roster Report Here'!$M34="RH",1,0),0)</f>
        <v>0</v>
      </c>
      <c r="CJ37" s="122">
        <f>IF('Copy &amp; Paste Roster Report Here'!$A34=CJ$7,IF('Copy &amp; Paste Roster Report Here'!$M34="RH",1,0),0)</f>
        <v>0</v>
      </c>
      <c r="CK37" s="122">
        <f>IF('Copy &amp; Paste Roster Report Here'!$A34=CK$7,IF('Copy &amp; Paste Roster Report Here'!$M34="RH",1,0),0)</f>
        <v>0</v>
      </c>
      <c r="CL37" s="122">
        <f>IF('Copy &amp; Paste Roster Report Here'!$A34=CL$7,IF('Copy &amp; Paste Roster Report Here'!$M34="RH",1,0),0)</f>
        <v>0</v>
      </c>
      <c r="CM37" s="122">
        <f>IF('Copy &amp; Paste Roster Report Here'!$A34=CM$7,IF('Copy &amp; Paste Roster Report Here'!$M34="RH",1,0),0)</f>
        <v>0</v>
      </c>
      <c r="CN37" s="122">
        <f>IF('Copy &amp; Paste Roster Report Here'!$A34=CN$7,IF('Copy &amp; Paste Roster Report Here'!$M34="RH",1,0),0)</f>
        <v>0</v>
      </c>
      <c r="CO37" s="122">
        <f>IF('Copy &amp; Paste Roster Report Here'!$A34=CO$7,IF('Copy &amp; Paste Roster Report Here'!$M34="RH",1,0),0)</f>
        <v>0</v>
      </c>
      <c r="CP37" s="122">
        <f>IF('Copy &amp; Paste Roster Report Here'!$A34=CP$7,IF('Copy &amp; Paste Roster Report Here'!$M34="RH",1,0),0)</f>
        <v>0</v>
      </c>
      <c r="CQ37" s="122">
        <f>IF('Copy &amp; Paste Roster Report Here'!$A34=CQ$7,IF('Copy &amp; Paste Roster Report Here'!$M34="RH",1,0),0)</f>
        <v>0</v>
      </c>
      <c r="CR37" s="73">
        <f t="shared" si="14"/>
        <v>0</v>
      </c>
      <c r="CS37" s="123">
        <f>IF('Copy &amp; Paste Roster Report Here'!$A34=CS$7,IF('Copy &amp; Paste Roster Report Here'!$M34="QT",1,0),0)</f>
        <v>0</v>
      </c>
      <c r="CT37" s="123">
        <f>IF('Copy &amp; Paste Roster Report Here'!$A34=CT$7,IF('Copy &amp; Paste Roster Report Here'!$M34="QT",1,0),0)</f>
        <v>0</v>
      </c>
      <c r="CU37" s="123">
        <f>IF('Copy &amp; Paste Roster Report Here'!$A34=CU$7,IF('Copy &amp; Paste Roster Report Here'!$M34="QT",1,0),0)</f>
        <v>0</v>
      </c>
      <c r="CV37" s="123">
        <f>IF('Copy &amp; Paste Roster Report Here'!$A34=CV$7,IF('Copy &amp; Paste Roster Report Here'!$M34="QT",1,0),0)</f>
        <v>0</v>
      </c>
      <c r="CW37" s="123">
        <f>IF('Copy &amp; Paste Roster Report Here'!$A34=CW$7,IF('Copy &amp; Paste Roster Report Here'!$M34="QT",1,0),0)</f>
        <v>0</v>
      </c>
      <c r="CX37" s="123">
        <f>IF('Copy &amp; Paste Roster Report Here'!$A34=CX$7,IF('Copy &amp; Paste Roster Report Here'!$M34="QT",1,0),0)</f>
        <v>0</v>
      </c>
      <c r="CY37" s="123">
        <f>IF('Copy &amp; Paste Roster Report Here'!$A34=CY$7,IF('Copy &amp; Paste Roster Report Here'!$M34="QT",1,0),0)</f>
        <v>0</v>
      </c>
      <c r="CZ37" s="123">
        <f>IF('Copy &amp; Paste Roster Report Here'!$A34=CZ$7,IF('Copy &amp; Paste Roster Report Here'!$M34="QT",1,0),0)</f>
        <v>0</v>
      </c>
      <c r="DA37" s="123">
        <f>IF('Copy &amp; Paste Roster Report Here'!$A34=DA$7,IF('Copy &amp; Paste Roster Report Here'!$M34="QT",1,0),0)</f>
        <v>0</v>
      </c>
      <c r="DB37" s="123">
        <f>IF('Copy &amp; Paste Roster Report Here'!$A34=DB$7,IF('Copy &amp; Paste Roster Report Here'!$M34="QT",1,0),0)</f>
        <v>0</v>
      </c>
      <c r="DC37" s="123">
        <f>IF('Copy &amp; Paste Roster Report Here'!$A34=DC$7,IF('Copy &amp; Paste Roster Report Here'!$M34="QT",1,0),0)</f>
        <v>0</v>
      </c>
      <c r="DD37" s="73">
        <f t="shared" si="15"/>
        <v>0</v>
      </c>
      <c r="DE37" s="124">
        <f>IF('Copy &amp; Paste Roster Report Here'!$A34=DE$7,IF('Copy &amp; Paste Roster Report Here'!$M34="xxxxxxxxxxx",1,0),0)</f>
        <v>0</v>
      </c>
      <c r="DF37" s="124">
        <f>IF('Copy &amp; Paste Roster Report Here'!$A34=DF$7,IF('Copy &amp; Paste Roster Report Here'!$M34="xxxxxxxxxxx",1,0),0)</f>
        <v>0</v>
      </c>
      <c r="DG37" s="124">
        <f>IF('Copy &amp; Paste Roster Report Here'!$A34=DG$7,IF('Copy &amp; Paste Roster Report Here'!$M34="xxxxxxxxxxx",1,0),0)</f>
        <v>0</v>
      </c>
      <c r="DH37" s="124">
        <f>IF('Copy &amp; Paste Roster Report Here'!$A34=DH$7,IF('Copy &amp; Paste Roster Report Here'!$M34="xxxxxxxxxxx",1,0),0)</f>
        <v>0</v>
      </c>
      <c r="DI37" s="124">
        <f>IF('Copy &amp; Paste Roster Report Here'!$A34=DI$7,IF('Copy &amp; Paste Roster Report Here'!$M34="xxxxxxxxxxx",1,0),0)</f>
        <v>0</v>
      </c>
      <c r="DJ37" s="124">
        <f>IF('Copy &amp; Paste Roster Report Here'!$A34=DJ$7,IF('Copy &amp; Paste Roster Report Here'!$M34="xxxxxxxxxxx",1,0),0)</f>
        <v>0</v>
      </c>
      <c r="DK37" s="124">
        <f>IF('Copy &amp; Paste Roster Report Here'!$A34=DK$7,IF('Copy &amp; Paste Roster Report Here'!$M34="xxxxxxxxxxx",1,0),0)</f>
        <v>0</v>
      </c>
      <c r="DL37" s="124">
        <f>IF('Copy &amp; Paste Roster Report Here'!$A34=DL$7,IF('Copy &amp; Paste Roster Report Here'!$M34="xxxxxxxxxxx",1,0),0)</f>
        <v>0</v>
      </c>
      <c r="DM37" s="124">
        <f>IF('Copy &amp; Paste Roster Report Here'!$A34=DM$7,IF('Copy &amp; Paste Roster Report Here'!$M34="xxxxxxxxxxx",1,0),0)</f>
        <v>0</v>
      </c>
      <c r="DN37" s="124">
        <f>IF('Copy &amp; Paste Roster Report Here'!$A34=DN$7,IF('Copy &amp; Paste Roster Report Here'!$M34="xxxxxxxxxxx",1,0),0)</f>
        <v>0</v>
      </c>
      <c r="DO37" s="124">
        <f>IF('Copy &amp; Paste Roster Report Here'!$A34=DO$7,IF('Copy &amp; Paste Roster Report Here'!$M34="xxxxxxxxxxx",1,0),0)</f>
        <v>0</v>
      </c>
      <c r="DP37" s="125">
        <f t="shared" si="16"/>
        <v>0</v>
      </c>
      <c r="DQ37" s="126">
        <f t="shared" si="17"/>
        <v>0</v>
      </c>
    </row>
    <row r="38" spans="1:121" x14ac:dyDescent="0.2">
      <c r="A38" s="111">
        <f t="shared" si="3"/>
        <v>0</v>
      </c>
      <c r="B38" s="111">
        <f t="shared" si="4"/>
        <v>0</v>
      </c>
      <c r="C38" s="112">
        <f>+('Copy &amp; Paste Roster Report Here'!$P35-'Copy &amp; Paste Roster Report Here'!$O35)/30</f>
        <v>0</v>
      </c>
      <c r="D38" s="112">
        <f>+('Copy &amp; Paste Roster Report Here'!$P35-'Copy &amp; Paste Roster Report Here'!$O35)</f>
        <v>0</v>
      </c>
      <c r="E38" s="111">
        <f>'Copy &amp; Paste Roster Report Here'!N35</f>
        <v>0</v>
      </c>
      <c r="F38" s="111" t="str">
        <f t="shared" si="5"/>
        <v>N</v>
      </c>
      <c r="G38" s="111">
        <f>'Copy &amp; Paste Roster Report Here'!R35</f>
        <v>0</v>
      </c>
      <c r="H38" s="113">
        <f t="shared" si="6"/>
        <v>0</v>
      </c>
      <c r="I38" s="112">
        <f>IF(F38="N",$F$5-'Copy &amp; Paste Roster Report Here'!O35,+'Copy &amp; Paste Roster Report Here'!Q35-'Copy &amp; Paste Roster Report Here'!O35)</f>
        <v>0</v>
      </c>
      <c r="J38" s="114">
        <f t="shared" si="7"/>
        <v>0</v>
      </c>
      <c r="K38" s="114">
        <f t="shared" si="8"/>
        <v>0</v>
      </c>
      <c r="L38" s="115">
        <f>'Copy &amp; Paste Roster Report Here'!F35</f>
        <v>0</v>
      </c>
      <c r="M38" s="116">
        <f t="shared" si="9"/>
        <v>0</v>
      </c>
      <c r="N38" s="117">
        <f>IF('Copy &amp; Paste Roster Report Here'!$A35='Analytical Tests'!N$7,IF($F38="Y",+$H38*N$6,0),0)</f>
        <v>0</v>
      </c>
      <c r="O38" s="117">
        <f>IF('Copy &amp; Paste Roster Report Here'!$A35='Analytical Tests'!O$7,IF($F38="Y",+$H38*O$6,0),0)</f>
        <v>0</v>
      </c>
      <c r="P38" s="117">
        <f>IF('Copy &amp; Paste Roster Report Here'!$A35='Analytical Tests'!P$7,IF($F38="Y",+$H38*P$6,0),0)</f>
        <v>0</v>
      </c>
      <c r="Q38" s="117">
        <f>IF('Copy &amp; Paste Roster Report Here'!$A35='Analytical Tests'!Q$7,IF($F38="Y",+$H38*Q$6,0),0)</f>
        <v>0</v>
      </c>
      <c r="R38" s="117">
        <f>IF('Copy &amp; Paste Roster Report Here'!$A35='Analytical Tests'!R$7,IF($F38="Y",+$H38*R$6,0),0)</f>
        <v>0</v>
      </c>
      <c r="S38" s="117">
        <f>IF('Copy &amp; Paste Roster Report Here'!$A35='Analytical Tests'!S$7,IF($F38="Y",+$H38*S$6,0),0)</f>
        <v>0</v>
      </c>
      <c r="T38" s="117">
        <f>IF('Copy &amp; Paste Roster Report Here'!$A35='Analytical Tests'!T$7,IF($F38="Y",+$H38*T$6,0),0)</f>
        <v>0</v>
      </c>
      <c r="U38" s="117">
        <f>IF('Copy &amp; Paste Roster Report Here'!$A35='Analytical Tests'!U$7,IF($F38="Y",+$H38*U$6,0),0)</f>
        <v>0</v>
      </c>
      <c r="V38" s="117">
        <f>IF('Copy &amp; Paste Roster Report Here'!$A35='Analytical Tests'!V$7,IF($F38="Y",+$H38*V$6,0),0)</f>
        <v>0</v>
      </c>
      <c r="W38" s="117">
        <f>IF('Copy &amp; Paste Roster Report Here'!$A35='Analytical Tests'!W$7,IF($F38="Y",+$H38*W$6,0),0)</f>
        <v>0</v>
      </c>
      <c r="X38" s="117">
        <f>IF('Copy &amp; Paste Roster Report Here'!$A35='Analytical Tests'!X$7,IF($F38="Y",+$H38*X$6,0),0)</f>
        <v>0</v>
      </c>
      <c r="Y38" s="117" t="b">
        <f>IF('Copy &amp; Paste Roster Report Here'!$A35='Analytical Tests'!Y$7,IF($F38="N",IF($J38&gt;=$C38,Y$6,+($I38/$D38)*Y$6),0))</f>
        <v>0</v>
      </c>
      <c r="Z38" s="117" t="b">
        <f>IF('Copy &amp; Paste Roster Report Here'!$A35='Analytical Tests'!Z$7,IF($F38="N",IF($J38&gt;=$C38,Z$6,+($I38/$D38)*Z$6),0))</f>
        <v>0</v>
      </c>
      <c r="AA38" s="117" t="b">
        <f>IF('Copy &amp; Paste Roster Report Here'!$A35='Analytical Tests'!AA$7,IF($F38="N",IF($J38&gt;=$C38,AA$6,+($I38/$D38)*AA$6),0))</f>
        <v>0</v>
      </c>
      <c r="AB38" s="117" t="b">
        <f>IF('Copy &amp; Paste Roster Report Here'!$A35='Analytical Tests'!AB$7,IF($F38="N",IF($J38&gt;=$C38,AB$6,+($I38/$D38)*AB$6),0))</f>
        <v>0</v>
      </c>
      <c r="AC38" s="117" t="b">
        <f>IF('Copy &amp; Paste Roster Report Here'!$A35='Analytical Tests'!AC$7,IF($F38="N",IF($J38&gt;=$C38,AC$6,+($I38/$D38)*AC$6),0))</f>
        <v>0</v>
      </c>
      <c r="AD38" s="117" t="b">
        <f>IF('Copy &amp; Paste Roster Report Here'!$A35='Analytical Tests'!AD$7,IF($F38="N",IF($J38&gt;=$C38,AD$6,+($I38/$D38)*AD$6),0))</f>
        <v>0</v>
      </c>
      <c r="AE38" s="117" t="b">
        <f>IF('Copy &amp; Paste Roster Report Here'!$A35='Analytical Tests'!AE$7,IF($F38="N",IF($J38&gt;=$C38,AE$6,+($I38/$D38)*AE$6),0))</f>
        <v>0</v>
      </c>
      <c r="AF38" s="117" t="b">
        <f>IF('Copy &amp; Paste Roster Report Here'!$A35='Analytical Tests'!AF$7,IF($F38="N",IF($J38&gt;=$C38,AF$6,+($I38/$D38)*AF$6),0))</f>
        <v>0</v>
      </c>
      <c r="AG38" s="117" t="b">
        <f>IF('Copy &amp; Paste Roster Report Here'!$A35='Analytical Tests'!AG$7,IF($F38="N",IF($J38&gt;=$C38,AG$6,+($I38/$D38)*AG$6),0))</f>
        <v>0</v>
      </c>
      <c r="AH38" s="117" t="b">
        <f>IF('Copy &amp; Paste Roster Report Here'!$A35='Analytical Tests'!AH$7,IF($F38="N",IF($J38&gt;=$C38,AH$6,+($I38/$D38)*AH$6),0))</f>
        <v>0</v>
      </c>
      <c r="AI38" s="117" t="b">
        <f>IF('Copy &amp; Paste Roster Report Here'!$A35='Analytical Tests'!AI$7,IF($F38="N",IF($J38&gt;=$C38,AI$6,+($I38/$D38)*AI$6),0))</f>
        <v>0</v>
      </c>
      <c r="AJ38" s="79"/>
      <c r="AK38" s="118">
        <f>IF('Copy &amp; Paste Roster Report Here'!$A35=AK$7,IF('Copy &amp; Paste Roster Report Here'!$M35="FT",1,0),0)</f>
        <v>0</v>
      </c>
      <c r="AL38" s="118">
        <f>IF('Copy &amp; Paste Roster Report Here'!$A35=AL$7,IF('Copy &amp; Paste Roster Report Here'!$M35="FT",1,0),0)</f>
        <v>0</v>
      </c>
      <c r="AM38" s="118">
        <f>IF('Copy &amp; Paste Roster Report Here'!$A35=AM$7,IF('Copy &amp; Paste Roster Report Here'!$M35="FT",1,0),0)</f>
        <v>0</v>
      </c>
      <c r="AN38" s="118">
        <f>IF('Copy &amp; Paste Roster Report Here'!$A35=AN$7,IF('Copy &amp; Paste Roster Report Here'!$M35="FT",1,0),0)</f>
        <v>0</v>
      </c>
      <c r="AO38" s="118">
        <f>IF('Copy &amp; Paste Roster Report Here'!$A35=AO$7,IF('Copy &amp; Paste Roster Report Here'!$M35="FT",1,0),0)</f>
        <v>0</v>
      </c>
      <c r="AP38" s="118">
        <f>IF('Copy &amp; Paste Roster Report Here'!$A35=AP$7,IF('Copy &amp; Paste Roster Report Here'!$M35="FT",1,0),0)</f>
        <v>0</v>
      </c>
      <c r="AQ38" s="118">
        <f>IF('Copy &amp; Paste Roster Report Here'!$A35=AQ$7,IF('Copy &amp; Paste Roster Report Here'!$M35="FT",1,0),0)</f>
        <v>0</v>
      </c>
      <c r="AR38" s="118">
        <f>IF('Copy &amp; Paste Roster Report Here'!$A35=AR$7,IF('Copy &amp; Paste Roster Report Here'!$M35="FT",1,0),0)</f>
        <v>0</v>
      </c>
      <c r="AS38" s="118">
        <f>IF('Copy &amp; Paste Roster Report Here'!$A35=AS$7,IF('Copy &amp; Paste Roster Report Here'!$M35="FT",1,0),0)</f>
        <v>0</v>
      </c>
      <c r="AT38" s="118">
        <f>IF('Copy &amp; Paste Roster Report Here'!$A35=AT$7,IF('Copy &amp; Paste Roster Report Here'!$M35="FT",1,0),0)</f>
        <v>0</v>
      </c>
      <c r="AU38" s="118">
        <f>IF('Copy &amp; Paste Roster Report Here'!$A35=AU$7,IF('Copy &amp; Paste Roster Report Here'!$M35="FT",1,0),0)</f>
        <v>0</v>
      </c>
      <c r="AV38" s="73">
        <f t="shared" si="10"/>
        <v>0</v>
      </c>
      <c r="AW38" s="119">
        <f>IF('Copy &amp; Paste Roster Report Here'!$A35=AW$7,IF('Copy &amp; Paste Roster Report Here'!$M35="HT",1,0),0)</f>
        <v>0</v>
      </c>
      <c r="AX38" s="119">
        <f>IF('Copy &amp; Paste Roster Report Here'!$A35=AX$7,IF('Copy &amp; Paste Roster Report Here'!$M35="HT",1,0),0)</f>
        <v>0</v>
      </c>
      <c r="AY38" s="119">
        <f>IF('Copy &amp; Paste Roster Report Here'!$A35=AY$7,IF('Copy &amp; Paste Roster Report Here'!$M35="HT",1,0),0)</f>
        <v>0</v>
      </c>
      <c r="AZ38" s="119">
        <f>IF('Copy &amp; Paste Roster Report Here'!$A35=AZ$7,IF('Copy &amp; Paste Roster Report Here'!$M35="HT",1,0),0)</f>
        <v>0</v>
      </c>
      <c r="BA38" s="119">
        <f>IF('Copy &amp; Paste Roster Report Here'!$A35=BA$7,IF('Copy &amp; Paste Roster Report Here'!$M35="HT",1,0),0)</f>
        <v>0</v>
      </c>
      <c r="BB38" s="119">
        <f>IF('Copy &amp; Paste Roster Report Here'!$A35=BB$7,IF('Copy &amp; Paste Roster Report Here'!$M35="HT",1,0),0)</f>
        <v>0</v>
      </c>
      <c r="BC38" s="119">
        <f>IF('Copy &amp; Paste Roster Report Here'!$A35=BC$7,IF('Copy &amp; Paste Roster Report Here'!$M35="HT",1,0),0)</f>
        <v>0</v>
      </c>
      <c r="BD38" s="119">
        <f>IF('Copy &amp; Paste Roster Report Here'!$A35=BD$7,IF('Copy &amp; Paste Roster Report Here'!$M35="HT",1,0),0)</f>
        <v>0</v>
      </c>
      <c r="BE38" s="119">
        <f>IF('Copy &amp; Paste Roster Report Here'!$A35=BE$7,IF('Copy &amp; Paste Roster Report Here'!$M35="HT",1,0),0)</f>
        <v>0</v>
      </c>
      <c r="BF38" s="119">
        <f>IF('Copy &amp; Paste Roster Report Here'!$A35=BF$7,IF('Copy &amp; Paste Roster Report Here'!$M35="HT",1,0),0)</f>
        <v>0</v>
      </c>
      <c r="BG38" s="119">
        <f>IF('Copy &amp; Paste Roster Report Here'!$A35=BG$7,IF('Copy &amp; Paste Roster Report Here'!$M35="HT",1,0),0)</f>
        <v>0</v>
      </c>
      <c r="BH38" s="73">
        <f t="shared" si="11"/>
        <v>0</v>
      </c>
      <c r="BI38" s="120">
        <f>IF('Copy &amp; Paste Roster Report Here'!$A35=BI$7,IF('Copy &amp; Paste Roster Report Here'!$M35="MT",1,0),0)</f>
        <v>0</v>
      </c>
      <c r="BJ38" s="120">
        <f>IF('Copy &amp; Paste Roster Report Here'!$A35=BJ$7,IF('Copy &amp; Paste Roster Report Here'!$M35="MT",1,0),0)</f>
        <v>0</v>
      </c>
      <c r="BK38" s="120">
        <f>IF('Copy &amp; Paste Roster Report Here'!$A35=BK$7,IF('Copy &amp; Paste Roster Report Here'!$M35="MT",1,0),0)</f>
        <v>0</v>
      </c>
      <c r="BL38" s="120">
        <f>IF('Copy &amp; Paste Roster Report Here'!$A35=BL$7,IF('Copy &amp; Paste Roster Report Here'!$M35="MT",1,0),0)</f>
        <v>0</v>
      </c>
      <c r="BM38" s="120">
        <f>IF('Copy &amp; Paste Roster Report Here'!$A35=BM$7,IF('Copy &amp; Paste Roster Report Here'!$M35="MT",1,0),0)</f>
        <v>0</v>
      </c>
      <c r="BN38" s="120">
        <f>IF('Copy &amp; Paste Roster Report Here'!$A35=BN$7,IF('Copy &amp; Paste Roster Report Here'!$M35="MT",1,0),0)</f>
        <v>0</v>
      </c>
      <c r="BO38" s="120">
        <f>IF('Copy &amp; Paste Roster Report Here'!$A35=BO$7,IF('Copy &amp; Paste Roster Report Here'!$M35="MT",1,0),0)</f>
        <v>0</v>
      </c>
      <c r="BP38" s="120">
        <f>IF('Copy &amp; Paste Roster Report Here'!$A35=BP$7,IF('Copy &amp; Paste Roster Report Here'!$M35="MT",1,0),0)</f>
        <v>0</v>
      </c>
      <c r="BQ38" s="120">
        <f>IF('Copy &amp; Paste Roster Report Here'!$A35=BQ$7,IF('Copy &amp; Paste Roster Report Here'!$M35="MT",1,0),0)</f>
        <v>0</v>
      </c>
      <c r="BR38" s="120">
        <f>IF('Copy &amp; Paste Roster Report Here'!$A35=BR$7,IF('Copy &amp; Paste Roster Report Here'!$M35="MT",1,0),0)</f>
        <v>0</v>
      </c>
      <c r="BS38" s="120">
        <f>IF('Copy &amp; Paste Roster Report Here'!$A35=BS$7,IF('Copy &amp; Paste Roster Report Here'!$M35="MT",1,0),0)</f>
        <v>0</v>
      </c>
      <c r="BT38" s="73">
        <f t="shared" si="12"/>
        <v>0</v>
      </c>
      <c r="BU38" s="121">
        <f>IF('Copy &amp; Paste Roster Report Here'!$A35=BU$7,IF('Copy &amp; Paste Roster Report Here'!$M35="fy",1,0),0)</f>
        <v>0</v>
      </c>
      <c r="BV38" s="121">
        <f>IF('Copy &amp; Paste Roster Report Here'!$A35=BV$7,IF('Copy &amp; Paste Roster Report Here'!$M35="fy",1,0),0)</f>
        <v>0</v>
      </c>
      <c r="BW38" s="121">
        <f>IF('Copy &amp; Paste Roster Report Here'!$A35=BW$7,IF('Copy &amp; Paste Roster Report Here'!$M35="fy",1,0),0)</f>
        <v>0</v>
      </c>
      <c r="BX38" s="121">
        <f>IF('Copy &amp; Paste Roster Report Here'!$A35=BX$7,IF('Copy &amp; Paste Roster Report Here'!$M35="fy",1,0),0)</f>
        <v>0</v>
      </c>
      <c r="BY38" s="121">
        <f>IF('Copy &amp; Paste Roster Report Here'!$A35=BY$7,IF('Copy &amp; Paste Roster Report Here'!$M35="fy",1,0),0)</f>
        <v>0</v>
      </c>
      <c r="BZ38" s="121">
        <f>IF('Copy &amp; Paste Roster Report Here'!$A35=BZ$7,IF('Copy &amp; Paste Roster Report Here'!$M35="fy",1,0),0)</f>
        <v>0</v>
      </c>
      <c r="CA38" s="121">
        <f>IF('Copy &amp; Paste Roster Report Here'!$A35=CA$7,IF('Copy &amp; Paste Roster Report Here'!$M35="fy",1,0),0)</f>
        <v>0</v>
      </c>
      <c r="CB38" s="121">
        <f>IF('Copy &amp; Paste Roster Report Here'!$A35=CB$7,IF('Copy &amp; Paste Roster Report Here'!$M35="fy",1,0),0)</f>
        <v>0</v>
      </c>
      <c r="CC38" s="121">
        <f>IF('Copy &amp; Paste Roster Report Here'!$A35=CC$7,IF('Copy &amp; Paste Roster Report Here'!$M35="fy",1,0),0)</f>
        <v>0</v>
      </c>
      <c r="CD38" s="121">
        <f>IF('Copy &amp; Paste Roster Report Here'!$A35=CD$7,IF('Copy &amp; Paste Roster Report Here'!$M35="fy",1,0),0)</f>
        <v>0</v>
      </c>
      <c r="CE38" s="121">
        <f>IF('Copy &amp; Paste Roster Report Here'!$A35=CE$7,IF('Copy &amp; Paste Roster Report Here'!$M35="fy",1,0),0)</f>
        <v>0</v>
      </c>
      <c r="CF38" s="73">
        <f t="shared" si="13"/>
        <v>0</v>
      </c>
      <c r="CG38" s="122">
        <f>IF('Copy &amp; Paste Roster Report Here'!$A35=CG$7,IF('Copy &amp; Paste Roster Report Here'!$M35="RH",1,0),0)</f>
        <v>0</v>
      </c>
      <c r="CH38" s="122">
        <f>IF('Copy &amp; Paste Roster Report Here'!$A35=CH$7,IF('Copy &amp; Paste Roster Report Here'!$M35="RH",1,0),0)</f>
        <v>0</v>
      </c>
      <c r="CI38" s="122">
        <f>IF('Copy &amp; Paste Roster Report Here'!$A35=CI$7,IF('Copy &amp; Paste Roster Report Here'!$M35="RH",1,0),0)</f>
        <v>0</v>
      </c>
      <c r="CJ38" s="122">
        <f>IF('Copy &amp; Paste Roster Report Here'!$A35=CJ$7,IF('Copy &amp; Paste Roster Report Here'!$M35="RH",1,0),0)</f>
        <v>0</v>
      </c>
      <c r="CK38" s="122">
        <f>IF('Copy &amp; Paste Roster Report Here'!$A35=CK$7,IF('Copy &amp; Paste Roster Report Here'!$M35="RH",1,0),0)</f>
        <v>0</v>
      </c>
      <c r="CL38" s="122">
        <f>IF('Copy &amp; Paste Roster Report Here'!$A35=CL$7,IF('Copy &amp; Paste Roster Report Here'!$M35="RH",1,0),0)</f>
        <v>0</v>
      </c>
      <c r="CM38" s="122">
        <f>IF('Copy &amp; Paste Roster Report Here'!$A35=CM$7,IF('Copy &amp; Paste Roster Report Here'!$M35="RH",1,0),0)</f>
        <v>0</v>
      </c>
      <c r="CN38" s="122">
        <f>IF('Copy &amp; Paste Roster Report Here'!$A35=CN$7,IF('Copy &amp; Paste Roster Report Here'!$M35="RH",1,0),0)</f>
        <v>0</v>
      </c>
      <c r="CO38" s="122">
        <f>IF('Copy &amp; Paste Roster Report Here'!$A35=CO$7,IF('Copy &amp; Paste Roster Report Here'!$M35="RH",1,0),0)</f>
        <v>0</v>
      </c>
      <c r="CP38" s="122">
        <f>IF('Copy &amp; Paste Roster Report Here'!$A35=CP$7,IF('Copy &amp; Paste Roster Report Here'!$M35="RH",1,0),0)</f>
        <v>0</v>
      </c>
      <c r="CQ38" s="122">
        <f>IF('Copy &amp; Paste Roster Report Here'!$A35=CQ$7,IF('Copy &amp; Paste Roster Report Here'!$M35="RH",1,0),0)</f>
        <v>0</v>
      </c>
      <c r="CR38" s="73">
        <f t="shared" si="14"/>
        <v>0</v>
      </c>
      <c r="CS38" s="123">
        <f>IF('Copy &amp; Paste Roster Report Here'!$A35=CS$7,IF('Copy &amp; Paste Roster Report Here'!$M35="QT",1,0),0)</f>
        <v>0</v>
      </c>
      <c r="CT38" s="123">
        <f>IF('Copy &amp; Paste Roster Report Here'!$A35=CT$7,IF('Copy &amp; Paste Roster Report Here'!$M35="QT",1,0),0)</f>
        <v>0</v>
      </c>
      <c r="CU38" s="123">
        <f>IF('Copy &amp; Paste Roster Report Here'!$A35=CU$7,IF('Copy &amp; Paste Roster Report Here'!$M35="QT",1,0),0)</f>
        <v>0</v>
      </c>
      <c r="CV38" s="123">
        <f>IF('Copy &amp; Paste Roster Report Here'!$A35=CV$7,IF('Copy &amp; Paste Roster Report Here'!$M35="QT",1,0),0)</f>
        <v>0</v>
      </c>
      <c r="CW38" s="123">
        <f>IF('Copy &amp; Paste Roster Report Here'!$A35=CW$7,IF('Copy &amp; Paste Roster Report Here'!$M35="QT",1,0),0)</f>
        <v>0</v>
      </c>
      <c r="CX38" s="123">
        <f>IF('Copy &amp; Paste Roster Report Here'!$A35=CX$7,IF('Copy &amp; Paste Roster Report Here'!$M35="QT",1,0),0)</f>
        <v>0</v>
      </c>
      <c r="CY38" s="123">
        <f>IF('Copy &amp; Paste Roster Report Here'!$A35=CY$7,IF('Copy &amp; Paste Roster Report Here'!$M35="QT",1,0),0)</f>
        <v>0</v>
      </c>
      <c r="CZ38" s="123">
        <f>IF('Copy &amp; Paste Roster Report Here'!$A35=CZ$7,IF('Copy &amp; Paste Roster Report Here'!$M35="QT",1,0),0)</f>
        <v>0</v>
      </c>
      <c r="DA38" s="123">
        <f>IF('Copy &amp; Paste Roster Report Here'!$A35=DA$7,IF('Copy &amp; Paste Roster Report Here'!$M35="QT",1,0),0)</f>
        <v>0</v>
      </c>
      <c r="DB38" s="123">
        <f>IF('Copy &amp; Paste Roster Report Here'!$A35=DB$7,IF('Copy &amp; Paste Roster Report Here'!$M35="QT",1,0),0)</f>
        <v>0</v>
      </c>
      <c r="DC38" s="123">
        <f>IF('Copy &amp; Paste Roster Report Here'!$A35=DC$7,IF('Copy &amp; Paste Roster Report Here'!$M35="QT",1,0),0)</f>
        <v>0</v>
      </c>
      <c r="DD38" s="73">
        <f t="shared" si="15"/>
        <v>0</v>
      </c>
      <c r="DE38" s="124">
        <f>IF('Copy &amp; Paste Roster Report Here'!$A35=DE$7,IF('Copy &amp; Paste Roster Report Here'!$M35="xxxxxxxxxxx",1,0),0)</f>
        <v>0</v>
      </c>
      <c r="DF38" s="124">
        <f>IF('Copy &amp; Paste Roster Report Here'!$A35=DF$7,IF('Copy &amp; Paste Roster Report Here'!$M35="xxxxxxxxxxx",1,0),0)</f>
        <v>0</v>
      </c>
      <c r="DG38" s="124">
        <f>IF('Copy &amp; Paste Roster Report Here'!$A35=DG$7,IF('Copy &amp; Paste Roster Report Here'!$M35="xxxxxxxxxxx",1,0),0)</f>
        <v>0</v>
      </c>
      <c r="DH38" s="124">
        <f>IF('Copy &amp; Paste Roster Report Here'!$A35=DH$7,IF('Copy &amp; Paste Roster Report Here'!$M35="xxxxxxxxxxx",1,0),0)</f>
        <v>0</v>
      </c>
      <c r="DI38" s="124">
        <f>IF('Copy &amp; Paste Roster Report Here'!$A35=DI$7,IF('Copy &amp; Paste Roster Report Here'!$M35="xxxxxxxxxxx",1,0),0)</f>
        <v>0</v>
      </c>
      <c r="DJ38" s="124">
        <f>IF('Copy &amp; Paste Roster Report Here'!$A35=DJ$7,IF('Copy &amp; Paste Roster Report Here'!$M35="xxxxxxxxxxx",1,0),0)</f>
        <v>0</v>
      </c>
      <c r="DK38" s="124">
        <f>IF('Copy &amp; Paste Roster Report Here'!$A35=DK$7,IF('Copy &amp; Paste Roster Report Here'!$M35="xxxxxxxxxxx",1,0),0)</f>
        <v>0</v>
      </c>
      <c r="DL38" s="124">
        <f>IF('Copy &amp; Paste Roster Report Here'!$A35=DL$7,IF('Copy &amp; Paste Roster Report Here'!$M35="xxxxxxxxxxx",1,0),0)</f>
        <v>0</v>
      </c>
      <c r="DM38" s="124">
        <f>IF('Copy &amp; Paste Roster Report Here'!$A35=DM$7,IF('Copy &amp; Paste Roster Report Here'!$M35="xxxxxxxxxxx",1,0),0)</f>
        <v>0</v>
      </c>
      <c r="DN38" s="124">
        <f>IF('Copy &amp; Paste Roster Report Here'!$A35=DN$7,IF('Copy &amp; Paste Roster Report Here'!$M35="xxxxxxxxxxx",1,0),0)</f>
        <v>0</v>
      </c>
      <c r="DO38" s="124">
        <f>IF('Copy &amp; Paste Roster Report Here'!$A35=DO$7,IF('Copy &amp; Paste Roster Report Here'!$M35="xxxxxxxxxxx",1,0),0)</f>
        <v>0</v>
      </c>
      <c r="DP38" s="125">
        <f t="shared" si="16"/>
        <v>0</v>
      </c>
      <c r="DQ38" s="126">
        <f t="shared" si="17"/>
        <v>0</v>
      </c>
    </row>
    <row r="39" spans="1:121" x14ac:dyDescent="0.2">
      <c r="A39" s="111">
        <f t="shared" si="3"/>
        <v>0</v>
      </c>
      <c r="B39" s="111">
        <f t="shared" si="4"/>
        <v>0</v>
      </c>
      <c r="C39" s="112">
        <f>+('Copy &amp; Paste Roster Report Here'!$P36-'Copy &amp; Paste Roster Report Here'!$O36)/30</f>
        <v>0</v>
      </c>
      <c r="D39" s="112">
        <f>+('Copy &amp; Paste Roster Report Here'!$P36-'Copy &amp; Paste Roster Report Here'!$O36)</f>
        <v>0</v>
      </c>
      <c r="E39" s="111">
        <f>'Copy &amp; Paste Roster Report Here'!N36</f>
        <v>0</v>
      </c>
      <c r="F39" s="111" t="str">
        <f t="shared" si="5"/>
        <v>N</v>
      </c>
      <c r="G39" s="111">
        <f>'Copy &amp; Paste Roster Report Here'!R36</f>
        <v>0</v>
      </c>
      <c r="H39" s="113">
        <f t="shared" si="6"/>
        <v>0</v>
      </c>
      <c r="I39" s="112">
        <f>IF(F39="N",$F$5-'Copy &amp; Paste Roster Report Here'!O36,+'Copy &amp; Paste Roster Report Here'!Q36-'Copy &amp; Paste Roster Report Here'!O36)</f>
        <v>0</v>
      </c>
      <c r="J39" s="114">
        <f t="shared" si="7"/>
        <v>0</v>
      </c>
      <c r="K39" s="114">
        <f t="shared" si="8"/>
        <v>0</v>
      </c>
      <c r="L39" s="115">
        <f>'Copy &amp; Paste Roster Report Here'!F36</f>
        <v>0</v>
      </c>
      <c r="M39" s="116">
        <f t="shared" si="9"/>
        <v>0</v>
      </c>
      <c r="N39" s="117">
        <f>IF('Copy &amp; Paste Roster Report Here'!$A36='Analytical Tests'!N$7,IF($F39="Y",+$H39*N$6,0),0)</f>
        <v>0</v>
      </c>
      <c r="O39" s="117">
        <f>IF('Copy &amp; Paste Roster Report Here'!$A36='Analytical Tests'!O$7,IF($F39="Y",+$H39*O$6,0),0)</f>
        <v>0</v>
      </c>
      <c r="P39" s="117">
        <f>IF('Copy &amp; Paste Roster Report Here'!$A36='Analytical Tests'!P$7,IF($F39="Y",+$H39*P$6,0),0)</f>
        <v>0</v>
      </c>
      <c r="Q39" s="117">
        <f>IF('Copy &amp; Paste Roster Report Here'!$A36='Analytical Tests'!Q$7,IF($F39="Y",+$H39*Q$6,0),0)</f>
        <v>0</v>
      </c>
      <c r="R39" s="117">
        <f>IF('Copy &amp; Paste Roster Report Here'!$A36='Analytical Tests'!R$7,IF($F39="Y",+$H39*R$6,0),0)</f>
        <v>0</v>
      </c>
      <c r="S39" s="117">
        <f>IF('Copy &amp; Paste Roster Report Here'!$A36='Analytical Tests'!S$7,IF($F39="Y",+$H39*S$6,0),0)</f>
        <v>0</v>
      </c>
      <c r="T39" s="117">
        <f>IF('Copy &amp; Paste Roster Report Here'!$A36='Analytical Tests'!T$7,IF($F39="Y",+$H39*T$6,0),0)</f>
        <v>0</v>
      </c>
      <c r="U39" s="117">
        <f>IF('Copy &amp; Paste Roster Report Here'!$A36='Analytical Tests'!U$7,IF($F39="Y",+$H39*U$6,0),0)</f>
        <v>0</v>
      </c>
      <c r="V39" s="117">
        <f>IF('Copy &amp; Paste Roster Report Here'!$A36='Analytical Tests'!V$7,IF($F39="Y",+$H39*V$6,0),0)</f>
        <v>0</v>
      </c>
      <c r="W39" s="117">
        <f>IF('Copy &amp; Paste Roster Report Here'!$A36='Analytical Tests'!W$7,IF($F39="Y",+$H39*W$6,0),0)</f>
        <v>0</v>
      </c>
      <c r="X39" s="117">
        <f>IF('Copy &amp; Paste Roster Report Here'!$A36='Analytical Tests'!X$7,IF($F39="Y",+$H39*X$6,0),0)</f>
        <v>0</v>
      </c>
      <c r="Y39" s="117" t="b">
        <f>IF('Copy &amp; Paste Roster Report Here'!$A36='Analytical Tests'!Y$7,IF($F39="N",IF($J39&gt;=$C39,Y$6,+($I39/$D39)*Y$6),0))</f>
        <v>0</v>
      </c>
      <c r="Z39" s="117" t="b">
        <f>IF('Copy &amp; Paste Roster Report Here'!$A36='Analytical Tests'!Z$7,IF($F39="N",IF($J39&gt;=$C39,Z$6,+($I39/$D39)*Z$6),0))</f>
        <v>0</v>
      </c>
      <c r="AA39" s="117" t="b">
        <f>IF('Copy &amp; Paste Roster Report Here'!$A36='Analytical Tests'!AA$7,IF($F39="N",IF($J39&gt;=$C39,AA$6,+($I39/$D39)*AA$6),0))</f>
        <v>0</v>
      </c>
      <c r="AB39" s="117" t="b">
        <f>IF('Copy &amp; Paste Roster Report Here'!$A36='Analytical Tests'!AB$7,IF($F39="N",IF($J39&gt;=$C39,AB$6,+($I39/$D39)*AB$6),0))</f>
        <v>0</v>
      </c>
      <c r="AC39" s="117" t="b">
        <f>IF('Copy &amp; Paste Roster Report Here'!$A36='Analytical Tests'!AC$7,IF($F39="N",IF($J39&gt;=$C39,AC$6,+($I39/$D39)*AC$6),0))</f>
        <v>0</v>
      </c>
      <c r="AD39" s="117" t="b">
        <f>IF('Copy &amp; Paste Roster Report Here'!$A36='Analytical Tests'!AD$7,IF($F39="N",IF($J39&gt;=$C39,AD$6,+($I39/$D39)*AD$6),0))</f>
        <v>0</v>
      </c>
      <c r="AE39" s="117" t="b">
        <f>IF('Copy &amp; Paste Roster Report Here'!$A36='Analytical Tests'!AE$7,IF($F39="N",IF($J39&gt;=$C39,AE$6,+($I39/$D39)*AE$6),0))</f>
        <v>0</v>
      </c>
      <c r="AF39" s="117" t="b">
        <f>IF('Copy &amp; Paste Roster Report Here'!$A36='Analytical Tests'!AF$7,IF($F39="N",IF($J39&gt;=$C39,AF$6,+($I39/$D39)*AF$6),0))</f>
        <v>0</v>
      </c>
      <c r="AG39" s="117" t="b">
        <f>IF('Copy &amp; Paste Roster Report Here'!$A36='Analytical Tests'!AG$7,IF($F39="N",IF($J39&gt;=$C39,AG$6,+($I39/$D39)*AG$6),0))</f>
        <v>0</v>
      </c>
      <c r="AH39" s="117" t="b">
        <f>IF('Copy &amp; Paste Roster Report Here'!$A36='Analytical Tests'!AH$7,IF($F39="N",IF($J39&gt;=$C39,AH$6,+($I39/$D39)*AH$6),0))</f>
        <v>0</v>
      </c>
      <c r="AI39" s="117" t="b">
        <f>IF('Copy &amp; Paste Roster Report Here'!$A36='Analytical Tests'!AI$7,IF($F39="N",IF($J39&gt;=$C39,AI$6,+($I39/$D39)*AI$6),0))</f>
        <v>0</v>
      </c>
      <c r="AJ39" s="79"/>
      <c r="AK39" s="118">
        <f>IF('Copy &amp; Paste Roster Report Here'!$A36=AK$7,IF('Copy &amp; Paste Roster Report Here'!$M36="FT",1,0),0)</f>
        <v>0</v>
      </c>
      <c r="AL39" s="118">
        <f>IF('Copy &amp; Paste Roster Report Here'!$A36=AL$7,IF('Copy &amp; Paste Roster Report Here'!$M36="FT",1,0),0)</f>
        <v>0</v>
      </c>
      <c r="AM39" s="118">
        <f>IF('Copy &amp; Paste Roster Report Here'!$A36=AM$7,IF('Copy &amp; Paste Roster Report Here'!$M36="FT",1,0),0)</f>
        <v>0</v>
      </c>
      <c r="AN39" s="118">
        <f>IF('Copy &amp; Paste Roster Report Here'!$A36=AN$7,IF('Copy &amp; Paste Roster Report Here'!$M36="FT",1,0),0)</f>
        <v>0</v>
      </c>
      <c r="AO39" s="118">
        <f>IF('Copy &amp; Paste Roster Report Here'!$A36=AO$7,IF('Copy &amp; Paste Roster Report Here'!$M36="FT",1,0),0)</f>
        <v>0</v>
      </c>
      <c r="AP39" s="118">
        <f>IF('Copy &amp; Paste Roster Report Here'!$A36=AP$7,IF('Copy &amp; Paste Roster Report Here'!$M36="FT",1,0),0)</f>
        <v>0</v>
      </c>
      <c r="AQ39" s="118">
        <f>IF('Copy &amp; Paste Roster Report Here'!$A36=AQ$7,IF('Copy &amp; Paste Roster Report Here'!$M36="FT",1,0),0)</f>
        <v>0</v>
      </c>
      <c r="AR39" s="118">
        <f>IF('Copy &amp; Paste Roster Report Here'!$A36=AR$7,IF('Copy &amp; Paste Roster Report Here'!$M36="FT",1,0),0)</f>
        <v>0</v>
      </c>
      <c r="AS39" s="118">
        <f>IF('Copy &amp; Paste Roster Report Here'!$A36=AS$7,IF('Copy &amp; Paste Roster Report Here'!$M36="FT",1,0),0)</f>
        <v>0</v>
      </c>
      <c r="AT39" s="118">
        <f>IF('Copy &amp; Paste Roster Report Here'!$A36=AT$7,IF('Copy &amp; Paste Roster Report Here'!$M36="FT",1,0),0)</f>
        <v>0</v>
      </c>
      <c r="AU39" s="118">
        <f>IF('Copy &amp; Paste Roster Report Here'!$A36=AU$7,IF('Copy &amp; Paste Roster Report Here'!$M36="FT",1,0),0)</f>
        <v>0</v>
      </c>
      <c r="AV39" s="73">
        <f t="shared" si="10"/>
        <v>0</v>
      </c>
      <c r="AW39" s="119">
        <f>IF('Copy &amp; Paste Roster Report Here'!$A36=AW$7,IF('Copy &amp; Paste Roster Report Here'!$M36="HT",1,0),0)</f>
        <v>0</v>
      </c>
      <c r="AX39" s="119">
        <f>IF('Copy &amp; Paste Roster Report Here'!$A36=AX$7,IF('Copy &amp; Paste Roster Report Here'!$M36="HT",1,0),0)</f>
        <v>0</v>
      </c>
      <c r="AY39" s="119">
        <f>IF('Copy &amp; Paste Roster Report Here'!$A36=AY$7,IF('Copy &amp; Paste Roster Report Here'!$M36="HT",1,0),0)</f>
        <v>0</v>
      </c>
      <c r="AZ39" s="119">
        <f>IF('Copy &amp; Paste Roster Report Here'!$A36=AZ$7,IF('Copy &amp; Paste Roster Report Here'!$M36="HT",1,0),0)</f>
        <v>0</v>
      </c>
      <c r="BA39" s="119">
        <f>IF('Copy &amp; Paste Roster Report Here'!$A36=BA$7,IF('Copy &amp; Paste Roster Report Here'!$M36="HT",1,0),0)</f>
        <v>0</v>
      </c>
      <c r="BB39" s="119">
        <f>IF('Copy &amp; Paste Roster Report Here'!$A36=BB$7,IF('Copy &amp; Paste Roster Report Here'!$M36="HT",1,0),0)</f>
        <v>0</v>
      </c>
      <c r="BC39" s="119">
        <f>IF('Copy &amp; Paste Roster Report Here'!$A36=BC$7,IF('Copy &amp; Paste Roster Report Here'!$M36="HT",1,0),0)</f>
        <v>0</v>
      </c>
      <c r="BD39" s="119">
        <f>IF('Copy &amp; Paste Roster Report Here'!$A36=BD$7,IF('Copy &amp; Paste Roster Report Here'!$M36="HT",1,0),0)</f>
        <v>0</v>
      </c>
      <c r="BE39" s="119">
        <f>IF('Copy &amp; Paste Roster Report Here'!$A36=BE$7,IF('Copy &amp; Paste Roster Report Here'!$M36="HT",1,0),0)</f>
        <v>0</v>
      </c>
      <c r="BF39" s="119">
        <f>IF('Copy &amp; Paste Roster Report Here'!$A36=BF$7,IF('Copy &amp; Paste Roster Report Here'!$M36="HT",1,0),0)</f>
        <v>0</v>
      </c>
      <c r="BG39" s="119">
        <f>IF('Copy &amp; Paste Roster Report Here'!$A36=BG$7,IF('Copy &amp; Paste Roster Report Here'!$M36="HT",1,0),0)</f>
        <v>0</v>
      </c>
      <c r="BH39" s="73">
        <f t="shared" si="11"/>
        <v>0</v>
      </c>
      <c r="BI39" s="120">
        <f>IF('Copy &amp; Paste Roster Report Here'!$A36=BI$7,IF('Copy &amp; Paste Roster Report Here'!$M36="MT",1,0),0)</f>
        <v>0</v>
      </c>
      <c r="BJ39" s="120">
        <f>IF('Copy &amp; Paste Roster Report Here'!$A36=BJ$7,IF('Copy &amp; Paste Roster Report Here'!$M36="MT",1,0),0)</f>
        <v>0</v>
      </c>
      <c r="BK39" s="120">
        <f>IF('Copy &amp; Paste Roster Report Here'!$A36=BK$7,IF('Copy &amp; Paste Roster Report Here'!$M36="MT",1,0),0)</f>
        <v>0</v>
      </c>
      <c r="BL39" s="120">
        <f>IF('Copy &amp; Paste Roster Report Here'!$A36=BL$7,IF('Copy &amp; Paste Roster Report Here'!$M36="MT",1,0),0)</f>
        <v>0</v>
      </c>
      <c r="BM39" s="120">
        <f>IF('Copy &amp; Paste Roster Report Here'!$A36=BM$7,IF('Copy &amp; Paste Roster Report Here'!$M36="MT",1,0),0)</f>
        <v>0</v>
      </c>
      <c r="BN39" s="120">
        <f>IF('Copy &amp; Paste Roster Report Here'!$A36=BN$7,IF('Copy &amp; Paste Roster Report Here'!$M36="MT",1,0),0)</f>
        <v>0</v>
      </c>
      <c r="BO39" s="120">
        <f>IF('Copy &amp; Paste Roster Report Here'!$A36=BO$7,IF('Copy &amp; Paste Roster Report Here'!$M36="MT",1,0),0)</f>
        <v>0</v>
      </c>
      <c r="BP39" s="120">
        <f>IF('Copy &amp; Paste Roster Report Here'!$A36=BP$7,IF('Copy &amp; Paste Roster Report Here'!$M36="MT",1,0),0)</f>
        <v>0</v>
      </c>
      <c r="BQ39" s="120">
        <f>IF('Copy &amp; Paste Roster Report Here'!$A36=BQ$7,IF('Copy &amp; Paste Roster Report Here'!$M36="MT",1,0),0)</f>
        <v>0</v>
      </c>
      <c r="BR39" s="120">
        <f>IF('Copy &amp; Paste Roster Report Here'!$A36=BR$7,IF('Copy &amp; Paste Roster Report Here'!$M36="MT",1,0),0)</f>
        <v>0</v>
      </c>
      <c r="BS39" s="120">
        <f>IF('Copy &amp; Paste Roster Report Here'!$A36=BS$7,IF('Copy &amp; Paste Roster Report Here'!$M36="MT",1,0),0)</f>
        <v>0</v>
      </c>
      <c r="BT39" s="73">
        <f t="shared" si="12"/>
        <v>0</v>
      </c>
      <c r="BU39" s="121">
        <f>IF('Copy &amp; Paste Roster Report Here'!$A36=BU$7,IF('Copy &amp; Paste Roster Report Here'!$M36="fy",1,0),0)</f>
        <v>0</v>
      </c>
      <c r="BV39" s="121">
        <f>IF('Copy &amp; Paste Roster Report Here'!$A36=BV$7,IF('Copy &amp; Paste Roster Report Here'!$M36="fy",1,0),0)</f>
        <v>0</v>
      </c>
      <c r="BW39" s="121">
        <f>IF('Copy &amp; Paste Roster Report Here'!$A36=BW$7,IF('Copy &amp; Paste Roster Report Here'!$M36="fy",1,0),0)</f>
        <v>0</v>
      </c>
      <c r="BX39" s="121">
        <f>IF('Copy &amp; Paste Roster Report Here'!$A36=BX$7,IF('Copy &amp; Paste Roster Report Here'!$M36="fy",1,0),0)</f>
        <v>0</v>
      </c>
      <c r="BY39" s="121">
        <f>IF('Copy &amp; Paste Roster Report Here'!$A36=BY$7,IF('Copy &amp; Paste Roster Report Here'!$M36="fy",1,0),0)</f>
        <v>0</v>
      </c>
      <c r="BZ39" s="121">
        <f>IF('Copy &amp; Paste Roster Report Here'!$A36=BZ$7,IF('Copy &amp; Paste Roster Report Here'!$M36="fy",1,0),0)</f>
        <v>0</v>
      </c>
      <c r="CA39" s="121">
        <f>IF('Copy &amp; Paste Roster Report Here'!$A36=CA$7,IF('Copy &amp; Paste Roster Report Here'!$M36="fy",1,0),0)</f>
        <v>0</v>
      </c>
      <c r="CB39" s="121">
        <f>IF('Copy &amp; Paste Roster Report Here'!$A36=CB$7,IF('Copy &amp; Paste Roster Report Here'!$M36="fy",1,0),0)</f>
        <v>0</v>
      </c>
      <c r="CC39" s="121">
        <f>IF('Copy &amp; Paste Roster Report Here'!$A36=CC$7,IF('Copy &amp; Paste Roster Report Here'!$M36="fy",1,0),0)</f>
        <v>0</v>
      </c>
      <c r="CD39" s="121">
        <f>IF('Copy &amp; Paste Roster Report Here'!$A36=CD$7,IF('Copy &amp; Paste Roster Report Here'!$M36="fy",1,0),0)</f>
        <v>0</v>
      </c>
      <c r="CE39" s="121">
        <f>IF('Copy &amp; Paste Roster Report Here'!$A36=CE$7,IF('Copy &amp; Paste Roster Report Here'!$M36="fy",1,0),0)</f>
        <v>0</v>
      </c>
      <c r="CF39" s="73">
        <f t="shared" si="13"/>
        <v>0</v>
      </c>
      <c r="CG39" s="122">
        <f>IF('Copy &amp; Paste Roster Report Here'!$A36=CG$7,IF('Copy &amp; Paste Roster Report Here'!$M36="RH",1,0),0)</f>
        <v>0</v>
      </c>
      <c r="CH39" s="122">
        <f>IF('Copy &amp; Paste Roster Report Here'!$A36=CH$7,IF('Copy &amp; Paste Roster Report Here'!$M36="RH",1,0),0)</f>
        <v>0</v>
      </c>
      <c r="CI39" s="122">
        <f>IF('Copy &amp; Paste Roster Report Here'!$A36=CI$7,IF('Copy &amp; Paste Roster Report Here'!$M36="RH",1,0),0)</f>
        <v>0</v>
      </c>
      <c r="CJ39" s="122">
        <f>IF('Copy &amp; Paste Roster Report Here'!$A36=CJ$7,IF('Copy &amp; Paste Roster Report Here'!$M36="RH",1,0),0)</f>
        <v>0</v>
      </c>
      <c r="CK39" s="122">
        <f>IF('Copy &amp; Paste Roster Report Here'!$A36=CK$7,IF('Copy &amp; Paste Roster Report Here'!$M36="RH",1,0),0)</f>
        <v>0</v>
      </c>
      <c r="CL39" s="122">
        <f>IF('Copy &amp; Paste Roster Report Here'!$A36=CL$7,IF('Copy &amp; Paste Roster Report Here'!$M36="RH",1,0),0)</f>
        <v>0</v>
      </c>
      <c r="CM39" s="122">
        <f>IF('Copy &amp; Paste Roster Report Here'!$A36=CM$7,IF('Copy &amp; Paste Roster Report Here'!$M36="RH",1,0),0)</f>
        <v>0</v>
      </c>
      <c r="CN39" s="122">
        <f>IF('Copy &amp; Paste Roster Report Here'!$A36=CN$7,IF('Copy &amp; Paste Roster Report Here'!$M36="RH",1,0),0)</f>
        <v>0</v>
      </c>
      <c r="CO39" s="122">
        <f>IF('Copy &amp; Paste Roster Report Here'!$A36=CO$7,IF('Copy &amp; Paste Roster Report Here'!$M36="RH",1,0),0)</f>
        <v>0</v>
      </c>
      <c r="CP39" s="122">
        <f>IF('Copy &amp; Paste Roster Report Here'!$A36=CP$7,IF('Copy &amp; Paste Roster Report Here'!$M36="RH",1,0),0)</f>
        <v>0</v>
      </c>
      <c r="CQ39" s="122">
        <f>IF('Copy &amp; Paste Roster Report Here'!$A36=CQ$7,IF('Copy &amp; Paste Roster Report Here'!$M36="RH",1,0),0)</f>
        <v>0</v>
      </c>
      <c r="CR39" s="73">
        <f t="shared" si="14"/>
        <v>0</v>
      </c>
      <c r="CS39" s="123">
        <f>IF('Copy &amp; Paste Roster Report Here'!$A36=CS$7,IF('Copy &amp; Paste Roster Report Here'!$M36="QT",1,0),0)</f>
        <v>0</v>
      </c>
      <c r="CT39" s="123">
        <f>IF('Copy &amp; Paste Roster Report Here'!$A36=CT$7,IF('Copy &amp; Paste Roster Report Here'!$M36="QT",1,0),0)</f>
        <v>0</v>
      </c>
      <c r="CU39" s="123">
        <f>IF('Copy &amp; Paste Roster Report Here'!$A36=CU$7,IF('Copy &amp; Paste Roster Report Here'!$M36="QT",1,0),0)</f>
        <v>0</v>
      </c>
      <c r="CV39" s="123">
        <f>IF('Copy &amp; Paste Roster Report Here'!$A36=CV$7,IF('Copy &amp; Paste Roster Report Here'!$M36="QT",1,0),0)</f>
        <v>0</v>
      </c>
      <c r="CW39" s="123">
        <f>IF('Copy &amp; Paste Roster Report Here'!$A36=CW$7,IF('Copy &amp; Paste Roster Report Here'!$M36="QT",1,0),0)</f>
        <v>0</v>
      </c>
      <c r="CX39" s="123">
        <f>IF('Copy &amp; Paste Roster Report Here'!$A36=CX$7,IF('Copy &amp; Paste Roster Report Here'!$M36="QT",1,0),0)</f>
        <v>0</v>
      </c>
      <c r="CY39" s="123">
        <f>IF('Copy &amp; Paste Roster Report Here'!$A36=CY$7,IF('Copy &amp; Paste Roster Report Here'!$M36="QT",1,0),0)</f>
        <v>0</v>
      </c>
      <c r="CZ39" s="123">
        <f>IF('Copy &amp; Paste Roster Report Here'!$A36=CZ$7,IF('Copy &amp; Paste Roster Report Here'!$M36="QT",1,0),0)</f>
        <v>0</v>
      </c>
      <c r="DA39" s="123">
        <f>IF('Copy &amp; Paste Roster Report Here'!$A36=DA$7,IF('Copy &amp; Paste Roster Report Here'!$M36="QT",1,0),0)</f>
        <v>0</v>
      </c>
      <c r="DB39" s="123">
        <f>IF('Copy &amp; Paste Roster Report Here'!$A36=DB$7,IF('Copy &amp; Paste Roster Report Here'!$M36="QT",1,0),0)</f>
        <v>0</v>
      </c>
      <c r="DC39" s="123">
        <f>IF('Copy &amp; Paste Roster Report Here'!$A36=DC$7,IF('Copy &amp; Paste Roster Report Here'!$M36="QT",1,0),0)</f>
        <v>0</v>
      </c>
      <c r="DD39" s="73">
        <f t="shared" si="15"/>
        <v>0</v>
      </c>
      <c r="DE39" s="124">
        <f>IF('Copy &amp; Paste Roster Report Here'!$A36=DE$7,IF('Copy &amp; Paste Roster Report Here'!$M36="xxxxxxxxxxx",1,0),0)</f>
        <v>0</v>
      </c>
      <c r="DF39" s="124">
        <f>IF('Copy &amp; Paste Roster Report Here'!$A36=DF$7,IF('Copy &amp; Paste Roster Report Here'!$M36="xxxxxxxxxxx",1,0),0)</f>
        <v>0</v>
      </c>
      <c r="DG39" s="124">
        <f>IF('Copy &amp; Paste Roster Report Here'!$A36=DG$7,IF('Copy &amp; Paste Roster Report Here'!$M36="xxxxxxxxxxx",1,0),0)</f>
        <v>0</v>
      </c>
      <c r="DH39" s="124">
        <f>IF('Copy &amp; Paste Roster Report Here'!$A36=DH$7,IF('Copy &amp; Paste Roster Report Here'!$M36="xxxxxxxxxxx",1,0),0)</f>
        <v>0</v>
      </c>
      <c r="DI39" s="124">
        <f>IF('Copy &amp; Paste Roster Report Here'!$A36=DI$7,IF('Copy &amp; Paste Roster Report Here'!$M36="xxxxxxxxxxx",1,0),0)</f>
        <v>0</v>
      </c>
      <c r="DJ39" s="124">
        <f>IF('Copy &amp; Paste Roster Report Here'!$A36=DJ$7,IF('Copy &amp; Paste Roster Report Here'!$M36="xxxxxxxxxxx",1,0),0)</f>
        <v>0</v>
      </c>
      <c r="DK39" s="124">
        <f>IF('Copy &amp; Paste Roster Report Here'!$A36=DK$7,IF('Copy &amp; Paste Roster Report Here'!$M36="xxxxxxxxxxx",1,0),0)</f>
        <v>0</v>
      </c>
      <c r="DL39" s="124">
        <f>IF('Copy &amp; Paste Roster Report Here'!$A36=DL$7,IF('Copy &amp; Paste Roster Report Here'!$M36="xxxxxxxxxxx",1,0),0)</f>
        <v>0</v>
      </c>
      <c r="DM39" s="124">
        <f>IF('Copy &amp; Paste Roster Report Here'!$A36=DM$7,IF('Copy &amp; Paste Roster Report Here'!$M36="xxxxxxxxxxx",1,0),0)</f>
        <v>0</v>
      </c>
      <c r="DN39" s="124">
        <f>IF('Copy &amp; Paste Roster Report Here'!$A36=DN$7,IF('Copy &amp; Paste Roster Report Here'!$M36="xxxxxxxxxxx",1,0),0)</f>
        <v>0</v>
      </c>
      <c r="DO39" s="124">
        <f>IF('Copy &amp; Paste Roster Report Here'!$A36=DO$7,IF('Copy &amp; Paste Roster Report Here'!$M36="xxxxxxxxxxx",1,0),0)</f>
        <v>0</v>
      </c>
      <c r="DP39" s="125">
        <f t="shared" si="16"/>
        <v>0</v>
      </c>
      <c r="DQ39" s="126">
        <f t="shared" si="17"/>
        <v>0</v>
      </c>
    </row>
    <row r="40" spans="1:121" x14ac:dyDescent="0.2">
      <c r="A40" s="111">
        <f t="shared" si="3"/>
        <v>0</v>
      </c>
      <c r="B40" s="111">
        <f t="shared" si="4"/>
        <v>0</v>
      </c>
      <c r="C40" s="112">
        <f>+('Copy &amp; Paste Roster Report Here'!$P37-'Copy &amp; Paste Roster Report Here'!$O37)/30</f>
        <v>0</v>
      </c>
      <c r="D40" s="112">
        <f>+('Copy &amp; Paste Roster Report Here'!$P37-'Copy &amp; Paste Roster Report Here'!$O37)</f>
        <v>0</v>
      </c>
      <c r="E40" s="111">
        <f>'Copy &amp; Paste Roster Report Here'!N37</f>
        <v>0</v>
      </c>
      <c r="F40" s="111" t="str">
        <f t="shared" si="5"/>
        <v>N</v>
      </c>
      <c r="G40" s="111">
        <f>'Copy &amp; Paste Roster Report Here'!R37</f>
        <v>0</v>
      </c>
      <c r="H40" s="113">
        <f t="shared" si="6"/>
        <v>0</v>
      </c>
      <c r="I40" s="112">
        <f>IF(F40="N",$F$5-'Copy &amp; Paste Roster Report Here'!O37,+'Copy &amp; Paste Roster Report Here'!Q37-'Copy &amp; Paste Roster Report Here'!O37)</f>
        <v>0</v>
      </c>
      <c r="J40" s="114">
        <f t="shared" si="7"/>
        <v>0</v>
      </c>
      <c r="K40" s="114">
        <f t="shared" si="8"/>
        <v>0</v>
      </c>
      <c r="L40" s="115">
        <f>'Copy &amp; Paste Roster Report Here'!F37</f>
        <v>0</v>
      </c>
      <c r="M40" s="116">
        <f t="shared" si="9"/>
        <v>0</v>
      </c>
      <c r="N40" s="117">
        <f>IF('Copy &amp; Paste Roster Report Here'!$A37='Analytical Tests'!N$7,IF($F40="Y",+$H40*N$6,0),0)</f>
        <v>0</v>
      </c>
      <c r="O40" s="117">
        <f>IF('Copy &amp; Paste Roster Report Here'!$A37='Analytical Tests'!O$7,IF($F40="Y",+$H40*O$6,0),0)</f>
        <v>0</v>
      </c>
      <c r="P40" s="117">
        <f>IF('Copy &amp; Paste Roster Report Here'!$A37='Analytical Tests'!P$7,IF($F40="Y",+$H40*P$6,0),0)</f>
        <v>0</v>
      </c>
      <c r="Q40" s="117">
        <f>IF('Copy &amp; Paste Roster Report Here'!$A37='Analytical Tests'!Q$7,IF($F40="Y",+$H40*Q$6,0),0)</f>
        <v>0</v>
      </c>
      <c r="R40" s="117">
        <f>IF('Copy &amp; Paste Roster Report Here'!$A37='Analytical Tests'!R$7,IF($F40="Y",+$H40*R$6,0),0)</f>
        <v>0</v>
      </c>
      <c r="S40" s="117">
        <f>IF('Copy &amp; Paste Roster Report Here'!$A37='Analytical Tests'!S$7,IF($F40="Y",+$H40*S$6,0),0)</f>
        <v>0</v>
      </c>
      <c r="T40" s="117">
        <f>IF('Copy &amp; Paste Roster Report Here'!$A37='Analytical Tests'!T$7,IF($F40="Y",+$H40*T$6,0),0)</f>
        <v>0</v>
      </c>
      <c r="U40" s="117">
        <f>IF('Copy &amp; Paste Roster Report Here'!$A37='Analytical Tests'!U$7,IF($F40="Y",+$H40*U$6,0),0)</f>
        <v>0</v>
      </c>
      <c r="V40" s="117">
        <f>IF('Copy &amp; Paste Roster Report Here'!$A37='Analytical Tests'!V$7,IF($F40="Y",+$H40*V$6,0),0)</f>
        <v>0</v>
      </c>
      <c r="W40" s="117">
        <f>IF('Copy &amp; Paste Roster Report Here'!$A37='Analytical Tests'!W$7,IF($F40="Y",+$H40*W$6,0),0)</f>
        <v>0</v>
      </c>
      <c r="X40" s="117">
        <f>IF('Copy &amp; Paste Roster Report Here'!$A37='Analytical Tests'!X$7,IF($F40="Y",+$H40*X$6,0),0)</f>
        <v>0</v>
      </c>
      <c r="Y40" s="117" t="b">
        <f>IF('Copy &amp; Paste Roster Report Here'!$A37='Analytical Tests'!Y$7,IF($F40="N",IF($J40&gt;=$C40,Y$6,+($I40/$D40)*Y$6),0))</f>
        <v>0</v>
      </c>
      <c r="Z40" s="117" t="b">
        <f>IF('Copy &amp; Paste Roster Report Here'!$A37='Analytical Tests'!Z$7,IF($F40="N",IF($J40&gt;=$C40,Z$6,+($I40/$D40)*Z$6),0))</f>
        <v>0</v>
      </c>
      <c r="AA40" s="117" t="b">
        <f>IF('Copy &amp; Paste Roster Report Here'!$A37='Analytical Tests'!AA$7,IF($F40="N",IF($J40&gt;=$C40,AA$6,+($I40/$D40)*AA$6),0))</f>
        <v>0</v>
      </c>
      <c r="AB40" s="117" t="b">
        <f>IF('Copy &amp; Paste Roster Report Here'!$A37='Analytical Tests'!AB$7,IF($F40="N",IF($J40&gt;=$C40,AB$6,+($I40/$D40)*AB$6),0))</f>
        <v>0</v>
      </c>
      <c r="AC40" s="117" t="b">
        <f>IF('Copy &amp; Paste Roster Report Here'!$A37='Analytical Tests'!AC$7,IF($F40="N",IF($J40&gt;=$C40,AC$6,+($I40/$D40)*AC$6),0))</f>
        <v>0</v>
      </c>
      <c r="AD40" s="117" t="b">
        <f>IF('Copy &amp; Paste Roster Report Here'!$A37='Analytical Tests'!AD$7,IF($F40="N",IF($J40&gt;=$C40,AD$6,+($I40/$D40)*AD$6),0))</f>
        <v>0</v>
      </c>
      <c r="AE40" s="117" t="b">
        <f>IF('Copy &amp; Paste Roster Report Here'!$A37='Analytical Tests'!AE$7,IF($F40="N",IF($J40&gt;=$C40,AE$6,+($I40/$D40)*AE$6),0))</f>
        <v>0</v>
      </c>
      <c r="AF40" s="117" t="b">
        <f>IF('Copy &amp; Paste Roster Report Here'!$A37='Analytical Tests'!AF$7,IF($F40="N",IF($J40&gt;=$C40,AF$6,+($I40/$D40)*AF$6),0))</f>
        <v>0</v>
      </c>
      <c r="AG40" s="117" t="b">
        <f>IF('Copy &amp; Paste Roster Report Here'!$A37='Analytical Tests'!AG$7,IF($F40="N",IF($J40&gt;=$C40,AG$6,+($I40/$D40)*AG$6),0))</f>
        <v>0</v>
      </c>
      <c r="AH40" s="117" t="b">
        <f>IF('Copy &amp; Paste Roster Report Here'!$A37='Analytical Tests'!AH$7,IF($F40="N",IF($J40&gt;=$C40,AH$6,+($I40/$D40)*AH$6),0))</f>
        <v>0</v>
      </c>
      <c r="AI40" s="117" t="b">
        <f>IF('Copy &amp; Paste Roster Report Here'!$A37='Analytical Tests'!AI$7,IF($F40="N",IF($J40&gt;=$C40,AI$6,+($I40/$D40)*AI$6),0))</f>
        <v>0</v>
      </c>
      <c r="AJ40" s="79"/>
      <c r="AK40" s="118">
        <f>IF('Copy &amp; Paste Roster Report Here'!$A37=AK$7,IF('Copy &amp; Paste Roster Report Here'!$M37="FT",1,0),0)</f>
        <v>0</v>
      </c>
      <c r="AL40" s="118">
        <f>IF('Copy &amp; Paste Roster Report Here'!$A37=AL$7,IF('Copy &amp; Paste Roster Report Here'!$M37="FT",1,0),0)</f>
        <v>0</v>
      </c>
      <c r="AM40" s="118">
        <f>IF('Copy &amp; Paste Roster Report Here'!$A37=AM$7,IF('Copy &amp; Paste Roster Report Here'!$M37="FT",1,0),0)</f>
        <v>0</v>
      </c>
      <c r="AN40" s="118">
        <f>IF('Copy &amp; Paste Roster Report Here'!$A37=AN$7,IF('Copy &amp; Paste Roster Report Here'!$M37="FT",1,0),0)</f>
        <v>0</v>
      </c>
      <c r="AO40" s="118">
        <f>IF('Copy &amp; Paste Roster Report Here'!$A37=AO$7,IF('Copy &amp; Paste Roster Report Here'!$M37="FT",1,0),0)</f>
        <v>0</v>
      </c>
      <c r="AP40" s="118">
        <f>IF('Copy &amp; Paste Roster Report Here'!$A37=AP$7,IF('Copy &amp; Paste Roster Report Here'!$M37="FT",1,0),0)</f>
        <v>0</v>
      </c>
      <c r="AQ40" s="118">
        <f>IF('Copy &amp; Paste Roster Report Here'!$A37=AQ$7,IF('Copy &amp; Paste Roster Report Here'!$M37="FT",1,0),0)</f>
        <v>0</v>
      </c>
      <c r="AR40" s="118">
        <f>IF('Copy &amp; Paste Roster Report Here'!$A37=AR$7,IF('Copy &amp; Paste Roster Report Here'!$M37="FT",1,0),0)</f>
        <v>0</v>
      </c>
      <c r="AS40" s="118">
        <f>IF('Copy &amp; Paste Roster Report Here'!$A37=AS$7,IF('Copy &amp; Paste Roster Report Here'!$M37="FT",1,0),0)</f>
        <v>0</v>
      </c>
      <c r="AT40" s="118">
        <f>IF('Copy &amp; Paste Roster Report Here'!$A37=AT$7,IF('Copy &amp; Paste Roster Report Here'!$M37="FT",1,0),0)</f>
        <v>0</v>
      </c>
      <c r="AU40" s="118">
        <f>IF('Copy &amp; Paste Roster Report Here'!$A37=AU$7,IF('Copy &amp; Paste Roster Report Here'!$M37="FT",1,0),0)</f>
        <v>0</v>
      </c>
      <c r="AV40" s="73">
        <f t="shared" si="10"/>
        <v>0</v>
      </c>
      <c r="AW40" s="119">
        <f>IF('Copy &amp; Paste Roster Report Here'!$A37=AW$7,IF('Copy &amp; Paste Roster Report Here'!$M37="HT",1,0),0)</f>
        <v>0</v>
      </c>
      <c r="AX40" s="119">
        <f>IF('Copy &amp; Paste Roster Report Here'!$A37=AX$7,IF('Copy &amp; Paste Roster Report Here'!$M37="HT",1,0),0)</f>
        <v>0</v>
      </c>
      <c r="AY40" s="119">
        <f>IF('Copy &amp; Paste Roster Report Here'!$A37=AY$7,IF('Copy &amp; Paste Roster Report Here'!$M37="HT",1,0),0)</f>
        <v>0</v>
      </c>
      <c r="AZ40" s="119">
        <f>IF('Copy &amp; Paste Roster Report Here'!$A37=AZ$7,IF('Copy &amp; Paste Roster Report Here'!$M37="HT",1,0),0)</f>
        <v>0</v>
      </c>
      <c r="BA40" s="119">
        <f>IF('Copy &amp; Paste Roster Report Here'!$A37=BA$7,IF('Copy &amp; Paste Roster Report Here'!$M37="HT",1,0),0)</f>
        <v>0</v>
      </c>
      <c r="BB40" s="119">
        <f>IF('Copy &amp; Paste Roster Report Here'!$A37=BB$7,IF('Copy &amp; Paste Roster Report Here'!$M37="HT",1,0),0)</f>
        <v>0</v>
      </c>
      <c r="BC40" s="119">
        <f>IF('Copy &amp; Paste Roster Report Here'!$A37=BC$7,IF('Copy &amp; Paste Roster Report Here'!$M37="HT",1,0),0)</f>
        <v>0</v>
      </c>
      <c r="BD40" s="119">
        <f>IF('Copy &amp; Paste Roster Report Here'!$A37=BD$7,IF('Copy &amp; Paste Roster Report Here'!$M37="HT",1,0),0)</f>
        <v>0</v>
      </c>
      <c r="BE40" s="119">
        <f>IF('Copy &amp; Paste Roster Report Here'!$A37=BE$7,IF('Copy &amp; Paste Roster Report Here'!$M37="HT",1,0),0)</f>
        <v>0</v>
      </c>
      <c r="BF40" s="119">
        <f>IF('Copy &amp; Paste Roster Report Here'!$A37=BF$7,IF('Copy &amp; Paste Roster Report Here'!$M37="HT",1,0),0)</f>
        <v>0</v>
      </c>
      <c r="BG40" s="119">
        <f>IF('Copy &amp; Paste Roster Report Here'!$A37=BG$7,IF('Copy &amp; Paste Roster Report Here'!$M37="HT",1,0),0)</f>
        <v>0</v>
      </c>
      <c r="BH40" s="73">
        <f t="shared" si="11"/>
        <v>0</v>
      </c>
      <c r="BI40" s="120">
        <f>IF('Copy &amp; Paste Roster Report Here'!$A37=BI$7,IF('Copy &amp; Paste Roster Report Here'!$M37="MT",1,0),0)</f>
        <v>0</v>
      </c>
      <c r="BJ40" s="120">
        <f>IF('Copy &amp; Paste Roster Report Here'!$A37=BJ$7,IF('Copy &amp; Paste Roster Report Here'!$M37="MT",1,0),0)</f>
        <v>0</v>
      </c>
      <c r="BK40" s="120">
        <f>IF('Copy &amp; Paste Roster Report Here'!$A37=BK$7,IF('Copy &amp; Paste Roster Report Here'!$M37="MT",1,0),0)</f>
        <v>0</v>
      </c>
      <c r="BL40" s="120">
        <f>IF('Copy &amp; Paste Roster Report Here'!$A37=BL$7,IF('Copy &amp; Paste Roster Report Here'!$M37="MT",1,0),0)</f>
        <v>0</v>
      </c>
      <c r="BM40" s="120">
        <f>IF('Copy &amp; Paste Roster Report Here'!$A37=BM$7,IF('Copy &amp; Paste Roster Report Here'!$M37="MT",1,0),0)</f>
        <v>0</v>
      </c>
      <c r="BN40" s="120">
        <f>IF('Copy &amp; Paste Roster Report Here'!$A37=BN$7,IF('Copy &amp; Paste Roster Report Here'!$M37="MT",1,0),0)</f>
        <v>0</v>
      </c>
      <c r="BO40" s="120">
        <f>IF('Copy &amp; Paste Roster Report Here'!$A37=BO$7,IF('Copy &amp; Paste Roster Report Here'!$M37="MT",1,0),0)</f>
        <v>0</v>
      </c>
      <c r="BP40" s="120">
        <f>IF('Copy &amp; Paste Roster Report Here'!$A37=BP$7,IF('Copy &amp; Paste Roster Report Here'!$M37="MT",1,0),0)</f>
        <v>0</v>
      </c>
      <c r="BQ40" s="120">
        <f>IF('Copy &amp; Paste Roster Report Here'!$A37=BQ$7,IF('Copy &amp; Paste Roster Report Here'!$M37="MT",1,0),0)</f>
        <v>0</v>
      </c>
      <c r="BR40" s="120">
        <f>IF('Copy &amp; Paste Roster Report Here'!$A37=BR$7,IF('Copy &amp; Paste Roster Report Here'!$M37="MT",1,0),0)</f>
        <v>0</v>
      </c>
      <c r="BS40" s="120">
        <f>IF('Copy &amp; Paste Roster Report Here'!$A37=BS$7,IF('Copy &amp; Paste Roster Report Here'!$M37="MT",1,0),0)</f>
        <v>0</v>
      </c>
      <c r="BT40" s="73">
        <f t="shared" si="12"/>
        <v>0</v>
      </c>
      <c r="BU40" s="121">
        <f>IF('Copy &amp; Paste Roster Report Here'!$A37=BU$7,IF('Copy &amp; Paste Roster Report Here'!$M37="fy",1,0),0)</f>
        <v>0</v>
      </c>
      <c r="BV40" s="121">
        <f>IF('Copy &amp; Paste Roster Report Here'!$A37=BV$7,IF('Copy &amp; Paste Roster Report Here'!$M37="fy",1,0),0)</f>
        <v>0</v>
      </c>
      <c r="BW40" s="121">
        <f>IF('Copy &amp; Paste Roster Report Here'!$A37=BW$7,IF('Copy &amp; Paste Roster Report Here'!$M37="fy",1,0),0)</f>
        <v>0</v>
      </c>
      <c r="BX40" s="121">
        <f>IF('Copy &amp; Paste Roster Report Here'!$A37=BX$7,IF('Copy &amp; Paste Roster Report Here'!$M37="fy",1,0),0)</f>
        <v>0</v>
      </c>
      <c r="BY40" s="121">
        <f>IF('Copy &amp; Paste Roster Report Here'!$A37=BY$7,IF('Copy &amp; Paste Roster Report Here'!$M37="fy",1,0),0)</f>
        <v>0</v>
      </c>
      <c r="BZ40" s="121">
        <f>IF('Copy &amp; Paste Roster Report Here'!$A37=BZ$7,IF('Copy &amp; Paste Roster Report Here'!$M37="fy",1,0),0)</f>
        <v>0</v>
      </c>
      <c r="CA40" s="121">
        <f>IF('Copy &amp; Paste Roster Report Here'!$A37=CA$7,IF('Copy &amp; Paste Roster Report Here'!$M37="fy",1,0),0)</f>
        <v>0</v>
      </c>
      <c r="CB40" s="121">
        <f>IF('Copy &amp; Paste Roster Report Here'!$A37=CB$7,IF('Copy &amp; Paste Roster Report Here'!$M37="fy",1,0),0)</f>
        <v>0</v>
      </c>
      <c r="CC40" s="121">
        <f>IF('Copy &amp; Paste Roster Report Here'!$A37=CC$7,IF('Copy &amp; Paste Roster Report Here'!$M37="fy",1,0),0)</f>
        <v>0</v>
      </c>
      <c r="CD40" s="121">
        <f>IF('Copy &amp; Paste Roster Report Here'!$A37=CD$7,IF('Copy &amp; Paste Roster Report Here'!$M37="fy",1,0),0)</f>
        <v>0</v>
      </c>
      <c r="CE40" s="121">
        <f>IF('Copy &amp; Paste Roster Report Here'!$A37=CE$7,IF('Copy &amp; Paste Roster Report Here'!$M37="fy",1,0),0)</f>
        <v>0</v>
      </c>
      <c r="CF40" s="73">
        <f t="shared" si="13"/>
        <v>0</v>
      </c>
      <c r="CG40" s="122">
        <f>IF('Copy &amp; Paste Roster Report Here'!$A37=CG$7,IF('Copy &amp; Paste Roster Report Here'!$M37="RH",1,0),0)</f>
        <v>0</v>
      </c>
      <c r="CH40" s="122">
        <f>IF('Copy &amp; Paste Roster Report Here'!$A37=CH$7,IF('Copy &amp; Paste Roster Report Here'!$M37="RH",1,0),0)</f>
        <v>0</v>
      </c>
      <c r="CI40" s="122">
        <f>IF('Copy &amp; Paste Roster Report Here'!$A37=CI$7,IF('Copy &amp; Paste Roster Report Here'!$M37="RH",1,0),0)</f>
        <v>0</v>
      </c>
      <c r="CJ40" s="122">
        <f>IF('Copy &amp; Paste Roster Report Here'!$A37=CJ$7,IF('Copy &amp; Paste Roster Report Here'!$M37="RH",1,0),0)</f>
        <v>0</v>
      </c>
      <c r="CK40" s="122">
        <f>IF('Copy &amp; Paste Roster Report Here'!$A37=CK$7,IF('Copy &amp; Paste Roster Report Here'!$M37="RH",1,0),0)</f>
        <v>0</v>
      </c>
      <c r="CL40" s="122">
        <f>IF('Copy &amp; Paste Roster Report Here'!$A37=CL$7,IF('Copy &amp; Paste Roster Report Here'!$M37="RH",1,0),0)</f>
        <v>0</v>
      </c>
      <c r="CM40" s="122">
        <f>IF('Copy &amp; Paste Roster Report Here'!$A37=CM$7,IF('Copy &amp; Paste Roster Report Here'!$M37="RH",1,0),0)</f>
        <v>0</v>
      </c>
      <c r="CN40" s="122">
        <f>IF('Copy &amp; Paste Roster Report Here'!$A37=CN$7,IF('Copy &amp; Paste Roster Report Here'!$M37="RH",1,0),0)</f>
        <v>0</v>
      </c>
      <c r="CO40" s="122">
        <f>IF('Copy &amp; Paste Roster Report Here'!$A37=CO$7,IF('Copy &amp; Paste Roster Report Here'!$M37="RH",1,0),0)</f>
        <v>0</v>
      </c>
      <c r="CP40" s="122">
        <f>IF('Copy &amp; Paste Roster Report Here'!$A37=CP$7,IF('Copy &amp; Paste Roster Report Here'!$M37="RH",1,0),0)</f>
        <v>0</v>
      </c>
      <c r="CQ40" s="122">
        <f>IF('Copy &amp; Paste Roster Report Here'!$A37=CQ$7,IF('Copy &amp; Paste Roster Report Here'!$M37="RH",1,0),0)</f>
        <v>0</v>
      </c>
      <c r="CR40" s="73">
        <f t="shared" si="14"/>
        <v>0</v>
      </c>
      <c r="CS40" s="123">
        <f>IF('Copy &amp; Paste Roster Report Here'!$A37=CS$7,IF('Copy &amp; Paste Roster Report Here'!$M37="QT",1,0),0)</f>
        <v>0</v>
      </c>
      <c r="CT40" s="123">
        <f>IF('Copy &amp; Paste Roster Report Here'!$A37=CT$7,IF('Copy &amp; Paste Roster Report Here'!$M37="QT",1,0),0)</f>
        <v>0</v>
      </c>
      <c r="CU40" s="123">
        <f>IF('Copy &amp; Paste Roster Report Here'!$A37=CU$7,IF('Copy &amp; Paste Roster Report Here'!$M37="QT",1,0),0)</f>
        <v>0</v>
      </c>
      <c r="CV40" s="123">
        <f>IF('Copy &amp; Paste Roster Report Here'!$A37=CV$7,IF('Copy &amp; Paste Roster Report Here'!$M37="QT",1,0),0)</f>
        <v>0</v>
      </c>
      <c r="CW40" s="123">
        <f>IF('Copy &amp; Paste Roster Report Here'!$A37=CW$7,IF('Copy &amp; Paste Roster Report Here'!$M37="QT",1,0),0)</f>
        <v>0</v>
      </c>
      <c r="CX40" s="123">
        <f>IF('Copy &amp; Paste Roster Report Here'!$A37=CX$7,IF('Copy &amp; Paste Roster Report Here'!$M37="QT",1,0),0)</f>
        <v>0</v>
      </c>
      <c r="CY40" s="123">
        <f>IF('Copy &amp; Paste Roster Report Here'!$A37=CY$7,IF('Copy &amp; Paste Roster Report Here'!$M37="QT",1,0),0)</f>
        <v>0</v>
      </c>
      <c r="CZ40" s="123">
        <f>IF('Copy &amp; Paste Roster Report Here'!$A37=CZ$7,IF('Copy &amp; Paste Roster Report Here'!$M37="QT",1,0),0)</f>
        <v>0</v>
      </c>
      <c r="DA40" s="123">
        <f>IF('Copy &amp; Paste Roster Report Here'!$A37=DA$7,IF('Copy &amp; Paste Roster Report Here'!$M37="QT",1,0),0)</f>
        <v>0</v>
      </c>
      <c r="DB40" s="123">
        <f>IF('Copy &amp; Paste Roster Report Here'!$A37=DB$7,IF('Copy &amp; Paste Roster Report Here'!$M37="QT",1,0),0)</f>
        <v>0</v>
      </c>
      <c r="DC40" s="123">
        <f>IF('Copy &amp; Paste Roster Report Here'!$A37=DC$7,IF('Copy &amp; Paste Roster Report Here'!$M37="QT",1,0),0)</f>
        <v>0</v>
      </c>
      <c r="DD40" s="73">
        <f t="shared" si="15"/>
        <v>0</v>
      </c>
      <c r="DE40" s="124">
        <f>IF('Copy &amp; Paste Roster Report Here'!$A37=DE$7,IF('Copy &amp; Paste Roster Report Here'!$M37="xxxxxxxxxxx",1,0),0)</f>
        <v>0</v>
      </c>
      <c r="DF40" s="124">
        <f>IF('Copy &amp; Paste Roster Report Here'!$A37=DF$7,IF('Copy &amp; Paste Roster Report Here'!$M37="xxxxxxxxxxx",1,0),0)</f>
        <v>0</v>
      </c>
      <c r="DG40" s="124">
        <f>IF('Copy &amp; Paste Roster Report Here'!$A37=DG$7,IF('Copy &amp; Paste Roster Report Here'!$M37="xxxxxxxxxxx",1,0),0)</f>
        <v>0</v>
      </c>
      <c r="DH40" s="124">
        <f>IF('Copy &amp; Paste Roster Report Here'!$A37=DH$7,IF('Copy &amp; Paste Roster Report Here'!$M37="xxxxxxxxxxx",1,0),0)</f>
        <v>0</v>
      </c>
      <c r="DI40" s="124">
        <f>IF('Copy &amp; Paste Roster Report Here'!$A37=DI$7,IF('Copy &amp; Paste Roster Report Here'!$M37="xxxxxxxxxxx",1,0),0)</f>
        <v>0</v>
      </c>
      <c r="DJ40" s="124">
        <f>IF('Copy &amp; Paste Roster Report Here'!$A37=DJ$7,IF('Copy &amp; Paste Roster Report Here'!$M37="xxxxxxxxxxx",1,0),0)</f>
        <v>0</v>
      </c>
      <c r="DK40" s="124">
        <f>IF('Copy &amp; Paste Roster Report Here'!$A37=DK$7,IF('Copy &amp; Paste Roster Report Here'!$M37="xxxxxxxxxxx",1,0),0)</f>
        <v>0</v>
      </c>
      <c r="DL40" s="124">
        <f>IF('Copy &amp; Paste Roster Report Here'!$A37=DL$7,IF('Copy &amp; Paste Roster Report Here'!$M37="xxxxxxxxxxx",1,0),0)</f>
        <v>0</v>
      </c>
      <c r="DM40" s="124">
        <f>IF('Copy &amp; Paste Roster Report Here'!$A37=DM$7,IF('Copy &amp; Paste Roster Report Here'!$M37="xxxxxxxxxxx",1,0),0)</f>
        <v>0</v>
      </c>
      <c r="DN40" s="124">
        <f>IF('Copy &amp; Paste Roster Report Here'!$A37=DN$7,IF('Copy &amp; Paste Roster Report Here'!$M37="xxxxxxxxxxx",1,0),0)</f>
        <v>0</v>
      </c>
      <c r="DO40" s="124">
        <f>IF('Copy &amp; Paste Roster Report Here'!$A37=DO$7,IF('Copy &amp; Paste Roster Report Here'!$M37="xxxxxxxxxxx",1,0),0)</f>
        <v>0</v>
      </c>
      <c r="DP40" s="125">
        <f t="shared" si="16"/>
        <v>0</v>
      </c>
      <c r="DQ40" s="126">
        <f t="shared" si="17"/>
        <v>0</v>
      </c>
    </row>
    <row r="41" spans="1:121" x14ac:dyDescent="0.2">
      <c r="A41" s="111">
        <f t="shared" si="3"/>
        <v>0</v>
      </c>
      <c r="B41" s="111">
        <f t="shared" si="4"/>
        <v>0</v>
      </c>
      <c r="C41" s="112">
        <f>+('Copy &amp; Paste Roster Report Here'!$P38-'Copy &amp; Paste Roster Report Here'!$O38)/30</f>
        <v>0</v>
      </c>
      <c r="D41" s="112">
        <f>+('Copy &amp; Paste Roster Report Here'!$P38-'Copy &amp; Paste Roster Report Here'!$O38)</f>
        <v>0</v>
      </c>
      <c r="E41" s="111">
        <f>'Copy &amp; Paste Roster Report Here'!N38</f>
        <v>0</v>
      </c>
      <c r="F41" s="111" t="str">
        <f t="shared" si="5"/>
        <v>N</v>
      </c>
      <c r="G41" s="111">
        <f>'Copy &amp; Paste Roster Report Here'!R38</f>
        <v>0</v>
      </c>
      <c r="H41" s="113">
        <f t="shared" si="6"/>
        <v>0</v>
      </c>
      <c r="I41" s="112">
        <f>IF(F41="N",$F$5-'Copy &amp; Paste Roster Report Here'!O38,+'Copy &amp; Paste Roster Report Here'!Q38-'Copy &amp; Paste Roster Report Here'!O38)</f>
        <v>0</v>
      </c>
      <c r="J41" s="114">
        <f t="shared" si="7"/>
        <v>0</v>
      </c>
      <c r="K41" s="114">
        <f t="shared" si="8"/>
        <v>0</v>
      </c>
      <c r="L41" s="115">
        <f>'Copy &amp; Paste Roster Report Here'!F38</f>
        <v>0</v>
      </c>
      <c r="M41" s="116">
        <f t="shared" si="9"/>
        <v>0</v>
      </c>
      <c r="N41" s="117">
        <f>IF('Copy &amp; Paste Roster Report Here'!$A38='Analytical Tests'!N$7,IF($F41="Y",+$H41*N$6,0),0)</f>
        <v>0</v>
      </c>
      <c r="O41" s="117">
        <f>IF('Copy &amp; Paste Roster Report Here'!$A38='Analytical Tests'!O$7,IF($F41="Y",+$H41*O$6,0),0)</f>
        <v>0</v>
      </c>
      <c r="P41" s="117">
        <f>IF('Copy &amp; Paste Roster Report Here'!$A38='Analytical Tests'!P$7,IF($F41="Y",+$H41*P$6,0),0)</f>
        <v>0</v>
      </c>
      <c r="Q41" s="117">
        <f>IF('Copy &amp; Paste Roster Report Here'!$A38='Analytical Tests'!Q$7,IF($F41="Y",+$H41*Q$6,0),0)</f>
        <v>0</v>
      </c>
      <c r="R41" s="117">
        <f>IF('Copy &amp; Paste Roster Report Here'!$A38='Analytical Tests'!R$7,IF($F41="Y",+$H41*R$6,0),0)</f>
        <v>0</v>
      </c>
      <c r="S41" s="117">
        <f>IF('Copy &amp; Paste Roster Report Here'!$A38='Analytical Tests'!S$7,IF($F41="Y",+$H41*S$6,0),0)</f>
        <v>0</v>
      </c>
      <c r="T41" s="117">
        <f>IF('Copy &amp; Paste Roster Report Here'!$A38='Analytical Tests'!T$7,IF($F41="Y",+$H41*T$6,0),0)</f>
        <v>0</v>
      </c>
      <c r="U41" s="117">
        <f>IF('Copy &amp; Paste Roster Report Here'!$A38='Analytical Tests'!U$7,IF($F41="Y",+$H41*U$6,0),0)</f>
        <v>0</v>
      </c>
      <c r="V41" s="117">
        <f>IF('Copy &amp; Paste Roster Report Here'!$A38='Analytical Tests'!V$7,IF($F41="Y",+$H41*V$6,0),0)</f>
        <v>0</v>
      </c>
      <c r="W41" s="117">
        <f>IF('Copy &amp; Paste Roster Report Here'!$A38='Analytical Tests'!W$7,IF($F41="Y",+$H41*W$6,0),0)</f>
        <v>0</v>
      </c>
      <c r="X41" s="117">
        <f>IF('Copy &amp; Paste Roster Report Here'!$A38='Analytical Tests'!X$7,IF($F41="Y",+$H41*X$6,0),0)</f>
        <v>0</v>
      </c>
      <c r="Y41" s="117" t="b">
        <f>IF('Copy &amp; Paste Roster Report Here'!$A38='Analytical Tests'!Y$7,IF($F41="N",IF($J41&gt;=$C41,Y$6,+($I41/$D41)*Y$6),0))</f>
        <v>0</v>
      </c>
      <c r="Z41" s="117" t="b">
        <f>IF('Copy &amp; Paste Roster Report Here'!$A38='Analytical Tests'!Z$7,IF($F41="N",IF($J41&gt;=$C41,Z$6,+($I41/$D41)*Z$6),0))</f>
        <v>0</v>
      </c>
      <c r="AA41" s="117" t="b">
        <f>IF('Copy &amp; Paste Roster Report Here'!$A38='Analytical Tests'!AA$7,IF($F41="N",IF($J41&gt;=$C41,AA$6,+($I41/$D41)*AA$6),0))</f>
        <v>0</v>
      </c>
      <c r="AB41" s="117" t="b">
        <f>IF('Copy &amp; Paste Roster Report Here'!$A38='Analytical Tests'!AB$7,IF($F41="N",IF($J41&gt;=$C41,AB$6,+($I41/$D41)*AB$6),0))</f>
        <v>0</v>
      </c>
      <c r="AC41" s="117" t="b">
        <f>IF('Copy &amp; Paste Roster Report Here'!$A38='Analytical Tests'!AC$7,IF($F41="N",IF($J41&gt;=$C41,AC$6,+($I41/$D41)*AC$6),0))</f>
        <v>0</v>
      </c>
      <c r="AD41" s="117" t="b">
        <f>IF('Copy &amp; Paste Roster Report Here'!$A38='Analytical Tests'!AD$7,IF($F41="N",IF($J41&gt;=$C41,AD$6,+($I41/$D41)*AD$6),0))</f>
        <v>0</v>
      </c>
      <c r="AE41" s="117" t="b">
        <f>IF('Copy &amp; Paste Roster Report Here'!$A38='Analytical Tests'!AE$7,IF($F41="N",IF($J41&gt;=$C41,AE$6,+($I41/$D41)*AE$6),0))</f>
        <v>0</v>
      </c>
      <c r="AF41" s="117" t="b">
        <f>IF('Copy &amp; Paste Roster Report Here'!$A38='Analytical Tests'!AF$7,IF($F41="N",IF($J41&gt;=$C41,AF$6,+($I41/$D41)*AF$6),0))</f>
        <v>0</v>
      </c>
      <c r="AG41" s="117" t="b">
        <f>IF('Copy &amp; Paste Roster Report Here'!$A38='Analytical Tests'!AG$7,IF($F41="N",IF($J41&gt;=$C41,AG$6,+($I41/$D41)*AG$6),0))</f>
        <v>0</v>
      </c>
      <c r="AH41" s="117" t="b">
        <f>IF('Copy &amp; Paste Roster Report Here'!$A38='Analytical Tests'!AH$7,IF($F41="N",IF($J41&gt;=$C41,AH$6,+($I41/$D41)*AH$6),0))</f>
        <v>0</v>
      </c>
      <c r="AI41" s="117" t="b">
        <f>IF('Copy &amp; Paste Roster Report Here'!$A38='Analytical Tests'!AI$7,IF($F41="N",IF($J41&gt;=$C41,AI$6,+($I41/$D41)*AI$6),0))</f>
        <v>0</v>
      </c>
      <c r="AJ41" s="79"/>
      <c r="AK41" s="118">
        <f>IF('Copy &amp; Paste Roster Report Here'!$A38=AK$7,IF('Copy &amp; Paste Roster Report Here'!$M38="FT",1,0),0)</f>
        <v>0</v>
      </c>
      <c r="AL41" s="118">
        <f>IF('Copy &amp; Paste Roster Report Here'!$A38=AL$7,IF('Copy &amp; Paste Roster Report Here'!$M38="FT",1,0),0)</f>
        <v>0</v>
      </c>
      <c r="AM41" s="118">
        <f>IF('Copy &amp; Paste Roster Report Here'!$A38=AM$7,IF('Copy &amp; Paste Roster Report Here'!$M38="FT",1,0),0)</f>
        <v>0</v>
      </c>
      <c r="AN41" s="118">
        <f>IF('Copy &amp; Paste Roster Report Here'!$A38=AN$7,IF('Copy &amp; Paste Roster Report Here'!$M38="FT",1,0),0)</f>
        <v>0</v>
      </c>
      <c r="AO41" s="118">
        <f>IF('Copy &amp; Paste Roster Report Here'!$A38=AO$7,IF('Copy &amp; Paste Roster Report Here'!$M38="FT",1,0),0)</f>
        <v>0</v>
      </c>
      <c r="AP41" s="118">
        <f>IF('Copy &amp; Paste Roster Report Here'!$A38=AP$7,IF('Copy &amp; Paste Roster Report Here'!$M38="FT",1,0),0)</f>
        <v>0</v>
      </c>
      <c r="AQ41" s="118">
        <f>IF('Copy &amp; Paste Roster Report Here'!$A38=AQ$7,IF('Copy &amp; Paste Roster Report Here'!$M38="FT",1,0),0)</f>
        <v>0</v>
      </c>
      <c r="AR41" s="118">
        <f>IF('Copy &amp; Paste Roster Report Here'!$A38=AR$7,IF('Copy &amp; Paste Roster Report Here'!$M38="FT",1,0),0)</f>
        <v>0</v>
      </c>
      <c r="AS41" s="118">
        <f>IF('Copy &amp; Paste Roster Report Here'!$A38=AS$7,IF('Copy &amp; Paste Roster Report Here'!$M38="FT",1,0),0)</f>
        <v>0</v>
      </c>
      <c r="AT41" s="118">
        <f>IF('Copy &amp; Paste Roster Report Here'!$A38=AT$7,IF('Copy &amp; Paste Roster Report Here'!$M38="FT",1,0),0)</f>
        <v>0</v>
      </c>
      <c r="AU41" s="118">
        <f>IF('Copy &amp; Paste Roster Report Here'!$A38=AU$7,IF('Copy &amp; Paste Roster Report Here'!$M38="FT",1,0),0)</f>
        <v>0</v>
      </c>
      <c r="AV41" s="73">
        <f t="shared" si="10"/>
        <v>0</v>
      </c>
      <c r="AW41" s="119">
        <f>IF('Copy &amp; Paste Roster Report Here'!$A38=AW$7,IF('Copy &amp; Paste Roster Report Here'!$M38="HT",1,0),0)</f>
        <v>0</v>
      </c>
      <c r="AX41" s="119">
        <f>IF('Copy &amp; Paste Roster Report Here'!$A38=AX$7,IF('Copy &amp; Paste Roster Report Here'!$M38="HT",1,0),0)</f>
        <v>0</v>
      </c>
      <c r="AY41" s="119">
        <f>IF('Copy &amp; Paste Roster Report Here'!$A38=AY$7,IF('Copy &amp; Paste Roster Report Here'!$M38="HT",1,0),0)</f>
        <v>0</v>
      </c>
      <c r="AZ41" s="119">
        <f>IF('Copy &amp; Paste Roster Report Here'!$A38=AZ$7,IF('Copy &amp; Paste Roster Report Here'!$M38="HT",1,0),0)</f>
        <v>0</v>
      </c>
      <c r="BA41" s="119">
        <f>IF('Copy &amp; Paste Roster Report Here'!$A38=BA$7,IF('Copy &amp; Paste Roster Report Here'!$M38="HT",1,0),0)</f>
        <v>0</v>
      </c>
      <c r="BB41" s="119">
        <f>IF('Copy &amp; Paste Roster Report Here'!$A38=BB$7,IF('Copy &amp; Paste Roster Report Here'!$M38="HT",1,0),0)</f>
        <v>0</v>
      </c>
      <c r="BC41" s="119">
        <f>IF('Copy &amp; Paste Roster Report Here'!$A38=BC$7,IF('Copy &amp; Paste Roster Report Here'!$M38="HT",1,0),0)</f>
        <v>0</v>
      </c>
      <c r="BD41" s="119">
        <f>IF('Copy &amp; Paste Roster Report Here'!$A38=BD$7,IF('Copy &amp; Paste Roster Report Here'!$M38="HT",1,0),0)</f>
        <v>0</v>
      </c>
      <c r="BE41" s="119">
        <f>IF('Copy &amp; Paste Roster Report Here'!$A38=BE$7,IF('Copy &amp; Paste Roster Report Here'!$M38="HT",1,0),0)</f>
        <v>0</v>
      </c>
      <c r="BF41" s="119">
        <f>IF('Copy &amp; Paste Roster Report Here'!$A38=BF$7,IF('Copy &amp; Paste Roster Report Here'!$M38="HT",1,0),0)</f>
        <v>0</v>
      </c>
      <c r="BG41" s="119">
        <f>IF('Copy &amp; Paste Roster Report Here'!$A38=BG$7,IF('Copy &amp; Paste Roster Report Here'!$M38="HT",1,0),0)</f>
        <v>0</v>
      </c>
      <c r="BH41" s="73">
        <f t="shared" si="11"/>
        <v>0</v>
      </c>
      <c r="BI41" s="120">
        <f>IF('Copy &amp; Paste Roster Report Here'!$A38=BI$7,IF('Copy &amp; Paste Roster Report Here'!$M38="MT",1,0),0)</f>
        <v>0</v>
      </c>
      <c r="BJ41" s="120">
        <f>IF('Copy &amp; Paste Roster Report Here'!$A38=BJ$7,IF('Copy &amp; Paste Roster Report Here'!$M38="MT",1,0),0)</f>
        <v>0</v>
      </c>
      <c r="BK41" s="120">
        <f>IF('Copy &amp; Paste Roster Report Here'!$A38=BK$7,IF('Copy &amp; Paste Roster Report Here'!$M38="MT",1,0),0)</f>
        <v>0</v>
      </c>
      <c r="BL41" s="120">
        <f>IF('Copy &amp; Paste Roster Report Here'!$A38=BL$7,IF('Copy &amp; Paste Roster Report Here'!$M38="MT",1,0),0)</f>
        <v>0</v>
      </c>
      <c r="BM41" s="120">
        <f>IF('Copy &amp; Paste Roster Report Here'!$A38=BM$7,IF('Copy &amp; Paste Roster Report Here'!$M38="MT",1,0),0)</f>
        <v>0</v>
      </c>
      <c r="BN41" s="120">
        <f>IF('Copy &amp; Paste Roster Report Here'!$A38=BN$7,IF('Copy &amp; Paste Roster Report Here'!$M38="MT",1,0),0)</f>
        <v>0</v>
      </c>
      <c r="BO41" s="120">
        <f>IF('Copy &amp; Paste Roster Report Here'!$A38=BO$7,IF('Copy &amp; Paste Roster Report Here'!$M38="MT",1,0),0)</f>
        <v>0</v>
      </c>
      <c r="BP41" s="120">
        <f>IF('Copy &amp; Paste Roster Report Here'!$A38=BP$7,IF('Copy &amp; Paste Roster Report Here'!$M38="MT",1,0),0)</f>
        <v>0</v>
      </c>
      <c r="BQ41" s="120">
        <f>IF('Copy &amp; Paste Roster Report Here'!$A38=BQ$7,IF('Copy &amp; Paste Roster Report Here'!$M38="MT",1,0),0)</f>
        <v>0</v>
      </c>
      <c r="BR41" s="120">
        <f>IF('Copy &amp; Paste Roster Report Here'!$A38=BR$7,IF('Copy &amp; Paste Roster Report Here'!$M38="MT",1,0),0)</f>
        <v>0</v>
      </c>
      <c r="BS41" s="120">
        <f>IF('Copy &amp; Paste Roster Report Here'!$A38=BS$7,IF('Copy &amp; Paste Roster Report Here'!$M38="MT",1,0),0)</f>
        <v>0</v>
      </c>
      <c r="BT41" s="73">
        <f t="shared" si="12"/>
        <v>0</v>
      </c>
      <c r="BU41" s="121">
        <f>IF('Copy &amp; Paste Roster Report Here'!$A38=BU$7,IF('Copy &amp; Paste Roster Report Here'!$M38="fy",1,0),0)</f>
        <v>0</v>
      </c>
      <c r="BV41" s="121">
        <f>IF('Copy &amp; Paste Roster Report Here'!$A38=BV$7,IF('Copy &amp; Paste Roster Report Here'!$M38="fy",1,0),0)</f>
        <v>0</v>
      </c>
      <c r="BW41" s="121">
        <f>IF('Copy &amp; Paste Roster Report Here'!$A38=BW$7,IF('Copy &amp; Paste Roster Report Here'!$M38="fy",1,0),0)</f>
        <v>0</v>
      </c>
      <c r="BX41" s="121">
        <f>IF('Copy &amp; Paste Roster Report Here'!$A38=BX$7,IF('Copy &amp; Paste Roster Report Here'!$M38="fy",1,0),0)</f>
        <v>0</v>
      </c>
      <c r="BY41" s="121">
        <f>IF('Copy &amp; Paste Roster Report Here'!$A38=BY$7,IF('Copy &amp; Paste Roster Report Here'!$M38="fy",1,0),0)</f>
        <v>0</v>
      </c>
      <c r="BZ41" s="121">
        <f>IF('Copy &amp; Paste Roster Report Here'!$A38=BZ$7,IF('Copy &amp; Paste Roster Report Here'!$M38="fy",1,0),0)</f>
        <v>0</v>
      </c>
      <c r="CA41" s="121">
        <f>IF('Copy &amp; Paste Roster Report Here'!$A38=CA$7,IF('Copy &amp; Paste Roster Report Here'!$M38="fy",1,0),0)</f>
        <v>0</v>
      </c>
      <c r="CB41" s="121">
        <f>IF('Copy &amp; Paste Roster Report Here'!$A38=CB$7,IF('Copy &amp; Paste Roster Report Here'!$M38="fy",1,0),0)</f>
        <v>0</v>
      </c>
      <c r="CC41" s="121">
        <f>IF('Copy &amp; Paste Roster Report Here'!$A38=CC$7,IF('Copy &amp; Paste Roster Report Here'!$M38="fy",1,0),0)</f>
        <v>0</v>
      </c>
      <c r="CD41" s="121">
        <f>IF('Copy &amp; Paste Roster Report Here'!$A38=CD$7,IF('Copy &amp; Paste Roster Report Here'!$M38="fy",1,0),0)</f>
        <v>0</v>
      </c>
      <c r="CE41" s="121">
        <f>IF('Copy &amp; Paste Roster Report Here'!$A38=CE$7,IF('Copy &amp; Paste Roster Report Here'!$M38="fy",1,0),0)</f>
        <v>0</v>
      </c>
      <c r="CF41" s="73">
        <f t="shared" si="13"/>
        <v>0</v>
      </c>
      <c r="CG41" s="122">
        <f>IF('Copy &amp; Paste Roster Report Here'!$A38=CG$7,IF('Copy &amp; Paste Roster Report Here'!$M38="RH",1,0),0)</f>
        <v>0</v>
      </c>
      <c r="CH41" s="122">
        <f>IF('Copy &amp; Paste Roster Report Here'!$A38=CH$7,IF('Copy &amp; Paste Roster Report Here'!$M38="RH",1,0),0)</f>
        <v>0</v>
      </c>
      <c r="CI41" s="122">
        <f>IF('Copy &amp; Paste Roster Report Here'!$A38=CI$7,IF('Copy &amp; Paste Roster Report Here'!$M38="RH",1,0),0)</f>
        <v>0</v>
      </c>
      <c r="CJ41" s="122">
        <f>IF('Copy &amp; Paste Roster Report Here'!$A38=CJ$7,IF('Copy &amp; Paste Roster Report Here'!$M38="RH",1,0),0)</f>
        <v>0</v>
      </c>
      <c r="CK41" s="122">
        <f>IF('Copy &amp; Paste Roster Report Here'!$A38=CK$7,IF('Copy &amp; Paste Roster Report Here'!$M38="RH",1,0),0)</f>
        <v>0</v>
      </c>
      <c r="CL41" s="122">
        <f>IF('Copy &amp; Paste Roster Report Here'!$A38=CL$7,IF('Copy &amp; Paste Roster Report Here'!$M38="RH",1,0),0)</f>
        <v>0</v>
      </c>
      <c r="CM41" s="122">
        <f>IF('Copy &amp; Paste Roster Report Here'!$A38=CM$7,IF('Copy &amp; Paste Roster Report Here'!$M38="RH",1,0),0)</f>
        <v>0</v>
      </c>
      <c r="CN41" s="122">
        <f>IF('Copy &amp; Paste Roster Report Here'!$A38=CN$7,IF('Copy &amp; Paste Roster Report Here'!$M38="RH",1,0),0)</f>
        <v>0</v>
      </c>
      <c r="CO41" s="122">
        <f>IF('Copy &amp; Paste Roster Report Here'!$A38=CO$7,IF('Copy &amp; Paste Roster Report Here'!$M38="RH",1,0),0)</f>
        <v>0</v>
      </c>
      <c r="CP41" s="122">
        <f>IF('Copy &amp; Paste Roster Report Here'!$A38=CP$7,IF('Copy &amp; Paste Roster Report Here'!$M38="RH",1,0),0)</f>
        <v>0</v>
      </c>
      <c r="CQ41" s="122">
        <f>IF('Copy &amp; Paste Roster Report Here'!$A38=CQ$7,IF('Copy &amp; Paste Roster Report Here'!$M38="RH",1,0),0)</f>
        <v>0</v>
      </c>
      <c r="CR41" s="73">
        <f t="shared" si="14"/>
        <v>0</v>
      </c>
      <c r="CS41" s="123">
        <f>IF('Copy &amp; Paste Roster Report Here'!$A38=CS$7,IF('Copy &amp; Paste Roster Report Here'!$M38="QT",1,0),0)</f>
        <v>0</v>
      </c>
      <c r="CT41" s="123">
        <f>IF('Copy &amp; Paste Roster Report Here'!$A38=CT$7,IF('Copy &amp; Paste Roster Report Here'!$M38="QT",1,0),0)</f>
        <v>0</v>
      </c>
      <c r="CU41" s="123">
        <f>IF('Copy &amp; Paste Roster Report Here'!$A38=CU$7,IF('Copy &amp; Paste Roster Report Here'!$M38="QT",1,0),0)</f>
        <v>0</v>
      </c>
      <c r="CV41" s="123">
        <f>IF('Copy &amp; Paste Roster Report Here'!$A38=CV$7,IF('Copy &amp; Paste Roster Report Here'!$M38="QT",1,0),0)</f>
        <v>0</v>
      </c>
      <c r="CW41" s="123">
        <f>IF('Copy &amp; Paste Roster Report Here'!$A38=CW$7,IF('Copy &amp; Paste Roster Report Here'!$M38="QT",1,0),0)</f>
        <v>0</v>
      </c>
      <c r="CX41" s="123">
        <f>IF('Copy &amp; Paste Roster Report Here'!$A38=CX$7,IF('Copy &amp; Paste Roster Report Here'!$M38="QT",1,0),0)</f>
        <v>0</v>
      </c>
      <c r="CY41" s="123">
        <f>IF('Copy &amp; Paste Roster Report Here'!$A38=CY$7,IF('Copy &amp; Paste Roster Report Here'!$M38="QT",1,0),0)</f>
        <v>0</v>
      </c>
      <c r="CZ41" s="123">
        <f>IF('Copy &amp; Paste Roster Report Here'!$A38=CZ$7,IF('Copy &amp; Paste Roster Report Here'!$M38="QT",1,0),0)</f>
        <v>0</v>
      </c>
      <c r="DA41" s="123">
        <f>IF('Copy &amp; Paste Roster Report Here'!$A38=DA$7,IF('Copy &amp; Paste Roster Report Here'!$M38="QT",1,0),0)</f>
        <v>0</v>
      </c>
      <c r="DB41" s="123">
        <f>IF('Copy &amp; Paste Roster Report Here'!$A38=DB$7,IF('Copy &amp; Paste Roster Report Here'!$M38="QT",1,0),0)</f>
        <v>0</v>
      </c>
      <c r="DC41" s="123">
        <f>IF('Copy &amp; Paste Roster Report Here'!$A38=DC$7,IF('Copy &amp; Paste Roster Report Here'!$M38="QT",1,0),0)</f>
        <v>0</v>
      </c>
      <c r="DD41" s="73">
        <f t="shared" si="15"/>
        <v>0</v>
      </c>
      <c r="DE41" s="124">
        <f>IF('Copy &amp; Paste Roster Report Here'!$A38=DE$7,IF('Copy &amp; Paste Roster Report Here'!$M38="xxxxxxxxxxx",1,0),0)</f>
        <v>0</v>
      </c>
      <c r="DF41" s="124">
        <f>IF('Copy &amp; Paste Roster Report Here'!$A38=DF$7,IF('Copy &amp; Paste Roster Report Here'!$M38="xxxxxxxxxxx",1,0),0)</f>
        <v>0</v>
      </c>
      <c r="DG41" s="124">
        <f>IF('Copy &amp; Paste Roster Report Here'!$A38=DG$7,IF('Copy &amp; Paste Roster Report Here'!$M38="xxxxxxxxxxx",1,0),0)</f>
        <v>0</v>
      </c>
      <c r="DH41" s="124">
        <f>IF('Copy &amp; Paste Roster Report Here'!$A38=DH$7,IF('Copy &amp; Paste Roster Report Here'!$M38="xxxxxxxxxxx",1,0),0)</f>
        <v>0</v>
      </c>
      <c r="DI41" s="124">
        <f>IF('Copy &amp; Paste Roster Report Here'!$A38=DI$7,IF('Copy &amp; Paste Roster Report Here'!$M38="xxxxxxxxxxx",1,0),0)</f>
        <v>0</v>
      </c>
      <c r="DJ41" s="124">
        <f>IF('Copy &amp; Paste Roster Report Here'!$A38=DJ$7,IF('Copy &amp; Paste Roster Report Here'!$M38="xxxxxxxxxxx",1,0),0)</f>
        <v>0</v>
      </c>
      <c r="DK41" s="124">
        <f>IF('Copy &amp; Paste Roster Report Here'!$A38=DK$7,IF('Copy &amp; Paste Roster Report Here'!$M38="xxxxxxxxxxx",1,0),0)</f>
        <v>0</v>
      </c>
      <c r="DL41" s="124">
        <f>IF('Copy &amp; Paste Roster Report Here'!$A38=DL$7,IF('Copy &amp; Paste Roster Report Here'!$M38="xxxxxxxxxxx",1,0),0)</f>
        <v>0</v>
      </c>
      <c r="DM41" s="124">
        <f>IF('Copy &amp; Paste Roster Report Here'!$A38=DM$7,IF('Copy &amp; Paste Roster Report Here'!$M38="xxxxxxxxxxx",1,0),0)</f>
        <v>0</v>
      </c>
      <c r="DN41" s="124">
        <f>IF('Copy &amp; Paste Roster Report Here'!$A38=DN$7,IF('Copy &amp; Paste Roster Report Here'!$M38="xxxxxxxxxxx",1,0),0)</f>
        <v>0</v>
      </c>
      <c r="DO41" s="124">
        <f>IF('Copy &amp; Paste Roster Report Here'!$A38=DO$7,IF('Copy &amp; Paste Roster Report Here'!$M38="xxxxxxxxxxx",1,0),0)</f>
        <v>0</v>
      </c>
      <c r="DP41" s="125">
        <f t="shared" si="16"/>
        <v>0</v>
      </c>
      <c r="DQ41" s="126">
        <f t="shared" si="17"/>
        <v>0</v>
      </c>
    </row>
    <row r="42" spans="1:121" x14ac:dyDescent="0.2">
      <c r="A42" s="111">
        <f t="shared" si="3"/>
        <v>0</v>
      </c>
      <c r="B42" s="111">
        <f t="shared" si="4"/>
        <v>0</v>
      </c>
      <c r="C42" s="112">
        <f>+('Copy &amp; Paste Roster Report Here'!$P39-'Copy &amp; Paste Roster Report Here'!$O39)/30</f>
        <v>0</v>
      </c>
      <c r="D42" s="112">
        <f>+('Copy &amp; Paste Roster Report Here'!$P39-'Copy &amp; Paste Roster Report Here'!$O39)</f>
        <v>0</v>
      </c>
      <c r="E42" s="111">
        <f>'Copy &amp; Paste Roster Report Here'!N39</f>
        <v>0</v>
      </c>
      <c r="F42" s="111" t="str">
        <f t="shared" si="5"/>
        <v>N</v>
      </c>
      <c r="G42" s="111">
        <f>'Copy &amp; Paste Roster Report Here'!R39</f>
        <v>0</v>
      </c>
      <c r="H42" s="113">
        <f t="shared" si="6"/>
        <v>0</v>
      </c>
      <c r="I42" s="112">
        <f>IF(F42="N",$F$5-'Copy &amp; Paste Roster Report Here'!O39,+'Copy &amp; Paste Roster Report Here'!Q39-'Copy &amp; Paste Roster Report Here'!O39)</f>
        <v>0</v>
      </c>
      <c r="J42" s="114">
        <f t="shared" si="7"/>
        <v>0</v>
      </c>
      <c r="K42" s="114">
        <f t="shared" si="8"/>
        <v>0</v>
      </c>
      <c r="L42" s="115">
        <f>'Copy &amp; Paste Roster Report Here'!F39</f>
        <v>0</v>
      </c>
      <c r="M42" s="116">
        <f t="shared" si="9"/>
        <v>0</v>
      </c>
      <c r="N42" s="117">
        <f>IF('Copy &amp; Paste Roster Report Here'!$A39='Analytical Tests'!N$7,IF($F42="Y",+$H42*N$6,0),0)</f>
        <v>0</v>
      </c>
      <c r="O42" s="117">
        <f>IF('Copy &amp; Paste Roster Report Here'!$A39='Analytical Tests'!O$7,IF($F42="Y",+$H42*O$6,0),0)</f>
        <v>0</v>
      </c>
      <c r="P42" s="117">
        <f>IF('Copy &amp; Paste Roster Report Here'!$A39='Analytical Tests'!P$7,IF($F42="Y",+$H42*P$6,0),0)</f>
        <v>0</v>
      </c>
      <c r="Q42" s="117">
        <f>IF('Copy &amp; Paste Roster Report Here'!$A39='Analytical Tests'!Q$7,IF($F42="Y",+$H42*Q$6,0),0)</f>
        <v>0</v>
      </c>
      <c r="R42" s="117">
        <f>IF('Copy &amp; Paste Roster Report Here'!$A39='Analytical Tests'!R$7,IF($F42="Y",+$H42*R$6,0),0)</f>
        <v>0</v>
      </c>
      <c r="S42" s="117">
        <f>IF('Copy &amp; Paste Roster Report Here'!$A39='Analytical Tests'!S$7,IF($F42="Y",+$H42*S$6,0),0)</f>
        <v>0</v>
      </c>
      <c r="T42" s="117">
        <f>IF('Copy &amp; Paste Roster Report Here'!$A39='Analytical Tests'!T$7,IF($F42="Y",+$H42*T$6,0),0)</f>
        <v>0</v>
      </c>
      <c r="U42" s="117">
        <f>IF('Copy &amp; Paste Roster Report Here'!$A39='Analytical Tests'!U$7,IF($F42="Y",+$H42*U$6,0),0)</f>
        <v>0</v>
      </c>
      <c r="V42" s="117">
        <f>IF('Copy &amp; Paste Roster Report Here'!$A39='Analytical Tests'!V$7,IF($F42="Y",+$H42*V$6,0),0)</f>
        <v>0</v>
      </c>
      <c r="W42" s="117">
        <f>IF('Copy &amp; Paste Roster Report Here'!$A39='Analytical Tests'!W$7,IF($F42="Y",+$H42*W$6,0),0)</f>
        <v>0</v>
      </c>
      <c r="X42" s="117">
        <f>IF('Copy &amp; Paste Roster Report Here'!$A39='Analytical Tests'!X$7,IF($F42="Y",+$H42*X$6,0),0)</f>
        <v>0</v>
      </c>
      <c r="Y42" s="117" t="b">
        <f>IF('Copy &amp; Paste Roster Report Here'!$A39='Analytical Tests'!Y$7,IF($F42="N",IF($J42&gt;=$C42,Y$6,+($I42/$D42)*Y$6),0))</f>
        <v>0</v>
      </c>
      <c r="Z42" s="117" t="b">
        <f>IF('Copy &amp; Paste Roster Report Here'!$A39='Analytical Tests'!Z$7,IF($F42="N",IF($J42&gt;=$C42,Z$6,+($I42/$D42)*Z$6),0))</f>
        <v>0</v>
      </c>
      <c r="AA42" s="117" t="b">
        <f>IF('Copy &amp; Paste Roster Report Here'!$A39='Analytical Tests'!AA$7,IF($F42="N",IF($J42&gt;=$C42,AA$6,+($I42/$D42)*AA$6),0))</f>
        <v>0</v>
      </c>
      <c r="AB42" s="117" t="b">
        <f>IF('Copy &amp; Paste Roster Report Here'!$A39='Analytical Tests'!AB$7,IF($F42="N",IF($J42&gt;=$C42,AB$6,+($I42/$D42)*AB$6),0))</f>
        <v>0</v>
      </c>
      <c r="AC42" s="117" t="b">
        <f>IF('Copy &amp; Paste Roster Report Here'!$A39='Analytical Tests'!AC$7,IF($F42="N",IF($J42&gt;=$C42,AC$6,+($I42/$D42)*AC$6),0))</f>
        <v>0</v>
      </c>
      <c r="AD42" s="117" t="b">
        <f>IF('Copy &amp; Paste Roster Report Here'!$A39='Analytical Tests'!AD$7,IF($F42="N",IF($J42&gt;=$C42,AD$6,+($I42/$D42)*AD$6),0))</f>
        <v>0</v>
      </c>
      <c r="AE42" s="117" t="b">
        <f>IF('Copy &amp; Paste Roster Report Here'!$A39='Analytical Tests'!AE$7,IF($F42="N",IF($J42&gt;=$C42,AE$6,+($I42/$D42)*AE$6),0))</f>
        <v>0</v>
      </c>
      <c r="AF42" s="117" t="b">
        <f>IF('Copy &amp; Paste Roster Report Here'!$A39='Analytical Tests'!AF$7,IF($F42="N",IF($J42&gt;=$C42,AF$6,+($I42/$D42)*AF$6),0))</f>
        <v>0</v>
      </c>
      <c r="AG42" s="117" t="b">
        <f>IF('Copy &amp; Paste Roster Report Here'!$A39='Analytical Tests'!AG$7,IF($F42="N",IF($J42&gt;=$C42,AG$6,+($I42/$D42)*AG$6),0))</f>
        <v>0</v>
      </c>
      <c r="AH42" s="117" t="b">
        <f>IF('Copy &amp; Paste Roster Report Here'!$A39='Analytical Tests'!AH$7,IF($F42="N",IF($J42&gt;=$C42,AH$6,+($I42/$D42)*AH$6),0))</f>
        <v>0</v>
      </c>
      <c r="AI42" s="117" t="b">
        <f>IF('Copy &amp; Paste Roster Report Here'!$A39='Analytical Tests'!AI$7,IF($F42="N",IF($J42&gt;=$C42,AI$6,+($I42/$D42)*AI$6),0))</f>
        <v>0</v>
      </c>
      <c r="AJ42" s="79"/>
      <c r="AK42" s="118">
        <f>IF('Copy &amp; Paste Roster Report Here'!$A39=AK$7,IF('Copy &amp; Paste Roster Report Here'!$M39="FT",1,0),0)</f>
        <v>0</v>
      </c>
      <c r="AL42" s="118">
        <f>IF('Copy &amp; Paste Roster Report Here'!$A39=AL$7,IF('Copy &amp; Paste Roster Report Here'!$M39="FT",1,0),0)</f>
        <v>0</v>
      </c>
      <c r="AM42" s="118">
        <f>IF('Copy &amp; Paste Roster Report Here'!$A39=AM$7,IF('Copy &amp; Paste Roster Report Here'!$M39="FT",1,0),0)</f>
        <v>0</v>
      </c>
      <c r="AN42" s="118">
        <f>IF('Copy &amp; Paste Roster Report Here'!$A39=AN$7,IF('Copy &amp; Paste Roster Report Here'!$M39="FT",1,0),0)</f>
        <v>0</v>
      </c>
      <c r="AO42" s="118">
        <f>IF('Copy &amp; Paste Roster Report Here'!$A39=AO$7,IF('Copy &amp; Paste Roster Report Here'!$M39="FT",1,0),0)</f>
        <v>0</v>
      </c>
      <c r="AP42" s="118">
        <f>IF('Copy &amp; Paste Roster Report Here'!$A39=AP$7,IF('Copy &amp; Paste Roster Report Here'!$M39="FT",1,0),0)</f>
        <v>0</v>
      </c>
      <c r="AQ42" s="118">
        <f>IF('Copy &amp; Paste Roster Report Here'!$A39=AQ$7,IF('Copy &amp; Paste Roster Report Here'!$M39="FT",1,0),0)</f>
        <v>0</v>
      </c>
      <c r="AR42" s="118">
        <f>IF('Copy &amp; Paste Roster Report Here'!$A39=AR$7,IF('Copy &amp; Paste Roster Report Here'!$M39="FT",1,0),0)</f>
        <v>0</v>
      </c>
      <c r="AS42" s="118">
        <f>IF('Copy &amp; Paste Roster Report Here'!$A39=AS$7,IF('Copy &amp; Paste Roster Report Here'!$M39="FT",1,0),0)</f>
        <v>0</v>
      </c>
      <c r="AT42" s="118">
        <f>IF('Copy &amp; Paste Roster Report Here'!$A39=AT$7,IF('Copy &amp; Paste Roster Report Here'!$M39="FT",1,0),0)</f>
        <v>0</v>
      </c>
      <c r="AU42" s="118">
        <f>IF('Copy &amp; Paste Roster Report Here'!$A39=AU$7,IF('Copy &amp; Paste Roster Report Here'!$M39="FT",1,0),0)</f>
        <v>0</v>
      </c>
      <c r="AV42" s="73">
        <f t="shared" si="10"/>
        <v>0</v>
      </c>
      <c r="AW42" s="119">
        <f>IF('Copy &amp; Paste Roster Report Here'!$A39=AW$7,IF('Copy &amp; Paste Roster Report Here'!$M39="HT",1,0),0)</f>
        <v>0</v>
      </c>
      <c r="AX42" s="119">
        <f>IF('Copy &amp; Paste Roster Report Here'!$A39=AX$7,IF('Copy &amp; Paste Roster Report Here'!$M39="HT",1,0),0)</f>
        <v>0</v>
      </c>
      <c r="AY42" s="119">
        <f>IF('Copy &amp; Paste Roster Report Here'!$A39=AY$7,IF('Copy &amp; Paste Roster Report Here'!$M39="HT",1,0),0)</f>
        <v>0</v>
      </c>
      <c r="AZ42" s="119">
        <f>IF('Copy &amp; Paste Roster Report Here'!$A39=AZ$7,IF('Copy &amp; Paste Roster Report Here'!$M39="HT",1,0),0)</f>
        <v>0</v>
      </c>
      <c r="BA42" s="119">
        <f>IF('Copy &amp; Paste Roster Report Here'!$A39=BA$7,IF('Copy &amp; Paste Roster Report Here'!$M39="HT",1,0),0)</f>
        <v>0</v>
      </c>
      <c r="BB42" s="119">
        <f>IF('Copy &amp; Paste Roster Report Here'!$A39=BB$7,IF('Copy &amp; Paste Roster Report Here'!$M39="HT",1,0),0)</f>
        <v>0</v>
      </c>
      <c r="BC42" s="119">
        <f>IF('Copy &amp; Paste Roster Report Here'!$A39=BC$7,IF('Copy &amp; Paste Roster Report Here'!$M39="HT",1,0),0)</f>
        <v>0</v>
      </c>
      <c r="BD42" s="119">
        <f>IF('Copy &amp; Paste Roster Report Here'!$A39=BD$7,IF('Copy &amp; Paste Roster Report Here'!$M39="HT",1,0),0)</f>
        <v>0</v>
      </c>
      <c r="BE42" s="119">
        <f>IF('Copy &amp; Paste Roster Report Here'!$A39=BE$7,IF('Copy &amp; Paste Roster Report Here'!$M39="HT",1,0),0)</f>
        <v>0</v>
      </c>
      <c r="BF42" s="119">
        <f>IF('Copy &amp; Paste Roster Report Here'!$A39=BF$7,IF('Copy &amp; Paste Roster Report Here'!$M39="HT",1,0),0)</f>
        <v>0</v>
      </c>
      <c r="BG42" s="119">
        <f>IF('Copy &amp; Paste Roster Report Here'!$A39=BG$7,IF('Copy &amp; Paste Roster Report Here'!$M39="HT",1,0),0)</f>
        <v>0</v>
      </c>
      <c r="BH42" s="73">
        <f t="shared" si="11"/>
        <v>0</v>
      </c>
      <c r="BI42" s="120">
        <f>IF('Copy &amp; Paste Roster Report Here'!$A39=BI$7,IF('Copy &amp; Paste Roster Report Here'!$M39="MT",1,0),0)</f>
        <v>0</v>
      </c>
      <c r="BJ42" s="120">
        <f>IF('Copy &amp; Paste Roster Report Here'!$A39=BJ$7,IF('Copy &amp; Paste Roster Report Here'!$M39="MT",1,0),0)</f>
        <v>0</v>
      </c>
      <c r="BK42" s="120">
        <f>IF('Copy &amp; Paste Roster Report Here'!$A39=BK$7,IF('Copy &amp; Paste Roster Report Here'!$M39="MT",1,0),0)</f>
        <v>0</v>
      </c>
      <c r="BL42" s="120">
        <f>IF('Copy &amp; Paste Roster Report Here'!$A39=BL$7,IF('Copy &amp; Paste Roster Report Here'!$M39="MT",1,0),0)</f>
        <v>0</v>
      </c>
      <c r="BM42" s="120">
        <f>IF('Copy &amp; Paste Roster Report Here'!$A39=BM$7,IF('Copy &amp; Paste Roster Report Here'!$M39="MT",1,0),0)</f>
        <v>0</v>
      </c>
      <c r="BN42" s="120">
        <f>IF('Copy &amp; Paste Roster Report Here'!$A39=BN$7,IF('Copy &amp; Paste Roster Report Here'!$M39="MT",1,0),0)</f>
        <v>0</v>
      </c>
      <c r="BO42" s="120">
        <f>IF('Copy &amp; Paste Roster Report Here'!$A39=BO$7,IF('Copy &amp; Paste Roster Report Here'!$M39="MT",1,0),0)</f>
        <v>0</v>
      </c>
      <c r="BP42" s="120">
        <f>IF('Copy &amp; Paste Roster Report Here'!$A39=BP$7,IF('Copy &amp; Paste Roster Report Here'!$M39="MT",1,0),0)</f>
        <v>0</v>
      </c>
      <c r="BQ42" s="120">
        <f>IF('Copy &amp; Paste Roster Report Here'!$A39=BQ$7,IF('Copy &amp; Paste Roster Report Here'!$M39="MT",1,0),0)</f>
        <v>0</v>
      </c>
      <c r="BR42" s="120">
        <f>IF('Copy &amp; Paste Roster Report Here'!$A39=BR$7,IF('Copy &amp; Paste Roster Report Here'!$M39="MT",1,0),0)</f>
        <v>0</v>
      </c>
      <c r="BS42" s="120">
        <f>IF('Copy &amp; Paste Roster Report Here'!$A39=BS$7,IF('Copy &amp; Paste Roster Report Here'!$M39="MT",1,0),0)</f>
        <v>0</v>
      </c>
      <c r="BT42" s="73">
        <f t="shared" si="12"/>
        <v>0</v>
      </c>
      <c r="BU42" s="121">
        <f>IF('Copy &amp; Paste Roster Report Here'!$A39=BU$7,IF('Copy &amp; Paste Roster Report Here'!$M39="fy",1,0),0)</f>
        <v>0</v>
      </c>
      <c r="BV42" s="121">
        <f>IF('Copy &amp; Paste Roster Report Here'!$A39=BV$7,IF('Copy &amp; Paste Roster Report Here'!$M39="fy",1,0),0)</f>
        <v>0</v>
      </c>
      <c r="BW42" s="121">
        <f>IF('Copy &amp; Paste Roster Report Here'!$A39=BW$7,IF('Copy &amp; Paste Roster Report Here'!$M39="fy",1,0),0)</f>
        <v>0</v>
      </c>
      <c r="BX42" s="121">
        <f>IF('Copy &amp; Paste Roster Report Here'!$A39=BX$7,IF('Copy &amp; Paste Roster Report Here'!$M39="fy",1,0),0)</f>
        <v>0</v>
      </c>
      <c r="BY42" s="121">
        <f>IF('Copy &amp; Paste Roster Report Here'!$A39=BY$7,IF('Copy &amp; Paste Roster Report Here'!$M39="fy",1,0),0)</f>
        <v>0</v>
      </c>
      <c r="BZ42" s="121">
        <f>IF('Copy &amp; Paste Roster Report Here'!$A39=BZ$7,IF('Copy &amp; Paste Roster Report Here'!$M39="fy",1,0),0)</f>
        <v>0</v>
      </c>
      <c r="CA42" s="121">
        <f>IF('Copy &amp; Paste Roster Report Here'!$A39=CA$7,IF('Copy &amp; Paste Roster Report Here'!$M39="fy",1,0),0)</f>
        <v>0</v>
      </c>
      <c r="CB42" s="121">
        <f>IF('Copy &amp; Paste Roster Report Here'!$A39=CB$7,IF('Copy &amp; Paste Roster Report Here'!$M39="fy",1,0),0)</f>
        <v>0</v>
      </c>
      <c r="CC42" s="121">
        <f>IF('Copy &amp; Paste Roster Report Here'!$A39=CC$7,IF('Copy &amp; Paste Roster Report Here'!$M39="fy",1,0),0)</f>
        <v>0</v>
      </c>
      <c r="CD42" s="121">
        <f>IF('Copy &amp; Paste Roster Report Here'!$A39=CD$7,IF('Copy &amp; Paste Roster Report Here'!$M39="fy",1,0),0)</f>
        <v>0</v>
      </c>
      <c r="CE42" s="121">
        <f>IF('Copy &amp; Paste Roster Report Here'!$A39=CE$7,IF('Copy &amp; Paste Roster Report Here'!$M39="fy",1,0),0)</f>
        <v>0</v>
      </c>
      <c r="CF42" s="73">
        <f t="shared" si="13"/>
        <v>0</v>
      </c>
      <c r="CG42" s="122">
        <f>IF('Copy &amp; Paste Roster Report Here'!$A39=CG$7,IF('Copy &amp; Paste Roster Report Here'!$M39="RH",1,0),0)</f>
        <v>0</v>
      </c>
      <c r="CH42" s="122">
        <f>IF('Copy &amp; Paste Roster Report Here'!$A39=CH$7,IF('Copy &amp; Paste Roster Report Here'!$M39="RH",1,0),0)</f>
        <v>0</v>
      </c>
      <c r="CI42" s="122">
        <f>IF('Copy &amp; Paste Roster Report Here'!$A39=CI$7,IF('Copy &amp; Paste Roster Report Here'!$M39="RH",1,0),0)</f>
        <v>0</v>
      </c>
      <c r="CJ42" s="122">
        <f>IF('Copy &amp; Paste Roster Report Here'!$A39=CJ$7,IF('Copy &amp; Paste Roster Report Here'!$M39="RH",1,0),0)</f>
        <v>0</v>
      </c>
      <c r="CK42" s="122">
        <f>IF('Copy &amp; Paste Roster Report Here'!$A39=CK$7,IF('Copy &amp; Paste Roster Report Here'!$M39="RH",1,0),0)</f>
        <v>0</v>
      </c>
      <c r="CL42" s="122">
        <f>IF('Copy &amp; Paste Roster Report Here'!$A39=CL$7,IF('Copy &amp; Paste Roster Report Here'!$M39="RH",1,0),0)</f>
        <v>0</v>
      </c>
      <c r="CM42" s="122">
        <f>IF('Copy &amp; Paste Roster Report Here'!$A39=CM$7,IF('Copy &amp; Paste Roster Report Here'!$M39="RH",1,0),0)</f>
        <v>0</v>
      </c>
      <c r="CN42" s="122">
        <f>IF('Copy &amp; Paste Roster Report Here'!$A39=CN$7,IF('Copy &amp; Paste Roster Report Here'!$M39="RH",1,0),0)</f>
        <v>0</v>
      </c>
      <c r="CO42" s="122">
        <f>IF('Copy &amp; Paste Roster Report Here'!$A39=CO$7,IF('Copy &amp; Paste Roster Report Here'!$M39="RH",1,0),0)</f>
        <v>0</v>
      </c>
      <c r="CP42" s="122">
        <f>IF('Copy &amp; Paste Roster Report Here'!$A39=CP$7,IF('Copy &amp; Paste Roster Report Here'!$M39="RH",1,0),0)</f>
        <v>0</v>
      </c>
      <c r="CQ42" s="122">
        <f>IF('Copy &amp; Paste Roster Report Here'!$A39=CQ$7,IF('Copy &amp; Paste Roster Report Here'!$M39="RH",1,0),0)</f>
        <v>0</v>
      </c>
      <c r="CR42" s="73">
        <f t="shared" si="14"/>
        <v>0</v>
      </c>
      <c r="CS42" s="123">
        <f>IF('Copy &amp; Paste Roster Report Here'!$A39=CS$7,IF('Copy &amp; Paste Roster Report Here'!$M39="QT",1,0),0)</f>
        <v>0</v>
      </c>
      <c r="CT42" s="123">
        <f>IF('Copy &amp; Paste Roster Report Here'!$A39=CT$7,IF('Copy &amp; Paste Roster Report Here'!$M39="QT",1,0),0)</f>
        <v>0</v>
      </c>
      <c r="CU42" s="123">
        <f>IF('Copy &amp; Paste Roster Report Here'!$A39=CU$7,IF('Copy &amp; Paste Roster Report Here'!$M39="QT",1,0),0)</f>
        <v>0</v>
      </c>
      <c r="CV42" s="123">
        <f>IF('Copy &amp; Paste Roster Report Here'!$A39=CV$7,IF('Copy &amp; Paste Roster Report Here'!$M39="QT",1,0),0)</f>
        <v>0</v>
      </c>
      <c r="CW42" s="123">
        <f>IF('Copy &amp; Paste Roster Report Here'!$A39=CW$7,IF('Copy &amp; Paste Roster Report Here'!$M39="QT",1,0),0)</f>
        <v>0</v>
      </c>
      <c r="CX42" s="123">
        <f>IF('Copy &amp; Paste Roster Report Here'!$A39=CX$7,IF('Copy &amp; Paste Roster Report Here'!$M39="QT",1,0),0)</f>
        <v>0</v>
      </c>
      <c r="CY42" s="123">
        <f>IF('Copy &amp; Paste Roster Report Here'!$A39=CY$7,IF('Copy &amp; Paste Roster Report Here'!$M39="QT",1,0),0)</f>
        <v>0</v>
      </c>
      <c r="CZ42" s="123">
        <f>IF('Copy &amp; Paste Roster Report Here'!$A39=CZ$7,IF('Copy &amp; Paste Roster Report Here'!$M39="QT",1,0),0)</f>
        <v>0</v>
      </c>
      <c r="DA42" s="123">
        <f>IF('Copy &amp; Paste Roster Report Here'!$A39=DA$7,IF('Copy &amp; Paste Roster Report Here'!$M39="QT",1,0),0)</f>
        <v>0</v>
      </c>
      <c r="DB42" s="123">
        <f>IF('Copy &amp; Paste Roster Report Here'!$A39=DB$7,IF('Copy &amp; Paste Roster Report Here'!$M39="QT",1,0),0)</f>
        <v>0</v>
      </c>
      <c r="DC42" s="123">
        <f>IF('Copy &amp; Paste Roster Report Here'!$A39=DC$7,IF('Copy &amp; Paste Roster Report Here'!$M39="QT",1,0),0)</f>
        <v>0</v>
      </c>
      <c r="DD42" s="73">
        <f t="shared" si="15"/>
        <v>0</v>
      </c>
      <c r="DE42" s="124">
        <f>IF('Copy &amp; Paste Roster Report Here'!$A39=DE$7,IF('Copy &amp; Paste Roster Report Here'!$M39="xxxxxxxxxxx",1,0),0)</f>
        <v>0</v>
      </c>
      <c r="DF42" s="124">
        <f>IF('Copy &amp; Paste Roster Report Here'!$A39=DF$7,IF('Copy &amp; Paste Roster Report Here'!$M39="xxxxxxxxxxx",1,0),0)</f>
        <v>0</v>
      </c>
      <c r="DG42" s="124">
        <f>IF('Copy &amp; Paste Roster Report Here'!$A39=DG$7,IF('Copy &amp; Paste Roster Report Here'!$M39="xxxxxxxxxxx",1,0),0)</f>
        <v>0</v>
      </c>
      <c r="DH42" s="124">
        <f>IF('Copy &amp; Paste Roster Report Here'!$A39=DH$7,IF('Copy &amp; Paste Roster Report Here'!$M39="xxxxxxxxxxx",1,0),0)</f>
        <v>0</v>
      </c>
      <c r="DI42" s="124">
        <f>IF('Copy &amp; Paste Roster Report Here'!$A39=DI$7,IF('Copy &amp; Paste Roster Report Here'!$M39="xxxxxxxxxxx",1,0),0)</f>
        <v>0</v>
      </c>
      <c r="DJ42" s="124">
        <f>IF('Copy &amp; Paste Roster Report Here'!$A39=DJ$7,IF('Copy &amp; Paste Roster Report Here'!$M39="xxxxxxxxxxx",1,0),0)</f>
        <v>0</v>
      </c>
      <c r="DK42" s="124">
        <f>IF('Copy &amp; Paste Roster Report Here'!$A39=DK$7,IF('Copy &amp; Paste Roster Report Here'!$M39="xxxxxxxxxxx",1,0),0)</f>
        <v>0</v>
      </c>
      <c r="DL42" s="124">
        <f>IF('Copy &amp; Paste Roster Report Here'!$A39=DL$7,IF('Copy &amp; Paste Roster Report Here'!$M39="xxxxxxxxxxx",1,0),0)</f>
        <v>0</v>
      </c>
      <c r="DM42" s="124">
        <f>IF('Copy &amp; Paste Roster Report Here'!$A39=DM$7,IF('Copy &amp; Paste Roster Report Here'!$M39="xxxxxxxxxxx",1,0),0)</f>
        <v>0</v>
      </c>
      <c r="DN42" s="124">
        <f>IF('Copy &amp; Paste Roster Report Here'!$A39=DN$7,IF('Copy &amp; Paste Roster Report Here'!$M39="xxxxxxxxxxx",1,0),0)</f>
        <v>0</v>
      </c>
      <c r="DO42" s="124">
        <f>IF('Copy &amp; Paste Roster Report Here'!$A39=DO$7,IF('Copy &amp; Paste Roster Report Here'!$M39="xxxxxxxxxxx",1,0),0)</f>
        <v>0</v>
      </c>
      <c r="DP42" s="125">
        <f t="shared" si="16"/>
        <v>0</v>
      </c>
      <c r="DQ42" s="126">
        <f t="shared" si="17"/>
        <v>0</v>
      </c>
    </row>
    <row r="43" spans="1:121" x14ac:dyDescent="0.2">
      <c r="A43" s="111">
        <f t="shared" si="3"/>
        <v>0</v>
      </c>
      <c r="B43" s="111">
        <f t="shared" si="4"/>
        <v>0</v>
      </c>
      <c r="C43" s="112">
        <f>+('Copy &amp; Paste Roster Report Here'!$P40-'Copy &amp; Paste Roster Report Here'!$O40)/30</f>
        <v>0</v>
      </c>
      <c r="D43" s="112">
        <f>+('Copy &amp; Paste Roster Report Here'!$P40-'Copy &amp; Paste Roster Report Here'!$O40)</f>
        <v>0</v>
      </c>
      <c r="E43" s="111">
        <f>'Copy &amp; Paste Roster Report Here'!N40</f>
        <v>0</v>
      </c>
      <c r="F43" s="111" t="str">
        <f t="shared" si="5"/>
        <v>N</v>
      </c>
      <c r="G43" s="111">
        <f>'Copy &amp; Paste Roster Report Here'!R40</f>
        <v>0</v>
      </c>
      <c r="H43" s="113">
        <f t="shared" si="6"/>
        <v>0</v>
      </c>
      <c r="I43" s="112">
        <f>IF(F43="N",$F$5-'Copy &amp; Paste Roster Report Here'!O40,+'Copy &amp; Paste Roster Report Here'!Q40-'Copy &amp; Paste Roster Report Here'!O40)</f>
        <v>0</v>
      </c>
      <c r="J43" s="114">
        <f t="shared" si="7"/>
        <v>0</v>
      </c>
      <c r="K43" s="114">
        <f t="shared" si="8"/>
        <v>0</v>
      </c>
      <c r="L43" s="115">
        <f>'Copy &amp; Paste Roster Report Here'!F40</f>
        <v>0</v>
      </c>
      <c r="M43" s="116">
        <f t="shared" si="9"/>
        <v>0</v>
      </c>
      <c r="N43" s="117">
        <f>IF('Copy &amp; Paste Roster Report Here'!$A40='Analytical Tests'!N$7,IF($F43="Y",+$H43*N$6,0),0)</f>
        <v>0</v>
      </c>
      <c r="O43" s="117">
        <f>IF('Copy &amp; Paste Roster Report Here'!$A40='Analytical Tests'!O$7,IF($F43="Y",+$H43*O$6,0),0)</f>
        <v>0</v>
      </c>
      <c r="P43" s="117">
        <f>IF('Copy &amp; Paste Roster Report Here'!$A40='Analytical Tests'!P$7,IF($F43="Y",+$H43*P$6,0),0)</f>
        <v>0</v>
      </c>
      <c r="Q43" s="117">
        <f>IF('Copy &amp; Paste Roster Report Here'!$A40='Analytical Tests'!Q$7,IF($F43="Y",+$H43*Q$6,0),0)</f>
        <v>0</v>
      </c>
      <c r="R43" s="117">
        <f>IF('Copy &amp; Paste Roster Report Here'!$A40='Analytical Tests'!R$7,IF($F43="Y",+$H43*R$6,0),0)</f>
        <v>0</v>
      </c>
      <c r="S43" s="117">
        <f>IF('Copy &amp; Paste Roster Report Here'!$A40='Analytical Tests'!S$7,IF($F43="Y",+$H43*S$6,0),0)</f>
        <v>0</v>
      </c>
      <c r="T43" s="117">
        <f>IF('Copy &amp; Paste Roster Report Here'!$A40='Analytical Tests'!T$7,IF($F43="Y",+$H43*T$6,0),0)</f>
        <v>0</v>
      </c>
      <c r="U43" s="117">
        <f>IF('Copy &amp; Paste Roster Report Here'!$A40='Analytical Tests'!U$7,IF($F43="Y",+$H43*U$6,0),0)</f>
        <v>0</v>
      </c>
      <c r="V43" s="117">
        <f>IF('Copy &amp; Paste Roster Report Here'!$A40='Analytical Tests'!V$7,IF($F43="Y",+$H43*V$6,0),0)</f>
        <v>0</v>
      </c>
      <c r="W43" s="117">
        <f>IF('Copy &amp; Paste Roster Report Here'!$A40='Analytical Tests'!W$7,IF($F43="Y",+$H43*W$6,0),0)</f>
        <v>0</v>
      </c>
      <c r="X43" s="117">
        <f>IF('Copy &amp; Paste Roster Report Here'!$A40='Analytical Tests'!X$7,IF($F43="Y",+$H43*X$6,0),0)</f>
        <v>0</v>
      </c>
      <c r="Y43" s="117" t="b">
        <f>IF('Copy &amp; Paste Roster Report Here'!$A40='Analytical Tests'!Y$7,IF($F43="N",IF($J43&gt;=$C43,Y$6,+($I43/$D43)*Y$6),0))</f>
        <v>0</v>
      </c>
      <c r="Z43" s="117" t="b">
        <f>IF('Copy &amp; Paste Roster Report Here'!$A40='Analytical Tests'!Z$7,IF($F43="N",IF($J43&gt;=$C43,Z$6,+($I43/$D43)*Z$6),0))</f>
        <v>0</v>
      </c>
      <c r="AA43" s="117" t="b">
        <f>IF('Copy &amp; Paste Roster Report Here'!$A40='Analytical Tests'!AA$7,IF($F43="N",IF($J43&gt;=$C43,AA$6,+($I43/$D43)*AA$6),0))</f>
        <v>0</v>
      </c>
      <c r="AB43" s="117" t="b">
        <f>IF('Copy &amp; Paste Roster Report Here'!$A40='Analytical Tests'!AB$7,IF($F43="N",IF($J43&gt;=$C43,AB$6,+($I43/$D43)*AB$6),0))</f>
        <v>0</v>
      </c>
      <c r="AC43" s="117" t="b">
        <f>IF('Copy &amp; Paste Roster Report Here'!$A40='Analytical Tests'!AC$7,IF($F43="N",IF($J43&gt;=$C43,AC$6,+($I43/$D43)*AC$6),0))</f>
        <v>0</v>
      </c>
      <c r="AD43" s="117" t="b">
        <f>IF('Copy &amp; Paste Roster Report Here'!$A40='Analytical Tests'!AD$7,IF($F43="N",IF($J43&gt;=$C43,AD$6,+($I43/$D43)*AD$6),0))</f>
        <v>0</v>
      </c>
      <c r="AE43" s="117" t="b">
        <f>IF('Copy &amp; Paste Roster Report Here'!$A40='Analytical Tests'!AE$7,IF($F43="N",IF($J43&gt;=$C43,AE$6,+($I43/$D43)*AE$6),0))</f>
        <v>0</v>
      </c>
      <c r="AF43" s="117" t="b">
        <f>IF('Copy &amp; Paste Roster Report Here'!$A40='Analytical Tests'!AF$7,IF($F43="N",IF($J43&gt;=$C43,AF$6,+($I43/$D43)*AF$6),0))</f>
        <v>0</v>
      </c>
      <c r="AG43" s="117" t="b">
        <f>IF('Copy &amp; Paste Roster Report Here'!$A40='Analytical Tests'!AG$7,IF($F43="N",IF($J43&gt;=$C43,AG$6,+($I43/$D43)*AG$6),0))</f>
        <v>0</v>
      </c>
      <c r="AH43" s="117" t="b">
        <f>IF('Copy &amp; Paste Roster Report Here'!$A40='Analytical Tests'!AH$7,IF($F43="N",IF($J43&gt;=$C43,AH$6,+($I43/$D43)*AH$6),0))</f>
        <v>0</v>
      </c>
      <c r="AI43" s="117" t="b">
        <f>IF('Copy &amp; Paste Roster Report Here'!$A40='Analytical Tests'!AI$7,IF($F43="N",IF($J43&gt;=$C43,AI$6,+($I43/$D43)*AI$6),0))</f>
        <v>0</v>
      </c>
      <c r="AJ43" s="79"/>
      <c r="AK43" s="118">
        <f>IF('Copy &amp; Paste Roster Report Here'!$A40=AK$7,IF('Copy &amp; Paste Roster Report Here'!$M40="FT",1,0),0)</f>
        <v>0</v>
      </c>
      <c r="AL43" s="118">
        <f>IF('Copy &amp; Paste Roster Report Here'!$A40=AL$7,IF('Copy &amp; Paste Roster Report Here'!$M40="FT",1,0),0)</f>
        <v>0</v>
      </c>
      <c r="AM43" s="118">
        <f>IF('Copy &amp; Paste Roster Report Here'!$A40=AM$7,IF('Copy &amp; Paste Roster Report Here'!$M40="FT",1,0),0)</f>
        <v>0</v>
      </c>
      <c r="AN43" s="118">
        <f>IF('Copy &amp; Paste Roster Report Here'!$A40=AN$7,IF('Copy &amp; Paste Roster Report Here'!$M40="FT",1,0),0)</f>
        <v>0</v>
      </c>
      <c r="AO43" s="118">
        <f>IF('Copy &amp; Paste Roster Report Here'!$A40=AO$7,IF('Copy &amp; Paste Roster Report Here'!$M40="FT",1,0),0)</f>
        <v>0</v>
      </c>
      <c r="AP43" s="118">
        <f>IF('Copy &amp; Paste Roster Report Here'!$A40=AP$7,IF('Copy &amp; Paste Roster Report Here'!$M40="FT",1,0),0)</f>
        <v>0</v>
      </c>
      <c r="AQ43" s="118">
        <f>IF('Copy &amp; Paste Roster Report Here'!$A40=AQ$7,IF('Copy &amp; Paste Roster Report Here'!$M40="FT",1,0),0)</f>
        <v>0</v>
      </c>
      <c r="AR43" s="118">
        <f>IF('Copy &amp; Paste Roster Report Here'!$A40=AR$7,IF('Copy &amp; Paste Roster Report Here'!$M40="FT",1,0),0)</f>
        <v>0</v>
      </c>
      <c r="AS43" s="118">
        <f>IF('Copy &amp; Paste Roster Report Here'!$A40=AS$7,IF('Copy &amp; Paste Roster Report Here'!$M40="FT",1,0),0)</f>
        <v>0</v>
      </c>
      <c r="AT43" s="118">
        <f>IF('Copy &amp; Paste Roster Report Here'!$A40=AT$7,IF('Copy &amp; Paste Roster Report Here'!$M40="FT",1,0),0)</f>
        <v>0</v>
      </c>
      <c r="AU43" s="118">
        <f>IF('Copy &amp; Paste Roster Report Here'!$A40=AU$7,IF('Copy &amp; Paste Roster Report Here'!$M40="FT",1,0),0)</f>
        <v>0</v>
      </c>
      <c r="AV43" s="73">
        <f t="shared" si="10"/>
        <v>0</v>
      </c>
      <c r="AW43" s="119">
        <f>IF('Copy &amp; Paste Roster Report Here'!$A40=AW$7,IF('Copy &amp; Paste Roster Report Here'!$M40="HT",1,0),0)</f>
        <v>0</v>
      </c>
      <c r="AX43" s="119">
        <f>IF('Copy &amp; Paste Roster Report Here'!$A40=AX$7,IF('Copy &amp; Paste Roster Report Here'!$M40="HT",1,0),0)</f>
        <v>0</v>
      </c>
      <c r="AY43" s="119">
        <f>IF('Copy &amp; Paste Roster Report Here'!$A40=AY$7,IF('Copy &amp; Paste Roster Report Here'!$M40="HT",1,0),0)</f>
        <v>0</v>
      </c>
      <c r="AZ43" s="119">
        <f>IF('Copy &amp; Paste Roster Report Here'!$A40=AZ$7,IF('Copy &amp; Paste Roster Report Here'!$M40="HT",1,0),0)</f>
        <v>0</v>
      </c>
      <c r="BA43" s="119">
        <f>IF('Copy &amp; Paste Roster Report Here'!$A40=BA$7,IF('Copy &amp; Paste Roster Report Here'!$M40="HT",1,0),0)</f>
        <v>0</v>
      </c>
      <c r="BB43" s="119">
        <f>IF('Copy &amp; Paste Roster Report Here'!$A40=BB$7,IF('Copy &amp; Paste Roster Report Here'!$M40="HT",1,0),0)</f>
        <v>0</v>
      </c>
      <c r="BC43" s="119">
        <f>IF('Copy &amp; Paste Roster Report Here'!$A40=BC$7,IF('Copy &amp; Paste Roster Report Here'!$M40="HT",1,0),0)</f>
        <v>0</v>
      </c>
      <c r="BD43" s="119">
        <f>IF('Copy &amp; Paste Roster Report Here'!$A40=BD$7,IF('Copy &amp; Paste Roster Report Here'!$M40="HT",1,0),0)</f>
        <v>0</v>
      </c>
      <c r="BE43" s="119">
        <f>IF('Copy &amp; Paste Roster Report Here'!$A40=BE$7,IF('Copy &amp; Paste Roster Report Here'!$M40="HT",1,0),0)</f>
        <v>0</v>
      </c>
      <c r="BF43" s="119">
        <f>IF('Copy &amp; Paste Roster Report Here'!$A40=BF$7,IF('Copy &amp; Paste Roster Report Here'!$M40="HT",1,0),0)</f>
        <v>0</v>
      </c>
      <c r="BG43" s="119">
        <f>IF('Copy &amp; Paste Roster Report Here'!$A40=BG$7,IF('Copy &amp; Paste Roster Report Here'!$M40="HT",1,0),0)</f>
        <v>0</v>
      </c>
      <c r="BH43" s="73">
        <f t="shared" si="11"/>
        <v>0</v>
      </c>
      <c r="BI43" s="120">
        <f>IF('Copy &amp; Paste Roster Report Here'!$A40=BI$7,IF('Copy &amp; Paste Roster Report Here'!$M40="MT",1,0),0)</f>
        <v>0</v>
      </c>
      <c r="BJ43" s="120">
        <f>IF('Copy &amp; Paste Roster Report Here'!$A40=BJ$7,IF('Copy &amp; Paste Roster Report Here'!$M40="MT",1,0),0)</f>
        <v>0</v>
      </c>
      <c r="BK43" s="120">
        <f>IF('Copy &amp; Paste Roster Report Here'!$A40=BK$7,IF('Copy &amp; Paste Roster Report Here'!$M40="MT",1,0),0)</f>
        <v>0</v>
      </c>
      <c r="BL43" s="120">
        <f>IF('Copy &amp; Paste Roster Report Here'!$A40=BL$7,IF('Copy &amp; Paste Roster Report Here'!$M40="MT",1,0),0)</f>
        <v>0</v>
      </c>
      <c r="BM43" s="120">
        <f>IF('Copy &amp; Paste Roster Report Here'!$A40=BM$7,IF('Copy &amp; Paste Roster Report Here'!$M40="MT",1,0),0)</f>
        <v>0</v>
      </c>
      <c r="BN43" s="120">
        <f>IF('Copy &amp; Paste Roster Report Here'!$A40=BN$7,IF('Copy &amp; Paste Roster Report Here'!$M40="MT",1,0),0)</f>
        <v>0</v>
      </c>
      <c r="BO43" s="120">
        <f>IF('Copy &amp; Paste Roster Report Here'!$A40=BO$7,IF('Copy &amp; Paste Roster Report Here'!$M40="MT",1,0),0)</f>
        <v>0</v>
      </c>
      <c r="BP43" s="120">
        <f>IF('Copy &amp; Paste Roster Report Here'!$A40=BP$7,IF('Copy &amp; Paste Roster Report Here'!$M40="MT",1,0),0)</f>
        <v>0</v>
      </c>
      <c r="BQ43" s="120">
        <f>IF('Copy &amp; Paste Roster Report Here'!$A40=BQ$7,IF('Copy &amp; Paste Roster Report Here'!$M40="MT",1,0),0)</f>
        <v>0</v>
      </c>
      <c r="BR43" s="120">
        <f>IF('Copy &amp; Paste Roster Report Here'!$A40=BR$7,IF('Copy &amp; Paste Roster Report Here'!$M40="MT",1,0),0)</f>
        <v>0</v>
      </c>
      <c r="BS43" s="120">
        <f>IF('Copy &amp; Paste Roster Report Here'!$A40=BS$7,IF('Copy &amp; Paste Roster Report Here'!$M40="MT",1,0),0)</f>
        <v>0</v>
      </c>
      <c r="BT43" s="73">
        <f t="shared" si="12"/>
        <v>0</v>
      </c>
      <c r="BU43" s="121">
        <f>IF('Copy &amp; Paste Roster Report Here'!$A40=BU$7,IF('Copy &amp; Paste Roster Report Here'!$M40="fy",1,0),0)</f>
        <v>0</v>
      </c>
      <c r="BV43" s="121">
        <f>IF('Copy &amp; Paste Roster Report Here'!$A40=BV$7,IF('Copy &amp; Paste Roster Report Here'!$M40="fy",1,0),0)</f>
        <v>0</v>
      </c>
      <c r="BW43" s="121">
        <f>IF('Copy &amp; Paste Roster Report Here'!$A40=BW$7,IF('Copy &amp; Paste Roster Report Here'!$M40="fy",1,0),0)</f>
        <v>0</v>
      </c>
      <c r="BX43" s="121">
        <f>IF('Copy &amp; Paste Roster Report Here'!$A40=BX$7,IF('Copy &amp; Paste Roster Report Here'!$M40="fy",1,0),0)</f>
        <v>0</v>
      </c>
      <c r="BY43" s="121">
        <f>IF('Copy &amp; Paste Roster Report Here'!$A40=BY$7,IF('Copy &amp; Paste Roster Report Here'!$M40="fy",1,0),0)</f>
        <v>0</v>
      </c>
      <c r="BZ43" s="121">
        <f>IF('Copy &amp; Paste Roster Report Here'!$A40=BZ$7,IF('Copy &amp; Paste Roster Report Here'!$M40="fy",1,0),0)</f>
        <v>0</v>
      </c>
      <c r="CA43" s="121">
        <f>IF('Copy &amp; Paste Roster Report Here'!$A40=CA$7,IF('Copy &amp; Paste Roster Report Here'!$M40="fy",1,0),0)</f>
        <v>0</v>
      </c>
      <c r="CB43" s="121">
        <f>IF('Copy &amp; Paste Roster Report Here'!$A40=CB$7,IF('Copy &amp; Paste Roster Report Here'!$M40="fy",1,0),0)</f>
        <v>0</v>
      </c>
      <c r="CC43" s="121">
        <f>IF('Copy &amp; Paste Roster Report Here'!$A40=CC$7,IF('Copy &amp; Paste Roster Report Here'!$M40="fy",1,0),0)</f>
        <v>0</v>
      </c>
      <c r="CD43" s="121">
        <f>IF('Copy &amp; Paste Roster Report Here'!$A40=CD$7,IF('Copy &amp; Paste Roster Report Here'!$M40="fy",1,0),0)</f>
        <v>0</v>
      </c>
      <c r="CE43" s="121">
        <f>IF('Copy &amp; Paste Roster Report Here'!$A40=CE$7,IF('Copy &amp; Paste Roster Report Here'!$M40="fy",1,0),0)</f>
        <v>0</v>
      </c>
      <c r="CF43" s="73">
        <f t="shared" si="13"/>
        <v>0</v>
      </c>
      <c r="CG43" s="122">
        <f>IF('Copy &amp; Paste Roster Report Here'!$A40=CG$7,IF('Copy &amp; Paste Roster Report Here'!$M40="RH",1,0),0)</f>
        <v>0</v>
      </c>
      <c r="CH43" s="122">
        <f>IF('Copy &amp; Paste Roster Report Here'!$A40=CH$7,IF('Copy &amp; Paste Roster Report Here'!$M40="RH",1,0),0)</f>
        <v>0</v>
      </c>
      <c r="CI43" s="122">
        <f>IF('Copy &amp; Paste Roster Report Here'!$A40=CI$7,IF('Copy &amp; Paste Roster Report Here'!$M40="RH",1,0),0)</f>
        <v>0</v>
      </c>
      <c r="CJ43" s="122">
        <f>IF('Copy &amp; Paste Roster Report Here'!$A40=CJ$7,IF('Copy &amp; Paste Roster Report Here'!$M40="RH",1,0),0)</f>
        <v>0</v>
      </c>
      <c r="CK43" s="122">
        <f>IF('Copy &amp; Paste Roster Report Here'!$A40=CK$7,IF('Copy &amp; Paste Roster Report Here'!$M40="RH",1,0),0)</f>
        <v>0</v>
      </c>
      <c r="CL43" s="122">
        <f>IF('Copy &amp; Paste Roster Report Here'!$A40=CL$7,IF('Copy &amp; Paste Roster Report Here'!$M40="RH",1,0),0)</f>
        <v>0</v>
      </c>
      <c r="CM43" s="122">
        <f>IF('Copy &amp; Paste Roster Report Here'!$A40=CM$7,IF('Copy &amp; Paste Roster Report Here'!$M40="RH",1,0),0)</f>
        <v>0</v>
      </c>
      <c r="CN43" s="122">
        <f>IF('Copy &amp; Paste Roster Report Here'!$A40=CN$7,IF('Copy &amp; Paste Roster Report Here'!$M40="RH",1,0),0)</f>
        <v>0</v>
      </c>
      <c r="CO43" s="122">
        <f>IF('Copy &amp; Paste Roster Report Here'!$A40=CO$7,IF('Copy &amp; Paste Roster Report Here'!$M40="RH",1,0),0)</f>
        <v>0</v>
      </c>
      <c r="CP43" s="122">
        <f>IF('Copy &amp; Paste Roster Report Here'!$A40=CP$7,IF('Copy &amp; Paste Roster Report Here'!$M40="RH",1,0),0)</f>
        <v>0</v>
      </c>
      <c r="CQ43" s="122">
        <f>IF('Copy &amp; Paste Roster Report Here'!$A40=CQ$7,IF('Copy &amp; Paste Roster Report Here'!$M40="RH",1,0),0)</f>
        <v>0</v>
      </c>
      <c r="CR43" s="73">
        <f t="shared" si="14"/>
        <v>0</v>
      </c>
      <c r="CS43" s="123">
        <f>IF('Copy &amp; Paste Roster Report Here'!$A40=CS$7,IF('Copy &amp; Paste Roster Report Here'!$M40="QT",1,0),0)</f>
        <v>0</v>
      </c>
      <c r="CT43" s="123">
        <f>IF('Copy &amp; Paste Roster Report Here'!$A40=CT$7,IF('Copy &amp; Paste Roster Report Here'!$M40="QT",1,0),0)</f>
        <v>0</v>
      </c>
      <c r="CU43" s="123">
        <f>IF('Copy &amp; Paste Roster Report Here'!$A40=CU$7,IF('Copy &amp; Paste Roster Report Here'!$M40="QT",1,0),0)</f>
        <v>0</v>
      </c>
      <c r="CV43" s="123">
        <f>IF('Copy &amp; Paste Roster Report Here'!$A40=CV$7,IF('Copy &amp; Paste Roster Report Here'!$M40="QT",1,0),0)</f>
        <v>0</v>
      </c>
      <c r="CW43" s="123">
        <f>IF('Copy &amp; Paste Roster Report Here'!$A40=CW$7,IF('Copy &amp; Paste Roster Report Here'!$M40="QT",1,0),0)</f>
        <v>0</v>
      </c>
      <c r="CX43" s="123">
        <f>IF('Copy &amp; Paste Roster Report Here'!$A40=CX$7,IF('Copy &amp; Paste Roster Report Here'!$M40="QT",1,0),0)</f>
        <v>0</v>
      </c>
      <c r="CY43" s="123">
        <f>IF('Copy &amp; Paste Roster Report Here'!$A40=CY$7,IF('Copy &amp; Paste Roster Report Here'!$M40="QT",1,0),0)</f>
        <v>0</v>
      </c>
      <c r="CZ43" s="123">
        <f>IF('Copy &amp; Paste Roster Report Here'!$A40=CZ$7,IF('Copy &amp; Paste Roster Report Here'!$M40="QT",1,0),0)</f>
        <v>0</v>
      </c>
      <c r="DA43" s="123">
        <f>IF('Copy &amp; Paste Roster Report Here'!$A40=DA$7,IF('Copy &amp; Paste Roster Report Here'!$M40="QT",1,0),0)</f>
        <v>0</v>
      </c>
      <c r="DB43" s="123">
        <f>IF('Copy &amp; Paste Roster Report Here'!$A40=DB$7,IF('Copy &amp; Paste Roster Report Here'!$M40="QT",1,0),0)</f>
        <v>0</v>
      </c>
      <c r="DC43" s="123">
        <f>IF('Copy &amp; Paste Roster Report Here'!$A40=DC$7,IF('Copy &amp; Paste Roster Report Here'!$M40="QT",1,0),0)</f>
        <v>0</v>
      </c>
      <c r="DD43" s="73">
        <f t="shared" si="15"/>
        <v>0</v>
      </c>
      <c r="DE43" s="124">
        <f>IF('Copy &amp; Paste Roster Report Here'!$A40=DE$7,IF('Copy &amp; Paste Roster Report Here'!$M40="xxxxxxxxxxx",1,0),0)</f>
        <v>0</v>
      </c>
      <c r="DF43" s="124">
        <f>IF('Copy &amp; Paste Roster Report Here'!$A40=DF$7,IF('Copy &amp; Paste Roster Report Here'!$M40="xxxxxxxxxxx",1,0),0)</f>
        <v>0</v>
      </c>
      <c r="DG43" s="124">
        <f>IF('Copy &amp; Paste Roster Report Here'!$A40=DG$7,IF('Copy &amp; Paste Roster Report Here'!$M40="xxxxxxxxxxx",1,0),0)</f>
        <v>0</v>
      </c>
      <c r="DH43" s="124">
        <f>IF('Copy &amp; Paste Roster Report Here'!$A40=DH$7,IF('Copy &amp; Paste Roster Report Here'!$M40="xxxxxxxxxxx",1,0),0)</f>
        <v>0</v>
      </c>
      <c r="DI43" s="124">
        <f>IF('Copy &amp; Paste Roster Report Here'!$A40=DI$7,IF('Copy &amp; Paste Roster Report Here'!$M40="xxxxxxxxxxx",1,0),0)</f>
        <v>0</v>
      </c>
      <c r="DJ43" s="124">
        <f>IF('Copy &amp; Paste Roster Report Here'!$A40=DJ$7,IF('Copy &amp; Paste Roster Report Here'!$M40="xxxxxxxxxxx",1,0),0)</f>
        <v>0</v>
      </c>
      <c r="DK43" s="124">
        <f>IF('Copy &amp; Paste Roster Report Here'!$A40=DK$7,IF('Copy &amp; Paste Roster Report Here'!$M40="xxxxxxxxxxx",1,0),0)</f>
        <v>0</v>
      </c>
      <c r="DL43" s="124">
        <f>IF('Copy &amp; Paste Roster Report Here'!$A40=DL$7,IF('Copy &amp; Paste Roster Report Here'!$M40="xxxxxxxxxxx",1,0),0)</f>
        <v>0</v>
      </c>
      <c r="DM43" s="124">
        <f>IF('Copy &amp; Paste Roster Report Here'!$A40=DM$7,IF('Copy &amp; Paste Roster Report Here'!$M40="xxxxxxxxxxx",1,0),0)</f>
        <v>0</v>
      </c>
      <c r="DN43" s="124">
        <f>IF('Copy &amp; Paste Roster Report Here'!$A40=DN$7,IF('Copy &amp; Paste Roster Report Here'!$M40="xxxxxxxxxxx",1,0),0)</f>
        <v>0</v>
      </c>
      <c r="DO43" s="124">
        <f>IF('Copy &amp; Paste Roster Report Here'!$A40=DO$7,IF('Copy &amp; Paste Roster Report Here'!$M40="xxxxxxxxxxx",1,0),0)</f>
        <v>0</v>
      </c>
      <c r="DP43" s="125">
        <f t="shared" si="16"/>
        <v>0</v>
      </c>
      <c r="DQ43" s="126">
        <f t="shared" si="17"/>
        <v>0</v>
      </c>
    </row>
    <row r="44" spans="1:121" x14ac:dyDescent="0.2">
      <c r="A44" s="111">
        <f t="shared" si="3"/>
        <v>0</v>
      </c>
      <c r="B44" s="111">
        <f t="shared" si="4"/>
        <v>0</v>
      </c>
      <c r="C44" s="112">
        <f>+('Copy &amp; Paste Roster Report Here'!$P41-'Copy &amp; Paste Roster Report Here'!$O41)/30</f>
        <v>0</v>
      </c>
      <c r="D44" s="112">
        <f>+('Copy &amp; Paste Roster Report Here'!$P41-'Copy &amp; Paste Roster Report Here'!$O41)</f>
        <v>0</v>
      </c>
      <c r="E44" s="111">
        <f>'Copy &amp; Paste Roster Report Here'!N41</f>
        <v>0</v>
      </c>
      <c r="F44" s="111" t="str">
        <f t="shared" si="5"/>
        <v>N</v>
      </c>
      <c r="G44" s="111">
        <f>'Copy &amp; Paste Roster Report Here'!R41</f>
        <v>0</v>
      </c>
      <c r="H44" s="113">
        <f t="shared" si="6"/>
        <v>0</v>
      </c>
      <c r="I44" s="112">
        <f>IF(F44="N",$F$5-'Copy &amp; Paste Roster Report Here'!O41,+'Copy &amp; Paste Roster Report Here'!Q41-'Copy &amp; Paste Roster Report Here'!O41)</f>
        <v>0</v>
      </c>
      <c r="J44" s="114">
        <f t="shared" si="7"/>
        <v>0</v>
      </c>
      <c r="K44" s="114">
        <f t="shared" si="8"/>
        <v>0</v>
      </c>
      <c r="L44" s="115">
        <f>'Copy &amp; Paste Roster Report Here'!F41</f>
        <v>0</v>
      </c>
      <c r="M44" s="116">
        <f t="shared" si="9"/>
        <v>0</v>
      </c>
      <c r="N44" s="117">
        <f>IF('Copy &amp; Paste Roster Report Here'!$A41='Analytical Tests'!N$7,IF($F44="Y",+$H44*N$6,0),0)</f>
        <v>0</v>
      </c>
      <c r="O44" s="117">
        <f>IF('Copy &amp; Paste Roster Report Here'!$A41='Analytical Tests'!O$7,IF($F44="Y",+$H44*O$6,0),0)</f>
        <v>0</v>
      </c>
      <c r="P44" s="117">
        <f>IF('Copy &amp; Paste Roster Report Here'!$A41='Analytical Tests'!P$7,IF($F44="Y",+$H44*P$6,0),0)</f>
        <v>0</v>
      </c>
      <c r="Q44" s="117">
        <f>IF('Copy &amp; Paste Roster Report Here'!$A41='Analytical Tests'!Q$7,IF($F44="Y",+$H44*Q$6,0),0)</f>
        <v>0</v>
      </c>
      <c r="R44" s="117">
        <f>IF('Copy &amp; Paste Roster Report Here'!$A41='Analytical Tests'!R$7,IF($F44="Y",+$H44*R$6,0),0)</f>
        <v>0</v>
      </c>
      <c r="S44" s="117">
        <f>IF('Copy &amp; Paste Roster Report Here'!$A41='Analytical Tests'!S$7,IF($F44="Y",+$H44*S$6,0),0)</f>
        <v>0</v>
      </c>
      <c r="T44" s="117">
        <f>IF('Copy &amp; Paste Roster Report Here'!$A41='Analytical Tests'!T$7,IF($F44="Y",+$H44*T$6,0),0)</f>
        <v>0</v>
      </c>
      <c r="U44" s="117">
        <f>IF('Copy &amp; Paste Roster Report Here'!$A41='Analytical Tests'!U$7,IF($F44="Y",+$H44*U$6,0),0)</f>
        <v>0</v>
      </c>
      <c r="V44" s="117">
        <f>IF('Copy &amp; Paste Roster Report Here'!$A41='Analytical Tests'!V$7,IF($F44="Y",+$H44*V$6,0),0)</f>
        <v>0</v>
      </c>
      <c r="W44" s="117">
        <f>IF('Copy &amp; Paste Roster Report Here'!$A41='Analytical Tests'!W$7,IF($F44="Y",+$H44*W$6,0),0)</f>
        <v>0</v>
      </c>
      <c r="X44" s="117">
        <f>IF('Copy &amp; Paste Roster Report Here'!$A41='Analytical Tests'!X$7,IF($F44="Y",+$H44*X$6,0),0)</f>
        <v>0</v>
      </c>
      <c r="Y44" s="117" t="b">
        <f>IF('Copy &amp; Paste Roster Report Here'!$A41='Analytical Tests'!Y$7,IF($F44="N",IF($J44&gt;=$C44,Y$6,+($I44/$D44)*Y$6),0))</f>
        <v>0</v>
      </c>
      <c r="Z44" s="117" t="b">
        <f>IF('Copy &amp; Paste Roster Report Here'!$A41='Analytical Tests'!Z$7,IF($F44="N",IF($J44&gt;=$C44,Z$6,+($I44/$D44)*Z$6),0))</f>
        <v>0</v>
      </c>
      <c r="AA44" s="117" t="b">
        <f>IF('Copy &amp; Paste Roster Report Here'!$A41='Analytical Tests'!AA$7,IF($F44="N",IF($J44&gt;=$C44,AA$6,+($I44/$D44)*AA$6),0))</f>
        <v>0</v>
      </c>
      <c r="AB44" s="117" t="b">
        <f>IF('Copy &amp; Paste Roster Report Here'!$A41='Analytical Tests'!AB$7,IF($F44="N",IF($J44&gt;=$C44,AB$6,+($I44/$D44)*AB$6),0))</f>
        <v>0</v>
      </c>
      <c r="AC44" s="117" t="b">
        <f>IF('Copy &amp; Paste Roster Report Here'!$A41='Analytical Tests'!AC$7,IF($F44="N",IF($J44&gt;=$C44,AC$6,+($I44/$D44)*AC$6),0))</f>
        <v>0</v>
      </c>
      <c r="AD44" s="117" t="b">
        <f>IF('Copy &amp; Paste Roster Report Here'!$A41='Analytical Tests'!AD$7,IF($F44="N",IF($J44&gt;=$C44,AD$6,+($I44/$D44)*AD$6),0))</f>
        <v>0</v>
      </c>
      <c r="AE44" s="117" t="b">
        <f>IF('Copy &amp; Paste Roster Report Here'!$A41='Analytical Tests'!AE$7,IF($F44="N",IF($J44&gt;=$C44,AE$6,+($I44/$D44)*AE$6),0))</f>
        <v>0</v>
      </c>
      <c r="AF44" s="117" t="b">
        <f>IF('Copy &amp; Paste Roster Report Here'!$A41='Analytical Tests'!AF$7,IF($F44="N",IF($J44&gt;=$C44,AF$6,+($I44/$D44)*AF$6),0))</f>
        <v>0</v>
      </c>
      <c r="AG44" s="117" t="b">
        <f>IF('Copy &amp; Paste Roster Report Here'!$A41='Analytical Tests'!AG$7,IF($F44="N",IF($J44&gt;=$C44,AG$6,+($I44/$D44)*AG$6),0))</f>
        <v>0</v>
      </c>
      <c r="AH44" s="117" t="b">
        <f>IF('Copy &amp; Paste Roster Report Here'!$A41='Analytical Tests'!AH$7,IF($F44="N",IF($J44&gt;=$C44,AH$6,+($I44/$D44)*AH$6),0))</f>
        <v>0</v>
      </c>
      <c r="AI44" s="117" t="b">
        <f>IF('Copy &amp; Paste Roster Report Here'!$A41='Analytical Tests'!AI$7,IF($F44="N",IF($J44&gt;=$C44,AI$6,+($I44/$D44)*AI$6),0))</f>
        <v>0</v>
      </c>
      <c r="AJ44" s="79"/>
      <c r="AK44" s="118">
        <f>IF('Copy &amp; Paste Roster Report Here'!$A41=AK$7,IF('Copy &amp; Paste Roster Report Here'!$M41="FT",1,0),0)</f>
        <v>0</v>
      </c>
      <c r="AL44" s="118">
        <f>IF('Copy &amp; Paste Roster Report Here'!$A41=AL$7,IF('Copy &amp; Paste Roster Report Here'!$M41="FT",1,0),0)</f>
        <v>0</v>
      </c>
      <c r="AM44" s="118">
        <f>IF('Copy &amp; Paste Roster Report Here'!$A41=AM$7,IF('Copy &amp; Paste Roster Report Here'!$M41="FT",1,0),0)</f>
        <v>0</v>
      </c>
      <c r="AN44" s="118">
        <f>IF('Copy &amp; Paste Roster Report Here'!$A41=AN$7,IF('Copy &amp; Paste Roster Report Here'!$M41="FT",1,0),0)</f>
        <v>0</v>
      </c>
      <c r="AO44" s="118">
        <f>IF('Copy &amp; Paste Roster Report Here'!$A41=AO$7,IF('Copy &amp; Paste Roster Report Here'!$M41="FT",1,0),0)</f>
        <v>0</v>
      </c>
      <c r="AP44" s="118">
        <f>IF('Copy &amp; Paste Roster Report Here'!$A41=AP$7,IF('Copy &amp; Paste Roster Report Here'!$M41="FT",1,0),0)</f>
        <v>0</v>
      </c>
      <c r="AQ44" s="118">
        <f>IF('Copy &amp; Paste Roster Report Here'!$A41=AQ$7,IF('Copy &amp; Paste Roster Report Here'!$M41="FT",1,0),0)</f>
        <v>0</v>
      </c>
      <c r="AR44" s="118">
        <f>IF('Copy &amp; Paste Roster Report Here'!$A41=AR$7,IF('Copy &amp; Paste Roster Report Here'!$M41="FT",1,0),0)</f>
        <v>0</v>
      </c>
      <c r="AS44" s="118">
        <f>IF('Copy &amp; Paste Roster Report Here'!$A41=AS$7,IF('Copy &amp; Paste Roster Report Here'!$M41="FT",1,0),0)</f>
        <v>0</v>
      </c>
      <c r="AT44" s="118">
        <f>IF('Copy &amp; Paste Roster Report Here'!$A41=AT$7,IF('Copy &amp; Paste Roster Report Here'!$M41="FT",1,0),0)</f>
        <v>0</v>
      </c>
      <c r="AU44" s="118">
        <f>IF('Copy &amp; Paste Roster Report Here'!$A41=AU$7,IF('Copy &amp; Paste Roster Report Here'!$M41="FT",1,0),0)</f>
        <v>0</v>
      </c>
      <c r="AV44" s="73">
        <f t="shared" si="10"/>
        <v>0</v>
      </c>
      <c r="AW44" s="119">
        <f>IF('Copy &amp; Paste Roster Report Here'!$A41=AW$7,IF('Copy &amp; Paste Roster Report Here'!$M41="HT",1,0),0)</f>
        <v>0</v>
      </c>
      <c r="AX44" s="119">
        <f>IF('Copy &amp; Paste Roster Report Here'!$A41=AX$7,IF('Copy &amp; Paste Roster Report Here'!$M41="HT",1,0),0)</f>
        <v>0</v>
      </c>
      <c r="AY44" s="119">
        <f>IF('Copy &amp; Paste Roster Report Here'!$A41=AY$7,IF('Copy &amp; Paste Roster Report Here'!$M41="HT",1,0),0)</f>
        <v>0</v>
      </c>
      <c r="AZ44" s="119">
        <f>IF('Copy &amp; Paste Roster Report Here'!$A41=AZ$7,IF('Copy &amp; Paste Roster Report Here'!$M41="HT",1,0),0)</f>
        <v>0</v>
      </c>
      <c r="BA44" s="119">
        <f>IF('Copy &amp; Paste Roster Report Here'!$A41=BA$7,IF('Copy &amp; Paste Roster Report Here'!$M41="HT",1,0),0)</f>
        <v>0</v>
      </c>
      <c r="BB44" s="119">
        <f>IF('Copy &amp; Paste Roster Report Here'!$A41=BB$7,IF('Copy &amp; Paste Roster Report Here'!$M41="HT",1,0),0)</f>
        <v>0</v>
      </c>
      <c r="BC44" s="119">
        <f>IF('Copy &amp; Paste Roster Report Here'!$A41=BC$7,IF('Copy &amp; Paste Roster Report Here'!$M41="HT",1,0),0)</f>
        <v>0</v>
      </c>
      <c r="BD44" s="119">
        <f>IF('Copy &amp; Paste Roster Report Here'!$A41=BD$7,IF('Copy &amp; Paste Roster Report Here'!$M41="HT",1,0),0)</f>
        <v>0</v>
      </c>
      <c r="BE44" s="119">
        <f>IF('Copy &amp; Paste Roster Report Here'!$A41=BE$7,IF('Copy &amp; Paste Roster Report Here'!$M41="HT",1,0),0)</f>
        <v>0</v>
      </c>
      <c r="BF44" s="119">
        <f>IF('Copy &amp; Paste Roster Report Here'!$A41=BF$7,IF('Copy &amp; Paste Roster Report Here'!$M41="HT",1,0),0)</f>
        <v>0</v>
      </c>
      <c r="BG44" s="119">
        <f>IF('Copy &amp; Paste Roster Report Here'!$A41=BG$7,IF('Copy &amp; Paste Roster Report Here'!$M41="HT",1,0),0)</f>
        <v>0</v>
      </c>
      <c r="BH44" s="73">
        <f t="shared" si="11"/>
        <v>0</v>
      </c>
      <c r="BI44" s="120">
        <f>IF('Copy &amp; Paste Roster Report Here'!$A41=BI$7,IF('Copy &amp; Paste Roster Report Here'!$M41="MT",1,0),0)</f>
        <v>0</v>
      </c>
      <c r="BJ44" s="120">
        <f>IF('Copy &amp; Paste Roster Report Here'!$A41=BJ$7,IF('Copy &amp; Paste Roster Report Here'!$M41="MT",1,0),0)</f>
        <v>0</v>
      </c>
      <c r="BK44" s="120">
        <f>IF('Copy &amp; Paste Roster Report Here'!$A41=BK$7,IF('Copy &amp; Paste Roster Report Here'!$M41="MT",1,0),0)</f>
        <v>0</v>
      </c>
      <c r="BL44" s="120">
        <f>IF('Copy &amp; Paste Roster Report Here'!$A41=BL$7,IF('Copy &amp; Paste Roster Report Here'!$M41="MT",1,0),0)</f>
        <v>0</v>
      </c>
      <c r="BM44" s="120">
        <f>IF('Copy &amp; Paste Roster Report Here'!$A41=BM$7,IF('Copy &amp; Paste Roster Report Here'!$M41="MT",1,0),0)</f>
        <v>0</v>
      </c>
      <c r="BN44" s="120">
        <f>IF('Copy &amp; Paste Roster Report Here'!$A41=BN$7,IF('Copy &amp; Paste Roster Report Here'!$M41="MT",1,0),0)</f>
        <v>0</v>
      </c>
      <c r="BO44" s="120">
        <f>IF('Copy &amp; Paste Roster Report Here'!$A41=BO$7,IF('Copy &amp; Paste Roster Report Here'!$M41="MT",1,0),0)</f>
        <v>0</v>
      </c>
      <c r="BP44" s="120">
        <f>IF('Copy &amp; Paste Roster Report Here'!$A41=BP$7,IF('Copy &amp; Paste Roster Report Here'!$M41="MT",1,0),0)</f>
        <v>0</v>
      </c>
      <c r="BQ44" s="120">
        <f>IF('Copy &amp; Paste Roster Report Here'!$A41=BQ$7,IF('Copy &amp; Paste Roster Report Here'!$M41="MT",1,0),0)</f>
        <v>0</v>
      </c>
      <c r="BR44" s="120">
        <f>IF('Copy &amp; Paste Roster Report Here'!$A41=BR$7,IF('Copy &amp; Paste Roster Report Here'!$M41="MT",1,0),0)</f>
        <v>0</v>
      </c>
      <c r="BS44" s="120">
        <f>IF('Copy &amp; Paste Roster Report Here'!$A41=BS$7,IF('Copy &amp; Paste Roster Report Here'!$M41="MT",1,0),0)</f>
        <v>0</v>
      </c>
      <c r="BT44" s="73">
        <f t="shared" si="12"/>
        <v>0</v>
      </c>
      <c r="BU44" s="121">
        <f>IF('Copy &amp; Paste Roster Report Here'!$A41=BU$7,IF('Copy &amp; Paste Roster Report Here'!$M41="fy",1,0),0)</f>
        <v>0</v>
      </c>
      <c r="BV44" s="121">
        <f>IF('Copy &amp; Paste Roster Report Here'!$A41=BV$7,IF('Copy &amp; Paste Roster Report Here'!$M41="fy",1,0),0)</f>
        <v>0</v>
      </c>
      <c r="BW44" s="121">
        <f>IF('Copy &amp; Paste Roster Report Here'!$A41=BW$7,IF('Copy &amp; Paste Roster Report Here'!$M41="fy",1,0),0)</f>
        <v>0</v>
      </c>
      <c r="BX44" s="121">
        <f>IF('Copy &amp; Paste Roster Report Here'!$A41=BX$7,IF('Copy &amp; Paste Roster Report Here'!$M41="fy",1,0),0)</f>
        <v>0</v>
      </c>
      <c r="BY44" s="121">
        <f>IF('Copy &amp; Paste Roster Report Here'!$A41=BY$7,IF('Copy &amp; Paste Roster Report Here'!$M41="fy",1,0),0)</f>
        <v>0</v>
      </c>
      <c r="BZ44" s="121">
        <f>IF('Copy &amp; Paste Roster Report Here'!$A41=BZ$7,IF('Copy &amp; Paste Roster Report Here'!$M41="fy",1,0),0)</f>
        <v>0</v>
      </c>
      <c r="CA44" s="121">
        <f>IF('Copy &amp; Paste Roster Report Here'!$A41=CA$7,IF('Copy &amp; Paste Roster Report Here'!$M41="fy",1,0),0)</f>
        <v>0</v>
      </c>
      <c r="CB44" s="121">
        <f>IF('Copy &amp; Paste Roster Report Here'!$A41=CB$7,IF('Copy &amp; Paste Roster Report Here'!$M41="fy",1,0),0)</f>
        <v>0</v>
      </c>
      <c r="CC44" s="121">
        <f>IF('Copy &amp; Paste Roster Report Here'!$A41=CC$7,IF('Copy &amp; Paste Roster Report Here'!$M41="fy",1,0),0)</f>
        <v>0</v>
      </c>
      <c r="CD44" s="121">
        <f>IF('Copy &amp; Paste Roster Report Here'!$A41=CD$7,IF('Copy &amp; Paste Roster Report Here'!$M41="fy",1,0),0)</f>
        <v>0</v>
      </c>
      <c r="CE44" s="121">
        <f>IF('Copy &amp; Paste Roster Report Here'!$A41=CE$7,IF('Copy &amp; Paste Roster Report Here'!$M41="fy",1,0),0)</f>
        <v>0</v>
      </c>
      <c r="CF44" s="73">
        <f t="shared" si="13"/>
        <v>0</v>
      </c>
      <c r="CG44" s="122">
        <f>IF('Copy &amp; Paste Roster Report Here'!$A41=CG$7,IF('Copy &amp; Paste Roster Report Here'!$M41="RH",1,0),0)</f>
        <v>0</v>
      </c>
      <c r="CH44" s="122">
        <f>IF('Copy &amp; Paste Roster Report Here'!$A41=CH$7,IF('Copy &amp; Paste Roster Report Here'!$M41="RH",1,0),0)</f>
        <v>0</v>
      </c>
      <c r="CI44" s="122">
        <f>IF('Copy &amp; Paste Roster Report Here'!$A41=CI$7,IF('Copy &amp; Paste Roster Report Here'!$M41="RH",1,0),0)</f>
        <v>0</v>
      </c>
      <c r="CJ44" s="122">
        <f>IF('Copy &amp; Paste Roster Report Here'!$A41=CJ$7,IF('Copy &amp; Paste Roster Report Here'!$M41="RH",1,0),0)</f>
        <v>0</v>
      </c>
      <c r="CK44" s="122">
        <f>IF('Copy &amp; Paste Roster Report Here'!$A41=CK$7,IF('Copy &amp; Paste Roster Report Here'!$M41="RH",1,0),0)</f>
        <v>0</v>
      </c>
      <c r="CL44" s="122">
        <f>IF('Copy &amp; Paste Roster Report Here'!$A41=CL$7,IF('Copy &amp; Paste Roster Report Here'!$M41="RH",1,0),0)</f>
        <v>0</v>
      </c>
      <c r="CM44" s="122">
        <f>IF('Copy &amp; Paste Roster Report Here'!$A41=CM$7,IF('Copy &amp; Paste Roster Report Here'!$M41="RH",1,0),0)</f>
        <v>0</v>
      </c>
      <c r="CN44" s="122">
        <f>IF('Copy &amp; Paste Roster Report Here'!$A41=CN$7,IF('Copy &amp; Paste Roster Report Here'!$M41="RH",1,0),0)</f>
        <v>0</v>
      </c>
      <c r="CO44" s="122">
        <f>IF('Copy &amp; Paste Roster Report Here'!$A41=CO$7,IF('Copy &amp; Paste Roster Report Here'!$M41="RH",1,0),0)</f>
        <v>0</v>
      </c>
      <c r="CP44" s="122">
        <f>IF('Copy &amp; Paste Roster Report Here'!$A41=CP$7,IF('Copy &amp; Paste Roster Report Here'!$M41="RH",1,0),0)</f>
        <v>0</v>
      </c>
      <c r="CQ44" s="122">
        <f>IF('Copy &amp; Paste Roster Report Here'!$A41=CQ$7,IF('Copy &amp; Paste Roster Report Here'!$M41="RH",1,0),0)</f>
        <v>0</v>
      </c>
      <c r="CR44" s="73">
        <f t="shared" si="14"/>
        <v>0</v>
      </c>
      <c r="CS44" s="123">
        <f>IF('Copy &amp; Paste Roster Report Here'!$A41=CS$7,IF('Copy &amp; Paste Roster Report Here'!$M41="QT",1,0),0)</f>
        <v>0</v>
      </c>
      <c r="CT44" s="123">
        <f>IF('Copy &amp; Paste Roster Report Here'!$A41=CT$7,IF('Copy &amp; Paste Roster Report Here'!$M41="QT",1,0),0)</f>
        <v>0</v>
      </c>
      <c r="CU44" s="123">
        <f>IF('Copy &amp; Paste Roster Report Here'!$A41=CU$7,IF('Copy &amp; Paste Roster Report Here'!$M41="QT",1,0),0)</f>
        <v>0</v>
      </c>
      <c r="CV44" s="123">
        <f>IF('Copy &amp; Paste Roster Report Here'!$A41=CV$7,IF('Copy &amp; Paste Roster Report Here'!$M41="QT",1,0),0)</f>
        <v>0</v>
      </c>
      <c r="CW44" s="123">
        <f>IF('Copy &amp; Paste Roster Report Here'!$A41=CW$7,IF('Copy &amp; Paste Roster Report Here'!$M41="QT",1,0),0)</f>
        <v>0</v>
      </c>
      <c r="CX44" s="123">
        <f>IF('Copy &amp; Paste Roster Report Here'!$A41=CX$7,IF('Copy &amp; Paste Roster Report Here'!$M41="QT",1,0),0)</f>
        <v>0</v>
      </c>
      <c r="CY44" s="123">
        <f>IF('Copy &amp; Paste Roster Report Here'!$A41=CY$7,IF('Copy &amp; Paste Roster Report Here'!$M41="QT",1,0),0)</f>
        <v>0</v>
      </c>
      <c r="CZ44" s="123">
        <f>IF('Copy &amp; Paste Roster Report Here'!$A41=CZ$7,IF('Copy &amp; Paste Roster Report Here'!$M41="QT",1,0),0)</f>
        <v>0</v>
      </c>
      <c r="DA44" s="123">
        <f>IF('Copy &amp; Paste Roster Report Here'!$A41=DA$7,IF('Copy &amp; Paste Roster Report Here'!$M41="QT",1,0),0)</f>
        <v>0</v>
      </c>
      <c r="DB44" s="123">
        <f>IF('Copy &amp; Paste Roster Report Here'!$A41=DB$7,IF('Copy &amp; Paste Roster Report Here'!$M41="QT",1,0),0)</f>
        <v>0</v>
      </c>
      <c r="DC44" s="123">
        <f>IF('Copy &amp; Paste Roster Report Here'!$A41=DC$7,IF('Copy &amp; Paste Roster Report Here'!$M41="QT",1,0),0)</f>
        <v>0</v>
      </c>
      <c r="DD44" s="73">
        <f t="shared" si="15"/>
        <v>0</v>
      </c>
      <c r="DE44" s="124">
        <f>IF('Copy &amp; Paste Roster Report Here'!$A41=DE$7,IF('Copy &amp; Paste Roster Report Here'!$M41="xxxxxxxxxxx",1,0),0)</f>
        <v>0</v>
      </c>
      <c r="DF44" s="124">
        <f>IF('Copy &amp; Paste Roster Report Here'!$A41=DF$7,IF('Copy &amp; Paste Roster Report Here'!$M41="xxxxxxxxxxx",1,0),0)</f>
        <v>0</v>
      </c>
      <c r="DG44" s="124">
        <f>IF('Copy &amp; Paste Roster Report Here'!$A41=DG$7,IF('Copy &amp; Paste Roster Report Here'!$M41="xxxxxxxxxxx",1,0),0)</f>
        <v>0</v>
      </c>
      <c r="DH44" s="124">
        <f>IF('Copy &amp; Paste Roster Report Here'!$A41=DH$7,IF('Copy &amp; Paste Roster Report Here'!$M41="xxxxxxxxxxx",1,0),0)</f>
        <v>0</v>
      </c>
      <c r="DI44" s="124">
        <f>IF('Copy &amp; Paste Roster Report Here'!$A41=DI$7,IF('Copy &amp; Paste Roster Report Here'!$M41="xxxxxxxxxxx",1,0),0)</f>
        <v>0</v>
      </c>
      <c r="DJ44" s="124">
        <f>IF('Copy &amp; Paste Roster Report Here'!$A41=DJ$7,IF('Copy &amp; Paste Roster Report Here'!$M41="xxxxxxxxxxx",1,0),0)</f>
        <v>0</v>
      </c>
      <c r="DK44" s="124">
        <f>IF('Copy &amp; Paste Roster Report Here'!$A41=DK$7,IF('Copy &amp; Paste Roster Report Here'!$M41="xxxxxxxxxxx",1,0),0)</f>
        <v>0</v>
      </c>
      <c r="DL44" s="124">
        <f>IF('Copy &amp; Paste Roster Report Here'!$A41=DL$7,IF('Copy &amp; Paste Roster Report Here'!$M41="xxxxxxxxxxx",1,0),0)</f>
        <v>0</v>
      </c>
      <c r="DM44" s="124">
        <f>IF('Copy &amp; Paste Roster Report Here'!$A41=DM$7,IF('Copy &amp; Paste Roster Report Here'!$M41="xxxxxxxxxxx",1,0),0)</f>
        <v>0</v>
      </c>
      <c r="DN44" s="124">
        <f>IF('Copy &amp; Paste Roster Report Here'!$A41=DN$7,IF('Copy &amp; Paste Roster Report Here'!$M41="xxxxxxxxxxx",1,0),0)</f>
        <v>0</v>
      </c>
      <c r="DO44" s="124">
        <f>IF('Copy &amp; Paste Roster Report Here'!$A41=DO$7,IF('Copy &amp; Paste Roster Report Here'!$M41="xxxxxxxxxxx",1,0),0)</f>
        <v>0</v>
      </c>
      <c r="DP44" s="125">
        <f t="shared" si="16"/>
        <v>0</v>
      </c>
      <c r="DQ44" s="126">
        <f t="shared" si="17"/>
        <v>0</v>
      </c>
    </row>
    <row r="45" spans="1:121" x14ac:dyDescent="0.2">
      <c r="A45" s="111">
        <f t="shared" si="3"/>
        <v>0</v>
      </c>
      <c r="B45" s="111">
        <f t="shared" si="4"/>
        <v>0</v>
      </c>
      <c r="C45" s="112">
        <f>+('Copy &amp; Paste Roster Report Here'!$P42-'Copy &amp; Paste Roster Report Here'!$O42)/30</f>
        <v>0</v>
      </c>
      <c r="D45" s="112">
        <f>+('Copy &amp; Paste Roster Report Here'!$P42-'Copy &amp; Paste Roster Report Here'!$O42)</f>
        <v>0</v>
      </c>
      <c r="E45" s="111">
        <f>'Copy &amp; Paste Roster Report Here'!N42</f>
        <v>0</v>
      </c>
      <c r="F45" s="111" t="str">
        <f t="shared" si="5"/>
        <v>N</v>
      </c>
      <c r="G45" s="111">
        <f>'Copy &amp; Paste Roster Report Here'!R42</f>
        <v>0</v>
      </c>
      <c r="H45" s="113">
        <f t="shared" si="6"/>
        <v>0</v>
      </c>
      <c r="I45" s="112">
        <f>IF(F45="N",$F$5-'Copy &amp; Paste Roster Report Here'!O42,+'Copy &amp; Paste Roster Report Here'!Q42-'Copy &amp; Paste Roster Report Here'!O42)</f>
        <v>0</v>
      </c>
      <c r="J45" s="114">
        <f t="shared" si="7"/>
        <v>0</v>
      </c>
      <c r="K45" s="114">
        <f t="shared" si="8"/>
        <v>0</v>
      </c>
      <c r="L45" s="115">
        <f>'Copy &amp; Paste Roster Report Here'!F42</f>
        <v>0</v>
      </c>
      <c r="M45" s="116">
        <f t="shared" si="9"/>
        <v>0</v>
      </c>
      <c r="N45" s="117">
        <f>IF('Copy &amp; Paste Roster Report Here'!$A42='Analytical Tests'!N$7,IF($F45="Y",+$H45*N$6,0),0)</f>
        <v>0</v>
      </c>
      <c r="O45" s="117">
        <f>IF('Copy &amp; Paste Roster Report Here'!$A42='Analytical Tests'!O$7,IF($F45="Y",+$H45*O$6,0),0)</f>
        <v>0</v>
      </c>
      <c r="P45" s="117">
        <f>IF('Copy &amp; Paste Roster Report Here'!$A42='Analytical Tests'!P$7,IF($F45="Y",+$H45*P$6,0),0)</f>
        <v>0</v>
      </c>
      <c r="Q45" s="117">
        <f>IF('Copy &amp; Paste Roster Report Here'!$A42='Analytical Tests'!Q$7,IF($F45="Y",+$H45*Q$6,0),0)</f>
        <v>0</v>
      </c>
      <c r="R45" s="117">
        <f>IF('Copy &amp; Paste Roster Report Here'!$A42='Analytical Tests'!R$7,IF($F45="Y",+$H45*R$6,0),0)</f>
        <v>0</v>
      </c>
      <c r="S45" s="117">
        <f>IF('Copy &amp; Paste Roster Report Here'!$A42='Analytical Tests'!S$7,IF($F45="Y",+$H45*S$6,0),0)</f>
        <v>0</v>
      </c>
      <c r="T45" s="117">
        <f>IF('Copy &amp; Paste Roster Report Here'!$A42='Analytical Tests'!T$7,IF($F45="Y",+$H45*T$6,0),0)</f>
        <v>0</v>
      </c>
      <c r="U45" s="117">
        <f>IF('Copy &amp; Paste Roster Report Here'!$A42='Analytical Tests'!U$7,IF($F45="Y",+$H45*U$6,0),0)</f>
        <v>0</v>
      </c>
      <c r="V45" s="117">
        <f>IF('Copy &amp; Paste Roster Report Here'!$A42='Analytical Tests'!V$7,IF($F45="Y",+$H45*V$6,0),0)</f>
        <v>0</v>
      </c>
      <c r="W45" s="117">
        <f>IF('Copy &amp; Paste Roster Report Here'!$A42='Analytical Tests'!W$7,IF($F45="Y",+$H45*W$6,0),0)</f>
        <v>0</v>
      </c>
      <c r="X45" s="117">
        <f>IF('Copy &amp; Paste Roster Report Here'!$A42='Analytical Tests'!X$7,IF($F45="Y",+$H45*X$6,0),0)</f>
        <v>0</v>
      </c>
      <c r="Y45" s="117" t="b">
        <f>IF('Copy &amp; Paste Roster Report Here'!$A42='Analytical Tests'!Y$7,IF($F45="N",IF($J45&gt;=$C45,Y$6,+($I45/$D45)*Y$6),0))</f>
        <v>0</v>
      </c>
      <c r="Z45" s="117" t="b">
        <f>IF('Copy &amp; Paste Roster Report Here'!$A42='Analytical Tests'!Z$7,IF($F45="N",IF($J45&gt;=$C45,Z$6,+($I45/$D45)*Z$6),0))</f>
        <v>0</v>
      </c>
      <c r="AA45" s="117" t="b">
        <f>IF('Copy &amp; Paste Roster Report Here'!$A42='Analytical Tests'!AA$7,IF($F45="N",IF($J45&gt;=$C45,AA$6,+($I45/$D45)*AA$6),0))</f>
        <v>0</v>
      </c>
      <c r="AB45" s="117" t="b">
        <f>IF('Copy &amp; Paste Roster Report Here'!$A42='Analytical Tests'!AB$7,IF($F45="N",IF($J45&gt;=$C45,AB$6,+($I45/$D45)*AB$6),0))</f>
        <v>0</v>
      </c>
      <c r="AC45" s="117" t="b">
        <f>IF('Copy &amp; Paste Roster Report Here'!$A42='Analytical Tests'!AC$7,IF($F45="N",IF($J45&gt;=$C45,AC$6,+($I45/$D45)*AC$6),0))</f>
        <v>0</v>
      </c>
      <c r="AD45" s="117" t="b">
        <f>IF('Copy &amp; Paste Roster Report Here'!$A42='Analytical Tests'!AD$7,IF($F45="N",IF($J45&gt;=$C45,AD$6,+($I45/$D45)*AD$6),0))</f>
        <v>0</v>
      </c>
      <c r="AE45" s="117" t="b">
        <f>IF('Copy &amp; Paste Roster Report Here'!$A42='Analytical Tests'!AE$7,IF($F45="N",IF($J45&gt;=$C45,AE$6,+($I45/$D45)*AE$6),0))</f>
        <v>0</v>
      </c>
      <c r="AF45" s="117" t="b">
        <f>IF('Copy &amp; Paste Roster Report Here'!$A42='Analytical Tests'!AF$7,IF($F45="N",IF($J45&gt;=$C45,AF$6,+($I45/$D45)*AF$6),0))</f>
        <v>0</v>
      </c>
      <c r="AG45" s="117" t="b">
        <f>IF('Copy &amp; Paste Roster Report Here'!$A42='Analytical Tests'!AG$7,IF($F45="N",IF($J45&gt;=$C45,AG$6,+($I45/$D45)*AG$6),0))</f>
        <v>0</v>
      </c>
      <c r="AH45" s="117" t="b">
        <f>IF('Copy &amp; Paste Roster Report Here'!$A42='Analytical Tests'!AH$7,IF($F45="N",IF($J45&gt;=$C45,AH$6,+($I45/$D45)*AH$6),0))</f>
        <v>0</v>
      </c>
      <c r="AI45" s="117" t="b">
        <f>IF('Copy &amp; Paste Roster Report Here'!$A42='Analytical Tests'!AI$7,IF($F45="N",IF($J45&gt;=$C45,AI$6,+($I45/$D45)*AI$6),0))</f>
        <v>0</v>
      </c>
      <c r="AJ45" s="79"/>
      <c r="AK45" s="118">
        <f>IF('Copy &amp; Paste Roster Report Here'!$A42=AK$7,IF('Copy &amp; Paste Roster Report Here'!$M42="FT",1,0),0)</f>
        <v>0</v>
      </c>
      <c r="AL45" s="118">
        <f>IF('Copy &amp; Paste Roster Report Here'!$A42=AL$7,IF('Copy &amp; Paste Roster Report Here'!$M42="FT",1,0),0)</f>
        <v>0</v>
      </c>
      <c r="AM45" s="118">
        <f>IF('Copy &amp; Paste Roster Report Here'!$A42=AM$7,IF('Copy &amp; Paste Roster Report Here'!$M42="FT",1,0),0)</f>
        <v>0</v>
      </c>
      <c r="AN45" s="118">
        <f>IF('Copy &amp; Paste Roster Report Here'!$A42=AN$7,IF('Copy &amp; Paste Roster Report Here'!$M42="FT",1,0),0)</f>
        <v>0</v>
      </c>
      <c r="AO45" s="118">
        <f>IF('Copy &amp; Paste Roster Report Here'!$A42=AO$7,IF('Copy &amp; Paste Roster Report Here'!$M42="FT",1,0),0)</f>
        <v>0</v>
      </c>
      <c r="AP45" s="118">
        <f>IF('Copy &amp; Paste Roster Report Here'!$A42=AP$7,IF('Copy &amp; Paste Roster Report Here'!$M42="FT",1,0),0)</f>
        <v>0</v>
      </c>
      <c r="AQ45" s="118">
        <f>IF('Copy &amp; Paste Roster Report Here'!$A42=AQ$7,IF('Copy &amp; Paste Roster Report Here'!$M42="FT",1,0),0)</f>
        <v>0</v>
      </c>
      <c r="AR45" s="118">
        <f>IF('Copy &amp; Paste Roster Report Here'!$A42=AR$7,IF('Copy &amp; Paste Roster Report Here'!$M42="FT",1,0),0)</f>
        <v>0</v>
      </c>
      <c r="AS45" s="118">
        <f>IF('Copy &amp; Paste Roster Report Here'!$A42=AS$7,IF('Copy &amp; Paste Roster Report Here'!$M42="FT",1,0),0)</f>
        <v>0</v>
      </c>
      <c r="AT45" s="118">
        <f>IF('Copy &amp; Paste Roster Report Here'!$A42=AT$7,IF('Copy &amp; Paste Roster Report Here'!$M42="FT",1,0),0)</f>
        <v>0</v>
      </c>
      <c r="AU45" s="118">
        <f>IF('Copy &amp; Paste Roster Report Here'!$A42=AU$7,IF('Copy &amp; Paste Roster Report Here'!$M42="FT",1,0),0)</f>
        <v>0</v>
      </c>
      <c r="AV45" s="73">
        <f t="shared" si="10"/>
        <v>0</v>
      </c>
      <c r="AW45" s="119">
        <f>IF('Copy &amp; Paste Roster Report Here'!$A42=AW$7,IF('Copy &amp; Paste Roster Report Here'!$M42="HT",1,0),0)</f>
        <v>0</v>
      </c>
      <c r="AX45" s="119">
        <f>IF('Copy &amp; Paste Roster Report Here'!$A42=AX$7,IF('Copy &amp; Paste Roster Report Here'!$M42="HT",1,0),0)</f>
        <v>0</v>
      </c>
      <c r="AY45" s="119">
        <f>IF('Copy &amp; Paste Roster Report Here'!$A42=AY$7,IF('Copy &amp; Paste Roster Report Here'!$M42="HT",1,0),0)</f>
        <v>0</v>
      </c>
      <c r="AZ45" s="119">
        <f>IF('Copy &amp; Paste Roster Report Here'!$A42=AZ$7,IF('Copy &amp; Paste Roster Report Here'!$M42="HT",1,0),0)</f>
        <v>0</v>
      </c>
      <c r="BA45" s="119">
        <f>IF('Copy &amp; Paste Roster Report Here'!$A42=BA$7,IF('Copy &amp; Paste Roster Report Here'!$M42="HT",1,0),0)</f>
        <v>0</v>
      </c>
      <c r="BB45" s="119">
        <f>IF('Copy &amp; Paste Roster Report Here'!$A42=BB$7,IF('Copy &amp; Paste Roster Report Here'!$M42="HT",1,0),0)</f>
        <v>0</v>
      </c>
      <c r="BC45" s="119">
        <f>IF('Copy &amp; Paste Roster Report Here'!$A42=BC$7,IF('Copy &amp; Paste Roster Report Here'!$M42="HT",1,0),0)</f>
        <v>0</v>
      </c>
      <c r="BD45" s="119">
        <f>IF('Copy &amp; Paste Roster Report Here'!$A42=BD$7,IF('Copy &amp; Paste Roster Report Here'!$M42="HT",1,0),0)</f>
        <v>0</v>
      </c>
      <c r="BE45" s="119">
        <f>IF('Copy &amp; Paste Roster Report Here'!$A42=BE$7,IF('Copy &amp; Paste Roster Report Here'!$M42="HT",1,0),0)</f>
        <v>0</v>
      </c>
      <c r="BF45" s="119">
        <f>IF('Copy &amp; Paste Roster Report Here'!$A42=BF$7,IF('Copy &amp; Paste Roster Report Here'!$M42="HT",1,0),0)</f>
        <v>0</v>
      </c>
      <c r="BG45" s="119">
        <f>IF('Copy &amp; Paste Roster Report Here'!$A42=BG$7,IF('Copy &amp; Paste Roster Report Here'!$M42="HT",1,0),0)</f>
        <v>0</v>
      </c>
      <c r="BH45" s="73">
        <f t="shared" si="11"/>
        <v>0</v>
      </c>
      <c r="BI45" s="120">
        <f>IF('Copy &amp; Paste Roster Report Here'!$A42=BI$7,IF('Copy &amp; Paste Roster Report Here'!$M42="MT",1,0),0)</f>
        <v>0</v>
      </c>
      <c r="BJ45" s="120">
        <f>IF('Copy &amp; Paste Roster Report Here'!$A42=BJ$7,IF('Copy &amp; Paste Roster Report Here'!$M42="MT",1,0),0)</f>
        <v>0</v>
      </c>
      <c r="BK45" s="120">
        <f>IF('Copy &amp; Paste Roster Report Here'!$A42=BK$7,IF('Copy &amp; Paste Roster Report Here'!$M42="MT",1,0),0)</f>
        <v>0</v>
      </c>
      <c r="BL45" s="120">
        <f>IF('Copy &amp; Paste Roster Report Here'!$A42=BL$7,IF('Copy &amp; Paste Roster Report Here'!$M42="MT",1,0),0)</f>
        <v>0</v>
      </c>
      <c r="BM45" s="120">
        <f>IF('Copy &amp; Paste Roster Report Here'!$A42=BM$7,IF('Copy &amp; Paste Roster Report Here'!$M42="MT",1,0),0)</f>
        <v>0</v>
      </c>
      <c r="BN45" s="120">
        <f>IF('Copy &amp; Paste Roster Report Here'!$A42=BN$7,IF('Copy &amp; Paste Roster Report Here'!$M42="MT",1,0),0)</f>
        <v>0</v>
      </c>
      <c r="BO45" s="120">
        <f>IF('Copy &amp; Paste Roster Report Here'!$A42=BO$7,IF('Copy &amp; Paste Roster Report Here'!$M42="MT",1,0),0)</f>
        <v>0</v>
      </c>
      <c r="BP45" s="120">
        <f>IF('Copy &amp; Paste Roster Report Here'!$A42=BP$7,IF('Copy &amp; Paste Roster Report Here'!$M42="MT",1,0),0)</f>
        <v>0</v>
      </c>
      <c r="BQ45" s="120">
        <f>IF('Copy &amp; Paste Roster Report Here'!$A42=BQ$7,IF('Copy &amp; Paste Roster Report Here'!$M42="MT",1,0),0)</f>
        <v>0</v>
      </c>
      <c r="BR45" s="120">
        <f>IF('Copy &amp; Paste Roster Report Here'!$A42=BR$7,IF('Copy &amp; Paste Roster Report Here'!$M42="MT",1,0),0)</f>
        <v>0</v>
      </c>
      <c r="BS45" s="120">
        <f>IF('Copy &amp; Paste Roster Report Here'!$A42=BS$7,IF('Copy &amp; Paste Roster Report Here'!$M42="MT",1,0),0)</f>
        <v>0</v>
      </c>
      <c r="BT45" s="73">
        <f t="shared" si="12"/>
        <v>0</v>
      </c>
      <c r="BU45" s="121">
        <f>IF('Copy &amp; Paste Roster Report Here'!$A42=BU$7,IF('Copy &amp; Paste Roster Report Here'!$M42="fy",1,0),0)</f>
        <v>0</v>
      </c>
      <c r="BV45" s="121">
        <f>IF('Copy &amp; Paste Roster Report Here'!$A42=BV$7,IF('Copy &amp; Paste Roster Report Here'!$M42="fy",1,0),0)</f>
        <v>0</v>
      </c>
      <c r="BW45" s="121">
        <f>IF('Copy &amp; Paste Roster Report Here'!$A42=BW$7,IF('Copy &amp; Paste Roster Report Here'!$M42="fy",1,0),0)</f>
        <v>0</v>
      </c>
      <c r="BX45" s="121">
        <f>IF('Copy &amp; Paste Roster Report Here'!$A42=BX$7,IF('Copy &amp; Paste Roster Report Here'!$M42="fy",1,0),0)</f>
        <v>0</v>
      </c>
      <c r="BY45" s="121">
        <f>IF('Copy &amp; Paste Roster Report Here'!$A42=BY$7,IF('Copy &amp; Paste Roster Report Here'!$M42="fy",1,0),0)</f>
        <v>0</v>
      </c>
      <c r="BZ45" s="121">
        <f>IF('Copy &amp; Paste Roster Report Here'!$A42=BZ$7,IF('Copy &amp; Paste Roster Report Here'!$M42="fy",1,0),0)</f>
        <v>0</v>
      </c>
      <c r="CA45" s="121">
        <f>IF('Copy &amp; Paste Roster Report Here'!$A42=CA$7,IF('Copy &amp; Paste Roster Report Here'!$M42="fy",1,0),0)</f>
        <v>0</v>
      </c>
      <c r="CB45" s="121">
        <f>IF('Copy &amp; Paste Roster Report Here'!$A42=CB$7,IF('Copy &amp; Paste Roster Report Here'!$M42="fy",1,0),0)</f>
        <v>0</v>
      </c>
      <c r="CC45" s="121">
        <f>IF('Copy &amp; Paste Roster Report Here'!$A42=CC$7,IF('Copy &amp; Paste Roster Report Here'!$M42="fy",1,0),0)</f>
        <v>0</v>
      </c>
      <c r="CD45" s="121">
        <f>IF('Copy &amp; Paste Roster Report Here'!$A42=CD$7,IF('Copy &amp; Paste Roster Report Here'!$M42="fy",1,0),0)</f>
        <v>0</v>
      </c>
      <c r="CE45" s="121">
        <f>IF('Copy &amp; Paste Roster Report Here'!$A42=CE$7,IF('Copy &amp; Paste Roster Report Here'!$M42="fy",1,0),0)</f>
        <v>0</v>
      </c>
      <c r="CF45" s="73">
        <f t="shared" si="13"/>
        <v>0</v>
      </c>
      <c r="CG45" s="122">
        <f>IF('Copy &amp; Paste Roster Report Here'!$A42=CG$7,IF('Copy &amp; Paste Roster Report Here'!$M42="RH",1,0),0)</f>
        <v>0</v>
      </c>
      <c r="CH45" s="122">
        <f>IF('Copy &amp; Paste Roster Report Here'!$A42=CH$7,IF('Copy &amp; Paste Roster Report Here'!$M42="RH",1,0),0)</f>
        <v>0</v>
      </c>
      <c r="CI45" s="122">
        <f>IF('Copy &amp; Paste Roster Report Here'!$A42=CI$7,IF('Copy &amp; Paste Roster Report Here'!$M42="RH",1,0),0)</f>
        <v>0</v>
      </c>
      <c r="CJ45" s="122">
        <f>IF('Copy &amp; Paste Roster Report Here'!$A42=CJ$7,IF('Copy &amp; Paste Roster Report Here'!$M42="RH",1,0),0)</f>
        <v>0</v>
      </c>
      <c r="CK45" s="122">
        <f>IF('Copy &amp; Paste Roster Report Here'!$A42=CK$7,IF('Copy &amp; Paste Roster Report Here'!$M42="RH",1,0),0)</f>
        <v>0</v>
      </c>
      <c r="CL45" s="122">
        <f>IF('Copy &amp; Paste Roster Report Here'!$A42=CL$7,IF('Copy &amp; Paste Roster Report Here'!$M42="RH",1,0),0)</f>
        <v>0</v>
      </c>
      <c r="CM45" s="122">
        <f>IF('Copy &amp; Paste Roster Report Here'!$A42=CM$7,IF('Copy &amp; Paste Roster Report Here'!$M42="RH",1,0),0)</f>
        <v>0</v>
      </c>
      <c r="CN45" s="122">
        <f>IF('Copy &amp; Paste Roster Report Here'!$A42=CN$7,IF('Copy &amp; Paste Roster Report Here'!$M42="RH",1,0),0)</f>
        <v>0</v>
      </c>
      <c r="CO45" s="122">
        <f>IF('Copy &amp; Paste Roster Report Here'!$A42=CO$7,IF('Copy &amp; Paste Roster Report Here'!$M42="RH",1,0),0)</f>
        <v>0</v>
      </c>
      <c r="CP45" s="122">
        <f>IF('Copy &amp; Paste Roster Report Here'!$A42=CP$7,IF('Copy &amp; Paste Roster Report Here'!$M42="RH",1,0),0)</f>
        <v>0</v>
      </c>
      <c r="CQ45" s="122">
        <f>IF('Copy &amp; Paste Roster Report Here'!$A42=CQ$7,IF('Copy &amp; Paste Roster Report Here'!$M42="RH",1,0),0)</f>
        <v>0</v>
      </c>
      <c r="CR45" s="73">
        <f t="shared" si="14"/>
        <v>0</v>
      </c>
      <c r="CS45" s="123">
        <f>IF('Copy &amp; Paste Roster Report Here'!$A42=CS$7,IF('Copy &amp; Paste Roster Report Here'!$M42="QT",1,0),0)</f>
        <v>0</v>
      </c>
      <c r="CT45" s="123">
        <f>IF('Copy &amp; Paste Roster Report Here'!$A42=CT$7,IF('Copy &amp; Paste Roster Report Here'!$M42="QT",1,0),0)</f>
        <v>0</v>
      </c>
      <c r="CU45" s="123">
        <f>IF('Copy &amp; Paste Roster Report Here'!$A42=CU$7,IF('Copy &amp; Paste Roster Report Here'!$M42="QT",1,0),0)</f>
        <v>0</v>
      </c>
      <c r="CV45" s="123">
        <f>IF('Copy &amp; Paste Roster Report Here'!$A42=CV$7,IF('Copy &amp; Paste Roster Report Here'!$M42="QT",1,0),0)</f>
        <v>0</v>
      </c>
      <c r="CW45" s="123">
        <f>IF('Copy &amp; Paste Roster Report Here'!$A42=CW$7,IF('Copy &amp; Paste Roster Report Here'!$M42="QT",1,0),0)</f>
        <v>0</v>
      </c>
      <c r="CX45" s="123">
        <f>IF('Copy &amp; Paste Roster Report Here'!$A42=CX$7,IF('Copy &amp; Paste Roster Report Here'!$M42="QT",1,0),0)</f>
        <v>0</v>
      </c>
      <c r="CY45" s="123">
        <f>IF('Copy &amp; Paste Roster Report Here'!$A42=CY$7,IF('Copy &amp; Paste Roster Report Here'!$M42="QT",1,0),0)</f>
        <v>0</v>
      </c>
      <c r="CZ45" s="123">
        <f>IF('Copy &amp; Paste Roster Report Here'!$A42=CZ$7,IF('Copy &amp; Paste Roster Report Here'!$M42="QT",1,0),0)</f>
        <v>0</v>
      </c>
      <c r="DA45" s="123">
        <f>IF('Copy &amp; Paste Roster Report Here'!$A42=DA$7,IF('Copy &amp; Paste Roster Report Here'!$M42="QT",1,0),0)</f>
        <v>0</v>
      </c>
      <c r="DB45" s="123">
        <f>IF('Copy &amp; Paste Roster Report Here'!$A42=DB$7,IF('Copy &amp; Paste Roster Report Here'!$M42="QT",1,0),0)</f>
        <v>0</v>
      </c>
      <c r="DC45" s="123">
        <f>IF('Copy &amp; Paste Roster Report Here'!$A42=DC$7,IF('Copy &amp; Paste Roster Report Here'!$M42="QT",1,0),0)</f>
        <v>0</v>
      </c>
      <c r="DD45" s="73">
        <f t="shared" si="15"/>
        <v>0</v>
      </c>
      <c r="DE45" s="124">
        <f>IF('Copy &amp; Paste Roster Report Here'!$A42=DE$7,IF('Copy &amp; Paste Roster Report Here'!$M42="xxxxxxxxxxx",1,0),0)</f>
        <v>0</v>
      </c>
      <c r="DF45" s="124">
        <f>IF('Copy &amp; Paste Roster Report Here'!$A42=DF$7,IF('Copy &amp; Paste Roster Report Here'!$M42="xxxxxxxxxxx",1,0),0)</f>
        <v>0</v>
      </c>
      <c r="DG45" s="124">
        <f>IF('Copy &amp; Paste Roster Report Here'!$A42=DG$7,IF('Copy &amp; Paste Roster Report Here'!$M42="xxxxxxxxxxx",1,0),0)</f>
        <v>0</v>
      </c>
      <c r="DH45" s="124">
        <f>IF('Copy &amp; Paste Roster Report Here'!$A42=DH$7,IF('Copy &amp; Paste Roster Report Here'!$M42="xxxxxxxxxxx",1,0),0)</f>
        <v>0</v>
      </c>
      <c r="DI45" s="124">
        <f>IF('Copy &amp; Paste Roster Report Here'!$A42=DI$7,IF('Copy &amp; Paste Roster Report Here'!$M42="xxxxxxxxxxx",1,0),0)</f>
        <v>0</v>
      </c>
      <c r="DJ45" s="124">
        <f>IF('Copy &amp; Paste Roster Report Here'!$A42=DJ$7,IF('Copy &amp; Paste Roster Report Here'!$M42="xxxxxxxxxxx",1,0),0)</f>
        <v>0</v>
      </c>
      <c r="DK45" s="124">
        <f>IF('Copy &amp; Paste Roster Report Here'!$A42=DK$7,IF('Copy &amp; Paste Roster Report Here'!$M42="xxxxxxxxxxx",1,0),0)</f>
        <v>0</v>
      </c>
      <c r="DL45" s="124">
        <f>IF('Copy &amp; Paste Roster Report Here'!$A42=DL$7,IF('Copy &amp; Paste Roster Report Here'!$M42="xxxxxxxxxxx",1,0),0)</f>
        <v>0</v>
      </c>
      <c r="DM45" s="124">
        <f>IF('Copy &amp; Paste Roster Report Here'!$A42=DM$7,IF('Copy &amp; Paste Roster Report Here'!$M42="xxxxxxxxxxx",1,0),0)</f>
        <v>0</v>
      </c>
      <c r="DN45" s="124">
        <f>IF('Copy &amp; Paste Roster Report Here'!$A42=DN$7,IF('Copy &amp; Paste Roster Report Here'!$M42="xxxxxxxxxxx",1,0),0)</f>
        <v>0</v>
      </c>
      <c r="DO45" s="124">
        <f>IF('Copy &amp; Paste Roster Report Here'!$A42=DO$7,IF('Copy &amp; Paste Roster Report Here'!$M42="xxxxxxxxxxx",1,0),0)</f>
        <v>0</v>
      </c>
      <c r="DP45" s="125">
        <f t="shared" si="16"/>
        <v>0</v>
      </c>
      <c r="DQ45" s="126">
        <f t="shared" si="17"/>
        <v>0</v>
      </c>
    </row>
    <row r="46" spans="1:121" x14ac:dyDescent="0.2">
      <c r="A46" s="111">
        <f t="shared" si="3"/>
        <v>0</v>
      </c>
      <c r="B46" s="111">
        <f t="shared" si="4"/>
        <v>0</v>
      </c>
      <c r="C46" s="112">
        <f>+('Copy &amp; Paste Roster Report Here'!$P43-'Copy &amp; Paste Roster Report Here'!$O43)/30</f>
        <v>0</v>
      </c>
      <c r="D46" s="112">
        <f>+('Copy &amp; Paste Roster Report Here'!$P43-'Copy &amp; Paste Roster Report Here'!$O43)</f>
        <v>0</v>
      </c>
      <c r="E46" s="111">
        <f>'Copy &amp; Paste Roster Report Here'!N43</f>
        <v>0</v>
      </c>
      <c r="F46" s="111" t="str">
        <f t="shared" si="5"/>
        <v>N</v>
      </c>
      <c r="G46" s="111">
        <f>'Copy &amp; Paste Roster Report Here'!R43</f>
        <v>0</v>
      </c>
      <c r="H46" s="113">
        <f t="shared" si="6"/>
        <v>0</v>
      </c>
      <c r="I46" s="112">
        <f>IF(F46="N",$F$5-'Copy &amp; Paste Roster Report Here'!O43,+'Copy &amp; Paste Roster Report Here'!Q43-'Copy &amp; Paste Roster Report Here'!O43)</f>
        <v>0</v>
      </c>
      <c r="J46" s="114">
        <f t="shared" si="7"/>
        <v>0</v>
      </c>
      <c r="K46" s="114">
        <f t="shared" si="8"/>
        <v>0</v>
      </c>
      <c r="L46" s="115">
        <f>'Copy &amp; Paste Roster Report Here'!F43</f>
        <v>0</v>
      </c>
      <c r="M46" s="116">
        <f t="shared" si="9"/>
        <v>0</v>
      </c>
      <c r="N46" s="117">
        <f>IF('Copy &amp; Paste Roster Report Here'!$A43='Analytical Tests'!N$7,IF($F46="Y",+$H46*N$6,0),0)</f>
        <v>0</v>
      </c>
      <c r="O46" s="117">
        <f>IF('Copy &amp; Paste Roster Report Here'!$A43='Analytical Tests'!O$7,IF($F46="Y",+$H46*O$6,0),0)</f>
        <v>0</v>
      </c>
      <c r="P46" s="117">
        <f>IF('Copy &amp; Paste Roster Report Here'!$A43='Analytical Tests'!P$7,IF($F46="Y",+$H46*P$6,0),0)</f>
        <v>0</v>
      </c>
      <c r="Q46" s="117">
        <f>IF('Copy &amp; Paste Roster Report Here'!$A43='Analytical Tests'!Q$7,IF($F46="Y",+$H46*Q$6,0),0)</f>
        <v>0</v>
      </c>
      <c r="R46" s="117">
        <f>IF('Copy &amp; Paste Roster Report Here'!$A43='Analytical Tests'!R$7,IF($F46="Y",+$H46*R$6,0),0)</f>
        <v>0</v>
      </c>
      <c r="S46" s="117">
        <f>IF('Copy &amp; Paste Roster Report Here'!$A43='Analytical Tests'!S$7,IF($F46="Y",+$H46*S$6,0),0)</f>
        <v>0</v>
      </c>
      <c r="T46" s="117">
        <f>IF('Copy &amp; Paste Roster Report Here'!$A43='Analytical Tests'!T$7,IF($F46="Y",+$H46*T$6,0),0)</f>
        <v>0</v>
      </c>
      <c r="U46" s="117">
        <f>IF('Copy &amp; Paste Roster Report Here'!$A43='Analytical Tests'!U$7,IF($F46="Y",+$H46*U$6,0),0)</f>
        <v>0</v>
      </c>
      <c r="V46" s="117">
        <f>IF('Copy &amp; Paste Roster Report Here'!$A43='Analytical Tests'!V$7,IF($F46="Y",+$H46*V$6,0),0)</f>
        <v>0</v>
      </c>
      <c r="W46" s="117">
        <f>IF('Copy &amp; Paste Roster Report Here'!$A43='Analytical Tests'!W$7,IF($F46="Y",+$H46*W$6,0),0)</f>
        <v>0</v>
      </c>
      <c r="X46" s="117">
        <f>IF('Copy &amp; Paste Roster Report Here'!$A43='Analytical Tests'!X$7,IF($F46="Y",+$H46*X$6,0),0)</f>
        <v>0</v>
      </c>
      <c r="Y46" s="117" t="b">
        <f>IF('Copy &amp; Paste Roster Report Here'!$A43='Analytical Tests'!Y$7,IF($F46="N",IF($J46&gt;=$C46,Y$6,+($I46/$D46)*Y$6),0))</f>
        <v>0</v>
      </c>
      <c r="Z46" s="117" t="b">
        <f>IF('Copy &amp; Paste Roster Report Here'!$A43='Analytical Tests'!Z$7,IF($F46="N",IF($J46&gt;=$C46,Z$6,+($I46/$D46)*Z$6),0))</f>
        <v>0</v>
      </c>
      <c r="AA46" s="117" t="b">
        <f>IF('Copy &amp; Paste Roster Report Here'!$A43='Analytical Tests'!AA$7,IF($F46="N",IF($J46&gt;=$C46,AA$6,+($I46/$D46)*AA$6),0))</f>
        <v>0</v>
      </c>
      <c r="AB46" s="117" t="b">
        <f>IF('Copy &amp; Paste Roster Report Here'!$A43='Analytical Tests'!AB$7,IF($F46="N",IF($J46&gt;=$C46,AB$6,+($I46/$D46)*AB$6),0))</f>
        <v>0</v>
      </c>
      <c r="AC46" s="117" t="b">
        <f>IF('Copy &amp; Paste Roster Report Here'!$A43='Analytical Tests'!AC$7,IF($F46="N",IF($J46&gt;=$C46,AC$6,+($I46/$D46)*AC$6),0))</f>
        <v>0</v>
      </c>
      <c r="AD46" s="117" t="b">
        <f>IF('Copy &amp; Paste Roster Report Here'!$A43='Analytical Tests'!AD$7,IF($F46="N",IF($J46&gt;=$C46,AD$6,+($I46/$D46)*AD$6),0))</f>
        <v>0</v>
      </c>
      <c r="AE46" s="117" t="b">
        <f>IF('Copy &amp; Paste Roster Report Here'!$A43='Analytical Tests'!AE$7,IF($F46="N",IF($J46&gt;=$C46,AE$6,+($I46/$D46)*AE$6),0))</f>
        <v>0</v>
      </c>
      <c r="AF46" s="117" t="b">
        <f>IF('Copy &amp; Paste Roster Report Here'!$A43='Analytical Tests'!AF$7,IF($F46="N",IF($J46&gt;=$C46,AF$6,+($I46/$D46)*AF$6),0))</f>
        <v>0</v>
      </c>
      <c r="AG46" s="117" t="b">
        <f>IF('Copy &amp; Paste Roster Report Here'!$A43='Analytical Tests'!AG$7,IF($F46="N",IF($J46&gt;=$C46,AG$6,+($I46/$D46)*AG$6),0))</f>
        <v>0</v>
      </c>
      <c r="AH46" s="117" t="b">
        <f>IF('Copy &amp; Paste Roster Report Here'!$A43='Analytical Tests'!AH$7,IF($F46="N",IF($J46&gt;=$C46,AH$6,+($I46/$D46)*AH$6),0))</f>
        <v>0</v>
      </c>
      <c r="AI46" s="117" t="b">
        <f>IF('Copy &amp; Paste Roster Report Here'!$A43='Analytical Tests'!AI$7,IF($F46="N",IF($J46&gt;=$C46,AI$6,+($I46/$D46)*AI$6),0))</f>
        <v>0</v>
      </c>
      <c r="AJ46" s="79"/>
      <c r="AK46" s="118">
        <f>IF('Copy &amp; Paste Roster Report Here'!$A43=AK$7,IF('Copy &amp; Paste Roster Report Here'!$M43="FT",1,0),0)</f>
        <v>0</v>
      </c>
      <c r="AL46" s="118">
        <f>IF('Copy &amp; Paste Roster Report Here'!$A43=AL$7,IF('Copy &amp; Paste Roster Report Here'!$M43="FT",1,0),0)</f>
        <v>0</v>
      </c>
      <c r="AM46" s="118">
        <f>IF('Copy &amp; Paste Roster Report Here'!$A43=AM$7,IF('Copy &amp; Paste Roster Report Here'!$M43="FT",1,0),0)</f>
        <v>0</v>
      </c>
      <c r="AN46" s="118">
        <f>IF('Copy &amp; Paste Roster Report Here'!$A43=AN$7,IF('Copy &amp; Paste Roster Report Here'!$M43="FT",1,0),0)</f>
        <v>0</v>
      </c>
      <c r="AO46" s="118">
        <f>IF('Copy &amp; Paste Roster Report Here'!$A43=AO$7,IF('Copy &amp; Paste Roster Report Here'!$M43="FT",1,0),0)</f>
        <v>0</v>
      </c>
      <c r="AP46" s="118">
        <f>IF('Copy &amp; Paste Roster Report Here'!$A43=AP$7,IF('Copy &amp; Paste Roster Report Here'!$M43="FT",1,0),0)</f>
        <v>0</v>
      </c>
      <c r="AQ46" s="118">
        <f>IF('Copy &amp; Paste Roster Report Here'!$A43=AQ$7,IF('Copy &amp; Paste Roster Report Here'!$M43="FT",1,0),0)</f>
        <v>0</v>
      </c>
      <c r="AR46" s="118">
        <f>IF('Copy &amp; Paste Roster Report Here'!$A43=AR$7,IF('Copy &amp; Paste Roster Report Here'!$M43="FT",1,0),0)</f>
        <v>0</v>
      </c>
      <c r="AS46" s="118">
        <f>IF('Copy &amp; Paste Roster Report Here'!$A43=AS$7,IF('Copy &amp; Paste Roster Report Here'!$M43="FT",1,0),0)</f>
        <v>0</v>
      </c>
      <c r="AT46" s="118">
        <f>IF('Copy &amp; Paste Roster Report Here'!$A43=AT$7,IF('Copy &amp; Paste Roster Report Here'!$M43="FT",1,0),0)</f>
        <v>0</v>
      </c>
      <c r="AU46" s="118">
        <f>IF('Copy &amp; Paste Roster Report Here'!$A43=AU$7,IF('Copy &amp; Paste Roster Report Here'!$M43="FT",1,0),0)</f>
        <v>0</v>
      </c>
      <c r="AV46" s="73">
        <f t="shared" si="10"/>
        <v>0</v>
      </c>
      <c r="AW46" s="119">
        <f>IF('Copy &amp; Paste Roster Report Here'!$A43=AW$7,IF('Copy &amp; Paste Roster Report Here'!$M43="HT",1,0),0)</f>
        <v>0</v>
      </c>
      <c r="AX46" s="119">
        <f>IF('Copy &amp; Paste Roster Report Here'!$A43=AX$7,IF('Copy &amp; Paste Roster Report Here'!$M43="HT",1,0),0)</f>
        <v>0</v>
      </c>
      <c r="AY46" s="119">
        <f>IF('Copy &amp; Paste Roster Report Here'!$A43=AY$7,IF('Copy &amp; Paste Roster Report Here'!$M43="HT",1,0),0)</f>
        <v>0</v>
      </c>
      <c r="AZ46" s="119">
        <f>IF('Copy &amp; Paste Roster Report Here'!$A43=AZ$7,IF('Copy &amp; Paste Roster Report Here'!$M43="HT",1,0),0)</f>
        <v>0</v>
      </c>
      <c r="BA46" s="119">
        <f>IF('Copy &amp; Paste Roster Report Here'!$A43=BA$7,IF('Copy &amp; Paste Roster Report Here'!$M43="HT",1,0),0)</f>
        <v>0</v>
      </c>
      <c r="BB46" s="119">
        <f>IF('Copy &amp; Paste Roster Report Here'!$A43=BB$7,IF('Copy &amp; Paste Roster Report Here'!$M43="HT",1,0),0)</f>
        <v>0</v>
      </c>
      <c r="BC46" s="119">
        <f>IF('Copy &amp; Paste Roster Report Here'!$A43=BC$7,IF('Copy &amp; Paste Roster Report Here'!$M43="HT",1,0),0)</f>
        <v>0</v>
      </c>
      <c r="BD46" s="119">
        <f>IF('Copy &amp; Paste Roster Report Here'!$A43=BD$7,IF('Copy &amp; Paste Roster Report Here'!$M43="HT",1,0),0)</f>
        <v>0</v>
      </c>
      <c r="BE46" s="119">
        <f>IF('Copy &amp; Paste Roster Report Here'!$A43=BE$7,IF('Copy &amp; Paste Roster Report Here'!$M43="HT",1,0),0)</f>
        <v>0</v>
      </c>
      <c r="BF46" s="119">
        <f>IF('Copy &amp; Paste Roster Report Here'!$A43=BF$7,IF('Copy &amp; Paste Roster Report Here'!$M43="HT",1,0),0)</f>
        <v>0</v>
      </c>
      <c r="BG46" s="119">
        <f>IF('Copy &amp; Paste Roster Report Here'!$A43=BG$7,IF('Copy &amp; Paste Roster Report Here'!$M43="HT",1,0),0)</f>
        <v>0</v>
      </c>
      <c r="BH46" s="73">
        <f t="shared" si="11"/>
        <v>0</v>
      </c>
      <c r="BI46" s="120">
        <f>IF('Copy &amp; Paste Roster Report Here'!$A43=BI$7,IF('Copy &amp; Paste Roster Report Here'!$M43="MT",1,0),0)</f>
        <v>0</v>
      </c>
      <c r="BJ46" s="120">
        <f>IF('Copy &amp; Paste Roster Report Here'!$A43=BJ$7,IF('Copy &amp; Paste Roster Report Here'!$M43="MT",1,0),0)</f>
        <v>0</v>
      </c>
      <c r="BK46" s="120">
        <f>IF('Copy &amp; Paste Roster Report Here'!$A43=BK$7,IF('Copy &amp; Paste Roster Report Here'!$M43="MT",1,0),0)</f>
        <v>0</v>
      </c>
      <c r="BL46" s="120">
        <f>IF('Copy &amp; Paste Roster Report Here'!$A43=BL$7,IF('Copy &amp; Paste Roster Report Here'!$M43="MT",1,0),0)</f>
        <v>0</v>
      </c>
      <c r="BM46" s="120">
        <f>IF('Copy &amp; Paste Roster Report Here'!$A43=BM$7,IF('Copy &amp; Paste Roster Report Here'!$M43="MT",1,0),0)</f>
        <v>0</v>
      </c>
      <c r="BN46" s="120">
        <f>IF('Copy &amp; Paste Roster Report Here'!$A43=BN$7,IF('Copy &amp; Paste Roster Report Here'!$M43="MT",1,0),0)</f>
        <v>0</v>
      </c>
      <c r="BO46" s="120">
        <f>IF('Copy &amp; Paste Roster Report Here'!$A43=BO$7,IF('Copy &amp; Paste Roster Report Here'!$M43="MT",1,0),0)</f>
        <v>0</v>
      </c>
      <c r="BP46" s="120">
        <f>IF('Copy &amp; Paste Roster Report Here'!$A43=BP$7,IF('Copy &amp; Paste Roster Report Here'!$M43="MT",1,0),0)</f>
        <v>0</v>
      </c>
      <c r="BQ46" s="120">
        <f>IF('Copy &amp; Paste Roster Report Here'!$A43=BQ$7,IF('Copy &amp; Paste Roster Report Here'!$M43="MT",1,0),0)</f>
        <v>0</v>
      </c>
      <c r="BR46" s="120">
        <f>IF('Copy &amp; Paste Roster Report Here'!$A43=BR$7,IF('Copy &amp; Paste Roster Report Here'!$M43="MT",1,0),0)</f>
        <v>0</v>
      </c>
      <c r="BS46" s="120">
        <f>IF('Copy &amp; Paste Roster Report Here'!$A43=BS$7,IF('Copy &amp; Paste Roster Report Here'!$M43="MT",1,0),0)</f>
        <v>0</v>
      </c>
      <c r="BT46" s="73">
        <f t="shared" si="12"/>
        <v>0</v>
      </c>
      <c r="BU46" s="121">
        <f>IF('Copy &amp; Paste Roster Report Here'!$A43=BU$7,IF('Copy &amp; Paste Roster Report Here'!$M43="fy",1,0),0)</f>
        <v>0</v>
      </c>
      <c r="BV46" s="121">
        <f>IF('Copy &amp; Paste Roster Report Here'!$A43=BV$7,IF('Copy &amp; Paste Roster Report Here'!$M43="fy",1,0),0)</f>
        <v>0</v>
      </c>
      <c r="BW46" s="121">
        <f>IF('Copy &amp; Paste Roster Report Here'!$A43=BW$7,IF('Copy &amp; Paste Roster Report Here'!$M43="fy",1,0),0)</f>
        <v>0</v>
      </c>
      <c r="BX46" s="121">
        <f>IF('Copy &amp; Paste Roster Report Here'!$A43=BX$7,IF('Copy &amp; Paste Roster Report Here'!$M43="fy",1,0),0)</f>
        <v>0</v>
      </c>
      <c r="BY46" s="121">
        <f>IF('Copy &amp; Paste Roster Report Here'!$A43=BY$7,IF('Copy &amp; Paste Roster Report Here'!$M43="fy",1,0),0)</f>
        <v>0</v>
      </c>
      <c r="BZ46" s="121">
        <f>IF('Copy &amp; Paste Roster Report Here'!$A43=BZ$7,IF('Copy &amp; Paste Roster Report Here'!$M43="fy",1,0),0)</f>
        <v>0</v>
      </c>
      <c r="CA46" s="121">
        <f>IF('Copy &amp; Paste Roster Report Here'!$A43=CA$7,IF('Copy &amp; Paste Roster Report Here'!$M43="fy",1,0),0)</f>
        <v>0</v>
      </c>
      <c r="CB46" s="121">
        <f>IF('Copy &amp; Paste Roster Report Here'!$A43=CB$7,IF('Copy &amp; Paste Roster Report Here'!$M43="fy",1,0),0)</f>
        <v>0</v>
      </c>
      <c r="CC46" s="121">
        <f>IF('Copy &amp; Paste Roster Report Here'!$A43=CC$7,IF('Copy &amp; Paste Roster Report Here'!$M43="fy",1,0),0)</f>
        <v>0</v>
      </c>
      <c r="CD46" s="121">
        <f>IF('Copy &amp; Paste Roster Report Here'!$A43=CD$7,IF('Copy &amp; Paste Roster Report Here'!$M43="fy",1,0),0)</f>
        <v>0</v>
      </c>
      <c r="CE46" s="121">
        <f>IF('Copy &amp; Paste Roster Report Here'!$A43=CE$7,IF('Copy &amp; Paste Roster Report Here'!$M43="fy",1,0),0)</f>
        <v>0</v>
      </c>
      <c r="CF46" s="73">
        <f t="shared" si="13"/>
        <v>0</v>
      </c>
      <c r="CG46" s="122">
        <f>IF('Copy &amp; Paste Roster Report Here'!$A43=CG$7,IF('Copy &amp; Paste Roster Report Here'!$M43="RH",1,0),0)</f>
        <v>0</v>
      </c>
      <c r="CH46" s="122">
        <f>IF('Copy &amp; Paste Roster Report Here'!$A43=CH$7,IF('Copy &amp; Paste Roster Report Here'!$M43="RH",1,0),0)</f>
        <v>0</v>
      </c>
      <c r="CI46" s="122">
        <f>IF('Copy &amp; Paste Roster Report Here'!$A43=CI$7,IF('Copy &amp; Paste Roster Report Here'!$M43="RH",1,0),0)</f>
        <v>0</v>
      </c>
      <c r="CJ46" s="122">
        <f>IF('Copy &amp; Paste Roster Report Here'!$A43=CJ$7,IF('Copy &amp; Paste Roster Report Here'!$M43="RH",1,0),0)</f>
        <v>0</v>
      </c>
      <c r="CK46" s="122">
        <f>IF('Copy &amp; Paste Roster Report Here'!$A43=CK$7,IF('Copy &amp; Paste Roster Report Here'!$M43="RH",1,0),0)</f>
        <v>0</v>
      </c>
      <c r="CL46" s="122">
        <f>IF('Copy &amp; Paste Roster Report Here'!$A43=CL$7,IF('Copy &amp; Paste Roster Report Here'!$M43="RH",1,0),0)</f>
        <v>0</v>
      </c>
      <c r="CM46" s="122">
        <f>IF('Copy &amp; Paste Roster Report Here'!$A43=CM$7,IF('Copy &amp; Paste Roster Report Here'!$M43="RH",1,0),0)</f>
        <v>0</v>
      </c>
      <c r="CN46" s="122">
        <f>IF('Copy &amp; Paste Roster Report Here'!$A43=CN$7,IF('Copy &amp; Paste Roster Report Here'!$M43="RH",1,0),0)</f>
        <v>0</v>
      </c>
      <c r="CO46" s="122">
        <f>IF('Copy &amp; Paste Roster Report Here'!$A43=CO$7,IF('Copy &amp; Paste Roster Report Here'!$M43="RH",1,0),0)</f>
        <v>0</v>
      </c>
      <c r="CP46" s="122">
        <f>IF('Copy &amp; Paste Roster Report Here'!$A43=CP$7,IF('Copy &amp; Paste Roster Report Here'!$M43="RH",1,0),0)</f>
        <v>0</v>
      </c>
      <c r="CQ46" s="122">
        <f>IF('Copy &amp; Paste Roster Report Here'!$A43=CQ$7,IF('Copy &amp; Paste Roster Report Here'!$M43="RH",1,0),0)</f>
        <v>0</v>
      </c>
      <c r="CR46" s="73">
        <f t="shared" si="14"/>
        <v>0</v>
      </c>
      <c r="CS46" s="123">
        <f>IF('Copy &amp; Paste Roster Report Here'!$A43=CS$7,IF('Copy &amp; Paste Roster Report Here'!$M43="QT",1,0),0)</f>
        <v>0</v>
      </c>
      <c r="CT46" s="123">
        <f>IF('Copy &amp; Paste Roster Report Here'!$A43=CT$7,IF('Copy &amp; Paste Roster Report Here'!$M43="QT",1,0),0)</f>
        <v>0</v>
      </c>
      <c r="CU46" s="123">
        <f>IF('Copy &amp; Paste Roster Report Here'!$A43=CU$7,IF('Copy &amp; Paste Roster Report Here'!$M43="QT",1,0),0)</f>
        <v>0</v>
      </c>
      <c r="CV46" s="123">
        <f>IF('Copy &amp; Paste Roster Report Here'!$A43=CV$7,IF('Copy &amp; Paste Roster Report Here'!$M43="QT",1,0),0)</f>
        <v>0</v>
      </c>
      <c r="CW46" s="123">
        <f>IF('Copy &amp; Paste Roster Report Here'!$A43=CW$7,IF('Copy &amp; Paste Roster Report Here'!$M43="QT",1,0),0)</f>
        <v>0</v>
      </c>
      <c r="CX46" s="123">
        <f>IF('Copy &amp; Paste Roster Report Here'!$A43=CX$7,IF('Copy &amp; Paste Roster Report Here'!$M43="QT",1,0),0)</f>
        <v>0</v>
      </c>
      <c r="CY46" s="123">
        <f>IF('Copy &amp; Paste Roster Report Here'!$A43=CY$7,IF('Copy &amp; Paste Roster Report Here'!$M43="QT",1,0),0)</f>
        <v>0</v>
      </c>
      <c r="CZ46" s="123">
        <f>IF('Copy &amp; Paste Roster Report Here'!$A43=CZ$7,IF('Copy &amp; Paste Roster Report Here'!$M43="QT",1,0),0)</f>
        <v>0</v>
      </c>
      <c r="DA46" s="123">
        <f>IF('Copy &amp; Paste Roster Report Here'!$A43=DA$7,IF('Copy &amp; Paste Roster Report Here'!$M43="QT",1,0),0)</f>
        <v>0</v>
      </c>
      <c r="DB46" s="123">
        <f>IF('Copy &amp; Paste Roster Report Here'!$A43=DB$7,IF('Copy &amp; Paste Roster Report Here'!$M43="QT",1,0),0)</f>
        <v>0</v>
      </c>
      <c r="DC46" s="123">
        <f>IF('Copy &amp; Paste Roster Report Here'!$A43=DC$7,IF('Copy &amp; Paste Roster Report Here'!$M43="QT",1,0),0)</f>
        <v>0</v>
      </c>
      <c r="DD46" s="73">
        <f t="shared" si="15"/>
        <v>0</v>
      </c>
      <c r="DE46" s="124">
        <f>IF('Copy &amp; Paste Roster Report Here'!$A43=DE$7,IF('Copy &amp; Paste Roster Report Here'!$M43="xxxxxxxxxxx",1,0),0)</f>
        <v>0</v>
      </c>
      <c r="DF46" s="124">
        <f>IF('Copy &amp; Paste Roster Report Here'!$A43=DF$7,IF('Copy &amp; Paste Roster Report Here'!$M43="xxxxxxxxxxx",1,0),0)</f>
        <v>0</v>
      </c>
      <c r="DG46" s="124">
        <f>IF('Copy &amp; Paste Roster Report Here'!$A43=DG$7,IF('Copy &amp; Paste Roster Report Here'!$M43="xxxxxxxxxxx",1,0),0)</f>
        <v>0</v>
      </c>
      <c r="DH46" s="124">
        <f>IF('Copy &amp; Paste Roster Report Here'!$A43=DH$7,IF('Copy &amp; Paste Roster Report Here'!$M43="xxxxxxxxxxx",1,0),0)</f>
        <v>0</v>
      </c>
      <c r="DI46" s="124">
        <f>IF('Copy &amp; Paste Roster Report Here'!$A43=DI$7,IF('Copy &amp; Paste Roster Report Here'!$M43="xxxxxxxxxxx",1,0),0)</f>
        <v>0</v>
      </c>
      <c r="DJ46" s="124">
        <f>IF('Copy &amp; Paste Roster Report Here'!$A43=DJ$7,IF('Copy &amp; Paste Roster Report Here'!$M43="xxxxxxxxxxx",1,0),0)</f>
        <v>0</v>
      </c>
      <c r="DK46" s="124">
        <f>IF('Copy &amp; Paste Roster Report Here'!$A43=DK$7,IF('Copy &amp; Paste Roster Report Here'!$M43="xxxxxxxxxxx",1,0),0)</f>
        <v>0</v>
      </c>
      <c r="DL46" s="124">
        <f>IF('Copy &amp; Paste Roster Report Here'!$A43=DL$7,IF('Copy &amp; Paste Roster Report Here'!$M43="xxxxxxxxxxx",1,0),0)</f>
        <v>0</v>
      </c>
      <c r="DM46" s="124">
        <f>IF('Copy &amp; Paste Roster Report Here'!$A43=DM$7,IF('Copy &amp; Paste Roster Report Here'!$M43="xxxxxxxxxxx",1,0),0)</f>
        <v>0</v>
      </c>
      <c r="DN46" s="124">
        <f>IF('Copy &amp; Paste Roster Report Here'!$A43=DN$7,IF('Copy &amp; Paste Roster Report Here'!$M43="xxxxxxxxxxx",1,0),0)</f>
        <v>0</v>
      </c>
      <c r="DO46" s="124">
        <f>IF('Copy &amp; Paste Roster Report Here'!$A43=DO$7,IF('Copy &amp; Paste Roster Report Here'!$M43="xxxxxxxxxxx",1,0),0)</f>
        <v>0</v>
      </c>
      <c r="DP46" s="125">
        <f t="shared" si="16"/>
        <v>0</v>
      </c>
      <c r="DQ46" s="126">
        <f t="shared" si="17"/>
        <v>0</v>
      </c>
    </row>
    <row r="47" spans="1:121" x14ac:dyDescent="0.2">
      <c r="A47" s="111">
        <f t="shared" si="3"/>
        <v>0</v>
      </c>
      <c r="B47" s="111">
        <f t="shared" si="4"/>
        <v>0</v>
      </c>
      <c r="C47" s="112">
        <f>+('Copy &amp; Paste Roster Report Here'!$P44-'Copy &amp; Paste Roster Report Here'!$O44)/30</f>
        <v>0</v>
      </c>
      <c r="D47" s="112">
        <f>+('Copy &amp; Paste Roster Report Here'!$P44-'Copy &amp; Paste Roster Report Here'!$O44)</f>
        <v>0</v>
      </c>
      <c r="E47" s="111">
        <f>'Copy &amp; Paste Roster Report Here'!N44</f>
        <v>0</v>
      </c>
      <c r="F47" s="111" t="str">
        <f t="shared" si="5"/>
        <v>N</v>
      </c>
      <c r="G47" s="111">
        <f>'Copy &amp; Paste Roster Report Here'!R44</f>
        <v>0</v>
      </c>
      <c r="H47" s="113">
        <f t="shared" si="6"/>
        <v>0</v>
      </c>
      <c r="I47" s="112">
        <f>IF(F47="N",$F$5-'Copy &amp; Paste Roster Report Here'!O44,+'Copy &amp; Paste Roster Report Here'!Q44-'Copy &amp; Paste Roster Report Here'!O44)</f>
        <v>0</v>
      </c>
      <c r="J47" s="114">
        <f t="shared" si="7"/>
        <v>0</v>
      </c>
      <c r="K47" s="114">
        <f t="shared" si="8"/>
        <v>0</v>
      </c>
      <c r="L47" s="115">
        <f>'Copy &amp; Paste Roster Report Here'!F44</f>
        <v>0</v>
      </c>
      <c r="M47" s="116">
        <f t="shared" si="9"/>
        <v>0</v>
      </c>
      <c r="N47" s="117">
        <f>IF('Copy &amp; Paste Roster Report Here'!$A44='Analytical Tests'!N$7,IF($F47="Y",+$H47*N$6,0),0)</f>
        <v>0</v>
      </c>
      <c r="O47" s="117">
        <f>IF('Copy &amp; Paste Roster Report Here'!$A44='Analytical Tests'!O$7,IF($F47="Y",+$H47*O$6,0),0)</f>
        <v>0</v>
      </c>
      <c r="P47" s="117">
        <f>IF('Copy &amp; Paste Roster Report Here'!$A44='Analytical Tests'!P$7,IF($F47="Y",+$H47*P$6,0),0)</f>
        <v>0</v>
      </c>
      <c r="Q47" s="117">
        <f>IF('Copy &amp; Paste Roster Report Here'!$A44='Analytical Tests'!Q$7,IF($F47="Y",+$H47*Q$6,0),0)</f>
        <v>0</v>
      </c>
      <c r="R47" s="117">
        <f>IF('Copy &amp; Paste Roster Report Here'!$A44='Analytical Tests'!R$7,IF($F47="Y",+$H47*R$6,0),0)</f>
        <v>0</v>
      </c>
      <c r="S47" s="117">
        <f>IF('Copy &amp; Paste Roster Report Here'!$A44='Analytical Tests'!S$7,IF($F47="Y",+$H47*S$6,0),0)</f>
        <v>0</v>
      </c>
      <c r="T47" s="117">
        <f>IF('Copy &amp; Paste Roster Report Here'!$A44='Analytical Tests'!T$7,IF($F47="Y",+$H47*T$6,0),0)</f>
        <v>0</v>
      </c>
      <c r="U47" s="117">
        <f>IF('Copy &amp; Paste Roster Report Here'!$A44='Analytical Tests'!U$7,IF($F47="Y",+$H47*U$6,0),0)</f>
        <v>0</v>
      </c>
      <c r="V47" s="117">
        <f>IF('Copy &amp; Paste Roster Report Here'!$A44='Analytical Tests'!V$7,IF($F47="Y",+$H47*V$6,0),0)</f>
        <v>0</v>
      </c>
      <c r="W47" s="117">
        <f>IF('Copy &amp; Paste Roster Report Here'!$A44='Analytical Tests'!W$7,IF($F47="Y",+$H47*W$6,0),0)</f>
        <v>0</v>
      </c>
      <c r="X47" s="117">
        <f>IF('Copy &amp; Paste Roster Report Here'!$A44='Analytical Tests'!X$7,IF($F47="Y",+$H47*X$6,0),0)</f>
        <v>0</v>
      </c>
      <c r="Y47" s="117" t="b">
        <f>IF('Copy &amp; Paste Roster Report Here'!$A44='Analytical Tests'!Y$7,IF($F47="N",IF($J47&gt;=$C47,Y$6,+($I47/$D47)*Y$6),0))</f>
        <v>0</v>
      </c>
      <c r="Z47" s="117" t="b">
        <f>IF('Copy &amp; Paste Roster Report Here'!$A44='Analytical Tests'!Z$7,IF($F47="N",IF($J47&gt;=$C47,Z$6,+($I47/$D47)*Z$6),0))</f>
        <v>0</v>
      </c>
      <c r="AA47" s="117" t="b">
        <f>IF('Copy &amp; Paste Roster Report Here'!$A44='Analytical Tests'!AA$7,IF($F47="N",IF($J47&gt;=$C47,AA$6,+($I47/$D47)*AA$6),0))</f>
        <v>0</v>
      </c>
      <c r="AB47" s="117" t="b">
        <f>IF('Copy &amp; Paste Roster Report Here'!$A44='Analytical Tests'!AB$7,IF($F47="N",IF($J47&gt;=$C47,AB$6,+($I47/$D47)*AB$6),0))</f>
        <v>0</v>
      </c>
      <c r="AC47" s="117" t="b">
        <f>IF('Copy &amp; Paste Roster Report Here'!$A44='Analytical Tests'!AC$7,IF($F47="N",IF($J47&gt;=$C47,AC$6,+($I47/$D47)*AC$6),0))</f>
        <v>0</v>
      </c>
      <c r="AD47" s="117" t="b">
        <f>IF('Copy &amp; Paste Roster Report Here'!$A44='Analytical Tests'!AD$7,IF($F47="N",IF($J47&gt;=$C47,AD$6,+($I47/$D47)*AD$6),0))</f>
        <v>0</v>
      </c>
      <c r="AE47" s="117" t="b">
        <f>IF('Copy &amp; Paste Roster Report Here'!$A44='Analytical Tests'!AE$7,IF($F47="N",IF($J47&gt;=$C47,AE$6,+($I47/$D47)*AE$6),0))</f>
        <v>0</v>
      </c>
      <c r="AF47" s="117" t="b">
        <f>IF('Copy &amp; Paste Roster Report Here'!$A44='Analytical Tests'!AF$7,IF($F47="N",IF($J47&gt;=$C47,AF$6,+($I47/$D47)*AF$6),0))</f>
        <v>0</v>
      </c>
      <c r="AG47" s="117" t="b">
        <f>IF('Copy &amp; Paste Roster Report Here'!$A44='Analytical Tests'!AG$7,IF($F47="N",IF($J47&gt;=$C47,AG$6,+($I47/$D47)*AG$6),0))</f>
        <v>0</v>
      </c>
      <c r="AH47" s="117" t="b">
        <f>IF('Copy &amp; Paste Roster Report Here'!$A44='Analytical Tests'!AH$7,IF($F47="N",IF($J47&gt;=$C47,AH$6,+($I47/$D47)*AH$6),0))</f>
        <v>0</v>
      </c>
      <c r="AI47" s="117" t="b">
        <f>IF('Copy &amp; Paste Roster Report Here'!$A44='Analytical Tests'!AI$7,IF($F47="N",IF($J47&gt;=$C47,AI$6,+($I47/$D47)*AI$6),0))</f>
        <v>0</v>
      </c>
      <c r="AJ47" s="79"/>
      <c r="AK47" s="118">
        <f>IF('Copy &amp; Paste Roster Report Here'!$A44=AK$7,IF('Copy &amp; Paste Roster Report Here'!$M44="FT",1,0),0)</f>
        <v>0</v>
      </c>
      <c r="AL47" s="118">
        <f>IF('Copy &amp; Paste Roster Report Here'!$A44=AL$7,IF('Copy &amp; Paste Roster Report Here'!$M44="FT",1,0),0)</f>
        <v>0</v>
      </c>
      <c r="AM47" s="118">
        <f>IF('Copy &amp; Paste Roster Report Here'!$A44=AM$7,IF('Copy &amp; Paste Roster Report Here'!$M44="FT",1,0),0)</f>
        <v>0</v>
      </c>
      <c r="AN47" s="118">
        <f>IF('Copy &amp; Paste Roster Report Here'!$A44=AN$7,IF('Copy &amp; Paste Roster Report Here'!$M44="FT",1,0),0)</f>
        <v>0</v>
      </c>
      <c r="AO47" s="118">
        <f>IF('Copy &amp; Paste Roster Report Here'!$A44=AO$7,IF('Copy &amp; Paste Roster Report Here'!$M44="FT",1,0),0)</f>
        <v>0</v>
      </c>
      <c r="AP47" s="118">
        <f>IF('Copy &amp; Paste Roster Report Here'!$A44=AP$7,IF('Copy &amp; Paste Roster Report Here'!$M44="FT",1,0),0)</f>
        <v>0</v>
      </c>
      <c r="AQ47" s="118">
        <f>IF('Copy &amp; Paste Roster Report Here'!$A44=AQ$7,IF('Copy &amp; Paste Roster Report Here'!$M44="FT",1,0),0)</f>
        <v>0</v>
      </c>
      <c r="AR47" s="118">
        <f>IF('Copy &amp; Paste Roster Report Here'!$A44=AR$7,IF('Copy &amp; Paste Roster Report Here'!$M44="FT",1,0),0)</f>
        <v>0</v>
      </c>
      <c r="AS47" s="118">
        <f>IF('Copy &amp; Paste Roster Report Here'!$A44=AS$7,IF('Copy &amp; Paste Roster Report Here'!$M44="FT",1,0),0)</f>
        <v>0</v>
      </c>
      <c r="AT47" s="118">
        <f>IF('Copy &amp; Paste Roster Report Here'!$A44=AT$7,IF('Copy &amp; Paste Roster Report Here'!$M44="FT",1,0),0)</f>
        <v>0</v>
      </c>
      <c r="AU47" s="118">
        <f>IF('Copy &amp; Paste Roster Report Here'!$A44=AU$7,IF('Copy &amp; Paste Roster Report Here'!$M44="FT",1,0),0)</f>
        <v>0</v>
      </c>
      <c r="AV47" s="73">
        <f t="shared" si="10"/>
        <v>0</v>
      </c>
      <c r="AW47" s="119">
        <f>IF('Copy &amp; Paste Roster Report Here'!$A44=AW$7,IF('Copy &amp; Paste Roster Report Here'!$M44="HT",1,0),0)</f>
        <v>0</v>
      </c>
      <c r="AX47" s="119">
        <f>IF('Copy &amp; Paste Roster Report Here'!$A44=AX$7,IF('Copy &amp; Paste Roster Report Here'!$M44="HT",1,0),0)</f>
        <v>0</v>
      </c>
      <c r="AY47" s="119">
        <f>IF('Copy &amp; Paste Roster Report Here'!$A44=AY$7,IF('Copy &amp; Paste Roster Report Here'!$M44="HT",1,0),0)</f>
        <v>0</v>
      </c>
      <c r="AZ47" s="119">
        <f>IF('Copy &amp; Paste Roster Report Here'!$A44=AZ$7,IF('Copy &amp; Paste Roster Report Here'!$M44="HT",1,0),0)</f>
        <v>0</v>
      </c>
      <c r="BA47" s="119">
        <f>IF('Copy &amp; Paste Roster Report Here'!$A44=BA$7,IF('Copy &amp; Paste Roster Report Here'!$M44="HT",1,0),0)</f>
        <v>0</v>
      </c>
      <c r="BB47" s="119">
        <f>IF('Copy &amp; Paste Roster Report Here'!$A44=BB$7,IF('Copy &amp; Paste Roster Report Here'!$M44="HT",1,0),0)</f>
        <v>0</v>
      </c>
      <c r="BC47" s="119">
        <f>IF('Copy &amp; Paste Roster Report Here'!$A44=BC$7,IF('Copy &amp; Paste Roster Report Here'!$M44="HT",1,0),0)</f>
        <v>0</v>
      </c>
      <c r="BD47" s="119">
        <f>IF('Copy &amp; Paste Roster Report Here'!$A44=BD$7,IF('Copy &amp; Paste Roster Report Here'!$M44="HT",1,0),0)</f>
        <v>0</v>
      </c>
      <c r="BE47" s="119">
        <f>IF('Copy &amp; Paste Roster Report Here'!$A44=BE$7,IF('Copy &amp; Paste Roster Report Here'!$M44="HT",1,0),0)</f>
        <v>0</v>
      </c>
      <c r="BF47" s="119">
        <f>IF('Copy &amp; Paste Roster Report Here'!$A44=BF$7,IF('Copy &amp; Paste Roster Report Here'!$M44="HT",1,0),0)</f>
        <v>0</v>
      </c>
      <c r="BG47" s="119">
        <f>IF('Copy &amp; Paste Roster Report Here'!$A44=BG$7,IF('Copy &amp; Paste Roster Report Here'!$M44="HT",1,0),0)</f>
        <v>0</v>
      </c>
      <c r="BH47" s="73">
        <f t="shared" si="11"/>
        <v>0</v>
      </c>
      <c r="BI47" s="120">
        <f>IF('Copy &amp; Paste Roster Report Here'!$A44=BI$7,IF('Copy &amp; Paste Roster Report Here'!$M44="MT",1,0),0)</f>
        <v>0</v>
      </c>
      <c r="BJ47" s="120">
        <f>IF('Copy &amp; Paste Roster Report Here'!$A44=BJ$7,IF('Copy &amp; Paste Roster Report Here'!$M44="MT",1,0),0)</f>
        <v>0</v>
      </c>
      <c r="BK47" s="120">
        <f>IF('Copy &amp; Paste Roster Report Here'!$A44=BK$7,IF('Copy &amp; Paste Roster Report Here'!$M44="MT",1,0),0)</f>
        <v>0</v>
      </c>
      <c r="BL47" s="120">
        <f>IF('Copy &amp; Paste Roster Report Here'!$A44=BL$7,IF('Copy &amp; Paste Roster Report Here'!$M44="MT",1,0),0)</f>
        <v>0</v>
      </c>
      <c r="BM47" s="120">
        <f>IF('Copy &amp; Paste Roster Report Here'!$A44=BM$7,IF('Copy &amp; Paste Roster Report Here'!$M44="MT",1,0),0)</f>
        <v>0</v>
      </c>
      <c r="BN47" s="120">
        <f>IF('Copy &amp; Paste Roster Report Here'!$A44=BN$7,IF('Copy &amp; Paste Roster Report Here'!$M44="MT",1,0),0)</f>
        <v>0</v>
      </c>
      <c r="BO47" s="120">
        <f>IF('Copy &amp; Paste Roster Report Here'!$A44=BO$7,IF('Copy &amp; Paste Roster Report Here'!$M44="MT",1,0),0)</f>
        <v>0</v>
      </c>
      <c r="BP47" s="120">
        <f>IF('Copy &amp; Paste Roster Report Here'!$A44=BP$7,IF('Copy &amp; Paste Roster Report Here'!$M44="MT",1,0),0)</f>
        <v>0</v>
      </c>
      <c r="BQ47" s="120">
        <f>IF('Copy &amp; Paste Roster Report Here'!$A44=BQ$7,IF('Copy &amp; Paste Roster Report Here'!$M44="MT",1,0),0)</f>
        <v>0</v>
      </c>
      <c r="BR47" s="120">
        <f>IF('Copy &amp; Paste Roster Report Here'!$A44=BR$7,IF('Copy &amp; Paste Roster Report Here'!$M44="MT",1,0),0)</f>
        <v>0</v>
      </c>
      <c r="BS47" s="120">
        <f>IF('Copy &amp; Paste Roster Report Here'!$A44=BS$7,IF('Copy &amp; Paste Roster Report Here'!$M44="MT",1,0),0)</f>
        <v>0</v>
      </c>
      <c r="BT47" s="73">
        <f t="shared" si="12"/>
        <v>0</v>
      </c>
      <c r="BU47" s="121">
        <f>IF('Copy &amp; Paste Roster Report Here'!$A44=BU$7,IF('Copy &amp; Paste Roster Report Here'!$M44="fy",1,0),0)</f>
        <v>0</v>
      </c>
      <c r="BV47" s="121">
        <f>IF('Copy &amp; Paste Roster Report Here'!$A44=BV$7,IF('Copy &amp; Paste Roster Report Here'!$M44="fy",1,0),0)</f>
        <v>0</v>
      </c>
      <c r="BW47" s="121">
        <f>IF('Copy &amp; Paste Roster Report Here'!$A44=BW$7,IF('Copy &amp; Paste Roster Report Here'!$M44="fy",1,0),0)</f>
        <v>0</v>
      </c>
      <c r="BX47" s="121">
        <f>IF('Copy &amp; Paste Roster Report Here'!$A44=BX$7,IF('Copy &amp; Paste Roster Report Here'!$M44="fy",1,0),0)</f>
        <v>0</v>
      </c>
      <c r="BY47" s="121">
        <f>IF('Copy &amp; Paste Roster Report Here'!$A44=BY$7,IF('Copy &amp; Paste Roster Report Here'!$M44="fy",1,0),0)</f>
        <v>0</v>
      </c>
      <c r="BZ47" s="121">
        <f>IF('Copy &amp; Paste Roster Report Here'!$A44=BZ$7,IF('Copy &amp; Paste Roster Report Here'!$M44="fy",1,0),0)</f>
        <v>0</v>
      </c>
      <c r="CA47" s="121">
        <f>IF('Copy &amp; Paste Roster Report Here'!$A44=CA$7,IF('Copy &amp; Paste Roster Report Here'!$M44="fy",1,0),0)</f>
        <v>0</v>
      </c>
      <c r="CB47" s="121">
        <f>IF('Copy &amp; Paste Roster Report Here'!$A44=CB$7,IF('Copy &amp; Paste Roster Report Here'!$M44="fy",1,0),0)</f>
        <v>0</v>
      </c>
      <c r="CC47" s="121">
        <f>IF('Copy &amp; Paste Roster Report Here'!$A44=CC$7,IF('Copy &amp; Paste Roster Report Here'!$M44="fy",1,0),0)</f>
        <v>0</v>
      </c>
      <c r="CD47" s="121">
        <f>IF('Copy &amp; Paste Roster Report Here'!$A44=CD$7,IF('Copy &amp; Paste Roster Report Here'!$M44="fy",1,0),0)</f>
        <v>0</v>
      </c>
      <c r="CE47" s="121">
        <f>IF('Copy &amp; Paste Roster Report Here'!$A44=CE$7,IF('Copy &amp; Paste Roster Report Here'!$M44="fy",1,0),0)</f>
        <v>0</v>
      </c>
      <c r="CF47" s="73">
        <f t="shared" si="13"/>
        <v>0</v>
      </c>
      <c r="CG47" s="122">
        <f>IF('Copy &amp; Paste Roster Report Here'!$A44=CG$7,IF('Copy &amp; Paste Roster Report Here'!$M44="RH",1,0),0)</f>
        <v>0</v>
      </c>
      <c r="CH47" s="122">
        <f>IF('Copy &amp; Paste Roster Report Here'!$A44=CH$7,IF('Copy &amp; Paste Roster Report Here'!$M44="RH",1,0),0)</f>
        <v>0</v>
      </c>
      <c r="CI47" s="122">
        <f>IF('Copy &amp; Paste Roster Report Here'!$A44=CI$7,IF('Copy &amp; Paste Roster Report Here'!$M44="RH",1,0),0)</f>
        <v>0</v>
      </c>
      <c r="CJ47" s="122">
        <f>IF('Copy &amp; Paste Roster Report Here'!$A44=CJ$7,IF('Copy &amp; Paste Roster Report Here'!$M44="RH",1,0),0)</f>
        <v>0</v>
      </c>
      <c r="CK47" s="122">
        <f>IF('Copy &amp; Paste Roster Report Here'!$A44=CK$7,IF('Copy &amp; Paste Roster Report Here'!$M44="RH",1,0),0)</f>
        <v>0</v>
      </c>
      <c r="CL47" s="122">
        <f>IF('Copy &amp; Paste Roster Report Here'!$A44=CL$7,IF('Copy &amp; Paste Roster Report Here'!$M44="RH",1,0),0)</f>
        <v>0</v>
      </c>
      <c r="CM47" s="122">
        <f>IF('Copy &amp; Paste Roster Report Here'!$A44=CM$7,IF('Copy &amp; Paste Roster Report Here'!$M44="RH",1,0),0)</f>
        <v>0</v>
      </c>
      <c r="CN47" s="122">
        <f>IF('Copy &amp; Paste Roster Report Here'!$A44=CN$7,IF('Copy &amp; Paste Roster Report Here'!$M44="RH",1,0),0)</f>
        <v>0</v>
      </c>
      <c r="CO47" s="122">
        <f>IF('Copy &amp; Paste Roster Report Here'!$A44=CO$7,IF('Copy &amp; Paste Roster Report Here'!$M44="RH",1,0),0)</f>
        <v>0</v>
      </c>
      <c r="CP47" s="122">
        <f>IF('Copy &amp; Paste Roster Report Here'!$A44=CP$7,IF('Copy &amp; Paste Roster Report Here'!$M44="RH",1,0),0)</f>
        <v>0</v>
      </c>
      <c r="CQ47" s="122">
        <f>IF('Copy &amp; Paste Roster Report Here'!$A44=CQ$7,IF('Copy &amp; Paste Roster Report Here'!$M44="RH",1,0),0)</f>
        <v>0</v>
      </c>
      <c r="CR47" s="73">
        <f t="shared" si="14"/>
        <v>0</v>
      </c>
      <c r="CS47" s="123">
        <f>IF('Copy &amp; Paste Roster Report Here'!$A44=CS$7,IF('Copy &amp; Paste Roster Report Here'!$M44="QT",1,0),0)</f>
        <v>0</v>
      </c>
      <c r="CT47" s="123">
        <f>IF('Copy &amp; Paste Roster Report Here'!$A44=CT$7,IF('Copy &amp; Paste Roster Report Here'!$M44="QT",1,0),0)</f>
        <v>0</v>
      </c>
      <c r="CU47" s="123">
        <f>IF('Copy &amp; Paste Roster Report Here'!$A44=CU$7,IF('Copy &amp; Paste Roster Report Here'!$M44="QT",1,0),0)</f>
        <v>0</v>
      </c>
      <c r="CV47" s="123">
        <f>IF('Copy &amp; Paste Roster Report Here'!$A44=CV$7,IF('Copy &amp; Paste Roster Report Here'!$M44="QT",1,0),0)</f>
        <v>0</v>
      </c>
      <c r="CW47" s="123">
        <f>IF('Copy &amp; Paste Roster Report Here'!$A44=CW$7,IF('Copy &amp; Paste Roster Report Here'!$M44="QT",1,0),0)</f>
        <v>0</v>
      </c>
      <c r="CX47" s="123">
        <f>IF('Copy &amp; Paste Roster Report Here'!$A44=CX$7,IF('Copy &amp; Paste Roster Report Here'!$M44="QT",1,0),0)</f>
        <v>0</v>
      </c>
      <c r="CY47" s="123">
        <f>IF('Copy &amp; Paste Roster Report Here'!$A44=CY$7,IF('Copy &amp; Paste Roster Report Here'!$M44="QT",1,0),0)</f>
        <v>0</v>
      </c>
      <c r="CZ47" s="123">
        <f>IF('Copy &amp; Paste Roster Report Here'!$A44=CZ$7,IF('Copy &amp; Paste Roster Report Here'!$M44="QT",1,0),0)</f>
        <v>0</v>
      </c>
      <c r="DA47" s="123">
        <f>IF('Copy &amp; Paste Roster Report Here'!$A44=DA$7,IF('Copy &amp; Paste Roster Report Here'!$M44="QT",1,0),0)</f>
        <v>0</v>
      </c>
      <c r="DB47" s="123">
        <f>IF('Copy &amp; Paste Roster Report Here'!$A44=DB$7,IF('Copy &amp; Paste Roster Report Here'!$M44="QT",1,0),0)</f>
        <v>0</v>
      </c>
      <c r="DC47" s="123">
        <f>IF('Copy &amp; Paste Roster Report Here'!$A44=DC$7,IF('Copy &amp; Paste Roster Report Here'!$M44="QT",1,0),0)</f>
        <v>0</v>
      </c>
      <c r="DD47" s="73">
        <f t="shared" si="15"/>
        <v>0</v>
      </c>
      <c r="DE47" s="124">
        <f>IF('Copy &amp; Paste Roster Report Here'!$A44=DE$7,IF('Copy &amp; Paste Roster Report Here'!$M44="xxxxxxxxxxx",1,0),0)</f>
        <v>0</v>
      </c>
      <c r="DF47" s="124">
        <f>IF('Copy &amp; Paste Roster Report Here'!$A44=DF$7,IF('Copy &amp; Paste Roster Report Here'!$M44="xxxxxxxxxxx",1,0),0)</f>
        <v>0</v>
      </c>
      <c r="DG47" s="124">
        <f>IF('Copy &amp; Paste Roster Report Here'!$A44=DG$7,IF('Copy &amp; Paste Roster Report Here'!$M44="xxxxxxxxxxx",1,0),0)</f>
        <v>0</v>
      </c>
      <c r="DH47" s="124">
        <f>IF('Copy &amp; Paste Roster Report Here'!$A44=DH$7,IF('Copy &amp; Paste Roster Report Here'!$M44="xxxxxxxxxxx",1,0),0)</f>
        <v>0</v>
      </c>
      <c r="DI47" s="124">
        <f>IF('Copy &amp; Paste Roster Report Here'!$A44=DI$7,IF('Copy &amp; Paste Roster Report Here'!$M44="xxxxxxxxxxx",1,0),0)</f>
        <v>0</v>
      </c>
      <c r="DJ47" s="124">
        <f>IF('Copy &amp; Paste Roster Report Here'!$A44=DJ$7,IF('Copy &amp; Paste Roster Report Here'!$M44="xxxxxxxxxxx",1,0),0)</f>
        <v>0</v>
      </c>
      <c r="DK47" s="124">
        <f>IF('Copy &amp; Paste Roster Report Here'!$A44=DK$7,IF('Copy &amp; Paste Roster Report Here'!$M44="xxxxxxxxxxx",1,0),0)</f>
        <v>0</v>
      </c>
      <c r="DL47" s="124">
        <f>IF('Copy &amp; Paste Roster Report Here'!$A44=DL$7,IF('Copy &amp; Paste Roster Report Here'!$M44="xxxxxxxxxxx",1,0),0)</f>
        <v>0</v>
      </c>
      <c r="DM47" s="124">
        <f>IF('Copy &amp; Paste Roster Report Here'!$A44=DM$7,IF('Copy &amp; Paste Roster Report Here'!$M44="xxxxxxxxxxx",1,0),0)</f>
        <v>0</v>
      </c>
      <c r="DN47" s="124">
        <f>IF('Copy &amp; Paste Roster Report Here'!$A44=DN$7,IF('Copy &amp; Paste Roster Report Here'!$M44="xxxxxxxxxxx",1,0),0)</f>
        <v>0</v>
      </c>
      <c r="DO47" s="124">
        <f>IF('Copy &amp; Paste Roster Report Here'!$A44=DO$7,IF('Copy &amp; Paste Roster Report Here'!$M44="xxxxxxxxxxx",1,0),0)</f>
        <v>0</v>
      </c>
      <c r="DP47" s="125">
        <f t="shared" si="16"/>
        <v>0</v>
      </c>
      <c r="DQ47" s="126">
        <f t="shared" si="17"/>
        <v>0</v>
      </c>
    </row>
    <row r="48" spans="1:121" x14ac:dyDescent="0.2">
      <c r="A48" s="111">
        <f t="shared" si="3"/>
        <v>0</v>
      </c>
      <c r="B48" s="111">
        <f t="shared" si="4"/>
        <v>0</v>
      </c>
      <c r="C48" s="112">
        <f>+('Copy &amp; Paste Roster Report Here'!$P45-'Copy &amp; Paste Roster Report Here'!$O45)/30</f>
        <v>0</v>
      </c>
      <c r="D48" s="112">
        <f>+('Copy &amp; Paste Roster Report Here'!$P45-'Copy &amp; Paste Roster Report Here'!$O45)</f>
        <v>0</v>
      </c>
      <c r="E48" s="111">
        <f>'Copy &amp; Paste Roster Report Here'!N45</f>
        <v>0</v>
      </c>
      <c r="F48" s="111" t="str">
        <f t="shared" si="5"/>
        <v>N</v>
      </c>
      <c r="G48" s="111">
        <f>'Copy &amp; Paste Roster Report Here'!R45</f>
        <v>0</v>
      </c>
      <c r="H48" s="113">
        <f t="shared" si="6"/>
        <v>0</v>
      </c>
      <c r="I48" s="112">
        <f>IF(F48="N",$F$5-'Copy &amp; Paste Roster Report Here'!O45,+'Copy &amp; Paste Roster Report Here'!Q45-'Copy &amp; Paste Roster Report Here'!O45)</f>
        <v>0</v>
      </c>
      <c r="J48" s="114">
        <f t="shared" si="7"/>
        <v>0</v>
      </c>
      <c r="K48" s="114">
        <f t="shared" si="8"/>
        <v>0</v>
      </c>
      <c r="L48" s="115">
        <f>'Copy &amp; Paste Roster Report Here'!F45</f>
        <v>0</v>
      </c>
      <c r="M48" s="116">
        <f t="shared" si="9"/>
        <v>0</v>
      </c>
      <c r="N48" s="117">
        <f>IF('Copy &amp; Paste Roster Report Here'!$A45='Analytical Tests'!N$7,IF($F48="Y",+$H48*N$6,0),0)</f>
        <v>0</v>
      </c>
      <c r="O48" s="117">
        <f>IF('Copy &amp; Paste Roster Report Here'!$A45='Analytical Tests'!O$7,IF($F48="Y",+$H48*O$6,0),0)</f>
        <v>0</v>
      </c>
      <c r="P48" s="117">
        <f>IF('Copy &amp; Paste Roster Report Here'!$A45='Analytical Tests'!P$7,IF($F48="Y",+$H48*P$6,0),0)</f>
        <v>0</v>
      </c>
      <c r="Q48" s="117">
        <f>IF('Copy &amp; Paste Roster Report Here'!$A45='Analytical Tests'!Q$7,IF($F48="Y",+$H48*Q$6,0),0)</f>
        <v>0</v>
      </c>
      <c r="R48" s="117">
        <f>IF('Copy &amp; Paste Roster Report Here'!$A45='Analytical Tests'!R$7,IF($F48="Y",+$H48*R$6,0),0)</f>
        <v>0</v>
      </c>
      <c r="S48" s="117">
        <f>IF('Copy &amp; Paste Roster Report Here'!$A45='Analytical Tests'!S$7,IF($F48="Y",+$H48*S$6,0),0)</f>
        <v>0</v>
      </c>
      <c r="T48" s="117">
        <f>IF('Copy &amp; Paste Roster Report Here'!$A45='Analytical Tests'!T$7,IF($F48="Y",+$H48*T$6,0),0)</f>
        <v>0</v>
      </c>
      <c r="U48" s="117">
        <f>IF('Copy &amp; Paste Roster Report Here'!$A45='Analytical Tests'!U$7,IF($F48="Y",+$H48*U$6,0),0)</f>
        <v>0</v>
      </c>
      <c r="V48" s="117">
        <f>IF('Copy &amp; Paste Roster Report Here'!$A45='Analytical Tests'!V$7,IF($F48="Y",+$H48*V$6,0),0)</f>
        <v>0</v>
      </c>
      <c r="W48" s="117">
        <f>IF('Copy &amp; Paste Roster Report Here'!$A45='Analytical Tests'!W$7,IF($F48="Y",+$H48*W$6,0),0)</f>
        <v>0</v>
      </c>
      <c r="X48" s="117">
        <f>IF('Copy &amp; Paste Roster Report Here'!$A45='Analytical Tests'!X$7,IF($F48="Y",+$H48*X$6,0),0)</f>
        <v>0</v>
      </c>
      <c r="Y48" s="117" t="b">
        <f>IF('Copy &amp; Paste Roster Report Here'!$A45='Analytical Tests'!Y$7,IF($F48="N",IF($J48&gt;=$C48,Y$6,+($I48/$D48)*Y$6),0))</f>
        <v>0</v>
      </c>
      <c r="Z48" s="117" t="b">
        <f>IF('Copy &amp; Paste Roster Report Here'!$A45='Analytical Tests'!Z$7,IF($F48="N",IF($J48&gt;=$C48,Z$6,+($I48/$D48)*Z$6),0))</f>
        <v>0</v>
      </c>
      <c r="AA48" s="117" t="b">
        <f>IF('Copy &amp; Paste Roster Report Here'!$A45='Analytical Tests'!AA$7,IF($F48="N",IF($J48&gt;=$C48,AA$6,+($I48/$D48)*AA$6),0))</f>
        <v>0</v>
      </c>
      <c r="AB48" s="117" t="b">
        <f>IF('Copy &amp; Paste Roster Report Here'!$A45='Analytical Tests'!AB$7,IF($F48="N",IF($J48&gt;=$C48,AB$6,+($I48/$D48)*AB$6),0))</f>
        <v>0</v>
      </c>
      <c r="AC48" s="117" t="b">
        <f>IF('Copy &amp; Paste Roster Report Here'!$A45='Analytical Tests'!AC$7,IF($F48="N",IF($J48&gt;=$C48,AC$6,+($I48/$D48)*AC$6),0))</f>
        <v>0</v>
      </c>
      <c r="AD48" s="117" t="b">
        <f>IF('Copy &amp; Paste Roster Report Here'!$A45='Analytical Tests'!AD$7,IF($F48="N",IF($J48&gt;=$C48,AD$6,+($I48/$D48)*AD$6),0))</f>
        <v>0</v>
      </c>
      <c r="AE48" s="117" t="b">
        <f>IF('Copy &amp; Paste Roster Report Here'!$A45='Analytical Tests'!AE$7,IF($F48="N",IF($J48&gt;=$C48,AE$6,+($I48/$D48)*AE$6),0))</f>
        <v>0</v>
      </c>
      <c r="AF48" s="117" t="b">
        <f>IF('Copy &amp; Paste Roster Report Here'!$A45='Analytical Tests'!AF$7,IF($F48="N",IF($J48&gt;=$C48,AF$6,+($I48/$D48)*AF$6),0))</f>
        <v>0</v>
      </c>
      <c r="AG48" s="117" t="b">
        <f>IF('Copy &amp; Paste Roster Report Here'!$A45='Analytical Tests'!AG$7,IF($F48="N",IF($J48&gt;=$C48,AG$6,+($I48/$D48)*AG$6),0))</f>
        <v>0</v>
      </c>
      <c r="AH48" s="117" t="b">
        <f>IF('Copy &amp; Paste Roster Report Here'!$A45='Analytical Tests'!AH$7,IF($F48="N",IF($J48&gt;=$C48,AH$6,+($I48/$D48)*AH$6),0))</f>
        <v>0</v>
      </c>
      <c r="AI48" s="117" t="b">
        <f>IF('Copy &amp; Paste Roster Report Here'!$A45='Analytical Tests'!AI$7,IF($F48="N",IF($J48&gt;=$C48,AI$6,+($I48/$D48)*AI$6),0))</f>
        <v>0</v>
      </c>
      <c r="AJ48" s="79"/>
      <c r="AK48" s="118">
        <f>IF('Copy &amp; Paste Roster Report Here'!$A45=AK$7,IF('Copy &amp; Paste Roster Report Here'!$M45="FT",1,0),0)</f>
        <v>0</v>
      </c>
      <c r="AL48" s="118">
        <f>IF('Copy &amp; Paste Roster Report Here'!$A45=AL$7,IF('Copy &amp; Paste Roster Report Here'!$M45="FT",1,0),0)</f>
        <v>0</v>
      </c>
      <c r="AM48" s="118">
        <f>IF('Copy &amp; Paste Roster Report Here'!$A45=AM$7,IF('Copy &amp; Paste Roster Report Here'!$M45="FT",1,0),0)</f>
        <v>0</v>
      </c>
      <c r="AN48" s="118">
        <f>IF('Copy &amp; Paste Roster Report Here'!$A45=AN$7,IF('Copy &amp; Paste Roster Report Here'!$M45="FT",1,0),0)</f>
        <v>0</v>
      </c>
      <c r="AO48" s="118">
        <f>IF('Copy &amp; Paste Roster Report Here'!$A45=AO$7,IF('Copy &amp; Paste Roster Report Here'!$M45="FT",1,0),0)</f>
        <v>0</v>
      </c>
      <c r="AP48" s="118">
        <f>IF('Copy &amp; Paste Roster Report Here'!$A45=AP$7,IF('Copy &amp; Paste Roster Report Here'!$M45="FT",1,0),0)</f>
        <v>0</v>
      </c>
      <c r="AQ48" s="118">
        <f>IF('Copy &amp; Paste Roster Report Here'!$A45=AQ$7,IF('Copy &amp; Paste Roster Report Here'!$M45="FT",1,0),0)</f>
        <v>0</v>
      </c>
      <c r="AR48" s="118">
        <f>IF('Copy &amp; Paste Roster Report Here'!$A45=AR$7,IF('Copy &amp; Paste Roster Report Here'!$M45="FT",1,0),0)</f>
        <v>0</v>
      </c>
      <c r="AS48" s="118">
        <f>IF('Copy &amp; Paste Roster Report Here'!$A45=AS$7,IF('Copy &amp; Paste Roster Report Here'!$M45="FT",1,0),0)</f>
        <v>0</v>
      </c>
      <c r="AT48" s="118">
        <f>IF('Copy &amp; Paste Roster Report Here'!$A45=AT$7,IF('Copy &amp; Paste Roster Report Here'!$M45="FT",1,0),0)</f>
        <v>0</v>
      </c>
      <c r="AU48" s="118">
        <f>IF('Copy &amp; Paste Roster Report Here'!$A45=AU$7,IF('Copy &amp; Paste Roster Report Here'!$M45="FT",1,0),0)</f>
        <v>0</v>
      </c>
      <c r="AV48" s="73">
        <f t="shared" si="10"/>
        <v>0</v>
      </c>
      <c r="AW48" s="119">
        <f>IF('Copy &amp; Paste Roster Report Here'!$A45=AW$7,IF('Copy &amp; Paste Roster Report Here'!$M45="HT",1,0),0)</f>
        <v>0</v>
      </c>
      <c r="AX48" s="119">
        <f>IF('Copy &amp; Paste Roster Report Here'!$A45=AX$7,IF('Copy &amp; Paste Roster Report Here'!$M45="HT",1,0),0)</f>
        <v>0</v>
      </c>
      <c r="AY48" s="119">
        <f>IF('Copy &amp; Paste Roster Report Here'!$A45=AY$7,IF('Copy &amp; Paste Roster Report Here'!$M45="HT",1,0),0)</f>
        <v>0</v>
      </c>
      <c r="AZ48" s="119">
        <f>IF('Copy &amp; Paste Roster Report Here'!$A45=AZ$7,IF('Copy &amp; Paste Roster Report Here'!$M45="HT",1,0),0)</f>
        <v>0</v>
      </c>
      <c r="BA48" s="119">
        <f>IF('Copy &amp; Paste Roster Report Here'!$A45=BA$7,IF('Copy &amp; Paste Roster Report Here'!$M45="HT",1,0),0)</f>
        <v>0</v>
      </c>
      <c r="BB48" s="119">
        <f>IF('Copy &amp; Paste Roster Report Here'!$A45=BB$7,IF('Copy &amp; Paste Roster Report Here'!$M45="HT",1,0),0)</f>
        <v>0</v>
      </c>
      <c r="BC48" s="119">
        <f>IF('Copy &amp; Paste Roster Report Here'!$A45=BC$7,IF('Copy &amp; Paste Roster Report Here'!$M45="HT",1,0),0)</f>
        <v>0</v>
      </c>
      <c r="BD48" s="119">
        <f>IF('Copy &amp; Paste Roster Report Here'!$A45=BD$7,IF('Copy &amp; Paste Roster Report Here'!$M45="HT",1,0),0)</f>
        <v>0</v>
      </c>
      <c r="BE48" s="119">
        <f>IF('Copy &amp; Paste Roster Report Here'!$A45=BE$7,IF('Copy &amp; Paste Roster Report Here'!$M45="HT",1,0),0)</f>
        <v>0</v>
      </c>
      <c r="BF48" s="119">
        <f>IF('Copy &amp; Paste Roster Report Here'!$A45=BF$7,IF('Copy &amp; Paste Roster Report Here'!$M45="HT",1,0),0)</f>
        <v>0</v>
      </c>
      <c r="BG48" s="119">
        <f>IF('Copy &amp; Paste Roster Report Here'!$A45=BG$7,IF('Copy &amp; Paste Roster Report Here'!$M45="HT",1,0),0)</f>
        <v>0</v>
      </c>
      <c r="BH48" s="73">
        <f t="shared" si="11"/>
        <v>0</v>
      </c>
      <c r="BI48" s="120">
        <f>IF('Copy &amp; Paste Roster Report Here'!$A45=BI$7,IF('Copy &amp; Paste Roster Report Here'!$M45="MT",1,0),0)</f>
        <v>0</v>
      </c>
      <c r="BJ48" s="120">
        <f>IF('Copy &amp; Paste Roster Report Here'!$A45=BJ$7,IF('Copy &amp; Paste Roster Report Here'!$M45="MT",1,0),0)</f>
        <v>0</v>
      </c>
      <c r="BK48" s="120">
        <f>IF('Copy &amp; Paste Roster Report Here'!$A45=BK$7,IF('Copy &amp; Paste Roster Report Here'!$M45="MT",1,0),0)</f>
        <v>0</v>
      </c>
      <c r="BL48" s="120">
        <f>IF('Copy &amp; Paste Roster Report Here'!$A45=BL$7,IF('Copy &amp; Paste Roster Report Here'!$M45="MT",1,0),0)</f>
        <v>0</v>
      </c>
      <c r="BM48" s="120">
        <f>IF('Copy &amp; Paste Roster Report Here'!$A45=BM$7,IF('Copy &amp; Paste Roster Report Here'!$M45="MT",1,0),0)</f>
        <v>0</v>
      </c>
      <c r="BN48" s="120">
        <f>IF('Copy &amp; Paste Roster Report Here'!$A45=BN$7,IF('Copy &amp; Paste Roster Report Here'!$M45="MT",1,0),0)</f>
        <v>0</v>
      </c>
      <c r="BO48" s="120">
        <f>IF('Copy &amp; Paste Roster Report Here'!$A45=BO$7,IF('Copy &amp; Paste Roster Report Here'!$M45="MT",1,0),0)</f>
        <v>0</v>
      </c>
      <c r="BP48" s="120">
        <f>IF('Copy &amp; Paste Roster Report Here'!$A45=BP$7,IF('Copy &amp; Paste Roster Report Here'!$M45="MT",1,0),0)</f>
        <v>0</v>
      </c>
      <c r="BQ48" s="120">
        <f>IF('Copy &amp; Paste Roster Report Here'!$A45=BQ$7,IF('Copy &amp; Paste Roster Report Here'!$M45="MT",1,0),0)</f>
        <v>0</v>
      </c>
      <c r="BR48" s="120">
        <f>IF('Copy &amp; Paste Roster Report Here'!$A45=BR$7,IF('Copy &amp; Paste Roster Report Here'!$M45="MT",1,0),0)</f>
        <v>0</v>
      </c>
      <c r="BS48" s="120">
        <f>IF('Copy &amp; Paste Roster Report Here'!$A45=BS$7,IF('Copy &amp; Paste Roster Report Here'!$M45="MT",1,0),0)</f>
        <v>0</v>
      </c>
      <c r="BT48" s="73">
        <f t="shared" si="12"/>
        <v>0</v>
      </c>
      <c r="BU48" s="121">
        <f>IF('Copy &amp; Paste Roster Report Here'!$A45=BU$7,IF('Copy &amp; Paste Roster Report Here'!$M45="fy",1,0),0)</f>
        <v>0</v>
      </c>
      <c r="BV48" s="121">
        <f>IF('Copy &amp; Paste Roster Report Here'!$A45=BV$7,IF('Copy &amp; Paste Roster Report Here'!$M45="fy",1,0),0)</f>
        <v>0</v>
      </c>
      <c r="BW48" s="121">
        <f>IF('Copy &amp; Paste Roster Report Here'!$A45=BW$7,IF('Copy &amp; Paste Roster Report Here'!$M45="fy",1,0),0)</f>
        <v>0</v>
      </c>
      <c r="BX48" s="121">
        <f>IF('Copy &amp; Paste Roster Report Here'!$A45=BX$7,IF('Copy &amp; Paste Roster Report Here'!$M45="fy",1,0),0)</f>
        <v>0</v>
      </c>
      <c r="BY48" s="121">
        <f>IF('Copy &amp; Paste Roster Report Here'!$A45=BY$7,IF('Copy &amp; Paste Roster Report Here'!$M45="fy",1,0),0)</f>
        <v>0</v>
      </c>
      <c r="BZ48" s="121">
        <f>IF('Copy &amp; Paste Roster Report Here'!$A45=BZ$7,IF('Copy &amp; Paste Roster Report Here'!$M45="fy",1,0),0)</f>
        <v>0</v>
      </c>
      <c r="CA48" s="121">
        <f>IF('Copy &amp; Paste Roster Report Here'!$A45=CA$7,IF('Copy &amp; Paste Roster Report Here'!$M45="fy",1,0),0)</f>
        <v>0</v>
      </c>
      <c r="CB48" s="121">
        <f>IF('Copy &amp; Paste Roster Report Here'!$A45=CB$7,IF('Copy &amp; Paste Roster Report Here'!$M45="fy",1,0),0)</f>
        <v>0</v>
      </c>
      <c r="CC48" s="121">
        <f>IF('Copy &amp; Paste Roster Report Here'!$A45=CC$7,IF('Copy &amp; Paste Roster Report Here'!$M45="fy",1,0),0)</f>
        <v>0</v>
      </c>
      <c r="CD48" s="121">
        <f>IF('Copy &amp; Paste Roster Report Here'!$A45=CD$7,IF('Copy &amp; Paste Roster Report Here'!$M45="fy",1,0),0)</f>
        <v>0</v>
      </c>
      <c r="CE48" s="121">
        <f>IF('Copy &amp; Paste Roster Report Here'!$A45=CE$7,IF('Copy &amp; Paste Roster Report Here'!$M45="fy",1,0),0)</f>
        <v>0</v>
      </c>
      <c r="CF48" s="73">
        <f t="shared" si="13"/>
        <v>0</v>
      </c>
      <c r="CG48" s="122">
        <f>IF('Copy &amp; Paste Roster Report Here'!$A45=CG$7,IF('Copy &amp; Paste Roster Report Here'!$M45="RH",1,0),0)</f>
        <v>0</v>
      </c>
      <c r="CH48" s="122">
        <f>IF('Copy &amp; Paste Roster Report Here'!$A45=CH$7,IF('Copy &amp; Paste Roster Report Here'!$M45="RH",1,0),0)</f>
        <v>0</v>
      </c>
      <c r="CI48" s="122">
        <f>IF('Copy &amp; Paste Roster Report Here'!$A45=CI$7,IF('Copy &amp; Paste Roster Report Here'!$M45="RH",1,0),0)</f>
        <v>0</v>
      </c>
      <c r="CJ48" s="122">
        <f>IF('Copy &amp; Paste Roster Report Here'!$A45=CJ$7,IF('Copy &amp; Paste Roster Report Here'!$M45="RH",1,0),0)</f>
        <v>0</v>
      </c>
      <c r="CK48" s="122">
        <f>IF('Copy &amp; Paste Roster Report Here'!$A45=CK$7,IF('Copy &amp; Paste Roster Report Here'!$M45="RH",1,0),0)</f>
        <v>0</v>
      </c>
      <c r="CL48" s="122">
        <f>IF('Copy &amp; Paste Roster Report Here'!$A45=CL$7,IF('Copy &amp; Paste Roster Report Here'!$M45="RH",1,0),0)</f>
        <v>0</v>
      </c>
      <c r="CM48" s="122">
        <f>IF('Copy &amp; Paste Roster Report Here'!$A45=CM$7,IF('Copy &amp; Paste Roster Report Here'!$M45="RH",1,0),0)</f>
        <v>0</v>
      </c>
      <c r="CN48" s="122">
        <f>IF('Copy &amp; Paste Roster Report Here'!$A45=CN$7,IF('Copy &amp; Paste Roster Report Here'!$M45="RH",1,0),0)</f>
        <v>0</v>
      </c>
      <c r="CO48" s="122">
        <f>IF('Copy &amp; Paste Roster Report Here'!$A45=CO$7,IF('Copy &amp; Paste Roster Report Here'!$M45="RH",1,0),0)</f>
        <v>0</v>
      </c>
      <c r="CP48" s="122">
        <f>IF('Copy &amp; Paste Roster Report Here'!$A45=CP$7,IF('Copy &amp; Paste Roster Report Here'!$M45="RH",1,0),0)</f>
        <v>0</v>
      </c>
      <c r="CQ48" s="122">
        <f>IF('Copy &amp; Paste Roster Report Here'!$A45=CQ$7,IF('Copy &amp; Paste Roster Report Here'!$M45="RH",1,0),0)</f>
        <v>0</v>
      </c>
      <c r="CR48" s="73">
        <f t="shared" si="14"/>
        <v>0</v>
      </c>
      <c r="CS48" s="123">
        <f>IF('Copy &amp; Paste Roster Report Here'!$A45=CS$7,IF('Copy &amp; Paste Roster Report Here'!$M45="QT",1,0),0)</f>
        <v>0</v>
      </c>
      <c r="CT48" s="123">
        <f>IF('Copy &amp; Paste Roster Report Here'!$A45=CT$7,IF('Copy &amp; Paste Roster Report Here'!$M45="QT",1,0),0)</f>
        <v>0</v>
      </c>
      <c r="CU48" s="123">
        <f>IF('Copy &amp; Paste Roster Report Here'!$A45=CU$7,IF('Copy &amp; Paste Roster Report Here'!$M45="QT",1,0),0)</f>
        <v>0</v>
      </c>
      <c r="CV48" s="123">
        <f>IF('Copy &amp; Paste Roster Report Here'!$A45=CV$7,IF('Copy &amp; Paste Roster Report Here'!$M45="QT",1,0),0)</f>
        <v>0</v>
      </c>
      <c r="CW48" s="123">
        <f>IF('Copy &amp; Paste Roster Report Here'!$A45=CW$7,IF('Copy &amp; Paste Roster Report Here'!$M45="QT",1,0),0)</f>
        <v>0</v>
      </c>
      <c r="CX48" s="123">
        <f>IF('Copy &amp; Paste Roster Report Here'!$A45=CX$7,IF('Copy &amp; Paste Roster Report Here'!$M45="QT",1,0),0)</f>
        <v>0</v>
      </c>
      <c r="CY48" s="123">
        <f>IF('Copy &amp; Paste Roster Report Here'!$A45=CY$7,IF('Copy &amp; Paste Roster Report Here'!$M45="QT",1,0),0)</f>
        <v>0</v>
      </c>
      <c r="CZ48" s="123">
        <f>IF('Copy &amp; Paste Roster Report Here'!$A45=CZ$7,IF('Copy &amp; Paste Roster Report Here'!$M45="QT",1,0),0)</f>
        <v>0</v>
      </c>
      <c r="DA48" s="123">
        <f>IF('Copy &amp; Paste Roster Report Here'!$A45=DA$7,IF('Copy &amp; Paste Roster Report Here'!$M45="QT",1,0),0)</f>
        <v>0</v>
      </c>
      <c r="DB48" s="123">
        <f>IF('Copy &amp; Paste Roster Report Here'!$A45=DB$7,IF('Copy &amp; Paste Roster Report Here'!$M45="QT",1,0),0)</f>
        <v>0</v>
      </c>
      <c r="DC48" s="123">
        <f>IF('Copy &amp; Paste Roster Report Here'!$A45=DC$7,IF('Copy &amp; Paste Roster Report Here'!$M45="QT",1,0),0)</f>
        <v>0</v>
      </c>
      <c r="DD48" s="73">
        <f t="shared" si="15"/>
        <v>0</v>
      </c>
      <c r="DE48" s="124">
        <f>IF('Copy &amp; Paste Roster Report Here'!$A45=DE$7,IF('Copy &amp; Paste Roster Report Here'!$M45="xxxxxxxxxxx",1,0),0)</f>
        <v>0</v>
      </c>
      <c r="DF48" s="124">
        <f>IF('Copy &amp; Paste Roster Report Here'!$A45=DF$7,IF('Copy &amp; Paste Roster Report Here'!$M45="xxxxxxxxxxx",1,0),0)</f>
        <v>0</v>
      </c>
      <c r="DG48" s="124">
        <f>IF('Copy &amp; Paste Roster Report Here'!$A45=DG$7,IF('Copy &amp; Paste Roster Report Here'!$M45="xxxxxxxxxxx",1,0),0)</f>
        <v>0</v>
      </c>
      <c r="DH48" s="124">
        <f>IF('Copy &amp; Paste Roster Report Here'!$A45=DH$7,IF('Copy &amp; Paste Roster Report Here'!$M45="xxxxxxxxxxx",1,0),0)</f>
        <v>0</v>
      </c>
      <c r="DI48" s="124">
        <f>IF('Copy &amp; Paste Roster Report Here'!$A45=DI$7,IF('Copy &amp; Paste Roster Report Here'!$M45="xxxxxxxxxxx",1,0),0)</f>
        <v>0</v>
      </c>
      <c r="DJ48" s="124">
        <f>IF('Copy &amp; Paste Roster Report Here'!$A45=DJ$7,IF('Copy &amp; Paste Roster Report Here'!$M45="xxxxxxxxxxx",1,0),0)</f>
        <v>0</v>
      </c>
      <c r="DK48" s="124">
        <f>IF('Copy &amp; Paste Roster Report Here'!$A45=DK$7,IF('Copy &amp; Paste Roster Report Here'!$M45="xxxxxxxxxxx",1,0),0)</f>
        <v>0</v>
      </c>
      <c r="DL48" s="124">
        <f>IF('Copy &amp; Paste Roster Report Here'!$A45=DL$7,IF('Copy &amp; Paste Roster Report Here'!$M45="xxxxxxxxxxx",1,0),0)</f>
        <v>0</v>
      </c>
      <c r="DM48" s="124">
        <f>IF('Copy &amp; Paste Roster Report Here'!$A45=DM$7,IF('Copy &amp; Paste Roster Report Here'!$M45="xxxxxxxxxxx",1,0),0)</f>
        <v>0</v>
      </c>
      <c r="DN48" s="124">
        <f>IF('Copy &amp; Paste Roster Report Here'!$A45=DN$7,IF('Copy &amp; Paste Roster Report Here'!$M45="xxxxxxxxxxx",1,0),0)</f>
        <v>0</v>
      </c>
      <c r="DO48" s="124">
        <f>IF('Copy &amp; Paste Roster Report Here'!$A45=DO$7,IF('Copy &amp; Paste Roster Report Here'!$M45="xxxxxxxxxxx",1,0),0)</f>
        <v>0</v>
      </c>
      <c r="DP48" s="125">
        <f t="shared" si="16"/>
        <v>0</v>
      </c>
      <c r="DQ48" s="126">
        <f t="shared" si="17"/>
        <v>0</v>
      </c>
    </row>
    <row r="49" spans="1:121" x14ac:dyDescent="0.2">
      <c r="A49" s="111">
        <f t="shared" si="3"/>
        <v>0</v>
      </c>
      <c r="B49" s="111">
        <f t="shared" si="4"/>
        <v>0</v>
      </c>
      <c r="C49" s="112">
        <f>+('Copy &amp; Paste Roster Report Here'!$P46-'Copy &amp; Paste Roster Report Here'!$O46)/30</f>
        <v>0</v>
      </c>
      <c r="D49" s="112">
        <f>+('Copy &amp; Paste Roster Report Here'!$P46-'Copy &amp; Paste Roster Report Here'!$O46)</f>
        <v>0</v>
      </c>
      <c r="E49" s="111">
        <f>'Copy &amp; Paste Roster Report Here'!N46</f>
        <v>0</v>
      </c>
      <c r="F49" s="111" t="str">
        <f t="shared" si="5"/>
        <v>N</v>
      </c>
      <c r="G49" s="111">
        <f>'Copy &amp; Paste Roster Report Here'!R46</f>
        <v>0</v>
      </c>
      <c r="H49" s="113">
        <f t="shared" si="6"/>
        <v>0</v>
      </c>
      <c r="I49" s="112">
        <f>IF(F49="N",$F$5-'Copy &amp; Paste Roster Report Here'!O46,+'Copy &amp; Paste Roster Report Here'!Q46-'Copy &amp; Paste Roster Report Here'!O46)</f>
        <v>0</v>
      </c>
      <c r="J49" s="114">
        <f t="shared" si="7"/>
        <v>0</v>
      </c>
      <c r="K49" s="114">
        <f t="shared" si="8"/>
        <v>0</v>
      </c>
      <c r="L49" s="115">
        <f>'Copy &amp; Paste Roster Report Here'!F46</f>
        <v>0</v>
      </c>
      <c r="M49" s="116">
        <f t="shared" si="9"/>
        <v>0</v>
      </c>
      <c r="N49" s="117">
        <f>IF('Copy &amp; Paste Roster Report Here'!$A46='Analytical Tests'!N$7,IF($F49="Y",+$H49*N$6,0),0)</f>
        <v>0</v>
      </c>
      <c r="O49" s="117">
        <f>IF('Copy &amp; Paste Roster Report Here'!$A46='Analytical Tests'!O$7,IF($F49="Y",+$H49*O$6,0),0)</f>
        <v>0</v>
      </c>
      <c r="P49" s="117">
        <f>IF('Copy &amp; Paste Roster Report Here'!$A46='Analytical Tests'!P$7,IF($F49="Y",+$H49*P$6,0),0)</f>
        <v>0</v>
      </c>
      <c r="Q49" s="117">
        <f>IF('Copy &amp; Paste Roster Report Here'!$A46='Analytical Tests'!Q$7,IF($F49="Y",+$H49*Q$6,0),0)</f>
        <v>0</v>
      </c>
      <c r="R49" s="117">
        <f>IF('Copy &amp; Paste Roster Report Here'!$A46='Analytical Tests'!R$7,IF($F49="Y",+$H49*R$6,0),0)</f>
        <v>0</v>
      </c>
      <c r="S49" s="117">
        <f>IF('Copy &amp; Paste Roster Report Here'!$A46='Analytical Tests'!S$7,IF($F49="Y",+$H49*S$6,0),0)</f>
        <v>0</v>
      </c>
      <c r="T49" s="117">
        <f>IF('Copy &amp; Paste Roster Report Here'!$A46='Analytical Tests'!T$7,IF($F49="Y",+$H49*T$6,0),0)</f>
        <v>0</v>
      </c>
      <c r="U49" s="117">
        <f>IF('Copy &amp; Paste Roster Report Here'!$A46='Analytical Tests'!U$7,IF($F49="Y",+$H49*U$6,0),0)</f>
        <v>0</v>
      </c>
      <c r="V49" s="117">
        <f>IF('Copy &amp; Paste Roster Report Here'!$A46='Analytical Tests'!V$7,IF($F49="Y",+$H49*V$6,0),0)</f>
        <v>0</v>
      </c>
      <c r="W49" s="117">
        <f>IF('Copy &amp; Paste Roster Report Here'!$A46='Analytical Tests'!W$7,IF($F49="Y",+$H49*W$6,0),0)</f>
        <v>0</v>
      </c>
      <c r="X49" s="117">
        <f>IF('Copy &amp; Paste Roster Report Here'!$A46='Analytical Tests'!X$7,IF($F49="Y",+$H49*X$6,0),0)</f>
        <v>0</v>
      </c>
      <c r="Y49" s="117" t="b">
        <f>IF('Copy &amp; Paste Roster Report Here'!$A46='Analytical Tests'!Y$7,IF($F49="N",IF($J49&gt;=$C49,Y$6,+($I49/$D49)*Y$6),0))</f>
        <v>0</v>
      </c>
      <c r="Z49" s="117" t="b">
        <f>IF('Copy &amp; Paste Roster Report Here'!$A46='Analytical Tests'!Z$7,IF($F49="N",IF($J49&gt;=$C49,Z$6,+($I49/$D49)*Z$6),0))</f>
        <v>0</v>
      </c>
      <c r="AA49" s="117" t="b">
        <f>IF('Copy &amp; Paste Roster Report Here'!$A46='Analytical Tests'!AA$7,IF($F49="N",IF($J49&gt;=$C49,AA$6,+($I49/$D49)*AA$6),0))</f>
        <v>0</v>
      </c>
      <c r="AB49" s="117" t="b">
        <f>IF('Copy &amp; Paste Roster Report Here'!$A46='Analytical Tests'!AB$7,IF($F49="N",IF($J49&gt;=$C49,AB$6,+($I49/$D49)*AB$6),0))</f>
        <v>0</v>
      </c>
      <c r="AC49" s="117" t="b">
        <f>IF('Copy &amp; Paste Roster Report Here'!$A46='Analytical Tests'!AC$7,IF($F49="N",IF($J49&gt;=$C49,AC$6,+($I49/$D49)*AC$6),0))</f>
        <v>0</v>
      </c>
      <c r="AD49" s="117" t="b">
        <f>IF('Copy &amp; Paste Roster Report Here'!$A46='Analytical Tests'!AD$7,IF($F49="N",IF($J49&gt;=$C49,AD$6,+($I49/$D49)*AD$6),0))</f>
        <v>0</v>
      </c>
      <c r="AE49" s="117" t="b">
        <f>IF('Copy &amp; Paste Roster Report Here'!$A46='Analytical Tests'!AE$7,IF($F49="N",IF($J49&gt;=$C49,AE$6,+($I49/$D49)*AE$6),0))</f>
        <v>0</v>
      </c>
      <c r="AF49" s="117" t="b">
        <f>IF('Copy &amp; Paste Roster Report Here'!$A46='Analytical Tests'!AF$7,IF($F49="N",IF($J49&gt;=$C49,AF$6,+($I49/$D49)*AF$6),0))</f>
        <v>0</v>
      </c>
      <c r="AG49" s="117" t="b">
        <f>IF('Copy &amp; Paste Roster Report Here'!$A46='Analytical Tests'!AG$7,IF($F49="N",IF($J49&gt;=$C49,AG$6,+($I49/$D49)*AG$6),0))</f>
        <v>0</v>
      </c>
      <c r="AH49" s="117" t="b">
        <f>IF('Copy &amp; Paste Roster Report Here'!$A46='Analytical Tests'!AH$7,IF($F49="N",IF($J49&gt;=$C49,AH$6,+($I49/$D49)*AH$6),0))</f>
        <v>0</v>
      </c>
      <c r="AI49" s="117" t="b">
        <f>IF('Copy &amp; Paste Roster Report Here'!$A46='Analytical Tests'!AI$7,IF($F49="N",IF($J49&gt;=$C49,AI$6,+($I49/$D49)*AI$6),0))</f>
        <v>0</v>
      </c>
      <c r="AJ49" s="79"/>
      <c r="AK49" s="118">
        <f>IF('Copy &amp; Paste Roster Report Here'!$A46=AK$7,IF('Copy &amp; Paste Roster Report Here'!$M46="FT",1,0),0)</f>
        <v>0</v>
      </c>
      <c r="AL49" s="118">
        <f>IF('Copy &amp; Paste Roster Report Here'!$A46=AL$7,IF('Copy &amp; Paste Roster Report Here'!$M46="FT",1,0),0)</f>
        <v>0</v>
      </c>
      <c r="AM49" s="118">
        <f>IF('Copy &amp; Paste Roster Report Here'!$A46=AM$7,IF('Copy &amp; Paste Roster Report Here'!$M46="FT",1,0),0)</f>
        <v>0</v>
      </c>
      <c r="AN49" s="118">
        <f>IF('Copy &amp; Paste Roster Report Here'!$A46=AN$7,IF('Copy &amp; Paste Roster Report Here'!$M46="FT",1,0),0)</f>
        <v>0</v>
      </c>
      <c r="AO49" s="118">
        <f>IF('Copy &amp; Paste Roster Report Here'!$A46=AO$7,IF('Copy &amp; Paste Roster Report Here'!$M46="FT",1,0),0)</f>
        <v>0</v>
      </c>
      <c r="AP49" s="118">
        <f>IF('Copy &amp; Paste Roster Report Here'!$A46=AP$7,IF('Copy &amp; Paste Roster Report Here'!$M46="FT",1,0),0)</f>
        <v>0</v>
      </c>
      <c r="AQ49" s="118">
        <f>IF('Copy &amp; Paste Roster Report Here'!$A46=AQ$7,IF('Copy &amp; Paste Roster Report Here'!$M46="FT",1,0),0)</f>
        <v>0</v>
      </c>
      <c r="AR49" s="118">
        <f>IF('Copy &amp; Paste Roster Report Here'!$A46=AR$7,IF('Copy &amp; Paste Roster Report Here'!$M46="FT",1,0),0)</f>
        <v>0</v>
      </c>
      <c r="AS49" s="118">
        <f>IF('Copy &amp; Paste Roster Report Here'!$A46=AS$7,IF('Copy &amp; Paste Roster Report Here'!$M46="FT",1,0),0)</f>
        <v>0</v>
      </c>
      <c r="AT49" s="118">
        <f>IF('Copy &amp; Paste Roster Report Here'!$A46=AT$7,IF('Copy &amp; Paste Roster Report Here'!$M46="FT",1,0),0)</f>
        <v>0</v>
      </c>
      <c r="AU49" s="118">
        <f>IF('Copy &amp; Paste Roster Report Here'!$A46=AU$7,IF('Copy &amp; Paste Roster Report Here'!$M46="FT",1,0),0)</f>
        <v>0</v>
      </c>
      <c r="AV49" s="73">
        <f t="shared" si="10"/>
        <v>0</v>
      </c>
      <c r="AW49" s="119">
        <f>IF('Copy &amp; Paste Roster Report Here'!$A46=AW$7,IF('Copy &amp; Paste Roster Report Here'!$M46="HT",1,0),0)</f>
        <v>0</v>
      </c>
      <c r="AX49" s="119">
        <f>IF('Copy &amp; Paste Roster Report Here'!$A46=AX$7,IF('Copy &amp; Paste Roster Report Here'!$M46="HT",1,0),0)</f>
        <v>0</v>
      </c>
      <c r="AY49" s="119">
        <f>IF('Copy &amp; Paste Roster Report Here'!$A46=AY$7,IF('Copy &amp; Paste Roster Report Here'!$M46="HT",1,0),0)</f>
        <v>0</v>
      </c>
      <c r="AZ49" s="119">
        <f>IF('Copy &amp; Paste Roster Report Here'!$A46=AZ$7,IF('Copy &amp; Paste Roster Report Here'!$M46="HT",1,0),0)</f>
        <v>0</v>
      </c>
      <c r="BA49" s="119">
        <f>IF('Copy &amp; Paste Roster Report Here'!$A46=BA$7,IF('Copy &amp; Paste Roster Report Here'!$M46="HT",1,0),0)</f>
        <v>0</v>
      </c>
      <c r="BB49" s="119">
        <f>IF('Copy &amp; Paste Roster Report Here'!$A46=BB$7,IF('Copy &amp; Paste Roster Report Here'!$M46="HT",1,0),0)</f>
        <v>0</v>
      </c>
      <c r="BC49" s="119">
        <f>IF('Copy &amp; Paste Roster Report Here'!$A46=BC$7,IF('Copy &amp; Paste Roster Report Here'!$M46="HT",1,0),0)</f>
        <v>0</v>
      </c>
      <c r="BD49" s="119">
        <f>IF('Copy &amp; Paste Roster Report Here'!$A46=BD$7,IF('Copy &amp; Paste Roster Report Here'!$M46="HT",1,0),0)</f>
        <v>0</v>
      </c>
      <c r="BE49" s="119">
        <f>IF('Copy &amp; Paste Roster Report Here'!$A46=BE$7,IF('Copy &amp; Paste Roster Report Here'!$M46="HT",1,0),0)</f>
        <v>0</v>
      </c>
      <c r="BF49" s="119">
        <f>IF('Copy &amp; Paste Roster Report Here'!$A46=BF$7,IF('Copy &amp; Paste Roster Report Here'!$M46="HT",1,0),0)</f>
        <v>0</v>
      </c>
      <c r="BG49" s="119">
        <f>IF('Copy &amp; Paste Roster Report Here'!$A46=BG$7,IF('Copy &amp; Paste Roster Report Here'!$M46="HT",1,0),0)</f>
        <v>0</v>
      </c>
      <c r="BH49" s="73">
        <f t="shared" si="11"/>
        <v>0</v>
      </c>
      <c r="BI49" s="120">
        <f>IF('Copy &amp; Paste Roster Report Here'!$A46=BI$7,IF('Copy &amp; Paste Roster Report Here'!$M46="MT",1,0),0)</f>
        <v>0</v>
      </c>
      <c r="BJ49" s="120">
        <f>IF('Copy &amp; Paste Roster Report Here'!$A46=BJ$7,IF('Copy &amp; Paste Roster Report Here'!$M46="MT",1,0),0)</f>
        <v>0</v>
      </c>
      <c r="BK49" s="120">
        <f>IF('Copy &amp; Paste Roster Report Here'!$A46=BK$7,IF('Copy &amp; Paste Roster Report Here'!$M46="MT",1,0),0)</f>
        <v>0</v>
      </c>
      <c r="BL49" s="120">
        <f>IF('Copy &amp; Paste Roster Report Here'!$A46=BL$7,IF('Copy &amp; Paste Roster Report Here'!$M46="MT",1,0),0)</f>
        <v>0</v>
      </c>
      <c r="BM49" s="120">
        <f>IF('Copy &amp; Paste Roster Report Here'!$A46=BM$7,IF('Copy &amp; Paste Roster Report Here'!$M46="MT",1,0),0)</f>
        <v>0</v>
      </c>
      <c r="BN49" s="120">
        <f>IF('Copy &amp; Paste Roster Report Here'!$A46=BN$7,IF('Copy &amp; Paste Roster Report Here'!$M46="MT",1,0),0)</f>
        <v>0</v>
      </c>
      <c r="BO49" s="120">
        <f>IF('Copy &amp; Paste Roster Report Here'!$A46=BO$7,IF('Copy &amp; Paste Roster Report Here'!$M46="MT",1,0),0)</f>
        <v>0</v>
      </c>
      <c r="BP49" s="120">
        <f>IF('Copy &amp; Paste Roster Report Here'!$A46=BP$7,IF('Copy &amp; Paste Roster Report Here'!$M46="MT",1,0),0)</f>
        <v>0</v>
      </c>
      <c r="BQ49" s="120">
        <f>IF('Copy &amp; Paste Roster Report Here'!$A46=BQ$7,IF('Copy &amp; Paste Roster Report Here'!$M46="MT",1,0),0)</f>
        <v>0</v>
      </c>
      <c r="BR49" s="120">
        <f>IF('Copy &amp; Paste Roster Report Here'!$A46=BR$7,IF('Copy &amp; Paste Roster Report Here'!$M46="MT",1,0),0)</f>
        <v>0</v>
      </c>
      <c r="BS49" s="120">
        <f>IF('Copy &amp; Paste Roster Report Here'!$A46=BS$7,IF('Copy &amp; Paste Roster Report Here'!$M46="MT",1,0),0)</f>
        <v>0</v>
      </c>
      <c r="BT49" s="73">
        <f t="shared" si="12"/>
        <v>0</v>
      </c>
      <c r="BU49" s="121">
        <f>IF('Copy &amp; Paste Roster Report Here'!$A46=BU$7,IF('Copy &amp; Paste Roster Report Here'!$M46="fy",1,0),0)</f>
        <v>0</v>
      </c>
      <c r="BV49" s="121">
        <f>IF('Copy &amp; Paste Roster Report Here'!$A46=BV$7,IF('Copy &amp; Paste Roster Report Here'!$M46="fy",1,0),0)</f>
        <v>0</v>
      </c>
      <c r="BW49" s="121">
        <f>IF('Copy &amp; Paste Roster Report Here'!$A46=BW$7,IF('Copy &amp; Paste Roster Report Here'!$M46="fy",1,0),0)</f>
        <v>0</v>
      </c>
      <c r="BX49" s="121">
        <f>IF('Copy &amp; Paste Roster Report Here'!$A46=BX$7,IF('Copy &amp; Paste Roster Report Here'!$M46="fy",1,0),0)</f>
        <v>0</v>
      </c>
      <c r="BY49" s="121">
        <f>IF('Copy &amp; Paste Roster Report Here'!$A46=BY$7,IF('Copy &amp; Paste Roster Report Here'!$M46="fy",1,0),0)</f>
        <v>0</v>
      </c>
      <c r="BZ49" s="121">
        <f>IF('Copy &amp; Paste Roster Report Here'!$A46=BZ$7,IF('Copy &amp; Paste Roster Report Here'!$M46="fy",1,0),0)</f>
        <v>0</v>
      </c>
      <c r="CA49" s="121">
        <f>IF('Copy &amp; Paste Roster Report Here'!$A46=CA$7,IF('Copy &amp; Paste Roster Report Here'!$M46="fy",1,0),0)</f>
        <v>0</v>
      </c>
      <c r="CB49" s="121">
        <f>IF('Copy &amp; Paste Roster Report Here'!$A46=CB$7,IF('Copy &amp; Paste Roster Report Here'!$M46="fy",1,0),0)</f>
        <v>0</v>
      </c>
      <c r="CC49" s="121">
        <f>IF('Copy &amp; Paste Roster Report Here'!$A46=CC$7,IF('Copy &amp; Paste Roster Report Here'!$M46="fy",1,0),0)</f>
        <v>0</v>
      </c>
      <c r="CD49" s="121">
        <f>IF('Copy &amp; Paste Roster Report Here'!$A46=CD$7,IF('Copy &amp; Paste Roster Report Here'!$M46="fy",1,0),0)</f>
        <v>0</v>
      </c>
      <c r="CE49" s="121">
        <f>IF('Copy &amp; Paste Roster Report Here'!$A46=CE$7,IF('Copy &amp; Paste Roster Report Here'!$M46="fy",1,0),0)</f>
        <v>0</v>
      </c>
      <c r="CF49" s="73">
        <f t="shared" si="13"/>
        <v>0</v>
      </c>
      <c r="CG49" s="122">
        <f>IF('Copy &amp; Paste Roster Report Here'!$A46=CG$7,IF('Copy &amp; Paste Roster Report Here'!$M46="RH",1,0),0)</f>
        <v>0</v>
      </c>
      <c r="CH49" s="122">
        <f>IF('Copy &amp; Paste Roster Report Here'!$A46=CH$7,IF('Copy &amp; Paste Roster Report Here'!$M46="RH",1,0),0)</f>
        <v>0</v>
      </c>
      <c r="CI49" s="122">
        <f>IF('Copy &amp; Paste Roster Report Here'!$A46=CI$7,IF('Copy &amp; Paste Roster Report Here'!$M46="RH",1,0),0)</f>
        <v>0</v>
      </c>
      <c r="CJ49" s="122">
        <f>IF('Copy &amp; Paste Roster Report Here'!$A46=CJ$7,IF('Copy &amp; Paste Roster Report Here'!$M46="RH",1,0),0)</f>
        <v>0</v>
      </c>
      <c r="CK49" s="122">
        <f>IF('Copy &amp; Paste Roster Report Here'!$A46=CK$7,IF('Copy &amp; Paste Roster Report Here'!$M46="RH",1,0),0)</f>
        <v>0</v>
      </c>
      <c r="CL49" s="122">
        <f>IF('Copy &amp; Paste Roster Report Here'!$A46=CL$7,IF('Copy &amp; Paste Roster Report Here'!$M46="RH",1,0),0)</f>
        <v>0</v>
      </c>
      <c r="CM49" s="122">
        <f>IF('Copy &amp; Paste Roster Report Here'!$A46=CM$7,IF('Copy &amp; Paste Roster Report Here'!$M46="RH",1,0),0)</f>
        <v>0</v>
      </c>
      <c r="CN49" s="122">
        <f>IF('Copy &amp; Paste Roster Report Here'!$A46=CN$7,IF('Copy &amp; Paste Roster Report Here'!$M46="RH",1,0),0)</f>
        <v>0</v>
      </c>
      <c r="CO49" s="122">
        <f>IF('Copy &amp; Paste Roster Report Here'!$A46=CO$7,IF('Copy &amp; Paste Roster Report Here'!$M46="RH",1,0),0)</f>
        <v>0</v>
      </c>
      <c r="CP49" s="122">
        <f>IF('Copy &amp; Paste Roster Report Here'!$A46=CP$7,IF('Copy &amp; Paste Roster Report Here'!$M46="RH",1,0),0)</f>
        <v>0</v>
      </c>
      <c r="CQ49" s="122">
        <f>IF('Copy &amp; Paste Roster Report Here'!$A46=CQ$7,IF('Copy &amp; Paste Roster Report Here'!$M46="RH",1,0),0)</f>
        <v>0</v>
      </c>
      <c r="CR49" s="73">
        <f t="shared" si="14"/>
        <v>0</v>
      </c>
      <c r="CS49" s="123">
        <f>IF('Copy &amp; Paste Roster Report Here'!$A46=CS$7,IF('Copy &amp; Paste Roster Report Here'!$M46="QT",1,0),0)</f>
        <v>0</v>
      </c>
      <c r="CT49" s="123">
        <f>IF('Copy &amp; Paste Roster Report Here'!$A46=CT$7,IF('Copy &amp; Paste Roster Report Here'!$M46="QT",1,0),0)</f>
        <v>0</v>
      </c>
      <c r="CU49" s="123">
        <f>IF('Copy &amp; Paste Roster Report Here'!$A46=CU$7,IF('Copy &amp; Paste Roster Report Here'!$M46="QT",1,0),0)</f>
        <v>0</v>
      </c>
      <c r="CV49" s="123">
        <f>IF('Copy &amp; Paste Roster Report Here'!$A46=CV$7,IF('Copy &amp; Paste Roster Report Here'!$M46="QT",1,0),0)</f>
        <v>0</v>
      </c>
      <c r="CW49" s="123">
        <f>IF('Copy &amp; Paste Roster Report Here'!$A46=CW$7,IF('Copy &amp; Paste Roster Report Here'!$M46="QT",1,0),0)</f>
        <v>0</v>
      </c>
      <c r="CX49" s="123">
        <f>IF('Copy &amp; Paste Roster Report Here'!$A46=CX$7,IF('Copy &amp; Paste Roster Report Here'!$M46="QT",1,0),0)</f>
        <v>0</v>
      </c>
      <c r="CY49" s="123">
        <f>IF('Copy &amp; Paste Roster Report Here'!$A46=CY$7,IF('Copy &amp; Paste Roster Report Here'!$M46="QT",1,0),0)</f>
        <v>0</v>
      </c>
      <c r="CZ49" s="123">
        <f>IF('Copy &amp; Paste Roster Report Here'!$A46=CZ$7,IF('Copy &amp; Paste Roster Report Here'!$M46="QT",1,0),0)</f>
        <v>0</v>
      </c>
      <c r="DA49" s="123">
        <f>IF('Copy &amp; Paste Roster Report Here'!$A46=DA$7,IF('Copy &amp; Paste Roster Report Here'!$M46="QT",1,0),0)</f>
        <v>0</v>
      </c>
      <c r="DB49" s="123">
        <f>IF('Copy &amp; Paste Roster Report Here'!$A46=DB$7,IF('Copy &amp; Paste Roster Report Here'!$M46="QT",1,0),0)</f>
        <v>0</v>
      </c>
      <c r="DC49" s="123">
        <f>IF('Copy &amp; Paste Roster Report Here'!$A46=DC$7,IF('Copy &amp; Paste Roster Report Here'!$M46="QT",1,0),0)</f>
        <v>0</v>
      </c>
      <c r="DD49" s="73">
        <f t="shared" si="15"/>
        <v>0</v>
      </c>
      <c r="DE49" s="124">
        <f>IF('Copy &amp; Paste Roster Report Here'!$A46=DE$7,IF('Copy &amp; Paste Roster Report Here'!$M46="xxxxxxxxxxx",1,0),0)</f>
        <v>0</v>
      </c>
      <c r="DF49" s="124">
        <f>IF('Copy &amp; Paste Roster Report Here'!$A46=DF$7,IF('Copy &amp; Paste Roster Report Here'!$M46="xxxxxxxxxxx",1,0),0)</f>
        <v>0</v>
      </c>
      <c r="DG49" s="124">
        <f>IF('Copy &amp; Paste Roster Report Here'!$A46=DG$7,IF('Copy &amp; Paste Roster Report Here'!$M46="xxxxxxxxxxx",1,0),0)</f>
        <v>0</v>
      </c>
      <c r="DH49" s="124">
        <f>IF('Copy &amp; Paste Roster Report Here'!$A46=DH$7,IF('Copy &amp; Paste Roster Report Here'!$M46="xxxxxxxxxxx",1,0),0)</f>
        <v>0</v>
      </c>
      <c r="DI49" s="124">
        <f>IF('Copy &amp; Paste Roster Report Here'!$A46=DI$7,IF('Copy &amp; Paste Roster Report Here'!$M46="xxxxxxxxxxx",1,0),0)</f>
        <v>0</v>
      </c>
      <c r="DJ49" s="124">
        <f>IF('Copy &amp; Paste Roster Report Here'!$A46=DJ$7,IF('Copy &amp; Paste Roster Report Here'!$M46="xxxxxxxxxxx",1,0),0)</f>
        <v>0</v>
      </c>
      <c r="DK49" s="124">
        <f>IF('Copy &amp; Paste Roster Report Here'!$A46=DK$7,IF('Copy &amp; Paste Roster Report Here'!$M46="xxxxxxxxxxx",1,0),0)</f>
        <v>0</v>
      </c>
      <c r="DL49" s="124">
        <f>IF('Copy &amp; Paste Roster Report Here'!$A46=DL$7,IF('Copy &amp; Paste Roster Report Here'!$M46="xxxxxxxxxxx",1,0),0)</f>
        <v>0</v>
      </c>
      <c r="DM49" s="124">
        <f>IF('Copy &amp; Paste Roster Report Here'!$A46=DM$7,IF('Copy &amp; Paste Roster Report Here'!$M46="xxxxxxxxxxx",1,0),0)</f>
        <v>0</v>
      </c>
      <c r="DN49" s="124">
        <f>IF('Copy &amp; Paste Roster Report Here'!$A46=DN$7,IF('Copy &amp; Paste Roster Report Here'!$M46="xxxxxxxxxxx",1,0),0)</f>
        <v>0</v>
      </c>
      <c r="DO49" s="124">
        <f>IF('Copy &amp; Paste Roster Report Here'!$A46=DO$7,IF('Copy &amp; Paste Roster Report Here'!$M46="xxxxxxxxxxx",1,0),0)</f>
        <v>0</v>
      </c>
      <c r="DP49" s="125">
        <f t="shared" si="16"/>
        <v>0</v>
      </c>
      <c r="DQ49" s="126">
        <f t="shared" si="17"/>
        <v>0</v>
      </c>
    </row>
    <row r="50" spans="1:121" x14ac:dyDescent="0.2">
      <c r="A50" s="111">
        <f t="shared" si="3"/>
        <v>0</v>
      </c>
      <c r="B50" s="111">
        <f t="shared" si="4"/>
        <v>0</v>
      </c>
      <c r="C50" s="112">
        <f>+('Copy &amp; Paste Roster Report Here'!$P47-'Copy &amp; Paste Roster Report Here'!$O47)/30</f>
        <v>0</v>
      </c>
      <c r="D50" s="112">
        <f>+('Copy &amp; Paste Roster Report Here'!$P47-'Copy &amp; Paste Roster Report Here'!$O47)</f>
        <v>0</v>
      </c>
      <c r="E50" s="111">
        <f>'Copy &amp; Paste Roster Report Here'!N47</f>
        <v>0</v>
      </c>
      <c r="F50" s="111" t="str">
        <f t="shared" si="5"/>
        <v>N</v>
      </c>
      <c r="G50" s="111">
        <f>'Copy &amp; Paste Roster Report Here'!R47</f>
        <v>0</v>
      </c>
      <c r="H50" s="113">
        <f t="shared" si="6"/>
        <v>0</v>
      </c>
      <c r="I50" s="112">
        <f>IF(F50="N",$F$5-'Copy &amp; Paste Roster Report Here'!O47,+'Copy &amp; Paste Roster Report Here'!Q47-'Copy &amp; Paste Roster Report Here'!O47)</f>
        <v>0</v>
      </c>
      <c r="J50" s="114">
        <f t="shared" si="7"/>
        <v>0</v>
      </c>
      <c r="K50" s="114">
        <f t="shared" si="8"/>
        <v>0</v>
      </c>
      <c r="L50" s="115">
        <f>'Copy &amp; Paste Roster Report Here'!F47</f>
        <v>0</v>
      </c>
      <c r="M50" s="116">
        <f t="shared" si="9"/>
        <v>0</v>
      </c>
      <c r="N50" s="117">
        <f>IF('Copy &amp; Paste Roster Report Here'!$A47='Analytical Tests'!N$7,IF($F50="Y",+$H50*N$6,0),0)</f>
        <v>0</v>
      </c>
      <c r="O50" s="117">
        <f>IF('Copy &amp; Paste Roster Report Here'!$A47='Analytical Tests'!O$7,IF($F50="Y",+$H50*O$6,0),0)</f>
        <v>0</v>
      </c>
      <c r="P50" s="117">
        <f>IF('Copy &amp; Paste Roster Report Here'!$A47='Analytical Tests'!P$7,IF($F50="Y",+$H50*P$6,0),0)</f>
        <v>0</v>
      </c>
      <c r="Q50" s="117">
        <f>IF('Copy &amp; Paste Roster Report Here'!$A47='Analytical Tests'!Q$7,IF($F50="Y",+$H50*Q$6,0),0)</f>
        <v>0</v>
      </c>
      <c r="R50" s="117">
        <f>IF('Copy &amp; Paste Roster Report Here'!$A47='Analytical Tests'!R$7,IF($F50="Y",+$H50*R$6,0),0)</f>
        <v>0</v>
      </c>
      <c r="S50" s="117">
        <f>IF('Copy &amp; Paste Roster Report Here'!$A47='Analytical Tests'!S$7,IF($F50="Y",+$H50*S$6,0),0)</f>
        <v>0</v>
      </c>
      <c r="T50" s="117">
        <f>IF('Copy &amp; Paste Roster Report Here'!$A47='Analytical Tests'!T$7,IF($F50="Y",+$H50*T$6,0),0)</f>
        <v>0</v>
      </c>
      <c r="U50" s="117">
        <f>IF('Copy &amp; Paste Roster Report Here'!$A47='Analytical Tests'!U$7,IF($F50="Y",+$H50*U$6,0),0)</f>
        <v>0</v>
      </c>
      <c r="V50" s="117">
        <f>IF('Copy &amp; Paste Roster Report Here'!$A47='Analytical Tests'!V$7,IF($F50="Y",+$H50*V$6,0),0)</f>
        <v>0</v>
      </c>
      <c r="W50" s="117">
        <f>IF('Copy &amp; Paste Roster Report Here'!$A47='Analytical Tests'!W$7,IF($F50="Y",+$H50*W$6,0),0)</f>
        <v>0</v>
      </c>
      <c r="X50" s="117">
        <f>IF('Copy &amp; Paste Roster Report Here'!$A47='Analytical Tests'!X$7,IF($F50="Y",+$H50*X$6,0),0)</f>
        <v>0</v>
      </c>
      <c r="Y50" s="117" t="b">
        <f>IF('Copy &amp; Paste Roster Report Here'!$A47='Analytical Tests'!Y$7,IF($F50="N",IF($J50&gt;=$C50,Y$6,+($I50/$D50)*Y$6),0))</f>
        <v>0</v>
      </c>
      <c r="Z50" s="117" t="b">
        <f>IF('Copy &amp; Paste Roster Report Here'!$A47='Analytical Tests'!Z$7,IF($F50="N",IF($J50&gt;=$C50,Z$6,+($I50/$D50)*Z$6),0))</f>
        <v>0</v>
      </c>
      <c r="AA50" s="117" t="b">
        <f>IF('Copy &amp; Paste Roster Report Here'!$A47='Analytical Tests'!AA$7,IF($F50="N",IF($J50&gt;=$C50,AA$6,+($I50/$D50)*AA$6),0))</f>
        <v>0</v>
      </c>
      <c r="AB50" s="117" t="b">
        <f>IF('Copy &amp; Paste Roster Report Here'!$A47='Analytical Tests'!AB$7,IF($F50="N",IF($J50&gt;=$C50,AB$6,+($I50/$D50)*AB$6),0))</f>
        <v>0</v>
      </c>
      <c r="AC50" s="117" t="b">
        <f>IF('Copy &amp; Paste Roster Report Here'!$A47='Analytical Tests'!AC$7,IF($F50="N",IF($J50&gt;=$C50,AC$6,+($I50/$D50)*AC$6),0))</f>
        <v>0</v>
      </c>
      <c r="AD50" s="117" t="b">
        <f>IF('Copy &amp; Paste Roster Report Here'!$A47='Analytical Tests'!AD$7,IF($F50="N",IF($J50&gt;=$C50,AD$6,+($I50/$D50)*AD$6),0))</f>
        <v>0</v>
      </c>
      <c r="AE50" s="117" t="b">
        <f>IF('Copy &amp; Paste Roster Report Here'!$A47='Analytical Tests'!AE$7,IF($F50="N",IF($J50&gt;=$C50,AE$6,+($I50/$D50)*AE$6),0))</f>
        <v>0</v>
      </c>
      <c r="AF50" s="117" t="b">
        <f>IF('Copy &amp; Paste Roster Report Here'!$A47='Analytical Tests'!AF$7,IF($F50="N",IF($J50&gt;=$C50,AF$6,+($I50/$D50)*AF$6),0))</f>
        <v>0</v>
      </c>
      <c r="AG50" s="117" t="b">
        <f>IF('Copy &amp; Paste Roster Report Here'!$A47='Analytical Tests'!AG$7,IF($F50="N",IF($J50&gt;=$C50,AG$6,+($I50/$D50)*AG$6),0))</f>
        <v>0</v>
      </c>
      <c r="AH50" s="117" t="b">
        <f>IF('Copy &amp; Paste Roster Report Here'!$A47='Analytical Tests'!AH$7,IF($F50="N",IF($J50&gt;=$C50,AH$6,+($I50/$D50)*AH$6),0))</f>
        <v>0</v>
      </c>
      <c r="AI50" s="117" t="b">
        <f>IF('Copy &amp; Paste Roster Report Here'!$A47='Analytical Tests'!AI$7,IF($F50="N",IF($J50&gt;=$C50,AI$6,+($I50/$D50)*AI$6),0))</f>
        <v>0</v>
      </c>
      <c r="AJ50" s="79"/>
      <c r="AK50" s="118">
        <f>IF('Copy &amp; Paste Roster Report Here'!$A47=AK$7,IF('Copy &amp; Paste Roster Report Here'!$M47="FT",1,0),0)</f>
        <v>0</v>
      </c>
      <c r="AL50" s="118">
        <f>IF('Copy &amp; Paste Roster Report Here'!$A47=AL$7,IF('Copy &amp; Paste Roster Report Here'!$M47="FT",1,0),0)</f>
        <v>0</v>
      </c>
      <c r="AM50" s="118">
        <f>IF('Copy &amp; Paste Roster Report Here'!$A47=AM$7,IF('Copy &amp; Paste Roster Report Here'!$M47="FT",1,0),0)</f>
        <v>0</v>
      </c>
      <c r="AN50" s="118">
        <f>IF('Copy &amp; Paste Roster Report Here'!$A47=AN$7,IF('Copy &amp; Paste Roster Report Here'!$M47="FT",1,0),0)</f>
        <v>0</v>
      </c>
      <c r="AO50" s="118">
        <f>IF('Copy &amp; Paste Roster Report Here'!$A47=AO$7,IF('Copy &amp; Paste Roster Report Here'!$M47="FT",1,0),0)</f>
        <v>0</v>
      </c>
      <c r="AP50" s="118">
        <f>IF('Copy &amp; Paste Roster Report Here'!$A47=AP$7,IF('Copy &amp; Paste Roster Report Here'!$M47="FT",1,0),0)</f>
        <v>0</v>
      </c>
      <c r="AQ50" s="118">
        <f>IF('Copy &amp; Paste Roster Report Here'!$A47=AQ$7,IF('Copy &amp; Paste Roster Report Here'!$M47="FT",1,0),0)</f>
        <v>0</v>
      </c>
      <c r="AR50" s="118">
        <f>IF('Copy &amp; Paste Roster Report Here'!$A47=AR$7,IF('Copy &amp; Paste Roster Report Here'!$M47="FT",1,0),0)</f>
        <v>0</v>
      </c>
      <c r="AS50" s="118">
        <f>IF('Copy &amp; Paste Roster Report Here'!$A47=AS$7,IF('Copy &amp; Paste Roster Report Here'!$M47="FT",1,0),0)</f>
        <v>0</v>
      </c>
      <c r="AT50" s="118">
        <f>IF('Copy &amp; Paste Roster Report Here'!$A47=AT$7,IF('Copy &amp; Paste Roster Report Here'!$M47="FT",1,0),0)</f>
        <v>0</v>
      </c>
      <c r="AU50" s="118">
        <f>IF('Copy &amp; Paste Roster Report Here'!$A47=AU$7,IF('Copy &amp; Paste Roster Report Here'!$M47="FT",1,0),0)</f>
        <v>0</v>
      </c>
      <c r="AV50" s="73">
        <f t="shared" si="10"/>
        <v>0</v>
      </c>
      <c r="AW50" s="119">
        <f>IF('Copy &amp; Paste Roster Report Here'!$A47=AW$7,IF('Copy &amp; Paste Roster Report Here'!$M47="HT",1,0),0)</f>
        <v>0</v>
      </c>
      <c r="AX50" s="119">
        <f>IF('Copy &amp; Paste Roster Report Here'!$A47=AX$7,IF('Copy &amp; Paste Roster Report Here'!$M47="HT",1,0),0)</f>
        <v>0</v>
      </c>
      <c r="AY50" s="119">
        <f>IF('Copy &amp; Paste Roster Report Here'!$A47=AY$7,IF('Copy &amp; Paste Roster Report Here'!$M47="HT",1,0),0)</f>
        <v>0</v>
      </c>
      <c r="AZ50" s="119">
        <f>IF('Copy &amp; Paste Roster Report Here'!$A47=AZ$7,IF('Copy &amp; Paste Roster Report Here'!$M47="HT",1,0),0)</f>
        <v>0</v>
      </c>
      <c r="BA50" s="119">
        <f>IF('Copy &amp; Paste Roster Report Here'!$A47=BA$7,IF('Copy &amp; Paste Roster Report Here'!$M47="HT",1,0),0)</f>
        <v>0</v>
      </c>
      <c r="BB50" s="119">
        <f>IF('Copy &amp; Paste Roster Report Here'!$A47=BB$7,IF('Copy &amp; Paste Roster Report Here'!$M47="HT",1,0),0)</f>
        <v>0</v>
      </c>
      <c r="BC50" s="119">
        <f>IF('Copy &amp; Paste Roster Report Here'!$A47=BC$7,IF('Copy &amp; Paste Roster Report Here'!$M47="HT",1,0),0)</f>
        <v>0</v>
      </c>
      <c r="BD50" s="119">
        <f>IF('Copy &amp; Paste Roster Report Here'!$A47=BD$7,IF('Copy &amp; Paste Roster Report Here'!$M47="HT",1,0),0)</f>
        <v>0</v>
      </c>
      <c r="BE50" s="119">
        <f>IF('Copy &amp; Paste Roster Report Here'!$A47=BE$7,IF('Copy &amp; Paste Roster Report Here'!$M47="HT",1,0),0)</f>
        <v>0</v>
      </c>
      <c r="BF50" s="119">
        <f>IF('Copy &amp; Paste Roster Report Here'!$A47=BF$7,IF('Copy &amp; Paste Roster Report Here'!$M47="HT",1,0),0)</f>
        <v>0</v>
      </c>
      <c r="BG50" s="119">
        <f>IF('Copy &amp; Paste Roster Report Here'!$A47=BG$7,IF('Copy &amp; Paste Roster Report Here'!$M47="HT",1,0),0)</f>
        <v>0</v>
      </c>
      <c r="BH50" s="73">
        <f t="shared" si="11"/>
        <v>0</v>
      </c>
      <c r="BI50" s="120">
        <f>IF('Copy &amp; Paste Roster Report Here'!$A47=BI$7,IF('Copy &amp; Paste Roster Report Here'!$M47="MT",1,0),0)</f>
        <v>0</v>
      </c>
      <c r="BJ50" s="120">
        <f>IF('Copy &amp; Paste Roster Report Here'!$A47=BJ$7,IF('Copy &amp; Paste Roster Report Here'!$M47="MT",1,0),0)</f>
        <v>0</v>
      </c>
      <c r="BK50" s="120">
        <f>IF('Copy &amp; Paste Roster Report Here'!$A47=BK$7,IF('Copy &amp; Paste Roster Report Here'!$M47="MT",1,0),0)</f>
        <v>0</v>
      </c>
      <c r="BL50" s="120">
        <f>IF('Copy &amp; Paste Roster Report Here'!$A47=BL$7,IF('Copy &amp; Paste Roster Report Here'!$M47="MT",1,0),0)</f>
        <v>0</v>
      </c>
      <c r="BM50" s="120">
        <f>IF('Copy &amp; Paste Roster Report Here'!$A47=BM$7,IF('Copy &amp; Paste Roster Report Here'!$M47="MT",1,0),0)</f>
        <v>0</v>
      </c>
      <c r="BN50" s="120">
        <f>IF('Copy &amp; Paste Roster Report Here'!$A47=BN$7,IF('Copy &amp; Paste Roster Report Here'!$M47="MT",1,0),0)</f>
        <v>0</v>
      </c>
      <c r="BO50" s="120">
        <f>IF('Copy &amp; Paste Roster Report Here'!$A47=BO$7,IF('Copy &amp; Paste Roster Report Here'!$M47="MT",1,0),0)</f>
        <v>0</v>
      </c>
      <c r="BP50" s="120">
        <f>IF('Copy &amp; Paste Roster Report Here'!$A47=BP$7,IF('Copy &amp; Paste Roster Report Here'!$M47="MT",1,0),0)</f>
        <v>0</v>
      </c>
      <c r="BQ50" s="120">
        <f>IF('Copy &amp; Paste Roster Report Here'!$A47=BQ$7,IF('Copy &amp; Paste Roster Report Here'!$M47="MT",1,0),0)</f>
        <v>0</v>
      </c>
      <c r="BR50" s="120">
        <f>IF('Copy &amp; Paste Roster Report Here'!$A47=BR$7,IF('Copy &amp; Paste Roster Report Here'!$M47="MT",1,0),0)</f>
        <v>0</v>
      </c>
      <c r="BS50" s="120">
        <f>IF('Copy &amp; Paste Roster Report Here'!$A47=BS$7,IF('Copy &amp; Paste Roster Report Here'!$M47="MT",1,0),0)</f>
        <v>0</v>
      </c>
      <c r="BT50" s="73">
        <f t="shared" si="12"/>
        <v>0</v>
      </c>
      <c r="BU50" s="121">
        <f>IF('Copy &amp; Paste Roster Report Here'!$A47=BU$7,IF('Copy &amp; Paste Roster Report Here'!$M47="fy",1,0),0)</f>
        <v>0</v>
      </c>
      <c r="BV50" s="121">
        <f>IF('Copy &amp; Paste Roster Report Here'!$A47=BV$7,IF('Copy &amp; Paste Roster Report Here'!$M47="fy",1,0),0)</f>
        <v>0</v>
      </c>
      <c r="BW50" s="121">
        <f>IF('Copy &amp; Paste Roster Report Here'!$A47=BW$7,IF('Copy &amp; Paste Roster Report Here'!$M47="fy",1,0),0)</f>
        <v>0</v>
      </c>
      <c r="BX50" s="121">
        <f>IF('Copy &amp; Paste Roster Report Here'!$A47=BX$7,IF('Copy &amp; Paste Roster Report Here'!$M47="fy",1,0),0)</f>
        <v>0</v>
      </c>
      <c r="BY50" s="121">
        <f>IF('Copy &amp; Paste Roster Report Here'!$A47=BY$7,IF('Copy &amp; Paste Roster Report Here'!$M47="fy",1,0),0)</f>
        <v>0</v>
      </c>
      <c r="BZ50" s="121">
        <f>IF('Copy &amp; Paste Roster Report Here'!$A47=BZ$7,IF('Copy &amp; Paste Roster Report Here'!$M47="fy",1,0),0)</f>
        <v>0</v>
      </c>
      <c r="CA50" s="121">
        <f>IF('Copy &amp; Paste Roster Report Here'!$A47=CA$7,IF('Copy &amp; Paste Roster Report Here'!$M47="fy",1,0),0)</f>
        <v>0</v>
      </c>
      <c r="CB50" s="121">
        <f>IF('Copy &amp; Paste Roster Report Here'!$A47=CB$7,IF('Copy &amp; Paste Roster Report Here'!$M47="fy",1,0),0)</f>
        <v>0</v>
      </c>
      <c r="CC50" s="121">
        <f>IF('Copy &amp; Paste Roster Report Here'!$A47=CC$7,IF('Copy &amp; Paste Roster Report Here'!$M47="fy",1,0),0)</f>
        <v>0</v>
      </c>
      <c r="CD50" s="121">
        <f>IF('Copy &amp; Paste Roster Report Here'!$A47=CD$7,IF('Copy &amp; Paste Roster Report Here'!$M47="fy",1,0),0)</f>
        <v>0</v>
      </c>
      <c r="CE50" s="121">
        <f>IF('Copy &amp; Paste Roster Report Here'!$A47=CE$7,IF('Copy &amp; Paste Roster Report Here'!$M47="fy",1,0),0)</f>
        <v>0</v>
      </c>
      <c r="CF50" s="73">
        <f t="shared" si="13"/>
        <v>0</v>
      </c>
      <c r="CG50" s="122">
        <f>IF('Copy &amp; Paste Roster Report Here'!$A47=CG$7,IF('Copy &amp; Paste Roster Report Here'!$M47="RH",1,0),0)</f>
        <v>0</v>
      </c>
      <c r="CH50" s="122">
        <f>IF('Copy &amp; Paste Roster Report Here'!$A47=CH$7,IF('Copy &amp; Paste Roster Report Here'!$M47="RH",1,0),0)</f>
        <v>0</v>
      </c>
      <c r="CI50" s="122">
        <f>IF('Copy &amp; Paste Roster Report Here'!$A47=CI$7,IF('Copy &amp; Paste Roster Report Here'!$M47="RH",1,0),0)</f>
        <v>0</v>
      </c>
      <c r="CJ50" s="122">
        <f>IF('Copy &amp; Paste Roster Report Here'!$A47=CJ$7,IF('Copy &amp; Paste Roster Report Here'!$M47="RH",1,0),0)</f>
        <v>0</v>
      </c>
      <c r="CK50" s="122">
        <f>IF('Copy &amp; Paste Roster Report Here'!$A47=CK$7,IF('Copy &amp; Paste Roster Report Here'!$M47="RH",1,0),0)</f>
        <v>0</v>
      </c>
      <c r="CL50" s="122">
        <f>IF('Copy &amp; Paste Roster Report Here'!$A47=CL$7,IF('Copy &amp; Paste Roster Report Here'!$M47="RH",1,0),0)</f>
        <v>0</v>
      </c>
      <c r="CM50" s="122">
        <f>IF('Copy &amp; Paste Roster Report Here'!$A47=CM$7,IF('Copy &amp; Paste Roster Report Here'!$M47="RH",1,0),0)</f>
        <v>0</v>
      </c>
      <c r="CN50" s="122">
        <f>IF('Copy &amp; Paste Roster Report Here'!$A47=CN$7,IF('Copy &amp; Paste Roster Report Here'!$M47="RH",1,0),0)</f>
        <v>0</v>
      </c>
      <c r="CO50" s="122">
        <f>IF('Copy &amp; Paste Roster Report Here'!$A47=CO$7,IF('Copy &amp; Paste Roster Report Here'!$M47="RH",1,0),0)</f>
        <v>0</v>
      </c>
      <c r="CP50" s="122">
        <f>IF('Copy &amp; Paste Roster Report Here'!$A47=CP$7,IF('Copy &amp; Paste Roster Report Here'!$M47="RH",1,0),0)</f>
        <v>0</v>
      </c>
      <c r="CQ50" s="122">
        <f>IF('Copy &amp; Paste Roster Report Here'!$A47=CQ$7,IF('Copy &amp; Paste Roster Report Here'!$M47="RH",1,0),0)</f>
        <v>0</v>
      </c>
      <c r="CR50" s="73">
        <f t="shared" si="14"/>
        <v>0</v>
      </c>
      <c r="CS50" s="123">
        <f>IF('Copy &amp; Paste Roster Report Here'!$A47=CS$7,IF('Copy &amp; Paste Roster Report Here'!$M47="QT",1,0),0)</f>
        <v>0</v>
      </c>
      <c r="CT50" s="123">
        <f>IF('Copy &amp; Paste Roster Report Here'!$A47=CT$7,IF('Copy &amp; Paste Roster Report Here'!$M47="QT",1,0),0)</f>
        <v>0</v>
      </c>
      <c r="CU50" s="123">
        <f>IF('Copy &amp; Paste Roster Report Here'!$A47=CU$7,IF('Copy &amp; Paste Roster Report Here'!$M47="QT",1,0),0)</f>
        <v>0</v>
      </c>
      <c r="CV50" s="123">
        <f>IF('Copy &amp; Paste Roster Report Here'!$A47=CV$7,IF('Copy &amp; Paste Roster Report Here'!$M47="QT",1,0),0)</f>
        <v>0</v>
      </c>
      <c r="CW50" s="123">
        <f>IF('Copy &amp; Paste Roster Report Here'!$A47=CW$7,IF('Copy &amp; Paste Roster Report Here'!$M47="QT",1,0),0)</f>
        <v>0</v>
      </c>
      <c r="CX50" s="123">
        <f>IF('Copy &amp; Paste Roster Report Here'!$A47=CX$7,IF('Copy &amp; Paste Roster Report Here'!$M47="QT",1,0),0)</f>
        <v>0</v>
      </c>
      <c r="CY50" s="123">
        <f>IF('Copy &amp; Paste Roster Report Here'!$A47=CY$7,IF('Copy &amp; Paste Roster Report Here'!$M47="QT",1,0),0)</f>
        <v>0</v>
      </c>
      <c r="CZ50" s="123">
        <f>IF('Copy &amp; Paste Roster Report Here'!$A47=CZ$7,IF('Copy &amp; Paste Roster Report Here'!$M47="QT",1,0),0)</f>
        <v>0</v>
      </c>
      <c r="DA50" s="123">
        <f>IF('Copy &amp; Paste Roster Report Here'!$A47=DA$7,IF('Copy &amp; Paste Roster Report Here'!$M47="QT",1,0),0)</f>
        <v>0</v>
      </c>
      <c r="DB50" s="123">
        <f>IF('Copy &amp; Paste Roster Report Here'!$A47=DB$7,IF('Copy &amp; Paste Roster Report Here'!$M47="QT",1,0),0)</f>
        <v>0</v>
      </c>
      <c r="DC50" s="123">
        <f>IF('Copy &amp; Paste Roster Report Here'!$A47=DC$7,IF('Copy &amp; Paste Roster Report Here'!$M47="QT",1,0),0)</f>
        <v>0</v>
      </c>
      <c r="DD50" s="73">
        <f t="shared" si="15"/>
        <v>0</v>
      </c>
      <c r="DE50" s="124">
        <f>IF('Copy &amp; Paste Roster Report Here'!$A47=DE$7,IF('Copy &amp; Paste Roster Report Here'!$M47="xxxxxxxxxxx",1,0),0)</f>
        <v>0</v>
      </c>
      <c r="DF50" s="124">
        <f>IF('Copy &amp; Paste Roster Report Here'!$A47=DF$7,IF('Copy &amp; Paste Roster Report Here'!$M47="xxxxxxxxxxx",1,0),0)</f>
        <v>0</v>
      </c>
      <c r="DG50" s="124">
        <f>IF('Copy &amp; Paste Roster Report Here'!$A47=DG$7,IF('Copy &amp; Paste Roster Report Here'!$M47="xxxxxxxxxxx",1,0),0)</f>
        <v>0</v>
      </c>
      <c r="DH50" s="124">
        <f>IF('Copy &amp; Paste Roster Report Here'!$A47=DH$7,IF('Copy &amp; Paste Roster Report Here'!$M47="xxxxxxxxxxx",1,0),0)</f>
        <v>0</v>
      </c>
      <c r="DI50" s="124">
        <f>IF('Copy &amp; Paste Roster Report Here'!$A47=DI$7,IF('Copy &amp; Paste Roster Report Here'!$M47="xxxxxxxxxxx",1,0),0)</f>
        <v>0</v>
      </c>
      <c r="DJ50" s="124">
        <f>IF('Copy &amp; Paste Roster Report Here'!$A47=DJ$7,IF('Copy &amp; Paste Roster Report Here'!$M47="xxxxxxxxxxx",1,0),0)</f>
        <v>0</v>
      </c>
      <c r="DK50" s="124">
        <f>IF('Copy &amp; Paste Roster Report Here'!$A47=DK$7,IF('Copy &amp; Paste Roster Report Here'!$M47="xxxxxxxxxxx",1,0),0)</f>
        <v>0</v>
      </c>
      <c r="DL50" s="124">
        <f>IF('Copy &amp; Paste Roster Report Here'!$A47=DL$7,IF('Copy &amp; Paste Roster Report Here'!$M47="xxxxxxxxxxx",1,0),0)</f>
        <v>0</v>
      </c>
      <c r="DM50" s="124">
        <f>IF('Copy &amp; Paste Roster Report Here'!$A47=DM$7,IF('Copy &amp; Paste Roster Report Here'!$M47="xxxxxxxxxxx",1,0),0)</f>
        <v>0</v>
      </c>
      <c r="DN50" s="124">
        <f>IF('Copy &amp; Paste Roster Report Here'!$A47=DN$7,IF('Copy &amp; Paste Roster Report Here'!$M47="xxxxxxxxxxx",1,0),0)</f>
        <v>0</v>
      </c>
      <c r="DO50" s="124">
        <f>IF('Copy &amp; Paste Roster Report Here'!$A47=DO$7,IF('Copy &amp; Paste Roster Report Here'!$M47="xxxxxxxxxxx",1,0),0)</f>
        <v>0</v>
      </c>
      <c r="DP50" s="125">
        <f t="shared" si="16"/>
        <v>0</v>
      </c>
      <c r="DQ50" s="126">
        <f t="shared" si="17"/>
        <v>0</v>
      </c>
    </row>
    <row r="51" spans="1:121" x14ac:dyDescent="0.2">
      <c r="A51" s="111">
        <f t="shared" si="3"/>
        <v>0</v>
      </c>
      <c r="B51" s="111">
        <f t="shared" si="4"/>
        <v>0</v>
      </c>
      <c r="C51" s="112">
        <f>+('Copy &amp; Paste Roster Report Here'!$P48-'Copy &amp; Paste Roster Report Here'!$O48)/30</f>
        <v>0</v>
      </c>
      <c r="D51" s="112">
        <f>+('Copy &amp; Paste Roster Report Here'!$P48-'Copy &amp; Paste Roster Report Here'!$O48)</f>
        <v>0</v>
      </c>
      <c r="E51" s="111">
        <f>'Copy &amp; Paste Roster Report Here'!N48</f>
        <v>0</v>
      </c>
      <c r="F51" s="111" t="str">
        <f t="shared" si="5"/>
        <v>N</v>
      </c>
      <c r="G51" s="111">
        <f>'Copy &amp; Paste Roster Report Here'!R48</f>
        <v>0</v>
      </c>
      <c r="H51" s="113">
        <f t="shared" si="6"/>
        <v>0</v>
      </c>
      <c r="I51" s="112">
        <f>IF(F51="N",$F$5-'Copy &amp; Paste Roster Report Here'!O48,+'Copy &amp; Paste Roster Report Here'!Q48-'Copy &amp; Paste Roster Report Here'!O48)</f>
        <v>0</v>
      </c>
      <c r="J51" s="114">
        <f t="shared" si="7"/>
        <v>0</v>
      </c>
      <c r="K51" s="114">
        <f t="shared" si="8"/>
        <v>0</v>
      </c>
      <c r="L51" s="115">
        <f>'Copy &amp; Paste Roster Report Here'!F48</f>
        <v>0</v>
      </c>
      <c r="M51" s="116">
        <f t="shared" si="9"/>
        <v>0</v>
      </c>
      <c r="N51" s="117">
        <f>IF('Copy &amp; Paste Roster Report Here'!$A48='Analytical Tests'!N$7,IF($F51="Y",+$H51*N$6,0),0)</f>
        <v>0</v>
      </c>
      <c r="O51" s="117">
        <f>IF('Copy &amp; Paste Roster Report Here'!$A48='Analytical Tests'!O$7,IF($F51="Y",+$H51*O$6,0),0)</f>
        <v>0</v>
      </c>
      <c r="P51" s="117">
        <f>IF('Copy &amp; Paste Roster Report Here'!$A48='Analytical Tests'!P$7,IF($F51="Y",+$H51*P$6,0),0)</f>
        <v>0</v>
      </c>
      <c r="Q51" s="117">
        <f>IF('Copy &amp; Paste Roster Report Here'!$A48='Analytical Tests'!Q$7,IF($F51="Y",+$H51*Q$6,0),0)</f>
        <v>0</v>
      </c>
      <c r="R51" s="117">
        <f>IF('Copy &amp; Paste Roster Report Here'!$A48='Analytical Tests'!R$7,IF($F51="Y",+$H51*R$6,0),0)</f>
        <v>0</v>
      </c>
      <c r="S51" s="117">
        <f>IF('Copy &amp; Paste Roster Report Here'!$A48='Analytical Tests'!S$7,IF($F51="Y",+$H51*S$6,0),0)</f>
        <v>0</v>
      </c>
      <c r="T51" s="117">
        <f>IF('Copy &amp; Paste Roster Report Here'!$A48='Analytical Tests'!T$7,IF($F51="Y",+$H51*T$6,0),0)</f>
        <v>0</v>
      </c>
      <c r="U51" s="117">
        <f>IF('Copy &amp; Paste Roster Report Here'!$A48='Analytical Tests'!U$7,IF($F51="Y",+$H51*U$6,0),0)</f>
        <v>0</v>
      </c>
      <c r="V51" s="117">
        <f>IF('Copy &amp; Paste Roster Report Here'!$A48='Analytical Tests'!V$7,IF($F51="Y",+$H51*V$6,0),0)</f>
        <v>0</v>
      </c>
      <c r="W51" s="117">
        <f>IF('Copy &amp; Paste Roster Report Here'!$A48='Analytical Tests'!W$7,IF($F51="Y",+$H51*W$6,0),0)</f>
        <v>0</v>
      </c>
      <c r="X51" s="117">
        <f>IF('Copy &amp; Paste Roster Report Here'!$A48='Analytical Tests'!X$7,IF($F51="Y",+$H51*X$6,0),0)</f>
        <v>0</v>
      </c>
      <c r="Y51" s="117" t="b">
        <f>IF('Copy &amp; Paste Roster Report Here'!$A48='Analytical Tests'!Y$7,IF($F51="N",IF($J51&gt;=$C51,Y$6,+($I51/$D51)*Y$6),0))</f>
        <v>0</v>
      </c>
      <c r="Z51" s="117" t="b">
        <f>IF('Copy &amp; Paste Roster Report Here'!$A48='Analytical Tests'!Z$7,IF($F51="N",IF($J51&gt;=$C51,Z$6,+($I51/$D51)*Z$6),0))</f>
        <v>0</v>
      </c>
      <c r="AA51" s="117" t="b">
        <f>IF('Copy &amp; Paste Roster Report Here'!$A48='Analytical Tests'!AA$7,IF($F51="N",IF($J51&gt;=$C51,AA$6,+($I51/$D51)*AA$6),0))</f>
        <v>0</v>
      </c>
      <c r="AB51" s="117" t="b">
        <f>IF('Copy &amp; Paste Roster Report Here'!$A48='Analytical Tests'!AB$7,IF($F51="N",IF($J51&gt;=$C51,AB$6,+($I51/$D51)*AB$6),0))</f>
        <v>0</v>
      </c>
      <c r="AC51" s="117" t="b">
        <f>IF('Copy &amp; Paste Roster Report Here'!$A48='Analytical Tests'!AC$7,IF($F51="N",IF($J51&gt;=$C51,AC$6,+($I51/$D51)*AC$6),0))</f>
        <v>0</v>
      </c>
      <c r="AD51" s="117" t="b">
        <f>IF('Copy &amp; Paste Roster Report Here'!$A48='Analytical Tests'!AD$7,IF($F51="N",IF($J51&gt;=$C51,AD$6,+($I51/$D51)*AD$6),0))</f>
        <v>0</v>
      </c>
      <c r="AE51" s="117" t="b">
        <f>IF('Copy &amp; Paste Roster Report Here'!$A48='Analytical Tests'!AE$7,IF($F51="N",IF($J51&gt;=$C51,AE$6,+($I51/$D51)*AE$6),0))</f>
        <v>0</v>
      </c>
      <c r="AF51" s="117" t="b">
        <f>IF('Copy &amp; Paste Roster Report Here'!$A48='Analytical Tests'!AF$7,IF($F51="N",IF($J51&gt;=$C51,AF$6,+($I51/$D51)*AF$6),0))</f>
        <v>0</v>
      </c>
      <c r="AG51" s="117" t="b">
        <f>IF('Copy &amp; Paste Roster Report Here'!$A48='Analytical Tests'!AG$7,IF($F51="N",IF($J51&gt;=$C51,AG$6,+($I51/$D51)*AG$6),0))</f>
        <v>0</v>
      </c>
      <c r="AH51" s="117" t="b">
        <f>IF('Copy &amp; Paste Roster Report Here'!$A48='Analytical Tests'!AH$7,IF($F51="N",IF($J51&gt;=$C51,AH$6,+($I51/$D51)*AH$6),0))</f>
        <v>0</v>
      </c>
      <c r="AI51" s="117" t="b">
        <f>IF('Copy &amp; Paste Roster Report Here'!$A48='Analytical Tests'!AI$7,IF($F51="N",IF($J51&gt;=$C51,AI$6,+($I51/$D51)*AI$6),0))</f>
        <v>0</v>
      </c>
      <c r="AJ51" s="79"/>
      <c r="AK51" s="118">
        <f>IF('Copy &amp; Paste Roster Report Here'!$A48=AK$7,IF('Copy &amp; Paste Roster Report Here'!$M48="FT",1,0),0)</f>
        <v>0</v>
      </c>
      <c r="AL51" s="118">
        <f>IF('Copy &amp; Paste Roster Report Here'!$A48=AL$7,IF('Copy &amp; Paste Roster Report Here'!$M48="FT",1,0),0)</f>
        <v>0</v>
      </c>
      <c r="AM51" s="118">
        <f>IF('Copy &amp; Paste Roster Report Here'!$A48=AM$7,IF('Copy &amp; Paste Roster Report Here'!$M48="FT",1,0),0)</f>
        <v>0</v>
      </c>
      <c r="AN51" s="118">
        <f>IF('Copy &amp; Paste Roster Report Here'!$A48=AN$7,IF('Copy &amp; Paste Roster Report Here'!$M48="FT",1,0),0)</f>
        <v>0</v>
      </c>
      <c r="AO51" s="118">
        <f>IF('Copy &amp; Paste Roster Report Here'!$A48=AO$7,IF('Copy &amp; Paste Roster Report Here'!$M48="FT",1,0),0)</f>
        <v>0</v>
      </c>
      <c r="AP51" s="118">
        <f>IF('Copy &amp; Paste Roster Report Here'!$A48=AP$7,IF('Copy &amp; Paste Roster Report Here'!$M48="FT",1,0),0)</f>
        <v>0</v>
      </c>
      <c r="AQ51" s="118">
        <f>IF('Copy &amp; Paste Roster Report Here'!$A48=AQ$7,IF('Copy &amp; Paste Roster Report Here'!$M48="FT",1,0),0)</f>
        <v>0</v>
      </c>
      <c r="AR51" s="118">
        <f>IF('Copy &amp; Paste Roster Report Here'!$A48=AR$7,IF('Copy &amp; Paste Roster Report Here'!$M48="FT",1,0),0)</f>
        <v>0</v>
      </c>
      <c r="AS51" s="118">
        <f>IF('Copy &amp; Paste Roster Report Here'!$A48=AS$7,IF('Copy &amp; Paste Roster Report Here'!$M48="FT",1,0),0)</f>
        <v>0</v>
      </c>
      <c r="AT51" s="118">
        <f>IF('Copy &amp; Paste Roster Report Here'!$A48=AT$7,IF('Copy &amp; Paste Roster Report Here'!$M48="FT",1,0),0)</f>
        <v>0</v>
      </c>
      <c r="AU51" s="118">
        <f>IF('Copy &amp; Paste Roster Report Here'!$A48=AU$7,IF('Copy &amp; Paste Roster Report Here'!$M48="FT",1,0),0)</f>
        <v>0</v>
      </c>
      <c r="AV51" s="73">
        <f t="shared" si="10"/>
        <v>0</v>
      </c>
      <c r="AW51" s="119">
        <f>IF('Copy &amp; Paste Roster Report Here'!$A48=AW$7,IF('Copy &amp; Paste Roster Report Here'!$M48="HT",1,0),0)</f>
        <v>0</v>
      </c>
      <c r="AX51" s="119">
        <f>IF('Copy &amp; Paste Roster Report Here'!$A48=AX$7,IF('Copy &amp; Paste Roster Report Here'!$M48="HT",1,0),0)</f>
        <v>0</v>
      </c>
      <c r="AY51" s="119">
        <f>IF('Copy &amp; Paste Roster Report Here'!$A48=AY$7,IF('Copy &amp; Paste Roster Report Here'!$M48="HT",1,0),0)</f>
        <v>0</v>
      </c>
      <c r="AZ51" s="119">
        <f>IF('Copy &amp; Paste Roster Report Here'!$A48=AZ$7,IF('Copy &amp; Paste Roster Report Here'!$M48="HT",1,0),0)</f>
        <v>0</v>
      </c>
      <c r="BA51" s="119">
        <f>IF('Copy &amp; Paste Roster Report Here'!$A48=BA$7,IF('Copy &amp; Paste Roster Report Here'!$M48="HT",1,0),0)</f>
        <v>0</v>
      </c>
      <c r="BB51" s="119">
        <f>IF('Copy &amp; Paste Roster Report Here'!$A48=BB$7,IF('Copy &amp; Paste Roster Report Here'!$M48="HT",1,0),0)</f>
        <v>0</v>
      </c>
      <c r="BC51" s="119">
        <f>IF('Copy &amp; Paste Roster Report Here'!$A48=BC$7,IF('Copy &amp; Paste Roster Report Here'!$M48="HT",1,0),0)</f>
        <v>0</v>
      </c>
      <c r="BD51" s="119">
        <f>IF('Copy &amp; Paste Roster Report Here'!$A48=BD$7,IF('Copy &amp; Paste Roster Report Here'!$M48="HT",1,0),0)</f>
        <v>0</v>
      </c>
      <c r="BE51" s="119">
        <f>IF('Copy &amp; Paste Roster Report Here'!$A48=BE$7,IF('Copy &amp; Paste Roster Report Here'!$M48="HT",1,0),0)</f>
        <v>0</v>
      </c>
      <c r="BF51" s="119">
        <f>IF('Copy &amp; Paste Roster Report Here'!$A48=BF$7,IF('Copy &amp; Paste Roster Report Here'!$M48="HT",1,0),0)</f>
        <v>0</v>
      </c>
      <c r="BG51" s="119">
        <f>IF('Copy &amp; Paste Roster Report Here'!$A48=BG$7,IF('Copy &amp; Paste Roster Report Here'!$M48="HT",1,0),0)</f>
        <v>0</v>
      </c>
      <c r="BH51" s="73">
        <f t="shared" si="11"/>
        <v>0</v>
      </c>
      <c r="BI51" s="120">
        <f>IF('Copy &amp; Paste Roster Report Here'!$A48=BI$7,IF('Copy &amp; Paste Roster Report Here'!$M48="MT",1,0),0)</f>
        <v>0</v>
      </c>
      <c r="BJ51" s="120">
        <f>IF('Copy &amp; Paste Roster Report Here'!$A48=BJ$7,IF('Copy &amp; Paste Roster Report Here'!$M48="MT",1,0),0)</f>
        <v>0</v>
      </c>
      <c r="BK51" s="120">
        <f>IF('Copy &amp; Paste Roster Report Here'!$A48=BK$7,IF('Copy &amp; Paste Roster Report Here'!$M48="MT",1,0),0)</f>
        <v>0</v>
      </c>
      <c r="BL51" s="120">
        <f>IF('Copy &amp; Paste Roster Report Here'!$A48=BL$7,IF('Copy &amp; Paste Roster Report Here'!$M48="MT",1,0),0)</f>
        <v>0</v>
      </c>
      <c r="BM51" s="120">
        <f>IF('Copy &amp; Paste Roster Report Here'!$A48=BM$7,IF('Copy &amp; Paste Roster Report Here'!$M48="MT",1,0),0)</f>
        <v>0</v>
      </c>
      <c r="BN51" s="120">
        <f>IF('Copy &amp; Paste Roster Report Here'!$A48=BN$7,IF('Copy &amp; Paste Roster Report Here'!$M48="MT",1,0),0)</f>
        <v>0</v>
      </c>
      <c r="BO51" s="120">
        <f>IF('Copy &amp; Paste Roster Report Here'!$A48=BO$7,IF('Copy &amp; Paste Roster Report Here'!$M48="MT",1,0),0)</f>
        <v>0</v>
      </c>
      <c r="BP51" s="120">
        <f>IF('Copy &amp; Paste Roster Report Here'!$A48=BP$7,IF('Copy &amp; Paste Roster Report Here'!$M48="MT",1,0),0)</f>
        <v>0</v>
      </c>
      <c r="BQ51" s="120">
        <f>IF('Copy &amp; Paste Roster Report Here'!$A48=BQ$7,IF('Copy &amp; Paste Roster Report Here'!$M48="MT",1,0),0)</f>
        <v>0</v>
      </c>
      <c r="BR51" s="120">
        <f>IF('Copy &amp; Paste Roster Report Here'!$A48=BR$7,IF('Copy &amp; Paste Roster Report Here'!$M48="MT",1,0),0)</f>
        <v>0</v>
      </c>
      <c r="BS51" s="120">
        <f>IF('Copy &amp; Paste Roster Report Here'!$A48=BS$7,IF('Copy &amp; Paste Roster Report Here'!$M48="MT",1,0),0)</f>
        <v>0</v>
      </c>
      <c r="BT51" s="73">
        <f t="shared" si="12"/>
        <v>0</v>
      </c>
      <c r="BU51" s="121">
        <f>IF('Copy &amp; Paste Roster Report Here'!$A48=BU$7,IF('Copy &amp; Paste Roster Report Here'!$M48="fy",1,0),0)</f>
        <v>0</v>
      </c>
      <c r="BV51" s="121">
        <f>IF('Copy &amp; Paste Roster Report Here'!$A48=BV$7,IF('Copy &amp; Paste Roster Report Here'!$M48="fy",1,0),0)</f>
        <v>0</v>
      </c>
      <c r="BW51" s="121">
        <f>IF('Copy &amp; Paste Roster Report Here'!$A48=BW$7,IF('Copy &amp; Paste Roster Report Here'!$M48="fy",1,0),0)</f>
        <v>0</v>
      </c>
      <c r="BX51" s="121">
        <f>IF('Copy &amp; Paste Roster Report Here'!$A48=BX$7,IF('Copy &amp; Paste Roster Report Here'!$M48="fy",1,0),0)</f>
        <v>0</v>
      </c>
      <c r="BY51" s="121">
        <f>IF('Copy &amp; Paste Roster Report Here'!$A48=BY$7,IF('Copy &amp; Paste Roster Report Here'!$M48="fy",1,0),0)</f>
        <v>0</v>
      </c>
      <c r="BZ51" s="121">
        <f>IF('Copy &amp; Paste Roster Report Here'!$A48=BZ$7,IF('Copy &amp; Paste Roster Report Here'!$M48="fy",1,0),0)</f>
        <v>0</v>
      </c>
      <c r="CA51" s="121">
        <f>IF('Copy &amp; Paste Roster Report Here'!$A48=CA$7,IF('Copy &amp; Paste Roster Report Here'!$M48="fy",1,0),0)</f>
        <v>0</v>
      </c>
      <c r="CB51" s="121">
        <f>IF('Copy &amp; Paste Roster Report Here'!$A48=CB$7,IF('Copy &amp; Paste Roster Report Here'!$M48="fy",1,0),0)</f>
        <v>0</v>
      </c>
      <c r="CC51" s="121">
        <f>IF('Copy &amp; Paste Roster Report Here'!$A48=CC$7,IF('Copy &amp; Paste Roster Report Here'!$M48="fy",1,0),0)</f>
        <v>0</v>
      </c>
      <c r="CD51" s="121">
        <f>IF('Copy &amp; Paste Roster Report Here'!$A48=CD$7,IF('Copy &amp; Paste Roster Report Here'!$M48="fy",1,0),0)</f>
        <v>0</v>
      </c>
      <c r="CE51" s="121">
        <f>IF('Copy &amp; Paste Roster Report Here'!$A48=CE$7,IF('Copy &amp; Paste Roster Report Here'!$M48="fy",1,0),0)</f>
        <v>0</v>
      </c>
      <c r="CF51" s="73">
        <f t="shared" si="13"/>
        <v>0</v>
      </c>
      <c r="CG51" s="122">
        <f>IF('Copy &amp; Paste Roster Report Here'!$A48=CG$7,IF('Copy &amp; Paste Roster Report Here'!$M48="RH",1,0),0)</f>
        <v>0</v>
      </c>
      <c r="CH51" s="122">
        <f>IF('Copy &amp; Paste Roster Report Here'!$A48=CH$7,IF('Copy &amp; Paste Roster Report Here'!$M48="RH",1,0),0)</f>
        <v>0</v>
      </c>
      <c r="CI51" s="122">
        <f>IF('Copy &amp; Paste Roster Report Here'!$A48=CI$7,IF('Copy &amp; Paste Roster Report Here'!$M48="RH",1,0),0)</f>
        <v>0</v>
      </c>
      <c r="CJ51" s="122">
        <f>IF('Copy &amp; Paste Roster Report Here'!$A48=CJ$7,IF('Copy &amp; Paste Roster Report Here'!$M48="RH",1,0),0)</f>
        <v>0</v>
      </c>
      <c r="CK51" s="122">
        <f>IF('Copy &amp; Paste Roster Report Here'!$A48=CK$7,IF('Copy &amp; Paste Roster Report Here'!$M48="RH",1,0),0)</f>
        <v>0</v>
      </c>
      <c r="CL51" s="122">
        <f>IF('Copy &amp; Paste Roster Report Here'!$A48=CL$7,IF('Copy &amp; Paste Roster Report Here'!$M48="RH",1,0),0)</f>
        <v>0</v>
      </c>
      <c r="CM51" s="122">
        <f>IF('Copy &amp; Paste Roster Report Here'!$A48=CM$7,IF('Copy &amp; Paste Roster Report Here'!$M48="RH",1,0),0)</f>
        <v>0</v>
      </c>
      <c r="CN51" s="122">
        <f>IF('Copy &amp; Paste Roster Report Here'!$A48=CN$7,IF('Copy &amp; Paste Roster Report Here'!$M48="RH",1,0),0)</f>
        <v>0</v>
      </c>
      <c r="CO51" s="122">
        <f>IF('Copy &amp; Paste Roster Report Here'!$A48=CO$7,IF('Copy &amp; Paste Roster Report Here'!$M48="RH",1,0),0)</f>
        <v>0</v>
      </c>
      <c r="CP51" s="122">
        <f>IF('Copy &amp; Paste Roster Report Here'!$A48=CP$7,IF('Copy &amp; Paste Roster Report Here'!$M48="RH",1,0),0)</f>
        <v>0</v>
      </c>
      <c r="CQ51" s="122">
        <f>IF('Copy &amp; Paste Roster Report Here'!$A48=CQ$7,IF('Copy &amp; Paste Roster Report Here'!$M48="RH",1,0),0)</f>
        <v>0</v>
      </c>
      <c r="CR51" s="73">
        <f t="shared" si="14"/>
        <v>0</v>
      </c>
      <c r="CS51" s="123">
        <f>IF('Copy &amp; Paste Roster Report Here'!$A48=CS$7,IF('Copy &amp; Paste Roster Report Here'!$M48="QT",1,0),0)</f>
        <v>0</v>
      </c>
      <c r="CT51" s="123">
        <f>IF('Copy &amp; Paste Roster Report Here'!$A48=CT$7,IF('Copy &amp; Paste Roster Report Here'!$M48="QT",1,0),0)</f>
        <v>0</v>
      </c>
      <c r="CU51" s="123">
        <f>IF('Copy &amp; Paste Roster Report Here'!$A48=CU$7,IF('Copy &amp; Paste Roster Report Here'!$M48="QT",1,0),0)</f>
        <v>0</v>
      </c>
      <c r="CV51" s="123">
        <f>IF('Copy &amp; Paste Roster Report Here'!$A48=CV$7,IF('Copy &amp; Paste Roster Report Here'!$M48="QT",1,0),0)</f>
        <v>0</v>
      </c>
      <c r="CW51" s="123">
        <f>IF('Copy &amp; Paste Roster Report Here'!$A48=CW$7,IF('Copy &amp; Paste Roster Report Here'!$M48="QT",1,0),0)</f>
        <v>0</v>
      </c>
      <c r="CX51" s="123">
        <f>IF('Copy &amp; Paste Roster Report Here'!$A48=CX$7,IF('Copy &amp; Paste Roster Report Here'!$M48="QT",1,0),0)</f>
        <v>0</v>
      </c>
      <c r="CY51" s="123">
        <f>IF('Copy &amp; Paste Roster Report Here'!$A48=CY$7,IF('Copy &amp; Paste Roster Report Here'!$M48="QT",1,0),0)</f>
        <v>0</v>
      </c>
      <c r="CZ51" s="123">
        <f>IF('Copy &amp; Paste Roster Report Here'!$A48=CZ$7,IF('Copy &amp; Paste Roster Report Here'!$M48="QT",1,0),0)</f>
        <v>0</v>
      </c>
      <c r="DA51" s="123">
        <f>IF('Copy &amp; Paste Roster Report Here'!$A48=DA$7,IF('Copy &amp; Paste Roster Report Here'!$M48="QT",1,0),0)</f>
        <v>0</v>
      </c>
      <c r="DB51" s="123">
        <f>IF('Copy &amp; Paste Roster Report Here'!$A48=DB$7,IF('Copy &amp; Paste Roster Report Here'!$M48="QT",1,0),0)</f>
        <v>0</v>
      </c>
      <c r="DC51" s="123">
        <f>IF('Copy &amp; Paste Roster Report Here'!$A48=DC$7,IF('Copy &amp; Paste Roster Report Here'!$M48="QT",1,0),0)</f>
        <v>0</v>
      </c>
      <c r="DD51" s="73">
        <f t="shared" si="15"/>
        <v>0</v>
      </c>
      <c r="DE51" s="124">
        <f>IF('Copy &amp; Paste Roster Report Here'!$A48=DE$7,IF('Copy &amp; Paste Roster Report Here'!$M48="xxxxxxxxxxx",1,0),0)</f>
        <v>0</v>
      </c>
      <c r="DF51" s="124">
        <f>IF('Copy &amp; Paste Roster Report Here'!$A48=DF$7,IF('Copy &amp; Paste Roster Report Here'!$M48="xxxxxxxxxxx",1,0),0)</f>
        <v>0</v>
      </c>
      <c r="DG51" s="124">
        <f>IF('Copy &amp; Paste Roster Report Here'!$A48=DG$7,IF('Copy &amp; Paste Roster Report Here'!$M48="xxxxxxxxxxx",1,0),0)</f>
        <v>0</v>
      </c>
      <c r="DH51" s="124">
        <f>IF('Copy &amp; Paste Roster Report Here'!$A48=DH$7,IF('Copy &amp; Paste Roster Report Here'!$M48="xxxxxxxxxxx",1,0),0)</f>
        <v>0</v>
      </c>
      <c r="DI51" s="124">
        <f>IF('Copy &amp; Paste Roster Report Here'!$A48=DI$7,IF('Copy &amp; Paste Roster Report Here'!$M48="xxxxxxxxxxx",1,0),0)</f>
        <v>0</v>
      </c>
      <c r="DJ51" s="124">
        <f>IF('Copy &amp; Paste Roster Report Here'!$A48=DJ$7,IF('Copy &amp; Paste Roster Report Here'!$M48="xxxxxxxxxxx",1,0),0)</f>
        <v>0</v>
      </c>
      <c r="DK51" s="124">
        <f>IF('Copy &amp; Paste Roster Report Here'!$A48=DK$7,IF('Copy &amp; Paste Roster Report Here'!$M48="xxxxxxxxxxx",1,0),0)</f>
        <v>0</v>
      </c>
      <c r="DL51" s="124">
        <f>IF('Copy &amp; Paste Roster Report Here'!$A48=DL$7,IF('Copy &amp; Paste Roster Report Here'!$M48="xxxxxxxxxxx",1,0),0)</f>
        <v>0</v>
      </c>
      <c r="DM51" s="124">
        <f>IF('Copy &amp; Paste Roster Report Here'!$A48=DM$7,IF('Copy &amp; Paste Roster Report Here'!$M48="xxxxxxxxxxx",1,0),0)</f>
        <v>0</v>
      </c>
      <c r="DN51" s="124">
        <f>IF('Copy &amp; Paste Roster Report Here'!$A48=DN$7,IF('Copy &amp; Paste Roster Report Here'!$M48="xxxxxxxxxxx",1,0),0)</f>
        <v>0</v>
      </c>
      <c r="DO51" s="124">
        <f>IF('Copy &amp; Paste Roster Report Here'!$A48=DO$7,IF('Copy &amp; Paste Roster Report Here'!$M48="xxxxxxxxxxx",1,0),0)</f>
        <v>0</v>
      </c>
      <c r="DP51" s="125">
        <f t="shared" si="16"/>
        <v>0</v>
      </c>
      <c r="DQ51" s="126">
        <f t="shared" si="17"/>
        <v>0</v>
      </c>
    </row>
    <row r="52" spans="1:121" x14ac:dyDescent="0.2">
      <c r="A52" s="111">
        <f t="shared" si="3"/>
        <v>0</v>
      </c>
      <c r="B52" s="111">
        <f t="shared" si="4"/>
        <v>0</v>
      </c>
      <c r="C52" s="112">
        <f>+('Copy &amp; Paste Roster Report Here'!$P49-'Copy &amp; Paste Roster Report Here'!$O49)/30</f>
        <v>0</v>
      </c>
      <c r="D52" s="112">
        <f>+('Copy &amp; Paste Roster Report Here'!$P49-'Copy &amp; Paste Roster Report Here'!$O49)</f>
        <v>0</v>
      </c>
      <c r="E52" s="111">
        <f>'Copy &amp; Paste Roster Report Here'!N49</f>
        <v>0</v>
      </c>
      <c r="F52" s="111" t="str">
        <f t="shared" si="5"/>
        <v>N</v>
      </c>
      <c r="G52" s="111">
        <f>'Copy &amp; Paste Roster Report Here'!R49</f>
        <v>0</v>
      </c>
      <c r="H52" s="113">
        <f t="shared" si="6"/>
        <v>0</v>
      </c>
      <c r="I52" s="112">
        <f>IF(F52="N",$F$5-'Copy &amp; Paste Roster Report Here'!O49,+'Copy &amp; Paste Roster Report Here'!Q49-'Copy &amp; Paste Roster Report Here'!O49)</f>
        <v>0</v>
      </c>
      <c r="J52" s="114">
        <f t="shared" si="7"/>
        <v>0</v>
      </c>
      <c r="K52" s="114">
        <f t="shared" si="8"/>
        <v>0</v>
      </c>
      <c r="L52" s="115">
        <f>'Copy &amp; Paste Roster Report Here'!F49</f>
        <v>0</v>
      </c>
      <c r="M52" s="116">
        <f t="shared" si="9"/>
        <v>0</v>
      </c>
      <c r="N52" s="117">
        <f>IF('Copy &amp; Paste Roster Report Here'!$A49='Analytical Tests'!N$7,IF($F52="Y",+$H52*N$6,0),0)</f>
        <v>0</v>
      </c>
      <c r="O52" s="117">
        <f>IF('Copy &amp; Paste Roster Report Here'!$A49='Analytical Tests'!O$7,IF($F52="Y",+$H52*O$6,0),0)</f>
        <v>0</v>
      </c>
      <c r="P52" s="117">
        <f>IF('Copy &amp; Paste Roster Report Here'!$A49='Analytical Tests'!P$7,IF($F52="Y",+$H52*P$6,0),0)</f>
        <v>0</v>
      </c>
      <c r="Q52" s="117">
        <f>IF('Copy &amp; Paste Roster Report Here'!$A49='Analytical Tests'!Q$7,IF($F52="Y",+$H52*Q$6,0),0)</f>
        <v>0</v>
      </c>
      <c r="R52" s="117">
        <f>IF('Copy &amp; Paste Roster Report Here'!$A49='Analytical Tests'!R$7,IF($F52="Y",+$H52*R$6,0),0)</f>
        <v>0</v>
      </c>
      <c r="S52" s="117">
        <f>IF('Copy &amp; Paste Roster Report Here'!$A49='Analytical Tests'!S$7,IF($F52="Y",+$H52*S$6,0),0)</f>
        <v>0</v>
      </c>
      <c r="T52" s="117">
        <f>IF('Copy &amp; Paste Roster Report Here'!$A49='Analytical Tests'!T$7,IF($F52="Y",+$H52*T$6,0),0)</f>
        <v>0</v>
      </c>
      <c r="U52" s="117">
        <f>IF('Copy &amp; Paste Roster Report Here'!$A49='Analytical Tests'!U$7,IF($F52="Y",+$H52*U$6,0),0)</f>
        <v>0</v>
      </c>
      <c r="V52" s="117">
        <f>IF('Copy &amp; Paste Roster Report Here'!$A49='Analytical Tests'!V$7,IF($F52="Y",+$H52*V$6,0),0)</f>
        <v>0</v>
      </c>
      <c r="W52" s="117">
        <f>IF('Copy &amp; Paste Roster Report Here'!$A49='Analytical Tests'!W$7,IF($F52="Y",+$H52*W$6,0),0)</f>
        <v>0</v>
      </c>
      <c r="X52" s="117">
        <f>IF('Copy &amp; Paste Roster Report Here'!$A49='Analytical Tests'!X$7,IF($F52="Y",+$H52*X$6,0),0)</f>
        <v>0</v>
      </c>
      <c r="Y52" s="117" t="b">
        <f>IF('Copy &amp; Paste Roster Report Here'!$A49='Analytical Tests'!Y$7,IF($F52="N",IF($J52&gt;=$C52,Y$6,+($I52/$D52)*Y$6),0))</f>
        <v>0</v>
      </c>
      <c r="Z52" s="117" t="b">
        <f>IF('Copy &amp; Paste Roster Report Here'!$A49='Analytical Tests'!Z$7,IF($F52="N",IF($J52&gt;=$C52,Z$6,+($I52/$D52)*Z$6),0))</f>
        <v>0</v>
      </c>
      <c r="AA52" s="117" t="b">
        <f>IF('Copy &amp; Paste Roster Report Here'!$A49='Analytical Tests'!AA$7,IF($F52="N",IF($J52&gt;=$C52,AA$6,+($I52/$D52)*AA$6),0))</f>
        <v>0</v>
      </c>
      <c r="AB52" s="117" t="b">
        <f>IF('Copy &amp; Paste Roster Report Here'!$A49='Analytical Tests'!AB$7,IF($F52="N",IF($J52&gt;=$C52,AB$6,+($I52/$D52)*AB$6),0))</f>
        <v>0</v>
      </c>
      <c r="AC52" s="117" t="b">
        <f>IF('Copy &amp; Paste Roster Report Here'!$A49='Analytical Tests'!AC$7,IF($F52="N",IF($J52&gt;=$C52,AC$6,+($I52/$D52)*AC$6),0))</f>
        <v>0</v>
      </c>
      <c r="AD52" s="117" t="b">
        <f>IF('Copy &amp; Paste Roster Report Here'!$A49='Analytical Tests'!AD$7,IF($F52="N",IF($J52&gt;=$C52,AD$6,+($I52/$D52)*AD$6),0))</f>
        <v>0</v>
      </c>
      <c r="AE52" s="117" t="b">
        <f>IF('Copy &amp; Paste Roster Report Here'!$A49='Analytical Tests'!AE$7,IF($F52="N",IF($J52&gt;=$C52,AE$6,+($I52/$D52)*AE$6),0))</f>
        <v>0</v>
      </c>
      <c r="AF52" s="117" t="b">
        <f>IF('Copy &amp; Paste Roster Report Here'!$A49='Analytical Tests'!AF$7,IF($F52="N",IF($J52&gt;=$C52,AF$6,+($I52/$D52)*AF$6),0))</f>
        <v>0</v>
      </c>
      <c r="AG52" s="117" t="b">
        <f>IF('Copy &amp; Paste Roster Report Here'!$A49='Analytical Tests'!AG$7,IF($F52="N",IF($J52&gt;=$C52,AG$6,+($I52/$D52)*AG$6),0))</f>
        <v>0</v>
      </c>
      <c r="AH52" s="117" t="b">
        <f>IF('Copy &amp; Paste Roster Report Here'!$A49='Analytical Tests'!AH$7,IF($F52="N",IF($J52&gt;=$C52,AH$6,+($I52/$D52)*AH$6),0))</f>
        <v>0</v>
      </c>
      <c r="AI52" s="117" t="b">
        <f>IF('Copy &amp; Paste Roster Report Here'!$A49='Analytical Tests'!AI$7,IF($F52="N",IF($J52&gt;=$C52,AI$6,+($I52/$D52)*AI$6),0))</f>
        <v>0</v>
      </c>
      <c r="AJ52" s="79"/>
      <c r="AK52" s="118">
        <f>IF('Copy &amp; Paste Roster Report Here'!$A49=AK$7,IF('Copy &amp; Paste Roster Report Here'!$M49="FT",1,0),0)</f>
        <v>0</v>
      </c>
      <c r="AL52" s="118">
        <f>IF('Copy &amp; Paste Roster Report Here'!$A49=AL$7,IF('Copy &amp; Paste Roster Report Here'!$M49="FT",1,0),0)</f>
        <v>0</v>
      </c>
      <c r="AM52" s="118">
        <f>IF('Copy &amp; Paste Roster Report Here'!$A49=AM$7,IF('Copy &amp; Paste Roster Report Here'!$M49="FT",1,0),0)</f>
        <v>0</v>
      </c>
      <c r="AN52" s="118">
        <f>IF('Copy &amp; Paste Roster Report Here'!$A49=AN$7,IF('Copy &amp; Paste Roster Report Here'!$M49="FT",1,0),0)</f>
        <v>0</v>
      </c>
      <c r="AO52" s="118">
        <f>IF('Copy &amp; Paste Roster Report Here'!$A49=AO$7,IF('Copy &amp; Paste Roster Report Here'!$M49="FT",1,0),0)</f>
        <v>0</v>
      </c>
      <c r="AP52" s="118">
        <f>IF('Copy &amp; Paste Roster Report Here'!$A49=AP$7,IF('Copy &amp; Paste Roster Report Here'!$M49="FT",1,0),0)</f>
        <v>0</v>
      </c>
      <c r="AQ52" s="118">
        <f>IF('Copy &amp; Paste Roster Report Here'!$A49=AQ$7,IF('Copy &amp; Paste Roster Report Here'!$M49="FT",1,0),0)</f>
        <v>0</v>
      </c>
      <c r="AR52" s="118">
        <f>IF('Copy &amp; Paste Roster Report Here'!$A49=AR$7,IF('Copy &amp; Paste Roster Report Here'!$M49="FT",1,0),0)</f>
        <v>0</v>
      </c>
      <c r="AS52" s="118">
        <f>IF('Copy &amp; Paste Roster Report Here'!$A49=AS$7,IF('Copy &amp; Paste Roster Report Here'!$M49="FT",1,0),0)</f>
        <v>0</v>
      </c>
      <c r="AT52" s="118">
        <f>IF('Copy &amp; Paste Roster Report Here'!$A49=AT$7,IF('Copy &amp; Paste Roster Report Here'!$M49="FT",1,0),0)</f>
        <v>0</v>
      </c>
      <c r="AU52" s="118">
        <f>IF('Copy &amp; Paste Roster Report Here'!$A49=AU$7,IF('Copy &amp; Paste Roster Report Here'!$M49="FT",1,0),0)</f>
        <v>0</v>
      </c>
      <c r="AV52" s="73">
        <f t="shared" si="10"/>
        <v>0</v>
      </c>
      <c r="AW52" s="119">
        <f>IF('Copy &amp; Paste Roster Report Here'!$A49=AW$7,IF('Copy &amp; Paste Roster Report Here'!$M49="HT",1,0),0)</f>
        <v>0</v>
      </c>
      <c r="AX52" s="119">
        <f>IF('Copy &amp; Paste Roster Report Here'!$A49=AX$7,IF('Copy &amp; Paste Roster Report Here'!$M49="HT",1,0),0)</f>
        <v>0</v>
      </c>
      <c r="AY52" s="119">
        <f>IF('Copy &amp; Paste Roster Report Here'!$A49=AY$7,IF('Copy &amp; Paste Roster Report Here'!$M49="HT",1,0),0)</f>
        <v>0</v>
      </c>
      <c r="AZ52" s="119">
        <f>IF('Copy &amp; Paste Roster Report Here'!$A49=AZ$7,IF('Copy &amp; Paste Roster Report Here'!$M49="HT",1,0),0)</f>
        <v>0</v>
      </c>
      <c r="BA52" s="119">
        <f>IF('Copy &amp; Paste Roster Report Here'!$A49=BA$7,IF('Copy &amp; Paste Roster Report Here'!$M49="HT",1,0),0)</f>
        <v>0</v>
      </c>
      <c r="BB52" s="119">
        <f>IF('Copy &amp; Paste Roster Report Here'!$A49=BB$7,IF('Copy &amp; Paste Roster Report Here'!$M49="HT",1,0),0)</f>
        <v>0</v>
      </c>
      <c r="BC52" s="119">
        <f>IF('Copy &amp; Paste Roster Report Here'!$A49=BC$7,IF('Copy &amp; Paste Roster Report Here'!$M49="HT",1,0),0)</f>
        <v>0</v>
      </c>
      <c r="BD52" s="119">
        <f>IF('Copy &amp; Paste Roster Report Here'!$A49=BD$7,IF('Copy &amp; Paste Roster Report Here'!$M49="HT",1,0),0)</f>
        <v>0</v>
      </c>
      <c r="BE52" s="119">
        <f>IF('Copy &amp; Paste Roster Report Here'!$A49=BE$7,IF('Copy &amp; Paste Roster Report Here'!$M49="HT",1,0),0)</f>
        <v>0</v>
      </c>
      <c r="BF52" s="119">
        <f>IF('Copy &amp; Paste Roster Report Here'!$A49=BF$7,IF('Copy &amp; Paste Roster Report Here'!$M49="HT",1,0),0)</f>
        <v>0</v>
      </c>
      <c r="BG52" s="119">
        <f>IF('Copy &amp; Paste Roster Report Here'!$A49=BG$7,IF('Copy &amp; Paste Roster Report Here'!$M49="HT",1,0),0)</f>
        <v>0</v>
      </c>
      <c r="BH52" s="73">
        <f t="shared" si="11"/>
        <v>0</v>
      </c>
      <c r="BI52" s="120">
        <f>IF('Copy &amp; Paste Roster Report Here'!$A49=BI$7,IF('Copy &amp; Paste Roster Report Here'!$M49="MT",1,0),0)</f>
        <v>0</v>
      </c>
      <c r="BJ52" s="120">
        <f>IF('Copy &amp; Paste Roster Report Here'!$A49=BJ$7,IF('Copy &amp; Paste Roster Report Here'!$M49="MT",1,0),0)</f>
        <v>0</v>
      </c>
      <c r="BK52" s="120">
        <f>IF('Copy &amp; Paste Roster Report Here'!$A49=BK$7,IF('Copy &amp; Paste Roster Report Here'!$M49="MT",1,0),0)</f>
        <v>0</v>
      </c>
      <c r="BL52" s="120">
        <f>IF('Copy &amp; Paste Roster Report Here'!$A49=BL$7,IF('Copy &amp; Paste Roster Report Here'!$M49="MT",1,0),0)</f>
        <v>0</v>
      </c>
      <c r="BM52" s="120">
        <f>IF('Copy &amp; Paste Roster Report Here'!$A49=BM$7,IF('Copy &amp; Paste Roster Report Here'!$M49="MT",1,0),0)</f>
        <v>0</v>
      </c>
      <c r="BN52" s="120">
        <f>IF('Copy &amp; Paste Roster Report Here'!$A49=BN$7,IF('Copy &amp; Paste Roster Report Here'!$M49="MT",1,0),0)</f>
        <v>0</v>
      </c>
      <c r="BO52" s="120">
        <f>IF('Copy &amp; Paste Roster Report Here'!$A49=BO$7,IF('Copy &amp; Paste Roster Report Here'!$M49="MT",1,0),0)</f>
        <v>0</v>
      </c>
      <c r="BP52" s="120">
        <f>IF('Copy &amp; Paste Roster Report Here'!$A49=BP$7,IF('Copy &amp; Paste Roster Report Here'!$M49="MT",1,0),0)</f>
        <v>0</v>
      </c>
      <c r="BQ52" s="120">
        <f>IF('Copy &amp; Paste Roster Report Here'!$A49=BQ$7,IF('Copy &amp; Paste Roster Report Here'!$M49="MT",1,0),0)</f>
        <v>0</v>
      </c>
      <c r="BR52" s="120">
        <f>IF('Copy &amp; Paste Roster Report Here'!$A49=BR$7,IF('Copy &amp; Paste Roster Report Here'!$M49="MT",1,0),0)</f>
        <v>0</v>
      </c>
      <c r="BS52" s="120">
        <f>IF('Copy &amp; Paste Roster Report Here'!$A49=BS$7,IF('Copy &amp; Paste Roster Report Here'!$M49="MT",1,0),0)</f>
        <v>0</v>
      </c>
      <c r="BT52" s="73">
        <f t="shared" si="12"/>
        <v>0</v>
      </c>
      <c r="BU52" s="121">
        <f>IF('Copy &amp; Paste Roster Report Here'!$A49=BU$7,IF('Copy &amp; Paste Roster Report Here'!$M49="fy",1,0),0)</f>
        <v>0</v>
      </c>
      <c r="BV52" s="121">
        <f>IF('Copy &amp; Paste Roster Report Here'!$A49=BV$7,IF('Copy &amp; Paste Roster Report Here'!$M49="fy",1,0),0)</f>
        <v>0</v>
      </c>
      <c r="BW52" s="121">
        <f>IF('Copy &amp; Paste Roster Report Here'!$A49=BW$7,IF('Copy &amp; Paste Roster Report Here'!$M49="fy",1,0),0)</f>
        <v>0</v>
      </c>
      <c r="BX52" s="121">
        <f>IF('Copy &amp; Paste Roster Report Here'!$A49=BX$7,IF('Copy &amp; Paste Roster Report Here'!$M49="fy",1,0),0)</f>
        <v>0</v>
      </c>
      <c r="BY52" s="121">
        <f>IF('Copy &amp; Paste Roster Report Here'!$A49=BY$7,IF('Copy &amp; Paste Roster Report Here'!$M49="fy",1,0),0)</f>
        <v>0</v>
      </c>
      <c r="BZ52" s="121">
        <f>IF('Copy &amp; Paste Roster Report Here'!$A49=BZ$7,IF('Copy &amp; Paste Roster Report Here'!$M49="fy",1,0),0)</f>
        <v>0</v>
      </c>
      <c r="CA52" s="121">
        <f>IF('Copy &amp; Paste Roster Report Here'!$A49=CA$7,IF('Copy &amp; Paste Roster Report Here'!$M49="fy",1,0),0)</f>
        <v>0</v>
      </c>
      <c r="CB52" s="121">
        <f>IF('Copy &amp; Paste Roster Report Here'!$A49=CB$7,IF('Copy &amp; Paste Roster Report Here'!$M49="fy",1,0),0)</f>
        <v>0</v>
      </c>
      <c r="CC52" s="121">
        <f>IF('Copy &amp; Paste Roster Report Here'!$A49=CC$7,IF('Copy &amp; Paste Roster Report Here'!$M49="fy",1,0),0)</f>
        <v>0</v>
      </c>
      <c r="CD52" s="121">
        <f>IF('Copy &amp; Paste Roster Report Here'!$A49=CD$7,IF('Copy &amp; Paste Roster Report Here'!$M49="fy",1,0),0)</f>
        <v>0</v>
      </c>
      <c r="CE52" s="121">
        <f>IF('Copy &amp; Paste Roster Report Here'!$A49=CE$7,IF('Copy &amp; Paste Roster Report Here'!$M49="fy",1,0),0)</f>
        <v>0</v>
      </c>
      <c r="CF52" s="73">
        <f t="shared" si="13"/>
        <v>0</v>
      </c>
      <c r="CG52" s="122">
        <f>IF('Copy &amp; Paste Roster Report Here'!$A49=CG$7,IF('Copy &amp; Paste Roster Report Here'!$M49="RH",1,0),0)</f>
        <v>0</v>
      </c>
      <c r="CH52" s="122">
        <f>IF('Copy &amp; Paste Roster Report Here'!$A49=CH$7,IF('Copy &amp; Paste Roster Report Here'!$M49="RH",1,0),0)</f>
        <v>0</v>
      </c>
      <c r="CI52" s="122">
        <f>IF('Copy &amp; Paste Roster Report Here'!$A49=CI$7,IF('Copy &amp; Paste Roster Report Here'!$M49="RH",1,0),0)</f>
        <v>0</v>
      </c>
      <c r="CJ52" s="122">
        <f>IF('Copy &amp; Paste Roster Report Here'!$A49=CJ$7,IF('Copy &amp; Paste Roster Report Here'!$M49="RH",1,0),0)</f>
        <v>0</v>
      </c>
      <c r="CK52" s="122">
        <f>IF('Copy &amp; Paste Roster Report Here'!$A49=CK$7,IF('Copy &amp; Paste Roster Report Here'!$M49="RH",1,0),0)</f>
        <v>0</v>
      </c>
      <c r="CL52" s="122">
        <f>IF('Copy &amp; Paste Roster Report Here'!$A49=CL$7,IF('Copy &amp; Paste Roster Report Here'!$M49="RH",1,0),0)</f>
        <v>0</v>
      </c>
      <c r="CM52" s="122">
        <f>IF('Copy &amp; Paste Roster Report Here'!$A49=CM$7,IF('Copy &amp; Paste Roster Report Here'!$M49="RH",1,0),0)</f>
        <v>0</v>
      </c>
      <c r="CN52" s="122">
        <f>IF('Copy &amp; Paste Roster Report Here'!$A49=CN$7,IF('Copy &amp; Paste Roster Report Here'!$M49="RH",1,0),0)</f>
        <v>0</v>
      </c>
      <c r="CO52" s="122">
        <f>IF('Copy &amp; Paste Roster Report Here'!$A49=CO$7,IF('Copy &amp; Paste Roster Report Here'!$M49="RH",1,0),0)</f>
        <v>0</v>
      </c>
      <c r="CP52" s="122">
        <f>IF('Copy &amp; Paste Roster Report Here'!$A49=CP$7,IF('Copy &amp; Paste Roster Report Here'!$M49="RH",1,0),0)</f>
        <v>0</v>
      </c>
      <c r="CQ52" s="122">
        <f>IF('Copy &amp; Paste Roster Report Here'!$A49=CQ$7,IF('Copy &amp; Paste Roster Report Here'!$M49="RH",1,0),0)</f>
        <v>0</v>
      </c>
      <c r="CR52" s="73">
        <f t="shared" si="14"/>
        <v>0</v>
      </c>
      <c r="CS52" s="123">
        <f>IF('Copy &amp; Paste Roster Report Here'!$A49=CS$7,IF('Copy &amp; Paste Roster Report Here'!$M49="QT",1,0),0)</f>
        <v>0</v>
      </c>
      <c r="CT52" s="123">
        <f>IF('Copy &amp; Paste Roster Report Here'!$A49=CT$7,IF('Copy &amp; Paste Roster Report Here'!$M49="QT",1,0),0)</f>
        <v>0</v>
      </c>
      <c r="CU52" s="123">
        <f>IF('Copy &amp; Paste Roster Report Here'!$A49=CU$7,IF('Copy &amp; Paste Roster Report Here'!$M49="QT",1,0),0)</f>
        <v>0</v>
      </c>
      <c r="CV52" s="123">
        <f>IF('Copy &amp; Paste Roster Report Here'!$A49=CV$7,IF('Copy &amp; Paste Roster Report Here'!$M49="QT",1,0),0)</f>
        <v>0</v>
      </c>
      <c r="CW52" s="123">
        <f>IF('Copy &amp; Paste Roster Report Here'!$A49=CW$7,IF('Copy &amp; Paste Roster Report Here'!$M49="QT",1,0),0)</f>
        <v>0</v>
      </c>
      <c r="CX52" s="123">
        <f>IF('Copy &amp; Paste Roster Report Here'!$A49=CX$7,IF('Copy &amp; Paste Roster Report Here'!$M49="QT",1,0),0)</f>
        <v>0</v>
      </c>
      <c r="CY52" s="123">
        <f>IF('Copy &amp; Paste Roster Report Here'!$A49=CY$7,IF('Copy &amp; Paste Roster Report Here'!$M49="QT",1,0),0)</f>
        <v>0</v>
      </c>
      <c r="CZ52" s="123">
        <f>IF('Copy &amp; Paste Roster Report Here'!$A49=CZ$7,IF('Copy &amp; Paste Roster Report Here'!$M49="QT",1,0),0)</f>
        <v>0</v>
      </c>
      <c r="DA52" s="123">
        <f>IF('Copy &amp; Paste Roster Report Here'!$A49=DA$7,IF('Copy &amp; Paste Roster Report Here'!$M49="QT",1,0),0)</f>
        <v>0</v>
      </c>
      <c r="DB52" s="123">
        <f>IF('Copy &amp; Paste Roster Report Here'!$A49=DB$7,IF('Copy &amp; Paste Roster Report Here'!$M49="QT",1,0),0)</f>
        <v>0</v>
      </c>
      <c r="DC52" s="123">
        <f>IF('Copy &amp; Paste Roster Report Here'!$A49=DC$7,IF('Copy &amp; Paste Roster Report Here'!$M49="QT",1,0),0)</f>
        <v>0</v>
      </c>
      <c r="DD52" s="73">
        <f t="shared" si="15"/>
        <v>0</v>
      </c>
      <c r="DE52" s="124">
        <f>IF('Copy &amp; Paste Roster Report Here'!$A49=DE$7,IF('Copy &amp; Paste Roster Report Here'!$M49="xxxxxxxxxxx",1,0),0)</f>
        <v>0</v>
      </c>
      <c r="DF52" s="124">
        <f>IF('Copy &amp; Paste Roster Report Here'!$A49=DF$7,IF('Copy &amp; Paste Roster Report Here'!$M49="xxxxxxxxxxx",1,0),0)</f>
        <v>0</v>
      </c>
      <c r="DG52" s="124">
        <f>IF('Copy &amp; Paste Roster Report Here'!$A49=DG$7,IF('Copy &amp; Paste Roster Report Here'!$M49="xxxxxxxxxxx",1,0),0)</f>
        <v>0</v>
      </c>
      <c r="DH52" s="124">
        <f>IF('Copy &amp; Paste Roster Report Here'!$A49=DH$7,IF('Copy &amp; Paste Roster Report Here'!$M49="xxxxxxxxxxx",1,0),0)</f>
        <v>0</v>
      </c>
      <c r="DI52" s="124">
        <f>IF('Copy &amp; Paste Roster Report Here'!$A49=DI$7,IF('Copy &amp; Paste Roster Report Here'!$M49="xxxxxxxxxxx",1,0),0)</f>
        <v>0</v>
      </c>
      <c r="DJ52" s="124">
        <f>IF('Copy &amp; Paste Roster Report Here'!$A49=DJ$7,IF('Copy &amp; Paste Roster Report Here'!$M49="xxxxxxxxxxx",1,0),0)</f>
        <v>0</v>
      </c>
      <c r="DK52" s="124">
        <f>IF('Copy &amp; Paste Roster Report Here'!$A49=DK$7,IF('Copy &amp; Paste Roster Report Here'!$M49="xxxxxxxxxxx",1,0),0)</f>
        <v>0</v>
      </c>
      <c r="DL52" s="124">
        <f>IF('Copy &amp; Paste Roster Report Here'!$A49=DL$7,IF('Copy &amp; Paste Roster Report Here'!$M49="xxxxxxxxxxx",1,0),0)</f>
        <v>0</v>
      </c>
      <c r="DM52" s="124">
        <f>IF('Copy &amp; Paste Roster Report Here'!$A49=DM$7,IF('Copy &amp; Paste Roster Report Here'!$M49="xxxxxxxxxxx",1,0),0)</f>
        <v>0</v>
      </c>
      <c r="DN52" s="124">
        <f>IF('Copy &amp; Paste Roster Report Here'!$A49=DN$7,IF('Copy &amp; Paste Roster Report Here'!$M49="xxxxxxxxxxx",1,0),0)</f>
        <v>0</v>
      </c>
      <c r="DO52" s="124">
        <f>IF('Copy &amp; Paste Roster Report Here'!$A49=DO$7,IF('Copy &amp; Paste Roster Report Here'!$M49="xxxxxxxxxxx",1,0),0)</f>
        <v>0</v>
      </c>
      <c r="DP52" s="125">
        <f t="shared" si="16"/>
        <v>0</v>
      </c>
      <c r="DQ52" s="126">
        <f t="shared" si="17"/>
        <v>0</v>
      </c>
    </row>
    <row r="53" spans="1:121" x14ac:dyDescent="0.2">
      <c r="A53" s="111">
        <f t="shared" si="3"/>
        <v>0</v>
      </c>
      <c r="B53" s="111">
        <f t="shared" si="4"/>
        <v>0</v>
      </c>
      <c r="C53" s="112">
        <f>+('Copy &amp; Paste Roster Report Here'!$P50-'Copy &amp; Paste Roster Report Here'!$O50)/30</f>
        <v>0</v>
      </c>
      <c r="D53" s="112">
        <f>+('Copy &amp; Paste Roster Report Here'!$P50-'Copy &amp; Paste Roster Report Here'!$O50)</f>
        <v>0</v>
      </c>
      <c r="E53" s="111">
        <f>'Copy &amp; Paste Roster Report Here'!N50</f>
        <v>0</v>
      </c>
      <c r="F53" s="111" t="str">
        <f t="shared" si="5"/>
        <v>N</v>
      </c>
      <c r="G53" s="111">
        <f>'Copy &amp; Paste Roster Report Here'!R50</f>
        <v>0</v>
      </c>
      <c r="H53" s="113">
        <f t="shared" si="6"/>
        <v>0</v>
      </c>
      <c r="I53" s="112">
        <f>IF(F53="N",$F$5-'Copy &amp; Paste Roster Report Here'!O50,+'Copy &amp; Paste Roster Report Here'!Q50-'Copy &amp; Paste Roster Report Here'!O50)</f>
        <v>0</v>
      </c>
      <c r="J53" s="114">
        <f t="shared" si="7"/>
        <v>0</v>
      </c>
      <c r="K53" s="114">
        <f t="shared" si="8"/>
        <v>0</v>
      </c>
      <c r="L53" s="115">
        <f>'Copy &amp; Paste Roster Report Here'!F50</f>
        <v>0</v>
      </c>
      <c r="M53" s="116">
        <f t="shared" si="9"/>
        <v>0</v>
      </c>
      <c r="N53" s="117">
        <f>IF('Copy &amp; Paste Roster Report Here'!$A50='Analytical Tests'!N$7,IF($F53="Y",+$H53*N$6,0),0)</f>
        <v>0</v>
      </c>
      <c r="O53" s="117">
        <f>IF('Copy &amp; Paste Roster Report Here'!$A50='Analytical Tests'!O$7,IF($F53="Y",+$H53*O$6,0),0)</f>
        <v>0</v>
      </c>
      <c r="P53" s="117">
        <f>IF('Copy &amp; Paste Roster Report Here'!$A50='Analytical Tests'!P$7,IF($F53="Y",+$H53*P$6,0),0)</f>
        <v>0</v>
      </c>
      <c r="Q53" s="117">
        <f>IF('Copy &amp; Paste Roster Report Here'!$A50='Analytical Tests'!Q$7,IF($F53="Y",+$H53*Q$6,0),0)</f>
        <v>0</v>
      </c>
      <c r="R53" s="117">
        <f>IF('Copy &amp; Paste Roster Report Here'!$A50='Analytical Tests'!R$7,IF($F53="Y",+$H53*R$6,0),0)</f>
        <v>0</v>
      </c>
      <c r="S53" s="117">
        <f>IF('Copy &amp; Paste Roster Report Here'!$A50='Analytical Tests'!S$7,IF($F53="Y",+$H53*S$6,0),0)</f>
        <v>0</v>
      </c>
      <c r="T53" s="117">
        <f>IF('Copy &amp; Paste Roster Report Here'!$A50='Analytical Tests'!T$7,IF($F53="Y",+$H53*T$6,0),0)</f>
        <v>0</v>
      </c>
      <c r="U53" s="117">
        <f>IF('Copy &amp; Paste Roster Report Here'!$A50='Analytical Tests'!U$7,IF($F53="Y",+$H53*U$6,0),0)</f>
        <v>0</v>
      </c>
      <c r="V53" s="117">
        <f>IF('Copy &amp; Paste Roster Report Here'!$A50='Analytical Tests'!V$7,IF($F53="Y",+$H53*V$6,0),0)</f>
        <v>0</v>
      </c>
      <c r="W53" s="117">
        <f>IF('Copy &amp; Paste Roster Report Here'!$A50='Analytical Tests'!W$7,IF($F53="Y",+$H53*W$6,0),0)</f>
        <v>0</v>
      </c>
      <c r="X53" s="117">
        <f>IF('Copy &amp; Paste Roster Report Here'!$A50='Analytical Tests'!X$7,IF($F53="Y",+$H53*X$6,0),0)</f>
        <v>0</v>
      </c>
      <c r="Y53" s="117" t="b">
        <f>IF('Copy &amp; Paste Roster Report Here'!$A50='Analytical Tests'!Y$7,IF($F53="N",IF($J53&gt;=$C53,Y$6,+($I53/$D53)*Y$6),0))</f>
        <v>0</v>
      </c>
      <c r="Z53" s="117" t="b">
        <f>IF('Copy &amp; Paste Roster Report Here'!$A50='Analytical Tests'!Z$7,IF($F53="N",IF($J53&gt;=$C53,Z$6,+($I53/$D53)*Z$6),0))</f>
        <v>0</v>
      </c>
      <c r="AA53" s="117" t="b">
        <f>IF('Copy &amp; Paste Roster Report Here'!$A50='Analytical Tests'!AA$7,IF($F53="N",IF($J53&gt;=$C53,AA$6,+($I53/$D53)*AA$6),0))</f>
        <v>0</v>
      </c>
      <c r="AB53" s="117" t="b">
        <f>IF('Copy &amp; Paste Roster Report Here'!$A50='Analytical Tests'!AB$7,IF($F53="N",IF($J53&gt;=$C53,AB$6,+($I53/$D53)*AB$6),0))</f>
        <v>0</v>
      </c>
      <c r="AC53" s="117" t="b">
        <f>IF('Copy &amp; Paste Roster Report Here'!$A50='Analytical Tests'!AC$7,IF($F53="N",IF($J53&gt;=$C53,AC$6,+($I53/$D53)*AC$6),0))</f>
        <v>0</v>
      </c>
      <c r="AD53" s="117" t="b">
        <f>IF('Copy &amp; Paste Roster Report Here'!$A50='Analytical Tests'!AD$7,IF($F53="N",IF($J53&gt;=$C53,AD$6,+($I53/$D53)*AD$6),0))</f>
        <v>0</v>
      </c>
      <c r="AE53" s="117" t="b">
        <f>IF('Copy &amp; Paste Roster Report Here'!$A50='Analytical Tests'!AE$7,IF($F53="N",IF($J53&gt;=$C53,AE$6,+($I53/$D53)*AE$6),0))</f>
        <v>0</v>
      </c>
      <c r="AF53" s="117" t="b">
        <f>IF('Copy &amp; Paste Roster Report Here'!$A50='Analytical Tests'!AF$7,IF($F53="N",IF($J53&gt;=$C53,AF$6,+($I53/$D53)*AF$6),0))</f>
        <v>0</v>
      </c>
      <c r="AG53" s="117" t="b">
        <f>IF('Copy &amp; Paste Roster Report Here'!$A50='Analytical Tests'!AG$7,IF($F53="N",IF($J53&gt;=$C53,AG$6,+($I53/$D53)*AG$6),0))</f>
        <v>0</v>
      </c>
      <c r="AH53" s="117" t="b">
        <f>IF('Copy &amp; Paste Roster Report Here'!$A50='Analytical Tests'!AH$7,IF($F53="N",IF($J53&gt;=$C53,AH$6,+($I53/$D53)*AH$6),0))</f>
        <v>0</v>
      </c>
      <c r="AI53" s="117" t="b">
        <f>IF('Copy &amp; Paste Roster Report Here'!$A50='Analytical Tests'!AI$7,IF($F53="N",IF($J53&gt;=$C53,AI$6,+($I53/$D53)*AI$6),0))</f>
        <v>0</v>
      </c>
      <c r="AJ53" s="79"/>
      <c r="AK53" s="118">
        <f>IF('Copy &amp; Paste Roster Report Here'!$A50=AK$7,IF('Copy &amp; Paste Roster Report Here'!$M50="FT",1,0),0)</f>
        <v>0</v>
      </c>
      <c r="AL53" s="118">
        <f>IF('Copy &amp; Paste Roster Report Here'!$A50=AL$7,IF('Copy &amp; Paste Roster Report Here'!$M50="FT",1,0),0)</f>
        <v>0</v>
      </c>
      <c r="AM53" s="118">
        <f>IF('Copy &amp; Paste Roster Report Here'!$A50=AM$7,IF('Copy &amp; Paste Roster Report Here'!$M50="FT",1,0),0)</f>
        <v>0</v>
      </c>
      <c r="AN53" s="118">
        <f>IF('Copy &amp; Paste Roster Report Here'!$A50=AN$7,IF('Copy &amp; Paste Roster Report Here'!$M50="FT",1,0),0)</f>
        <v>0</v>
      </c>
      <c r="AO53" s="118">
        <f>IF('Copy &amp; Paste Roster Report Here'!$A50=AO$7,IF('Copy &amp; Paste Roster Report Here'!$M50="FT",1,0),0)</f>
        <v>0</v>
      </c>
      <c r="AP53" s="118">
        <f>IF('Copy &amp; Paste Roster Report Here'!$A50=AP$7,IF('Copy &amp; Paste Roster Report Here'!$M50="FT",1,0),0)</f>
        <v>0</v>
      </c>
      <c r="AQ53" s="118">
        <f>IF('Copy &amp; Paste Roster Report Here'!$A50=AQ$7,IF('Copy &amp; Paste Roster Report Here'!$M50="FT",1,0),0)</f>
        <v>0</v>
      </c>
      <c r="AR53" s="118">
        <f>IF('Copy &amp; Paste Roster Report Here'!$A50=AR$7,IF('Copy &amp; Paste Roster Report Here'!$M50="FT",1,0),0)</f>
        <v>0</v>
      </c>
      <c r="AS53" s="118">
        <f>IF('Copy &amp; Paste Roster Report Here'!$A50=AS$7,IF('Copy &amp; Paste Roster Report Here'!$M50="FT",1,0),0)</f>
        <v>0</v>
      </c>
      <c r="AT53" s="118">
        <f>IF('Copy &amp; Paste Roster Report Here'!$A50=AT$7,IF('Copy &amp; Paste Roster Report Here'!$M50="FT",1,0),0)</f>
        <v>0</v>
      </c>
      <c r="AU53" s="118">
        <f>IF('Copy &amp; Paste Roster Report Here'!$A50=AU$7,IF('Copy &amp; Paste Roster Report Here'!$M50="FT",1,0),0)</f>
        <v>0</v>
      </c>
      <c r="AV53" s="73">
        <f t="shared" si="10"/>
        <v>0</v>
      </c>
      <c r="AW53" s="119">
        <f>IF('Copy &amp; Paste Roster Report Here'!$A50=AW$7,IF('Copy &amp; Paste Roster Report Here'!$M50="HT",1,0),0)</f>
        <v>0</v>
      </c>
      <c r="AX53" s="119">
        <f>IF('Copy &amp; Paste Roster Report Here'!$A50=AX$7,IF('Copy &amp; Paste Roster Report Here'!$M50="HT",1,0),0)</f>
        <v>0</v>
      </c>
      <c r="AY53" s="119">
        <f>IF('Copy &amp; Paste Roster Report Here'!$A50=AY$7,IF('Copy &amp; Paste Roster Report Here'!$M50="HT",1,0),0)</f>
        <v>0</v>
      </c>
      <c r="AZ53" s="119">
        <f>IF('Copy &amp; Paste Roster Report Here'!$A50=AZ$7,IF('Copy &amp; Paste Roster Report Here'!$M50="HT",1,0),0)</f>
        <v>0</v>
      </c>
      <c r="BA53" s="119">
        <f>IF('Copy &amp; Paste Roster Report Here'!$A50=BA$7,IF('Copy &amp; Paste Roster Report Here'!$M50="HT",1,0),0)</f>
        <v>0</v>
      </c>
      <c r="BB53" s="119">
        <f>IF('Copy &amp; Paste Roster Report Here'!$A50=BB$7,IF('Copy &amp; Paste Roster Report Here'!$M50="HT",1,0),0)</f>
        <v>0</v>
      </c>
      <c r="BC53" s="119">
        <f>IF('Copy &amp; Paste Roster Report Here'!$A50=BC$7,IF('Copy &amp; Paste Roster Report Here'!$M50="HT",1,0),0)</f>
        <v>0</v>
      </c>
      <c r="BD53" s="119">
        <f>IF('Copy &amp; Paste Roster Report Here'!$A50=BD$7,IF('Copy &amp; Paste Roster Report Here'!$M50="HT",1,0),0)</f>
        <v>0</v>
      </c>
      <c r="BE53" s="119">
        <f>IF('Copy &amp; Paste Roster Report Here'!$A50=BE$7,IF('Copy &amp; Paste Roster Report Here'!$M50="HT",1,0),0)</f>
        <v>0</v>
      </c>
      <c r="BF53" s="119">
        <f>IF('Copy &amp; Paste Roster Report Here'!$A50=BF$7,IF('Copy &amp; Paste Roster Report Here'!$M50="HT",1,0),0)</f>
        <v>0</v>
      </c>
      <c r="BG53" s="119">
        <f>IF('Copy &amp; Paste Roster Report Here'!$A50=BG$7,IF('Copy &amp; Paste Roster Report Here'!$M50="HT",1,0),0)</f>
        <v>0</v>
      </c>
      <c r="BH53" s="73">
        <f t="shared" si="11"/>
        <v>0</v>
      </c>
      <c r="BI53" s="120">
        <f>IF('Copy &amp; Paste Roster Report Here'!$A50=BI$7,IF('Copy &amp; Paste Roster Report Here'!$M50="MT",1,0),0)</f>
        <v>0</v>
      </c>
      <c r="BJ53" s="120">
        <f>IF('Copy &amp; Paste Roster Report Here'!$A50=BJ$7,IF('Copy &amp; Paste Roster Report Here'!$M50="MT",1,0),0)</f>
        <v>0</v>
      </c>
      <c r="BK53" s="120">
        <f>IF('Copy &amp; Paste Roster Report Here'!$A50=BK$7,IF('Copy &amp; Paste Roster Report Here'!$M50="MT",1,0),0)</f>
        <v>0</v>
      </c>
      <c r="BL53" s="120">
        <f>IF('Copy &amp; Paste Roster Report Here'!$A50=BL$7,IF('Copy &amp; Paste Roster Report Here'!$M50="MT",1,0),0)</f>
        <v>0</v>
      </c>
      <c r="BM53" s="120">
        <f>IF('Copy &amp; Paste Roster Report Here'!$A50=BM$7,IF('Copy &amp; Paste Roster Report Here'!$M50="MT",1,0),0)</f>
        <v>0</v>
      </c>
      <c r="BN53" s="120">
        <f>IF('Copy &amp; Paste Roster Report Here'!$A50=BN$7,IF('Copy &amp; Paste Roster Report Here'!$M50="MT",1,0),0)</f>
        <v>0</v>
      </c>
      <c r="BO53" s="120">
        <f>IF('Copy &amp; Paste Roster Report Here'!$A50=BO$7,IF('Copy &amp; Paste Roster Report Here'!$M50="MT",1,0),0)</f>
        <v>0</v>
      </c>
      <c r="BP53" s="120">
        <f>IF('Copy &amp; Paste Roster Report Here'!$A50=BP$7,IF('Copy &amp; Paste Roster Report Here'!$M50="MT",1,0),0)</f>
        <v>0</v>
      </c>
      <c r="BQ53" s="120">
        <f>IF('Copy &amp; Paste Roster Report Here'!$A50=BQ$7,IF('Copy &amp; Paste Roster Report Here'!$M50="MT",1,0),0)</f>
        <v>0</v>
      </c>
      <c r="BR53" s="120">
        <f>IF('Copy &amp; Paste Roster Report Here'!$A50=BR$7,IF('Copy &amp; Paste Roster Report Here'!$M50="MT",1,0),0)</f>
        <v>0</v>
      </c>
      <c r="BS53" s="120">
        <f>IF('Copy &amp; Paste Roster Report Here'!$A50=BS$7,IF('Copy &amp; Paste Roster Report Here'!$M50="MT",1,0),0)</f>
        <v>0</v>
      </c>
      <c r="BT53" s="73">
        <f t="shared" si="12"/>
        <v>0</v>
      </c>
      <c r="BU53" s="121">
        <f>IF('Copy &amp; Paste Roster Report Here'!$A50=BU$7,IF('Copy &amp; Paste Roster Report Here'!$M50="fy",1,0),0)</f>
        <v>0</v>
      </c>
      <c r="BV53" s="121">
        <f>IF('Copy &amp; Paste Roster Report Here'!$A50=BV$7,IF('Copy &amp; Paste Roster Report Here'!$M50="fy",1,0),0)</f>
        <v>0</v>
      </c>
      <c r="BW53" s="121">
        <f>IF('Copy &amp; Paste Roster Report Here'!$A50=BW$7,IF('Copy &amp; Paste Roster Report Here'!$M50="fy",1,0),0)</f>
        <v>0</v>
      </c>
      <c r="BX53" s="121">
        <f>IF('Copy &amp; Paste Roster Report Here'!$A50=BX$7,IF('Copy &amp; Paste Roster Report Here'!$M50="fy",1,0),0)</f>
        <v>0</v>
      </c>
      <c r="BY53" s="121">
        <f>IF('Copy &amp; Paste Roster Report Here'!$A50=BY$7,IF('Copy &amp; Paste Roster Report Here'!$M50="fy",1,0),0)</f>
        <v>0</v>
      </c>
      <c r="BZ53" s="121">
        <f>IF('Copy &amp; Paste Roster Report Here'!$A50=BZ$7,IF('Copy &amp; Paste Roster Report Here'!$M50="fy",1,0),0)</f>
        <v>0</v>
      </c>
      <c r="CA53" s="121">
        <f>IF('Copy &amp; Paste Roster Report Here'!$A50=CA$7,IF('Copy &amp; Paste Roster Report Here'!$M50="fy",1,0),0)</f>
        <v>0</v>
      </c>
      <c r="CB53" s="121">
        <f>IF('Copy &amp; Paste Roster Report Here'!$A50=CB$7,IF('Copy &amp; Paste Roster Report Here'!$M50="fy",1,0),0)</f>
        <v>0</v>
      </c>
      <c r="CC53" s="121">
        <f>IF('Copy &amp; Paste Roster Report Here'!$A50=CC$7,IF('Copy &amp; Paste Roster Report Here'!$M50="fy",1,0),0)</f>
        <v>0</v>
      </c>
      <c r="CD53" s="121">
        <f>IF('Copy &amp; Paste Roster Report Here'!$A50=CD$7,IF('Copy &amp; Paste Roster Report Here'!$M50="fy",1,0),0)</f>
        <v>0</v>
      </c>
      <c r="CE53" s="121">
        <f>IF('Copy &amp; Paste Roster Report Here'!$A50=CE$7,IF('Copy &amp; Paste Roster Report Here'!$M50="fy",1,0),0)</f>
        <v>0</v>
      </c>
      <c r="CF53" s="73">
        <f t="shared" si="13"/>
        <v>0</v>
      </c>
      <c r="CG53" s="122">
        <f>IF('Copy &amp; Paste Roster Report Here'!$A50=CG$7,IF('Copy &amp; Paste Roster Report Here'!$M50="RH",1,0),0)</f>
        <v>0</v>
      </c>
      <c r="CH53" s="122">
        <f>IF('Copy &amp; Paste Roster Report Here'!$A50=CH$7,IF('Copy &amp; Paste Roster Report Here'!$M50="RH",1,0),0)</f>
        <v>0</v>
      </c>
      <c r="CI53" s="122">
        <f>IF('Copy &amp; Paste Roster Report Here'!$A50=CI$7,IF('Copy &amp; Paste Roster Report Here'!$M50="RH",1,0),0)</f>
        <v>0</v>
      </c>
      <c r="CJ53" s="122">
        <f>IF('Copy &amp; Paste Roster Report Here'!$A50=CJ$7,IF('Copy &amp; Paste Roster Report Here'!$M50="RH",1,0),0)</f>
        <v>0</v>
      </c>
      <c r="CK53" s="122">
        <f>IF('Copy &amp; Paste Roster Report Here'!$A50=CK$7,IF('Copy &amp; Paste Roster Report Here'!$M50="RH",1,0),0)</f>
        <v>0</v>
      </c>
      <c r="CL53" s="122">
        <f>IF('Copy &amp; Paste Roster Report Here'!$A50=CL$7,IF('Copy &amp; Paste Roster Report Here'!$M50="RH",1,0),0)</f>
        <v>0</v>
      </c>
      <c r="CM53" s="122">
        <f>IF('Copy &amp; Paste Roster Report Here'!$A50=CM$7,IF('Copy &amp; Paste Roster Report Here'!$M50="RH",1,0),0)</f>
        <v>0</v>
      </c>
      <c r="CN53" s="122">
        <f>IF('Copy &amp; Paste Roster Report Here'!$A50=CN$7,IF('Copy &amp; Paste Roster Report Here'!$M50="RH",1,0),0)</f>
        <v>0</v>
      </c>
      <c r="CO53" s="122">
        <f>IF('Copy &amp; Paste Roster Report Here'!$A50=CO$7,IF('Copy &amp; Paste Roster Report Here'!$M50="RH",1,0),0)</f>
        <v>0</v>
      </c>
      <c r="CP53" s="122">
        <f>IF('Copy &amp; Paste Roster Report Here'!$A50=CP$7,IF('Copy &amp; Paste Roster Report Here'!$M50="RH",1,0),0)</f>
        <v>0</v>
      </c>
      <c r="CQ53" s="122">
        <f>IF('Copy &amp; Paste Roster Report Here'!$A50=CQ$7,IF('Copy &amp; Paste Roster Report Here'!$M50="RH",1,0),0)</f>
        <v>0</v>
      </c>
      <c r="CR53" s="73">
        <f t="shared" si="14"/>
        <v>0</v>
      </c>
      <c r="CS53" s="123">
        <f>IF('Copy &amp; Paste Roster Report Here'!$A50=CS$7,IF('Copy &amp; Paste Roster Report Here'!$M50="QT",1,0),0)</f>
        <v>0</v>
      </c>
      <c r="CT53" s="123">
        <f>IF('Copy &amp; Paste Roster Report Here'!$A50=CT$7,IF('Copy &amp; Paste Roster Report Here'!$M50="QT",1,0),0)</f>
        <v>0</v>
      </c>
      <c r="CU53" s="123">
        <f>IF('Copy &amp; Paste Roster Report Here'!$A50=CU$7,IF('Copy &amp; Paste Roster Report Here'!$M50="QT",1,0),0)</f>
        <v>0</v>
      </c>
      <c r="CV53" s="123">
        <f>IF('Copy &amp; Paste Roster Report Here'!$A50=CV$7,IF('Copy &amp; Paste Roster Report Here'!$M50="QT",1,0),0)</f>
        <v>0</v>
      </c>
      <c r="CW53" s="123">
        <f>IF('Copy &amp; Paste Roster Report Here'!$A50=CW$7,IF('Copy &amp; Paste Roster Report Here'!$M50="QT",1,0),0)</f>
        <v>0</v>
      </c>
      <c r="CX53" s="123">
        <f>IF('Copy &amp; Paste Roster Report Here'!$A50=CX$7,IF('Copy &amp; Paste Roster Report Here'!$M50="QT",1,0),0)</f>
        <v>0</v>
      </c>
      <c r="CY53" s="123">
        <f>IF('Copy &amp; Paste Roster Report Here'!$A50=CY$7,IF('Copy &amp; Paste Roster Report Here'!$M50="QT",1,0),0)</f>
        <v>0</v>
      </c>
      <c r="CZ53" s="123">
        <f>IF('Copy &amp; Paste Roster Report Here'!$A50=CZ$7,IF('Copy &amp; Paste Roster Report Here'!$M50="QT",1,0),0)</f>
        <v>0</v>
      </c>
      <c r="DA53" s="123">
        <f>IF('Copy &amp; Paste Roster Report Here'!$A50=DA$7,IF('Copy &amp; Paste Roster Report Here'!$M50="QT",1,0),0)</f>
        <v>0</v>
      </c>
      <c r="DB53" s="123">
        <f>IF('Copy &amp; Paste Roster Report Here'!$A50=DB$7,IF('Copy &amp; Paste Roster Report Here'!$M50="QT",1,0),0)</f>
        <v>0</v>
      </c>
      <c r="DC53" s="123">
        <f>IF('Copy &amp; Paste Roster Report Here'!$A50=DC$7,IF('Copy &amp; Paste Roster Report Here'!$M50="QT",1,0),0)</f>
        <v>0</v>
      </c>
      <c r="DD53" s="73">
        <f t="shared" si="15"/>
        <v>0</v>
      </c>
      <c r="DE53" s="124">
        <f>IF('Copy &amp; Paste Roster Report Here'!$A50=DE$7,IF('Copy &amp; Paste Roster Report Here'!$M50="xxxxxxxxxxx",1,0),0)</f>
        <v>0</v>
      </c>
      <c r="DF53" s="124">
        <f>IF('Copy &amp; Paste Roster Report Here'!$A50=DF$7,IF('Copy &amp; Paste Roster Report Here'!$M50="xxxxxxxxxxx",1,0),0)</f>
        <v>0</v>
      </c>
      <c r="DG53" s="124">
        <f>IF('Copy &amp; Paste Roster Report Here'!$A50=DG$7,IF('Copy &amp; Paste Roster Report Here'!$M50="xxxxxxxxxxx",1,0),0)</f>
        <v>0</v>
      </c>
      <c r="DH53" s="124">
        <f>IF('Copy &amp; Paste Roster Report Here'!$A50=DH$7,IF('Copy &amp; Paste Roster Report Here'!$M50="xxxxxxxxxxx",1,0),0)</f>
        <v>0</v>
      </c>
      <c r="DI53" s="124">
        <f>IF('Copy &amp; Paste Roster Report Here'!$A50=DI$7,IF('Copy &amp; Paste Roster Report Here'!$M50="xxxxxxxxxxx",1,0),0)</f>
        <v>0</v>
      </c>
      <c r="DJ53" s="124">
        <f>IF('Copy &amp; Paste Roster Report Here'!$A50=DJ$7,IF('Copy &amp; Paste Roster Report Here'!$M50="xxxxxxxxxxx",1,0),0)</f>
        <v>0</v>
      </c>
      <c r="DK53" s="124">
        <f>IF('Copy &amp; Paste Roster Report Here'!$A50=DK$7,IF('Copy &amp; Paste Roster Report Here'!$M50="xxxxxxxxxxx",1,0),0)</f>
        <v>0</v>
      </c>
      <c r="DL53" s="124">
        <f>IF('Copy &amp; Paste Roster Report Here'!$A50=DL$7,IF('Copy &amp; Paste Roster Report Here'!$M50="xxxxxxxxxxx",1,0),0)</f>
        <v>0</v>
      </c>
      <c r="DM53" s="124">
        <f>IF('Copy &amp; Paste Roster Report Here'!$A50=DM$7,IF('Copy &amp; Paste Roster Report Here'!$M50="xxxxxxxxxxx",1,0),0)</f>
        <v>0</v>
      </c>
      <c r="DN53" s="124">
        <f>IF('Copy &amp; Paste Roster Report Here'!$A50=DN$7,IF('Copy &amp; Paste Roster Report Here'!$M50="xxxxxxxxxxx",1,0),0)</f>
        <v>0</v>
      </c>
      <c r="DO53" s="124">
        <f>IF('Copy &amp; Paste Roster Report Here'!$A50=DO$7,IF('Copy &amp; Paste Roster Report Here'!$M50="xxxxxxxxxxx",1,0),0)</f>
        <v>0</v>
      </c>
      <c r="DP53" s="125">
        <f t="shared" si="16"/>
        <v>0</v>
      </c>
      <c r="DQ53" s="126">
        <f t="shared" si="17"/>
        <v>0</v>
      </c>
    </row>
    <row r="54" spans="1:121" x14ac:dyDescent="0.2">
      <c r="A54" s="111">
        <f t="shared" si="3"/>
        <v>0</v>
      </c>
      <c r="B54" s="111">
        <f t="shared" si="4"/>
        <v>0</v>
      </c>
      <c r="C54" s="112">
        <f>+('Copy &amp; Paste Roster Report Here'!$P51-'Copy &amp; Paste Roster Report Here'!$O51)/30</f>
        <v>0</v>
      </c>
      <c r="D54" s="112">
        <f>+('Copy &amp; Paste Roster Report Here'!$P51-'Copy &amp; Paste Roster Report Here'!$O51)</f>
        <v>0</v>
      </c>
      <c r="E54" s="111">
        <f>'Copy &amp; Paste Roster Report Here'!N51</f>
        <v>0</v>
      </c>
      <c r="F54" s="111" t="str">
        <f t="shared" si="5"/>
        <v>N</v>
      </c>
      <c r="G54" s="111">
        <f>'Copy &amp; Paste Roster Report Here'!R51</f>
        <v>0</v>
      </c>
      <c r="H54" s="113">
        <f t="shared" si="6"/>
        <v>0</v>
      </c>
      <c r="I54" s="112">
        <f>IF(F54="N",$F$5-'Copy &amp; Paste Roster Report Here'!O51,+'Copy &amp; Paste Roster Report Here'!Q51-'Copy &amp; Paste Roster Report Here'!O51)</f>
        <v>0</v>
      </c>
      <c r="J54" s="114">
        <f t="shared" si="7"/>
        <v>0</v>
      </c>
      <c r="K54" s="114">
        <f t="shared" si="8"/>
        <v>0</v>
      </c>
      <c r="L54" s="115">
        <f>'Copy &amp; Paste Roster Report Here'!F51</f>
        <v>0</v>
      </c>
      <c r="M54" s="116">
        <f t="shared" si="9"/>
        <v>0</v>
      </c>
      <c r="N54" s="117">
        <f>IF('Copy &amp; Paste Roster Report Here'!$A51='Analytical Tests'!N$7,IF($F54="Y",+$H54*N$6,0),0)</f>
        <v>0</v>
      </c>
      <c r="O54" s="117">
        <f>IF('Copy &amp; Paste Roster Report Here'!$A51='Analytical Tests'!O$7,IF($F54="Y",+$H54*O$6,0),0)</f>
        <v>0</v>
      </c>
      <c r="P54" s="117">
        <f>IF('Copy &amp; Paste Roster Report Here'!$A51='Analytical Tests'!P$7,IF($F54="Y",+$H54*P$6,0),0)</f>
        <v>0</v>
      </c>
      <c r="Q54" s="117">
        <f>IF('Copy &amp; Paste Roster Report Here'!$A51='Analytical Tests'!Q$7,IF($F54="Y",+$H54*Q$6,0),0)</f>
        <v>0</v>
      </c>
      <c r="R54" s="117">
        <f>IF('Copy &amp; Paste Roster Report Here'!$A51='Analytical Tests'!R$7,IF($F54="Y",+$H54*R$6,0),0)</f>
        <v>0</v>
      </c>
      <c r="S54" s="117">
        <f>IF('Copy &amp; Paste Roster Report Here'!$A51='Analytical Tests'!S$7,IF($F54="Y",+$H54*S$6,0),0)</f>
        <v>0</v>
      </c>
      <c r="T54" s="117">
        <f>IF('Copy &amp; Paste Roster Report Here'!$A51='Analytical Tests'!T$7,IF($F54="Y",+$H54*T$6,0),0)</f>
        <v>0</v>
      </c>
      <c r="U54" s="117">
        <f>IF('Copy &amp; Paste Roster Report Here'!$A51='Analytical Tests'!U$7,IF($F54="Y",+$H54*U$6,0),0)</f>
        <v>0</v>
      </c>
      <c r="V54" s="117">
        <f>IF('Copy &amp; Paste Roster Report Here'!$A51='Analytical Tests'!V$7,IF($F54="Y",+$H54*V$6,0),0)</f>
        <v>0</v>
      </c>
      <c r="W54" s="117">
        <f>IF('Copy &amp; Paste Roster Report Here'!$A51='Analytical Tests'!W$7,IF($F54="Y",+$H54*W$6,0),0)</f>
        <v>0</v>
      </c>
      <c r="X54" s="117">
        <f>IF('Copy &amp; Paste Roster Report Here'!$A51='Analytical Tests'!X$7,IF($F54="Y",+$H54*X$6,0),0)</f>
        <v>0</v>
      </c>
      <c r="Y54" s="117" t="b">
        <f>IF('Copy &amp; Paste Roster Report Here'!$A51='Analytical Tests'!Y$7,IF($F54="N",IF($J54&gt;=$C54,Y$6,+($I54/$D54)*Y$6),0))</f>
        <v>0</v>
      </c>
      <c r="Z54" s="117" t="b">
        <f>IF('Copy &amp; Paste Roster Report Here'!$A51='Analytical Tests'!Z$7,IF($F54="N",IF($J54&gt;=$C54,Z$6,+($I54/$D54)*Z$6),0))</f>
        <v>0</v>
      </c>
      <c r="AA54" s="117" t="b">
        <f>IF('Copy &amp; Paste Roster Report Here'!$A51='Analytical Tests'!AA$7,IF($F54="N",IF($J54&gt;=$C54,AA$6,+($I54/$D54)*AA$6),0))</f>
        <v>0</v>
      </c>
      <c r="AB54" s="117" t="b">
        <f>IF('Copy &amp; Paste Roster Report Here'!$A51='Analytical Tests'!AB$7,IF($F54="N",IF($J54&gt;=$C54,AB$6,+($I54/$D54)*AB$6),0))</f>
        <v>0</v>
      </c>
      <c r="AC54" s="117" t="b">
        <f>IF('Copy &amp; Paste Roster Report Here'!$A51='Analytical Tests'!AC$7,IF($F54="N",IF($J54&gt;=$C54,AC$6,+($I54/$D54)*AC$6),0))</f>
        <v>0</v>
      </c>
      <c r="AD54" s="117" t="b">
        <f>IF('Copy &amp; Paste Roster Report Here'!$A51='Analytical Tests'!AD$7,IF($F54="N",IF($J54&gt;=$C54,AD$6,+($I54/$D54)*AD$6),0))</f>
        <v>0</v>
      </c>
      <c r="AE54" s="117" t="b">
        <f>IF('Copy &amp; Paste Roster Report Here'!$A51='Analytical Tests'!AE$7,IF($F54="N",IF($J54&gt;=$C54,AE$6,+($I54/$D54)*AE$6),0))</f>
        <v>0</v>
      </c>
      <c r="AF54" s="117" t="b">
        <f>IF('Copy &amp; Paste Roster Report Here'!$A51='Analytical Tests'!AF$7,IF($F54="N",IF($J54&gt;=$C54,AF$6,+($I54/$D54)*AF$6),0))</f>
        <v>0</v>
      </c>
      <c r="AG54" s="117" t="b">
        <f>IF('Copy &amp; Paste Roster Report Here'!$A51='Analytical Tests'!AG$7,IF($F54="N",IF($J54&gt;=$C54,AG$6,+($I54/$D54)*AG$6),0))</f>
        <v>0</v>
      </c>
      <c r="AH54" s="117" t="b">
        <f>IF('Copy &amp; Paste Roster Report Here'!$A51='Analytical Tests'!AH$7,IF($F54="N",IF($J54&gt;=$C54,AH$6,+($I54/$D54)*AH$6),0))</f>
        <v>0</v>
      </c>
      <c r="AI54" s="117" t="b">
        <f>IF('Copy &amp; Paste Roster Report Here'!$A51='Analytical Tests'!AI$7,IF($F54="N",IF($J54&gt;=$C54,AI$6,+($I54/$D54)*AI$6),0))</f>
        <v>0</v>
      </c>
      <c r="AJ54" s="79"/>
      <c r="AK54" s="118">
        <f>IF('Copy &amp; Paste Roster Report Here'!$A51=AK$7,IF('Copy &amp; Paste Roster Report Here'!$M51="FT",1,0),0)</f>
        <v>0</v>
      </c>
      <c r="AL54" s="118">
        <f>IF('Copy &amp; Paste Roster Report Here'!$A51=AL$7,IF('Copy &amp; Paste Roster Report Here'!$M51="FT",1,0),0)</f>
        <v>0</v>
      </c>
      <c r="AM54" s="118">
        <f>IF('Copy &amp; Paste Roster Report Here'!$A51=AM$7,IF('Copy &amp; Paste Roster Report Here'!$M51="FT",1,0),0)</f>
        <v>0</v>
      </c>
      <c r="AN54" s="118">
        <f>IF('Copy &amp; Paste Roster Report Here'!$A51=AN$7,IF('Copy &amp; Paste Roster Report Here'!$M51="FT",1,0),0)</f>
        <v>0</v>
      </c>
      <c r="AO54" s="118">
        <f>IF('Copy &amp; Paste Roster Report Here'!$A51=AO$7,IF('Copy &amp; Paste Roster Report Here'!$M51="FT",1,0),0)</f>
        <v>0</v>
      </c>
      <c r="AP54" s="118">
        <f>IF('Copy &amp; Paste Roster Report Here'!$A51=AP$7,IF('Copy &amp; Paste Roster Report Here'!$M51="FT",1,0),0)</f>
        <v>0</v>
      </c>
      <c r="AQ54" s="118">
        <f>IF('Copy &amp; Paste Roster Report Here'!$A51=AQ$7,IF('Copy &amp; Paste Roster Report Here'!$M51="FT",1,0),0)</f>
        <v>0</v>
      </c>
      <c r="AR54" s="118">
        <f>IF('Copy &amp; Paste Roster Report Here'!$A51=AR$7,IF('Copy &amp; Paste Roster Report Here'!$M51="FT",1,0),0)</f>
        <v>0</v>
      </c>
      <c r="AS54" s="118">
        <f>IF('Copy &amp; Paste Roster Report Here'!$A51=AS$7,IF('Copy &amp; Paste Roster Report Here'!$M51="FT",1,0),0)</f>
        <v>0</v>
      </c>
      <c r="AT54" s="118">
        <f>IF('Copy &amp; Paste Roster Report Here'!$A51=AT$7,IF('Copy &amp; Paste Roster Report Here'!$M51="FT",1,0),0)</f>
        <v>0</v>
      </c>
      <c r="AU54" s="118">
        <f>IF('Copy &amp; Paste Roster Report Here'!$A51=AU$7,IF('Copy &amp; Paste Roster Report Here'!$M51="FT",1,0),0)</f>
        <v>0</v>
      </c>
      <c r="AV54" s="73">
        <f t="shared" si="10"/>
        <v>0</v>
      </c>
      <c r="AW54" s="119">
        <f>IF('Copy &amp; Paste Roster Report Here'!$A51=AW$7,IF('Copy &amp; Paste Roster Report Here'!$M51="HT",1,0),0)</f>
        <v>0</v>
      </c>
      <c r="AX54" s="119">
        <f>IF('Copy &amp; Paste Roster Report Here'!$A51=AX$7,IF('Copy &amp; Paste Roster Report Here'!$M51="HT",1,0),0)</f>
        <v>0</v>
      </c>
      <c r="AY54" s="119">
        <f>IF('Copy &amp; Paste Roster Report Here'!$A51=AY$7,IF('Copy &amp; Paste Roster Report Here'!$M51="HT",1,0),0)</f>
        <v>0</v>
      </c>
      <c r="AZ54" s="119">
        <f>IF('Copy &amp; Paste Roster Report Here'!$A51=AZ$7,IF('Copy &amp; Paste Roster Report Here'!$M51="HT",1,0),0)</f>
        <v>0</v>
      </c>
      <c r="BA54" s="119">
        <f>IF('Copy &amp; Paste Roster Report Here'!$A51=BA$7,IF('Copy &amp; Paste Roster Report Here'!$M51="HT",1,0),0)</f>
        <v>0</v>
      </c>
      <c r="BB54" s="119">
        <f>IF('Copy &amp; Paste Roster Report Here'!$A51=BB$7,IF('Copy &amp; Paste Roster Report Here'!$M51="HT",1,0),0)</f>
        <v>0</v>
      </c>
      <c r="BC54" s="119">
        <f>IF('Copy &amp; Paste Roster Report Here'!$A51=BC$7,IF('Copy &amp; Paste Roster Report Here'!$M51="HT",1,0),0)</f>
        <v>0</v>
      </c>
      <c r="BD54" s="119">
        <f>IF('Copy &amp; Paste Roster Report Here'!$A51=BD$7,IF('Copy &amp; Paste Roster Report Here'!$M51="HT",1,0),0)</f>
        <v>0</v>
      </c>
      <c r="BE54" s="119">
        <f>IF('Copy &amp; Paste Roster Report Here'!$A51=BE$7,IF('Copy &amp; Paste Roster Report Here'!$M51="HT",1,0),0)</f>
        <v>0</v>
      </c>
      <c r="BF54" s="119">
        <f>IF('Copy &amp; Paste Roster Report Here'!$A51=BF$7,IF('Copy &amp; Paste Roster Report Here'!$M51="HT",1,0),0)</f>
        <v>0</v>
      </c>
      <c r="BG54" s="119">
        <f>IF('Copy &amp; Paste Roster Report Here'!$A51=BG$7,IF('Copy &amp; Paste Roster Report Here'!$M51="HT",1,0),0)</f>
        <v>0</v>
      </c>
      <c r="BH54" s="73">
        <f t="shared" si="11"/>
        <v>0</v>
      </c>
      <c r="BI54" s="120">
        <f>IF('Copy &amp; Paste Roster Report Here'!$A51=BI$7,IF('Copy &amp; Paste Roster Report Here'!$M51="MT",1,0),0)</f>
        <v>0</v>
      </c>
      <c r="BJ54" s="120">
        <f>IF('Copy &amp; Paste Roster Report Here'!$A51=BJ$7,IF('Copy &amp; Paste Roster Report Here'!$M51="MT",1,0),0)</f>
        <v>0</v>
      </c>
      <c r="BK54" s="120">
        <f>IF('Copy &amp; Paste Roster Report Here'!$A51=BK$7,IF('Copy &amp; Paste Roster Report Here'!$M51="MT",1,0),0)</f>
        <v>0</v>
      </c>
      <c r="BL54" s="120">
        <f>IF('Copy &amp; Paste Roster Report Here'!$A51=BL$7,IF('Copy &amp; Paste Roster Report Here'!$M51="MT",1,0),0)</f>
        <v>0</v>
      </c>
      <c r="BM54" s="120">
        <f>IF('Copy &amp; Paste Roster Report Here'!$A51=BM$7,IF('Copy &amp; Paste Roster Report Here'!$M51="MT",1,0),0)</f>
        <v>0</v>
      </c>
      <c r="BN54" s="120">
        <f>IF('Copy &amp; Paste Roster Report Here'!$A51=BN$7,IF('Copy &amp; Paste Roster Report Here'!$M51="MT",1,0),0)</f>
        <v>0</v>
      </c>
      <c r="BO54" s="120">
        <f>IF('Copy &amp; Paste Roster Report Here'!$A51=BO$7,IF('Copy &amp; Paste Roster Report Here'!$M51="MT",1,0),0)</f>
        <v>0</v>
      </c>
      <c r="BP54" s="120">
        <f>IF('Copy &amp; Paste Roster Report Here'!$A51=BP$7,IF('Copy &amp; Paste Roster Report Here'!$M51="MT",1,0),0)</f>
        <v>0</v>
      </c>
      <c r="BQ54" s="120">
        <f>IF('Copy &amp; Paste Roster Report Here'!$A51=BQ$7,IF('Copy &amp; Paste Roster Report Here'!$M51="MT",1,0),0)</f>
        <v>0</v>
      </c>
      <c r="BR54" s="120">
        <f>IF('Copy &amp; Paste Roster Report Here'!$A51=BR$7,IF('Copy &amp; Paste Roster Report Here'!$M51="MT",1,0),0)</f>
        <v>0</v>
      </c>
      <c r="BS54" s="120">
        <f>IF('Copy &amp; Paste Roster Report Here'!$A51=BS$7,IF('Copy &amp; Paste Roster Report Here'!$M51="MT",1,0),0)</f>
        <v>0</v>
      </c>
      <c r="BT54" s="73">
        <f t="shared" si="12"/>
        <v>0</v>
      </c>
      <c r="BU54" s="121">
        <f>IF('Copy &amp; Paste Roster Report Here'!$A51=BU$7,IF('Copy &amp; Paste Roster Report Here'!$M51="fy",1,0),0)</f>
        <v>0</v>
      </c>
      <c r="BV54" s="121">
        <f>IF('Copy &amp; Paste Roster Report Here'!$A51=BV$7,IF('Copy &amp; Paste Roster Report Here'!$M51="fy",1,0),0)</f>
        <v>0</v>
      </c>
      <c r="BW54" s="121">
        <f>IF('Copy &amp; Paste Roster Report Here'!$A51=BW$7,IF('Copy &amp; Paste Roster Report Here'!$M51="fy",1,0),0)</f>
        <v>0</v>
      </c>
      <c r="BX54" s="121">
        <f>IF('Copy &amp; Paste Roster Report Here'!$A51=BX$7,IF('Copy &amp; Paste Roster Report Here'!$M51="fy",1,0),0)</f>
        <v>0</v>
      </c>
      <c r="BY54" s="121">
        <f>IF('Copy &amp; Paste Roster Report Here'!$A51=BY$7,IF('Copy &amp; Paste Roster Report Here'!$M51="fy",1,0),0)</f>
        <v>0</v>
      </c>
      <c r="BZ54" s="121">
        <f>IF('Copy &amp; Paste Roster Report Here'!$A51=BZ$7,IF('Copy &amp; Paste Roster Report Here'!$M51="fy",1,0),0)</f>
        <v>0</v>
      </c>
      <c r="CA54" s="121">
        <f>IF('Copy &amp; Paste Roster Report Here'!$A51=CA$7,IF('Copy &amp; Paste Roster Report Here'!$M51="fy",1,0),0)</f>
        <v>0</v>
      </c>
      <c r="CB54" s="121">
        <f>IF('Copy &amp; Paste Roster Report Here'!$A51=CB$7,IF('Copy &amp; Paste Roster Report Here'!$M51="fy",1,0),0)</f>
        <v>0</v>
      </c>
      <c r="CC54" s="121">
        <f>IF('Copy &amp; Paste Roster Report Here'!$A51=CC$7,IF('Copy &amp; Paste Roster Report Here'!$M51="fy",1,0),0)</f>
        <v>0</v>
      </c>
      <c r="CD54" s="121">
        <f>IF('Copy &amp; Paste Roster Report Here'!$A51=CD$7,IF('Copy &amp; Paste Roster Report Here'!$M51="fy",1,0),0)</f>
        <v>0</v>
      </c>
      <c r="CE54" s="121">
        <f>IF('Copy &amp; Paste Roster Report Here'!$A51=CE$7,IF('Copy &amp; Paste Roster Report Here'!$M51="fy",1,0),0)</f>
        <v>0</v>
      </c>
      <c r="CF54" s="73">
        <f t="shared" si="13"/>
        <v>0</v>
      </c>
      <c r="CG54" s="122">
        <f>IF('Copy &amp; Paste Roster Report Here'!$A51=CG$7,IF('Copy &amp; Paste Roster Report Here'!$M51="RH",1,0),0)</f>
        <v>0</v>
      </c>
      <c r="CH54" s="122">
        <f>IF('Copy &amp; Paste Roster Report Here'!$A51=CH$7,IF('Copy &amp; Paste Roster Report Here'!$M51="RH",1,0),0)</f>
        <v>0</v>
      </c>
      <c r="CI54" s="122">
        <f>IF('Copy &amp; Paste Roster Report Here'!$A51=CI$7,IF('Copy &amp; Paste Roster Report Here'!$M51="RH",1,0),0)</f>
        <v>0</v>
      </c>
      <c r="CJ54" s="122">
        <f>IF('Copy &amp; Paste Roster Report Here'!$A51=CJ$7,IF('Copy &amp; Paste Roster Report Here'!$M51="RH",1,0),0)</f>
        <v>0</v>
      </c>
      <c r="CK54" s="122">
        <f>IF('Copy &amp; Paste Roster Report Here'!$A51=CK$7,IF('Copy &amp; Paste Roster Report Here'!$M51="RH",1,0),0)</f>
        <v>0</v>
      </c>
      <c r="CL54" s="122">
        <f>IF('Copy &amp; Paste Roster Report Here'!$A51=CL$7,IF('Copy &amp; Paste Roster Report Here'!$M51="RH",1,0),0)</f>
        <v>0</v>
      </c>
      <c r="CM54" s="122">
        <f>IF('Copy &amp; Paste Roster Report Here'!$A51=CM$7,IF('Copy &amp; Paste Roster Report Here'!$M51="RH",1,0),0)</f>
        <v>0</v>
      </c>
      <c r="CN54" s="122">
        <f>IF('Copy &amp; Paste Roster Report Here'!$A51=CN$7,IF('Copy &amp; Paste Roster Report Here'!$M51="RH",1,0),0)</f>
        <v>0</v>
      </c>
      <c r="CO54" s="122">
        <f>IF('Copy &amp; Paste Roster Report Here'!$A51=CO$7,IF('Copy &amp; Paste Roster Report Here'!$M51="RH",1,0),0)</f>
        <v>0</v>
      </c>
      <c r="CP54" s="122">
        <f>IF('Copy &amp; Paste Roster Report Here'!$A51=CP$7,IF('Copy &amp; Paste Roster Report Here'!$M51="RH",1,0),0)</f>
        <v>0</v>
      </c>
      <c r="CQ54" s="122">
        <f>IF('Copy &amp; Paste Roster Report Here'!$A51=CQ$7,IF('Copy &amp; Paste Roster Report Here'!$M51="RH",1,0),0)</f>
        <v>0</v>
      </c>
      <c r="CR54" s="73">
        <f t="shared" si="14"/>
        <v>0</v>
      </c>
      <c r="CS54" s="123">
        <f>IF('Copy &amp; Paste Roster Report Here'!$A51=CS$7,IF('Copy &amp; Paste Roster Report Here'!$M51="QT",1,0),0)</f>
        <v>0</v>
      </c>
      <c r="CT54" s="123">
        <f>IF('Copy &amp; Paste Roster Report Here'!$A51=CT$7,IF('Copy &amp; Paste Roster Report Here'!$M51="QT",1,0),0)</f>
        <v>0</v>
      </c>
      <c r="CU54" s="123">
        <f>IF('Copy &amp; Paste Roster Report Here'!$A51=CU$7,IF('Copy &amp; Paste Roster Report Here'!$M51="QT",1,0),0)</f>
        <v>0</v>
      </c>
      <c r="CV54" s="123">
        <f>IF('Copy &amp; Paste Roster Report Here'!$A51=CV$7,IF('Copy &amp; Paste Roster Report Here'!$M51="QT",1,0),0)</f>
        <v>0</v>
      </c>
      <c r="CW54" s="123">
        <f>IF('Copy &amp; Paste Roster Report Here'!$A51=CW$7,IF('Copy &amp; Paste Roster Report Here'!$M51="QT",1,0),0)</f>
        <v>0</v>
      </c>
      <c r="CX54" s="123">
        <f>IF('Copy &amp; Paste Roster Report Here'!$A51=CX$7,IF('Copy &amp; Paste Roster Report Here'!$M51="QT",1,0),0)</f>
        <v>0</v>
      </c>
      <c r="CY54" s="123">
        <f>IF('Copy &amp; Paste Roster Report Here'!$A51=CY$7,IF('Copy &amp; Paste Roster Report Here'!$M51="QT",1,0),0)</f>
        <v>0</v>
      </c>
      <c r="CZ54" s="123">
        <f>IF('Copy &amp; Paste Roster Report Here'!$A51=CZ$7,IF('Copy &amp; Paste Roster Report Here'!$M51="QT",1,0),0)</f>
        <v>0</v>
      </c>
      <c r="DA54" s="123">
        <f>IF('Copy &amp; Paste Roster Report Here'!$A51=DA$7,IF('Copy &amp; Paste Roster Report Here'!$M51="QT",1,0),0)</f>
        <v>0</v>
      </c>
      <c r="DB54" s="123">
        <f>IF('Copy &amp; Paste Roster Report Here'!$A51=DB$7,IF('Copy &amp; Paste Roster Report Here'!$M51="QT",1,0),0)</f>
        <v>0</v>
      </c>
      <c r="DC54" s="123">
        <f>IF('Copy &amp; Paste Roster Report Here'!$A51=DC$7,IF('Copy &amp; Paste Roster Report Here'!$M51="QT",1,0),0)</f>
        <v>0</v>
      </c>
      <c r="DD54" s="73">
        <f t="shared" si="15"/>
        <v>0</v>
      </c>
      <c r="DE54" s="124">
        <f>IF('Copy &amp; Paste Roster Report Here'!$A51=DE$7,IF('Copy &amp; Paste Roster Report Here'!$M51="xxxxxxxxxxx",1,0),0)</f>
        <v>0</v>
      </c>
      <c r="DF54" s="124">
        <f>IF('Copy &amp; Paste Roster Report Here'!$A51=DF$7,IF('Copy &amp; Paste Roster Report Here'!$M51="xxxxxxxxxxx",1,0),0)</f>
        <v>0</v>
      </c>
      <c r="DG54" s="124">
        <f>IF('Copy &amp; Paste Roster Report Here'!$A51=DG$7,IF('Copy &amp; Paste Roster Report Here'!$M51="xxxxxxxxxxx",1,0),0)</f>
        <v>0</v>
      </c>
      <c r="DH54" s="124">
        <f>IF('Copy &amp; Paste Roster Report Here'!$A51=DH$7,IF('Copy &amp; Paste Roster Report Here'!$M51="xxxxxxxxxxx",1,0),0)</f>
        <v>0</v>
      </c>
      <c r="DI54" s="124">
        <f>IF('Copy &amp; Paste Roster Report Here'!$A51=DI$7,IF('Copy &amp; Paste Roster Report Here'!$M51="xxxxxxxxxxx",1,0),0)</f>
        <v>0</v>
      </c>
      <c r="DJ54" s="124">
        <f>IF('Copy &amp; Paste Roster Report Here'!$A51=DJ$7,IF('Copy &amp; Paste Roster Report Here'!$M51="xxxxxxxxxxx",1,0),0)</f>
        <v>0</v>
      </c>
      <c r="DK54" s="124">
        <f>IF('Copy &amp; Paste Roster Report Here'!$A51=DK$7,IF('Copy &amp; Paste Roster Report Here'!$M51="xxxxxxxxxxx",1,0),0)</f>
        <v>0</v>
      </c>
      <c r="DL54" s="124">
        <f>IF('Copy &amp; Paste Roster Report Here'!$A51=DL$7,IF('Copy &amp; Paste Roster Report Here'!$M51="xxxxxxxxxxx",1,0),0)</f>
        <v>0</v>
      </c>
      <c r="DM54" s="124">
        <f>IF('Copy &amp; Paste Roster Report Here'!$A51=DM$7,IF('Copy &amp; Paste Roster Report Here'!$M51="xxxxxxxxxxx",1,0),0)</f>
        <v>0</v>
      </c>
      <c r="DN54" s="124">
        <f>IF('Copy &amp; Paste Roster Report Here'!$A51=DN$7,IF('Copy &amp; Paste Roster Report Here'!$M51="xxxxxxxxxxx",1,0),0)</f>
        <v>0</v>
      </c>
      <c r="DO54" s="124">
        <f>IF('Copy &amp; Paste Roster Report Here'!$A51=DO$7,IF('Copy &amp; Paste Roster Report Here'!$M51="xxxxxxxxxxx",1,0),0)</f>
        <v>0</v>
      </c>
      <c r="DP54" s="125">
        <f t="shared" si="16"/>
        <v>0</v>
      </c>
      <c r="DQ54" s="126">
        <f t="shared" si="17"/>
        <v>0</v>
      </c>
    </row>
    <row r="55" spans="1:121" x14ac:dyDescent="0.2">
      <c r="A55" s="111">
        <f t="shared" si="3"/>
        <v>0</v>
      </c>
      <c r="B55" s="111">
        <f t="shared" si="4"/>
        <v>0</v>
      </c>
      <c r="C55" s="112">
        <f>+('Copy &amp; Paste Roster Report Here'!$P52-'Copy &amp; Paste Roster Report Here'!$O52)/30</f>
        <v>0</v>
      </c>
      <c r="D55" s="112">
        <f>+('Copy &amp; Paste Roster Report Here'!$P52-'Copy &amp; Paste Roster Report Here'!$O52)</f>
        <v>0</v>
      </c>
      <c r="E55" s="111">
        <f>'Copy &amp; Paste Roster Report Here'!N52</f>
        <v>0</v>
      </c>
      <c r="F55" s="111" t="str">
        <f t="shared" si="5"/>
        <v>N</v>
      </c>
      <c r="G55" s="111">
        <f>'Copy &amp; Paste Roster Report Here'!R52</f>
        <v>0</v>
      </c>
      <c r="H55" s="113">
        <f t="shared" si="6"/>
        <v>0</v>
      </c>
      <c r="I55" s="112">
        <f>IF(F55="N",$F$5-'Copy &amp; Paste Roster Report Here'!O52,+'Copy &amp; Paste Roster Report Here'!Q52-'Copy &amp; Paste Roster Report Here'!O52)</f>
        <v>0</v>
      </c>
      <c r="J55" s="114">
        <f t="shared" si="7"/>
        <v>0</v>
      </c>
      <c r="K55" s="114">
        <f t="shared" si="8"/>
        <v>0</v>
      </c>
      <c r="L55" s="115">
        <f>'Copy &amp; Paste Roster Report Here'!F52</f>
        <v>0</v>
      </c>
      <c r="M55" s="116">
        <f t="shared" si="9"/>
        <v>0</v>
      </c>
      <c r="N55" s="117">
        <f>IF('Copy &amp; Paste Roster Report Here'!$A52='Analytical Tests'!N$7,IF($F55="Y",+$H55*N$6,0),0)</f>
        <v>0</v>
      </c>
      <c r="O55" s="117">
        <f>IF('Copy &amp; Paste Roster Report Here'!$A52='Analytical Tests'!O$7,IF($F55="Y",+$H55*O$6,0),0)</f>
        <v>0</v>
      </c>
      <c r="P55" s="117">
        <f>IF('Copy &amp; Paste Roster Report Here'!$A52='Analytical Tests'!P$7,IF($F55="Y",+$H55*P$6,0),0)</f>
        <v>0</v>
      </c>
      <c r="Q55" s="117">
        <f>IF('Copy &amp; Paste Roster Report Here'!$A52='Analytical Tests'!Q$7,IF($F55="Y",+$H55*Q$6,0),0)</f>
        <v>0</v>
      </c>
      <c r="R55" s="117">
        <f>IF('Copy &amp; Paste Roster Report Here'!$A52='Analytical Tests'!R$7,IF($F55="Y",+$H55*R$6,0),0)</f>
        <v>0</v>
      </c>
      <c r="S55" s="117">
        <f>IF('Copy &amp; Paste Roster Report Here'!$A52='Analytical Tests'!S$7,IF($F55="Y",+$H55*S$6,0),0)</f>
        <v>0</v>
      </c>
      <c r="T55" s="117">
        <f>IF('Copy &amp; Paste Roster Report Here'!$A52='Analytical Tests'!T$7,IF($F55="Y",+$H55*T$6,0),0)</f>
        <v>0</v>
      </c>
      <c r="U55" s="117">
        <f>IF('Copy &amp; Paste Roster Report Here'!$A52='Analytical Tests'!U$7,IF($F55="Y",+$H55*U$6,0),0)</f>
        <v>0</v>
      </c>
      <c r="V55" s="117">
        <f>IF('Copy &amp; Paste Roster Report Here'!$A52='Analytical Tests'!V$7,IF($F55="Y",+$H55*V$6,0),0)</f>
        <v>0</v>
      </c>
      <c r="W55" s="117">
        <f>IF('Copy &amp; Paste Roster Report Here'!$A52='Analytical Tests'!W$7,IF($F55="Y",+$H55*W$6,0),0)</f>
        <v>0</v>
      </c>
      <c r="X55" s="117">
        <f>IF('Copy &amp; Paste Roster Report Here'!$A52='Analytical Tests'!X$7,IF($F55="Y",+$H55*X$6,0),0)</f>
        <v>0</v>
      </c>
      <c r="Y55" s="117" t="b">
        <f>IF('Copy &amp; Paste Roster Report Here'!$A52='Analytical Tests'!Y$7,IF($F55="N",IF($J55&gt;=$C55,Y$6,+($I55/$D55)*Y$6),0))</f>
        <v>0</v>
      </c>
      <c r="Z55" s="117" t="b">
        <f>IF('Copy &amp; Paste Roster Report Here'!$A52='Analytical Tests'!Z$7,IF($F55="N",IF($J55&gt;=$C55,Z$6,+($I55/$D55)*Z$6),0))</f>
        <v>0</v>
      </c>
      <c r="AA55" s="117" t="b">
        <f>IF('Copy &amp; Paste Roster Report Here'!$A52='Analytical Tests'!AA$7,IF($F55="N",IF($J55&gt;=$C55,AA$6,+($I55/$D55)*AA$6),0))</f>
        <v>0</v>
      </c>
      <c r="AB55" s="117" t="b">
        <f>IF('Copy &amp; Paste Roster Report Here'!$A52='Analytical Tests'!AB$7,IF($F55="N",IF($J55&gt;=$C55,AB$6,+($I55/$D55)*AB$6),0))</f>
        <v>0</v>
      </c>
      <c r="AC55" s="117" t="b">
        <f>IF('Copy &amp; Paste Roster Report Here'!$A52='Analytical Tests'!AC$7,IF($F55="N",IF($J55&gt;=$C55,AC$6,+($I55/$D55)*AC$6),0))</f>
        <v>0</v>
      </c>
      <c r="AD55" s="117" t="b">
        <f>IF('Copy &amp; Paste Roster Report Here'!$A52='Analytical Tests'!AD$7,IF($F55="N",IF($J55&gt;=$C55,AD$6,+($I55/$D55)*AD$6),0))</f>
        <v>0</v>
      </c>
      <c r="AE55" s="117" t="b">
        <f>IF('Copy &amp; Paste Roster Report Here'!$A52='Analytical Tests'!AE$7,IF($F55="N",IF($J55&gt;=$C55,AE$6,+($I55/$D55)*AE$6),0))</f>
        <v>0</v>
      </c>
      <c r="AF55" s="117" t="b">
        <f>IF('Copy &amp; Paste Roster Report Here'!$A52='Analytical Tests'!AF$7,IF($F55="N",IF($J55&gt;=$C55,AF$6,+($I55/$D55)*AF$6),0))</f>
        <v>0</v>
      </c>
      <c r="AG55" s="117" t="b">
        <f>IF('Copy &amp; Paste Roster Report Here'!$A52='Analytical Tests'!AG$7,IF($F55="N",IF($J55&gt;=$C55,AG$6,+($I55/$D55)*AG$6),0))</f>
        <v>0</v>
      </c>
      <c r="AH55" s="117" t="b">
        <f>IF('Copy &amp; Paste Roster Report Here'!$A52='Analytical Tests'!AH$7,IF($F55="N",IF($J55&gt;=$C55,AH$6,+($I55/$D55)*AH$6),0))</f>
        <v>0</v>
      </c>
      <c r="AI55" s="117" t="b">
        <f>IF('Copy &amp; Paste Roster Report Here'!$A52='Analytical Tests'!AI$7,IF($F55="N",IF($J55&gt;=$C55,AI$6,+($I55/$D55)*AI$6),0))</f>
        <v>0</v>
      </c>
      <c r="AJ55" s="79"/>
      <c r="AK55" s="118">
        <f>IF('Copy &amp; Paste Roster Report Here'!$A52=AK$7,IF('Copy &amp; Paste Roster Report Here'!$M52="FT",1,0),0)</f>
        <v>0</v>
      </c>
      <c r="AL55" s="118">
        <f>IF('Copy &amp; Paste Roster Report Here'!$A52=AL$7,IF('Copy &amp; Paste Roster Report Here'!$M52="FT",1,0),0)</f>
        <v>0</v>
      </c>
      <c r="AM55" s="118">
        <f>IF('Copy &amp; Paste Roster Report Here'!$A52=AM$7,IF('Copy &amp; Paste Roster Report Here'!$M52="FT",1,0),0)</f>
        <v>0</v>
      </c>
      <c r="AN55" s="118">
        <f>IF('Copy &amp; Paste Roster Report Here'!$A52=AN$7,IF('Copy &amp; Paste Roster Report Here'!$M52="FT",1,0),0)</f>
        <v>0</v>
      </c>
      <c r="AO55" s="118">
        <f>IF('Copy &amp; Paste Roster Report Here'!$A52=AO$7,IF('Copy &amp; Paste Roster Report Here'!$M52="FT",1,0),0)</f>
        <v>0</v>
      </c>
      <c r="AP55" s="118">
        <f>IF('Copy &amp; Paste Roster Report Here'!$A52=AP$7,IF('Copy &amp; Paste Roster Report Here'!$M52="FT",1,0),0)</f>
        <v>0</v>
      </c>
      <c r="AQ55" s="118">
        <f>IF('Copy &amp; Paste Roster Report Here'!$A52=AQ$7,IF('Copy &amp; Paste Roster Report Here'!$M52="FT",1,0),0)</f>
        <v>0</v>
      </c>
      <c r="AR55" s="118">
        <f>IF('Copy &amp; Paste Roster Report Here'!$A52=AR$7,IF('Copy &amp; Paste Roster Report Here'!$M52="FT",1,0),0)</f>
        <v>0</v>
      </c>
      <c r="AS55" s="118">
        <f>IF('Copy &amp; Paste Roster Report Here'!$A52=AS$7,IF('Copy &amp; Paste Roster Report Here'!$M52="FT",1,0),0)</f>
        <v>0</v>
      </c>
      <c r="AT55" s="118">
        <f>IF('Copy &amp; Paste Roster Report Here'!$A52=AT$7,IF('Copy &amp; Paste Roster Report Here'!$M52="FT",1,0),0)</f>
        <v>0</v>
      </c>
      <c r="AU55" s="118">
        <f>IF('Copy &amp; Paste Roster Report Here'!$A52=AU$7,IF('Copy &amp; Paste Roster Report Here'!$M52="FT",1,0),0)</f>
        <v>0</v>
      </c>
      <c r="AV55" s="73">
        <f t="shared" si="10"/>
        <v>0</v>
      </c>
      <c r="AW55" s="119">
        <f>IF('Copy &amp; Paste Roster Report Here'!$A52=AW$7,IF('Copy &amp; Paste Roster Report Here'!$M52="HT",1,0),0)</f>
        <v>0</v>
      </c>
      <c r="AX55" s="119">
        <f>IF('Copy &amp; Paste Roster Report Here'!$A52=AX$7,IF('Copy &amp; Paste Roster Report Here'!$M52="HT",1,0),0)</f>
        <v>0</v>
      </c>
      <c r="AY55" s="119">
        <f>IF('Copy &amp; Paste Roster Report Here'!$A52=AY$7,IF('Copy &amp; Paste Roster Report Here'!$M52="HT",1,0),0)</f>
        <v>0</v>
      </c>
      <c r="AZ55" s="119">
        <f>IF('Copy &amp; Paste Roster Report Here'!$A52=AZ$7,IF('Copy &amp; Paste Roster Report Here'!$M52="HT",1,0),0)</f>
        <v>0</v>
      </c>
      <c r="BA55" s="119">
        <f>IF('Copy &amp; Paste Roster Report Here'!$A52=BA$7,IF('Copy &amp; Paste Roster Report Here'!$M52="HT",1,0),0)</f>
        <v>0</v>
      </c>
      <c r="BB55" s="119">
        <f>IF('Copy &amp; Paste Roster Report Here'!$A52=BB$7,IF('Copy &amp; Paste Roster Report Here'!$M52="HT",1,0),0)</f>
        <v>0</v>
      </c>
      <c r="BC55" s="119">
        <f>IF('Copy &amp; Paste Roster Report Here'!$A52=BC$7,IF('Copy &amp; Paste Roster Report Here'!$M52="HT",1,0),0)</f>
        <v>0</v>
      </c>
      <c r="BD55" s="119">
        <f>IF('Copy &amp; Paste Roster Report Here'!$A52=BD$7,IF('Copy &amp; Paste Roster Report Here'!$M52="HT",1,0),0)</f>
        <v>0</v>
      </c>
      <c r="BE55" s="119">
        <f>IF('Copy &amp; Paste Roster Report Here'!$A52=BE$7,IF('Copy &amp; Paste Roster Report Here'!$M52="HT",1,0),0)</f>
        <v>0</v>
      </c>
      <c r="BF55" s="119">
        <f>IF('Copy &amp; Paste Roster Report Here'!$A52=BF$7,IF('Copy &amp; Paste Roster Report Here'!$M52="HT",1,0),0)</f>
        <v>0</v>
      </c>
      <c r="BG55" s="119">
        <f>IF('Copy &amp; Paste Roster Report Here'!$A52=BG$7,IF('Copy &amp; Paste Roster Report Here'!$M52="HT",1,0),0)</f>
        <v>0</v>
      </c>
      <c r="BH55" s="73">
        <f t="shared" si="11"/>
        <v>0</v>
      </c>
      <c r="BI55" s="120">
        <f>IF('Copy &amp; Paste Roster Report Here'!$A52=BI$7,IF('Copy &amp; Paste Roster Report Here'!$M52="MT",1,0),0)</f>
        <v>0</v>
      </c>
      <c r="BJ55" s="120">
        <f>IF('Copy &amp; Paste Roster Report Here'!$A52=BJ$7,IF('Copy &amp; Paste Roster Report Here'!$M52="MT",1,0),0)</f>
        <v>0</v>
      </c>
      <c r="BK55" s="120">
        <f>IF('Copy &amp; Paste Roster Report Here'!$A52=BK$7,IF('Copy &amp; Paste Roster Report Here'!$M52="MT",1,0),0)</f>
        <v>0</v>
      </c>
      <c r="BL55" s="120">
        <f>IF('Copy &amp; Paste Roster Report Here'!$A52=BL$7,IF('Copy &amp; Paste Roster Report Here'!$M52="MT",1,0),0)</f>
        <v>0</v>
      </c>
      <c r="BM55" s="120">
        <f>IF('Copy &amp; Paste Roster Report Here'!$A52=BM$7,IF('Copy &amp; Paste Roster Report Here'!$M52="MT",1,0),0)</f>
        <v>0</v>
      </c>
      <c r="BN55" s="120">
        <f>IF('Copy &amp; Paste Roster Report Here'!$A52=BN$7,IF('Copy &amp; Paste Roster Report Here'!$M52="MT",1,0),0)</f>
        <v>0</v>
      </c>
      <c r="BO55" s="120">
        <f>IF('Copy &amp; Paste Roster Report Here'!$A52=BO$7,IF('Copy &amp; Paste Roster Report Here'!$M52="MT",1,0),0)</f>
        <v>0</v>
      </c>
      <c r="BP55" s="120">
        <f>IF('Copy &amp; Paste Roster Report Here'!$A52=BP$7,IF('Copy &amp; Paste Roster Report Here'!$M52="MT",1,0),0)</f>
        <v>0</v>
      </c>
      <c r="BQ55" s="120">
        <f>IF('Copy &amp; Paste Roster Report Here'!$A52=BQ$7,IF('Copy &amp; Paste Roster Report Here'!$M52="MT",1,0),0)</f>
        <v>0</v>
      </c>
      <c r="BR55" s="120">
        <f>IF('Copy &amp; Paste Roster Report Here'!$A52=BR$7,IF('Copy &amp; Paste Roster Report Here'!$M52="MT",1,0),0)</f>
        <v>0</v>
      </c>
      <c r="BS55" s="120">
        <f>IF('Copy &amp; Paste Roster Report Here'!$A52=BS$7,IF('Copy &amp; Paste Roster Report Here'!$M52="MT",1,0),0)</f>
        <v>0</v>
      </c>
      <c r="BT55" s="73">
        <f t="shared" si="12"/>
        <v>0</v>
      </c>
      <c r="BU55" s="121">
        <f>IF('Copy &amp; Paste Roster Report Here'!$A52=BU$7,IF('Copy &amp; Paste Roster Report Here'!$M52="fy",1,0),0)</f>
        <v>0</v>
      </c>
      <c r="BV55" s="121">
        <f>IF('Copy &amp; Paste Roster Report Here'!$A52=BV$7,IF('Copy &amp; Paste Roster Report Here'!$M52="fy",1,0),0)</f>
        <v>0</v>
      </c>
      <c r="BW55" s="121">
        <f>IF('Copy &amp; Paste Roster Report Here'!$A52=BW$7,IF('Copy &amp; Paste Roster Report Here'!$M52="fy",1,0),0)</f>
        <v>0</v>
      </c>
      <c r="BX55" s="121">
        <f>IF('Copy &amp; Paste Roster Report Here'!$A52=BX$7,IF('Copy &amp; Paste Roster Report Here'!$M52="fy",1,0),0)</f>
        <v>0</v>
      </c>
      <c r="BY55" s="121">
        <f>IF('Copy &amp; Paste Roster Report Here'!$A52=BY$7,IF('Copy &amp; Paste Roster Report Here'!$M52="fy",1,0),0)</f>
        <v>0</v>
      </c>
      <c r="BZ55" s="121">
        <f>IF('Copy &amp; Paste Roster Report Here'!$A52=BZ$7,IF('Copy &amp; Paste Roster Report Here'!$M52="fy",1,0),0)</f>
        <v>0</v>
      </c>
      <c r="CA55" s="121">
        <f>IF('Copy &amp; Paste Roster Report Here'!$A52=CA$7,IF('Copy &amp; Paste Roster Report Here'!$M52="fy",1,0),0)</f>
        <v>0</v>
      </c>
      <c r="CB55" s="121">
        <f>IF('Copy &amp; Paste Roster Report Here'!$A52=CB$7,IF('Copy &amp; Paste Roster Report Here'!$M52="fy",1,0),0)</f>
        <v>0</v>
      </c>
      <c r="CC55" s="121">
        <f>IF('Copy &amp; Paste Roster Report Here'!$A52=CC$7,IF('Copy &amp; Paste Roster Report Here'!$M52="fy",1,0),0)</f>
        <v>0</v>
      </c>
      <c r="CD55" s="121">
        <f>IF('Copy &amp; Paste Roster Report Here'!$A52=CD$7,IF('Copy &amp; Paste Roster Report Here'!$M52="fy",1,0),0)</f>
        <v>0</v>
      </c>
      <c r="CE55" s="121">
        <f>IF('Copy &amp; Paste Roster Report Here'!$A52=CE$7,IF('Copy &amp; Paste Roster Report Here'!$M52="fy",1,0),0)</f>
        <v>0</v>
      </c>
      <c r="CF55" s="73">
        <f t="shared" si="13"/>
        <v>0</v>
      </c>
      <c r="CG55" s="122">
        <f>IF('Copy &amp; Paste Roster Report Here'!$A52=CG$7,IF('Copy &amp; Paste Roster Report Here'!$M52="RH",1,0),0)</f>
        <v>0</v>
      </c>
      <c r="CH55" s="122">
        <f>IF('Copy &amp; Paste Roster Report Here'!$A52=CH$7,IF('Copy &amp; Paste Roster Report Here'!$M52="RH",1,0),0)</f>
        <v>0</v>
      </c>
      <c r="CI55" s="122">
        <f>IF('Copy &amp; Paste Roster Report Here'!$A52=CI$7,IF('Copy &amp; Paste Roster Report Here'!$M52="RH",1,0),0)</f>
        <v>0</v>
      </c>
      <c r="CJ55" s="122">
        <f>IF('Copy &amp; Paste Roster Report Here'!$A52=CJ$7,IF('Copy &amp; Paste Roster Report Here'!$M52="RH",1,0),0)</f>
        <v>0</v>
      </c>
      <c r="CK55" s="122">
        <f>IF('Copy &amp; Paste Roster Report Here'!$A52=CK$7,IF('Copy &amp; Paste Roster Report Here'!$M52="RH",1,0),0)</f>
        <v>0</v>
      </c>
      <c r="CL55" s="122">
        <f>IF('Copy &amp; Paste Roster Report Here'!$A52=CL$7,IF('Copy &amp; Paste Roster Report Here'!$M52="RH",1,0),0)</f>
        <v>0</v>
      </c>
      <c r="CM55" s="122">
        <f>IF('Copy &amp; Paste Roster Report Here'!$A52=CM$7,IF('Copy &amp; Paste Roster Report Here'!$M52="RH",1,0),0)</f>
        <v>0</v>
      </c>
      <c r="CN55" s="122">
        <f>IF('Copy &amp; Paste Roster Report Here'!$A52=CN$7,IF('Copy &amp; Paste Roster Report Here'!$M52="RH",1,0),0)</f>
        <v>0</v>
      </c>
      <c r="CO55" s="122">
        <f>IF('Copy &amp; Paste Roster Report Here'!$A52=CO$7,IF('Copy &amp; Paste Roster Report Here'!$M52="RH",1,0),0)</f>
        <v>0</v>
      </c>
      <c r="CP55" s="122">
        <f>IF('Copy &amp; Paste Roster Report Here'!$A52=CP$7,IF('Copy &amp; Paste Roster Report Here'!$M52="RH",1,0),0)</f>
        <v>0</v>
      </c>
      <c r="CQ55" s="122">
        <f>IF('Copy &amp; Paste Roster Report Here'!$A52=CQ$7,IF('Copy &amp; Paste Roster Report Here'!$M52="RH",1,0),0)</f>
        <v>0</v>
      </c>
      <c r="CR55" s="73">
        <f t="shared" si="14"/>
        <v>0</v>
      </c>
      <c r="CS55" s="123">
        <f>IF('Copy &amp; Paste Roster Report Here'!$A52=CS$7,IF('Copy &amp; Paste Roster Report Here'!$M52="QT",1,0),0)</f>
        <v>0</v>
      </c>
      <c r="CT55" s="123">
        <f>IF('Copy &amp; Paste Roster Report Here'!$A52=CT$7,IF('Copy &amp; Paste Roster Report Here'!$M52="QT",1,0),0)</f>
        <v>0</v>
      </c>
      <c r="CU55" s="123">
        <f>IF('Copy &amp; Paste Roster Report Here'!$A52=CU$7,IF('Copy &amp; Paste Roster Report Here'!$M52="QT",1,0),0)</f>
        <v>0</v>
      </c>
      <c r="CV55" s="123">
        <f>IF('Copy &amp; Paste Roster Report Here'!$A52=CV$7,IF('Copy &amp; Paste Roster Report Here'!$M52="QT",1,0),0)</f>
        <v>0</v>
      </c>
      <c r="CW55" s="123">
        <f>IF('Copy &amp; Paste Roster Report Here'!$A52=CW$7,IF('Copy &amp; Paste Roster Report Here'!$M52="QT",1,0),0)</f>
        <v>0</v>
      </c>
      <c r="CX55" s="123">
        <f>IF('Copy &amp; Paste Roster Report Here'!$A52=CX$7,IF('Copy &amp; Paste Roster Report Here'!$M52="QT",1,0),0)</f>
        <v>0</v>
      </c>
      <c r="CY55" s="123">
        <f>IF('Copy &amp; Paste Roster Report Here'!$A52=CY$7,IF('Copy &amp; Paste Roster Report Here'!$M52="QT",1,0),0)</f>
        <v>0</v>
      </c>
      <c r="CZ55" s="123">
        <f>IF('Copy &amp; Paste Roster Report Here'!$A52=CZ$7,IF('Copy &amp; Paste Roster Report Here'!$M52="QT",1,0),0)</f>
        <v>0</v>
      </c>
      <c r="DA55" s="123">
        <f>IF('Copy &amp; Paste Roster Report Here'!$A52=DA$7,IF('Copy &amp; Paste Roster Report Here'!$M52="QT",1,0),0)</f>
        <v>0</v>
      </c>
      <c r="DB55" s="123">
        <f>IF('Copy &amp; Paste Roster Report Here'!$A52=DB$7,IF('Copy &amp; Paste Roster Report Here'!$M52="QT",1,0),0)</f>
        <v>0</v>
      </c>
      <c r="DC55" s="123">
        <f>IF('Copy &amp; Paste Roster Report Here'!$A52=DC$7,IF('Copy &amp; Paste Roster Report Here'!$M52="QT",1,0),0)</f>
        <v>0</v>
      </c>
      <c r="DD55" s="73">
        <f t="shared" si="15"/>
        <v>0</v>
      </c>
      <c r="DE55" s="124">
        <f>IF('Copy &amp; Paste Roster Report Here'!$A52=DE$7,IF('Copy &amp; Paste Roster Report Here'!$M52="xxxxxxxxxxx",1,0),0)</f>
        <v>0</v>
      </c>
      <c r="DF55" s="124">
        <f>IF('Copy &amp; Paste Roster Report Here'!$A52=DF$7,IF('Copy &amp; Paste Roster Report Here'!$M52="xxxxxxxxxxx",1,0),0)</f>
        <v>0</v>
      </c>
      <c r="DG55" s="124">
        <f>IF('Copy &amp; Paste Roster Report Here'!$A52=DG$7,IF('Copy &amp; Paste Roster Report Here'!$M52="xxxxxxxxxxx",1,0),0)</f>
        <v>0</v>
      </c>
      <c r="DH55" s="124">
        <f>IF('Copy &amp; Paste Roster Report Here'!$A52=DH$7,IF('Copy &amp; Paste Roster Report Here'!$M52="xxxxxxxxxxx",1,0),0)</f>
        <v>0</v>
      </c>
      <c r="DI55" s="124">
        <f>IF('Copy &amp; Paste Roster Report Here'!$A52=DI$7,IF('Copy &amp; Paste Roster Report Here'!$M52="xxxxxxxxxxx",1,0),0)</f>
        <v>0</v>
      </c>
      <c r="DJ55" s="124">
        <f>IF('Copy &amp; Paste Roster Report Here'!$A52=DJ$7,IF('Copy &amp; Paste Roster Report Here'!$M52="xxxxxxxxxxx",1,0),0)</f>
        <v>0</v>
      </c>
      <c r="DK55" s="124">
        <f>IF('Copy &amp; Paste Roster Report Here'!$A52=DK$7,IF('Copy &amp; Paste Roster Report Here'!$M52="xxxxxxxxxxx",1,0),0)</f>
        <v>0</v>
      </c>
      <c r="DL55" s="124">
        <f>IF('Copy &amp; Paste Roster Report Here'!$A52=DL$7,IF('Copy &amp; Paste Roster Report Here'!$M52="xxxxxxxxxxx",1,0),0)</f>
        <v>0</v>
      </c>
      <c r="DM55" s="124">
        <f>IF('Copy &amp; Paste Roster Report Here'!$A52=DM$7,IF('Copy &amp; Paste Roster Report Here'!$M52="xxxxxxxxxxx",1,0),0)</f>
        <v>0</v>
      </c>
      <c r="DN55" s="124">
        <f>IF('Copy &amp; Paste Roster Report Here'!$A52=DN$7,IF('Copy &amp; Paste Roster Report Here'!$M52="xxxxxxxxxxx",1,0),0)</f>
        <v>0</v>
      </c>
      <c r="DO55" s="124">
        <f>IF('Copy &amp; Paste Roster Report Here'!$A52=DO$7,IF('Copy &amp; Paste Roster Report Here'!$M52="xxxxxxxxxxx",1,0),0)</f>
        <v>0</v>
      </c>
      <c r="DP55" s="125">
        <f t="shared" si="16"/>
        <v>0</v>
      </c>
      <c r="DQ55" s="126">
        <f t="shared" si="17"/>
        <v>0</v>
      </c>
    </row>
    <row r="56" spans="1:121" x14ac:dyDescent="0.2">
      <c r="A56" s="111">
        <f t="shared" si="3"/>
        <v>0</v>
      </c>
      <c r="B56" s="111">
        <f t="shared" si="4"/>
        <v>0</v>
      </c>
      <c r="C56" s="112">
        <f>+('Copy &amp; Paste Roster Report Here'!$P53-'Copy &amp; Paste Roster Report Here'!$O53)/30</f>
        <v>0</v>
      </c>
      <c r="D56" s="112">
        <f>+('Copy &amp; Paste Roster Report Here'!$P53-'Copy &amp; Paste Roster Report Here'!$O53)</f>
        <v>0</v>
      </c>
      <c r="E56" s="111">
        <f>'Copy &amp; Paste Roster Report Here'!N53</f>
        <v>0</v>
      </c>
      <c r="F56" s="111" t="str">
        <f t="shared" si="5"/>
        <v>N</v>
      </c>
      <c r="G56" s="111">
        <f>'Copy &amp; Paste Roster Report Here'!R53</f>
        <v>0</v>
      </c>
      <c r="H56" s="113">
        <f t="shared" si="6"/>
        <v>0</v>
      </c>
      <c r="I56" s="112">
        <f>IF(F56="N",$F$5-'Copy &amp; Paste Roster Report Here'!O53,+'Copy &amp; Paste Roster Report Here'!Q53-'Copy &amp; Paste Roster Report Here'!O53)</f>
        <v>0</v>
      </c>
      <c r="J56" s="114">
        <f t="shared" si="7"/>
        <v>0</v>
      </c>
      <c r="K56" s="114">
        <f t="shared" si="8"/>
        <v>0</v>
      </c>
      <c r="L56" s="115">
        <f>'Copy &amp; Paste Roster Report Here'!F53</f>
        <v>0</v>
      </c>
      <c r="M56" s="116">
        <f t="shared" si="9"/>
        <v>0</v>
      </c>
      <c r="N56" s="117">
        <f>IF('Copy &amp; Paste Roster Report Here'!$A53='Analytical Tests'!N$7,IF($F56="Y",+$H56*N$6,0),0)</f>
        <v>0</v>
      </c>
      <c r="O56" s="117">
        <f>IF('Copy &amp; Paste Roster Report Here'!$A53='Analytical Tests'!O$7,IF($F56="Y",+$H56*O$6,0),0)</f>
        <v>0</v>
      </c>
      <c r="P56" s="117">
        <f>IF('Copy &amp; Paste Roster Report Here'!$A53='Analytical Tests'!P$7,IF($F56="Y",+$H56*P$6,0),0)</f>
        <v>0</v>
      </c>
      <c r="Q56" s="117">
        <f>IF('Copy &amp; Paste Roster Report Here'!$A53='Analytical Tests'!Q$7,IF($F56="Y",+$H56*Q$6,0),0)</f>
        <v>0</v>
      </c>
      <c r="R56" s="117">
        <f>IF('Copy &amp; Paste Roster Report Here'!$A53='Analytical Tests'!R$7,IF($F56="Y",+$H56*R$6,0),0)</f>
        <v>0</v>
      </c>
      <c r="S56" s="117">
        <f>IF('Copy &amp; Paste Roster Report Here'!$A53='Analytical Tests'!S$7,IF($F56="Y",+$H56*S$6,0),0)</f>
        <v>0</v>
      </c>
      <c r="T56" s="117">
        <f>IF('Copy &amp; Paste Roster Report Here'!$A53='Analytical Tests'!T$7,IF($F56="Y",+$H56*T$6,0),0)</f>
        <v>0</v>
      </c>
      <c r="U56" s="117">
        <f>IF('Copy &amp; Paste Roster Report Here'!$A53='Analytical Tests'!U$7,IF($F56="Y",+$H56*U$6,0),0)</f>
        <v>0</v>
      </c>
      <c r="V56" s="117">
        <f>IF('Copy &amp; Paste Roster Report Here'!$A53='Analytical Tests'!V$7,IF($F56="Y",+$H56*V$6,0),0)</f>
        <v>0</v>
      </c>
      <c r="W56" s="117">
        <f>IF('Copy &amp; Paste Roster Report Here'!$A53='Analytical Tests'!W$7,IF($F56="Y",+$H56*W$6,0),0)</f>
        <v>0</v>
      </c>
      <c r="X56" s="117">
        <f>IF('Copy &amp; Paste Roster Report Here'!$A53='Analytical Tests'!X$7,IF($F56="Y",+$H56*X$6,0),0)</f>
        <v>0</v>
      </c>
      <c r="Y56" s="117" t="b">
        <f>IF('Copy &amp; Paste Roster Report Here'!$A53='Analytical Tests'!Y$7,IF($F56="N",IF($J56&gt;=$C56,Y$6,+($I56/$D56)*Y$6),0))</f>
        <v>0</v>
      </c>
      <c r="Z56" s="117" t="b">
        <f>IF('Copy &amp; Paste Roster Report Here'!$A53='Analytical Tests'!Z$7,IF($F56="N",IF($J56&gt;=$C56,Z$6,+($I56/$D56)*Z$6),0))</f>
        <v>0</v>
      </c>
      <c r="AA56" s="117" t="b">
        <f>IF('Copy &amp; Paste Roster Report Here'!$A53='Analytical Tests'!AA$7,IF($F56="N",IF($J56&gt;=$C56,AA$6,+($I56/$D56)*AA$6),0))</f>
        <v>0</v>
      </c>
      <c r="AB56" s="117" t="b">
        <f>IF('Copy &amp; Paste Roster Report Here'!$A53='Analytical Tests'!AB$7,IF($F56="N",IF($J56&gt;=$C56,AB$6,+($I56/$D56)*AB$6),0))</f>
        <v>0</v>
      </c>
      <c r="AC56" s="117" t="b">
        <f>IF('Copy &amp; Paste Roster Report Here'!$A53='Analytical Tests'!AC$7,IF($F56="N",IF($J56&gt;=$C56,AC$6,+($I56/$D56)*AC$6),0))</f>
        <v>0</v>
      </c>
      <c r="AD56" s="117" t="b">
        <f>IF('Copy &amp; Paste Roster Report Here'!$A53='Analytical Tests'!AD$7,IF($F56="N",IF($J56&gt;=$C56,AD$6,+($I56/$D56)*AD$6),0))</f>
        <v>0</v>
      </c>
      <c r="AE56" s="117" t="b">
        <f>IF('Copy &amp; Paste Roster Report Here'!$A53='Analytical Tests'!AE$7,IF($F56="N",IF($J56&gt;=$C56,AE$6,+($I56/$D56)*AE$6),0))</f>
        <v>0</v>
      </c>
      <c r="AF56" s="117" t="b">
        <f>IF('Copy &amp; Paste Roster Report Here'!$A53='Analytical Tests'!AF$7,IF($F56="N",IF($J56&gt;=$C56,AF$6,+($I56/$D56)*AF$6),0))</f>
        <v>0</v>
      </c>
      <c r="AG56" s="117" t="b">
        <f>IF('Copy &amp; Paste Roster Report Here'!$A53='Analytical Tests'!AG$7,IF($F56="N",IF($J56&gt;=$C56,AG$6,+($I56/$D56)*AG$6),0))</f>
        <v>0</v>
      </c>
      <c r="AH56" s="117" t="b">
        <f>IF('Copy &amp; Paste Roster Report Here'!$A53='Analytical Tests'!AH$7,IF($F56="N",IF($J56&gt;=$C56,AH$6,+($I56/$D56)*AH$6),0))</f>
        <v>0</v>
      </c>
      <c r="AI56" s="117" t="b">
        <f>IF('Copy &amp; Paste Roster Report Here'!$A53='Analytical Tests'!AI$7,IF($F56="N",IF($J56&gt;=$C56,AI$6,+($I56/$D56)*AI$6),0))</f>
        <v>0</v>
      </c>
      <c r="AJ56" s="79"/>
      <c r="AK56" s="118">
        <f>IF('Copy &amp; Paste Roster Report Here'!$A53=AK$7,IF('Copy &amp; Paste Roster Report Here'!$M53="FT",1,0),0)</f>
        <v>0</v>
      </c>
      <c r="AL56" s="118">
        <f>IF('Copy &amp; Paste Roster Report Here'!$A53=AL$7,IF('Copy &amp; Paste Roster Report Here'!$M53="FT",1,0),0)</f>
        <v>0</v>
      </c>
      <c r="AM56" s="118">
        <f>IF('Copy &amp; Paste Roster Report Here'!$A53=AM$7,IF('Copy &amp; Paste Roster Report Here'!$M53="FT",1,0),0)</f>
        <v>0</v>
      </c>
      <c r="AN56" s="118">
        <f>IF('Copy &amp; Paste Roster Report Here'!$A53=AN$7,IF('Copy &amp; Paste Roster Report Here'!$M53="FT",1,0),0)</f>
        <v>0</v>
      </c>
      <c r="AO56" s="118">
        <f>IF('Copy &amp; Paste Roster Report Here'!$A53=AO$7,IF('Copy &amp; Paste Roster Report Here'!$M53="FT",1,0),0)</f>
        <v>0</v>
      </c>
      <c r="AP56" s="118">
        <f>IF('Copy &amp; Paste Roster Report Here'!$A53=AP$7,IF('Copy &amp; Paste Roster Report Here'!$M53="FT",1,0),0)</f>
        <v>0</v>
      </c>
      <c r="AQ56" s="118">
        <f>IF('Copy &amp; Paste Roster Report Here'!$A53=AQ$7,IF('Copy &amp; Paste Roster Report Here'!$M53="FT",1,0),0)</f>
        <v>0</v>
      </c>
      <c r="AR56" s="118">
        <f>IF('Copy &amp; Paste Roster Report Here'!$A53=AR$7,IF('Copy &amp; Paste Roster Report Here'!$M53="FT",1,0),0)</f>
        <v>0</v>
      </c>
      <c r="AS56" s="118">
        <f>IF('Copy &amp; Paste Roster Report Here'!$A53=AS$7,IF('Copy &amp; Paste Roster Report Here'!$M53="FT",1,0),0)</f>
        <v>0</v>
      </c>
      <c r="AT56" s="118">
        <f>IF('Copy &amp; Paste Roster Report Here'!$A53=AT$7,IF('Copy &amp; Paste Roster Report Here'!$M53="FT",1,0),0)</f>
        <v>0</v>
      </c>
      <c r="AU56" s="118">
        <f>IF('Copy &amp; Paste Roster Report Here'!$A53=AU$7,IF('Copy &amp; Paste Roster Report Here'!$M53="FT",1,0),0)</f>
        <v>0</v>
      </c>
      <c r="AV56" s="73">
        <f t="shared" si="10"/>
        <v>0</v>
      </c>
      <c r="AW56" s="119">
        <f>IF('Copy &amp; Paste Roster Report Here'!$A53=AW$7,IF('Copy &amp; Paste Roster Report Here'!$M53="HT",1,0),0)</f>
        <v>0</v>
      </c>
      <c r="AX56" s="119">
        <f>IF('Copy &amp; Paste Roster Report Here'!$A53=AX$7,IF('Copy &amp; Paste Roster Report Here'!$M53="HT",1,0),0)</f>
        <v>0</v>
      </c>
      <c r="AY56" s="119">
        <f>IF('Copy &amp; Paste Roster Report Here'!$A53=AY$7,IF('Copy &amp; Paste Roster Report Here'!$M53="HT",1,0),0)</f>
        <v>0</v>
      </c>
      <c r="AZ56" s="119">
        <f>IF('Copy &amp; Paste Roster Report Here'!$A53=AZ$7,IF('Copy &amp; Paste Roster Report Here'!$M53="HT",1,0),0)</f>
        <v>0</v>
      </c>
      <c r="BA56" s="119">
        <f>IF('Copy &amp; Paste Roster Report Here'!$A53=BA$7,IF('Copy &amp; Paste Roster Report Here'!$M53="HT",1,0),0)</f>
        <v>0</v>
      </c>
      <c r="BB56" s="119">
        <f>IF('Copy &amp; Paste Roster Report Here'!$A53=BB$7,IF('Copy &amp; Paste Roster Report Here'!$M53="HT",1,0),0)</f>
        <v>0</v>
      </c>
      <c r="BC56" s="119">
        <f>IF('Copy &amp; Paste Roster Report Here'!$A53=BC$7,IF('Copy &amp; Paste Roster Report Here'!$M53="HT",1,0),0)</f>
        <v>0</v>
      </c>
      <c r="BD56" s="119">
        <f>IF('Copy &amp; Paste Roster Report Here'!$A53=BD$7,IF('Copy &amp; Paste Roster Report Here'!$M53="HT",1,0),0)</f>
        <v>0</v>
      </c>
      <c r="BE56" s="119">
        <f>IF('Copy &amp; Paste Roster Report Here'!$A53=BE$7,IF('Copy &amp; Paste Roster Report Here'!$M53="HT",1,0),0)</f>
        <v>0</v>
      </c>
      <c r="BF56" s="119">
        <f>IF('Copy &amp; Paste Roster Report Here'!$A53=BF$7,IF('Copy &amp; Paste Roster Report Here'!$M53="HT",1,0),0)</f>
        <v>0</v>
      </c>
      <c r="BG56" s="119">
        <f>IF('Copy &amp; Paste Roster Report Here'!$A53=BG$7,IF('Copy &amp; Paste Roster Report Here'!$M53="HT",1,0),0)</f>
        <v>0</v>
      </c>
      <c r="BH56" s="73">
        <f t="shared" si="11"/>
        <v>0</v>
      </c>
      <c r="BI56" s="120">
        <f>IF('Copy &amp; Paste Roster Report Here'!$A53=BI$7,IF('Copy &amp; Paste Roster Report Here'!$M53="MT",1,0),0)</f>
        <v>0</v>
      </c>
      <c r="BJ56" s="120">
        <f>IF('Copy &amp; Paste Roster Report Here'!$A53=BJ$7,IF('Copy &amp; Paste Roster Report Here'!$M53="MT",1,0),0)</f>
        <v>0</v>
      </c>
      <c r="BK56" s="120">
        <f>IF('Copy &amp; Paste Roster Report Here'!$A53=BK$7,IF('Copy &amp; Paste Roster Report Here'!$M53="MT",1,0),0)</f>
        <v>0</v>
      </c>
      <c r="BL56" s="120">
        <f>IF('Copy &amp; Paste Roster Report Here'!$A53=BL$7,IF('Copy &amp; Paste Roster Report Here'!$M53="MT",1,0),0)</f>
        <v>0</v>
      </c>
      <c r="BM56" s="120">
        <f>IF('Copy &amp; Paste Roster Report Here'!$A53=BM$7,IF('Copy &amp; Paste Roster Report Here'!$M53="MT",1,0),0)</f>
        <v>0</v>
      </c>
      <c r="BN56" s="120">
        <f>IF('Copy &amp; Paste Roster Report Here'!$A53=BN$7,IF('Copy &amp; Paste Roster Report Here'!$M53="MT",1,0),0)</f>
        <v>0</v>
      </c>
      <c r="BO56" s="120">
        <f>IF('Copy &amp; Paste Roster Report Here'!$A53=BO$7,IF('Copy &amp; Paste Roster Report Here'!$M53="MT",1,0),0)</f>
        <v>0</v>
      </c>
      <c r="BP56" s="120">
        <f>IF('Copy &amp; Paste Roster Report Here'!$A53=BP$7,IF('Copy &amp; Paste Roster Report Here'!$M53="MT",1,0),0)</f>
        <v>0</v>
      </c>
      <c r="BQ56" s="120">
        <f>IF('Copy &amp; Paste Roster Report Here'!$A53=BQ$7,IF('Copy &amp; Paste Roster Report Here'!$M53="MT",1,0),0)</f>
        <v>0</v>
      </c>
      <c r="BR56" s="120">
        <f>IF('Copy &amp; Paste Roster Report Here'!$A53=BR$7,IF('Copy &amp; Paste Roster Report Here'!$M53="MT",1,0),0)</f>
        <v>0</v>
      </c>
      <c r="BS56" s="120">
        <f>IF('Copy &amp; Paste Roster Report Here'!$A53=BS$7,IF('Copy &amp; Paste Roster Report Here'!$M53="MT",1,0),0)</f>
        <v>0</v>
      </c>
      <c r="BT56" s="73">
        <f t="shared" si="12"/>
        <v>0</v>
      </c>
      <c r="BU56" s="121">
        <f>IF('Copy &amp; Paste Roster Report Here'!$A53=BU$7,IF('Copy &amp; Paste Roster Report Here'!$M53="fy",1,0),0)</f>
        <v>0</v>
      </c>
      <c r="BV56" s="121">
        <f>IF('Copy &amp; Paste Roster Report Here'!$A53=BV$7,IF('Copy &amp; Paste Roster Report Here'!$M53="fy",1,0),0)</f>
        <v>0</v>
      </c>
      <c r="BW56" s="121">
        <f>IF('Copy &amp; Paste Roster Report Here'!$A53=BW$7,IF('Copy &amp; Paste Roster Report Here'!$M53="fy",1,0),0)</f>
        <v>0</v>
      </c>
      <c r="BX56" s="121">
        <f>IF('Copy &amp; Paste Roster Report Here'!$A53=BX$7,IF('Copy &amp; Paste Roster Report Here'!$M53="fy",1,0),0)</f>
        <v>0</v>
      </c>
      <c r="BY56" s="121">
        <f>IF('Copy &amp; Paste Roster Report Here'!$A53=BY$7,IF('Copy &amp; Paste Roster Report Here'!$M53="fy",1,0),0)</f>
        <v>0</v>
      </c>
      <c r="BZ56" s="121">
        <f>IF('Copy &amp; Paste Roster Report Here'!$A53=BZ$7,IF('Copy &amp; Paste Roster Report Here'!$M53="fy",1,0),0)</f>
        <v>0</v>
      </c>
      <c r="CA56" s="121">
        <f>IF('Copy &amp; Paste Roster Report Here'!$A53=CA$7,IF('Copy &amp; Paste Roster Report Here'!$M53="fy",1,0),0)</f>
        <v>0</v>
      </c>
      <c r="CB56" s="121">
        <f>IF('Copy &amp; Paste Roster Report Here'!$A53=CB$7,IF('Copy &amp; Paste Roster Report Here'!$M53="fy",1,0),0)</f>
        <v>0</v>
      </c>
      <c r="CC56" s="121">
        <f>IF('Copy &amp; Paste Roster Report Here'!$A53=CC$7,IF('Copy &amp; Paste Roster Report Here'!$M53="fy",1,0),0)</f>
        <v>0</v>
      </c>
      <c r="CD56" s="121">
        <f>IF('Copy &amp; Paste Roster Report Here'!$A53=CD$7,IF('Copy &amp; Paste Roster Report Here'!$M53="fy",1,0),0)</f>
        <v>0</v>
      </c>
      <c r="CE56" s="121">
        <f>IF('Copy &amp; Paste Roster Report Here'!$A53=CE$7,IF('Copy &amp; Paste Roster Report Here'!$M53="fy",1,0),0)</f>
        <v>0</v>
      </c>
      <c r="CF56" s="73">
        <f t="shared" si="13"/>
        <v>0</v>
      </c>
      <c r="CG56" s="122">
        <f>IF('Copy &amp; Paste Roster Report Here'!$A53=CG$7,IF('Copy &amp; Paste Roster Report Here'!$M53="RH",1,0),0)</f>
        <v>0</v>
      </c>
      <c r="CH56" s="122">
        <f>IF('Copy &amp; Paste Roster Report Here'!$A53=CH$7,IF('Copy &amp; Paste Roster Report Here'!$M53="RH",1,0),0)</f>
        <v>0</v>
      </c>
      <c r="CI56" s="122">
        <f>IF('Copy &amp; Paste Roster Report Here'!$A53=CI$7,IF('Copy &amp; Paste Roster Report Here'!$M53="RH",1,0),0)</f>
        <v>0</v>
      </c>
      <c r="CJ56" s="122">
        <f>IF('Copy &amp; Paste Roster Report Here'!$A53=CJ$7,IF('Copy &amp; Paste Roster Report Here'!$M53="RH",1,0),0)</f>
        <v>0</v>
      </c>
      <c r="CK56" s="122">
        <f>IF('Copy &amp; Paste Roster Report Here'!$A53=CK$7,IF('Copy &amp; Paste Roster Report Here'!$M53="RH",1,0),0)</f>
        <v>0</v>
      </c>
      <c r="CL56" s="122">
        <f>IF('Copy &amp; Paste Roster Report Here'!$A53=CL$7,IF('Copy &amp; Paste Roster Report Here'!$M53="RH",1,0),0)</f>
        <v>0</v>
      </c>
      <c r="CM56" s="122">
        <f>IF('Copy &amp; Paste Roster Report Here'!$A53=CM$7,IF('Copy &amp; Paste Roster Report Here'!$M53="RH",1,0),0)</f>
        <v>0</v>
      </c>
      <c r="CN56" s="122">
        <f>IF('Copy &amp; Paste Roster Report Here'!$A53=CN$7,IF('Copy &amp; Paste Roster Report Here'!$M53="RH",1,0),0)</f>
        <v>0</v>
      </c>
      <c r="CO56" s="122">
        <f>IF('Copy &amp; Paste Roster Report Here'!$A53=CO$7,IF('Copy &amp; Paste Roster Report Here'!$M53="RH",1,0),0)</f>
        <v>0</v>
      </c>
      <c r="CP56" s="122">
        <f>IF('Copy &amp; Paste Roster Report Here'!$A53=CP$7,IF('Copy &amp; Paste Roster Report Here'!$M53="RH",1,0),0)</f>
        <v>0</v>
      </c>
      <c r="CQ56" s="122">
        <f>IF('Copy &amp; Paste Roster Report Here'!$A53=CQ$7,IF('Copy &amp; Paste Roster Report Here'!$M53="RH",1,0),0)</f>
        <v>0</v>
      </c>
      <c r="CR56" s="73">
        <f t="shared" si="14"/>
        <v>0</v>
      </c>
      <c r="CS56" s="123">
        <f>IF('Copy &amp; Paste Roster Report Here'!$A53=CS$7,IF('Copy &amp; Paste Roster Report Here'!$M53="QT",1,0),0)</f>
        <v>0</v>
      </c>
      <c r="CT56" s="123">
        <f>IF('Copy &amp; Paste Roster Report Here'!$A53=CT$7,IF('Copy &amp; Paste Roster Report Here'!$M53="QT",1,0),0)</f>
        <v>0</v>
      </c>
      <c r="CU56" s="123">
        <f>IF('Copy &amp; Paste Roster Report Here'!$A53=CU$7,IF('Copy &amp; Paste Roster Report Here'!$M53="QT",1,0),0)</f>
        <v>0</v>
      </c>
      <c r="CV56" s="123">
        <f>IF('Copy &amp; Paste Roster Report Here'!$A53=CV$7,IF('Copy &amp; Paste Roster Report Here'!$M53="QT",1,0),0)</f>
        <v>0</v>
      </c>
      <c r="CW56" s="123">
        <f>IF('Copy &amp; Paste Roster Report Here'!$A53=CW$7,IF('Copy &amp; Paste Roster Report Here'!$M53="QT",1,0),0)</f>
        <v>0</v>
      </c>
      <c r="CX56" s="123">
        <f>IF('Copy &amp; Paste Roster Report Here'!$A53=CX$7,IF('Copy &amp; Paste Roster Report Here'!$M53="QT",1,0),0)</f>
        <v>0</v>
      </c>
      <c r="CY56" s="123">
        <f>IF('Copy &amp; Paste Roster Report Here'!$A53=CY$7,IF('Copy &amp; Paste Roster Report Here'!$M53="QT",1,0),0)</f>
        <v>0</v>
      </c>
      <c r="CZ56" s="123">
        <f>IF('Copy &amp; Paste Roster Report Here'!$A53=CZ$7,IF('Copy &amp; Paste Roster Report Here'!$M53="QT",1,0),0)</f>
        <v>0</v>
      </c>
      <c r="DA56" s="123">
        <f>IF('Copy &amp; Paste Roster Report Here'!$A53=DA$7,IF('Copy &amp; Paste Roster Report Here'!$M53="QT",1,0),0)</f>
        <v>0</v>
      </c>
      <c r="DB56" s="123">
        <f>IF('Copy &amp; Paste Roster Report Here'!$A53=DB$7,IF('Copy &amp; Paste Roster Report Here'!$M53="QT",1,0),0)</f>
        <v>0</v>
      </c>
      <c r="DC56" s="123">
        <f>IF('Copy &amp; Paste Roster Report Here'!$A53=DC$7,IF('Copy &amp; Paste Roster Report Here'!$M53="QT",1,0),0)</f>
        <v>0</v>
      </c>
      <c r="DD56" s="73">
        <f t="shared" si="15"/>
        <v>0</v>
      </c>
      <c r="DE56" s="124">
        <f>IF('Copy &amp; Paste Roster Report Here'!$A53=DE$7,IF('Copy &amp; Paste Roster Report Here'!$M53="xxxxxxxxxxx",1,0),0)</f>
        <v>0</v>
      </c>
      <c r="DF56" s="124">
        <f>IF('Copy &amp; Paste Roster Report Here'!$A53=DF$7,IF('Copy &amp; Paste Roster Report Here'!$M53="xxxxxxxxxxx",1,0),0)</f>
        <v>0</v>
      </c>
      <c r="DG56" s="124">
        <f>IF('Copy &amp; Paste Roster Report Here'!$A53=DG$7,IF('Copy &amp; Paste Roster Report Here'!$M53="xxxxxxxxxxx",1,0),0)</f>
        <v>0</v>
      </c>
      <c r="DH56" s="124">
        <f>IF('Copy &amp; Paste Roster Report Here'!$A53=DH$7,IF('Copy &amp; Paste Roster Report Here'!$M53="xxxxxxxxxxx",1,0),0)</f>
        <v>0</v>
      </c>
      <c r="DI56" s="124">
        <f>IF('Copy &amp; Paste Roster Report Here'!$A53=DI$7,IF('Copy &amp; Paste Roster Report Here'!$M53="xxxxxxxxxxx",1,0),0)</f>
        <v>0</v>
      </c>
      <c r="DJ56" s="124">
        <f>IF('Copy &amp; Paste Roster Report Here'!$A53=DJ$7,IF('Copy &amp; Paste Roster Report Here'!$M53="xxxxxxxxxxx",1,0),0)</f>
        <v>0</v>
      </c>
      <c r="DK56" s="124">
        <f>IF('Copy &amp; Paste Roster Report Here'!$A53=DK$7,IF('Copy &amp; Paste Roster Report Here'!$M53="xxxxxxxxxxx",1,0),0)</f>
        <v>0</v>
      </c>
      <c r="DL56" s="124">
        <f>IF('Copy &amp; Paste Roster Report Here'!$A53=DL$7,IF('Copy &amp; Paste Roster Report Here'!$M53="xxxxxxxxxxx",1,0),0)</f>
        <v>0</v>
      </c>
      <c r="DM56" s="124">
        <f>IF('Copy &amp; Paste Roster Report Here'!$A53=DM$7,IF('Copy &amp; Paste Roster Report Here'!$M53="xxxxxxxxxxx",1,0),0)</f>
        <v>0</v>
      </c>
      <c r="DN56" s="124">
        <f>IF('Copy &amp; Paste Roster Report Here'!$A53=DN$7,IF('Copy &amp; Paste Roster Report Here'!$M53="xxxxxxxxxxx",1,0),0)</f>
        <v>0</v>
      </c>
      <c r="DO56" s="124">
        <f>IF('Copy &amp; Paste Roster Report Here'!$A53=DO$7,IF('Copy &amp; Paste Roster Report Here'!$M53="xxxxxxxxxxx",1,0),0)</f>
        <v>0</v>
      </c>
      <c r="DP56" s="125">
        <f t="shared" si="16"/>
        <v>0</v>
      </c>
      <c r="DQ56" s="126">
        <f t="shared" si="17"/>
        <v>0</v>
      </c>
    </row>
    <row r="57" spans="1:121" x14ac:dyDescent="0.2">
      <c r="A57" s="111">
        <f t="shared" si="3"/>
        <v>0</v>
      </c>
      <c r="B57" s="111">
        <f t="shared" si="4"/>
        <v>0</v>
      </c>
      <c r="C57" s="112">
        <f>+('Copy &amp; Paste Roster Report Here'!$P54-'Copy &amp; Paste Roster Report Here'!$O54)/30</f>
        <v>0</v>
      </c>
      <c r="D57" s="112">
        <f>+('Copy &amp; Paste Roster Report Here'!$P54-'Copy &amp; Paste Roster Report Here'!$O54)</f>
        <v>0</v>
      </c>
      <c r="E57" s="111">
        <f>'Copy &amp; Paste Roster Report Here'!N54</f>
        <v>0</v>
      </c>
      <c r="F57" s="111" t="str">
        <f t="shared" si="5"/>
        <v>N</v>
      </c>
      <c r="G57" s="111">
        <f>'Copy &amp; Paste Roster Report Here'!R54</f>
        <v>0</v>
      </c>
      <c r="H57" s="113">
        <f t="shared" si="6"/>
        <v>0</v>
      </c>
      <c r="I57" s="112">
        <f>IF(F57="N",$F$5-'Copy &amp; Paste Roster Report Here'!O54,+'Copy &amp; Paste Roster Report Here'!Q54-'Copy &amp; Paste Roster Report Here'!O54)</f>
        <v>0</v>
      </c>
      <c r="J57" s="114">
        <f t="shared" si="7"/>
        <v>0</v>
      </c>
      <c r="K57" s="114">
        <f t="shared" si="8"/>
        <v>0</v>
      </c>
      <c r="L57" s="115">
        <f>'Copy &amp; Paste Roster Report Here'!F54</f>
        <v>0</v>
      </c>
      <c r="M57" s="116">
        <f t="shared" si="9"/>
        <v>0</v>
      </c>
      <c r="N57" s="117">
        <f>IF('Copy &amp; Paste Roster Report Here'!$A54='Analytical Tests'!N$7,IF($F57="Y",+$H57*N$6,0),0)</f>
        <v>0</v>
      </c>
      <c r="O57" s="117">
        <f>IF('Copy &amp; Paste Roster Report Here'!$A54='Analytical Tests'!O$7,IF($F57="Y",+$H57*O$6,0),0)</f>
        <v>0</v>
      </c>
      <c r="P57" s="117">
        <f>IF('Copy &amp; Paste Roster Report Here'!$A54='Analytical Tests'!P$7,IF($F57="Y",+$H57*P$6,0),0)</f>
        <v>0</v>
      </c>
      <c r="Q57" s="117">
        <f>IF('Copy &amp; Paste Roster Report Here'!$A54='Analytical Tests'!Q$7,IF($F57="Y",+$H57*Q$6,0),0)</f>
        <v>0</v>
      </c>
      <c r="R57" s="117">
        <f>IF('Copy &amp; Paste Roster Report Here'!$A54='Analytical Tests'!R$7,IF($F57="Y",+$H57*R$6,0),0)</f>
        <v>0</v>
      </c>
      <c r="S57" s="117">
        <f>IF('Copy &amp; Paste Roster Report Here'!$A54='Analytical Tests'!S$7,IF($F57="Y",+$H57*S$6,0),0)</f>
        <v>0</v>
      </c>
      <c r="T57" s="117">
        <f>IF('Copy &amp; Paste Roster Report Here'!$A54='Analytical Tests'!T$7,IF($F57="Y",+$H57*T$6,0),0)</f>
        <v>0</v>
      </c>
      <c r="U57" s="117">
        <f>IF('Copy &amp; Paste Roster Report Here'!$A54='Analytical Tests'!U$7,IF($F57="Y",+$H57*U$6,0),0)</f>
        <v>0</v>
      </c>
      <c r="V57" s="117">
        <f>IF('Copy &amp; Paste Roster Report Here'!$A54='Analytical Tests'!V$7,IF($F57="Y",+$H57*V$6,0),0)</f>
        <v>0</v>
      </c>
      <c r="W57" s="117">
        <f>IF('Copy &amp; Paste Roster Report Here'!$A54='Analytical Tests'!W$7,IF($F57="Y",+$H57*W$6,0),0)</f>
        <v>0</v>
      </c>
      <c r="X57" s="117">
        <f>IF('Copy &amp; Paste Roster Report Here'!$A54='Analytical Tests'!X$7,IF($F57="Y",+$H57*X$6,0),0)</f>
        <v>0</v>
      </c>
      <c r="Y57" s="117" t="b">
        <f>IF('Copy &amp; Paste Roster Report Here'!$A54='Analytical Tests'!Y$7,IF($F57="N",IF($J57&gt;=$C57,Y$6,+($I57/$D57)*Y$6),0))</f>
        <v>0</v>
      </c>
      <c r="Z57" s="117" t="b">
        <f>IF('Copy &amp; Paste Roster Report Here'!$A54='Analytical Tests'!Z$7,IF($F57="N",IF($J57&gt;=$C57,Z$6,+($I57/$D57)*Z$6),0))</f>
        <v>0</v>
      </c>
      <c r="AA57" s="117" t="b">
        <f>IF('Copy &amp; Paste Roster Report Here'!$A54='Analytical Tests'!AA$7,IF($F57="N",IF($J57&gt;=$C57,AA$6,+($I57/$D57)*AA$6),0))</f>
        <v>0</v>
      </c>
      <c r="AB57" s="117" t="b">
        <f>IF('Copy &amp; Paste Roster Report Here'!$A54='Analytical Tests'!AB$7,IF($F57="N",IF($J57&gt;=$C57,AB$6,+($I57/$D57)*AB$6),0))</f>
        <v>0</v>
      </c>
      <c r="AC57" s="117" t="b">
        <f>IF('Copy &amp; Paste Roster Report Here'!$A54='Analytical Tests'!AC$7,IF($F57="N",IF($J57&gt;=$C57,AC$6,+($I57/$D57)*AC$6),0))</f>
        <v>0</v>
      </c>
      <c r="AD57" s="117" t="b">
        <f>IF('Copy &amp; Paste Roster Report Here'!$A54='Analytical Tests'!AD$7,IF($F57="N",IF($J57&gt;=$C57,AD$6,+($I57/$D57)*AD$6),0))</f>
        <v>0</v>
      </c>
      <c r="AE57" s="117" t="b">
        <f>IF('Copy &amp; Paste Roster Report Here'!$A54='Analytical Tests'!AE$7,IF($F57="N",IF($J57&gt;=$C57,AE$6,+($I57/$D57)*AE$6),0))</f>
        <v>0</v>
      </c>
      <c r="AF57" s="117" t="b">
        <f>IF('Copy &amp; Paste Roster Report Here'!$A54='Analytical Tests'!AF$7,IF($F57="N",IF($J57&gt;=$C57,AF$6,+($I57/$D57)*AF$6),0))</f>
        <v>0</v>
      </c>
      <c r="AG57" s="117" t="b">
        <f>IF('Copy &amp; Paste Roster Report Here'!$A54='Analytical Tests'!AG$7,IF($F57="N",IF($J57&gt;=$C57,AG$6,+($I57/$D57)*AG$6),0))</f>
        <v>0</v>
      </c>
      <c r="AH57" s="117" t="b">
        <f>IF('Copy &amp; Paste Roster Report Here'!$A54='Analytical Tests'!AH$7,IF($F57="N",IF($J57&gt;=$C57,AH$6,+($I57/$D57)*AH$6),0))</f>
        <v>0</v>
      </c>
      <c r="AI57" s="117" t="b">
        <f>IF('Copy &amp; Paste Roster Report Here'!$A54='Analytical Tests'!AI$7,IF($F57="N",IF($J57&gt;=$C57,AI$6,+($I57/$D57)*AI$6),0))</f>
        <v>0</v>
      </c>
      <c r="AJ57" s="79"/>
      <c r="AK57" s="118">
        <f>IF('Copy &amp; Paste Roster Report Here'!$A54=AK$7,IF('Copy &amp; Paste Roster Report Here'!$M54="FT",1,0),0)</f>
        <v>0</v>
      </c>
      <c r="AL57" s="118">
        <f>IF('Copy &amp; Paste Roster Report Here'!$A54=AL$7,IF('Copy &amp; Paste Roster Report Here'!$M54="FT",1,0),0)</f>
        <v>0</v>
      </c>
      <c r="AM57" s="118">
        <f>IF('Copy &amp; Paste Roster Report Here'!$A54=AM$7,IF('Copy &amp; Paste Roster Report Here'!$M54="FT",1,0),0)</f>
        <v>0</v>
      </c>
      <c r="AN57" s="118">
        <f>IF('Copy &amp; Paste Roster Report Here'!$A54=AN$7,IF('Copy &amp; Paste Roster Report Here'!$M54="FT",1,0),0)</f>
        <v>0</v>
      </c>
      <c r="AO57" s="118">
        <f>IF('Copy &amp; Paste Roster Report Here'!$A54=AO$7,IF('Copy &amp; Paste Roster Report Here'!$M54="FT",1,0),0)</f>
        <v>0</v>
      </c>
      <c r="AP57" s="118">
        <f>IF('Copy &amp; Paste Roster Report Here'!$A54=AP$7,IF('Copy &amp; Paste Roster Report Here'!$M54="FT",1,0),0)</f>
        <v>0</v>
      </c>
      <c r="AQ57" s="118">
        <f>IF('Copy &amp; Paste Roster Report Here'!$A54=AQ$7,IF('Copy &amp; Paste Roster Report Here'!$M54="FT",1,0),0)</f>
        <v>0</v>
      </c>
      <c r="AR57" s="118">
        <f>IF('Copy &amp; Paste Roster Report Here'!$A54=AR$7,IF('Copy &amp; Paste Roster Report Here'!$M54="FT",1,0),0)</f>
        <v>0</v>
      </c>
      <c r="AS57" s="118">
        <f>IF('Copy &amp; Paste Roster Report Here'!$A54=AS$7,IF('Copy &amp; Paste Roster Report Here'!$M54="FT",1,0),0)</f>
        <v>0</v>
      </c>
      <c r="AT57" s="118">
        <f>IF('Copy &amp; Paste Roster Report Here'!$A54=AT$7,IF('Copy &amp; Paste Roster Report Here'!$M54="FT",1,0),0)</f>
        <v>0</v>
      </c>
      <c r="AU57" s="118">
        <f>IF('Copy &amp; Paste Roster Report Here'!$A54=AU$7,IF('Copy &amp; Paste Roster Report Here'!$M54="FT",1,0),0)</f>
        <v>0</v>
      </c>
      <c r="AV57" s="73">
        <f t="shared" si="10"/>
        <v>0</v>
      </c>
      <c r="AW57" s="119">
        <f>IF('Copy &amp; Paste Roster Report Here'!$A54=AW$7,IF('Copy &amp; Paste Roster Report Here'!$M54="HT",1,0),0)</f>
        <v>0</v>
      </c>
      <c r="AX57" s="119">
        <f>IF('Copy &amp; Paste Roster Report Here'!$A54=AX$7,IF('Copy &amp; Paste Roster Report Here'!$M54="HT",1,0),0)</f>
        <v>0</v>
      </c>
      <c r="AY57" s="119">
        <f>IF('Copy &amp; Paste Roster Report Here'!$A54=AY$7,IF('Copy &amp; Paste Roster Report Here'!$M54="HT",1,0),0)</f>
        <v>0</v>
      </c>
      <c r="AZ57" s="119">
        <f>IF('Copy &amp; Paste Roster Report Here'!$A54=AZ$7,IF('Copy &amp; Paste Roster Report Here'!$M54="HT",1,0),0)</f>
        <v>0</v>
      </c>
      <c r="BA57" s="119">
        <f>IF('Copy &amp; Paste Roster Report Here'!$A54=BA$7,IF('Copy &amp; Paste Roster Report Here'!$M54="HT",1,0),0)</f>
        <v>0</v>
      </c>
      <c r="BB57" s="119">
        <f>IF('Copy &amp; Paste Roster Report Here'!$A54=BB$7,IF('Copy &amp; Paste Roster Report Here'!$M54="HT",1,0),0)</f>
        <v>0</v>
      </c>
      <c r="BC57" s="119">
        <f>IF('Copy &amp; Paste Roster Report Here'!$A54=BC$7,IF('Copy &amp; Paste Roster Report Here'!$M54="HT",1,0),0)</f>
        <v>0</v>
      </c>
      <c r="BD57" s="119">
        <f>IF('Copy &amp; Paste Roster Report Here'!$A54=BD$7,IF('Copy &amp; Paste Roster Report Here'!$M54="HT",1,0),0)</f>
        <v>0</v>
      </c>
      <c r="BE57" s="119">
        <f>IF('Copy &amp; Paste Roster Report Here'!$A54=BE$7,IF('Copy &amp; Paste Roster Report Here'!$M54="HT",1,0),0)</f>
        <v>0</v>
      </c>
      <c r="BF57" s="119">
        <f>IF('Copy &amp; Paste Roster Report Here'!$A54=BF$7,IF('Copy &amp; Paste Roster Report Here'!$M54="HT",1,0),0)</f>
        <v>0</v>
      </c>
      <c r="BG57" s="119">
        <f>IF('Copy &amp; Paste Roster Report Here'!$A54=BG$7,IF('Copy &amp; Paste Roster Report Here'!$M54="HT",1,0),0)</f>
        <v>0</v>
      </c>
      <c r="BH57" s="73">
        <f t="shared" si="11"/>
        <v>0</v>
      </c>
      <c r="BI57" s="120">
        <f>IF('Copy &amp; Paste Roster Report Here'!$A54=BI$7,IF('Copy &amp; Paste Roster Report Here'!$M54="MT",1,0),0)</f>
        <v>0</v>
      </c>
      <c r="BJ57" s="120">
        <f>IF('Copy &amp; Paste Roster Report Here'!$A54=BJ$7,IF('Copy &amp; Paste Roster Report Here'!$M54="MT",1,0),0)</f>
        <v>0</v>
      </c>
      <c r="BK57" s="120">
        <f>IF('Copy &amp; Paste Roster Report Here'!$A54=BK$7,IF('Copy &amp; Paste Roster Report Here'!$M54="MT",1,0),0)</f>
        <v>0</v>
      </c>
      <c r="BL57" s="120">
        <f>IF('Copy &amp; Paste Roster Report Here'!$A54=BL$7,IF('Copy &amp; Paste Roster Report Here'!$M54="MT",1,0),0)</f>
        <v>0</v>
      </c>
      <c r="BM57" s="120">
        <f>IF('Copy &amp; Paste Roster Report Here'!$A54=BM$7,IF('Copy &amp; Paste Roster Report Here'!$M54="MT",1,0),0)</f>
        <v>0</v>
      </c>
      <c r="BN57" s="120">
        <f>IF('Copy &amp; Paste Roster Report Here'!$A54=BN$7,IF('Copy &amp; Paste Roster Report Here'!$M54="MT",1,0),0)</f>
        <v>0</v>
      </c>
      <c r="BO57" s="120">
        <f>IF('Copy &amp; Paste Roster Report Here'!$A54=BO$7,IF('Copy &amp; Paste Roster Report Here'!$M54="MT",1,0),0)</f>
        <v>0</v>
      </c>
      <c r="BP57" s="120">
        <f>IF('Copy &amp; Paste Roster Report Here'!$A54=BP$7,IF('Copy &amp; Paste Roster Report Here'!$M54="MT",1,0),0)</f>
        <v>0</v>
      </c>
      <c r="BQ57" s="120">
        <f>IF('Copy &amp; Paste Roster Report Here'!$A54=BQ$7,IF('Copy &amp; Paste Roster Report Here'!$M54="MT",1,0),0)</f>
        <v>0</v>
      </c>
      <c r="BR57" s="120">
        <f>IF('Copy &amp; Paste Roster Report Here'!$A54=BR$7,IF('Copy &amp; Paste Roster Report Here'!$M54="MT",1,0),0)</f>
        <v>0</v>
      </c>
      <c r="BS57" s="120">
        <f>IF('Copy &amp; Paste Roster Report Here'!$A54=BS$7,IF('Copy &amp; Paste Roster Report Here'!$M54="MT",1,0),0)</f>
        <v>0</v>
      </c>
      <c r="BT57" s="73">
        <f t="shared" si="12"/>
        <v>0</v>
      </c>
      <c r="BU57" s="121">
        <f>IF('Copy &amp; Paste Roster Report Here'!$A54=BU$7,IF('Copy &amp; Paste Roster Report Here'!$M54="fy",1,0),0)</f>
        <v>0</v>
      </c>
      <c r="BV57" s="121">
        <f>IF('Copy &amp; Paste Roster Report Here'!$A54=BV$7,IF('Copy &amp; Paste Roster Report Here'!$M54="fy",1,0),0)</f>
        <v>0</v>
      </c>
      <c r="BW57" s="121">
        <f>IF('Copy &amp; Paste Roster Report Here'!$A54=BW$7,IF('Copy &amp; Paste Roster Report Here'!$M54="fy",1,0),0)</f>
        <v>0</v>
      </c>
      <c r="BX57" s="121">
        <f>IF('Copy &amp; Paste Roster Report Here'!$A54=BX$7,IF('Copy &amp; Paste Roster Report Here'!$M54="fy",1,0),0)</f>
        <v>0</v>
      </c>
      <c r="BY57" s="121">
        <f>IF('Copy &amp; Paste Roster Report Here'!$A54=BY$7,IF('Copy &amp; Paste Roster Report Here'!$M54="fy",1,0),0)</f>
        <v>0</v>
      </c>
      <c r="BZ57" s="121">
        <f>IF('Copy &amp; Paste Roster Report Here'!$A54=BZ$7,IF('Copy &amp; Paste Roster Report Here'!$M54="fy",1,0),0)</f>
        <v>0</v>
      </c>
      <c r="CA57" s="121">
        <f>IF('Copy &amp; Paste Roster Report Here'!$A54=CA$7,IF('Copy &amp; Paste Roster Report Here'!$M54="fy",1,0),0)</f>
        <v>0</v>
      </c>
      <c r="CB57" s="121">
        <f>IF('Copy &amp; Paste Roster Report Here'!$A54=CB$7,IF('Copy &amp; Paste Roster Report Here'!$M54="fy",1,0),0)</f>
        <v>0</v>
      </c>
      <c r="CC57" s="121">
        <f>IF('Copy &amp; Paste Roster Report Here'!$A54=CC$7,IF('Copy &amp; Paste Roster Report Here'!$M54="fy",1,0),0)</f>
        <v>0</v>
      </c>
      <c r="CD57" s="121">
        <f>IF('Copy &amp; Paste Roster Report Here'!$A54=CD$7,IF('Copy &amp; Paste Roster Report Here'!$M54="fy",1,0),0)</f>
        <v>0</v>
      </c>
      <c r="CE57" s="121">
        <f>IF('Copy &amp; Paste Roster Report Here'!$A54=CE$7,IF('Copy &amp; Paste Roster Report Here'!$M54="fy",1,0),0)</f>
        <v>0</v>
      </c>
      <c r="CF57" s="73">
        <f t="shared" si="13"/>
        <v>0</v>
      </c>
      <c r="CG57" s="122">
        <f>IF('Copy &amp; Paste Roster Report Here'!$A54=CG$7,IF('Copy &amp; Paste Roster Report Here'!$M54="RH",1,0),0)</f>
        <v>0</v>
      </c>
      <c r="CH57" s="122">
        <f>IF('Copy &amp; Paste Roster Report Here'!$A54=CH$7,IF('Copy &amp; Paste Roster Report Here'!$M54="RH",1,0),0)</f>
        <v>0</v>
      </c>
      <c r="CI57" s="122">
        <f>IF('Copy &amp; Paste Roster Report Here'!$A54=CI$7,IF('Copy &amp; Paste Roster Report Here'!$M54="RH",1,0),0)</f>
        <v>0</v>
      </c>
      <c r="CJ57" s="122">
        <f>IF('Copy &amp; Paste Roster Report Here'!$A54=CJ$7,IF('Copy &amp; Paste Roster Report Here'!$M54="RH",1,0),0)</f>
        <v>0</v>
      </c>
      <c r="CK57" s="122">
        <f>IF('Copy &amp; Paste Roster Report Here'!$A54=CK$7,IF('Copy &amp; Paste Roster Report Here'!$M54="RH",1,0),0)</f>
        <v>0</v>
      </c>
      <c r="CL57" s="122">
        <f>IF('Copy &amp; Paste Roster Report Here'!$A54=CL$7,IF('Copy &amp; Paste Roster Report Here'!$M54="RH",1,0),0)</f>
        <v>0</v>
      </c>
      <c r="CM57" s="122">
        <f>IF('Copy &amp; Paste Roster Report Here'!$A54=CM$7,IF('Copy &amp; Paste Roster Report Here'!$M54="RH",1,0),0)</f>
        <v>0</v>
      </c>
      <c r="CN57" s="122">
        <f>IF('Copy &amp; Paste Roster Report Here'!$A54=CN$7,IF('Copy &amp; Paste Roster Report Here'!$M54="RH",1,0),0)</f>
        <v>0</v>
      </c>
      <c r="CO57" s="122">
        <f>IF('Copy &amp; Paste Roster Report Here'!$A54=CO$7,IF('Copy &amp; Paste Roster Report Here'!$M54="RH",1,0),0)</f>
        <v>0</v>
      </c>
      <c r="CP57" s="122">
        <f>IF('Copy &amp; Paste Roster Report Here'!$A54=CP$7,IF('Copy &amp; Paste Roster Report Here'!$M54="RH",1,0),0)</f>
        <v>0</v>
      </c>
      <c r="CQ57" s="122">
        <f>IF('Copy &amp; Paste Roster Report Here'!$A54=CQ$7,IF('Copy &amp; Paste Roster Report Here'!$M54="RH",1,0),0)</f>
        <v>0</v>
      </c>
      <c r="CR57" s="73">
        <f t="shared" si="14"/>
        <v>0</v>
      </c>
      <c r="CS57" s="123">
        <f>IF('Copy &amp; Paste Roster Report Here'!$A54=CS$7,IF('Copy &amp; Paste Roster Report Here'!$M54="QT",1,0),0)</f>
        <v>0</v>
      </c>
      <c r="CT57" s="123">
        <f>IF('Copy &amp; Paste Roster Report Here'!$A54=CT$7,IF('Copy &amp; Paste Roster Report Here'!$M54="QT",1,0),0)</f>
        <v>0</v>
      </c>
      <c r="CU57" s="123">
        <f>IF('Copy &amp; Paste Roster Report Here'!$A54=CU$7,IF('Copy &amp; Paste Roster Report Here'!$M54="QT",1,0),0)</f>
        <v>0</v>
      </c>
      <c r="CV57" s="123">
        <f>IF('Copy &amp; Paste Roster Report Here'!$A54=CV$7,IF('Copy &amp; Paste Roster Report Here'!$M54="QT",1,0),0)</f>
        <v>0</v>
      </c>
      <c r="CW57" s="123">
        <f>IF('Copy &amp; Paste Roster Report Here'!$A54=CW$7,IF('Copy &amp; Paste Roster Report Here'!$M54="QT",1,0),0)</f>
        <v>0</v>
      </c>
      <c r="CX57" s="123">
        <f>IF('Copy &amp; Paste Roster Report Here'!$A54=CX$7,IF('Copy &amp; Paste Roster Report Here'!$M54="QT",1,0),0)</f>
        <v>0</v>
      </c>
      <c r="CY57" s="123">
        <f>IF('Copy &amp; Paste Roster Report Here'!$A54=CY$7,IF('Copy &amp; Paste Roster Report Here'!$M54="QT",1,0),0)</f>
        <v>0</v>
      </c>
      <c r="CZ57" s="123">
        <f>IF('Copy &amp; Paste Roster Report Here'!$A54=CZ$7,IF('Copy &amp; Paste Roster Report Here'!$M54="QT",1,0),0)</f>
        <v>0</v>
      </c>
      <c r="DA57" s="123">
        <f>IF('Copy &amp; Paste Roster Report Here'!$A54=DA$7,IF('Copy &amp; Paste Roster Report Here'!$M54="QT",1,0),0)</f>
        <v>0</v>
      </c>
      <c r="DB57" s="123">
        <f>IF('Copy &amp; Paste Roster Report Here'!$A54=DB$7,IF('Copy &amp; Paste Roster Report Here'!$M54="QT",1,0),0)</f>
        <v>0</v>
      </c>
      <c r="DC57" s="123">
        <f>IF('Copy &amp; Paste Roster Report Here'!$A54=DC$7,IF('Copy &amp; Paste Roster Report Here'!$M54="QT",1,0),0)</f>
        <v>0</v>
      </c>
      <c r="DD57" s="73">
        <f t="shared" si="15"/>
        <v>0</v>
      </c>
      <c r="DE57" s="124">
        <f>IF('Copy &amp; Paste Roster Report Here'!$A54=DE$7,IF('Copy &amp; Paste Roster Report Here'!$M54="xxxxxxxxxxx",1,0),0)</f>
        <v>0</v>
      </c>
      <c r="DF57" s="124">
        <f>IF('Copy &amp; Paste Roster Report Here'!$A54=DF$7,IF('Copy &amp; Paste Roster Report Here'!$M54="xxxxxxxxxxx",1,0),0)</f>
        <v>0</v>
      </c>
      <c r="DG57" s="124">
        <f>IF('Copy &amp; Paste Roster Report Here'!$A54=DG$7,IF('Copy &amp; Paste Roster Report Here'!$M54="xxxxxxxxxxx",1,0),0)</f>
        <v>0</v>
      </c>
      <c r="DH57" s="124">
        <f>IF('Copy &amp; Paste Roster Report Here'!$A54=DH$7,IF('Copy &amp; Paste Roster Report Here'!$M54="xxxxxxxxxxx",1,0),0)</f>
        <v>0</v>
      </c>
      <c r="DI57" s="124">
        <f>IF('Copy &amp; Paste Roster Report Here'!$A54=DI$7,IF('Copy &amp; Paste Roster Report Here'!$M54="xxxxxxxxxxx",1,0),0)</f>
        <v>0</v>
      </c>
      <c r="DJ57" s="124">
        <f>IF('Copy &amp; Paste Roster Report Here'!$A54=DJ$7,IF('Copy &amp; Paste Roster Report Here'!$M54="xxxxxxxxxxx",1,0),0)</f>
        <v>0</v>
      </c>
      <c r="DK57" s="124">
        <f>IF('Copy &amp; Paste Roster Report Here'!$A54=DK$7,IF('Copy &amp; Paste Roster Report Here'!$M54="xxxxxxxxxxx",1,0),0)</f>
        <v>0</v>
      </c>
      <c r="DL57" s="124">
        <f>IF('Copy &amp; Paste Roster Report Here'!$A54=DL$7,IF('Copy &amp; Paste Roster Report Here'!$M54="xxxxxxxxxxx",1,0),0)</f>
        <v>0</v>
      </c>
      <c r="DM57" s="124">
        <f>IF('Copy &amp; Paste Roster Report Here'!$A54=DM$7,IF('Copy &amp; Paste Roster Report Here'!$M54="xxxxxxxxxxx",1,0),0)</f>
        <v>0</v>
      </c>
      <c r="DN57" s="124">
        <f>IF('Copy &amp; Paste Roster Report Here'!$A54=DN$7,IF('Copy &amp; Paste Roster Report Here'!$M54="xxxxxxxxxxx",1,0),0)</f>
        <v>0</v>
      </c>
      <c r="DO57" s="124">
        <f>IF('Copy &amp; Paste Roster Report Here'!$A54=DO$7,IF('Copy &amp; Paste Roster Report Here'!$M54="xxxxxxxxxxx",1,0),0)</f>
        <v>0</v>
      </c>
      <c r="DP57" s="125">
        <f t="shared" si="16"/>
        <v>0</v>
      </c>
      <c r="DQ57" s="126">
        <f t="shared" si="17"/>
        <v>0</v>
      </c>
    </row>
    <row r="58" spans="1:121" x14ac:dyDescent="0.2">
      <c r="A58" s="111">
        <f t="shared" si="3"/>
        <v>0</v>
      </c>
      <c r="B58" s="111">
        <f t="shared" si="4"/>
        <v>0</v>
      </c>
      <c r="C58" s="112">
        <f>+('Copy &amp; Paste Roster Report Here'!$P55-'Copy &amp; Paste Roster Report Here'!$O55)/30</f>
        <v>0</v>
      </c>
      <c r="D58" s="112">
        <f>+('Copy &amp; Paste Roster Report Here'!$P55-'Copy &amp; Paste Roster Report Here'!$O55)</f>
        <v>0</v>
      </c>
      <c r="E58" s="111">
        <f>'Copy &amp; Paste Roster Report Here'!N55</f>
        <v>0</v>
      </c>
      <c r="F58" s="111" t="str">
        <f t="shared" si="5"/>
        <v>N</v>
      </c>
      <c r="G58" s="111">
        <f>'Copy &amp; Paste Roster Report Here'!R55</f>
        <v>0</v>
      </c>
      <c r="H58" s="113">
        <f t="shared" si="6"/>
        <v>0</v>
      </c>
      <c r="I58" s="112">
        <f>IF(F58="N",$F$5-'Copy &amp; Paste Roster Report Here'!O55,+'Copy &amp; Paste Roster Report Here'!Q55-'Copy &amp; Paste Roster Report Here'!O55)</f>
        <v>0</v>
      </c>
      <c r="J58" s="114">
        <f t="shared" si="7"/>
        <v>0</v>
      </c>
      <c r="K58" s="114">
        <f t="shared" si="8"/>
        <v>0</v>
      </c>
      <c r="L58" s="115">
        <f>'Copy &amp; Paste Roster Report Here'!F55</f>
        <v>0</v>
      </c>
      <c r="M58" s="116">
        <f t="shared" si="9"/>
        <v>0</v>
      </c>
      <c r="N58" s="117">
        <f>IF('Copy &amp; Paste Roster Report Here'!$A55='Analytical Tests'!N$7,IF($F58="Y",+$H58*N$6,0),0)</f>
        <v>0</v>
      </c>
      <c r="O58" s="117">
        <f>IF('Copy &amp; Paste Roster Report Here'!$A55='Analytical Tests'!O$7,IF($F58="Y",+$H58*O$6,0),0)</f>
        <v>0</v>
      </c>
      <c r="P58" s="117">
        <f>IF('Copy &amp; Paste Roster Report Here'!$A55='Analytical Tests'!P$7,IF($F58="Y",+$H58*P$6,0),0)</f>
        <v>0</v>
      </c>
      <c r="Q58" s="117">
        <f>IF('Copy &amp; Paste Roster Report Here'!$A55='Analytical Tests'!Q$7,IF($F58="Y",+$H58*Q$6,0),0)</f>
        <v>0</v>
      </c>
      <c r="R58" s="117">
        <f>IF('Copy &amp; Paste Roster Report Here'!$A55='Analytical Tests'!R$7,IF($F58="Y",+$H58*R$6,0),0)</f>
        <v>0</v>
      </c>
      <c r="S58" s="117">
        <f>IF('Copy &amp; Paste Roster Report Here'!$A55='Analytical Tests'!S$7,IF($F58="Y",+$H58*S$6,0),0)</f>
        <v>0</v>
      </c>
      <c r="T58" s="117">
        <f>IF('Copy &amp; Paste Roster Report Here'!$A55='Analytical Tests'!T$7,IF($F58="Y",+$H58*T$6,0),0)</f>
        <v>0</v>
      </c>
      <c r="U58" s="117">
        <f>IF('Copy &amp; Paste Roster Report Here'!$A55='Analytical Tests'!U$7,IF($F58="Y",+$H58*U$6,0),0)</f>
        <v>0</v>
      </c>
      <c r="V58" s="117">
        <f>IF('Copy &amp; Paste Roster Report Here'!$A55='Analytical Tests'!V$7,IF($F58="Y",+$H58*V$6,0),0)</f>
        <v>0</v>
      </c>
      <c r="W58" s="117">
        <f>IF('Copy &amp; Paste Roster Report Here'!$A55='Analytical Tests'!W$7,IF($F58="Y",+$H58*W$6,0),0)</f>
        <v>0</v>
      </c>
      <c r="X58" s="117">
        <f>IF('Copy &amp; Paste Roster Report Here'!$A55='Analytical Tests'!X$7,IF($F58="Y",+$H58*X$6,0),0)</f>
        <v>0</v>
      </c>
      <c r="Y58" s="117" t="b">
        <f>IF('Copy &amp; Paste Roster Report Here'!$A55='Analytical Tests'!Y$7,IF($F58="N",IF($J58&gt;=$C58,Y$6,+($I58/$D58)*Y$6),0))</f>
        <v>0</v>
      </c>
      <c r="Z58" s="117" t="b">
        <f>IF('Copy &amp; Paste Roster Report Here'!$A55='Analytical Tests'!Z$7,IF($F58="N",IF($J58&gt;=$C58,Z$6,+($I58/$D58)*Z$6),0))</f>
        <v>0</v>
      </c>
      <c r="AA58" s="117" t="b">
        <f>IF('Copy &amp; Paste Roster Report Here'!$A55='Analytical Tests'!AA$7,IF($F58="N",IF($J58&gt;=$C58,AA$6,+($I58/$D58)*AA$6),0))</f>
        <v>0</v>
      </c>
      <c r="AB58" s="117" t="b">
        <f>IF('Copy &amp; Paste Roster Report Here'!$A55='Analytical Tests'!AB$7,IF($F58="N",IF($J58&gt;=$C58,AB$6,+($I58/$D58)*AB$6),0))</f>
        <v>0</v>
      </c>
      <c r="AC58" s="117" t="b">
        <f>IF('Copy &amp; Paste Roster Report Here'!$A55='Analytical Tests'!AC$7,IF($F58="N",IF($J58&gt;=$C58,AC$6,+($I58/$D58)*AC$6),0))</f>
        <v>0</v>
      </c>
      <c r="AD58" s="117" t="b">
        <f>IF('Copy &amp; Paste Roster Report Here'!$A55='Analytical Tests'!AD$7,IF($F58="N",IF($J58&gt;=$C58,AD$6,+($I58/$D58)*AD$6),0))</f>
        <v>0</v>
      </c>
      <c r="AE58" s="117" t="b">
        <f>IF('Copy &amp; Paste Roster Report Here'!$A55='Analytical Tests'!AE$7,IF($F58="N",IF($J58&gt;=$C58,AE$6,+($I58/$D58)*AE$6),0))</f>
        <v>0</v>
      </c>
      <c r="AF58" s="117" t="b">
        <f>IF('Copy &amp; Paste Roster Report Here'!$A55='Analytical Tests'!AF$7,IF($F58="N",IF($J58&gt;=$C58,AF$6,+($I58/$D58)*AF$6),0))</f>
        <v>0</v>
      </c>
      <c r="AG58" s="117" t="b">
        <f>IF('Copy &amp; Paste Roster Report Here'!$A55='Analytical Tests'!AG$7,IF($F58="N",IF($J58&gt;=$C58,AG$6,+($I58/$D58)*AG$6),0))</f>
        <v>0</v>
      </c>
      <c r="AH58" s="117" t="b">
        <f>IF('Copy &amp; Paste Roster Report Here'!$A55='Analytical Tests'!AH$7,IF($F58="N",IF($J58&gt;=$C58,AH$6,+($I58/$D58)*AH$6),0))</f>
        <v>0</v>
      </c>
      <c r="AI58" s="117" t="b">
        <f>IF('Copy &amp; Paste Roster Report Here'!$A55='Analytical Tests'!AI$7,IF($F58="N",IF($J58&gt;=$C58,AI$6,+($I58/$D58)*AI$6),0))</f>
        <v>0</v>
      </c>
      <c r="AJ58" s="79"/>
      <c r="AK58" s="118">
        <f>IF('Copy &amp; Paste Roster Report Here'!$A55=AK$7,IF('Copy &amp; Paste Roster Report Here'!$M55="FT",1,0),0)</f>
        <v>0</v>
      </c>
      <c r="AL58" s="118">
        <f>IF('Copy &amp; Paste Roster Report Here'!$A55=AL$7,IF('Copy &amp; Paste Roster Report Here'!$M55="FT",1,0),0)</f>
        <v>0</v>
      </c>
      <c r="AM58" s="118">
        <f>IF('Copy &amp; Paste Roster Report Here'!$A55=AM$7,IF('Copy &amp; Paste Roster Report Here'!$M55="FT",1,0),0)</f>
        <v>0</v>
      </c>
      <c r="AN58" s="118">
        <f>IF('Copy &amp; Paste Roster Report Here'!$A55=AN$7,IF('Copy &amp; Paste Roster Report Here'!$M55="FT",1,0),0)</f>
        <v>0</v>
      </c>
      <c r="AO58" s="118">
        <f>IF('Copy &amp; Paste Roster Report Here'!$A55=AO$7,IF('Copy &amp; Paste Roster Report Here'!$M55="FT",1,0),0)</f>
        <v>0</v>
      </c>
      <c r="AP58" s="118">
        <f>IF('Copy &amp; Paste Roster Report Here'!$A55=AP$7,IF('Copy &amp; Paste Roster Report Here'!$M55="FT",1,0),0)</f>
        <v>0</v>
      </c>
      <c r="AQ58" s="118">
        <f>IF('Copy &amp; Paste Roster Report Here'!$A55=AQ$7,IF('Copy &amp; Paste Roster Report Here'!$M55="FT",1,0),0)</f>
        <v>0</v>
      </c>
      <c r="AR58" s="118">
        <f>IF('Copy &amp; Paste Roster Report Here'!$A55=AR$7,IF('Copy &amp; Paste Roster Report Here'!$M55="FT",1,0),0)</f>
        <v>0</v>
      </c>
      <c r="AS58" s="118">
        <f>IF('Copy &amp; Paste Roster Report Here'!$A55=AS$7,IF('Copy &amp; Paste Roster Report Here'!$M55="FT",1,0),0)</f>
        <v>0</v>
      </c>
      <c r="AT58" s="118">
        <f>IF('Copy &amp; Paste Roster Report Here'!$A55=AT$7,IF('Copy &amp; Paste Roster Report Here'!$M55="FT",1,0),0)</f>
        <v>0</v>
      </c>
      <c r="AU58" s="118">
        <f>IF('Copy &amp; Paste Roster Report Here'!$A55=AU$7,IF('Copy &amp; Paste Roster Report Here'!$M55="FT",1,0),0)</f>
        <v>0</v>
      </c>
      <c r="AV58" s="73">
        <f t="shared" si="10"/>
        <v>0</v>
      </c>
      <c r="AW58" s="119">
        <f>IF('Copy &amp; Paste Roster Report Here'!$A55=AW$7,IF('Copy &amp; Paste Roster Report Here'!$M55="HT",1,0),0)</f>
        <v>0</v>
      </c>
      <c r="AX58" s="119">
        <f>IF('Copy &amp; Paste Roster Report Here'!$A55=AX$7,IF('Copy &amp; Paste Roster Report Here'!$M55="HT",1,0),0)</f>
        <v>0</v>
      </c>
      <c r="AY58" s="119">
        <f>IF('Copy &amp; Paste Roster Report Here'!$A55=AY$7,IF('Copy &amp; Paste Roster Report Here'!$M55="HT",1,0),0)</f>
        <v>0</v>
      </c>
      <c r="AZ58" s="119">
        <f>IF('Copy &amp; Paste Roster Report Here'!$A55=AZ$7,IF('Copy &amp; Paste Roster Report Here'!$M55="HT",1,0),0)</f>
        <v>0</v>
      </c>
      <c r="BA58" s="119">
        <f>IF('Copy &amp; Paste Roster Report Here'!$A55=BA$7,IF('Copy &amp; Paste Roster Report Here'!$M55="HT",1,0),0)</f>
        <v>0</v>
      </c>
      <c r="BB58" s="119">
        <f>IF('Copy &amp; Paste Roster Report Here'!$A55=BB$7,IF('Copy &amp; Paste Roster Report Here'!$M55="HT",1,0),0)</f>
        <v>0</v>
      </c>
      <c r="BC58" s="119">
        <f>IF('Copy &amp; Paste Roster Report Here'!$A55=BC$7,IF('Copy &amp; Paste Roster Report Here'!$M55="HT",1,0),0)</f>
        <v>0</v>
      </c>
      <c r="BD58" s="119">
        <f>IF('Copy &amp; Paste Roster Report Here'!$A55=BD$7,IF('Copy &amp; Paste Roster Report Here'!$M55="HT",1,0),0)</f>
        <v>0</v>
      </c>
      <c r="BE58" s="119">
        <f>IF('Copy &amp; Paste Roster Report Here'!$A55=BE$7,IF('Copy &amp; Paste Roster Report Here'!$M55="HT",1,0),0)</f>
        <v>0</v>
      </c>
      <c r="BF58" s="119">
        <f>IF('Copy &amp; Paste Roster Report Here'!$A55=BF$7,IF('Copy &amp; Paste Roster Report Here'!$M55="HT",1,0),0)</f>
        <v>0</v>
      </c>
      <c r="BG58" s="119">
        <f>IF('Copy &amp; Paste Roster Report Here'!$A55=BG$7,IF('Copy &amp; Paste Roster Report Here'!$M55="HT",1,0),0)</f>
        <v>0</v>
      </c>
      <c r="BH58" s="73">
        <f t="shared" si="11"/>
        <v>0</v>
      </c>
      <c r="BI58" s="120">
        <f>IF('Copy &amp; Paste Roster Report Here'!$A55=BI$7,IF('Copy &amp; Paste Roster Report Here'!$M55="MT",1,0),0)</f>
        <v>0</v>
      </c>
      <c r="BJ58" s="120">
        <f>IF('Copy &amp; Paste Roster Report Here'!$A55=BJ$7,IF('Copy &amp; Paste Roster Report Here'!$M55="MT",1,0),0)</f>
        <v>0</v>
      </c>
      <c r="BK58" s="120">
        <f>IF('Copy &amp; Paste Roster Report Here'!$A55=BK$7,IF('Copy &amp; Paste Roster Report Here'!$M55="MT",1,0),0)</f>
        <v>0</v>
      </c>
      <c r="BL58" s="120">
        <f>IF('Copy &amp; Paste Roster Report Here'!$A55=BL$7,IF('Copy &amp; Paste Roster Report Here'!$M55="MT",1,0),0)</f>
        <v>0</v>
      </c>
      <c r="BM58" s="120">
        <f>IF('Copy &amp; Paste Roster Report Here'!$A55=BM$7,IF('Copy &amp; Paste Roster Report Here'!$M55="MT",1,0),0)</f>
        <v>0</v>
      </c>
      <c r="BN58" s="120">
        <f>IF('Copy &amp; Paste Roster Report Here'!$A55=BN$7,IF('Copy &amp; Paste Roster Report Here'!$M55="MT",1,0),0)</f>
        <v>0</v>
      </c>
      <c r="BO58" s="120">
        <f>IF('Copy &amp; Paste Roster Report Here'!$A55=BO$7,IF('Copy &amp; Paste Roster Report Here'!$M55="MT",1,0),0)</f>
        <v>0</v>
      </c>
      <c r="BP58" s="120">
        <f>IF('Copy &amp; Paste Roster Report Here'!$A55=BP$7,IF('Copy &amp; Paste Roster Report Here'!$M55="MT",1,0),0)</f>
        <v>0</v>
      </c>
      <c r="BQ58" s="120">
        <f>IF('Copy &amp; Paste Roster Report Here'!$A55=BQ$7,IF('Copy &amp; Paste Roster Report Here'!$M55="MT",1,0),0)</f>
        <v>0</v>
      </c>
      <c r="BR58" s="120">
        <f>IF('Copy &amp; Paste Roster Report Here'!$A55=BR$7,IF('Copy &amp; Paste Roster Report Here'!$M55="MT",1,0),0)</f>
        <v>0</v>
      </c>
      <c r="BS58" s="120">
        <f>IF('Copy &amp; Paste Roster Report Here'!$A55=BS$7,IF('Copy &amp; Paste Roster Report Here'!$M55="MT",1,0),0)</f>
        <v>0</v>
      </c>
      <c r="BT58" s="73">
        <f t="shared" si="12"/>
        <v>0</v>
      </c>
      <c r="BU58" s="121">
        <f>IF('Copy &amp; Paste Roster Report Here'!$A55=BU$7,IF('Copy &amp; Paste Roster Report Here'!$M55="fy",1,0),0)</f>
        <v>0</v>
      </c>
      <c r="BV58" s="121">
        <f>IF('Copy &amp; Paste Roster Report Here'!$A55=BV$7,IF('Copy &amp; Paste Roster Report Here'!$M55="fy",1,0),0)</f>
        <v>0</v>
      </c>
      <c r="BW58" s="121">
        <f>IF('Copy &amp; Paste Roster Report Here'!$A55=BW$7,IF('Copy &amp; Paste Roster Report Here'!$M55="fy",1,0),0)</f>
        <v>0</v>
      </c>
      <c r="BX58" s="121">
        <f>IF('Copy &amp; Paste Roster Report Here'!$A55=BX$7,IF('Copy &amp; Paste Roster Report Here'!$M55="fy",1,0),0)</f>
        <v>0</v>
      </c>
      <c r="BY58" s="121">
        <f>IF('Copy &amp; Paste Roster Report Here'!$A55=BY$7,IF('Copy &amp; Paste Roster Report Here'!$M55="fy",1,0),0)</f>
        <v>0</v>
      </c>
      <c r="BZ58" s="121">
        <f>IF('Copy &amp; Paste Roster Report Here'!$A55=BZ$7,IF('Copy &amp; Paste Roster Report Here'!$M55="fy",1,0),0)</f>
        <v>0</v>
      </c>
      <c r="CA58" s="121">
        <f>IF('Copy &amp; Paste Roster Report Here'!$A55=CA$7,IF('Copy &amp; Paste Roster Report Here'!$M55="fy",1,0),0)</f>
        <v>0</v>
      </c>
      <c r="CB58" s="121">
        <f>IF('Copy &amp; Paste Roster Report Here'!$A55=CB$7,IF('Copy &amp; Paste Roster Report Here'!$M55="fy",1,0),0)</f>
        <v>0</v>
      </c>
      <c r="CC58" s="121">
        <f>IF('Copy &amp; Paste Roster Report Here'!$A55=CC$7,IF('Copy &amp; Paste Roster Report Here'!$M55="fy",1,0),0)</f>
        <v>0</v>
      </c>
      <c r="CD58" s="121">
        <f>IF('Copy &amp; Paste Roster Report Here'!$A55=CD$7,IF('Copy &amp; Paste Roster Report Here'!$M55="fy",1,0),0)</f>
        <v>0</v>
      </c>
      <c r="CE58" s="121">
        <f>IF('Copy &amp; Paste Roster Report Here'!$A55=CE$7,IF('Copy &amp; Paste Roster Report Here'!$M55="fy",1,0),0)</f>
        <v>0</v>
      </c>
      <c r="CF58" s="73">
        <f t="shared" si="13"/>
        <v>0</v>
      </c>
      <c r="CG58" s="122">
        <f>IF('Copy &amp; Paste Roster Report Here'!$A55=CG$7,IF('Copy &amp; Paste Roster Report Here'!$M55="RH",1,0),0)</f>
        <v>0</v>
      </c>
      <c r="CH58" s="122">
        <f>IF('Copy &amp; Paste Roster Report Here'!$A55=CH$7,IF('Copy &amp; Paste Roster Report Here'!$M55="RH",1,0),0)</f>
        <v>0</v>
      </c>
      <c r="CI58" s="122">
        <f>IF('Copy &amp; Paste Roster Report Here'!$A55=CI$7,IF('Copy &amp; Paste Roster Report Here'!$M55="RH",1,0),0)</f>
        <v>0</v>
      </c>
      <c r="CJ58" s="122">
        <f>IF('Copy &amp; Paste Roster Report Here'!$A55=CJ$7,IF('Copy &amp; Paste Roster Report Here'!$M55="RH",1,0),0)</f>
        <v>0</v>
      </c>
      <c r="CK58" s="122">
        <f>IF('Copy &amp; Paste Roster Report Here'!$A55=CK$7,IF('Copy &amp; Paste Roster Report Here'!$M55="RH",1,0),0)</f>
        <v>0</v>
      </c>
      <c r="CL58" s="122">
        <f>IF('Copy &amp; Paste Roster Report Here'!$A55=CL$7,IF('Copy &amp; Paste Roster Report Here'!$M55="RH",1,0),0)</f>
        <v>0</v>
      </c>
      <c r="CM58" s="122">
        <f>IF('Copy &amp; Paste Roster Report Here'!$A55=CM$7,IF('Copy &amp; Paste Roster Report Here'!$M55="RH",1,0),0)</f>
        <v>0</v>
      </c>
      <c r="CN58" s="122">
        <f>IF('Copy &amp; Paste Roster Report Here'!$A55=CN$7,IF('Copy &amp; Paste Roster Report Here'!$M55="RH",1,0),0)</f>
        <v>0</v>
      </c>
      <c r="CO58" s="122">
        <f>IF('Copy &amp; Paste Roster Report Here'!$A55=CO$7,IF('Copy &amp; Paste Roster Report Here'!$M55="RH",1,0),0)</f>
        <v>0</v>
      </c>
      <c r="CP58" s="122">
        <f>IF('Copy &amp; Paste Roster Report Here'!$A55=CP$7,IF('Copy &amp; Paste Roster Report Here'!$M55="RH",1,0),0)</f>
        <v>0</v>
      </c>
      <c r="CQ58" s="122">
        <f>IF('Copy &amp; Paste Roster Report Here'!$A55=CQ$7,IF('Copy &amp; Paste Roster Report Here'!$M55="RH",1,0),0)</f>
        <v>0</v>
      </c>
      <c r="CR58" s="73">
        <f t="shared" si="14"/>
        <v>0</v>
      </c>
      <c r="CS58" s="123">
        <f>IF('Copy &amp; Paste Roster Report Here'!$A55=CS$7,IF('Copy &amp; Paste Roster Report Here'!$M55="QT",1,0),0)</f>
        <v>0</v>
      </c>
      <c r="CT58" s="123">
        <f>IF('Copy &amp; Paste Roster Report Here'!$A55=CT$7,IF('Copy &amp; Paste Roster Report Here'!$M55="QT",1,0),0)</f>
        <v>0</v>
      </c>
      <c r="CU58" s="123">
        <f>IF('Copy &amp; Paste Roster Report Here'!$A55=CU$7,IF('Copy &amp; Paste Roster Report Here'!$M55="QT",1,0),0)</f>
        <v>0</v>
      </c>
      <c r="CV58" s="123">
        <f>IF('Copy &amp; Paste Roster Report Here'!$A55=CV$7,IF('Copy &amp; Paste Roster Report Here'!$M55="QT",1,0),0)</f>
        <v>0</v>
      </c>
      <c r="CW58" s="123">
        <f>IF('Copy &amp; Paste Roster Report Here'!$A55=CW$7,IF('Copy &amp; Paste Roster Report Here'!$M55="QT",1,0),0)</f>
        <v>0</v>
      </c>
      <c r="CX58" s="123">
        <f>IF('Copy &amp; Paste Roster Report Here'!$A55=CX$7,IF('Copy &amp; Paste Roster Report Here'!$M55="QT",1,0),0)</f>
        <v>0</v>
      </c>
      <c r="CY58" s="123">
        <f>IF('Copy &amp; Paste Roster Report Here'!$A55=CY$7,IF('Copy &amp; Paste Roster Report Here'!$M55="QT",1,0),0)</f>
        <v>0</v>
      </c>
      <c r="CZ58" s="123">
        <f>IF('Copy &amp; Paste Roster Report Here'!$A55=CZ$7,IF('Copy &amp; Paste Roster Report Here'!$M55="QT",1,0),0)</f>
        <v>0</v>
      </c>
      <c r="DA58" s="123">
        <f>IF('Copy &amp; Paste Roster Report Here'!$A55=DA$7,IF('Copy &amp; Paste Roster Report Here'!$M55="QT",1,0),0)</f>
        <v>0</v>
      </c>
      <c r="DB58" s="123">
        <f>IF('Copy &amp; Paste Roster Report Here'!$A55=DB$7,IF('Copy &amp; Paste Roster Report Here'!$M55="QT",1,0),0)</f>
        <v>0</v>
      </c>
      <c r="DC58" s="123">
        <f>IF('Copy &amp; Paste Roster Report Here'!$A55=DC$7,IF('Copy &amp; Paste Roster Report Here'!$M55="QT",1,0),0)</f>
        <v>0</v>
      </c>
      <c r="DD58" s="73">
        <f t="shared" si="15"/>
        <v>0</v>
      </c>
      <c r="DE58" s="124">
        <f>IF('Copy &amp; Paste Roster Report Here'!$A55=DE$7,IF('Copy &amp; Paste Roster Report Here'!$M55="xxxxxxxxxxx",1,0),0)</f>
        <v>0</v>
      </c>
      <c r="DF58" s="124">
        <f>IF('Copy &amp; Paste Roster Report Here'!$A55=DF$7,IF('Copy &amp; Paste Roster Report Here'!$M55="xxxxxxxxxxx",1,0),0)</f>
        <v>0</v>
      </c>
      <c r="DG58" s="124">
        <f>IF('Copy &amp; Paste Roster Report Here'!$A55=DG$7,IF('Copy &amp; Paste Roster Report Here'!$M55="xxxxxxxxxxx",1,0),0)</f>
        <v>0</v>
      </c>
      <c r="DH58" s="124">
        <f>IF('Copy &amp; Paste Roster Report Here'!$A55=DH$7,IF('Copy &amp; Paste Roster Report Here'!$M55="xxxxxxxxxxx",1,0),0)</f>
        <v>0</v>
      </c>
      <c r="DI58" s="124">
        <f>IF('Copy &amp; Paste Roster Report Here'!$A55=DI$7,IF('Copy &amp; Paste Roster Report Here'!$M55="xxxxxxxxxxx",1,0),0)</f>
        <v>0</v>
      </c>
      <c r="DJ58" s="124">
        <f>IF('Copy &amp; Paste Roster Report Here'!$A55=DJ$7,IF('Copy &amp; Paste Roster Report Here'!$M55="xxxxxxxxxxx",1,0),0)</f>
        <v>0</v>
      </c>
      <c r="DK58" s="124">
        <f>IF('Copy &amp; Paste Roster Report Here'!$A55=DK$7,IF('Copy &amp; Paste Roster Report Here'!$M55="xxxxxxxxxxx",1,0),0)</f>
        <v>0</v>
      </c>
      <c r="DL58" s="124">
        <f>IF('Copy &amp; Paste Roster Report Here'!$A55=DL$7,IF('Copy &amp; Paste Roster Report Here'!$M55="xxxxxxxxxxx",1,0),0)</f>
        <v>0</v>
      </c>
      <c r="DM58" s="124">
        <f>IF('Copy &amp; Paste Roster Report Here'!$A55=DM$7,IF('Copy &amp; Paste Roster Report Here'!$M55="xxxxxxxxxxx",1,0),0)</f>
        <v>0</v>
      </c>
      <c r="DN58" s="124">
        <f>IF('Copy &amp; Paste Roster Report Here'!$A55=DN$7,IF('Copy &amp; Paste Roster Report Here'!$M55="xxxxxxxxxxx",1,0),0)</f>
        <v>0</v>
      </c>
      <c r="DO58" s="124">
        <f>IF('Copy &amp; Paste Roster Report Here'!$A55=DO$7,IF('Copy &amp; Paste Roster Report Here'!$M55="xxxxxxxxxxx",1,0),0)</f>
        <v>0</v>
      </c>
      <c r="DP58" s="125">
        <f t="shared" si="16"/>
        <v>0</v>
      </c>
      <c r="DQ58" s="126">
        <f t="shared" si="17"/>
        <v>0</v>
      </c>
    </row>
    <row r="59" spans="1:121" x14ac:dyDescent="0.2">
      <c r="A59" s="111">
        <f t="shared" si="3"/>
        <v>0</v>
      </c>
      <c r="B59" s="111">
        <f t="shared" si="4"/>
        <v>0</v>
      </c>
      <c r="C59" s="112">
        <f>+('Copy &amp; Paste Roster Report Here'!$P56-'Copy &amp; Paste Roster Report Here'!$O56)/30</f>
        <v>0</v>
      </c>
      <c r="D59" s="112">
        <f>+('Copy &amp; Paste Roster Report Here'!$P56-'Copy &amp; Paste Roster Report Here'!$O56)</f>
        <v>0</v>
      </c>
      <c r="E59" s="111">
        <f>'Copy &amp; Paste Roster Report Here'!N56</f>
        <v>0</v>
      </c>
      <c r="F59" s="111" t="str">
        <f t="shared" si="5"/>
        <v>N</v>
      </c>
      <c r="G59" s="111">
        <f>'Copy &amp; Paste Roster Report Here'!R56</f>
        <v>0</v>
      </c>
      <c r="H59" s="113">
        <f t="shared" si="6"/>
        <v>0</v>
      </c>
      <c r="I59" s="112">
        <f>IF(F59="N",$F$5-'Copy &amp; Paste Roster Report Here'!O56,+'Copy &amp; Paste Roster Report Here'!Q56-'Copy &amp; Paste Roster Report Here'!O56)</f>
        <v>0</v>
      </c>
      <c r="J59" s="114">
        <f t="shared" si="7"/>
        <v>0</v>
      </c>
      <c r="K59" s="114">
        <f t="shared" si="8"/>
        <v>0</v>
      </c>
      <c r="L59" s="115">
        <f>'Copy &amp; Paste Roster Report Here'!F56</f>
        <v>0</v>
      </c>
      <c r="M59" s="116">
        <f t="shared" si="9"/>
        <v>0</v>
      </c>
      <c r="N59" s="117">
        <f>IF('Copy &amp; Paste Roster Report Here'!$A56='Analytical Tests'!N$7,IF($F59="Y",+$H59*N$6,0),0)</f>
        <v>0</v>
      </c>
      <c r="O59" s="117">
        <f>IF('Copy &amp; Paste Roster Report Here'!$A56='Analytical Tests'!O$7,IF($F59="Y",+$H59*O$6,0),0)</f>
        <v>0</v>
      </c>
      <c r="P59" s="117">
        <f>IF('Copy &amp; Paste Roster Report Here'!$A56='Analytical Tests'!P$7,IF($F59="Y",+$H59*P$6,0),0)</f>
        <v>0</v>
      </c>
      <c r="Q59" s="117">
        <f>IF('Copy &amp; Paste Roster Report Here'!$A56='Analytical Tests'!Q$7,IF($F59="Y",+$H59*Q$6,0),0)</f>
        <v>0</v>
      </c>
      <c r="R59" s="117">
        <f>IF('Copy &amp; Paste Roster Report Here'!$A56='Analytical Tests'!R$7,IF($F59="Y",+$H59*R$6,0),0)</f>
        <v>0</v>
      </c>
      <c r="S59" s="117">
        <f>IF('Copy &amp; Paste Roster Report Here'!$A56='Analytical Tests'!S$7,IF($F59="Y",+$H59*S$6,0),0)</f>
        <v>0</v>
      </c>
      <c r="T59" s="117">
        <f>IF('Copy &amp; Paste Roster Report Here'!$A56='Analytical Tests'!T$7,IF($F59="Y",+$H59*T$6,0),0)</f>
        <v>0</v>
      </c>
      <c r="U59" s="117">
        <f>IF('Copy &amp; Paste Roster Report Here'!$A56='Analytical Tests'!U$7,IF($F59="Y",+$H59*U$6,0),0)</f>
        <v>0</v>
      </c>
      <c r="V59" s="117">
        <f>IF('Copy &amp; Paste Roster Report Here'!$A56='Analytical Tests'!V$7,IF($F59="Y",+$H59*V$6,0),0)</f>
        <v>0</v>
      </c>
      <c r="W59" s="117">
        <f>IF('Copy &amp; Paste Roster Report Here'!$A56='Analytical Tests'!W$7,IF($F59="Y",+$H59*W$6,0),0)</f>
        <v>0</v>
      </c>
      <c r="X59" s="117">
        <f>IF('Copy &amp; Paste Roster Report Here'!$A56='Analytical Tests'!X$7,IF($F59="Y",+$H59*X$6,0),0)</f>
        <v>0</v>
      </c>
      <c r="Y59" s="117" t="b">
        <f>IF('Copy &amp; Paste Roster Report Here'!$A56='Analytical Tests'!Y$7,IF($F59="N",IF($J59&gt;=$C59,Y$6,+($I59/$D59)*Y$6),0))</f>
        <v>0</v>
      </c>
      <c r="Z59" s="117" t="b">
        <f>IF('Copy &amp; Paste Roster Report Here'!$A56='Analytical Tests'!Z$7,IF($F59="N",IF($J59&gt;=$C59,Z$6,+($I59/$D59)*Z$6),0))</f>
        <v>0</v>
      </c>
      <c r="AA59" s="117" t="b">
        <f>IF('Copy &amp; Paste Roster Report Here'!$A56='Analytical Tests'!AA$7,IF($F59="N",IF($J59&gt;=$C59,AA$6,+($I59/$D59)*AA$6),0))</f>
        <v>0</v>
      </c>
      <c r="AB59" s="117" t="b">
        <f>IF('Copy &amp; Paste Roster Report Here'!$A56='Analytical Tests'!AB$7,IF($F59="N",IF($J59&gt;=$C59,AB$6,+($I59/$D59)*AB$6),0))</f>
        <v>0</v>
      </c>
      <c r="AC59" s="117" t="b">
        <f>IF('Copy &amp; Paste Roster Report Here'!$A56='Analytical Tests'!AC$7,IF($F59="N",IF($J59&gt;=$C59,AC$6,+($I59/$D59)*AC$6),0))</f>
        <v>0</v>
      </c>
      <c r="AD59" s="117" t="b">
        <f>IF('Copy &amp; Paste Roster Report Here'!$A56='Analytical Tests'!AD$7,IF($F59="N",IF($J59&gt;=$C59,AD$6,+($I59/$D59)*AD$6),0))</f>
        <v>0</v>
      </c>
      <c r="AE59" s="117" t="b">
        <f>IF('Copy &amp; Paste Roster Report Here'!$A56='Analytical Tests'!AE$7,IF($F59="N",IF($J59&gt;=$C59,AE$6,+($I59/$D59)*AE$6),0))</f>
        <v>0</v>
      </c>
      <c r="AF59" s="117" t="b">
        <f>IF('Copy &amp; Paste Roster Report Here'!$A56='Analytical Tests'!AF$7,IF($F59="N",IF($J59&gt;=$C59,AF$6,+($I59/$D59)*AF$6),0))</f>
        <v>0</v>
      </c>
      <c r="AG59" s="117" t="b">
        <f>IF('Copy &amp; Paste Roster Report Here'!$A56='Analytical Tests'!AG$7,IF($F59="N",IF($J59&gt;=$C59,AG$6,+($I59/$D59)*AG$6),0))</f>
        <v>0</v>
      </c>
      <c r="AH59" s="117" t="b">
        <f>IF('Copy &amp; Paste Roster Report Here'!$A56='Analytical Tests'!AH$7,IF($F59="N",IF($J59&gt;=$C59,AH$6,+($I59/$D59)*AH$6),0))</f>
        <v>0</v>
      </c>
      <c r="AI59" s="117" t="b">
        <f>IF('Copy &amp; Paste Roster Report Here'!$A56='Analytical Tests'!AI$7,IF($F59="N",IF($J59&gt;=$C59,AI$6,+($I59/$D59)*AI$6),0))</f>
        <v>0</v>
      </c>
      <c r="AJ59" s="79"/>
      <c r="AK59" s="118">
        <f>IF('Copy &amp; Paste Roster Report Here'!$A56=AK$7,IF('Copy &amp; Paste Roster Report Here'!$M56="FT",1,0),0)</f>
        <v>0</v>
      </c>
      <c r="AL59" s="118">
        <f>IF('Copy &amp; Paste Roster Report Here'!$A56=AL$7,IF('Copy &amp; Paste Roster Report Here'!$M56="FT",1,0),0)</f>
        <v>0</v>
      </c>
      <c r="AM59" s="118">
        <f>IF('Copy &amp; Paste Roster Report Here'!$A56=AM$7,IF('Copy &amp; Paste Roster Report Here'!$M56="FT",1,0),0)</f>
        <v>0</v>
      </c>
      <c r="AN59" s="118">
        <f>IF('Copy &amp; Paste Roster Report Here'!$A56=AN$7,IF('Copy &amp; Paste Roster Report Here'!$M56="FT",1,0),0)</f>
        <v>0</v>
      </c>
      <c r="AO59" s="118">
        <f>IF('Copy &amp; Paste Roster Report Here'!$A56=AO$7,IF('Copy &amp; Paste Roster Report Here'!$M56="FT",1,0),0)</f>
        <v>0</v>
      </c>
      <c r="AP59" s="118">
        <f>IF('Copy &amp; Paste Roster Report Here'!$A56=AP$7,IF('Copy &amp; Paste Roster Report Here'!$M56="FT",1,0),0)</f>
        <v>0</v>
      </c>
      <c r="AQ59" s="118">
        <f>IF('Copy &amp; Paste Roster Report Here'!$A56=AQ$7,IF('Copy &amp; Paste Roster Report Here'!$M56="FT",1,0),0)</f>
        <v>0</v>
      </c>
      <c r="AR59" s="118">
        <f>IF('Copy &amp; Paste Roster Report Here'!$A56=AR$7,IF('Copy &amp; Paste Roster Report Here'!$M56="FT",1,0),0)</f>
        <v>0</v>
      </c>
      <c r="AS59" s="118">
        <f>IF('Copy &amp; Paste Roster Report Here'!$A56=AS$7,IF('Copy &amp; Paste Roster Report Here'!$M56="FT",1,0),0)</f>
        <v>0</v>
      </c>
      <c r="AT59" s="118">
        <f>IF('Copy &amp; Paste Roster Report Here'!$A56=AT$7,IF('Copy &amp; Paste Roster Report Here'!$M56="FT",1,0),0)</f>
        <v>0</v>
      </c>
      <c r="AU59" s="118">
        <f>IF('Copy &amp; Paste Roster Report Here'!$A56=AU$7,IF('Copy &amp; Paste Roster Report Here'!$M56="FT",1,0),0)</f>
        <v>0</v>
      </c>
      <c r="AV59" s="73">
        <f t="shared" si="10"/>
        <v>0</v>
      </c>
      <c r="AW59" s="119">
        <f>IF('Copy &amp; Paste Roster Report Here'!$A56=AW$7,IF('Copy &amp; Paste Roster Report Here'!$M56="HT",1,0),0)</f>
        <v>0</v>
      </c>
      <c r="AX59" s="119">
        <f>IF('Copy &amp; Paste Roster Report Here'!$A56=AX$7,IF('Copy &amp; Paste Roster Report Here'!$M56="HT",1,0),0)</f>
        <v>0</v>
      </c>
      <c r="AY59" s="119">
        <f>IF('Copy &amp; Paste Roster Report Here'!$A56=AY$7,IF('Copy &amp; Paste Roster Report Here'!$M56="HT",1,0),0)</f>
        <v>0</v>
      </c>
      <c r="AZ59" s="119">
        <f>IF('Copy &amp; Paste Roster Report Here'!$A56=AZ$7,IF('Copy &amp; Paste Roster Report Here'!$M56="HT",1,0),0)</f>
        <v>0</v>
      </c>
      <c r="BA59" s="119">
        <f>IF('Copy &amp; Paste Roster Report Here'!$A56=BA$7,IF('Copy &amp; Paste Roster Report Here'!$M56="HT",1,0),0)</f>
        <v>0</v>
      </c>
      <c r="BB59" s="119">
        <f>IF('Copy &amp; Paste Roster Report Here'!$A56=BB$7,IF('Copy &amp; Paste Roster Report Here'!$M56="HT",1,0),0)</f>
        <v>0</v>
      </c>
      <c r="BC59" s="119">
        <f>IF('Copy &amp; Paste Roster Report Here'!$A56=BC$7,IF('Copy &amp; Paste Roster Report Here'!$M56="HT",1,0),0)</f>
        <v>0</v>
      </c>
      <c r="BD59" s="119">
        <f>IF('Copy &amp; Paste Roster Report Here'!$A56=BD$7,IF('Copy &amp; Paste Roster Report Here'!$M56="HT",1,0),0)</f>
        <v>0</v>
      </c>
      <c r="BE59" s="119">
        <f>IF('Copy &amp; Paste Roster Report Here'!$A56=BE$7,IF('Copy &amp; Paste Roster Report Here'!$M56="HT",1,0),0)</f>
        <v>0</v>
      </c>
      <c r="BF59" s="119">
        <f>IF('Copy &amp; Paste Roster Report Here'!$A56=BF$7,IF('Copy &amp; Paste Roster Report Here'!$M56="HT",1,0),0)</f>
        <v>0</v>
      </c>
      <c r="BG59" s="119">
        <f>IF('Copy &amp; Paste Roster Report Here'!$A56=BG$7,IF('Copy &amp; Paste Roster Report Here'!$M56="HT",1,0),0)</f>
        <v>0</v>
      </c>
      <c r="BH59" s="73">
        <f t="shared" si="11"/>
        <v>0</v>
      </c>
      <c r="BI59" s="120">
        <f>IF('Copy &amp; Paste Roster Report Here'!$A56=BI$7,IF('Copy &amp; Paste Roster Report Here'!$M56="MT",1,0),0)</f>
        <v>0</v>
      </c>
      <c r="BJ59" s="120">
        <f>IF('Copy &amp; Paste Roster Report Here'!$A56=BJ$7,IF('Copy &amp; Paste Roster Report Here'!$M56="MT",1,0),0)</f>
        <v>0</v>
      </c>
      <c r="BK59" s="120">
        <f>IF('Copy &amp; Paste Roster Report Here'!$A56=BK$7,IF('Copy &amp; Paste Roster Report Here'!$M56="MT",1,0),0)</f>
        <v>0</v>
      </c>
      <c r="BL59" s="120">
        <f>IF('Copy &amp; Paste Roster Report Here'!$A56=BL$7,IF('Copy &amp; Paste Roster Report Here'!$M56="MT",1,0),0)</f>
        <v>0</v>
      </c>
      <c r="BM59" s="120">
        <f>IF('Copy &amp; Paste Roster Report Here'!$A56=BM$7,IF('Copy &amp; Paste Roster Report Here'!$M56="MT",1,0),0)</f>
        <v>0</v>
      </c>
      <c r="BN59" s="120">
        <f>IF('Copy &amp; Paste Roster Report Here'!$A56=BN$7,IF('Copy &amp; Paste Roster Report Here'!$M56="MT",1,0),0)</f>
        <v>0</v>
      </c>
      <c r="BO59" s="120">
        <f>IF('Copy &amp; Paste Roster Report Here'!$A56=BO$7,IF('Copy &amp; Paste Roster Report Here'!$M56="MT",1,0),0)</f>
        <v>0</v>
      </c>
      <c r="BP59" s="120">
        <f>IF('Copy &amp; Paste Roster Report Here'!$A56=BP$7,IF('Copy &amp; Paste Roster Report Here'!$M56="MT",1,0),0)</f>
        <v>0</v>
      </c>
      <c r="BQ59" s="120">
        <f>IF('Copy &amp; Paste Roster Report Here'!$A56=BQ$7,IF('Copy &amp; Paste Roster Report Here'!$M56="MT",1,0),0)</f>
        <v>0</v>
      </c>
      <c r="BR59" s="120">
        <f>IF('Copy &amp; Paste Roster Report Here'!$A56=BR$7,IF('Copy &amp; Paste Roster Report Here'!$M56="MT",1,0),0)</f>
        <v>0</v>
      </c>
      <c r="BS59" s="120">
        <f>IF('Copy &amp; Paste Roster Report Here'!$A56=BS$7,IF('Copy &amp; Paste Roster Report Here'!$M56="MT",1,0),0)</f>
        <v>0</v>
      </c>
      <c r="BT59" s="73">
        <f t="shared" si="12"/>
        <v>0</v>
      </c>
      <c r="BU59" s="121">
        <f>IF('Copy &amp; Paste Roster Report Here'!$A56=BU$7,IF('Copy &amp; Paste Roster Report Here'!$M56="fy",1,0),0)</f>
        <v>0</v>
      </c>
      <c r="BV59" s="121">
        <f>IF('Copy &amp; Paste Roster Report Here'!$A56=BV$7,IF('Copy &amp; Paste Roster Report Here'!$M56="fy",1,0),0)</f>
        <v>0</v>
      </c>
      <c r="BW59" s="121">
        <f>IF('Copy &amp; Paste Roster Report Here'!$A56=BW$7,IF('Copy &amp; Paste Roster Report Here'!$M56="fy",1,0),0)</f>
        <v>0</v>
      </c>
      <c r="BX59" s="121">
        <f>IF('Copy &amp; Paste Roster Report Here'!$A56=BX$7,IF('Copy &amp; Paste Roster Report Here'!$M56="fy",1,0),0)</f>
        <v>0</v>
      </c>
      <c r="BY59" s="121">
        <f>IF('Copy &amp; Paste Roster Report Here'!$A56=BY$7,IF('Copy &amp; Paste Roster Report Here'!$M56="fy",1,0),0)</f>
        <v>0</v>
      </c>
      <c r="BZ59" s="121">
        <f>IF('Copy &amp; Paste Roster Report Here'!$A56=BZ$7,IF('Copy &amp; Paste Roster Report Here'!$M56="fy",1,0),0)</f>
        <v>0</v>
      </c>
      <c r="CA59" s="121">
        <f>IF('Copy &amp; Paste Roster Report Here'!$A56=CA$7,IF('Copy &amp; Paste Roster Report Here'!$M56="fy",1,0),0)</f>
        <v>0</v>
      </c>
      <c r="CB59" s="121">
        <f>IF('Copy &amp; Paste Roster Report Here'!$A56=CB$7,IF('Copy &amp; Paste Roster Report Here'!$M56="fy",1,0),0)</f>
        <v>0</v>
      </c>
      <c r="CC59" s="121">
        <f>IF('Copy &amp; Paste Roster Report Here'!$A56=CC$7,IF('Copy &amp; Paste Roster Report Here'!$M56="fy",1,0),0)</f>
        <v>0</v>
      </c>
      <c r="CD59" s="121">
        <f>IF('Copy &amp; Paste Roster Report Here'!$A56=CD$7,IF('Copy &amp; Paste Roster Report Here'!$M56="fy",1,0),0)</f>
        <v>0</v>
      </c>
      <c r="CE59" s="121">
        <f>IF('Copy &amp; Paste Roster Report Here'!$A56=CE$7,IF('Copy &amp; Paste Roster Report Here'!$M56="fy",1,0),0)</f>
        <v>0</v>
      </c>
      <c r="CF59" s="73">
        <f t="shared" si="13"/>
        <v>0</v>
      </c>
      <c r="CG59" s="122">
        <f>IF('Copy &amp; Paste Roster Report Here'!$A56=CG$7,IF('Copy &amp; Paste Roster Report Here'!$M56="RH",1,0),0)</f>
        <v>0</v>
      </c>
      <c r="CH59" s="122">
        <f>IF('Copy &amp; Paste Roster Report Here'!$A56=CH$7,IF('Copy &amp; Paste Roster Report Here'!$M56="RH",1,0),0)</f>
        <v>0</v>
      </c>
      <c r="CI59" s="122">
        <f>IF('Copy &amp; Paste Roster Report Here'!$A56=CI$7,IF('Copy &amp; Paste Roster Report Here'!$M56="RH",1,0),0)</f>
        <v>0</v>
      </c>
      <c r="CJ59" s="122">
        <f>IF('Copy &amp; Paste Roster Report Here'!$A56=CJ$7,IF('Copy &amp; Paste Roster Report Here'!$M56="RH",1,0),0)</f>
        <v>0</v>
      </c>
      <c r="CK59" s="122">
        <f>IF('Copy &amp; Paste Roster Report Here'!$A56=CK$7,IF('Copy &amp; Paste Roster Report Here'!$M56="RH",1,0),0)</f>
        <v>0</v>
      </c>
      <c r="CL59" s="122">
        <f>IF('Copy &amp; Paste Roster Report Here'!$A56=CL$7,IF('Copy &amp; Paste Roster Report Here'!$M56="RH",1,0),0)</f>
        <v>0</v>
      </c>
      <c r="CM59" s="122">
        <f>IF('Copy &amp; Paste Roster Report Here'!$A56=CM$7,IF('Copy &amp; Paste Roster Report Here'!$M56="RH",1,0),0)</f>
        <v>0</v>
      </c>
      <c r="CN59" s="122">
        <f>IF('Copy &amp; Paste Roster Report Here'!$A56=CN$7,IF('Copy &amp; Paste Roster Report Here'!$M56="RH",1,0),0)</f>
        <v>0</v>
      </c>
      <c r="CO59" s="122">
        <f>IF('Copy &amp; Paste Roster Report Here'!$A56=CO$7,IF('Copy &amp; Paste Roster Report Here'!$M56="RH",1,0),0)</f>
        <v>0</v>
      </c>
      <c r="CP59" s="122">
        <f>IF('Copy &amp; Paste Roster Report Here'!$A56=CP$7,IF('Copy &amp; Paste Roster Report Here'!$M56="RH",1,0),0)</f>
        <v>0</v>
      </c>
      <c r="CQ59" s="122">
        <f>IF('Copy &amp; Paste Roster Report Here'!$A56=CQ$7,IF('Copy &amp; Paste Roster Report Here'!$M56="RH",1,0),0)</f>
        <v>0</v>
      </c>
      <c r="CR59" s="73">
        <f t="shared" si="14"/>
        <v>0</v>
      </c>
      <c r="CS59" s="123">
        <f>IF('Copy &amp; Paste Roster Report Here'!$A56=CS$7,IF('Copy &amp; Paste Roster Report Here'!$M56="QT",1,0),0)</f>
        <v>0</v>
      </c>
      <c r="CT59" s="123">
        <f>IF('Copy &amp; Paste Roster Report Here'!$A56=CT$7,IF('Copy &amp; Paste Roster Report Here'!$M56="QT",1,0),0)</f>
        <v>0</v>
      </c>
      <c r="CU59" s="123">
        <f>IF('Copy &amp; Paste Roster Report Here'!$A56=CU$7,IF('Copy &amp; Paste Roster Report Here'!$M56="QT",1,0),0)</f>
        <v>0</v>
      </c>
      <c r="CV59" s="123">
        <f>IF('Copy &amp; Paste Roster Report Here'!$A56=CV$7,IF('Copy &amp; Paste Roster Report Here'!$M56="QT",1,0),0)</f>
        <v>0</v>
      </c>
      <c r="CW59" s="123">
        <f>IF('Copy &amp; Paste Roster Report Here'!$A56=CW$7,IF('Copy &amp; Paste Roster Report Here'!$M56="QT",1,0),0)</f>
        <v>0</v>
      </c>
      <c r="CX59" s="123">
        <f>IF('Copy &amp; Paste Roster Report Here'!$A56=CX$7,IF('Copy &amp; Paste Roster Report Here'!$M56="QT",1,0),0)</f>
        <v>0</v>
      </c>
      <c r="CY59" s="123">
        <f>IF('Copy &amp; Paste Roster Report Here'!$A56=CY$7,IF('Copy &amp; Paste Roster Report Here'!$M56="QT",1,0),0)</f>
        <v>0</v>
      </c>
      <c r="CZ59" s="123">
        <f>IF('Copy &amp; Paste Roster Report Here'!$A56=CZ$7,IF('Copy &amp; Paste Roster Report Here'!$M56="QT",1,0),0)</f>
        <v>0</v>
      </c>
      <c r="DA59" s="123">
        <f>IF('Copy &amp; Paste Roster Report Here'!$A56=DA$7,IF('Copy &amp; Paste Roster Report Here'!$M56="QT",1,0),0)</f>
        <v>0</v>
      </c>
      <c r="DB59" s="123">
        <f>IF('Copy &amp; Paste Roster Report Here'!$A56=DB$7,IF('Copy &amp; Paste Roster Report Here'!$M56="QT",1,0),0)</f>
        <v>0</v>
      </c>
      <c r="DC59" s="123">
        <f>IF('Copy &amp; Paste Roster Report Here'!$A56=DC$7,IF('Copy &amp; Paste Roster Report Here'!$M56="QT",1,0),0)</f>
        <v>0</v>
      </c>
      <c r="DD59" s="73">
        <f t="shared" si="15"/>
        <v>0</v>
      </c>
      <c r="DE59" s="124">
        <f>IF('Copy &amp; Paste Roster Report Here'!$A56=DE$7,IF('Copy &amp; Paste Roster Report Here'!$M56="xxxxxxxxxxx",1,0),0)</f>
        <v>0</v>
      </c>
      <c r="DF59" s="124">
        <f>IF('Copy &amp; Paste Roster Report Here'!$A56=DF$7,IF('Copy &amp; Paste Roster Report Here'!$M56="xxxxxxxxxxx",1,0),0)</f>
        <v>0</v>
      </c>
      <c r="DG59" s="124">
        <f>IF('Copy &amp; Paste Roster Report Here'!$A56=DG$7,IF('Copy &amp; Paste Roster Report Here'!$M56="xxxxxxxxxxx",1,0),0)</f>
        <v>0</v>
      </c>
      <c r="DH59" s="124">
        <f>IF('Copy &amp; Paste Roster Report Here'!$A56=DH$7,IF('Copy &amp; Paste Roster Report Here'!$M56="xxxxxxxxxxx",1,0),0)</f>
        <v>0</v>
      </c>
      <c r="DI59" s="124">
        <f>IF('Copy &amp; Paste Roster Report Here'!$A56=DI$7,IF('Copy &amp; Paste Roster Report Here'!$M56="xxxxxxxxxxx",1,0),0)</f>
        <v>0</v>
      </c>
      <c r="DJ59" s="124">
        <f>IF('Copy &amp; Paste Roster Report Here'!$A56=DJ$7,IF('Copy &amp; Paste Roster Report Here'!$M56="xxxxxxxxxxx",1,0),0)</f>
        <v>0</v>
      </c>
      <c r="DK59" s="124">
        <f>IF('Copy &amp; Paste Roster Report Here'!$A56=DK$7,IF('Copy &amp; Paste Roster Report Here'!$M56="xxxxxxxxxxx",1,0),0)</f>
        <v>0</v>
      </c>
      <c r="DL59" s="124">
        <f>IF('Copy &amp; Paste Roster Report Here'!$A56=DL$7,IF('Copy &amp; Paste Roster Report Here'!$M56="xxxxxxxxxxx",1,0),0)</f>
        <v>0</v>
      </c>
      <c r="DM59" s="124">
        <f>IF('Copy &amp; Paste Roster Report Here'!$A56=DM$7,IF('Copy &amp; Paste Roster Report Here'!$M56="xxxxxxxxxxx",1,0),0)</f>
        <v>0</v>
      </c>
      <c r="DN59" s="124">
        <f>IF('Copy &amp; Paste Roster Report Here'!$A56=DN$7,IF('Copy &amp; Paste Roster Report Here'!$M56="xxxxxxxxxxx",1,0),0)</f>
        <v>0</v>
      </c>
      <c r="DO59" s="124">
        <f>IF('Copy &amp; Paste Roster Report Here'!$A56=DO$7,IF('Copy &amp; Paste Roster Report Here'!$M56="xxxxxxxxxxx",1,0),0)</f>
        <v>0</v>
      </c>
      <c r="DP59" s="125">
        <f t="shared" si="16"/>
        <v>0</v>
      </c>
      <c r="DQ59" s="126">
        <f t="shared" si="17"/>
        <v>0</v>
      </c>
    </row>
    <row r="60" spans="1:121" x14ac:dyDescent="0.2">
      <c r="A60" s="111">
        <f t="shared" si="3"/>
        <v>0</v>
      </c>
      <c r="B60" s="111">
        <f t="shared" si="4"/>
        <v>0</v>
      </c>
      <c r="C60" s="112">
        <f>+('Copy &amp; Paste Roster Report Here'!$P57-'Copy &amp; Paste Roster Report Here'!$O57)/30</f>
        <v>0</v>
      </c>
      <c r="D60" s="112">
        <f>+('Copy &amp; Paste Roster Report Here'!$P57-'Copy &amp; Paste Roster Report Here'!$O57)</f>
        <v>0</v>
      </c>
      <c r="E60" s="111">
        <f>'Copy &amp; Paste Roster Report Here'!N57</f>
        <v>0</v>
      </c>
      <c r="F60" s="111" t="str">
        <f t="shared" si="5"/>
        <v>N</v>
      </c>
      <c r="G60" s="111">
        <f>'Copy &amp; Paste Roster Report Here'!R57</f>
        <v>0</v>
      </c>
      <c r="H60" s="113">
        <f t="shared" si="6"/>
        <v>0</v>
      </c>
      <c r="I60" s="112">
        <f>IF(F60="N",$F$5-'Copy &amp; Paste Roster Report Here'!O57,+'Copy &amp; Paste Roster Report Here'!Q57-'Copy &amp; Paste Roster Report Here'!O57)</f>
        <v>0</v>
      </c>
      <c r="J60" s="114">
        <f t="shared" si="7"/>
        <v>0</v>
      </c>
      <c r="K60" s="114">
        <f t="shared" si="8"/>
        <v>0</v>
      </c>
      <c r="L60" s="115">
        <f>'Copy &amp; Paste Roster Report Here'!F57</f>
        <v>0</v>
      </c>
      <c r="M60" s="116">
        <f t="shared" si="9"/>
        <v>0</v>
      </c>
      <c r="N60" s="117">
        <f>IF('Copy &amp; Paste Roster Report Here'!$A57='Analytical Tests'!N$7,IF($F60="Y",+$H60*N$6,0),0)</f>
        <v>0</v>
      </c>
      <c r="O60" s="117">
        <f>IF('Copy &amp; Paste Roster Report Here'!$A57='Analytical Tests'!O$7,IF($F60="Y",+$H60*O$6,0),0)</f>
        <v>0</v>
      </c>
      <c r="P60" s="117">
        <f>IF('Copy &amp; Paste Roster Report Here'!$A57='Analytical Tests'!P$7,IF($F60="Y",+$H60*P$6,0),0)</f>
        <v>0</v>
      </c>
      <c r="Q60" s="117">
        <f>IF('Copy &amp; Paste Roster Report Here'!$A57='Analytical Tests'!Q$7,IF($F60="Y",+$H60*Q$6,0),0)</f>
        <v>0</v>
      </c>
      <c r="R60" s="117">
        <f>IF('Copy &amp; Paste Roster Report Here'!$A57='Analytical Tests'!R$7,IF($F60="Y",+$H60*R$6,0),0)</f>
        <v>0</v>
      </c>
      <c r="S60" s="117">
        <f>IF('Copy &amp; Paste Roster Report Here'!$A57='Analytical Tests'!S$7,IF($F60="Y",+$H60*S$6,0),0)</f>
        <v>0</v>
      </c>
      <c r="T60" s="117">
        <f>IF('Copy &amp; Paste Roster Report Here'!$A57='Analytical Tests'!T$7,IF($F60="Y",+$H60*T$6,0),0)</f>
        <v>0</v>
      </c>
      <c r="U60" s="117">
        <f>IF('Copy &amp; Paste Roster Report Here'!$A57='Analytical Tests'!U$7,IF($F60="Y",+$H60*U$6,0),0)</f>
        <v>0</v>
      </c>
      <c r="V60" s="117">
        <f>IF('Copy &amp; Paste Roster Report Here'!$A57='Analytical Tests'!V$7,IF($F60="Y",+$H60*V$6,0),0)</f>
        <v>0</v>
      </c>
      <c r="W60" s="117">
        <f>IF('Copy &amp; Paste Roster Report Here'!$A57='Analytical Tests'!W$7,IF($F60="Y",+$H60*W$6,0),0)</f>
        <v>0</v>
      </c>
      <c r="X60" s="117">
        <f>IF('Copy &amp; Paste Roster Report Here'!$A57='Analytical Tests'!X$7,IF($F60="Y",+$H60*X$6,0),0)</f>
        <v>0</v>
      </c>
      <c r="Y60" s="117" t="b">
        <f>IF('Copy &amp; Paste Roster Report Here'!$A57='Analytical Tests'!Y$7,IF($F60="N",IF($J60&gt;=$C60,Y$6,+($I60/$D60)*Y$6),0))</f>
        <v>0</v>
      </c>
      <c r="Z60" s="117" t="b">
        <f>IF('Copy &amp; Paste Roster Report Here'!$A57='Analytical Tests'!Z$7,IF($F60="N",IF($J60&gt;=$C60,Z$6,+($I60/$D60)*Z$6),0))</f>
        <v>0</v>
      </c>
      <c r="AA60" s="117" t="b">
        <f>IF('Copy &amp; Paste Roster Report Here'!$A57='Analytical Tests'!AA$7,IF($F60="N",IF($J60&gt;=$C60,AA$6,+($I60/$D60)*AA$6),0))</f>
        <v>0</v>
      </c>
      <c r="AB60" s="117" t="b">
        <f>IF('Copy &amp; Paste Roster Report Here'!$A57='Analytical Tests'!AB$7,IF($F60="N",IF($J60&gt;=$C60,AB$6,+($I60/$D60)*AB$6),0))</f>
        <v>0</v>
      </c>
      <c r="AC60" s="117" t="b">
        <f>IF('Copy &amp; Paste Roster Report Here'!$A57='Analytical Tests'!AC$7,IF($F60="N",IF($J60&gt;=$C60,AC$6,+($I60/$D60)*AC$6),0))</f>
        <v>0</v>
      </c>
      <c r="AD60" s="117" t="b">
        <f>IF('Copy &amp; Paste Roster Report Here'!$A57='Analytical Tests'!AD$7,IF($F60="N",IF($J60&gt;=$C60,AD$6,+($I60/$D60)*AD$6),0))</f>
        <v>0</v>
      </c>
      <c r="AE60" s="117" t="b">
        <f>IF('Copy &amp; Paste Roster Report Here'!$A57='Analytical Tests'!AE$7,IF($F60="N",IF($J60&gt;=$C60,AE$6,+($I60/$D60)*AE$6),0))</f>
        <v>0</v>
      </c>
      <c r="AF60" s="117" t="b">
        <f>IF('Copy &amp; Paste Roster Report Here'!$A57='Analytical Tests'!AF$7,IF($F60="N",IF($J60&gt;=$C60,AF$6,+($I60/$D60)*AF$6),0))</f>
        <v>0</v>
      </c>
      <c r="AG60" s="117" t="b">
        <f>IF('Copy &amp; Paste Roster Report Here'!$A57='Analytical Tests'!AG$7,IF($F60="N",IF($J60&gt;=$C60,AG$6,+($I60/$D60)*AG$6),0))</f>
        <v>0</v>
      </c>
      <c r="AH60" s="117" t="b">
        <f>IF('Copy &amp; Paste Roster Report Here'!$A57='Analytical Tests'!AH$7,IF($F60="N",IF($J60&gt;=$C60,AH$6,+($I60/$D60)*AH$6),0))</f>
        <v>0</v>
      </c>
      <c r="AI60" s="117" t="b">
        <f>IF('Copy &amp; Paste Roster Report Here'!$A57='Analytical Tests'!AI$7,IF($F60="N",IF($J60&gt;=$C60,AI$6,+($I60/$D60)*AI$6),0))</f>
        <v>0</v>
      </c>
      <c r="AJ60" s="79"/>
      <c r="AK60" s="118">
        <f>IF('Copy &amp; Paste Roster Report Here'!$A57=AK$7,IF('Copy &amp; Paste Roster Report Here'!$M57="FT",1,0),0)</f>
        <v>0</v>
      </c>
      <c r="AL60" s="118">
        <f>IF('Copy &amp; Paste Roster Report Here'!$A57=AL$7,IF('Copy &amp; Paste Roster Report Here'!$M57="FT",1,0),0)</f>
        <v>0</v>
      </c>
      <c r="AM60" s="118">
        <f>IF('Copy &amp; Paste Roster Report Here'!$A57=AM$7,IF('Copy &amp; Paste Roster Report Here'!$M57="FT",1,0),0)</f>
        <v>0</v>
      </c>
      <c r="AN60" s="118">
        <f>IF('Copy &amp; Paste Roster Report Here'!$A57=AN$7,IF('Copy &amp; Paste Roster Report Here'!$M57="FT",1,0),0)</f>
        <v>0</v>
      </c>
      <c r="AO60" s="118">
        <f>IF('Copy &amp; Paste Roster Report Here'!$A57=AO$7,IF('Copy &amp; Paste Roster Report Here'!$M57="FT",1,0),0)</f>
        <v>0</v>
      </c>
      <c r="AP60" s="118">
        <f>IF('Copy &amp; Paste Roster Report Here'!$A57=AP$7,IF('Copy &amp; Paste Roster Report Here'!$M57="FT",1,0),0)</f>
        <v>0</v>
      </c>
      <c r="AQ60" s="118">
        <f>IF('Copy &amp; Paste Roster Report Here'!$A57=AQ$7,IF('Copy &amp; Paste Roster Report Here'!$M57="FT",1,0),0)</f>
        <v>0</v>
      </c>
      <c r="AR60" s="118">
        <f>IF('Copy &amp; Paste Roster Report Here'!$A57=AR$7,IF('Copy &amp; Paste Roster Report Here'!$M57="FT",1,0),0)</f>
        <v>0</v>
      </c>
      <c r="AS60" s="118">
        <f>IF('Copy &amp; Paste Roster Report Here'!$A57=AS$7,IF('Copy &amp; Paste Roster Report Here'!$M57="FT",1,0),0)</f>
        <v>0</v>
      </c>
      <c r="AT60" s="118">
        <f>IF('Copy &amp; Paste Roster Report Here'!$A57=AT$7,IF('Copy &amp; Paste Roster Report Here'!$M57="FT",1,0),0)</f>
        <v>0</v>
      </c>
      <c r="AU60" s="118">
        <f>IF('Copy &amp; Paste Roster Report Here'!$A57=AU$7,IF('Copy &amp; Paste Roster Report Here'!$M57="FT",1,0),0)</f>
        <v>0</v>
      </c>
      <c r="AV60" s="73">
        <f t="shared" si="10"/>
        <v>0</v>
      </c>
      <c r="AW60" s="119">
        <f>IF('Copy &amp; Paste Roster Report Here'!$A57=AW$7,IF('Copy &amp; Paste Roster Report Here'!$M57="HT",1,0),0)</f>
        <v>0</v>
      </c>
      <c r="AX60" s="119">
        <f>IF('Copy &amp; Paste Roster Report Here'!$A57=AX$7,IF('Copy &amp; Paste Roster Report Here'!$M57="HT",1,0),0)</f>
        <v>0</v>
      </c>
      <c r="AY60" s="119">
        <f>IF('Copy &amp; Paste Roster Report Here'!$A57=AY$7,IF('Copy &amp; Paste Roster Report Here'!$M57="HT",1,0),0)</f>
        <v>0</v>
      </c>
      <c r="AZ60" s="119">
        <f>IF('Copy &amp; Paste Roster Report Here'!$A57=AZ$7,IF('Copy &amp; Paste Roster Report Here'!$M57="HT",1,0),0)</f>
        <v>0</v>
      </c>
      <c r="BA60" s="119">
        <f>IF('Copy &amp; Paste Roster Report Here'!$A57=BA$7,IF('Copy &amp; Paste Roster Report Here'!$M57="HT",1,0),0)</f>
        <v>0</v>
      </c>
      <c r="BB60" s="119">
        <f>IF('Copy &amp; Paste Roster Report Here'!$A57=BB$7,IF('Copy &amp; Paste Roster Report Here'!$M57="HT",1,0),0)</f>
        <v>0</v>
      </c>
      <c r="BC60" s="119">
        <f>IF('Copy &amp; Paste Roster Report Here'!$A57=BC$7,IF('Copy &amp; Paste Roster Report Here'!$M57="HT",1,0),0)</f>
        <v>0</v>
      </c>
      <c r="BD60" s="119">
        <f>IF('Copy &amp; Paste Roster Report Here'!$A57=BD$7,IF('Copy &amp; Paste Roster Report Here'!$M57="HT",1,0),0)</f>
        <v>0</v>
      </c>
      <c r="BE60" s="119">
        <f>IF('Copy &amp; Paste Roster Report Here'!$A57=BE$7,IF('Copy &amp; Paste Roster Report Here'!$M57="HT",1,0),0)</f>
        <v>0</v>
      </c>
      <c r="BF60" s="119">
        <f>IF('Copy &amp; Paste Roster Report Here'!$A57=BF$7,IF('Copy &amp; Paste Roster Report Here'!$M57="HT",1,0),0)</f>
        <v>0</v>
      </c>
      <c r="BG60" s="119">
        <f>IF('Copy &amp; Paste Roster Report Here'!$A57=BG$7,IF('Copy &amp; Paste Roster Report Here'!$M57="HT",1,0),0)</f>
        <v>0</v>
      </c>
      <c r="BH60" s="73">
        <f t="shared" si="11"/>
        <v>0</v>
      </c>
      <c r="BI60" s="120">
        <f>IF('Copy &amp; Paste Roster Report Here'!$A57=BI$7,IF('Copy &amp; Paste Roster Report Here'!$M57="MT",1,0),0)</f>
        <v>0</v>
      </c>
      <c r="BJ60" s="120">
        <f>IF('Copy &amp; Paste Roster Report Here'!$A57=BJ$7,IF('Copy &amp; Paste Roster Report Here'!$M57="MT",1,0),0)</f>
        <v>0</v>
      </c>
      <c r="BK60" s="120">
        <f>IF('Copy &amp; Paste Roster Report Here'!$A57=BK$7,IF('Copy &amp; Paste Roster Report Here'!$M57="MT",1,0),0)</f>
        <v>0</v>
      </c>
      <c r="BL60" s="120">
        <f>IF('Copy &amp; Paste Roster Report Here'!$A57=BL$7,IF('Copy &amp; Paste Roster Report Here'!$M57="MT",1,0),0)</f>
        <v>0</v>
      </c>
      <c r="BM60" s="120">
        <f>IF('Copy &amp; Paste Roster Report Here'!$A57=BM$7,IF('Copy &amp; Paste Roster Report Here'!$M57="MT",1,0),0)</f>
        <v>0</v>
      </c>
      <c r="BN60" s="120">
        <f>IF('Copy &amp; Paste Roster Report Here'!$A57=BN$7,IF('Copy &amp; Paste Roster Report Here'!$M57="MT",1,0),0)</f>
        <v>0</v>
      </c>
      <c r="BO60" s="120">
        <f>IF('Copy &amp; Paste Roster Report Here'!$A57=BO$7,IF('Copy &amp; Paste Roster Report Here'!$M57="MT",1,0),0)</f>
        <v>0</v>
      </c>
      <c r="BP60" s="120">
        <f>IF('Copy &amp; Paste Roster Report Here'!$A57=BP$7,IF('Copy &amp; Paste Roster Report Here'!$M57="MT",1,0),0)</f>
        <v>0</v>
      </c>
      <c r="BQ60" s="120">
        <f>IF('Copy &amp; Paste Roster Report Here'!$A57=BQ$7,IF('Copy &amp; Paste Roster Report Here'!$M57="MT",1,0),0)</f>
        <v>0</v>
      </c>
      <c r="BR60" s="120">
        <f>IF('Copy &amp; Paste Roster Report Here'!$A57=BR$7,IF('Copy &amp; Paste Roster Report Here'!$M57="MT",1,0),0)</f>
        <v>0</v>
      </c>
      <c r="BS60" s="120">
        <f>IF('Copy &amp; Paste Roster Report Here'!$A57=BS$7,IF('Copy &amp; Paste Roster Report Here'!$M57="MT",1,0),0)</f>
        <v>0</v>
      </c>
      <c r="BT60" s="73">
        <f t="shared" si="12"/>
        <v>0</v>
      </c>
      <c r="BU60" s="121">
        <f>IF('Copy &amp; Paste Roster Report Here'!$A57=BU$7,IF('Copy &amp; Paste Roster Report Here'!$M57="fy",1,0),0)</f>
        <v>0</v>
      </c>
      <c r="BV60" s="121">
        <f>IF('Copy &amp; Paste Roster Report Here'!$A57=BV$7,IF('Copy &amp; Paste Roster Report Here'!$M57="fy",1,0),0)</f>
        <v>0</v>
      </c>
      <c r="BW60" s="121">
        <f>IF('Copy &amp; Paste Roster Report Here'!$A57=BW$7,IF('Copy &amp; Paste Roster Report Here'!$M57="fy",1,0),0)</f>
        <v>0</v>
      </c>
      <c r="BX60" s="121">
        <f>IF('Copy &amp; Paste Roster Report Here'!$A57=BX$7,IF('Copy &amp; Paste Roster Report Here'!$M57="fy",1,0),0)</f>
        <v>0</v>
      </c>
      <c r="BY60" s="121">
        <f>IF('Copy &amp; Paste Roster Report Here'!$A57=BY$7,IF('Copy &amp; Paste Roster Report Here'!$M57="fy",1,0),0)</f>
        <v>0</v>
      </c>
      <c r="BZ60" s="121">
        <f>IF('Copy &amp; Paste Roster Report Here'!$A57=BZ$7,IF('Copy &amp; Paste Roster Report Here'!$M57="fy",1,0),0)</f>
        <v>0</v>
      </c>
      <c r="CA60" s="121">
        <f>IF('Copy &amp; Paste Roster Report Here'!$A57=CA$7,IF('Copy &amp; Paste Roster Report Here'!$M57="fy",1,0),0)</f>
        <v>0</v>
      </c>
      <c r="CB60" s="121">
        <f>IF('Copy &amp; Paste Roster Report Here'!$A57=CB$7,IF('Copy &amp; Paste Roster Report Here'!$M57="fy",1,0),0)</f>
        <v>0</v>
      </c>
      <c r="CC60" s="121">
        <f>IF('Copy &amp; Paste Roster Report Here'!$A57=CC$7,IF('Copy &amp; Paste Roster Report Here'!$M57="fy",1,0),0)</f>
        <v>0</v>
      </c>
      <c r="CD60" s="121">
        <f>IF('Copy &amp; Paste Roster Report Here'!$A57=CD$7,IF('Copy &amp; Paste Roster Report Here'!$M57="fy",1,0),0)</f>
        <v>0</v>
      </c>
      <c r="CE60" s="121">
        <f>IF('Copy &amp; Paste Roster Report Here'!$A57=CE$7,IF('Copy &amp; Paste Roster Report Here'!$M57="fy",1,0),0)</f>
        <v>0</v>
      </c>
      <c r="CF60" s="73">
        <f t="shared" si="13"/>
        <v>0</v>
      </c>
      <c r="CG60" s="122">
        <f>IF('Copy &amp; Paste Roster Report Here'!$A57=CG$7,IF('Copy &amp; Paste Roster Report Here'!$M57="RH",1,0),0)</f>
        <v>0</v>
      </c>
      <c r="CH60" s="122">
        <f>IF('Copy &amp; Paste Roster Report Here'!$A57=CH$7,IF('Copy &amp; Paste Roster Report Here'!$M57="RH",1,0),0)</f>
        <v>0</v>
      </c>
      <c r="CI60" s="122">
        <f>IF('Copy &amp; Paste Roster Report Here'!$A57=CI$7,IF('Copy &amp; Paste Roster Report Here'!$M57="RH",1,0),0)</f>
        <v>0</v>
      </c>
      <c r="CJ60" s="122">
        <f>IF('Copy &amp; Paste Roster Report Here'!$A57=CJ$7,IF('Copy &amp; Paste Roster Report Here'!$M57="RH",1,0),0)</f>
        <v>0</v>
      </c>
      <c r="CK60" s="122">
        <f>IF('Copy &amp; Paste Roster Report Here'!$A57=CK$7,IF('Copy &amp; Paste Roster Report Here'!$M57="RH",1,0),0)</f>
        <v>0</v>
      </c>
      <c r="CL60" s="122">
        <f>IF('Copy &amp; Paste Roster Report Here'!$A57=CL$7,IF('Copy &amp; Paste Roster Report Here'!$M57="RH",1,0),0)</f>
        <v>0</v>
      </c>
      <c r="CM60" s="122">
        <f>IF('Copy &amp; Paste Roster Report Here'!$A57=CM$7,IF('Copy &amp; Paste Roster Report Here'!$M57="RH",1,0),0)</f>
        <v>0</v>
      </c>
      <c r="CN60" s="122">
        <f>IF('Copy &amp; Paste Roster Report Here'!$A57=CN$7,IF('Copy &amp; Paste Roster Report Here'!$M57="RH",1,0),0)</f>
        <v>0</v>
      </c>
      <c r="CO60" s="122">
        <f>IF('Copy &amp; Paste Roster Report Here'!$A57=CO$7,IF('Copy &amp; Paste Roster Report Here'!$M57="RH",1,0),0)</f>
        <v>0</v>
      </c>
      <c r="CP60" s="122">
        <f>IF('Copy &amp; Paste Roster Report Here'!$A57=CP$7,IF('Copy &amp; Paste Roster Report Here'!$M57="RH",1,0),0)</f>
        <v>0</v>
      </c>
      <c r="CQ60" s="122">
        <f>IF('Copy &amp; Paste Roster Report Here'!$A57=CQ$7,IF('Copy &amp; Paste Roster Report Here'!$M57="RH",1,0),0)</f>
        <v>0</v>
      </c>
      <c r="CR60" s="73">
        <f t="shared" si="14"/>
        <v>0</v>
      </c>
      <c r="CS60" s="123">
        <f>IF('Copy &amp; Paste Roster Report Here'!$A57=CS$7,IF('Copy &amp; Paste Roster Report Here'!$M57="QT",1,0),0)</f>
        <v>0</v>
      </c>
      <c r="CT60" s="123">
        <f>IF('Copy &amp; Paste Roster Report Here'!$A57=CT$7,IF('Copy &amp; Paste Roster Report Here'!$M57="QT",1,0),0)</f>
        <v>0</v>
      </c>
      <c r="CU60" s="123">
        <f>IF('Copy &amp; Paste Roster Report Here'!$A57=CU$7,IF('Copy &amp; Paste Roster Report Here'!$M57="QT",1,0),0)</f>
        <v>0</v>
      </c>
      <c r="CV60" s="123">
        <f>IF('Copy &amp; Paste Roster Report Here'!$A57=CV$7,IF('Copy &amp; Paste Roster Report Here'!$M57="QT",1,0),0)</f>
        <v>0</v>
      </c>
      <c r="CW60" s="123">
        <f>IF('Copy &amp; Paste Roster Report Here'!$A57=CW$7,IF('Copy &amp; Paste Roster Report Here'!$M57="QT",1,0),0)</f>
        <v>0</v>
      </c>
      <c r="CX60" s="123">
        <f>IF('Copy &amp; Paste Roster Report Here'!$A57=CX$7,IF('Copy &amp; Paste Roster Report Here'!$M57="QT",1,0),0)</f>
        <v>0</v>
      </c>
      <c r="CY60" s="123">
        <f>IF('Copy &amp; Paste Roster Report Here'!$A57=CY$7,IF('Copy &amp; Paste Roster Report Here'!$M57="QT",1,0),0)</f>
        <v>0</v>
      </c>
      <c r="CZ60" s="123">
        <f>IF('Copy &amp; Paste Roster Report Here'!$A57=CZ$7,IF('Copy &amp; Paste Roster Report Here'!$M57="QT",1,0),0)</f>
        <v>0</v>
      </c>
      <c r="DA60" s="123">
        <f>IF('Copy &amp; Paste Roster Report Here'!$A57=DA$7,IF('Copy &amp; Paste Roster Report Here'!$M57="QT",1,0),0)</f>
        <v>0</v>
      </c>
      <c r="DB60" s="123">
        <f>IF('Copy &amp; Paste Roster Report Here'!$A57=DB$7,IF('Copy &amp; Paste Roster Report Here'!$M57="QT",1,0),0)</f>
        <v>0</v>
      </c>
      <c r="DC60" s="123">
        <f>IF('Copy &amp; Paste Roster Report Here'!$A57=DC$7,IF('Copy &amp; Paste Roster Report Here'!$M57="QT",1,0),0)</f>
        <v>0</v>
      </c>
      <c r="DD60" s="73">
        <f t="shared" si="15"/>
        <v>0</v>
      </c>
      <c r="DE60" s="124">
        <f>IF('Copy &amp; Paste Roster Report Here'!$A57=DE$7,IF('Copy &amp; Paste Roster Report Here'!$M57="xxxxxxxxxxx",1,0),0)</f>
        <v>0</v>
      </c>
      <c r="DF60" s="124">
        <f>IF('Copy &amp; Paste Roster Report Here'!$A57=DF$7,IF('Copy &amp; Paste Roster Report Here'!$M57="xxxxxxxxxxx",1,0),0)</f>
        <v>0</v>
      </c>
      <c r="DG60" s="124">
        <f>IF('Copy &amp; Paste Roster Report Here'!$A57=DG$7,IF('Copy &amp; Paste Roster Report Here'!$M57="xxxxxxxxxxx",1,0),0)</f>
        <v>0</v>
      </c>
      <c r="DH60" s="124">
        <f>IF('Copy &amp; Paste Roster Report Here'!$A57=DH$7,IF('Copy &amp; Paste Roster Report Here'!$M57="xxxxxxxxxxx",1,0),0)</f>
        <v>0</v>
      </c>
      <c r="DI60" s="124">
        <f>IF('Copy &amp; Paste Roster Report Here'!$A57=DI$7,IF('Copy &amp; Paste Roster Report Here'!$M57="xxxxxxxxxxx",1,0),0)</f>
        <v>0</v>
      </c>
      <c r="DJ60" s="124">
        <f>IF('Copy &amp; Paste Roster Report Here'!$A57=DJ$7,IF('Copy &amp; Paste Roster Report Here'!$M57="xxxxxxxxxxx",1,0),0)</f>
        <v>0</v>
      </c>
      <c r="DK60" s="124">
        <f>IF('Copy &amp; Paste Roster Report Here'!$A57=DK$7,IF('Copy &amp; Paste Roster Report Here'!$M57="xxxxxxxxxxx",1,0),0)</f>
        <v>0</v>
      </c>
      <c r="DL60" s="124">
        <f>IF('Copy &amp; Paste Roster Report Here'!$A57=DL$7,IF('Copy &amp; Paste Roster Report Here'!$M57="xxxxxxxxxxx",1,0),0)</f>
        <v>0</v>
      </c>
      <c r="DM60" s="124">
        <f>IF('Copy &amp; Paste Roster Report Here'!$A57=DM$7,IF('Copy &amp; Paste Roster Report Here'!$M57="xxxxxxxxxxx",1,0),0)</f>
        <v>0</v>
      </c>
      <c r="DN60" s="124">
        <f>IF('Copy &amp; Paste Roster Report Here'!$A57=DN$7,IF('Copy &amp; Paste Roster Report Here'!$M57="xxxxxxxxxxx",1,0),0)</f>
        <v>0</v>
      </c>
      <c r="DO60" s="124">
        <f>IF('Copy &amp; Paste Roster Report Here'!$A57=DO$7,IF('Copy &amp; Paste Roster Report Here'!$M57="xxxxxxxxxxx",1,0),0)</f>
        <v>0</v>
      </c>
      <c r="DP60" s="125">
        <f t="shared" si="16"/>
        <v>0</v>
      </c>
      <c r="DQ60" s="126">
        <f t="shared" si="17"/>
        <v>0</v>
      </c>
    </row>
    <row r="61" spans="1:121" x14ac:dyDescent="0.2">
      <c r="A61" s="111">
        <f t="shared" si="3"/>
        <v>0</v>
      </c>
      <c r="B61" s="111">
        <f t="shared" si="4"/>
        <v>0</v>
      </c>
      <c r="C61" s="112">
        <f>+('Copy &amp; Paste Roster Report Here'!$P58-'Copy &amp; Paste Roster Report Here'!$O58)/30</f>
        <v>0</v>
      </c>
      <c r="D61" s="112">
        <f>+('Copy &amp; Paste Roster Report Here'!$P58-'Copy &amp; Paste Roster Report Here'!$O58)</f>
        <v>0</v>
      </c>
      <c r="E61" s="111">
        <f>'Copy &amp; Paste Roster Report Here'!N58</f>
        <v>0</v>
      </c>
      <c r="F61" s="111" t="str">
        <f t="shared" si="5"/>
        <v>N</v>
      </c>
      <c r="G61" s="111">
        <f>'Copy &amp; Paste Roster Report Here'!R58</f>
        <v>0</v>
      </c>
      <c r="H61" s="113">
        <f t="shared" si="6"/>
        <v>0</v>
      </c>
      <c r="I61" s="112">
        <f>IF(F61="N",$F$5-'Copy &amp; Paste Roster Report Here'!O58,+'Copy &amp; Paste Roster Report Here'!Q58-'Copy &amp; Paste Roster Report Here'!O58)</f>
        <v>0</v>
      </c>
      <c r="J61" s="114">
        <f t="shared" si="7"/>
        <v>0</v>
      </c>
      <c r="K61" s="114">
        <f t="shared" si="8"/>
        <v>0</v>
      </c>
      <c r="L61" s="115">
        <f>'Copy &amp; Paste Roster Report Here'!F58</f>
        <v>0</v>
      </c>
      <c r="M61" s="116">
        <f t="shared" si="9"/>
        <v>0</v>
      </c>
      <c r="N61" s="117">
        <f>IF('Copy &amp; Paste Roster Report Here'!$A58='Analytical Tests'!N$7,IF($F61="Y",+$H61*N$6,0),0)</f>
        <v>0</v>
      </c>
      <c r="O61" s="117">
        <f>IF('Copy &amp; Paste Roster Report Here'!$A58='Analytical Tests'!O$7,IF($F61="Y",+$H61*O$6,0),0)</f>
        <v>0</v>
      </c>
      <c r="P61" s="117">
        <f>IF('Copy &amp; Paste Roster Report Here'!$A58='Analytical Tests'!P$7,IF($F61="Y",+$H61*P$6,0),0)</f>
        <v>0</v>
      </c>
      <c r="Q61" s="117">
        <f>IF('Copy &amp; Paste Roster Report Here'!$A58='Analytical Tests'!Q$7,IF($F61="Y",+$H61*Q$6,0),0)</f>
        <v>0</v>
      </c>
      <c r="R61" s="117">
        <f>IF('Copy &amp; Paste Roster Report Here'!$A58='Analytical Tests'!R$7,IF($F61="Y",+$H61*R$6,0),0)</f>
        <v>0</v>
      </c>
      <c r="S61" s="117">
        <f>IF('Copy &amp; Paste Roster Report Here'!$A58='Analytical Tests'!S$7,IF($F61="Y",+$H61*S$6,0),0)</f>
        <v>0</v>
      </c>
      <c r="T61" s="117">
        <f>IF('Copy &amp; Paste Roster Report Here'!$A58='Analytical Tests'!T$7,IF($F61="Y",+$H61*T$6,0),0)</f>
        <v>0</v>
      </c>
      <c r="U61" s="117">
        <f>IF('Copy &amp; Paste Roster Report Here'!$A58='Analytical Tests'!U$7,IF($F61="Y",+$H61*U$6,0),0)</f>
        <v>0</v>
      </c>
      <c r="V61" s="117">
        <f>IF('Copy &amp; Paste Roster Report Here'!$A58='Analytical Tests'!V$7,IF($F61="Y",+$H61*V$6,0),0)</f>
        <v>0</v>
      </c>
      <c r="W61" s="117">
        <f>IF('Copy &amp; Paste Roster Report Here'!$A58='Analytical Tests'!W$7,IF($F61="Y",+$H61*W$6,0),0)</f>
        <v>0</v>
      </c>
      <c r="X61" s="117">
        <f>IF('Copy &amp; Paste Roster Report Here'!$A58='Analytical Tests'!X$7,IF($F61="Y",+$H61*X$6,0),0)</f>
        <v>0</v>
      </c>
      <c r="Y61" s="117" t="b">
        <f>IF('Copy &amp; Paste Roster Report Here'!$A58='Analytical Tests'!Y$7,IF($F61="N",IF($J61&gt;=$C61,Y$6,+($I61/$D61)*Y$6),0))</f>
        <v>0</v>
      </c>
      <c r="Z61" s="117" t="b">
        <f>IF('Copy &amp; Paste Roster Report Here'!$A58='Analytical Tests'!Z$7,IF($F61="N",IF($J61&gt;=$C61,Z$6,+($I61/$D61)*Z$6),0))</f>
        <v>0</v>
      </c>
      <c r="AA61" s="117" t="b">
        <f>IF('Copy &amp; Paste Roster Report Here'!$A58='Analytical Tests'!AA$7,IF($F61="N",IF($J61&gt;=$C61,AA$6,+($I61/$D61)*AA$6),0))</f>
        <v>0</v>
      </c>
      <c r="AB61" s="117" t="b">
        <f>IF('Copy &amp; Paste Roster Report Here'!$A58='Analytical Tests'!AB$7,IF($F61="N",IF($J61&gt;=$C61,AB$6,+($I61/$D61)*AB$6),0))</f>
        <v>0</v>
      </c>
      <c r="AC61" s="117" t="b">
        <f>IF('Copy &amp; Paste Roster Report Here'!$A58='Analytical Tests'!AC$7,IF($F61="N",IF($J61&gt;=$C61,AC$6,+($I61/$D61)*AC$6),0))</f>
        <v>0</v>
      </c>
      <c r="AD61" s="117" t="b">
        <f>IF('Copy &amp; Paste Roster Report Here'!$A58='Analytical Tests'!AD$7,IF($F61="N",IF($J61&gt;=$C61,AD$6,+($I61/$D61)*AD$6),0))</f>
        <v>0</v>
      </c>
      <c r="AE61" s="117" t="b">
        <f>IF('Copy &amp; Paste Roster Report Here'!$A58='Analytical Tests'!AE$7,IF($F61="N",IF($J61&gt;=$C61,AE$6,+($I61/$D61)*AE$6),0))</f>
        <v>0</v>
      </c>
      <c r="AF61" s="117" t="b">
        <f>IF('Copy &amp; Paste Roster Report Here'!$A58='Analytical Tests'!AF$7,IF($F61="N",IF($J61&gt;=$C61,AF$6,+($I61/$D61)*AF$6),0))</f>
        <v>0</v>
      </c>
      <c r="AG61" s="117" t="b">
        <f>IF('Copy &amp; Paste Roster Report Here'!$A58='Analytical Tests'!AG$7,IF($F61="N",IF($J61&gt;=$C61,AG$6,+($I61/$D61)*AG$6),0))</f>
        <v>0</v>
      </c>
      <c r="AH61" s="117" t="b">
        <f>IF('Copy &amp; Paste Roster Report Here'!$A58='Analytical Tests'!AH$7,IF($F61="N",IF($J61&gt;=$C61,AH$6,+($I61/$D61)*AH$6),0))</f>
        <v>0</v>
      </c>
      <c r="AI61" s="117" t="b">
        <f>IF('Copy &amp; Paste Roster Report Here'!$A58='Analytical Tests'!AI$7,IF($F61="N",IF($J61&gt;=$C61,AI$6,+($I61/$D61)*AI$6),0))</f>
        <v>0</v>
      </c>
      <c r="AJ61" s="79"/>
      <c r="AK61" s="118">
        <f>IF('Copy &amp; Paste Roster Report Here'!$A58=AK$7,IF('Copy &amp; Paste Roster Report Here'!$M58="FT",1,0),0)</f>
        <v>0</v>
      </c>
      <c r="AL61" s="118">
        <f>IF('Copy &amp; Paste Roster Report Here'!$A58=AL$7,IF('Copy &amp; Paste Roster Report Here'!$M58="FT",1,0),0)</f>
        <v>0</v>
      </c>
      <c r="AM61" s="118">
        <f>IF('Copy &amp; Paste Roster Report Here'!$A58=AM$7,IF('Copy &amp; Paste Roster Report Here'!$M58="FT",1,0),0)</f>
        <v>0</v>
      </c>
      <c r="AN61" s="118">
        <f>IF('Copy &amp; Paste Roster Report Here'!$A58=AN$7,IF('Copy &amp; Paste Roster Report Here'!$M58="FT",1,0),0)</f>
        <v>0</v>
      </c>
      <c r="AO61" s="118">
        <f>IF('Copy &amp; Paste Roster Report Here'!$A58=AO$7,IF('Copy &amp; Paste Roster Report Here'!$M58="FT",1,0),0)</f>
        <v>0</v>
      </c>
      <c r="AP61" s="118">
        <f>IF('Copy &amp; Paste Roster Report Here'!$A58=AP$7,IF('Copy &amp; Paste Roster Report Here'!$M58="FT",1,0),0)</f>
        <v>0</v>
      </c>
      <c r="AQ61" s="118">
        <f>IF('Copy &amp; Paste Roster Report Here'!$A58=AQ$7,IF('Copy &amp; Paste Roster Report Here'!$M58="FT",1,0),0)</f>
        <v>0</v>
      </c>
      <c r="AR61" s="118">
        <f>IF('Copy &amp; Paste Roster Report Here'!$A58=AR$7,IF('Copy &amp; Paste Roster Report Here'!$M58="FT",1,0),0)</f>
        <v>0</v>
      </c>
      <c r="AS61" s="118">
        <f>IF('Copy &amp; Paste Roster Report Here'!$A58=AS$7,IF('Copy &amp; Paste Roster Report Here'!$M58="FT",1,0),0)</f>
        <v>0</v>
      </c>
      <c r="AT61" s="118">
        <f>IF('Copy &amp; Paste Roster Report Here'!$A58=AT$7,IF('Copy &amp; Paste Roster Report Here'!$M58="FT",1,0),0)</f>
        <v>0</v>
      </c>
      <c r="AU61" s="118">
        <f>IF('Copy &amp; Paste Roster Report Here'!$A58=AU$7,IF('Copy &amp; Paste Roster Report Here'!$M58="FT",1,0),0)</f>
        <v>0</v>
      </c>
      <c r="AV61" s="73">
        <f t="shared" si="10"/>
        <v>0</v>
      </c>
      <c r="AW61" s="119">
        <f>IF('Copy &amp; Paste Roster Report Here'!$A58=AW$7,IF('Copy &amp; Paste Roster Report Here'!$M58="HT",1,0),0)</f>
        <v>0</v>
      </c>
      <c r="AX61" s="119">
        <f>IF('Copy &amp; Paste Roster Report Here'!$A58=AX$7,IF('Copy &amp; Paste Roster Report Here'!$M58="HT",1,0),0)</f>
        <v>0</v>
      </c>
      <c r="AY61" s="119">
        <f>IF('Copy &amp; Paste Roster Report Here'!$A58=AY$7,IF('Copy &amp; Paste Roster Report Here'!$M58="HT",1,0),0)</f>
        <v>0</v>
      </c>
      <c r="AZ61" s="119">
        <f>IF('Copy &amp; Paste Roster Report Here'!$A58=AZ$7,IF('Copy &amp; Paste Roster Report Here'!$M58="HT",1,0),0)</f>
        <v>0</v>
      </c>
      <c r="BA61" s="119">
        <f>IF('Copy &amp; Paste Roster Report Here'!$A58=BA$7,IF('Copy &amp; Paste Roster Report Here'!$M58="HT",1,0),0)</f>
        <v>0</v>
      </c>
      <c r="BB61" s="119">
        <f>IF('Copy &amp; Paste Roster Report Here'!$A58=BB$7,IF('Copy &amp; Paste Roster Report Here'!$M58="HT",1,0),0)</f>
        <v>0</v>
      </c>
      <c r="BC61" s="119">
        <f>IF('Copy &amp; Paste Roster Report Here'!$A58=BC$7,IF('Copy &amp; Paste Roster Report Here'!$M58="HT",1,0),0)</f>
        <v>0</v>
      </c>
      <c r="BD61" s="119">
        <f>IF('Copy &amp; Paste Roster Report Here'!$A58=BD$7,IF('Copy &amp; Paste Roster Report Here'!$M58="HT",1,0),0)</f>
        <v>0</v>
      </c>
      <c r="BE61" s="119">
        <f>IF('Copy &amp; Paste Roster Report Here'!$A58=BE$7,IF('Copy &amp; Paste Roster Report Here'!$M58="HT",1,0),0)</f>
        <v>0</v>
      </c>
      <c r="BF61" s="119">
        <f>IF('Copy &amp; Paste Roster Report Here'!$A58=BF$7,IF('Copy &amp; Paste Roster Report Here'!$M58="HT",1,0),0)</f>
        <v>0</v>
      </c>
      <c r="BG61" s="119">
        <f>IF('Copy &amp; Paste Roster Report Here'!$A58=BG$7,IF('Copy &amp; Paste Roster Report Here'!$M58="HT",1,0),0)</f>
        <v>0</v>
      </c>
      <c r="BH61" s="73">
        <f t="shared" si="11"/>
        <v>0</v>
      </c>
      <c r="BI61" s="120">
        <f>IF('Copy &amp; Paste Roster Report Here'!$A58=BI$7,IF('Copy &amp; Paste Roster Report Here'!$M58="MT",1,0),0)</f>
        <v>0</v>
      </c>
      <c r="BJ61" s="120">
        <f>IF('Copy &amp; Paste Roster Report Here'!$A58=BJ$7,IF('Copy &amp; Paste Roster Report Here'!$M58="MT",1,0),0)</f>
        <v>0</v>
      </c>
      <c r="BK61" s="120">
        <f>IF('Copy &amp; Paste Roster Report Here'!$A58=BK$7,IF('Copy &amp; Paste Roster Report Here'!$M58="MT",1,0),0)</f>
        <v>0</v>
      </c>
      <c r="BL61" s="120">
        <f>IF('Copy &amp; Paste Roster Report Here'!$A58=BL$7,IF('Copy &amp; Paste Roster Report Here'!$M58="MT",1,0),0)</f>
        <v>0</v>
      </c>
      <c r="BM61" s="120">
        <f>IF('Copy &amp; Paste Roster Report Here'!$A58=BM$7,IF('Copy &amp; Paste Roster Report Here'!$M58="MT",1,0),0)</f>
        <v>0</v>
      </c>
      <c r="BN61" s="120">
        <f>IF('Copy &amp; Paste Roster Report Here'!$A58=BN$7,IF('Copy &amp; Paste Roster Report Here'!$M58="MT",1,0),0)</f>
        <v>0</v>
      </c>
      <c r="BO61" s="120">
        <f>IF('Copy &amp; Paste Roster Report Here'!$A58=BO$7,IF('Copy &amp; Paste Roster Report Here'!$M58="MT",1,0),0)</f>
        <v>0</v>
      </c>
      <c r="BP61" s="120">
        <f>IF('Copy &amp; Paste Roster Report Here'!$A58=BP$7,IF('Copy &amp; Paste Roster Report Here'!$M58="MT",1,0),0)</f>
        <v>0</v>
      </c>
      <c r="BQ61" s="120">
        <f>IF('Copy &amp; Paste Roster Report Here'!$A58=BQ$7,IF('Copy &amp; Paste Roster Report Here'!$M58="MT",1,0),0)</f>
        <v>0</v>
      </c>
      <c r="BR61" s="120">
        <f>IF('Copy &amp; Paste Roster Report Here'!$A58=BR$7,IF('Copy &amp; Paste Roster Report Here'!$M58="MT",1,0),0)</f>
        <v>0</v>
      </c>
      <c r="BS61" s="120">
        <f>IF('Copy &amp; Paste Roster Report Here'!$A58=BS$7,IF('Copy &amp; Paste Roster Report Here'!$M58="MT",1,0),0)</f>
        <v>0</v>
      </c>
      <c r="BT61" s="73">
        <f t="shared" si="12"/>
        <v>0</v>
      </c>
      <c r="BU61" s="121">
        <f>IF('Copy &amp; Paste Roster Report Here'!$A58=BU$7,IF('Copy &amp; Paste Roster Report Here'!$M58="fy",1,0),0)</f>
        <v>0</v>
      </c>
      <c r="BV61" s="121">
        <f>IF('Copy &amp; Paste Roster Report Here'!$A58=BV$7,IF('Copy &amp; Paste Roster Report Here'!$M58="fy",1,0),0)</f>
        <v>0</v>
      </c>
      <c r="BW61" s="121">
        <f>IF('Copy &amp; Paste Roster Report Here'!$A58=BW$7,IF('Copy &amp; Paste Roster Report Here'!$M58="fy",1,0),0)</f>
        <v>0</v>
      </c>
      <c r="BX61" s="121">
        <f>IF('Copy &amp; Paste Roster Report Here'!$A58=BX$7,IF('Copy &amp; Paste Roster Report Here'!$M58="fy",1,0),0)</f>
        <v>0</v>
      </c>
      <c r="BY61" s="121">
        <f>IF('Copy &amp; Paste Roster Report Here'!$A58=BY$7,IF('Copy &amp; Paste Roster Report Here'!$M58="fy",1,0),0)</f>
        <v>0</v>
      </c>
      <c r="BZ61" s="121">
        <f>IF('Copy &amp; Paste Roster Report Here'!$A58=BZ$7,IF('Copy &amp; Paste Roster Report Here'!$M58="fy",1,0),0)</f>
        <v>0</v>
      </c>
      <c r="CA61" s="121">
        <f>IF('Copy &amp; Paste Roster Report Here'!$A58=CA$7,IF('Copy &amp; Paste Roster Report Here'!$M58="fy",1,0),0)</f>
        <v>0</v>
      </c>
      <c r="CB61" s="121">
        <f>IF('Copy &amp; Paste Roster Report Here'!$A58=CB$7,IF('Copy &amp; Paste Roster Report Here'!$M58="fy",1,0),0)</f>
        <v>0</v>
      </c>
      <c r="CC61" s="121">
        <f>IF('Copy &amp; Paste Roster Report Here'!$A58=CC$7,IF('Copy &amp; Paste Roster Report Here'!$M58="fy",1,0),0)</f>
        <v>0</v>
      </c>
      <c r="CD61" s="121">
        <f>IF('Copy &amp; Paste Roster Report Here'!$A58=CD$7,IF('Copy &amp; Paste Roster Report Here'!$M58="fy",1,0),0)</f>
        <v>0</v>
      </c>
      <c r="CE61" s="121">
        <f>IF('Copy &amp; Paste Roster Report Here'!$A58=CE$7,IF('Copy &amp; Paste Roster Report Here'!$M58="fy",1,0),0)</f>
        <v>0</v>
      </c>
      <c r="CF61" s="73">
        <f t="shared" si="13"/>
        <v>0</v>
      </c>
      <c r="CG61" s="122">
        <f>IF('Copy &amp; Paste Roster Report Here'!$A58=CG$7,IF('Copy &amp; Paste Roster Report Here'!$M58="RH",1,0),0)</f>
        <v>0</v>
      </c>
      <c r="CH61" s="122">
        <f>IF('Copy &amp; Paste Roster Report Here'!$A58=CH$7,IF('Copy &amp; Paste Roster Report Here'!$M58="RH",1,0),0)</f>
        <v>0</v>
      </c>
      <c r="CI61" s="122">
        <f>IF('Copy &amp; Paste Roster Report Here'!$A58=CI$7,IF('Copy &amp; Paste Roster Report Here'!$M58="RH",1,0),0)</f>
        <v>0</v>
      </c>
      <c r="CJ61" s="122">
        <f>IF('Copy &amp; Paste Roster Report Here'!$A58=CJ$7,IF('Copy &amp; Paste Roster Report Here'!$M58="RH",1,0),0)</f>
        <v>0</v>
      </c>
      <c r="CK61" s="122">
        <f>IF('Copy &amp; Paste Roster Report Here'!$A58=CK$7,IF('Copy &amp; Paste Roster Report Here'!$M58="RH",1,0),0)</f>
        <v>0</v>
      </c>
      <c r="CL61" s="122">
        <f>IF('Copy &amp; Paste Roster Report Here'!$A58=CL$7,IF('Copy &amp; Paste Roster Report Here'!$M58="RH",1,0),0)</f>
        <v>0</v>
      </c>
      <c r="CM61" s="122">
        <f>IF('Copy &amp; Paste Roster Report Here'!$A58=CM$7,IF('Copy &amp; Paste Roster Report Here'!$M58="RH",1,0),0)</f>
        <v>0</v>
      </c>
      <c r="CN61" s="122">
        <f>IF('Copy &amp; Paste Roster Report Here'!$A58=CN$7,IF('Copy &amp; Paste Roster Report Here'!$M58="RH",1,0),0)</f>
        <v>0</v>
      </c>
      <c r="CO61" s="122">
        <f>IF('Copy &amp; Paste Roster Report Here'!$A58=CO$7,IF('Copy &amp; Paste Roster Report Here'!$M58="RH",1,0),0)</f>
        <v>0</v>
      </c>
      <c r="CP61" s="122">
        <f>IF('Copy &amp; Paste Roster Report Here'!$A58=CP$7,IF('Copy &amp; Paste Roster Report Here'!$M58="RH",1,0),0)</f>
        <v>0</v>
      </c>
      <c r="CQ61" s="122">
        <f>IF('Copy &amp; Paste Roster Report Here'!$A58=CQ$7,IF('Copy &amp; Paste Roster Report Here'!$M58="RH",1,0),0)</f>
        <v>0</v>
      </c>
      <c r="CR61" s="73">
        <f t="shared" si="14"/>
        <v>0</v>
      </c>
      <c r="CS61" s="123">
        <f>IF('Copy &amp; Paste Roster Report Here'!$A58=CS$7,IF('Copy &amp; Paste Roster Report Here'!$M58="QT",1,0),0)</f>
        <v>0</v>
      </c>
      <c r="CT61" s="123">
        <f>IF('Copy &amp; Paste Roster Report Here'!$A58=CT$7,IF('Copy &amp; Paste Roster Report Here'!$M58="QT",1,0),0)</f>
        <v>0</v>
      </c>
      <c r="CU61" s="123">
        <f>IF('Copy &amp; Paste Roster Report Here'!$A58=CU$7,IF('Copy &amp; Paste Roster Report Here'!$M58="QT",1,0),0)</f>
        <v>0</v>
      </c>
      <c r="CV61" s="123">
        <f>IF('Copy &amp; Paste Roster Report Here'!$A58=CV$7,IF('Copy &amp; Paste Roster Report Here'!$M58="QT",1,0),0)</f>
        <v>0</v>
      </c>
      <c r="CW61" s="123">
        <f>IF('Copy &amp; Paste Roster Report Here'!$A58=CW$7,IF('Copy &amp; Paste Roster Report Here'!$M58="QT",1,0),0)</f>
        <v>0</v>
      </c>
      <c r="CX61" s="123">
        <f>IF('Copy &amp; Paste Roster Report Here'!$A58=CX$7,IF('Copy &amp; Paste Roster Report Here'!$M58="QT",1,0),0)</f>
        <v>0</v>
      </c>
      <c r="CY61" s="123">
        <f>IF('Copy &amp; Paste Roster Report Here'!$A58=CY$7,IF('Copy &amp; Paste Roster Report Here'!$M58="QT",1,0),0)</f>
        <v>0</v>
      </c>
      <c r="CZ61" s="123">
        <f>IF('Copy &amp; Paste Roster Report Here'!$A58=CZ$7,IF('Copy &amp; Paste Roster Report Here'!$M58="QT",1,0),0)</f>
        <v>0</v>
      </c>
      <c r="DA61" s="123">
        <f>IF('Copy &amp; Paste Roster Report Here'!$A58=DA$7,IF('Copy &amp; Paste Roster Report Here'!$M58="QT",1,0),0)</f>
        <v>0</v>
      </c>
      <c r="DB61" s="123">
        <f>IF('Copy &amp; Paste Roster Report Here'!$A58=DB$7,IF('Copy &amp; Paste Roster Report Here'!$M58="QT",1,0),0)</f>
        <v>0</v>
      </c>
      <c r="DC61" s="123">
        <f>IF('Copy &amp; Paste Roster Report Here'!$A58=DC$7,IF('Copy &amp; Paste Roster Report Here'!$M58="QT",1,0),0)</f>
        <v>0</v>
      </c>
      <c r="DD61" s="73">
        <f t="shared" si="15"/>
        <v>0</v>
      </c>
      <c r="DE61" s="124">
        <f>IF('Copy &amp; Paste Roster Report Here'!$A58=DE$7,IF('Copy &amp; Paste Roster Report Here'!$M58="xxxxxxxxxxx",1,0),0)</f>
        <v>0</v>
      </c>
      <c r="DF61" s="124">
        <f>IF('Copy &amp; Paste Roster Report Here'!$A58=DF$7,IF('Copy &amp; Paste Roster Report Here'!$M58="xxxxxxxxxxx",1,0),0)</f>
        <v>0</v>
      </c>
      <c r="DG61" s="124">
        <f>IF('Copy &amp; Paste Roster Report Here'!$A58=DG$7,IF('Copy &amp; Paste Roster Report Here'!$M58="xxxxxxxxxxx",1,0),0)</f>
        <v>0</v>
      </c>
      <c r="DH61" s="124">
        <f>IF('Copy &amp; Paste Roster Report Here'!$A58=DH$7,IF('Copy &amp; Paste Roster Report Here'!$M58="xxxxxxxxxxx",1,0),0)</f>
        <v>0</v>
      </c>
      <c r="DI61" s="124">
        <f>IF('Copy &amp; Paste Roster Report Here'!$A58=DI$7,IF('Copy &amp; Paste Roster Report Here'!$M58="xxxxxxxxxxx",1,0),0)</f>
        <v>0</v>
      </c>
      <c r="DJ61" s="124">
        <f>IF('Copy &amp; Paste Roster Report Here'!$A58=DJ$7,IF('Copy &amp; Paste Roster Report Here'!$M58="xxxxxxxxxxx",1,0),0)</f>
        <v>0</v>
      </c>
      <c r="DK61" s="124">
        <f>IF('Copy &amp; Paste Roster Report Here'!$A58=DK$7,IF('Copy &amp; Paste Roster Report Here'!$M58="xxxxxxxxxxx",1,0),0)</f>
        <v>0</v>
      </c>
      <c r="DL61" s="124">
        <f>IF('Copy &amp; Paste Roster Report Here'!$A58=DL$7,IF('Copy &amp; Paste Roster Report Here'!$M58="xxxxxxxxxxx",1,0),0)</f>
        <v>0</v>
      </c>
      <c r="DM61" s="124">
        <f>IF('Copy &amp; Paste Roster Report Here'!$A58=DM$7,IF('Copy &amp; Paste Roster Report Here'!$M58="xxxxxxxxxxx",1,0),0)</f>
        <v>0</v>
      </c>
      <c r="DN61" s="124">
        <f>IF('Copy &amp; Paste Roster Report Here'!$A58=DN$7,IF('Copy &amp; Paste Roster Report Here'!$M58="xxxxxxxxxxx",1,0),0)</f>
        <v>0</v>
      </c>
      <c r="DO61" s="124">
        <f>IF('Copy &amp; Paste Roster Report Here'!$A58=DO$7,IF('Copy &amp; Paste Roster Report Here'!$M58="xxxxxxxxxxx",1,0),0)</f>
        <v>0</v>
      </c>
      <c r="DP61" s="125">
        <f t="shared" si="16"/>
        <v>0</v>
      </c>
      <c r="DQ61" s="126">
        <f t="shared" si="17"/>
        <v>0</v>
      </c>
    </row>
    <row r="62" spans="1:121" x14ac:dyDescent="0.2">
      <c r="A62" s="111">
        <f t="shared" si="3"/>
        <v>0</v>
      </c>
      <c r="B62" s="111">
        <f t="shared" si="4"/>
        <v>0</v>
      </c>
      <c r="C62" s="112">
        <f>+('Copy &amp; Paste Roster Report Here'!$P59-'Copy &amp; Paste Roster Report Here'!$O59)/30</f>
        <v>0</v>
      </c>
      <c r="D62" s="112">
        <f>+('Copy &amp; Paste Roster Report Here'!$P59-'Copy &amp; Paste Roster Report Here'!$O59)</f>
        <v>0</v>
      </c>
      <c r="E62" s="111">
        <f>'Copy &amp; Paste Roster Report Here'!N59</f>
        <v>0</v>
      </c>
      <c r="F62" s="111" t="str">
        <f t="shared" si="5"/>
        <v>N</v>
      </c>
      <c r="G62" s="111">
        <f>'Copy &amp; Paste Roster Report Here'!R59</f>
        <v>0</v>
      </c>
      <c r="H62" s="113">
        <f t="shared" si="6"/>
        <v>0</v>
      </c>
      <c r="I62" s="112">
        <f>IF(F62="N",$F$5-'Copy &amp; Paste Roster Report Here'!O59,+'Copy &amp; Paste Roster Report Here'!Q59-'Copy &amp; Paste Roster Report Here'!O59)</f>
        <v>0</v>
      </c>
      <c r="J62" s="114">
        <f t="shared" si="7"/>
        <v>0</v>
      </c>
      <c r="K62" s="114">
        <f t="shared" si="8"/>
        <v>0</v>
      </c>
      <c r="L62" s="115">
        <f>'Copy &amp; Paste Roster Report Here'!F59</f>
        <v>0</v>
      </c>
      <c r="M62" s="116">
        <f t="shared" si="9"/>
        <v>0</v>
      </c>
      <c r="N62" s="117">
        <f>IF('Copy &amp; Paste Roster Report Here'!$A59='Analytical Tests'!N$7,IF($F62="Y",+$H62*N$6,0),0)</f>
        <v>0</v>
      </c>
      <c r="O62" s="117">
        <f>IF('Copy &amp; Paste Roster Report Here'!$A59='Analytical Tests'!O$7,IF($F62="Y",+$H62*O$6,0),0)</f>
        <v>0</v>
      </c>
      <c r="P62" s="117">
        <f>IF('Copy &amp; Paste Roster Report Here'!$A59='Analytical Tests'!P$7,IF($F62="Y",+$H62*P$6,0),0)</f>
        <v>0</v>
      </c>
      <c r="Q62" s="117">
        <f>IF('Copy &amp; Paste Roster Report Here'!$A59='Analytical Tests'!Q$7,IF($F62="Y",+$H62*Q$6,0),0)</f>
        <v>0</v>
      </c>
      <c r="R62" s="117">
        <f>IF('Copy &amp; Paste Roster Report Here'!$A59='Analytical Tests'!R$7,IF($F62="Y",+$H62*R$6,0),0)</f>
        <v>0</v>
      </c>
      <c r="S62" s="117">
        <f>IF('Copy &amp; Paste Roster Report Here'!$A59='Analytical Tests'!S$7,IF($F62="Y",+$H62*S$6,0),0)</f>
        <v>0</v>
      </c>
      <c r="T62" s="117">
        <f>IF('Copy &amp; Paste Roster Report Here'!$A59='Analytical Tests'!T$7,IF($F62="Y",+$H62*T$6,0),0)</f>
        <v>0</v>
      </c>
      <c r="U62" s="117">
        <f>IF('Copy &amp; Paste Roster Report Here'!$A59='Analytical Tests'!U$7,IF($F62="Y",+$H62*U$6,0),0)</f>
        <v>0</v>
      </c>
      <c r="V62" s="117">
        <f>IF('Copy &amp; Paste Roster Report Here'!$A59='Analytical Tests'!V$7,IF($F62="Y",+$H62*V$6,0),0)</f>
        <v>0</v>
      </c>
      <c r="W62" s="117">
        <f>IF('Copy &amp; Paste Roster Report Here'!$A59='Analytical Tests'!W$7,IF($F62="Y",+$H62*W$6,0),0)</f>
        <v>0</v>
      </c>
      <c r="X62" s="117">
        <f>IF('Copy &amp; Paste Roster Report Here'!$A59='Analytical Tests'!X$7,IF($F62="Y",+$H62*X$6,0),0)</f>
        <v>0</v>
      </c>
      <c r="Y62" s="117" t="b">
        <f>IF('Copy &amp; Paste Roster Report Here'!$A59='Analytical Tests'!Y$7,IF($F62="N",IF($J62&gt;=$C62,Y$6,+($I62/$D62)*Y$6),0))</f>
        <v>0</v>
      </c>
      <c r="Z62" s="117" t="b">
        <f>IF('Copy &amp; Paste Roster Report Here'!$A59='Analytical Tests'!Z$7,IF($F62="N",IF($J62&gt;=$C62,Z$6,+($I62/$D62)*Z$6),0))</f>
        <v>0</v>
      </c>
      <c r="AA62" s="117" t="b">
        <f>IF('Copy &amp; Paste Roster Report Here'!$A59='Analytical Tests'!AA$7,IF($F62="N",IF($J62&gt;=$C62,AA$6,+($I62/$D62)*AA$6),0))</f>
        <v>0</v>
      </c>
      <c r="AB62" s="117" t="b">
        <f>IF('Copy &amp; Paste Roster Report Here'!$A59='Analytical Tests'!AB$7,IF($F62="N",IF($J62&gt;=$C62,AB$6,+($I62/$D62)*AB$6),0))</f>
        <v>0</v>
      </c>
      <c r="AC62" s="117" t="b">
        <f>IF('Copy &amp; Paste Roster Report Here'!$A59='Analytical Tests'!AC$7,IF($F62="N",IF($J62&gt;=$C62,AC$6,+($I62/$D62)*AC$6),0))</f>
        <v>0</v>
      </c>
      <c r="AD62" s="117" t="b">
        <f>IF('Copy &amp; Paste Roster Report Here'!$A59='Analytical Tests'!AD$7,IF($F62="N",IF($J62&gt;=$C62,AD$6,+($I62/$D62)*AD$6),0))</f>
        <v>0</v>
      </c>
      <c r="AE62" s="117" t="b">
        <f>IF('Copy &amp; Paste Roster Report Here'!$A59='Analytical Tests'!AE$7,IF($F62="N",IF($J62&gt;=$C62,AE$6,+($I62/$D62)*AE$6),0))</f>
        <v>0</v>
      </c>
      <c r="AF62" s="117" t="b">
        <f>IF('Copy &amp; Paste Roster Report Here'!$A59='Analytical Tests'!AF$7,IF($F62="N",IF($J62&gt;=$C62,AF$6,+($I62/$D62)*AF$6),0))</f>
        <v>0</v>
      </c>
      <c r="AG62" s="117" t="b">
        <f>IF('Copy &amp; Paste Roster Report Here'!$A59='Analytical Tests'!AG$7,IF($F62="N",IF($J62&gt;=$C62,AG$6,+($I62/$D62)*AG$6),0))</f>
        <v>0</v>
      </c>
      <c r="AH62" s="117" t="b">
        <f>IF('Copy &amp; Paste Roster Report Here'!$A59='Analytical Tests'!AH$7,IF($F62="N",IF($J62&gt;=$C62,AH$6,+($I62/$D62)*AH$6),0))</f>
        <v>0</v>
      </c>
      <c r="AI62" s="117" t="b">
        <f>IF('Copy &amp; Paste Roster Report Here'!$A59='Analytical Tests'!AI$7,IF($F62="N",IF($J62&gt;=$C62,AI$6,+($I62/$D62)*AI$6),0))</f>
        <v>0</v>
      </c>
      <c r="AJ62" s="79"/>
      <c r="AK62" s="118">
        <f>IF('Copy &amp; Paste Roster Report Here'!$A59=AK$7,IF('Copy &amp; Paste Roster Report Here'!$M59="FT",1,0),0)</f>
        <v>0</v>
      </c>
      <c r="AL62" s="118">
        <f>IF('Copy &amp; Paste Roster Report Here'!$A59=AL$7,IF('Copy &amp; Paste Roster Report Here'!$M59="FT",1,0),0)</f>
        <v>0</v>
      </c>
      <c r="AM62" s="118">
        <f>IF('Copy &amp; Paste Roster Report Here'!$A59=AM$7,IF('Copy &amp; Paste Roster Report Here'!$M59="FT",1,0),0)</f>
        <v>0</v>
      </c>
      <c r="AN62" s="118">
        <f>IF('Copy &amp; Paste Roster Report Here'!$A59=AN$7,IF('Copy &amp; Paste Roster Report Here'!$M59="FT",1,0),0)</f>
        <v>0</v>
      </c>
      <c r="AO62" s="118">
        <f>IF('Copy &amp; Paste Roster Report Here'!$A59=AO$7,IF('Copy &amp; Paste Roster Report Here'!$M59="FT",1,0),0)</f>
        <v>0</v>
      </c>
      <c r="AP62" s="118">
        <f>IF('Copy &amp; Paste Roster Report Here'!$A59=AP$7,IF('Copy &amp; Paste Roster Report Here'!$M59="FT",1,0),0)</f>
        <v>0</v>
      </c>
      <c r="AQ62" s="118">
        <f>IF('Copy &amp; Paste Roster Report Here'!$A59=AQ$7,IF('Copy &amp; Paste Roster Report Here'!$M59="FT",1,0),0)</f>
        <v>0</v>
      </c>
      <c r="AR62" s="118">
        <f>IF('Copy &amp; Paste Roster Report Here'!$A59=AR$7,IF('Copy &amp; Paste Roster Report Here'!$M59="FT",1,0),0)</f>
        <v>0</v>
      </c>
      <c r="AS62" s="118">
        <f>IF('Copy &amp; Paste Roster Report Here'!$A59=AS$7,IF('Copy &amp; Paste Roster Report Here'!$M59="FT",1,0),0)</f>
        <v>0</v>
      </c>
      <c r="AT62" s="118">
        <f>IF('Copy &amp; Paste Roster Report Here'!$A59=AT$7,IF('Copy &amp; Paste Roster Report Here'!$M59="FT",1,0),0)</f>
        <v>0</v>
      </c>
      <c r="AU62" s="118">
        <f>IF('Copy &amp; Paste Roster Report Here'!$A59=AU$7,IF('Copy &amp; Paste Roster Report Here'!$M59="FT",1,0),0)</f>
        <v>0</v>
      </c>
      <c r="AV62" s="73">
        <f t="shared" si="10"/>
        <v>0</v>
      </c>
      <c r="AW62" s="119">
        <f>IF('Copy &amp; Paste Roster Report Here'!$A59=AW$7,IF('Copy &amp; Paste Roster Report Here'!$M59="HT",1,0),0)</f>
        <v>0</v>
      </c>
      <c r="AX62" s="119">
        <f>IF('Copy &amp; Paste Roster Report Here'!$A59=AX$7,IF('Copy &amp; Paste Roster Report Here'!$M59="HT",1,0),0)</f>
        <v>0</v>
      </c>
      <c r="AY62" s="119">
        <f>IF('Copy &amp; Paste Roster Report Here'!$A59=AY$7,IF('Copy &amp; Paste Roster Report Here'!$M59="HT",1,0),0)</f>
        <v>0</v>
      </c>
      <c r="AZ62" s="119">
        <f>IF('Copy &amp; Paste Roster Report Here'!$A59=AZ$7,IF('Copy &amp; Paste Roster Report Here'!$M59="HT",1,0),0)</f>
        <v>0</v>
      </c>
      <c r="BA62" s="119">
        <f>IF('Copy &amp; Paste Roster Report Here'!$A59=BA$7,IF('Copy &amp; Paste Roster Report Here'!$M59="HT",1,0),0)</f>
        <v>0</v>
      </c>
      <c r="BB62" s="119">
        <f>IF('Copy &amp; Paste Roster Report Here'!$A59=BB$7,IF('Copy &amp; Paste Roster Report Here'!$M59="HT",1,0),0)</f>
        <v>0</v>
      </c>
      <c r="BC62" s="119">
        <f>IF('Copy &amp; Paste Roster Report Here'!$A59=BC$7,IF('Copy &amp; Paste Roster Report Here'!$M59="HT",1,0),0)</f>
        <v>0</v>
      </c>
      <c r="BD62" s="119">
        <f>IF('Copy &amp; Paste Roster Report Here'!$A59=BD$7,IF('Copy &amp; Paste Roster Report Here'!$M59="HT",1,0),0)</f>
        <v>0</v>
      </c>
      <c r="BE62" s="119">
        <f>IF('Copy &amp; Paste Roster Report Here'!$A59=BE$7,IF('Copy &amp; Paste Roster Report Here'!$M59="HT",1,0),0)</f>
        <v>0</v>
      </c>
      <c r="BF62" s="119">
        <f>IF('Copy &amp; Paste Roster Report Here'!$A59=BF$7,IF('Copy &amp; Paste Roster Report Here'!$M59="HT",1,0),0)</f>
        <v>0</v>
      </c>
      <c r="BG62" s="119">
        <f>IF('Copy &amp; Paste Roster Report Here'!$A59=BG$7,IF('Copy &amp; Paste Roster Report Here'!$M59="HT",1,0),0)</f>
        <v>0</v>
      </c>
      <c r="BH62" s="73">
        <f t="shared" si="11"/>
        <v>0</v>
      </c>
      <c r="BI62" s="120">
        <f>IF('Copy &amp; Paste Roster Report Here'!$A59=BI$7,IF('Copy &amp; Paste Roster Report Here'!$M59="MT",1,0),0)</f>
        <v>0</v>
      </c>
      <c r="BJ62" s="120">
        <f>IF('Copy &amp; Paste Roster Report Here'!$A59=BJ$7,IF('Copy &amp; Paste Roster Report Here'!$M59="MT",1,0),0)</f>
        <v>0</v>
      </c>
      <c r="BK62" s="120">
        <f>IF('Copy &amp; Paste Roster Report Here'!$A59=BK$7,IF('Copy &amp; Paste Roster Report Here'!$M59="MT",1,0),0)</f>
        <v>0</v>
      </c>
      <c r="BL62" s="120">
        <f>IF('Copy &amp; Paste Roster Report Here'!$A59=BL$7,IF('Copy &amp; Paste Roster Report Here'!$M59="MT",1,0),0)</f>
        <v>0</v>
      </c>
      <c r="BM62" s="120">
        <f>IF('Copy &amp; Paste Roster Report Here'!$A59=BM$7,IF('Copy &amp; Paste Roster Report Here'!$M59="MT",1,0),0)</f>
        <v>0</v>
      </c>
      <c r="BN62" s="120">
        <f>IF('Copy &amp; Paste Roster Report Here'!$A59=BN$7,IF('Copy &amp; Paste Roster Report Here'!$M59="MT",1,0),0)</f>
        <v>0</v>
      </c>
      <c r="BO62" s="120">
        <f>IF('Copy &amp; Paste Roster Report Here'!$A59=BO$7,IF('Copy &amp; Paste Roster Report Here'!$M59="MT",1,0),0)</f>
        <v>0</v>
      </c>
      <c r="BP62" s="120">
        <f>IF('Copy &amp; Paste Roster Report Here'!$A59=BP$7,IF('Copy &amp; Paste Roster Report Here'!$M59="MT",1,0),0)</f>
        <v>0</v>
      </c>
      <c r="BQ62" s="120">
        <f>IF('Copy &amp; Paste Roster Report Here'!$A59=BQ$7,IF('Copy &amp; Paste Roster Report Here'!$M59="MT",1,0),0)</f>
        <v>0</v>
      </c>
      <c r="BR62" s="120">
        <f>IF('Copy &amp; Paste Roster Report Here'!$A59=BR$7,IF('Copy &amp; Paste Roster Report Here'!$M59="MT",1,0),0)</f>
        <v>0</v>
      </c>
      <c r="BS62" s="120">
        <f>IF('Copy &amp; Paste Roster Report Here'!$A59=BS$7,IF('Copy &amp; Paste Roster Report Here'!$M59="MT",1,0),0)</f>
        <v>0</v>
      </c>
      <c r="BT62" s="73">
        <f t="shared" si="12"/>
        <v>0</v>
      </c>
      <c r="BU62" s="121">
        <f>IF('Copy &amp; Paste Roster Report Here'!$A59=BU$7,IF('Copy &amp; Paste Roster Report Here'!$M59="fy",1,0),0)</f>
        <v>0</v>
      </c>
      <c r="BV62" s="121">
        <f>IF('Copy &amp; Paste Roster Report Here'!$A59=BV$7,IF('Copy &amp; Paste Roster Report Here'!$M59="fy",1,0),0)</f>
        <v>0</v>
      </c>
      <c r="BW62" s="121">
        <f>IF('Copy &amp; Paste Roster Report Here'!$A59=BW$7,IF('Copy &amp; Paste Roster Report Here'!$M59="fy",1,0),0)</f>
        <v>0</v>
      </c>
      <c r="BX62" s="121">
        <f>IF('Copy &amp; Paste Roster Report Here'!$A59=BX$7,IF('Copy &amp; Paste Roster Report Here'!$M59="fy",1,0),0)</f>
        <v>0</v>
      </c>
      <c r="BY62" s="121">
        <f>IF('Copy &amp; Paste Roster Report Here'!$A59=BY$7,IF('Copy &amp; Paste Roster Report Here'!$M59="fy",1,0),0)</f>
        <v>0</v>
      </c>
      <c r="BZ62" s="121">
        <f>IF('Copy &amp; Paste Roster Report Here'!$A59=BZ$7,IF('Copy &amp; Paste Roster Report Here'!$M59="fy",1,0),0)</f>
        <v>0</v>
      </c>
      <c r="CA62" s="121">
        <f>IF('Copy &amp; Paste Roster Report Here'!$A59=CA$7,IF('Copy &amp; Paste Roster Report Here'!$M59="fy",1,0),0)</f>
        <v>0</v>
      </c>
      <c r="CB62" s="121">
        <f>IF('Copy &amp; Paste Roster Report Here'!$A59=CB$7,IF('Copy &amp; Paste Roster Report Here'!$M59="fy",1,0),0)</f>
        <v>0</v>
      </c>
      <c r="CC62" s="121">
        <f>IF('Copy &amp; Paste Roster Report Here'!$A59=CC$7,IF('Copy &amp; Paste Roster Report Here'!$M59="fy",1,0),0)</f>
        <v>0</v>
      </c>
      <c r="CD62" s="121">
        <f>IF('Copy &amp; Paste Roster Report Here'!$A59=CD$7,IF('Copy &amp; Paste Roster Report Here'!$M59="fy",1,0),0)</f>
        <v>0</v>
      </c>
      <c r="CE62" s="121">
        <f>IF('Copy &amp; Paste Roster Report Here'!$A59=CE$7,IF('Copy &amp; Paste Roster Report Here'!$M59="fy",1,0),0)</f>
        <v>0</v>
      </c>
      <c r="CF62" s="73">
        <f t="shared" si="13"/>
        <v>0</v>
      </c>
      <c r="CG62" s="122">
        <f>IF('Copy &amp; Paste Roster Report Here'!$A59=CG$7,IF('Copy &amp; Paste Roster Report Here'!$M59="RH",1,0),0)</f>
        <v>0</v>
      </c>
      <c r="CH62" s="122">
        <f>IF('Copy &amp; Paste Roster Report Here'!$A59=CH$7,IF('Copy &amp; Paste Roster Report Here'!$M59="RH",1,0),0)</f>
        <v>0</v>
      </c>
      <c r="CI62" s="122">
        <f>IF('Copy &amp; Paste Roster Report Here'!$A59=CI$7,IF('Copy &amp; Paste Roster Report Here'!$M59="RH",1,0),0)</f>
        <v>0</v>
      </c>
      <c r="CJ62" s="122">
        <f>IF('Copy &amp; Paste Roster Report Here'!$A59=CJ$7,IF('Copy &amp; Paste Roster Report Here'!$M59="RH",1,0),0)</f>
        <v>0</v>
      </c>
      <c r="CK62" s="122">
        <f>IF('Copy &amp; Paste Roster Report Here'!$A59=CK$7,IF('Copy &amp; Paste Roster Report Here'!$M59="RH",1,0),0)</f>
        <v>0</v>
      </c>
      <c r="CL62" s="122">
        <f>IF('Copy &amp; Paste Roster Report Here'!$A59=CL$7,IF('Copy &amp; Paste Roster Report Here'!$M59="RH",1,0),0)</f>
        <v>0</v>
      </c>
      <c r="CM62" s="122">
        <f>IF('Copy &amp; Paste Roster Report Here'!$A59=CM$7,IF('Copy &amp; Paste Roster Report Here'!$M59="RH",1,0),0)</f>
        <v>0</v>
      </c>
      <c r="CN62" s="122">
        <f>IF('Copy &amp; Paste Roster Report Here'!$A59=CN$7,IF('Copy &amp; Paste Roster Report Here'!$M59="RH",1,0),0)</f>
        <v>0</v>
      </c>
      <c r="CO62" s="122">
        <f>IF('Copy &amp; Paste Roster Report Here'!$A59=CO$7,IF('Copy &amp; Paste Roster Report Here'!$M59="RH",1,0),0)</f>
        <v>0</v>
      </c>
      <c r="CP62" s="122">
        <f>IF('Copy &amp; Paste Roster Report Here'!$A59=CP$7,IF('Copy &amp; Paste Roster Report Here'!$M59="RH",1,0),0)</f>
        <v>0</v>
      </c>
      <c r="CQ62" s="122">
        <f>IF('Copy &amp; Paste Roster Report Here'!$A59=CQ$7,IF('Copy &amp; Paste Roster Report Here'!$M59="RH",1,0),0)</f>
        <v>0</v>
      </c>
      <c r="CR62" s="73">
        <f t="shared" si="14"/>
        <v>0</v>
      </c>
      <c r="CS62" s="123">
        <f>IF('Copy &amp; Paste Roster Report Here'!$A59=CS$7,IF('Copy &amp; Paste Roster Report Here'!$M59="QT",1,0),0)</f>
        <v>0</v>
      </c>
      <c r="CT62" s="123">
        <f>IF('Copy &amp; Paste Roster Report Here'!$A59=CT$7,IF('Copy &amp; Paste Roster Report Here'!$M59="QT",1,0),0)</f>
        <v>0</v>
      </c>
      <c r="CU62" s="123">
        <f>IF('Copy &amp; Paste Roster Report Here'!$A59=CU$7,IF('Copy &amp; Paste Roster Report Here'!$M59="QT",1,0),0)</f>
        <v>0</v>
      </c>
      <c r="CV62" s="123">
        <f>IF('Copy &amp; Paste Roster Report Here'!$A59=CV$7,IF('Copy &amp; Paste Roster Report Here'!$M59="QT",1,0),0)</f>
        <v>0</v>
      </c>
      <c r="CW62" s="123">
        <f>IF('Copy &amp; Paste Roster Report Here'!$A59=CW$7,IF('Copy &amp; Paste Roster Report Here'!$M59="QT",1,0),0)</f>
        <v>0</v>
      </c>
      <c r="CX62" s="123">
        <f>IF('Copy &amp; Paste Roster Report Here'!$A59=CX$7,IF('Copy &amp; Paste Roster Report Here'!$M59="QT",1,0),0)</f>
        <v>0</v>
      </c>
      <c r="CY62" s="123">
        <f>IF('Copy &amp; Paste Roster Report Here'!$A59=CY$7,IF('Copy &amp; Paste Roster Report Here'!$M59="QT",1,0),0)</f>
        <v>0</v>
      </c>
      <c r="CZ62" s="123">
        <f>IF('Copy &amp; Paste Roster Report Here'!$A59=CZ$7,IF('Copy &amp; Paste Roster Report Here'!$M59="QT",1,0),0)</f>
        <v>0</v>
      </c>
      <c r="DA62" s="123">
        <f>IF('Copy &amp; Paste Roster Report Here'!$A59=DA$7,IF('Copy &amp; Paste Roster Report Here'!$M59="QT",1,0),0)</f>
        <v>0</v>
      </c>
      <c r="DB62" s="123">
        <f>IF('Copy &amp; Paste Roster Report Here'!$A59=DB$7,IF('Copy &amp; Paste Roster Report Here'!$M59="QT",1,0),0)</f>
        <v>0</v>
      </c>
      <c r="DC62" s="123">
        <f>IF('Copy &amp; Paste Roster Report Here'!$A59=DC$7,IF('Copy &amp; Paste Roster Report Here'!$M59="QT",1,0),0)</f>
        <v>0</v>
      </c>
      <c r="DD62" s="73">
        <f t="shared" si="15"/>
        <v>0</v>
      </c>
      <c r="DE62" s="124">
        <f>IF('Copy &amp; Paste Roster Report Here'!$A59=DE$7,IF('Copy &amp; Paste Roster Report Here'!$M59="xxxxxxxxxxx",1,0),0)</f>
        <v>0</v>
      </c>
      <c r="DF62" s="124">
        <f>IF('Copy &amp; Paste Roster Report Here'!$A59=DF$7,IF('Copy &amp; Paste Roster Report Here'!$M59="xxxxxxxxxxx",1,0),0)</f>
        <v>0</v>
      </c>
      <c r="DG62" s="124">
        <f>IF('Copy &amp; Paste Roster Report Here'!$A59=DG$7,IF('Copy &amp; Paste Roster Report Here'!$M59="xxxxxxxxxxx",1,0),0)</f>
        <v>0</v>
      </c>
      <c r="DH62" s="124">
        <f>IF('Copy &amp; Paste Roster Report Here'!$A59=DH$7,IF('Copy &amp; Paste Roster Report Here'!$M59="xxxxxxxxxxx",1,0),0)</f>
        <v>0</v>
      </c>
      <c r="DI62" s="124">
        <f>IF('Copy &amp; Paste Roster Report Here'!$A59=DI$7,IF('Copy &amp; Paste Roster Report Here'!$M59="xxxxxxxxxxx",1,0),0)</f>
        <v>0</v>
      </c>
      <c r="DJ62" s="124">
        <f>IF('Copy &amp; Paste Roster Report Here'!$A59=DJ$7,IF('Copy &amp; Paste Roster Report Here'!$M59="xxxxxxxxxxx",1,0),0)</f>
        <v>0</v>
      </c>
      <c r="DK62" s="124">
        <f>IF('Copy &amp; Paste Roster Report Here'!$A59=DK$7,IF('Copy &amp; Paste Roster Report Here'!$M59="xxxxxxxxxxx",1,0),0)</f>
        <v>0</v>
      </c>
      <c r="DL62" s="124">
        <f>IF('Copy &amp; Paste Roster Report Here'!$A59=DL$7,IF('Copy &amp; Paste Roster Report Here'!$M59="xxxxxxxxxxx",1,0),0)</f>
        <v>0</v>
      </c>
      <c r="DM62" s="124">
        <f>IF('Copy &amp; Paste Roster Report Here'!$A59=DM$7,IF('Copy &amp; Paste Roster Report Here'!$M59="xxxxxxxxxxx",1,0),0)</f>
        <v>0</v>
      </c>
      <c r="DN62" s="124">
        <f>IF('Copy &amp; Paste Roster Report Here'!$A59=DN$7,IF('Copy &amp; Paste Roster Report Here'!$M59="xxxxxxxxxxx",1,0),0)</f>
        <v>0</v>
      </c>
      <c r="DO62" s="124">
        <f>IF('Copy &amp; Paste Roster Report Here'!$A59=DO$7,IF('Copy &amp; Paste Roster Report Here'!$M59="xxxxxxxxxxx",1,0),0)</f>
        <v>0</v>
      </c>
      <c r="DP62" s="125">
        <f t="shared" si="16"/>
        <v>0</v>
      </c>
      <c r="DQ62" s="126">
        <f t="shared" si="17"/>
        <v>0</v>
      </c>
    </row>
    <row r="63" spans="1:121" x14ac:dyDescent="0.2">
      <c r="A63" s="111">
        <f t="shared" si="3"/>
        <v>0</v>
      </c>
      <c r="B63" s="111">
        <f t="shared" si="4"/>
        <v>0</v>
      </c>
      <c r="C63" s="112">
        <f>+('Copy &amp; Paste Roster Report Here'!$P60-'Copy &amp; Paste Roster Report Here'!$O60)/30</f>
        <v>0</v>
      </c>
      <c r="D63" s="112">
        <f>+('Copy &amp; Paste Roster Report Here'!$P60-'Copy &amp; Paste Roster Report Here'!$O60)</f>
        <v>0</v>
      </c>
      <c r="E63" s="111">
        <f>'Copy &amp; Paste Roster Report Here'!N60</f>
        <v>0</v>
      </c>
      <c r="F63" s="111" t="str">
        <f t="shared" si="5"/>
        <v>N</v>
      </c>
      <c r="G63" s="111">
        <f>'Copy &amp; Paste Roster Report Here'!R60</f>
        <v>0</v>
      </c>
      <c r="H63" s="113">
        <f t="shared" si="6"/>
        <v>0</v>
      </c>
      <c r="I63" s="112">
        <f>IF(F63="N",$F$5-'Copy &amp; Paste Roster Report Here'!O60,+'Copy &amp; Paste Roster Report Here'!Q60-'Copy &amp; Paste Roster Report Here'!O60)</f>
        <v>0</v>
      </c>
      <c r="J63" s="114">
        <f t="shared" si="7"/>
        <v>0</v>
      </c>
      <c r="K63" s="114">
        <f t="shared" si="8"/>
        <v>0</v>
      </c>
      <c r="L63" s="115">
        <f>'Copy &amp; Paste Roster Report Here'!F60</f>
        <v>0</v>
      </c>
      <c r="M63" s="116">
        <f t="shared" si="9"/>
        <v>0</v>
      </c>
      <c r="N63" s="117">
        <f>IF('Copy &amp; Paste Roster Report Here'!$A60='Analytical Tests'!N$7,IF($F63="Y",+$H63*N$6,0),0)</f>
        <v>0</v>
      </c>
      <c r="O63" s="117">
        <f>IF('Copy &amp; Paste Roster Report Here'!$A60='Analytical Tests'!O$7,IF($F63="Y",+$H63*O$6,0),0)</f>
        <v>0</v>
      </c>
      <c r="P63" s="117">
        <f>IF('Copy &amp; Paste Roster Report Here'!$A60='Analytical Tests'!P$7,IF($F63="Y",+$H63*P$6,0),0)</f>
        <v>0</v>
      </c>
      <c r="Q63" s="117">
        <f>IF('Copy &amp; Paste Roster Report Here'!$A60='Analytical Tests'!Q$7,IF($F63="Y",+$H63*Q$6,0),0)</f>
        <v>0</v>
      </c>
      <c r="R63" s="117">
        <f>IF('Copy &amp; Paste Roster Report Here'!$A60='Analytical Tests'!R$7,IF($F63="Y",+$H63*R$6,0),0)</f>
        <v>0</v>
      </c>
      <c r="S63" s="117">
        <f>IF('Copy &amp; Paste Roster Report Here'!$A60='Analytical Tests'!S$7,IF($F63="Y",+$H63*S$6,0),0)</f>
        <v>0</v>
      </c>
      <c r="T63" s="117">
        <f>IF('Copy &amp; Paste Roster Report Here'!$A60='Analytical Tests'!T$7,IF($F63="Y",+$H63*T$6,0),0)</f>
        <v>0</v>
      </c>
      <c r="U63" s="117">
        <f>IF('Copy &amp; Paste Roster Report Here'!$A60='Analytical Tests'!U$7,IF($F63="Y",+$H63*U$6,0),0)</f>
        <v>0</v>
      </c>
      <c r="V63" s="117">
        <f>IF('Copy &amp; Paste Roster Report Here'!$A60='Analytical Tests'!V$7,IF($F63="Y",+$H63*V$6,0),0)</f>
        <v>0</v>
      </c>
      <c r="W63" s="117">
        <f>IF('Copy &amp; Paste Roster Report Here'!$A60='Analytical Tests'!W$7,IF($F63="Y",+$H63*W$6,0),0)</f>
        <v>0</v>
      </c>
      <c r="X63" s="117">
        <f>IF('Copy &amp; Paste Roster Report Here'!$A60='Analytical Tests'!X$7,IF($F63="Y",+$H63*X$6,0),0)</f>
        <v>0</v>
      </c>
      <c r="Y63" s="117" t="b">
        <f>IF('Copy &amp; Paste Roster Report Here'!$A60='Analytical Tests'!Y$7,IF($F63="N",IF($J63&gt;=$C63,Y$6,+($I63/$D63)*Y$6),0))</f>
        <v>0</v>
      </c>
      <c r="Z63" s="117" t="b">
        <f>IF('Copy &amp; Paste Roster Report Here'!$A60='Analytical Tests'!Z$7,IF($F63="N",IF($J63&gt;=$C63,Z$6,+($I63/$D63)*Z$6),0))</f>
        <v>0</v>
      </c>
      <c r="AA63" s="117" t="b">
        <f>IF('Copy &amp; Paste Roster Report Here'!$A60='Analytical Tests'!AA$7,IF($F63="N",IF($J63&gt;=$C63,AA$6,+($I63/$D63)*AA$6),0))</f>
        <v>0</v>
      </c>
      <c r="AB63" s="117" t="b">
        <f>IF('Copy &amp; Paste Roster Report Here'!$A60='Analytical Tests'!AB$7,IF($F63="N",IF($J63&gt;=$C63,AB$6,+($I63/$D63)*AB$6),0))</f>
        <v>0</v>
      </c>
      <c r="AC63" s="117" t="b">
        <f>IF('Copy &amp; Paste Roster Report Here'!$A60='Analytical Tests'!AC$7,IF($F63="N",IF($J63&gt;=$C63,AC$6,+($I63/$D63)*AC$6),0))</f>
        <v>0</v>
      </c>
      <c r="AD63" s="117" t="b">
        <f>IF('Copy &amp; Paste Roster Report Here'!$A60='Analytical Tests'!AD$7,IF($F63="N",IF($J63&gt;=$C63,AD$6,+($I63/$D63)*AD$6),0))</f>
        <v>0</v>
      </c>
      <c r="AE63" s="117" t="b">
        <f>IF('Copy &amp; Paste Roster Report Here'!$A60='Analytical Tests'!AE$7,IF($F63="N",IF($J63&gt;=$C63,AE$6,+($I63/$D63)*AE$6),0))</f>
        <v>0</v>
      </c>
      <c r="AF63" s="117" t="b">
        <f>IF('Copy &amp; Paste Roster Report Here'!$A60='Analytical Tests'!AF$7,IF($F63="N",IF($J63&gt;=$C63,AF$6,+($I63/$D63)*AF$6),0))</f>
        <v>0</v>
      </c>
      <c r="AG63" s="117" t="b">
        <f>IF('Copy &amp; Paste Roster Report Here'!$A60='Analytical Tests'!AG$7,IF($F63="N",IF($J63&gt;=$C63,AG$6,+($I63/$D63)*AG$6),0))</f>
        <v>0</v>
      </c>
      <c r="AH63" s="117" t="b">
        <f>IF('Copy &amp; Paste Roster Report Here'!$A60='Analytical Tests'!AH$7,IF($F63="N",IF($J63&gt;=$C63,AH$6,+($I63/$D63)*AH$6),0))</f>
        <v>0</v>
      </c>
      <c r="AI63" s="117" t="b">
        <f>IF('Copy &amp; Paste Roster Report Here'!$A60='Analytical Tests'!AI$7,IF($F63="N",IF($J63&gt;=$C63,AI$6,+($I63/$D63)*AI$6),0))</f>
        <v>0</v>
      </c>
      <c r="AJ63" s="79"/>
      <c r="AK63" s="118">
        <f>IF('Copy &amp; Paste Roster Report Here'!$A60=AK$7,IF('Copy &amp; Paste Roster Report Here'!$M60="FT",1,0),0)</f>
        <v>0</v>
      </c>
      <c r="AL63" s="118">
        <f>IF('Copy &amp; Paste Roster Report Here'!$A60=AL$7,IF('Copy &amp; Paste Roster Report Here'!$M60="FT",1,0),0)</f>
        <v>0</v>
      </c>
      <c r="AM63" s="118">
        <f>IF('Copy &amp; Paste Roster Report Here'!$A60=AM$7,IF('Copy &amp; Paste Roster Report Here'!$M60="FT",1,0),0)</f>
        <v>0</v>
      </c>
      <c r="AN63" s="118">
        <f>IF('Copy &amp; Paste Roster Report Here'!$A60=AN$7,IF('Copy &amp; Paste Roster Report Here'!$M60="FT",1,0),0)</f>
        <v>0</v>
      </c>
      <c r="AO63" s="118">
        <f>IF('Copy &amp; Paste Roster Report Here'!$A60=AO$7,IF('Copy &amp; Paste Roster Report Here'!$M60="FT",1,0),0)</f>
        <v>0</v>
      </c>
      <c r="AP63" s="118">
        <f>IF('Copy &amp; Paste Roster Report Here'!$A60=AP$7,IF('Copy &amp; Paste Roster Report Here'!$M60="FT",1,0),0)</f>
        <v>0</v>
      </c>
      <c r="AQ63" s="118">
        <f>IF('Copy &amp; Paste Roster Report Here'!$A60=AQ$7,IF('Copy &amp; Paste Roster Report Here'!$M60="FT",1,0),0)</f>
        <v>0</v>
      </c>
      <c r="AR63" s="118">
        <f>IF('Copy &amp; Paste Roster Report Here'!$A60=AR$7,IF('Copy &amp; Paste Roster Report Here'!$M60="FT",1,0),0)</f>
        <v>0</v>
      </c>
      <c r="AS63" s="118">
        <f>IF('Copy &amp; Paste Roster Report Here'!$A60=AS$7,IF('Copy &amp; Paste Roster Report Here'!$M60="FT",1,0),0)</f>
        <v>0</v>
      </c>
      <c r="AT63" s="118">
        <f>IF('Copy &amp; Paste Roster Report Here'!$A60=AT$7,IF('Copy &amp; Paste Roster Report Here'!$M60="FT",1,0),0)</f>
        <v>0</v>
      </c>
      <c r="AU63" s="118">
        <f>IF('Copy &amp; Paste Roster Report Here'!$A60=AU$7,IF('Copy &amp; Paste Roster Report Here'!$M60="FT",1,0),0)</f>
        <v>0</v>
      </c>
      <c r="AV63" s="73">
        <f t="shared" si="10"/>
        <v>0</v>
      </c>
      <c r="AW63" s="119">
        <f>IF('Copy &amp; Paste Roster Report Here'!$A60=AW$7,IF('Copy &amp; Paste Roster Report Here'!$M60="HT",1,0),0)</f>
        <v>0</v>
      </c>
      <c r="AX63" s="119">
        <f>IF('Copy &amp; Paste Roster Report Here'!$A60=AX$7,IF('Copy &amp; Paste Roster Report Here'!$M60="HT",1,0),0)</f>
        <v>0</v>
      </c>
      <c r="AY63" s="119">
        <f>IF('Copy &amp; Paste Roster Report Here'!$A60=AY$7,IF('Copy &amp; Paste Roster Report Here'!$M60="HT",1,0),0)</f>
        <v>0</v>
      </c>
      <c r="AZ63" s="119">
        <f>IF('Copy &amp; Paste Roster Report Here'!$A60=AZ$7,IF('Copy &amp; Paste Roster Report Here'!$M60="HT",1,0),0)</f>
        <v>0</v>
      </c>
      <c r="BA63" s="119">
        <f>IF('Copy &amp; Paste Roster Report Here'!$A60=BA$7,IF('Copy &amp; Paste Roster Report Here'!$M60="HT",1,0),0)</f>
        <v>0</v>
      </c>
      <c r="BB63" s="119">
        <f>IF('Copy &amp; Paste Roster Report Here'!$A60=BB$7,IF('Copy &amp; Paste Roster Report Here'!$M60="HT",1,0),0)</f>
        <v>0</v>
      </c>
      <c r="BC63" s="119">
        <f>IF('Copy &amp; Paste Roster Report Here'!$A60=BC$7,IF('Copy &amp; Paste Roster Report Here'!$M60="HT",1,0),0)</f>
        <v>0</v>
      </c>
      <c r="BD63" s="119">
        <f>IF('Copy &amp; Paste Roster Report Here'!$A60=BD$7,IF('Copy &amp; Paste Roster Report Here'!$M60="HT",1,0),0)</f>
        <v>0</v>
      </c>
      <c r="BE63" s="119">
        <f>IF('Copy &amp; Paste Roster Report Here'!$A60=BE$7,IF('Copy &amp; Paste Roster Report Here'!$M60="HT",1,0),0)</f>
        <v>0</v>
      </c>
      <c r="BF63" s="119">
        <f>IF('Copy &amp; Paste Roster Report Here'!$A60=BF$7,IF('Copy &amp; Paste Roster Report Here'!$M60="HT",1,0),0)</f>
        <v>0</v>
      </c>
      <c r="BG63" s="119">
        <f>IF('Copy &amp; Paste Roster Report Here'!$A60=BG$7,IF('Copy &amp; Paste Roster Report Here'!$M60="HT",1,0),0)</f>
        <v>0</v>
      </c>
      <c r="BH63" s="73">
        <f t="shared" si="11"/>
        <v>0</v>
      </c>
      <c r="BI63" s="120">
        <f>IF('Copy &amp; Paste Roster Report Here'!$A60=BI$7,IF('Copy &amp; Paste Roster Report Here'!$M60="MT",1,0),0)</f>
        <v>0</v>
      </c>
      <c r="BJ63" s="120">
        <f>IF('Copy &amp; Paste Roster Report Here'!$A60=BJ$7,IF('Copy &amp; Paste Roster Report Here'!$M60="MT",1,0),0)</f>
        <v>0</v>
      </c>
      <c r="BK63" s="120">
        <f>IF('Copy &amp; Paste Roster Report Here'!$A60=BK$7,IF('Copy &amp; Paste Roster Report Here'!$M60="MT",1,0),0)</f>
        <v>0</v>
      </c>
      <c r="BL63" s="120">
        <f>IF('Copy &amp; Paste Roster Report Here'!$A60=BL$7,IF('Copy &amp; Paste Roster Report Here'!$M60="MT",1,0),0)</f>
        <v>0</v>
      </c>
      <c r="BM63" s="120">
        <f>IF('Copy &amp; Paste Roster Report Here'!$A60=BM$7,IF('Copy &amp; Paste Roster Report Here'!$M60="MT",1,0),0)</f>
        <v>0</v>
      </c>
      <c r="BN63" s="120">
        <f>IF('Copy &amp; Paste Roster Report Here'!$A60=BN$7,IF('Copy &amp; Paste Roster Report Here'!$M60="MT",1,0),0)</f>
        <v>0</v>
      </c>
      <c r="BO63" s="120">
        <f>IF('Copy &amp; Paste Roster Report Here'!$A60=BO$7,IF('Copy &amp; Paste Roster Report Here'!$M60="MT",1,0),0)</f>
        <v>0</v>
      </c>
      <c r="BP63" s="120">
        <f>IF('Copy &amp; Paste Roster Report Here'!$A60=BP$7,IF('Copy &amp; Paste Roster Report Here'!$M60="MT",1,0),0)</f>
        <v>0</v>
      </c>
      <c r="BQ63" s="120">
        <f>IF('Copy &amp; Paste Roster Report Here'!$A60=BQ$7,IF('Copy &amp; Paste Roster Report Here'!$M60="MT",1,0),0)</f>
        <v>0</v>
      </c>
      <c r="BR63" s="120">
        <f>IF('Copy &amp; Paste Roster Report Here'!$A60=BR$7,IF('Copy &amp; Paste Roster Report Here'!$M60="MT",1,0),0)</f>
        <v>0</v>
      </c>
      <c r="BS63" s="120">
        <f>IF('Copy &amp; Paste Roster Report Here'!$A60=BS$7,IF('Copy &amp; Paste Roster Report Here'!$M60="MT",1,0),0)</f>
        <v>0</v>
      </c>
      <c r="BT63" s="73">
        <f t="shared" si="12"/>
        <v>0</v>
      </c>
      <c r="BU63" s="121">
        <f>IF('Copy &amp; Paste Roster Report Here'!$A60=BU$7,IF('Copy &amp; Paste Roster Report Here'!$M60="fy",1,0),0)</f>
        <v>0</v>
      </c>
      <c r="BV63" s="121">
        <f>IF('Copy &amp; Paste Roster Report Here'!$A60=BV$7,IF('Copy &amp; Paste Roster Report Here'!$M60="fy",1,0),0)</f>
        <v>0</v>
      </c>
      <c r="BW63" s="121">
        <f>IF('Copy &amp; Paste Roster Report Here'!$A60=BW$7,IF('Copy &amp; Paste Roster Report Here'!$M60="fy",1,0),0)</f>
        <v>0</v>
      </c>
      <c r="BX63" s="121">
        <f>IF('Copy &amp; Paste Roster Report Here'!$A60=BX$7,IF('Copy &amp; Paste Roster Report Here'!$M60="fy",1,0),0)</f>
        <v>0</v>
      </c>
      <c r="BY63" s="121">
        <f>IF('Copy &amp; Paste Roster Report Here'!$A60=BY$7,IF('Copy &amp; Paste Roster Report Here'!$M60="fy",1,0),0)</f>
        <v>0</v>
      </c>
      <c r="BZ63" s="121">
        <f>IF('Copy &amp; Paste Roster Report Here'!$A60=BZ$7,IF('Copy &amp; Paste Roster Report Here'!$M60="fy",1,0),0)</f>
        <v>0</v>
      </c>
      <c r="CA63" s="121">
        <f>IF('Copy &amp; Paste Roster Report Here'!$A60=CA$7,IF('Copy &amp; Paste Roster Report Here'!$M60="fy",1,0),0)</f>
        <v>0</v>
      </c>
      <c r="CB63" s="121">
        <f>IF('Copy &amp; Paste Roster Report Here'!$A60=CB$7,IF('Copy &amp; Paste Roster Report Here'!$M60="fy",1,0),0)</f>
        <v>0</v>
      </c>
      <c r="CC63" s="121">
        <f>IF('Copy &amp; Paste Roster Report Here'!$A60=CC$7,IF('Copy &amp; Paste Roster Report Here'!$M60="fy",1,0),0)</f>
        <v>0</v>
      </c>
      <c r="CD63" s="121">
        <f>IF('Copy &amp; Paste Roster Report Here'!$A60=CD$7,IF('Copy &amp; Paste Roster Report Here'!$M60="fy",1,0),0)</f>
        <v>0</v>
      </c>
      <c r="CE63" s="121">
        <f>IF('Copy &amp; Paste Roster Report Here'!$A60=CE$7,IF('Copy &amp; Paste Roster Report Here'!$M60="fy",1,0),0)</f>
        <v>0</v>
      </c>
      <c r="CF63" s="73">
        <f t="shared" si="13"/>
        <v>0</v>
      </c>
      <c r="CG63" s="122">
        <f>IF('Copy &amp; Paste Roster Report Here'!$A60=CG$7,IF('Copy &amp; Paste Roster Report Here'!$M60="RH",1,0),0)</f>
        <v>0</v>
      </c>
      <c r="CH63" s="122">
        <f>IF('Copy &amp; Paste Roster Report Here'!$A60=CH$7,IF('Copy &amp; Paste Roster Report Here'!$M60="RH",1,0),0)</f>
        <v>0</v>
      </c>
      <c r="CI63" s="122">
        <f>IF('Copy &amp; Paste Roster Report Here'!$A60=CI$7,IF('Copy &amp; Paste Roster Report Here'!$M60="RH",1,0),0)</f>
        <v>0</v>
      </c>
      <c r="CJ63" s="122">
        <f>IF('Copy &amp; Paste Roster Report Here'!$A60=CJ$7,IF('Copy &amp; Paste Roster Report Here'!$M60="RH",1,0),0)</f>
        <v>0</v>
      </c>
      <c r="CK63" s="122">
        <f>IF('Copy &amp; Paste Roster Report Here'!$A60=CK$7,IF('Copy &amp; Paste Roster Report Here'!$M60="RH",1,0),0)</f>
        <v>0</v>
      </c>
      <c r="CL63" s="122">
        <f>IF('Copy &amp; Paste Roster Report Here'!$A60=CL$7,IF('Copy &amp; Paste Roster Report Here'!$M60="RH",1,0),0)</f>
        <v>0</v>
      </c>
      <c r="CM63" s="122">
        <f>IF('Copy &amp; Paste Roster Report Here'!$A60=CM$7,IF('Copy &amp; Paste Roster Report Here'!$M60="RH",1,0),0)</f>
        <v>0</v>
      </c>
      <c r="CN63" s="122">
        <f>IF('Copy &amp; Paste Roster Report Here'!$A60=CN$7,IF('Copy &amp; Paste Roster Report Here'!$M60="RH",1,0),0)</f>
        <v>0</v>
      </c>
      <c r="CO63" s="122">
        <f>IF('Copy &amp; Paste Roster Report Here'!$A60=CO$7,IF('Copy &amp; Paste Roster Report Here'!$M60="RH",1,0),0)</f>
        <v>0</v>
      </c>
      <c r="CP63" s="122">
        <f>IF('Copy &amp; Paste Roster Report Here'!$A60=CP$7,IF('Copy &amp; Paste Roster Report Here'!$M60="RH",1,0),0)</f>
        <v>0</v>
      </c>
      <c r="CQ63" s="122">
        <f>IF('Copy &amp; Paste Roster Report Here'!$A60=CQ$7,IF('Copy &amp; Paste Roster Report Here'!$M60="RH",1,0),0)</f>
        <v>0</v>
      </c>
      <c r="CR63" s="73">
        <f t="shared" si="14"/>
        <v>0</v>
      </c>
      <c r="CS63" s="123">
        <f>IF('Copy &amp; Paste Roster Report Here'!$A60=CS$7,IF('Copy &amp; Paste Roster Report Here'!$M60="QT",1,0),0)</f>
        <v>0</v>
      </c>
      <c r="CT63" s="123">
        <f>IF('Copy &amp; Paste Roster Report Here'!$A60=CT$7,IF('Copy &amp; Paste Roster Report Here'!$M60="QT",1,0),0)</f>
        <v>0</v>
      </c>
      <c r="CU63" s="123">
        <f>IF('Copy &amp; Paste Roster Report Here'!$A60=CU$7,IF('Copy &amp; Paste Roster Report Here'!$M60="QT",1,0),0)</f>
        <v>0</v>
      </c>
      <c r="CV63" s="123">
        <f>IF('Copy &amp; Paste Roster Report Here'!$A60=CV$7,IF('Copy &amp; Paste Roster Report Here'!$M60="QT",1,0),0)</f>
        <v>0</v>
      </c>
      <c r="CW63" s="123">
        <f>IF('Copy &amp; Paste Roster Report Here'!$A60=CW$7,IF('Copy &amp; Paste Roster Report Here'!$M60="QT",1,0),0)</f>
        <v>0</v>
      </c>
      <c r="CX63" s="123">
        <f>IF('Copy &amp; Paste Roster Report Here'!$A60=CX$7,IF('Copy &amp; Paste Roster Report Here'!$M60="QT",1,0),0)</f>
        <v>0</v>
      </c>
      <c r="CY63" s="123">
        <f>IF('Copy &amp; Paste Roster Report Here'!$A60=CY$7,IF('Copy &amp; Paste Roster Report Here'!$M60="QT",1,0),0)</f>
        <v>0</v>
      </c>
      <c r="CZ63" s="123">
        <f>IF('Copy &amp; Paste Roster Report Here'!$A60=CZ$7,IF('Copy &amp; Paste Roster Report Here'!$M60="QT",1,0),0)</f>
        <v>0</v>
      </c>
      <c r="DA63" s="123">
        <f>IF('Copy &amp; Paste Roster Report Here'!$A60=DA$7,IF('Copy &amp; Paste Roster Report Here'!$M60="QT",1,0),0)</f>
        <v>0</v>
      </c>
      <c r="DB63" s="123">
        <f>IF('Copy &amp; Paste Roster Report Here'!$A60=DB$7,IF('Copy &amp; Paste Roster Report Here'!$M60="QT",1,0),0)</f>
        <v>0</v>
      </c>
      <c r="DC63" s="123">
        <f>IF('Copy &amp; Paste Roster Report Here'!$A60=DC$7,IF('Copy &amp; Paste Roster Report Here'!$M60="QT",1,0),0)</f>
        <v>0</v>
      </c>
      <c r="DD63" s="73">
        <f t="shared" si="15"/>
        <v>0</v>
      </c>
      <c r="DE63" s="124">
        <f>IF('Copy &amp; Paste Roster Report Here'!$A60=DE$7,IF('Copy &amp; Paste Roster Report Here'!$M60="xxxxxxxxxxx",1,0),0)</f>
        <v>0</v>
      </c>
      <c r="DF63" s="124">
        <f>IF('Copy &amp; Paste Roster Report Here'!$A60=DF$7,IF('Copy &amp; Paste Roster Report Here'!$M60="xxxxxxxxxxx",1,0),0)</f>
        <v>0</v>
      </c>
      <c r="DG63" s="124">
        <f>IF('Copy &amp; Paste Roster Report Here'!$A60=DG$7,IF('Copy &amp; Paste Roster Report Here'!$M60="xxxxxxxxxxx",1,0),0)</f>
        <v>0</v>
      </c>
      <c r="DH63" s="124">
        <f>IF('Copy &amp; Paste Roster Report Here'!$A60=DH$7,IF('Copy &amp; Paste Roster Report Here'!$M60="xxxxxxxxxxx",1,0),0)</f>
        <v>0</v>
      </c>
      <c r="DI63" s="124">
        <f>IF('Copy &amp; Paste Roster Report Here'!$A60=DI$7,IF('Copy &amp; Paste Roster Report Here'!$M60="xxxxxxxxxxx",1,0),0)</f>
        <v>0</v>
      </c>
      <c r="DJ63" s="124">
        <f>IF('Copy &amp; Paste Roster Report Here'!$A60=DJ$7,IF('Copy &amp; Paste Roster Report Here'!$M60="xxxxxxxxxxx",1,0),0)</f>
        <v>0</v>
      </c>
      <c r="DK63" s="124">
        <f>IF('Copy &amp; Paste Roster Report Here'!$A60=DK$7,IF('Copy &amp; Paste Roster Report Here'!$M60="xxxxxxxxxxx",1,0),0)</f>
        <v>0</v>
      </c>
      <c r="DL63" s="124">
        <f>IF('Copy &amp; Paste Roster Report Here'!$A60=DL$7,IF('Copy &amp; Paste Roster Report Here'!$M60="xxxxxxxxxxx",1,0),0)</f>
        <v>0</v>
      </c>
      <c r="DM63" s="124">
        <f>IF('Copy &amp; Paste Roster Report Here'!$A60=DM$7,IF('Copy &amp; Paste Roster Report Here'!$M60="xxxxxxxxxxx",1,0),0)</f>
        <v>0</v>
      </c>
      <c r="DN63" s="124">
        <f>IF('Copy &amp; Paste Roster Report Here'!$A60=DN$7,IF('Copy &amp; Paste Roster Report Here'!$M60="xxxxxxxxxxx",1,0),0)</f>
        <v>0</v>
      </c>
      <c r="DO63" s="124">
        <f>IF('Copy &amp; Paste Roster Report Here'!$A60=DO$7,IF('Copy &amp; Paste Roster Report Here'!$M60="xxxxxxxxxxx",1,0),0)</f>
        <v>0</v>
      </c>
      <c r="DP63" s="125">
        <f t="shared" si="16"/>
        <v>0</v>
      </c>
      <c r="DQ63" s="126">
        <f t="shared" si="17"/>
        <v>0</v>
      </c>
    </row>
    <row r="64" spans="1:121" x14ac:dyDescent="0.2">
      <c r="A64" s="111">
        <f t="shared" si="3"/>
        <v>0</v>
      </c>
      <c r="B64" s="111">
        <f t="shared" si="4"/>
        <v>0</v>
      </c>
      <c r="C64" s="112">
        <f>+('Copy &amp; Paste Roster Report Here'!$P61-'Copy &amp; Paste Roster Report Here'!$O61)/30</f>
        <v>0</v>
      </c>
      <c r="D64" s="112">
        <f>+('Copy &amp; Paste Roster Report Here'!$P61-'Copy &amp; Paste Roster Report Here'!$O61)</f>
        <v>0</v>
      </c>
      <c r="E64" s="111">
        <f>'Copy &amp; Paste Roster Report Here'!N61</f>
        <v>0</v>
      </c>
      <c r="F64" s="111" t="str">
        <f t="shared" si="5"/>
        <v>N</v>
      </c>
      <c r="G64" s="111">
        <f>'Copy &amp; Paste Roster Report Here'!R61</f>
        <v>0</v>
      </c>
      <c r="H64" s="113">
        <f t="shared" si="6"/>
        <v>0</v>
      </c>
      <c r="I64" s="112">
        <f>IF(F64="N",$F$5-'Copy &amp; Paste Roster Report Here'!O61,+'Copy &amp; Paste Roster Report Here'!Q61-'Copy &amp; Paste Roster Report Here'!O61)</f>
        <v>0</v>
      </c>
      <c r="J64" s="114">
        <f t="shared" si="7"/>
        <v>0</v>
      </c>
      <c r="K64" s="114">
        <f t="shared" si="8"/>
        <v>0</v>
      </c>
      <c r="L64" s="115">
        <f>'Copy &amp; Paste Roster Report Here'!F61</f>
        <v>0</v>
      </c>
      <c r="M64" s="116">
        <f t="shared" si="9"/>
        <v>0</v>
      </c>
      <c r="N64" s="117">
        <f>IF('Copy &amp; Paste Roster Report Here'!$A61='Analytical Tests'!N$7,IF($F64="Y",+$H64*N$6,0),0)</f>
        <v>0</v>
      </c>
      <c r="O64" s="117">
        <f>IF('Copy &amp; Paste Roster Report Here'!$A61='Analytical Tests'!O$7,IF($F64="Y",+$H64*O$6,0),0)</f>
        <v>0</v>
      </c>
      <c r="P64" s="117">
        <f>IF('Copy &amp; Paste Roster Report Here'!$A61='Analytical Tests'!P$7,IF($F64="Y",+$H64*P$6,0),0)</f>
        <v>0</v>
      </c>
      <c r="Q64" s="117">
        <f>IF('Copy &amp; Paste Roster Report Here'!$A61='Analytical Tests'!Q$7,IF($F64="Y",+$H64*Q$6,0),0)</f>
        <v>0</v>
      </c>
      <c r="R64" s="117">
        <f>IF('Copy &amp; Paste Roster Report Here'!$A61='Analytical Tests'!R$7,IF($F64="Y",+$H64*R$6,0),0)</f>
        <v>0</v>
      </c>
      <c r="S64" s="117">
        <f>IF('Copy &amp; Paste Roster Report Here'!$A61='Analytical Tests'!S$7,IF($F64="Y",+$H64*S$6,0),0)</f>
        <v>0</v>
      </c>
      <c r="T64" s="117">
        <f>IF('Copy &amp; Paste Roster Report Here'!$A61='Analytical Tests'!T$7,IF($F64="Y",+$H64*T$6,0),0)</f>
        <v>0</v>
      </c>
      <c r="U64" s="117">
        <f>IF('Copy &amp; Paste Roster Report Here'!$A61='Analytical Tests'!U$7,IF($F64="Y",+$H64*U$6,0),0)</f>
        <v>0</v>
      </c>
      <c r="V64" s="117">
        <f>IF('Copy &amp; Paste Roster Report Here'!$A61='Analytical Tests'!V$7,IF($F64="Y",+$H64*V$6,0),0)</f>
        <v>0</v>
      </c>
      <c r="W64" s="117">
        <f>IF('Copy &amp; Paste Roster Report Here'!$A61='Analytical Tests'!W$7,IF($F64="Y",+$H64*W$6,0),0)</f>
        <v>0</v>
      </c>
      <c r="X64" s="117">
        <f>IF('Copy &amp; Paste Roster Report Here'!$A61='Analytical Tests'!X$7,IF($F64="Y",+$H64*X$6,0),0)</f>
        <v>0</v>
      </c>
      <c r="Y64" s="117" t="b">
        <f>IF('Copy &amp; Paste Roster Report Here'!$A61='Analytical Tests'!Y$7,IF($F64="N",IF($J64&gt;=$C64,Y$6,+($I64/$D64)*Y$6),0))</f>
        <v>0</v>
      </c>
      <c r="Z64" s="117" t="b">
        <f>IF('Copy &amp; Paste Roster Report Here'!$A61='Analytical Tests'!Z$7,IF($F64="N",IF($J64&gt;=$C64,Z$6,+($I64/$D64)*Z$6),0))</f>
        <v>0</v>
      </c>
      <c r="AA64" s="117" t="b">
        <f>IF('Copy &amp; Paste Roster Report Here'!$A61='Analytical Tests'!AA$7,IF($F64="N",IF($J64&gt;=$C64,AA$6,+($I64/$D64)*AA$6),0))</f>
        <v>0</v>
      </c>
      <c r="AB64" s="117" t="b">
        <f>IF('Copy &amp; Paste Roster Report Here'!$A61='Analytical Tests'!AB$7,IF($F64="N",IF($J64&gt;=$C64,AB$6,+($I64/$D64)*AB$6),0))</f>
        <v>0</v>
      </c>
      <c r="AC64" s="117" t="b">
        <f>IF('Copy &amp; Paste Roster Report Here'!$A61='Analytical Tests'!AC$7,IF($F64="N",IF($J64&gt;=$C64,AC$6,+($I64/$D64)*AC$6),0))</f>
        <v>0</v>
      </c>
      <c r="AD64" s="117" t="b">
        <f>IF('Copy &amp; Paste Roster Report Here'!$A61='Analytical Tests'!AD$7,IF($F64="N",IF($J64&gt;=$C64,AD$6,+($I64/$D64)*AD$6),0))</f>
        <v>0</v>
      </c>
      <c r="AE64" s="117" t="b">
        <f>IF('Copy &amp; Paste Roster Report Here'!$A61='Analytical Tests'!AE$7,IF($F64="N",IF($J64&gt;=$C64,AE$6,+($I64/$D64)*AE$6),0))</f>
        <v>0</v>
      </c>
      <c r="AF64" s="117" t="b">
        <f>IF('Copy &amp; Paste Roster Report Here'!$A61='Analytical Tests'!AF$7,IF($F64="N",IF($J64&gt;=$C64,AF$6,+($I64/$D64)*AF$6),0))</f>
        <v>0</v>
      </c>
      <c r="AG64" s="117" t="b">
        <f>IF('Copy &amp; Paste Roster Report Here'!$A61='Analytical Tests'!AG$7,IF($F64="N",IF($J64&gt;=$C64,AG$6,+($I64/$D64)*AG$6),0))</f>
        <v>0</v>
      </c>
      <c r="AH64" s="117" t="b">
        <f>IF('Copy &amp; Paste Roster Report Here'!$A61='Analytical Tests'!AH$7,IF($F64="N",IF($J64&gt;=$C64,AH$6,+($I64/$D64)*AH$6),0))</f>
        <v>0</v>
      </c>
      <c r="AI64" s="117" t="b">
        <f>IF('Copy &amp; Paste Roster Report Here'!$A61='Analytical Tests'!AI$7,IF($F64="N",IF($J64&gt;=$C64,AI$6,+($I64/$D64)*AI$6),0))</f>
        <v>0</v>
      </c>
      <c r="AJ64" s="79"/>
      <c r="AK64" s="118">
        <f>IF('Copy &amp; Paste Roster Report Here'!$A61=AK$7,IF('Copy &amp; Paste Roster Report Here'!$M61="FT",1,0),0)</f>
        <v>0</v>
      </c>
      <c r="AL64" s="118">
        <f>IF('Copy &amp; Paste Roster Report Here'!$A61=AL$7,IF('Copy &amp; Paste Roster Report Here'!$M61="FT",1,0),0)</f>
        <v>0</v>
      </c>
      <c r="AM64" s="118">
        <f>IF('Copy &amp; Paste Roster Report Here'!$A61=AM$7,IF('Copy &amp; Paste Roster Report Here'!$M61="FT",1,0),0)</f>
        <v>0</v>
      </c>
      <c r="AN64" s="118">
        <f>IF('Copy &amp; Paste Roster Report Here'!$A61=AN$7,IF('Copy &amp; Paste Roster Report Here'!$M61="FT",1,0),0)</f>
        <v>0</v>
      </c>
      <c r="AO64" s="118">
        <f>IF('Copy &amp; Paste Roster Report Here'!$A61=AO$7,IF('Copy &amp; Paste Roster Report Here'!$M61="FT",1,0),0)</f>
        <v>0</v>
      </c>
      <c r="AP64" s="118">
        <f>IF('Copy &amp; Paste Roster Report Here'!$A61=AP$7,IF('Copy &amp; Paste Roster Report Here'!$M61="FT",1,0),0)</f>
        <v>0</v>
      </c>
      <c r="AQ64" s="118">
        <f>IF('Copy &amp; Paste Roster Report Here'!$A61=AQ$7,IF('Copy &amp; Paste Roster Report Here'!$M61="FT",1,0),0)</f>
        <v>0</v>
      </c>
      <c r="AR64" s="118">
        <f>IF('Copy &amp; Paste Roster Report Here'!$A61=AR$7,IF('Copy &amp; Paste Roster Report Here'!$M61="FT",1,0),0)</f>
        <v>0</v>
      </c>
      <c r="AS64" s="118">
        <f>IF('Copy &amp; Paste Roster Report Here'!$A61=AS$7,IF('Copy &amp; Paste Roster Report Here'!$M61="FT",1,0),0)</f>
        <v>0</v>
      </c>
      <c r="AT64" s="118">
        <f>IF('Copy &amp; Paste Roster Report Here'!$A61=AT$7,IF('Copy &amp; Paste Roster Report Here'!$M61="FT",1,0),0)</f>
        <v>0</v>
      </c>
      <c r="AU64" s="118">
        <f>IF('Copy &amp; Paste Roster Report Here'!$A61=AU$7,IF('Copy &amp; Paste Roster Report Here'!$M61="FT",1,0),0)</f>
        <v>0</v>
      </c>
      <c r="AV64" s="73">
        <f t="shared" si="10"/>
        <v>0</v>
      </c>
      <c r="AW64" s="119">
        <f>IF('Copy &amp; Paste Roster Report Here'!$A61=AW$7,IF('Copy &amp; Paste Roster Report Here'!$M61="HT",1,0),0)</f>
        <v>0</v>
      </c>
      <c r="AX64" s="119">
        <f>IF('Copy &amp; Paste Roster Report Here'!$A61=AX$7,IF('Copy &amp; Paste Roster Report Here'!$M61="HT",1,0),0)</f>
        <v>0</v>
      </c>
      <c r="AY64" s="119">
        <f>IF('Copy &amp; Paste Roster Report Here'!$A61=AY$7,IF('Copy &amp; Paste Roster Report Here'!$M61="HT",1,0),0)</f>
        <v>0</v>
      </c>
      <c r="AZ64" s="119">
        <f>IF('Copy &amp; Paste Roster Report Here'!$A61=AZ$7,IF('Copy &amp; Paste Roster Report Here'!$M61="HT",1,0),0)</f>
        <v>0</v>
      </c>
      <c r="BA64" s="119">
        <f>IF('Copy &amp; Paste Roster Report Here'!$A61=BA$7,IF('Copy &amp; Paste Roster Report Here'!$M61="HT",1,0),0)</f>
        <v>0</v>
      </c>
      <c r="BB64" s="119">
        <f>IF('Copy &amp; Paste Roster Report Here'!$A61=BB$7,IF('Copy &amp; Paste Roster Report Here'!$M61="HT",1,0),0)</f>
        <v>0</v>
      </c>
      <c r="BC64" s="119">
        <f>IF('Copy &amp; Paste Roster Report Here'!$A61=BC$7,IF('Copy &amp; Paste Roster Report Here'!$M61="HT",1,0),0)</f>
        <v>0</v>
      </c>
      <c r="BD64" s="119">
        <f>IF('Copy &amp; Paste Roster Report Here'!$A61=BD$7,IF('Copy &amp; Paste Roster Report Here'!$M61="HT",1,0),0)</f>
        <v>0</v>
      </c>
      <c r="BE64" s="119">
        <f>IF('Copy &amp; Paste Roster Report Here'!$A61=BE$7,IF('Copy &amp; Paste Roster Report Here'!$M61="HT",1,0),0)</f>
        <v>0</v>
      </c>
      <c r="BF64" s="119">
        <f>IF('Copy &amp; Paste Roster Report Here'!$A61=BF$7,IF('Copy &amp; Paste Roster Report Here'!$M61="HT",1,0),0)</f>
        <v>0</v>
      </c>
      <c r="BG64" s="119">
        <f>IF('Copy &amp; Paste Roster Report Here'!$A61=BG$7,IF('Copy &amp; Paste Roster Report Here'!$M61="HT",1,0),0)</f>
        <v>0</v>
      </c>
      <c r="BH64" s="73">
        <f t="shared" si="11"/>
        <v>0</v>
      </c>
      <c r="BI64" s="120">
        <f>IF('Copy &amp; Paste Roster Report Here'!$A61=BI$7,IF('Copy &amp; Paste Roster Report Here'!$M61="MT",1,0),0)</f>
        <v>0</v>
      </c>
      <c r="BJ64" s="120">
        <f>IF('Copy &amp; Paste Roster Report Here'!$A61=BJ$7,IF('Copy &amp; Paste Roster Report Here'!$M61="MT",1,0),0)</f>
        <v>0</v>
      </c>
      <c r="BK64" s="120">
        <f>IF('Copy &amp; Paste Roster Report Here'!$A61=BK$7,IF('Copy &amp; Paste Roster Report Here'!$M61="MT",1,0),0)</f>
        <v>0</v>
      </c>
      <c r="BL64" s="120">
        <f>IF('Copy &amp; Paste Roster Report Here'!$A61=BL$7,IF('Copy &amp; Paste Roster Report Here'!$M61="MT",1,0),0)</f>
        <v>0</v>
      </c>
      <c r="BM64" s="120">
        <f>IF('Copy &amp; Paste Roster Report Here'!$A61=BM$7,IF('Copy &amp; Paste Roster Report Here'!$M61="MT",1,0),0)</f>
        <v>0</v>
      </c>
      <c r="BN64" s="120">
        <f>IF('Copy &amp; Paste Roster Report Here'!$A61=BN$7,IF('Copy &amp; Paste Roster Report Here'!$M61="MT",1,0),0)</f>
        <v>0</v>
      </c>
      <c r="BO64" s="120">
        <f>IF('Copy &amp; Paste Roster Report Here'!$A61=BO$7,IF('Copy &amp; Paste Roster Report Here'!$M61="MT",1,0),0)</f>
        <v>0</v>
      </c>
      <c r="BP64" s="120">
        <f>IF('Copy &amp; Paste Roster Report Here'!$A61=BP$7,IF('Copy &amp; Paste Roster Report Here'!$M61="MT",1,0),0)</f>
        <v>0</v>
      </c>
      <c r="BQ64" s="120">
        <f>IF('Copy &amp; Paste Roster Report Here'!$A61=BQ$7,IF('Copy &amp; Paste Roster Report Here'!$M61="MT",1,0),0)</f>
        <v>0</v>
      </c>
      <c r="BR64" s="120">
        <f>IF('Copy &amp; Paste Roster Report Here'!$A61=BR$7,IF('Copy &amp; Paste Roster Report Here'!$M61="MT",1,0),0)</f>
        <v>0</v>
      </c>
      <c r="BS64" s="120">
        <f>IF('Copy &amp; Paste Roster Report Here'!$A61=BS$7,IF('Copy &amp; Paste Roster Report Here'!$M61="MT",1,0),0)</f>
        <v>0</v>
      </c>
      <c r="BT64" s="73">
        <f t="shared" si="12"/>
        <v>0</v>
      </c>
      <c r="BU64" s="121">
        <f>IF('Copy &amp; Paste Roster Report Here'!$A61=BU$7,IF('Copy &amp; Paste Roster Report Here'!$M61="fy",1,0),0)</f>
        <v>0</v>
      </c>
      <c r="BV64" s="121">
        <f>IF('Copy &amp; Paste Roster Report Here'!$A61=BV$7,IF('Copy &amp; Paste Roster Report Here'!$M61="fy",1,0),0)</f>
        <v>0</v>
      </c>
      <c r="BW64" s="121">
        <f>IF('Copy &amp; Paste Roster Report Here'!$A61=BW$7,IF('Copy &amp; Paste Roster Report Here'!$M61="fy",1,0),0)</f>
        <v>0</v>
      </c>
      <c r="BX64" s="121">
        <f>IF('Copy &amp; Paste Roster Report Here'!$A61=BX$7,IF('Copy &amp; Paste Roster Report Here'!$M61="fy",1,0),0)</f>
        <v>0</v>
      </c>
      <c r="BY64" s="121">
        <f>IF('Copy &amp; Paste Roster Report Here'!$A61=BY$7,IF('Copy &amp; Paste Roster Report Here'!$M61="fy",1,0),0)</f>
        <v>0</v>
      </c>
      <c r="BZ64" s="121">
        <f>IF('Copy &amp; Paste Roster Report Here'!$A61=BZ$7,IF('Copy &amp; Paste Roster Report Here'!$M61="fy",1,0),0)</f>
        <v>0</v>
      </c>
      <c r="CA64" s="121">
        <f>IF('Copy &amp; Paste Roster Report Here'!$A61=CA$7,IF('Copy &amp; Paste Roster Report Here'!$M61="fy",1,0),0)</f>
        <v>0</v>
      </c>
      <c r="CB64" s="121">
        <f>IF('Copy &amp; Paste Roster Report Here'!$A61=CB$7,IF('Copy &amp; Paste Roster Report Here'!$M61="fy",1,0),0)</f>
        <v>0</v>
      </c>
      <c r="CC64" s="121">
        <f>IF('Copy &amp; Paste Roster Report Here'!$A61=CC$7,IF('Copy &amp; Paste Roster Report Here'!$M61="fy",1,0),0)</f>
        <v>0</v>
      </c>
      <c r="CD64" s="121">
        <f>IF('Copy &amp; Paste Roster Report Here'!$A61=CD$7,IF('Copy &amp; Paste Roster Report Here'!$M61="fy",1,0),0)</f>
        <v>0</v>
      </c>
      <c r="CE64" s="121">
        <f>IF('Copy &amp; Paste Roster Report Here'!$A61=CE$7,IF('Copy &amp; Paste Roster Report Here'!$M61="fy",1,0),0)</f>
        <v>0</v>
      </c>
      <c r="CF64" s="73">
        <f t="shared" si="13"/>
        <v>0</v>
      </c>
      <c r="CG64" s="122">
        <f>IF('Copy &amp; Paste Roster Report Here'!$A61=CG$7,IF('Copy &amp; Paste Roster Report Here'!$M61="RH",1,0),0)</f>
        <v>0</v>
      </c>
      <c r="CH64" s="122">
        <f>IF('Copy &amp; Paste Roster Report Here'!$A61=CH$7,IF('Copy &amp; Paste Roster Report Here'!$M61="RH",1,0),0)</f>
        <v>0</v>
      </c>
      <c r="CI64" s="122">
        <f>IF('Copy &amp; Paste Roster Report Here'!$A61=CI$7,IF('Copy &amp; Paste Roster Report Here'!$M61="RH",1,0),0)</f>
        <v>0</v>
      </c>
      <c r="CJ64" s="122">
        <f>IF('Copy &amp; Paste Roster Report Here'!$A61=CJ$7,IF('Copy &amp; Paste Roster Report Here'!$M61="RH",1,0),0)</f>
        <v>0</v>
      </c>
      <c r="CK64" s="122">
        <f>IF('Copy &amp; Paste Roster Report Here'!$A61=CK$7,IF('Copy &amp; Paste Roster Report Here'!$M61="RH",1,0),0)</f>
        <v>0</v>
      </c>
      <c r="CL64" s="122">
        <f>IF('Copy &amp; Paste Roster Report Here'!$A61=CL$7,IF('Copy &amp; Paste Roster Report Here'!$M61="RH",1,0),0)</f>
        <v>0</v>
      </c>
      <c r="CM64" s="122">
        <f>IF('Copy &amp; Paste Roster Report Here'!$A61=CM$7,IF('Copy &amp; Paste Roster Report Here'!$M61="RH",1,0),0)</f>
        <v>0</v>
      </c>
      <c r="CN64" s="122">
        <f>IF('Copy &amp; Paste Roster Report Here'!$A61=CN$7,IF('Copy &amp; Paste Roster Report Here'!$M61="RH",1,0),0)</f>
        <v>0</v>
      </c>
      <c r="CO64" s="122">
        <f>IF('Copy &amp; Paste Roster Report Here'!$A61=CO$7,IF('Copy &amp; Paste Roster Report Here'!$M61="RH",1,0),0)</f>
        <v>0</v>
      </c>
      <c r="CP64" s="122">
        <f>IF('Copy &amp; Paste Roster Report Here'!$A61=CP$7,IF('Copy &amp; Paste Roster Report Here'!$M61="RH",1,0),0)</f>
        <v>0</v>
      </c>
      <c r="CQ64" s="122">
        <f>IF('Copy &amp; Paste Roster Report Here'!$A61=CQ$7,IF('Copy &amp; Paste Roster Report Here'!$M61="RH",1,0),0)</f>
        <v>0</v>
      </c>
      <c r="CR64" s="73">
        <f t="shared" si="14"/>
        <v>0</v>
      </c>
      <c r="CS64" s="123">
        <f>IF('Copy &amp; Paste Roster Report Here'!$A61=CS$7,IF('Copy &amp; Paste Roster Report Here'!$M61="QT",1,0),0)</f>
        <v>0</v>
      </c>
      <c r="CT64" s="123">
        <f>IF('Copy &amp; Paste Roster Report Here'!$A61=CT$7,IF('Copy &amp; Paste Roster Report Here'!$M61="QT",1,0),0)</f>
        <v>0</v>
      </c>
      <c r="CU64" s="123">
        <f>IF('Copy &amp; Paste Roster Report Here'!$A61=CU$7,IF('Copy &amp; Paste Roster Report Here'!$M61="QT",1,0),0)</f>
        <v>0</v>
      </c>
      <c r="CV64" s="123">
        <f>IF('Copy &amp; Paste Roster Report Here'!$A61=CV$7,IF('Copy &amp; Paste Roster Report Here'!$M61="QT",1,0),0)</f>
        <v>0</v>
      </c>
      <c r="CW64" s="123">
        <f>IF('Copy &amp; Paste Roster Report Here'!$A61=CW$7,IF('Copy &amp; Paste Roster Report Here'!$M61="QT",1,0),0)</f>
        <v>0</v>
      </c>
      <c r="CX64" s="123">
        <f>IF('Copy &amp; Paste Roster Report Here'!$A61=CX$7,IF('Copy &amp; Paste Roster Report Here'!$M61="QT",1,0),0)</f>
        <v>0</v>
      </c>
      <c r="CY64" s="123">
        <f>IF('Copy &amp; Paste Roster Report Here'!$A61=CY$7,IF('Copy &amp; Paste Roster Report Here'!$M61="QT",1,0),0)</f>
        <v>0</v>
      </c>
      <c r="CZ64" s="123">
        <f>IF('Copy &amp; Paste Roster Report Here'!$A61=CZ$7,IF('Copy &amp; Paste Roster Report Here'!$M61="QT",1,0),0)</f>
        <v>0</v>
      </c>
      <c r="DA64" s="123">
        <f>IF('Copy &amp; Paste Roster Report Here'!$A61=DA$7,IF('Copy &amp; Paste Roster Report Here'!$M61="QT",1,0),0)</f>
        <v>0</v>
      </c>
      <c r="DB64" s="123">
        <f>IF('Copy &amp; Paste Roster Report Here'!$A61=DB$7,IF('Copy &amp; Paste Roster Report Here'!$M61="QT",1,0),0)</f>
        <v>0</v>
      </c>
      <c r="DC64" s="123">
        <f>IF('Copy &amp; Paste Roster Report Here'!$A61=DC$7,IF('Copy &amp; Paste Roster Report Here'!$M61="QT",1,0),0)</f>
        <v>0</v>
      </c>
      <c r="DD64" s="73">
        <f t="shared" si="15"/>
        <v>0</v>
      </c>
      <c r="DE64" s="124">
        <f>IF('Copy &amp; Paste Roster Report Here'!$A61=DE$7,IF('Copy &amp; Paste Roster Report Here'!$M61="xxxxxxxxxxx",1,0),0)</f>
        <v>0</v>
      </c>
      <c r="DF64" s="124">
        <f>IF('Copy &amp; Paste Roster Report Here'!$A61=DF$7,IF('Copy &amp; Paste Roster Report Here'!$M61="xxxxxxxxxxx",1,0),0)</f>
        <v>0</v>
      </c>
      <c r="DG64" s="124">
        <f>IF('Copy &amp; Paste Roster Report Here'!$A61=DG$7,IF('Copy &amp; Paste Roster Report Here'!$M61="xxxxxxxxxxx",1,0),0)</f>
        <v>0</v>
      </c>
      <c r="DH64" s="124">
        <f>IF('Copy &amp; Paste Roster Report Here'!$A61=DH$7,IF('Copy &amp; Paste Roster Report Here'!$M61="xxxxxxxxxxx",1,0),0)</f>
        <v>0</v>
      </c>
      <c r="DI64" s="124">
        <f>IF('Copy &amp; Paste Roster Report Here'!$A61=DI$7,IF('Copy &amp; Paste Roster Report Here'!$M61="xxxxxxxxxxx",1,0),0)</f>
        <v>0</v>
      </c>
      <c r="DJ64" s="124">
        <f>IF('Copy &amp; Paste Roster Report Here'!$A61=DJ$7,IF('Copy &amp; Paste Roster Report Here'!$M61="xxxxxxxxxxx",1,0),0)</f>
        <v>0</v>
      </c>
      <c r="DK64" s="124">
        <f>IF('Copy &amp; Paste Roster Report Here'!$A61=DK$7,IF('Copy &amp; Paste Roster Report Here'!$M61="xxxxxxxxxxx",1,0),0)</f>
        <v>0</v>
      </c>
      <c r="DL64" s="124">
        <f>IF('Copy &amp; Paste Roster Report Here'!$A61=DL$7,IF('Copy &amp; Paste Roster Report Here'!$M61="xxxxxxxxxxx",1,0),0)</f>
        <v>0</v>
      </c>
      <c r="DM64" s="124">
        <f>IF('Copy &amp; Paste Roster Report Here'!$A61=DM$7,IF('Copy &amp; Paste Roster Report Here'!$M61="xxxxxxxxxxx",1,0),0)</f>
        <v>0</v>
      </c>
      <c r="DN64" s="124">
        <f>IF('Copy &amp; Paste Roster Report Here'!$A61=DN$7,IF('Copy &amp; Paste Roster Report Here'!$M61="xxxxxxxxxxx",1,0),0)</f>
        <v>0</v>
      </c>
      <c r="DO64" s="124">
        <f>IF('Copy &amp; Paste Roster Report Here'!$A61=DO$7,IF('Copy &amp; Paste Roster Report Here'!$M61="xxxxxxxxxxx",1,0),0)</f>
        <v>0</v>
      </c>
      <c r="DP64" s="125">
        <f t="shared" si="16"/>
        <v>0</v>
      </c>
      <c r="DQ64" s="126">
        <f t="shared" si="17"/>
        <v>0</v>
      </c>
    </row>
    <row r="65" spans="1:121" x14ac:dyDescent="0.2">
      <c r="A65" s="111">
        <f t="shared" si="3"/>
        <v>0</v>
      </c>
      <c r="B65" s="111">
        <f t="shared" si="4"/>
        <v>0</v>
      </c>
      <c r="C65" s="112">
        <f>+('Copy &amp; Paste Roster Report Here'!$P62-'Copy &amp; Paste Roster Report Here'!$O62)/30</f>
        <v>0</v>
      </c>
      <c r="D65" s="112">
        <f>+('Copy &amp; Paste Roster Report Here'!$P62-'Copy &amp; Paste Roster Report Here'!$O62)</f>
        <v>0</v>
      </c>
      <c r="E65" s="111">
        <f>'Copy &amp; Paste Roster Report Here'!N62</f>
        <v>0</v>
      </c>
      <c r="F65" s="111" t="str">
        <f t="shared" si="5"/>
        <v>N</v>
      </c>
      <c r="G65" s="111">
        <f>'Copy &amp; Paste Roster Report Here'!R62</f>
        <v>0</v>
      </c>
      <c r="H65" s="113">
        <f t="shared" si="6"/>
        <v>0</v>
      </c>
      <c r="I65" s="112">
        <f>IF(F65="N",$F$5-'Copy &amp; Paste Roster Report Here'!O62,+'Copy &amp; Paste Roster Report Here'!Q62-'Copy &amp; Paste Roster Report Here'!O62)</f>
        <v>0</v>
      </c>
      <c r="J65" s="114">
        <f t="shared" si="7"/>
        <v>0</v>
      </c>
      <c r="K65" s="114">
        <f t="shared" si="8"/>
        <v>0</v>
      </c>
      <c r="L65" s="115">
        <f>'Copy &amp; Paste Roster Report Here'!F62</f>
        <v>0</v>
      </c>
      <c r="M65" s="116">
        <f t="shared" si="9"/>
        <v>0</v>
      </c>
      <c r="N65" s="117">
        <f>IF('Copy &amp; Paste Roster Report Here'!$A62='Analytical Tests'!N$7,IF($F65="Y",+$H65*N$6,0),0)</f>
        <v>0</v>
      </c>
      <c r="O65" s="117">
        <f>IF('Copy &amp; Paste Roster Report Here'!$A62='Analytical Tests'!O$7,IF($F65="Y",+$H65*O$6,0),0)</f>
        <v>0</v>
      </c>
      <c r="P65" s="117">
        <f>IF('Copy &amp; Paste Roster Report Here'!$A62='Analytical Tests'!P$7,IF($F65="Y",+$H65*P$6,0),0)</f>
        <v>0</v>
      </c>
      <c r="Q65" s="117">
        <f>IF('Copy &amp; Paste Roster Report Here'!$A62='Analytical Tests'!Q$7,IF($F65="Y",+$H65*Q$6,0),0)</f>
        <v>0</v>
      </c>
      <c r="R65" s="117">
        <f>IF('Copy &amp; Paste Roster Report Here'!$A62='Analytical Tests'!R$7,IF($F65="Y",+$H65*R$6,0),0)</f>
        <v>0</v>
      </c>
      <c r="S65" s="117">
        <f>IF('Copy &amp; Paste Roster Report Here'!$A62='Analytical Tests'!S$7,IF($F65="Y",+$H65*S$6,0),0)</f>
        <v>0</v>
      </c>
      <c r="T65" s="117">
        <f>IF('Copy &amp; Paste Roster Report Here'!$A62='Analytical Tests'!T$7,IF($F65="Y",+$H65*T$6,0),0)</f>
        <v>0</v>
      </c>
      <c r="U65" s="117">
        <f>IF('Copy &amp; Paste Roster Report Here'!$A62='Analytical Tests'!U$7,IF($F65="Y",+$H65*U$6,0),0)</f>
        <v>0</v>
      </c>
      <c r="V65" s="117">
        <f>IF('Copy &amp; Paste Roster Report Here'!$A62='Analytical Tests'!V$7,IF($F65="Y",+$H65*V$6,0),0)</f>
        <v>0</v>
      </c>
      <c r="W65" s="117">
        <f>IF('Copy &amp; Paste Roster Report Here'!$A62='Analytical Tests'!W$7,IF($F65="Y",+$H65*W$6,0),0)</f>
        <v>0</v>
      </c>
      <c r="X65" s="117">
        <f>IF('Copy &amp; Paste Roster Report Here'!$A62='Analytical Tests'!X$7,IF($F65="Y",+$H65*X$6,0),0)</f>
        <v>0</v>
      </c>
      <c r="Y65" s="117" t="b">
        <f>IF('Copy &amp; Paste Roster Report Here'!$A62='Analytical Tests'!Y$7,IF($F65="N",IF($J65&gt;=$C65,Y$6,+($I65/$D65)*Y$6),0))</f>
        <v>0</v>
      </c>
      <c r="Z65" s="117" t="b">
        <f>IF('Copy &amp; Paste Roster Report Here'!$A62='Analytical Tests'!Z$7,IF($F65="N",IF($J65&gt;=$C65,Z$6,+($I65/$D65)*Z$6),0))</f>
        <v>0</v>
      </c>
      <c r="AA65" s="117" t="b">
        <f>IF('Copy &amp; Paste Roster Report Here'!$A62='Analytical Tests'!AA$7,IF($F65="N",IF($J65&gt;=$C65,AA$6,+($I65/$D65)*AA$6),0))</f>
        <v>0</v>
      </c>
      <c r="AB65" s="117" t="b">
        <f>IF('Copy &amp; Paste Roster Report Here'!$A62='Analytical Tests'!AB$7,IF($F65="N",IF($J65&gt;=$C65,AB$6,+($I65/$D65)*AB$6),0))</f>
        <v>0</v>
      </c>
      <c r="AC65" s="117" t="b">
        <f>IF('Copy &amp; Paste Roster Report Here'!$A62='Analytical Tests'!AC$7,IF($F65="N",IF($J65&gt;=$C65,AC$6,+($I65/$D65)*AC$6),0))</f>
        <v>0</v>
      </c>
      <c r="AD65" s="117" t="b">
        <f>IF('Copy &amp; Paste Roster Report Here'!$A62='Analytical Tests'!AD$7,IF($F65="N",IF($J65&gt;=$C65,AD$6,+($I65/$D65)*AD$6),0))</f>
        <v>0</v>
      </c>
      <c r="AE65" s="117" t="b">
        <f>IF('Copy &amp; Paste Roster Report Here'!$A62='Analytical Tests'!AE$7,IF($F65="N",IF($J65&gt;=$C65,AE$6,+($I65/$D65)*AE$6),0))</f>
        <v>0</v>
      </c>
      <c r="AF65" s="117" t="b">
        <f>IF('Copy &amp; Paste Roster Report Here'!$A62='Analytical Tests'!AF$7,IF($F65="N",IF($J65&gt;=$C65,AF$6,+($I65/$D65)*AF$6),0))</f>
        <v>0</v>
      </c>
      <c r="AG65" s="117" t="b">
        <f>IF('Copy &amp; Paste Roster Report Here'!$A62='Analytical Tests'!AG$7,IF($F65="N",IF($J65&gt;=$C65,AG$6,+($I65/$D65)*AG$6),0))</f>
        <v>0</v>
      </c>
      <c r="AH65" s="117" t="b">
        <f>IF('Copy &amp; Paste Roster Report Here'!$A62='Analytical Tests'!AH$7,IF($F65="N",IF($J65&gt;=$C65,AH$6,+($I65/$D65)*AH$6),0))</f>
        <v>0</v>
      </c>
      <c r="AI65" s="117" t="b">
        <f>IF('Copy &amp; Paste Roster Report Here'!$A62='Analytical Tests'!AI$7,IF($F65="N",IF($J65&gt;=$C65,AI$6,+($I65/$D65)*AI$6),0))</f>
        <v>0</v>
      </c>
      <c r="AJ65" s="79"/>
      <c r="AK65" s="118">
        <f>IF('Copy &amp; Paste Roster Report Here'!$A62=AK$7,IF('Copy &amp; Paste Roster Report Here'!$M62="FT",1,0),0)</f>
        <v>0</v>
      </c>
      <c r="AL65" s="118">
        <f>IF('Copy &amp; Paste Roster Report Here'!$A62=AL$7,IF('Copy &amp; Paste Roster Report Here'!$M62="FT",1,0),0)</f>
        <v>0</v>
      </c>
      <c r="AM65" s="118">
        <f>IF('Copy &amp; Paste Roster Report Here'!$A62=AM$7,IF('Copy &amp; Paste Roster Report Here'!$M62="FT",1,0),0)</f>
        <v>0</v>
      </c>
      <c r="AN65" s="118">
        <f>IF('Copy &amp; Paste Roster Report Here'!$A62=AN$7,IF('Copy &amp; Paste Roster Report Here'!$M62="FT",1,0),0)</f>
        <v>0</v>
      </c>
      <c r="AO65" s="118">
        <f>IF('Copy &amp; Paste Roster Report Here'!$A62=AO$7,IF('Copy &amp; Paste Roster Report Here'!$M62="FT",1,0),0)</f>
        <v>0</v>
      </c>
      <c r="AP65" s="118">
        <f>IF('Copy &amp; Paste Roster Report Here'!$A62=AP$7,IF('Copy &amp; Paste Roster Report Here'!$M62="FT",1,0),0)</f>
        <v>0</v>
      </c>
      <c r="AQ65" s="118">
        <f>IF('Copy &amp; Paste Roster Report Here'!$A62=AQ$7,IF('Copy &amp; Paste Roster Report Here'!$M62="FT",1,0),0)</f>
        <v>0</v>
      </c>
      <c r="AR65" s="118">
        <f>IF('Copy &amp; Paste Roster Report Here'!$A62=AR$7,IF('Copy &amp; Paste Roster Report Here'!$M62="FT",1,0),0)</f>
        <v>0</v>
      </c>
      <c r="AS65" s="118">
        <f>IF('Copy &amp; Paste Roster Report Here'!$A62=AS$7,IF('Copy &amp; Paste Roster Report Here'!$M62="FT",1,0),0)</f>
        <v>0</v>
      </c>
      <c r="AT65" s="118">
        <f>IF('Copy &amp; Paste Roster Report Here'!$A62=AT$7,IF('Copy &amp; Paste Roster Report Here'!$M62="FT",1,0),0)</f>
        <v>0</v>
      </c>
      <c r="AU65" s="118">
        <f>IF('Copy &amp; Paste Roster Report Here'!$A62=AU$7,IF('Copy &amp; Paste Roster Report Here'!$M62="FT",1,0),0)</f>
        <v>0</v>
      </c>
      <c r="AV65" s="73">
        <f t="shared" si="10"/>
        <v>0</v>
      </c>
      <c r="AW65" s="119">
        <f>IF('Copy &amp; Paste Roster Report Here'!$A62=AW$7,IF('Copy &amp; Paste Roster Report Here'!$M62="HT",1,0),0)</f>
        <v>0</v>
      </c>
      <c r="AX65" s="119">
        <f>IF('Copy &amp; Paste Roster Report Here'!$A62=AX$7,IF('Copy &amp; Paste Roster Report Here'!$M62="HT",1,0),0)</f>
        <v>0</v>
      </c>
      <c r="AY65" s="119">
        <f>IF('Copy &amp; Paste Roster Report Here'!$A62=AY$7,IF('Copy &amp; Paste Roster Report Here'!$M62="HT",1,0),0)</f>
        <v>0</v>
      </c>
      <c r="AZ65" s="119">
        <f>IF('Copy &amp; Paste Roster Report Here'!$A62=AZ$7,IF('Copy &amp; Paste Roster Report Here'!$M62="HT",1,0),0)</f>
        <v>0</v>
      </c>
      <c r="BA65" s="119">
        <f>IF('Copy &amp; Paste Roster Report Here'!$A62=BA$7,IF('Copy &amp; Paste Roster Report Here'!$M62="HT",1,0),0)</f>
        <v>0</v>
      </c>
      <c r="BB65" s="119">
        <f>IF('Copy &amp; Paste Roster Report Here'!$A62=BB$7,IF('Copy &amp; Paste Roster Report Here'!$M62="HT",1,0),0)</f>
        <v>0</v>
      </c>
      <c r="BC65" s="119">
        <f>IF('Copy &amp; Paste Roster Report Here'!$A62=BC$7,IF('Copy &amp; Paste Roster Report Here'!$M62="HT",1,0),0)</f>
        <v>0</v>
      </c>
      <c r="BD65" s="119">
        <f>IF('Copy &amp; Paste Roster Report Here'!$A62=BD$7,IF('Copy &amp; Paste Roster Report Here'!$M62="HT",1,0),0)</f>
        <v>0</v>
      </c>
      <c r="BE65" s="119">
        <f>IF('Copy &amp; Paste Roster Report Here'!$A62=BE$7,IF('Copy &amp; Paste Roster Report Here'!$M62="HT",1,0),0)</f>
        <v>0</v>
      </c>
      <c r="BF65" s="119">
        <f>IF('Copy &amp; Paste Roster Report Here'!$A62=BF$7,IF('Copy &amp; Paste Roster Report Here'!$M62="HT",1,0),0)</f>
        <v>0</v>
      </c>
      <c r="BG65" s="119">
        <f>IF('Copy &amp; Paste Roster Report Here'!$A62=BG$7,IF('Copy &amp; Paste Roster Report Here'!$M62="HT",1,0),0)</f>
        <v>0</v>
      </c>
      <c r="BH65" s="73">
        <f t="shared" si="11"/>
        <v>0</v>
      </c>
      <c r="BI65" s="120">
        <f>IF('Copy &amp; Paste Roster Report Here'!$A62=BI$7,IF('Copy &amp; Paste Roster Report Here'!$M62="MT",1,0),0)</f>
        <v>0</v>
      </c>
      <c r="BJ65" s="120">
        <f>IF('Copy &amp; Paste Roster Report Here'!$A62=BJ$7,IF('Copy &amp; Paste Roster Report Here'!$M62="MT",1,0),0)</f>
        <v>0</v>
      </c>
      <c r="BK65" s="120">
        <f>IF('Copy &amp; Paste Roster Report Here'!$A62=BK$7,IF('Copy &amp; Paste Roster Report Here'!$M62="MT",1,0),0)</f>
        <v>0</v>
      </c>
      <c r="BL65" s="120">
        <f>IF('Copy &amp; Paste Roster Report Here'!$A62=BL$7,IF('Copy &amp; Paste Roster Report Here'!$M62="MT",1,0),0)</f>
        <v>0</v>
      </c>
      <c r="BM65" s="120">
        <f>IF('Copy &amp; Paste Roster Report Here'!$A62=BM$7,IF('Copy &amp; Paste Roster Report Here'!$M62="MT",1,0),0)</f>
        <v>0</v>
      </c>
      <c r="BN65" s="120">
        <f>IF('Copy &amp; Paste Roster Report Here'!$A62=BN$7,IF('Copy &amp; Paste Roster Report Here'!$M62="MT",1,0),0)</f>
        <v>0</v>
      </c>
      <c r="BO65" s="120">
        <f>IF('Copy &amp; Paste Roster Report Here'!$A62=BO$7,IF('Copy &amp; Paste Roster Report Here'!$M62="MT",1,0),0)</f>
        <v>0</v>
      </c>
      <c r="BP65" s="120">
        <f>IF('Copy &amp; Paste Roster Report Here'!$A62=BP$7,IF('Copy &amp; Paste Roster Report Here'!$M62="MT",1,0),0)</f>
        <v>0</v>
      </c>
      <c r="BQ65" s="120">
        <f>IF('Copy &amp; Paste Roster Report Here'!$A62=BQ$7,IF('Copy &amp; Paste Roster Report Here'!$M62="MT",1,0),0)</f>
        <v>0</v>
      </c>
      <c r="BR65" s="120">
        <f>IF('Copy &amp; Paste Roster Report Here'!$A62=BR$7,IF('Copy &amp; Paste Roster Report Here'!$M62="MT",1,0),0)</f>
        <v>0</v>
      </c>
      <c r="BS65" s="120">
        <f>IF('Copy &amp; Paste Roster Report Here'!$A62=BS$7,IF('Copy &amp; Paste Roster Report Here'!$M62="MT",1,0),0)</f>
        <v>0</v>
      </c>
      <c r="BT65" s="73">
        <f t="shared" si="12"/>
        <v>0</v>
      </c>
      <c r="BU65" s="121">
        <f>IF('Copy &amp; Paste Roster Report Here'!$A62=BU$7,IF('Copy &amp; Paste Roster Report Here'!$M62="fy",1,0),0)</f>
        <v>0</v>
      </c>
      <c r="BV65" s="121">
        <f>IF('Copy &amp; Paste Roster Report Here'!$A62=BV$7,IF('Copy &amp; Paste Roster Report Here'!$M62="fy",1,0),0)</f>
        <v>0</v>
      </c>
      <c r="BW65" s="121">
        <f>IF('Copy &amp; Paste Roster Report Here'!$A62=BW$7,IF('Copy &amp; Paste Roster Report Here'!$M62="fy",1,0),0)</f>
        <v>0</v>
      </c>
      <c r="BX65" s="121">
        <f>IF('Copy &amp; Paste Roster Report Here'!$A62=BX$7,IF('Copy &amp; Paste Roster Report Here'!$M62="fy",1,0),0)</f>
        <v>0</v>
      </c>
      <c r="BY65" s="121">
        <f>IF('Copy &amp; Paste Roster Report Here'!$A62=BY$7,IF('Copy &amp; Paste Roster Report Here'!$M62="fy",1,0),0)</f>
        <v>0</v>
      </c>
      <c r="BZ65" s="121">
        <f>IF('Copy &amp; Paste Roster Report Here'!$A62=BZ$7,IF('Copy &amp; Paste Roster Report Here'!$M62="fy",1,0),0)</f>
        <v>0</v>
      </c>
      <c r="CA65" s="121">
        <f>IF('Copy &amp; Paste Roster Report Here'!$A62=CA$7,IF('Copy &amp; Paste Roster Report Here'!$M62="fy",1,0),0)</f>
        <v>0</v>
      </c>
      <c r="CB65" s="121">
        <f>IF('Copy &amp; Paste Roster Report Here'!$A62=CB$7,IF('Copy &amp; Paste Roster Report Here'!$M62="fy",1,0),0)</f>
        <v>0</v>
      </c>
      <c r="CC65" s="121">
        <f>IF('Copy &amp; Paste Roster Report Here'!$A62=CC$7,IF('Copy &amp; Paste Roster Report Here'!$M62="fy",1,0),0)</f>
        <v>0</v>
      </c>
      <c r="CD65" s="121">
        <f>IF('Copy &amp; Paste Roster Report Here'!$A62=CD$7,IF('Copy &amp; Paste Roster Report Here'!$M62="fy",1,0),0)</f>
        <v>0</v>
      </c>
      <c r="CE65" s="121">
        <f>IF('Copy &amp; Paste Roster Report Here'!$A62=CE$7,IF('Copy &amp; Paste Roster Report Here'!$M62="fy",1,0),0)</f>
        <v>0</v>
      </c>
      <c r="CF65" s="73">
        <f t="shared" si="13"/>
        <v>0</v>
      </c>
      <c r="CG65" s="122">
        <f>IF('Copy &amp; Paste Roster Report Here'!$A62=CG$7,IF('Copy &amp; Paste Roster Report Here'!$M62="RH",1,0),0)</f>
        <v>0</v>
      </c>
      <c r="CH65" s="122">
        <f>IF('Copy &amp; Paste Roster Report Here'!$A62=CH$7,IF('Copy &amp; Paste Roster Report Here'!$M62="RH",1,0),0)</f>
        <v>0</v>
      </c>
      <c r="CI65" s="122">
        <f>IF('Copy &amp; Paste Roster Report Here'!$A62=CI$7,IF('Copy &amp; Paste Roster Report Here'!$M62="RH",1,0),0)</f>
        <v>0</v>
      </c>
      <c r="CJ65" s="122">
        <f>IF('Copy &amp; Paste Roster Report Here'!$A62=CJ$7,IF('Copy &amp; Paste Roster Report Here'!$M62="RH",1,0),0)</f>
        <v>0</v>
      </c>
      <c r="CK65" s="122">
        <f>IF('Copy &amp; Paste Roster Report Here'!$A62=CK$7,IF('Copy &amp; Paste Roster Report Here'!$M62="RH",1,0),0)</f>
        <v>0</v>
      </c>
      <c r="CL65" s="122">
        <f>IF('Copy &amp; Paste Roster Report Here'!$A62=CL$7,IF('Copy &amp; Paste Roster Report Here'!$M62="RH",1,0),0)</f>
        <v>0</v>
      </c>
      <c r="CM65" s="122">
        <f>IF('Copy &amp; Paste Roster Report Here'!$A62=CM$7,IF('Copy &amp; Paste Roster Report Here'!$M62="RH",1,0),0)</f>
        <v>0</v>
      </c>
      <c r="CN65" s="122">
        <f>IF('Copy &amp; Paste Roster Report Here'!$A62=CN$7,IF('Copy &amp; Paste Roster Report Here'!$M62="RH",1,0),0)</f>
        <v>0</v>
      </c>
      <c r="CO65" s="122">
        <f>IF('Copy &amp; Paste Roster Report Here'!$A62=CO$7,IF('Copy &amp; Paste Roster Report Here'!$M62="RH",1,0),0)</f>
        <v>0</v>
      </c>
      <c r="CP65" s="122">
        <f>IF('Copy &amp; Paste Roster Report Here'!$A62=CP$7,IF('Copy &amp; Paste Roster Report Here'!$M62="RH",1,0),0)</f>
        <v>0</v>
      </c>
      <c r="CQ65" s="122">
        <f>IF('Copy &amp; Paste Roster Report Here'!$A62=CQ$7,IF('Copy &amp; Paste Roster Report Here'!$M62="RH",1,0),0)</f>
        <v>0</v>
      </c>
      <c r="CR65" s="73">
        <f t="shared" si="14"/>
        <v>0</v>
      </c>
      <c r="CS65" s="123">
        <f>IF('Copy &amp; Paste Roster Report Here'!$A62=CS$7,IF('Copy &amp; Paste Roster Report Here'!$M62="QT",1,0),0)</f>
        <v>0</v>
      </c>
      <c r="CT65" s="123">
        <f>IF('Copy &amp; Paste Roster Report Here'!$A62=CT$7,IF('Copy &amp; Paste Roster Report Here'!$M62="QT",1,0),0)</f>
        <v>0</v>
      </c>
      <c r="CU65" s="123">
        <f>IF('Copy &amp; Paste Roster Report Here'!$A62=CU$7,IF('Copy &amp; Paste Roster Report Here'!$M62="QT",1,0),0)</f>
        <v>0</v>
      </c>
      <c r="CV65" s="123">
        <f>IF('Copy &amp; Paste Roster Report Here'!$A62=CV$7,IF('Copy &amp; Paste Roster Report Here'!$M62="QT",1,0),0)</f>
        <v>0</v>
      </c>
      <c r="CW65" s="123">
        <f>IF('Copy &amp; Paste Roster Report Here'!$A62=CW$7,IF('Copy &amp; Paste Roster Report Here'!$M62="QT",1,0),0)</f>
        <v>0</v>
      </c>
      <c r="CX65" s="123">
        <f>IF('Copy &amp; Paste Roster Report Here'!$A62=CX$7,IF('Copy &amp; Paste Roster Report Here'!$M62="QT",1,0),0)</f>
        <v>0</v>
      </c>
      <c r="CY65" s="123">
        <f>IF('Copy &amp; Paste Roster Report Here'!$A62=CY$7,IF('Copy &amp; Paste Roster Report Here'!$M62="QT",1,0),0)</f>
        <v>0</v>
      </c>
      <c r="CZ65" s="123">
        <f>IF('Copy &amp; Paste Roster Report Here'!$A62=CZ$7,IF('Copy &amp; Paste Roster Report Here'!$M62="QT",1,0),0)</f>
        <v>0</v>
      </c>
      <c r="DA65" s="123">
        <f>IF('Copy &amp; Paste Roster Report Here'!$A62=DA$7,IF('Copy &amp; Paste Roster Report Here'!$M62="QT",1,0),0)</f>
        <v>0</v>
      </c>
      <c r="DB65" s="123">
        <f>IF('Copy &amp; Paste Roster Report Here'!$A62=DB$7,IF('Copy &amp; Paste Roster Report Here'!$M62="QT",1,0),0)</f>
        <v>0</v>
      </c>
      <c r="DC65" s="123">
        <f>IF('Copy &amp; Paste Roster Report Here'!$A62=DC$7,IF('Copy &amp; Paste Roster Report Here'!$M62="QT",1,0),0)</f>
        <v>0</v>
      </c>
      <c r="DD65" s="73">
        <f t="shared" si="15"/>
        <v>0</v>
      </c>
      <c r="DE65" s="124">
        <f>IF('Copy &amp; Paste Roster Report Here'!$A62=DE$7,IF('Copy &amp; Paste Roster Report Here'!$M62="xxxxxxxxxxx",1,0),0)</f>
        <v>0</v>
      </c>
      <c r="DF65" s="124">
        <f>IF('Copy &amp; Paste Roster Report Here'!$A62=DF$7,IF('Copy &amp; Paste Roster Report Here'!$M62="xxxxxxxxxxx",1,0),0)</f>
        <v>0</v>
      </c>
      <c r="DG65" s="124">
        <f>IF('Copy &amp; Paste Roster Report Here'!$A62=DG$7,IF('Copy &amp; Paste Roster Report Here'!$M62="xxxxxxxxxxx",1,0),0)</f>
        <v>0</v>
      </c>
      <c r="DH65" s="124">
        <f>IF('Copy &amp; Paste Roster Report Here'!$A62=DH$7,IF('Copy &amp; Paste Roster Report Here'!$M62="xxxxxxxxxxx",1,0),0)</f>
        <v>0</v>
      </c>
      <c r="DI65" s="124">
        <f>IF('Copy &amp; Paste Roster Report Here'!$A62=DI$7,IF('Copy &amp; Paste Roster Report Here'!$M62="xxxxxxxxxxx",1,0),0)</f>
        <v>0</v>
      </c>
      <c r="DJ65" s="124">
        <f>IF('Copy &amp; Paste Roster Report Here'!$A62=DJ$7,IF('Copy &amp; Paste Roster Report Here'!$M62="xxxxxxxxxxx",1,0),0)</f>
        <v>0</v>
      </c>
      <c r="DK65" s="124">
        <f>IF('Copy &amp; Paste Roster Report Here'!$A62=DK$7,IF('Copy &amp; Paste Roster Report Here'!$M62="xxxxxxxxxxx",1,0),0)</f>
        <v>0</v>
      </c>
      <c r="DL65" s="124">
        <f>IF('Copy &amp; Paste Roster Report Here'!$A62=DL$7,IF('Copy &amp; Paste Roster Report Here'!$M62="xxxxxxxxxxx",1,0),0)</f>
        <v>0</v>
      </c>
      <c r="DM65" s="124">
        <f>IF('Copy &amp; Paste Roster Report Here'!$A62=DM$7,IF('Copy &amp; Paste Roster Report Here'!$M62="xxxxxxxxxxx",1,0),0)</f>
        <v>0</v>
      </c>
      <c r="DN65" s="124">
        <f>IF('Copy &amp; Paste Roster Report Here'!$A62=DN$7,IF('Copy &amp; Paste Roster Report Here'!$M62="xxxxxxxxxxx",1,0),0)</f>
        <v>0</v>
      </c>
      <c r="DO65" s="124">
        <f>IF('Copy &amp; Paste Roster Report Here'!$A62=DO$7,IF('Copy &amp; Paste Roster Report Here'!$M62="xxxxxxxxxxx",1,0),0)</f>
        <v>0</v>
      </c>
      <c r="DP65" s="125">
        <f t="shared" si="16"/>
        <v>0</v>
      </c>
      <c r="DQ65" s="126">
        <f t="shared" si="17"/>
        <v>0</v>
      </c>
    </row>
    <row r="66" spans="1:121" x14ac:dyDescent="0.2">
      <c r="A66" s="111">
        <f t="shared" si="3"/>
        <v>0</v>
      </c>
      <c r="B66" s="111">
        <f t="shared" si="4"/>
        <v>0</v>
      </c>
      <c r="C66" s="112">
        <f>+('Copy &amp; Paste Roster Report Here'!$P63-'Copy &amp; Paste Roster Report Here'!$O63)/30</f>
        <v>0</v>
      </c>
      <c r="D66" s="112">
        <f>+('Copy &amp; Paste Roster Report Here'!$P63-'Copy &amp; Paste Roster Report Here'!$O63)</f>
        <v>0</v>
      </c>
      <c r="E66" s="111">
        <f>'Copy &amp; Paste Roster Report Here'!N63</f>
        <v>0</v>
      </c>
      <c r="F66" s="111" t="str">
        <f t="shared" si="5"/>
        <v>N</v>
      </c>
      <c r="G66" s="111">
        <f>'Copy &amp; Paste Roster Report Here'!R63</f>
        <v>0</v>
      </c>
      <c r="H66" s="113">
        <f t="shared" si="6"/>
        <v>0</v>
      </c>
      <c r="I66" s="112">
        <f>IF(F66="N",$F$5-'Copy &amp; Paste Roster Report Here'!O63,+'Copy &amp; Paste Roster Report Here'!Q63-'Copy &amp; Paste Roster Report Here'!O63)</f>
        <v>0</v>
      </c>
      <c r="J66" s="114">
        <f t="shared" si="7"/>
        <v>0</v>
      </c>
      <c r="K66" s="114">
        <f t="shared" si="8"/>
        <v>0</v>
      </c>
      <c r="L66" s="115">
        <f>'Copy &amp; Paste Roster Report Here'!F63</f>
        <v>0</v>
      </c>
      <c r="M66" s="116">
        <f t="shared" si="9"/>
        <v>0</v>
      </c>
      <c r="N66" s="117">
        <f>IF('Copy &amp; Paste Roster Report Here'!$A63='Analytical Tests'!N$7,IF($F66="Y",+$H66*N$6,0),0)</f>
        <v>0</v>
      </c>
      <c r="O66" s="117">
        <f>IF('Copy &amp; Paste Roster Report Here'!$A63='Analytical Tests'!O$7,IF($F66="Y",+$H66*O$6,0),0)</f>
        <v>0</v>
      </c>
      <c r="P66" s="117">
        <f>IF('Copy &amp; Paste Roster Report Here'!$A63='Analytical Tests'!P$7,IF($F66="Y",+$H66*P$6,0),0)</f>
        <v>0</v>
      </c>
      <c r="Q66" s="117">
        <f>IF('Copy &amp; Paste Roster Report Here'!$A63='Analytical Tests'!Q$7,IF($F66="Y",+$H66*Q$6,0),0)</f>
        <v>0</v>
      </c>
      <c r="R66" s="117">
        <f>IF('Copy &amp; Paste Roster Report Here'!$A63='Analytical Tests'!R$7,IF($F66="Y",+$H66*R$6,0),0)</f>
        <v>0</v>
      </c>
      <c r="S66" s="117">
        <f>IF('Copy &amp; Paste Roster Report Here'!$A63='Analytical Tests'!S$7,IF($F66="Y",+$H66*S$6,0),0)</f>
        <v>0</v>
      </c>
      <c r="T66" s="117">
        <f>IF('Copy &amp; Paste Roster Report Here'!$A63='Analytical Tests'!T$7,IF($F66="Y",+$H66*T$6,0),0)</f>
        <v>0</v>
      </c>
      <c r="U66" s="117">
        <f>IF('Copy &amp; Paste Roster Report Here'!$A63='Analytical Tests'!U$7,IF($F66="Y",+$H66*U$6,0),0)</f>
        <v>0</v>
      </c>
      <c r="V66" s="117">
        <f>IF('Copy &amp; Paste Roster Report Here'!$A63='Analytical Tests'!V$7,IF($F66="Y",+$H66*V$6,0),0)</f>
        <v>0</v>
      </c>
      <c r="W66" s="117">
        <f>IF('Copy &amp; Paste Roster Report Here'!$A63='Analytical Tests'!W$7,IF($F66="Y",+$H66*W$6,0),0)</f>
        <v>0</v>
      </c>
      <c r="X66" s="117">
        <f>IF('Copy &amp; Paste Roster Report Here'!$A63='Analytical Tests'!X$7,IF($F66="Y",+$H66*X$6,0),0)</f>
        <v>0</v>
      </c>
      <c r="Y66" s="117" t="b">
        <f>IF('Copy &amp; Paste Roster Report Here'!$A63='Analytical Tests'!Y$7,IF($F66="N",IF($J66&gt;=$C66,Y$6,+($I66/$D66)*Y$6),0))</f>
        <v>0</v>
      </c>
      <c r="Z66" s="117" t="b">
        <f>IF('Copy &amp; Paste Roster Report Here'!$A63='Analytical Tests'!Z$7,IF($F66="N",IF($J66&gt;=$C66,Z$6,+($I66/$D66)*Z$6),0))</f>
        <v>0</v>
      </c>
      <c r="AA66" s="117" t="b">
        <f>IF('Copy &amp; Paste Roster Report Here'!$A63='Analytical Tests'!AA$7,IF($F66="N",IF($J66&gt;=$C66,AA$6,+($I66/$D66)*AA$6),0))</f>
        <v>0</v>
      </c>
      <c r="AB66" s="117" t="b">
        <f>IF('Copy &amp; Paste Roster Report Here'!$A63='Analytical Tests'!AB$7,IF($F66="N",IF($J66&gt;=$C66,AB$6,+($I66/$D66)*AB$6),0))</f>
        <v>0</v>
      </c>
      <c r="AC66" s="117" t="b">
        <f>IF('Copy &amp; Paste Roster Report Here'!$A63='Analytical Tests'!AC$7,IF($F66="N",IF($J66&gt;=$C66,AC$6,+($I66/$D66)*AC$6),0))</f>
        <v>0</v>
      </c>
      <c r="AD66" s="117" t="b">
        <f>IF('Copy &amp; Paste Roster Report Here'!$A63='Analytical Tests'!AD$7,IF($F66="N",IF($J66&gt;=$C66,AD$6,+($I66/$D66)*AD$6),0))</f>
        <v>0</v>
      </c>
      <c r="AE66" s="117" t="b">
        <f>IF('Copy &amp; Paste Roster Report Here'!$A63='Analytical Tests'!AE$7,IF($F66="N",IF($J66&gt;=$C66,AE$6,+($I66/$D66)*AE$6),0))</f>
        <v>0</v>
      </c>
      <c r="AF66" s="117" t="b">
        <f>IF('Copy &amp; Paste Roster Report Here'!$A63='Analytical Tests'!AF$7,IF($F66="N",IF($J66&gt;=$C66,AF$6,+($I66/$D66)*AF$6),0))</f>
        <v>0</v>
      </c>
      <c r="AG66" s="117" t="b">
        <f>IF('Copy &amp; Paste Roster Report Here'!$A63='Analytical Tests'!AG$7,IF($F66="N",IF($J66&gt;=$C66,AG$6,+($I66/$D66)*AG$6),0))</f>
        <v>0</v>
      </c>
      <c r="AH66" s="117" t="b">
        <f>IF('Copy &amp; Paste Roster Report Here'!$A63='Analytical Tests'!AH$7,IF($F66="N",IF($J66&gt;=$C66,AH$6,+($I66/$D66)*AH$6),0))</f>
        <v>0</v>
      </c>
      <c r="AI66" s="117" t="b">
        <f>IF('Copy &amp; Paste Roster Report Here'!$A63='Analytical Tests'!AI$7,IF($F66="N",IF($J66&gt;=$C66,AI$6,+($I66/$D66)*AI$6),0))</f>
        <v>0</v>
      </c>
      <c r="AJ66" s="79"/>
      <c r="AK66" s="118">
        <f>IF('Copy &amp; Paste Roster Report Here'!$A63=AK$7,IF('Copy &amp; Paste Roster Report Here'!$M63="FT",1,0),0)</f>
        <v>0</v>
      </c>
      <c r="AL66" s="118">
        <f>IF('Copy &amp; Paste Roster Report Here'!$A63=AL$7,IF('Copy &amp; Paste Roster Report Here'!$M63="FT",1,0),0)</f>
        <v>0</v>
      </c>
      <c r="AM66" s="118">
        <f>IF('Copy &amp; Paste Roster Report Here'!$A63=AM$7,IF('Copy &amp; Paste Roster Report Here'!$M63="FT",1,0),0)</f>
        <v>0</v>
      </c>
      <c r="AN66" s="118">
        <f>IF('Copy &amp; Paste Roster Report Here'!$A63=AN$7,IF('Copy &amp; Paste Roster Report Here'!$M63="FT",1,0),0)</f>
        <v>0</v>
      </c>
      <c r="AO66" s="118">
        <f>IF('Copy &amp; Paste Roster Report Here'!$A63=AO$7,IF('Copy &amp; Paste Roster Report Here'!$M63="FT",1,0),0)</f>
        <v>0</v>
      </c>
      <c r="AP66" s="118">
        <f>IF('Copy &amp; Paste Roster Report Here'!$A63=AP$7,IF('Copy &amp; Paste Roster Report Here'!$M63="FT",1,0),0)</f>
        <v>0</v>
      </c>
      <c r="AQ66" s="118">
        <f>IF('Copy &amp; Paste Roster Report Here'!$A63=AQ$7,IF('Copy &amp; Paste Roster Report Here'!$M63="FT",1,0),0)</f>
        <v>0</v>
      </c>
      <c r="AR66" s="118">
        <f>IF('Copy &amp; Paste Roster Report Here'!$A63=AR$7,IF('Copy &amp; Paste Roster Report Here'!$M63="FT",1,0),0)</f>
        <v>0</v>
      </c>
      <c r="AS66" s="118">
        <f>IF('Copy &amp; Paste Roster Report Here'!$A63=AS$7,IF('Copy &amp; Paste Roster Report Here'!$M63="FT",1,0),0)</f>
        <v>0</v>
      </c>
      <c r="AT66" s="118">
        <f>IF('Copy &amp; Paste Roster Report Here'!$A63=AT$7,IF('Copy &amp; Paste Roster Report Here'!$M63="FT",1,0),0)</f>
        <v>0</v>
      </c>
      <c r="AU66" s="118">
        <f>IF('Copy &amp; Paste Roster Report Here'!$A63=AU$7,IF('Copy &amp; Paste Roster Report Here'!$M63="FT",1,0),0)</f>
        <v>0</v>
      </c>
      <c r="AV66" s="73">
        <f t="shared" si="10"/>
        <v>0</v>
      </c>
      <c r="AW66" s="119">
        <f>IF('Copy &amp; Paste Roster Report Here'!$A63=AW$7,IF('Copy &amp; Paste Roster Report Here'!$M63="HT",1,0),0)</f>
        <v>0</v>
      </c>
      <c r="AX66" s="119">
        <f>IF('Copy &amp; Paste Roster Report Here'!$A63=AX$7,IF('Copy &amp; Paste Roster Report Here'!$M63="HT",1,0),0)</f>
        <v>0</v>
      </c>
      <c r="AY66" s="119">
        <f>IF('Copy &amp; Paste Roster Report Here'!$A63=AY$7,IF('Copy &amp; Paste Roster Report Here'!$M63="HT",1,0),0)</f>
        <v>0</v>
      </c>
      <c r="AZ66" s="119">
        <f>IF('Copy &amp; Paste Roster Report Here'!$A63=AZ$7,IF('Copy &amp; Paste Roster Report Here'!$M63="HT",1,0),0)</f>
        <v>0</v>
      </c>
      <c r="BA66" s="119">
        <f>IF('Copy &amp; Paste Roster Report Here'!$A63=BA$7,IF('Copy &amp; Paste Roster Report Here'!$M63="HT",1,0),0)</f>
        <v>0</v>
      </c>
      <c r="BB66" s="119">
        <f>IF('Copy &amp; Paste Roster Report Here'!$A63=BB$7,IF('Copy &amp; Paste Roster Report Here'!$M63="HT",1,0),0)</f>
        <v>0</v>
      </c>
      <c r="BC66" s="119">
        <f>IF('Copy &amp; Paste Roster Report Here'!$A63=BC$7,IF('Copy &amp; Paste Roster Report Here'!$M63="HT",1,0),0)</f>
        <v>0</v>
      </c>
      <c r="BD66" s="119">
        <f>IF('Copy &amp; Paste Roster Report Here'!$A63=BD$7,IF('Copy &amp; Paste Roster Report Here'!$M63="HT",1,0),0)</f>
        <v>0</v>
      </c>
      <c r="BE66" s="119">
        <f>IF('Copy &amp; Paste Roster Report Here'!$A63=BE$7,IF('Copy &amp; Paste Roster Report Here'!$M63="HT",1,0),0)</f>
        <v>0</v>
      </c>
      <c r="BF66" s="119">
        <f>IF('Copy &amp; Paste Roster Report Here'!$A63=BF$7,IF('Copy &amp; Paste Roster Report Here'!$M63="HT",1,0),0)</f>
        <v>0</v>
      </c>
      <c r="BG66" s="119">
        <f>IF('Copy &amp; Paste Roster Report Here'!$A63=BG$7,IF('Copy &amp; Paste Roster Report Here'!$M63="HT",1,0),0)</f>
        <v>0</v>
      </c>
      <c r="BH66" s="73">
        <f t="shared" si="11"/>
        <v>0</v>
      </c>
      <c r="BI66" s="120">
        <f>IF('Copy &amp; Paste Roster Report Here'!$A63=BI$7,IF('Copy &amp; Paste Roster Report Here'!$M63="MT",1,0),0)</f>
        <v>0</v>
      </c>
      <c r="BJ66" s="120">
        <f>IF('Copy &amp; Paste Roster Report Here'!$A63=BJ$7,IF('Copy &amp; Paste Roster Report Here'!$M63="MT",1,0),0)</f>
        <v>0</v>
      </c>
      <c r="BK66" s="120">
        <f>IF('Copy &amp; Paste Roster Report Here'!$A63=BK$7,IF('Copy &amp; Paste Roster Report Here'!$M63="MT",1,0),0)</f>
        <v>0</v>
      </c>
      <c r="BL66" s="120">
        <f>IF('Copy &amp; Paste Roster Report Here'!$A63=BL$7,IF('Copy &amp; Paste Roster Report Here'!$M63="MT",1,0),0)</f>
        <v>0</v>
      </c>
      <c r="BM66" s="120">
        <f>IF('Copy &amp; Paste Roster Report Here'!$A63=BM$7,IF('Copy &amp; Paste Roster Report Here'!$M63="MT",1,0),0)</f>
        <v>0</v>
      </c>
      <c r="BN66" s="120">
        <f>IF('Copy &amp; Paste Roster Report Here'!$A63=BN$7,IF('Copy &amp; Paste Roster Report Here'!$M63="MT",1,0),0)</f>
        <v>0</v>
      </c>
      <c r="BO66" s="120">
        <f>IF('Copy &amp; Paste Roster Report Here'!$A63=BO$7,IF('Copy &amp; Paste Roster Report Here'!$M63="MT",1,0),0)</f>
        <v>0</v>
      </c>
      <c r="BP66" s="120">
        <f>IF('Copy &amp; Paste Roster Report Here'!$A63=BP$7,IF('Copy &amp; Paste Roster Report Here'!$M63="MT",1,0),0)</f>
        <v>0</v>
      </c>
      <c r="BQ66" s="120">
        <f>IF('Copy &amp; Paste Roster Report Here'!$A63=BQ$7,IF('Copy &amp; Paste Roster Report Here'!$M63="MT",1,0),0)</f>
        <v>0</v>
      </c>
      <c r="BR66" s="120">
        <f>IF('Copy &amp; Paste Roster Report Here'!$A63=BR$7,IF('Copy &amp; Paste Roster Report Here'!$M63="MT",1,0),0)</f>
        <v>0</v>
      </c>
      <c r="BS66" s="120">
        <f>IF('Copy &amp; Paste Roster Report Here'!$A63=BS$7,IF('Copy &amp; Paste Roster Report Here'!$M63="MT",1,0),0)</f>
        <v>0</v>
      </c>
      <c r="BT66" s="73">
        <f t="shared" si="12"/>
        <v>0</v>
      </c>
      <c r="BU66" s="121">
        <f>IF('Copy &amp; Paste Roster Report Here'!$A63=BU$7,IF('Copy &amp; Paste Roster Report Here'!$M63="fy",1,0),0)</f>
        <v>0</v>
      </c>
      <c r="BV66" s="121">
        <f>IF('Copy &amp; Paste Roster Report Here'!$A63=BV$7,IF('Copy &amp; Paste Roster Report Here'!$M63="fy",1,0),0)</f>
        <v>0</v>
      </c>
      <c r="BW66" s="121">
        <f>IF('Copy &amp; Paste Roster Report Here'!$A63=BW$7,IF('Copy &amp; Paste Roster Report Here'!$M63="fy",1,0),0)</f>
        <v>0</v>
      </c>
      <c r="BX66" s="121">
        <f>IF('Copy &amp; Paste Roster Report Here'!$A63=BX$7,IF('Copy &amp; Paste Roster Report Here'!$M63="fy",1,0),0)</f>
        <v>0</v>
      </c>
      <c r="BY66" s="121">
        <f>IF('Copy &amp; Paste Roster Report Here'!$A63=BY$7,IF('Copy &amp; Paste Roster Report Here'!$M63="fy",1,0),0)</f>
        <v>0</v>
      </c>
      <c r="BZ66" s="121">
        <f>IF('Copy &amp; Paste Roster Report Here'!$A63=BZ$7,IF('Copy &amp; Paste Roster Report Here'!$M63="fy",1,0),0)</f>
        <v>0</v>
      </c>
      <c r="CA66" s="121">
        <f>IF('Copy &amp; Paste Roster Report Here'!$A63=CA$7,IF('Copy &amp; Paste Roster Report Here'!$M63="fy",1,0),0)</f>
        <v>0</v>
      </c>
      <c r="CB66" s="121">
        <f>IF('Copy &amp; Paste Roster Report Here'!$A63=CB$7,IF('Copy &amp; Paste Roster Report Here'!$M63="fy",1,0),0)</f>
        <v>0</v>
      </c>
      <c r="CC66" s="121">
        <f>IF('Copy &amp; Paste Roster Report Here'!$A63=CC$7,IF('Copy &amp; Paste Roster Report Here'!$M63="fy",1,0),0)</f>
        <v>0</v>
      </c>
      <c r="CD66" s="121">
        <f>IF('Copy &amp; Paste Roster Report Here'!$A63=CD$7,IF('Copy &amp; Paste Roster Report Here'!$M63="fy",1,0),0)</f>
        <v>0</v>
      </c>
      <c r="CE66" s="121">
        <f>IF('Copy &amp; Paste Roster Report Here'!$A63=CE$7,IF('Copy &amp; Paste Roster Report Here'!$M63="fy",1,0),0)</f>
        <v>0</v>
      </c>
      <c r="CF66" s="73">
        <f t="shared" si="13"/>
        <v>0</v>
      </c>
      <c r="CG66" s="122">
        <f>IF('Copy &amp; Paste Roster Report Here'!$A63=CG$7,IF('Copy &amp; Paste Roster Report Here'!$M63="RH",1,0),0)</f>
        <v>0</v>
      </c>
      <c r="CH66" s="122">
        <f>IF('Copy &amp; Paste Roster Report Here'!$A63=CH$7,IF('Copy &amp; Paste Roster Report Here'!$M63="RH",1,0),0)</f>
        <v>0</v>
      </c>
      <c r="CI66" s="122">
        <f>IF('Copy &amp; Paste Roster Report Here'!$A63=CI$7,IF('Copy &amp; Paste Roster Report Here'!$M63="RH",1,0),0)</f>
        <v>0</v>
      </c>
      <c r="CJ66" s="122">
        <f>IF('Copy &amp; Paste Roster Report Here'!$A63=CJ$7,IF('Copy &amp; Paste Roster Report Here'!$M63="RH",1,0),0)</f>
        <v>0</v>
      </c>
      <c r="CK66" s="122">
        <f>IF('Copy &amp; Paste Roster Report Here'!$A63=CK$7,IF('Copy &amp; Paste Roster Report Here'!$M63="RH",1,0),0)</f>
        <v>0</v>
      </c>
      <c r="CL66" s="122">
        <f>IF('Copy &amp; Paste Roster Report Here'!$A63=CL$7,IF('Copy &amp; Paste Roster Report Here'!$M63="RH",1,0),0)</f>
        <v>0</v>
      </c>
      <c r="CM66" s="122">
        <f>IF('Copy &amp; Paste Roster Report Here'!$A63=CM$7,IF('Copy &amp; Paste Roster Report Here'!$M63="RH",1,0),0)</f>
        <v>0</v>
      </c>
      <c r="CN66" s="122">
        <f>IF('Copy &amp; Paste Roster Report Here'!$A63=CN$7,IF('Copy &amp; Paste Roster Report Here'!$M63="RH",1,0),0)</f>
        <v>0</v>
      </c>
      <c r="CO66" s="122">
        <f>IF('Copy &amp; Paste Roster Report Here'!$A63=CO$7,IF('Copy &amp; Paste Roster Report Here'!$M63="RH",1,0),0)</f>
        <v>0</v>
      </c>
      <c r="CP66" s="122">
        <f>IF('Copy &amp; Paste Roster Report Here'!$A63=CP$7,IF('Copy &amp; Paste Roster Report Here'!$M63="RH",1,0),0)</f>
        <v>0</v>
      </c>
      <c r="CQ66" s="122">
        <f>IF('Copy &amp; Paste Roster Report Here'!$A63=CQ$7,IF('Copy &amp; Paste Roster Report Here'!$M63="RH",1,0),0)</f>
        <v>0</v>
      </c>
      <c r="CR66" s="73">
        <f t="shared" si="14"/>
        <v>0</v>
      </c>
      <c r="CS66" s="123">
        <f>IF('Copy &amp; Paste Roster Report Here'!$A63=CS$7,IF('Copy &amp; Paste Roster Report Here'!$M63="QT",1,0),0)</f>
        <v>0</v>
      </c>
      <c r="CT66" s="123">
        <f>IF('Copy &amp; Paste Roster Report Here'!$A63=CT$7,IF('Copy &amp; Paste Roster Report Here'!$M63="QT",1,0),0)</f>
        <v>0</v>
      </c>
      <c r="CU66" s="123">
        <f>IF('Copy &amp; Paste Roster Report Here'!$A63=CU$7,IF('Copy &amp; Paste Roster Report Here'!$M63="QT",1,0),0)</f>
        <v>0</v>
      </c>
      <c r="CV66" s="123">
        <f>IF('Copy &amp; Paste Roster Report Here'!$A63=CV$7,IF('Copy &amp; Paste Roster Report Here'!$M63="QT",1,0),0)</f>
        <v>0</v>
      </c>
      <c r="CW66" s="123">
        <f>IF('Copy &amp; Paste Roster Report Here'!$A63=CW$7,IF('Copy &amp; Paste Roster Report Here'!$M63="QT",1,0),0)</f>
        <v>0</v>
      </c>
      <c r="CX66" s="123">
        <f>IF('Copy &amp; Paste Roster Report Here'!$A63=CX$7,IF('Copy &amp; Paste Roster Report Here'!$M63="QT",1,0),0)</f>
        <v>0</v>
      </c>
      <c r="CY66" s="123">
        <f>IF('Copy &amp; Paste Roster Report Here'!$A63=CY$7,IF('Copy &amp; Paste Roster Report Here'!$M63="QT",1,0),0)</f>
        <v>0</v>
      </c>
      <c r="CZ66" s="123">
        <f>IF('Copy &amp; Paste Roster Report Here'!$A63=CZ$7,IF('Copy &amp; Paste Roster Report Here'!$M63="QT",1,0),0)</f>
        <v>0</v>
      </c>
      <c r="DA66" s="123">
        <f>IF('Copy &amp; Paste Roster Report Here'!$A63=DA$7,IF('Copy &amp; Paste Roster Report Here'!$M63="QT",1,0),0)</f>
        <v>0</v>
      </c>
      <c r="DB66" s="123">
        <f>IF('Copy &amp; Paste Roster Report Here'!$A63=DB$7,IF('Copy &amp; Paste Roster Report Here'!$M63="QT",1,0),0)</f>
        <v>0</v>
      </c>
      <c r="DC66" s="123">
        <f>IF('Copy &amp; Paste Roster Report Here'!$A63=DC$7,IF('Copy &amp; Paste Roster Report Here'!$M63="QT",1,0),0)</f>
        <v>0</v>
      </c>
      <c r="DD66" s="73">
        <f t="shared" si="15"/>
        <v>0</v>
      </c>
      <c r="DE66" s="124">
        <f>IF('Copy &amp; Paste Roster Report Here'!$A63=DE$7,IF('Copy &amp; Paste Roster Report Here'!$M63="xxxxxxxxxxx",1,0),0)</f>
        <v>0</v>
      </c>
      <c r="DF66" s="124">
        <f>IF('Copy &amp; Paste Roster Report Here'!$A63=DF$7,IF('Copy &amp; Paste Roster Report Here'!$M63="xxxxxxxxxxx",1,0),0)</f>
        <v>0</v>
      </c>
      <c r="DG66" s="124">
        <f>IF('Copy &amp; Paste Roster Report Here'!$A63=DG$7,IF('Copy &amp; Paste Roster Report Here'!$M63="xxxxxxxxxxx",1,0),0)</f>
        <v>0</v>
      </c>
      <c r="DH66" s="124">
        <f>IF('Copy &amp; Paste Roster Report Here'!$A63=DH$7,IF('Copy &amp; Paste Roster Report Here'!$M63="xxxxxxxxxxx",1,0),0)</f>
        <v>0</v>
      </c>
      <c r="DI66" s="124">
        <f>IF('Copy &amp; Paste Roster Report Here'!$A63=DI$7,IF('Copy &amp; Paste Roster Report Here'!$M63="xxxxxxxxxxx",1,0),0)</f>
        <v>0</v>
      </c>
      <c r="DJ66" s="124">
        <f>IF('Copy &amp; Paste Roster Report Here'!$A63=DJ$7,IF('Copy &amp; Paste Roster Report Here'!$M63="xxxxxxxxxxx",1,0),0)</f>
        <v>0</v>
      </c>
      <c r="DK66" s="124">
        <f>IF('Copy &amp; Paste Roster Report Here'!$A63=DK$7,IF('Copy &amp; Paste Roster Report Here'!$M63="xxxxxxxxxxx",1,0),0)</f>
        <v>0</v>
      </c>
      <c r="DL66" s="124">
        <f>IF('Copy &amp; Paste Roster Report Here'!$A63=DL$7,IF('Copy &amp; Paste Roster Report Here'!$M63="xxxxxxxxxxx",1,0),0)</f>
        <v>0</v>
      </c>
      <c r="DM66" s="124">
        <f>IF('Copy &amp; Paste Roster Report Here'!$A63=DM$7,IF('Copy &amp; Paste Roster Report Here'!$M63="xxxxxxxxxxx",1,0),0)</f>
        <v>0</v>
      </c>
      <c r="DN66" s="124">
        <f>IF('Copy &amp; Paste Roster Report Here'!$A63=DN$7,IF('Copy &amp; Paste Roster Report Here'!$M63="xxxxxxxxxxx",1,0),0)</f>
        <v>0</v>
      </c>
      <c r="DO66" s="124">
        <f>IF('Copy &amp; Paste Roster Report Here'!$A63=DO$7,IF('Copy &amp; Paste Roster Report Here'!$M63="xxxxxxxxxxx",1,0),0)</f>
        <v>0</v>
      </c>
      <c r="DP66" s="125">
        <f t="shared" si="16"/>
        <v>0</v>
      </c>
      <c r="DQ66" s="126">
        <f t="shared" si="17"/>
        <v>0</v>
      </c>
    </row>
    <row r="67" spans="1:121" x14ac:dyDescent="0.2">
      <c r="A67" s="111">
        <f t="shared" si="3"/>
        <v>0</v>
      </c>
      <c r="B67" s="111">
        <f t="shared" si="4"/>
        <v>0</v>
      </c>
      <c r="C67" s="112">
        <f>+('Copy &amp; Paste Roster Report Here'!$P64-'Copy &amp; Paste Roster Report Here'!$O64)/30</f>
        <v>0</v>
      </c>
      <c r="D67" s="112">
        <f>+('Copy &amp; Paste Roster Report Here'!$P64-'Copy &amp; Paste Roster Report Here'!$O64)</f>
        <v>0</v>
      </c>
      <c r="E67" s="111">
        <f>'Copy &amp; Paste Roster Report Here'!N64</f>
        <v>0</v>
      </c>
      <c r="F67" s="111" t="str">
        <f t="shared" si="5"/>
        <v>N</v>
      </c>
      <c r="G67" s="111">
        <f>'Copy &amp; Paste Roster Report Here'!R64</f>
        <v>0</v>
      </c>
      <c r="H67" s="113">
        <f t="shared" si="6"/>
        <v>0</v>
      </c>
      <c r="I67" s="112">
        <f>IF(F67="N",$F$5-'Copy &amp; Paste Roster Report Here'!O64,+'Copy &amp; Paste Roster Report Here'!Q64-'Copy &amp; Paste Roster Report Here'!O64)</f>
        <v>0</v>
      </c>
      <c r="J67" s="114">
        <f t="shared" si="7"/>
        <v>0</v>
      </c>
      <c r="K67" s="114">
        <f t="shared" si="8"/>
        <v>0</v>
      </c>
      <c r="L67" s="115">
        <f>'Copy &amp; Paste Roster Report Here'!F64</f>
        <v>0</v>
      </c>
      <c r="M67" s="116">
        <f t="shared" si="9"/>
        <v>0</v>
      </c>
      <c r="N67" s="117">
        <f>IF('Copy &amp; Paste Roster Report Here'!$A64='Analytical Tests'!N$7,IF($F67="Y",+$H67*N$6,0),0)</f>
        <v>0</v>
      </c>
      <c r="O67" s="117">
        <f>IF('Copy &amp; Paste Roster Report Here'!$A64='Analytical Tests'!O$7,IF($F67="Y",+$H67*O$6,0),0)</f>
        <v>0</v>
      </c>
      <c r="P67" s="117">
        <f>IF('Copy &amp; Paste Roster Report Here'!$A64='Analytical Tests'!P$7,IF($F67="Y",+$H67*P$6,0),0)</f>
        <v>0</v>
      </c>
      <c r="Q67" s="117">
        <f>IF('Copy &amp; Paste Roster Report Here'!$A64='Analytical Tests'!Q$7,IF($F67="Y",+$H67*Q$6,0),0)</f>
        <v>0</v>
      </c>
      <c r="R67" s="117">
        <f>IF('Copy &amp; Paste Roster Report Here'!$A64='Analytical Tests'!R$7,IF($F67="Y",+$H67*R$6,0),0)</f>
        <v>0</v>
      </c>
      <c r="S67" s="117">
        <f>IF('Copy &amp; Paste Roster Report Here'!$A64='Analytical Tests'!S$7,IF($F67="Y",+$H67*S$6,0),0)</f>
        <v>0</v>
      </c>
      <c r="T67" s="117">
        <f>IF('Copy &amp; Paste Roster Report Here'!$A64='Analytical Tests'!T$7,IF($F67="Y",+$H67*T$6,0),0)</f>
        <v>0</v>
      </c>
      <c r="U67" s="117">
        <f>IF('Copy &amp; Paste Roster Report Here'!$A64='Analytical Tests'!U$7,IF($F67="Y",+$H67*U$6,0),0)</f>
        <v>0</v>
      </c>
      <c r="V67" s="117">
        <f>IF('Copy &amp; Paste Roster Report Here'!$A64='Analytical Tests'!V$7,IF($F67="Y",+$H67*V$6,0),0)</f>
        <v>0</v>
      </c>
      <c r="W67" s="117">
        <f>IF('Copy &amp; Paste Roster Report Here'!$A64='Analytical Tests'!W$7,IF($F67="Y",+$H67*W$6,0),0)</f>
        <v>0</v>
      </c>
      <c r="X67" s="117">
        <f>IF('Copy &amp; Paste Roster Report Here'!$A64='Analytical Tests'!X$7,IF($F67="Y",+$H67*X$6,0),0)</f>
        <v>0</v>
      </c>
      <c r="Y67" s="117" t="b">
        <f>IF('Copy &amp; Paste Roster Report Here'!$A64='Analytical Tests'!Y$7,IF($F67="N",IF($J67&gt;=$C67,Y$6,+($I67/$D67)*Y$6),0))</f>
        <v>0</v>
      </c>
      <c r="Z67" s="117" t="b">
        <f>IF('Copy &amp; Paste Roster Report Here'!$A64='Analytical Tests'!Z$7,IF($F67="N",IF($J67&gt;=$C67,Z$6,+($I67/$D67)*Z$6),0))</f>
        <v>0</v>
      </c>
      <c r="AA67" s="117" t="b">
        <f>IF('Copy &amp; Paste Roster Report Here'!$A64='Analytical Tests'!AA$7,IF($F67="N",IF($J67&gt;=$C67,AA$6,+($I67/$D67)*AA$6),0))</f>
        <v>0</v>
      </c>
      <c r="AB67" s="117" t="b">
        <f>IF('Copy &amp; Paste Roster Report Here'!$A64='Analytical Tests'!AB$7,IF($F67="N",IF($J67&gt;=$C67,AB$6,+($I67/$D67)*AB$6),0))</f>
        <v>0</v>
      </c>
      <c r="AC67" s="117" t="b">
        <f>IF('Copy &amp; Paste Roster Report Here'!$A64='Analytical Tests'!AC$7,IF($F67="N",IF($J67&gt;=$C67,AC$6,+($I67/$D67)*AC$6),0))</f>
        <v>0</v>
      </c>
      <c r="AD67" s="117" t="b">
        <f>IF('Copy &amp; Paste Roster Report Here'!$A64='Analytical Tests'!AD$7,IF($F67="N",IF($J67&gt;=$C67,AD$6,+($I67/$D67)*AD$6),0))</f>
        <v>0</v>
      </c>
      <c r="AE67" s="117" t="b">
        <f>IF('Copy &amp; Paste Roster Report Here'!$A64='Analytical Tests'!AE$7,IF($F67="N",IF($J67&gt;=$C67,AE$6,+($I67/$D67)*AE$6),0))</f>
        <v>0</v>
      </c>
      <c r="AF67" s="117" t="b">
        <f>IF('Copy &amp; Paste Roster Report Here'!$A64='Analytical Tests'!AF$7,IF($F67="N",IF($J67&gt;=$C67,AF$6,+($I67/$D67)*AF$6),0))</f>
        <v>0</v>
      </c>
      <c r="AG67" s="117" t="b">
        <f>IF('Copy &amp; Paste Roster Report Here'!$A64='Analytical Tests'!AG$7,IF($F67="N",IF($J67&gt;=$C67,AG$6,+($I67/$D67)*AG$6),0))</f>
        <v>0</v>
      </c>
      <c r="AH67" s="117" t="b">
        <f>IF('Copy &amp; Paste Roster Report Here'!$A64='Analytical Tests'!AH$7,IF($F67="N",IF($J67&gt;=$C67,AH$6,+($I67/$D67)*AH$6),0))</f>
        <v>0</v>
      </c>
      <c r="AI67" s="117" t="b">
        <f>IF('Copy &amp; Paste Roster Report Here'!$A64='Analytical Tests'!AI$7,IF($F67="N",IF($J67&gt;=$C67,AI$6,+($I67/$D67)*AI$6),0))</f>
        <v>0</v>
      </c>
      <c r="AJ67" s="79"/>
      <c r="AK67" s="118">
        <f>IF('Copy &amp; Paste Roster Report Here'!$A64=AK$7,IF('Copy &amp; Paste Roster Report Here'!$M64="FT",1,0),0)</f>
        <v>0</v>
      </c>
      <c r="AL67" s="118">
        <f>IF('Copy &amp; Paste Roster Report Here'!$A64=AL$7,IF('Copy &amp; Paste Roster Report Here'!$M64="FT",1,0),0)</f>
        <v>0</v>
      </c>
      <c r="AM67" s="118">
        <f>IF('Copy &amp; Paste Roster Report Here'!$A64=AM$7,IF('Copy &amp; Paste Roster Report Here'!$M64="FT",1,0),0)</f>
        <v>0</v>
      </c>
      <c r="AN67" s="118">
        <f>IF('Copy &amp; Paste Roster Report Here'!$A64=AN$7,IF('Copy &amp; Paste Roster Report Here'!$M64="FT",1,0),0)</f>
        <v>0</v>
      </c>
      <c r="AO67" s="118">
        <f>IF('Copy &amp; Paste Roster Report Here'!$A64=AO$7,IF('Copy &amp; Paste Roster Report Here'!$M64="FT",1,0),0)</f>
        <v>0</v>
      </c>
      <c r="AP67" s="118">
        <f>IF('Copy &amp; Paste Roster Report Here'!$A64=AP$7,IF('Copy &amp; Paste Roster Report Here'!$M64="FT",1,0),0)</f>
        <v>0</v>
      </c>
      <c r="AQ67" s="118">
        <f>IF('Copy &amp; Paste Roster Report Here'!$A64=AQ$7,IF('Copy &amp; Paste Roster Report Here'!$M64="FT",1,0),0)</f>
        <v>0</v>
      </c>
      <c r="AR67" s="118">
        <f>IF('Copy &amp; Paste Roster Report Here'!$A64=AR$7,IF('Copy &amp; Paste Roster Report Here'!$M64="FT",1,0),0)</f>
        <v>0</v>
      </c>
      <c r="AS67" s="118">
        <f>IF('Copy &amp; Paste Roster Report Here'!$A64=AS$7,IF('Copy &amp; Paste Roster Report Here'!$M64="FT",1,0),0)</f>
        <v>0</v>
      </c>
      <c r="AT67" s="118">
        <f>IF('Copy &amp; Paste Roster Report Here'!$A64=AT$7,IF('Copy &amp; Paste Roster Report Here'!$M64="FT",1,0),0)</f>
        <v>0</v>
      </c>
      <c r="AU67" s="118">
        <f>IF('Copy &amp; Paste Roster Report Here'!$A64=AU$7,IF('Copy &amp; Paste Roster Report Here'!$M64="FT",1,0),0)</f>
        <v>0</v>
      </c>
      <c r="AV67" s="73">
        <f t="shared" si="10"/>
        <v>0</v>
      </c>
      <c r="AW67" s="119">
        <f>IF('Copy &amp; Paste Roster Report Here'!$A64=AW$7,IF('Copy &amp; Paste Roster Report Here'!$M64="HT",1,0),0)</f>
        <v>0</v>
      </c>
      <c r="AX67" s="119">
        <f>IF('Copy &amp; Paste Roster Report Here'!$A64=AX$7,IF('Copy &amp; Paste Roster Report Here'!$M64="HT",1,0),0)</f>
        <v>0</v>
      </c>
      <c r="AY67" s="119">
        <f>IF('Copy &amp; Paste Roster Report Here'!$A64=AY$7,IF('Copy &amp; Paste Roster Report Here'!$M64="HT",1,0),0)</f>
        <v>0</v>
      </c>
      <c r="AZ67" s="119">
        <f>IF('Copy &amp; Paste Roster Report Here'!$A64=AZ$7,IF('Copy &amp; Paste Roster Report Here'!$M64="HT",1,0),0)</f>
        <v>0</v>
      </c>
      <c r="BA67" s="119">
        <f>IF('Copy &amp; Paste Roster Report Here'!$A64=BA$7,IF('Copy &amp; Paste Roster Report Here'!$M64="HT",1,0),0)</f>
        <v>0</v>
      </c>
      <c r="BB67" s="119">
        <f>IF('Copy &amp; Paste Roster Report Here'!$A64=BB$7,IF('Copy &amp; Paste Roster Report Here'!$M64="HT",1,0),0)</f>
        <v>0</v>
      </c>
      <c r="BC67" s="119">
        <f>IF('Copy &amp; Paste Roster Report Here'!$A64=BC$7,IF('Copy &amp; Paste Roster Report Here'!$M64="HT",1,0),0)</f>
        <v>0</v>
      </c>
      <c r="BD67" s="119">
        <f>IF('Copy &amp; Paste Roster Report Here'!$A64=BD$7,IF('Copy &amp; Paste Roster Report Here'!$M64="HT",1,0),0)</f>
        <v>0</v>
      </c>
      <c r="BE67" s="119">
        <f>IF('Copy &amp; Paste Roster Report Here'!$A64=BE$7,IF('Copy &amp; Paste Roster Report Here'!$M64="HT",1,0),0)</f>
        <v>0</v>
      </c>
      <c r="BF67" s="119">
        <f>IF('Copy &amp; Paste Roster Report Here'!$A64=BF$7,IF('Copy &amp; Paste Roster Report Here'!$M64="HT",1,0),0)</f>
        <v>0</v>
      </c>
      <c r="BG67" s="119">
        <f>IF('Copy &amp; Paste Roster Report Here'!$A64=BG$7,IF('Copy &amp; Paste Roster Report Here'!$M64="HT",1,0),0)</f>
        <v>0</v>
      </c>
      <c r="BH67" s="73">
        <f t="shared" si="11"/>
        <v>0</v>
      </c>
      <c r="BI67" s="120">
        <f>IF('Copy &amp; Paste Roster Report Here'!$A64=BI$7,IF('Copy &amp; Paste Roster Report Here'!$M64="MT",1,0),0)</f>
        <v>0</v>
      </c>
      <c r="BJ67" s="120">
        <f>IF('Copy &amp; Paste Roster Report Here'!$A64=BJ$7,IF('Copy &amp; Paste Roster Report Here'!$M64="MT",1,0),0)</f>
        <v>0</v>
      </c>
      <c r="BK67" s="120">
        <f>IF('Copy &amp; Paste Roster Report Here'!$A64=BK$7,IF('Copy &amp; Paste Roster Report Here'!$M64="MT",1,0),0)</f>
        <v>0</v>
      </c>
      <c r="BL67" s="120">
        <f>IF('Copy &amp; Paste Roster Report Here'!$A64=BL$7,IF('Copy &amp; Paste Roster Report Here'!$M64="MT",1,0),0)</f>
        <v>0</v>
      </c>
      <c r="BM67" s="120">
        <f>IF('Copy &amp; Paste Roster Report Here'!$A64=BM$7,IF('Copy &amp; Paste Roster Report Here'!$M64="MT",1,0),0)</f>
        <v>0</v>
      </c>
      <c r="BN67" s="120">
        <f>IF('Copy &amp; Paste Roster Report Here'!$A64=BN$7,IF('Copy &amp; Paste Roster Report Here'!$M64="MT",1,0),0)</f>
        <v>0</v>
      </c>
      <c r="BO67" s="120">
        <f>IF('Copy &amp; Paste Roster Report Here'!$A64=BO$7,IF('Copy &amp; Paste Roster Report Here'!$M64="MT",1,0),0)</f>
        <v>0</v>
      </c>
      <c r="BP67" s="120">
        <f>IF('Copy &amp; Paste Roster Report Here'!$A64=BP$7,IF('Copy &amp; Paste Roster Report Here'!$M64="MT",1,0),0)</f>
        <v>0</v>
      </c>
      <c r="BQ67" s="120">
        <f>IF('Copy &amp; Paste Roster Report Here'!$A64=BQ$7,IF('Copy &amp; Paste Roster Report Here'!$M64="MT",1,0),0)</f>
        <v>0</v>
      </c>
      <c r="BR67" s="120">
        <f>IF('Copy &amp; Paste Roster Report Here'!$A64=BR$7,IF('Copy &amp; Paste Roster Report Here'!$M64="MT",1,0),0)</f>
        <v>0</v>
      </c>
      <c r="BS67" s="120">
        <f>IF('Copy &amp; Paste Roster Report Here'!$A64=BS$7,IF('Copy &amp; Paste Roster Report Here'!$M64="MT",1,0),0)</f>
        <v>0</v>
      </c>
      <c r="BT67" s="73">
        <f t="shared" si="12"/>
        <v>0</v>
      </c>
      <c r="BU67" s="121">
        <f>IF('Copy &amp; Paste Roster Report Here'!$A64=BU$7,IF('Copy &amp; Paste Roster Report Here'!$M64="fy",1,0),0)</f>
        <v>0</v>
      </c>
      <c r="BV67" s="121">
        <f>IF('Copy &amp; Paste Roster Report Here'!$A64=BV$7,IF('Copy &amp; Paste Roster Report Here'!$M64="fy",1,0),0)</f>
        <v>0</v>
      </c>
      <c r="BW67" s="121">
        <f>IF('Copy &amp; Paste Roster Report Here'!$A64=BW$7,IF('Copy &amp; Paste Roster Report Here'!$M64="fy",1,0),0)</f>
        <v>0</v>
      </c>
      <c r="BX67" s="121">
        <f>IF('Copy &amp; Paste Roster Report Here'!$A64=BX$7,IF('Copy &amp; Paste Roster Report Here'!$M64="fy",1,0),0)</f>
        <v>0</v>
      </c>
      <c r="BY67" s="121">
        <f>IF('Copy &amp; Paste Roster Report Here'!$A64=BY$7,IF('Copy &amp; Paste Roster Report Here'!$M64="fy",1,0),0)</f>
        <v>0</v>
      </c>
      <c r="BZ67" s="121">
        <f>IF('Copy &amp; Paste Roster Report Here'!$A64=BZ$7,IF('Copy &amp; Paste Roster Report Here'!$M64="fy",1,0),0)</f>
        <v>0</v>
      </c>
      <c r="CA67" s="121">
        <f>IF('Copy &amp; Paste Roster Report Here'!$A64=CA$7,IF('Copy &amp; Paste Roster Report Here'!$M64="fy",1,0),0)</f>
        <v>0</v>
      </c>
      <c r="CB67" s="121">
        <f>IF('Copy &amp; Paste Roster Report Here'!$A64=CB$7,IF('Copy &amp; Paste Roster Report Here'!$M64="fy",1,0),0)</f>
        <v>0</v>
      </c>
      <c r="CC67" s="121">
        <f>IF('Copy &amp; Paste Roster Report Here'!$A64=CC$7,IF('Copy &amp; Paste Roster Report Here'!$M64="fy",1,0),0)</f>
        <v>0</v>
      </c>
      <c r="CD67" s="121">
        <f>IF('Copy &amp; Paste Roster Report Here'!$A64=CD$7,IF('Copy &amp; Paste Roster Report Here'!$M64="fy",1,0),0)</f>
        <v>0</v>
      </c>
      <c r="CE67" s="121">
        <f>IF('Copy &amp; Paste Roster Report Here'!$A64=CE$7,IF('Copy &amp; Paste Roster Report Here'!$M64="fy",1,0),0)</f>
        <v>0</v>
      </c>
      <c r="CF67" s="73">
        <f t="shared" si="13"/>
        <v>0</v>
      </c>
      <c r="CG67" s="122">
        <f>IF('Copy &amp; Paste Roster Report Here'!$A64=CG$7,IF('Copy &amp; Paste Roster Report Here'!$M64="RH",1,0),0)</f>
        <v>0</v>
      </c>
      <c r="CH67" s="122">
        <f>IF('Copy &amp; Paste Roster Report Here'!$A64=CH$7,IF('Copy &amp; Paste Roster Report Here'!$M64="RH",1,0),0)</f>
        <v>0</v>
      </c>
      <c r="CI67" s="122">
        <f>IF('Copy &amp; Paste Roster Report Here'!$A64=CI$7,IF('Copy &amp; Paste Roster Report Here'!$M64="RH",1,0),0)</f>
        <v>0</v>
      </c>
      <c r="CJ67" s="122">
        <f>IF('Copy &amp; Paste Roster Report Here'!$A64=CJ$7,IF('Copy &amp; Paste Roster Report Here'!$M64="RH",1,0),0)</f>
        <v>0</v>
      </c>
      <c r="CK67" s="122">
        <f>IF('Copy &amp; Paste Roster Report Here'!$A64=CK$7,IF('Copy &amp; Paste Roster Report Here'!$M64="RH",1,0),0)</f>
        <v>0</v>
      </c>
      <c r="CL67" s="122">
        <f>IF('Copy &amp; Paste Roster Report Here'!$A64=CL$7,IF('Copy &amp; Paste Roster Report Here'!$M64="RH",1,0),0)</f>
        <v>0</v>
      </c>
      <c r="CM67" s="122">
        <f>IF('Copy &amp; Paste Roster Report Here'!$A64=CM$7,IF('Copy &amp; Paste Roster Report Here'!$M64="RH",1,0),0)</f>
        <v>0</v>
      </c>
      <c r="CN67" s="122">
        <f>IF('Copy &amp; Paste Roster Report Here'!$A64=CN$7,IF('Copy &amp; Paste Roster Report Here'!$M64="RH",1,0),0)</f>
        <v>0</v>
      </c>
      <c r="CO67" s="122">
        <f>IF('Copy &amp; Paste Roster Report Here'!$A64=CO$7,IF('Copy &amp; Paste Roster Report Here'!$M64="RH",1,0),0)</f>
        <v>0</v>
      </c>
      <c r="CP67" s="122">
        <f>IF('Copy &amp; Paste Roster Report Here'!$A64=CP$7,IF('Copy &amp; Paste Roster Report Here'!$M64="RH",1,0),0)</f>
        <v>0</v>
      </c>
      <c r="CQ67" s="122">
        <f>IF('Copy &amp; Paste Roster Report Here'!$A64=CQ$7,IF('Copy &amp; Paste Roster Report Here'!$M64="RH",1,0),0)</f>
        <v>0</v>
      </c>
      <c r="CR67" s="73">
        <f t="shared" si="14"/>
        <v>0</v>
      </c>
      <c r="CS67" s="123">
        <f>IF('Copy &amp; Paste Roster Report Here'!$A64=CS$7,IF('Copy &amp; Paste Roster Report Here'!$M64="QT",1,0),0)</f>
        <v>0</v>
      </c>
      <c r="CT67" s="123">
        <f>IF('Copy &amp; Paste Roster Report Here'!$A64=CT$7,IF('Copy &amp; Paste Roster Report Here'!$M64="QT",1,0),0)</f>
        <v>0</v>
      </c>
      <c r="CU67" s="123">
        <f>IF('Copy &amp; Paste Roster Report Here'!$A64=CU$7,IF('Copy &amp; Paste Roster Report Here'!$M64="QT",1,0),0)</f>
        <v>0</v>
      </c>
      <c r="CV67" s="123">
        <f>IF('Copy &amp; Paste Roster Report Here'!$A64=CV$7,IF('Copy &amp; Paste Roster Report Here'!$M64="QT",1,0),0)</f>
        <v>0</v>
      </c>
      <c r="CW67" s="123">
        <f>IF('Copy &amp; Paste Roster Report Here'!$A64=CW$7,IF('Copy &amp; Paste Roster Report Here'!$M64="QT",1,0),0)</f>
        <v>0</v>
      </c>
      <c r="CX67" s="123">
        <f>IF('Copy &amp; Paste Roster Report Here'!$A64=CX$7,IF('Copy &amp; Paste Roster Report Here'!$M64="QT",1,0),0)</f>
        <v>0</v>
      </c>
      <c r="CY67" s="123">
        <f>IF('Copy &amp; Paste Roster Report Here'!$A64=CY$7,IF('Copy &amp; Paste Roster Report Here'!$M64="QT",1,0),0)</f>
        <v>0</v>
      </c>
      <c r="CZ67" s="123">
        <f>IF('Copy &amp; Paste Roster Report Here'!$A64=CZ$7,IF('Copy &amp; Paste Roster Report Here'!$M64="QT",1,0),0)</f>
        <v>0</v>
      </c>
      <c r="DA67" s="123">
        <f>IF('Copy &amp; Paste Roster Report Here'!$A64=DA$7,IF('Copy &amp; Paste Roster Report Here'!$M64="QT",1,0),0)</f>
        <v>0</v>
      </c>
      <c r="DB67" s="123">
        <f>IF('Copy &amp; Paste Roster Report Here'!$A64=DB$7,IF('Copy &amp; Paste Roster Report Here'!$M64="QT",1,0),0)</f>
        <v>0</v>
      </c>
      <c r="DC67" s="123">
        <f>IF('Copy &amp; Paste Roster Report Here'!$A64=DC$7,IF('Copy &amp; Paste Roster Report Here'!$M64="QT",1,0),0)</f>
        <v>0</v>
      </c>
      <c r="DD67" s="73">
        <f t="shared" si="15"/>
        <v>0</v>
      </c>
      <c r="DE67" s="124">
        <f>IF('Copy &amp; Paste Roster Report Here'!$A64=DE$7,IF('Copy &amp; Paste Roster Report Here'!$M64="xxxxxxxxxxx",1,0),0)</f>
        <v>0</v>
      </c>
      <c r="DF67" s="124">
        <f>IF('Copy &amp; Paste Roster Report Here'!$A64=DF$7,IF('Copy &amp; Paste Roster Report Here'!$M64="xxxxxxxxxxx",1,0),0)</f>
        <v>0</v>
      </c>
      <c r="DG67" s="124">
        <f>IF('Copy &amp; Paste Roster Report Here'!$A64=DG$7,IF('Copy &amp; Paste Roster Report Here'!$M64="xxxxxxxxxxx",1,0),0)</f>
        <v>0</v>
      </c>
      <c r="DH67" s="124">
        <f>IF('Copy &amp; Paste Roster Report Here'!$A64=DH$7,IF('Copy &amp; Paste Roster Report Here'!$M64="xxxxxxxxxxx",1,0),0)</f>
        <v>0</v>
      </c>
      <c r="DI67" s="124">
        <f>IF('Copy &amp; Paste Roster Report Here'!$A64=DI$7,IF('Copy &amp; Paste Roster Report Here'!$M64="xxxxxxxxxxx",1,0),0)</f>
        <v>0</v>
      </c>
      <c r="DJ67" s="124">
        <f>IF('Copy &amp; Paste Roster Report Here'!$A64=DJ$7,IF('Copy &amp; Paste Roster Report Here'!$M64="xxxxxxxxxxx",1,0),0)</f>
        <v>0</v>
      </c>
      <c r="DK67" s="124">
        <f>IF('Copy &amp; Paste Roster Report Here'!$A64=DK$7,IF('Copy &amp; Paste Roster Report Here'!$M64="xxxxxxxxxxx",1,0),0)</f>
        <v>0</v>
      </c>
      <c r="DL67" s="124">
        <f>IF('Copy &amp; Paste Roster Report Here'!$A64=DL$7,IF('Copy &amp; Paste Roster Report Here'!$M64="xxxxxxxxxxx",1,0),0)</f>
        <v>0</v>
      </c>
      <c r="DM67" s="124">
        <f>IF('Copy &amp; Paste Roster Report Here'!$A64=DM$7,IF('Copy &amp; Paste Roster Report Here'!$M64="xxxxxxxxxxx",1,0),0)</f>
        <v>0</v>
      </c>
      <c r="DN67" s="124">
        <f>IF('Copy &amp; Paste Roster Report Here'!$A64=DN$7,IF('Copy &amp; Paste Roster Report Here'!$M64="xxxxxxxxxxx",1,0),0)</f>
        <v>0</v>
      </c>
      <c r="DO67" s="124">
        <f>IF('Copy &amp; Paste Roster Report Here'!$A64=DO$7,IF('Copy &amp; Paste Roster Report Here'!$M64="xxxxxxxxxxx",1,0),0)</f>
        <v>0</v>
      </c>
      <c r="DP67" s="125">
        <f t="shared" si="16"/>
        <v>0</v>
      </c>
      <c r="DQ67" s="126">
        <f t="shared" si="17"/>
        <v>0</v>
      </c>
    </row>
    <row r="68" spans="1:121" x14ac:dyDescent="0.2">
      <c r="A68" s="111">
        <f t="shared" si="3"/>
        <v>0</v>
      </c>
      <c r="B68" s="111">
        <f t="shared" si="4"/>
        <v>0</v>
      </c>
      <c r="C68" s="112">
        <f>+('Copy &amp; Paste Roster Report Here'!$P65-'Copy &amp; Paste Roster Report Here'!$O65)/30</f>
        <v>0</v>
      </c>
      <c r="D68" s="112">
        <f>+('Copy &amp; Paste Roster Report Here'!$P65-'Copy &amp; Paste Roster Report Here'!$O65)</f>
        <v>0</v>
      </c>
      <c r="E68" s="111">
        <f>'Copy &amp; Paste Roster Report Here'!N65</f>
        <v>0</v>
      </c>
      <c r="F68" s="111" t="str">
        <f t="shared" si="5"/>
        <v>N</v>
      </c>
      <c r="G68" s="111">
        <f>'Copy &amp; Paste Roster Report Here'!R65</f>
        <v>0</v>
      </c>
      <c r="H68" s="113">
        <f t="shared" si="6"/>
        <v>0</v>
      </c>
      <c r="I68" s="112">
        <f>IF(F68="N",$F$5-'Copy &amp; Paste Roster Report Here'!O65,+'Copy &amp; Paste Roster Report Here'!Q65-'Copy &amp; Paste Roster Report Here'!O65)</f>
        <v>0</v>
      </c>
      <c r="J68" s="114">
        <f t="shared" si="7"/>
        <v>0</v>
      </c>
      <c r="K68" s="114">
        <f t="shared" si="8"/>
        <v>0</v>
      </c>
      <c r="L68" s="115">
        <f>'Copy &amp; Paste Roster Report Here'!F65</f>
        <v>0</v>
      </c>
      <c r="M68" s="116">
        <f t="shared" si="9"/>
        <v>0</v>
      </c>
      <c r="N68" s="117">
        <f>IF('Copy &amp; Paste Roster Report Here'!$A65='Analytical Tests'!N$7,IF($F68="Y",+$H68*N$6,0),0)</f>
        <v>0</v>
      </c>
      <c r="O68" s="117">
        <f>IF('Copy &amp; Paste Roster Report Here'!$A65='Analytical Tests'!O$7,IF($F68="Y",+$H68*O$6,0),0)</f>
        <v>0</v>
      </c>
      <c r="P68" s="117">
        <f>IF('Copy &amp; Paste Roster Report Here'!$A65='Analytical Tests'!P$7,IF($F68="Y",+$H68*P$6,0),0)</f>
        <v>0</v>
      </c>
      <c r="Q68" s="117">
        <f>IF('Copy &amp; Paste Roster Report Here'!$A65='Analytical Tests'!Q$7,IF($F68="Y",+$H68*Q$6,0),0)</f>
        <v>0</v>
      </c>
      <c r="R68" s="117">
        <f>IF('Copy &amp; Paste Roster Report Here'!$A65='Analytical Tests'!R$7,IF($F68="Y",+$H68*R$6,0),0)</f>
        <v>0</v>
      </c>
      <c r="S68" s="117">
        <f>IF('Copy &amp; Paste Roster Report Here'!$A65='Analytical Tests'!S$7,IF($F68="Y",+$H68*S$6,0),0)</f>
        <v>0</v>
      </c>
      <c r="T68" s="117">
        <f>IF('Copy &amp; Paste Roster Report Here'!$A65='Analytical Tests'!T$7,IF($F68="Y",+$H68*T$6,0),0)</f>
        <v>0</v>
      </c>
      <c r="U68" s="117">
        <f>IF('Copy &amp; Paste Roster Report Here'!$A65='Analytical Tests'!U$7,IF($F68="Y",+$H68*U$6,0),0)</f>
        <v>0</v>
      </c>
      <c r="V68" s="117">
        <f>IF('Copy &amp; Paste Roster Report Here'!$A65='Analytical Tests'!V$7,IF($F68="Y",+$H68*V$6,0),0)</f>
        <v>0</v>
      </c>
      <c r="W68" s="117">
        <f>IF('Copy &amp; Paste Roster Report Here'!$A65='Analytical Tests'!W$7,IF($F68="Y",+$H68*W$6,0),0)</f>
        <v>0</v>
      </c>
      <c r="X68" s="117">
        <f>IF('Copy &amp; Paste Roster Report Here'!$A65='Analytical Tests'!X$7,IF($F68="Y",+$H68*X$6,0),0)</f>
        <v>0</v>
      </c>
      <c r="Y68" s="117" t="b">
        <f>IF('Copy &amp; Paste Roster Report Here'!$A65='Analytical Tests'!Y$7,IF($F68="N",IF($J68&gt;=$C68,Y$6,+($I68/$D68)*Y$6),0))</f>
        <v>0</v>
      </c>
      <c r="Z68" s="117" t="b">
        <f>IF('Copy &amp; Paste Roster Report Here'!$A65='Analytical Tests'!Z$7,IF($F68="N",IF($J68&gt;=$C68,Z$6,+($I68/$D68)*Z$6),0))</f>
        <v>0</v>
      </c>
      <c r="AA68" s="117" t="b">
        <f>IF('Copy &amp; Paste Roster Report Here'!$A65='Analytical Tests'!AA$7,IF($F68="N",IF($J68&gt;=$C68,AA$6,+($I68/$D68)*AA$6),0))</f>
        <v>0</v>
      </c>
      <c r="AB68" s="117" t="b">
        <f>IF('Copy &amp; Paste Roster Report Here'!$A65='Analytical Tests'!AB$7,IF($F68="N",IF($J68&gt;=$C68,AB$6,+($I68/$D68)*AB$6),0))</f>
        <v>0</v>
      </c>
      <c r="AC68" s="117" t="b">
        <f>IF('Copy &amp; Paste Roster Report Here'!$A65='Analytical Tests'!AC$7,IF($F68="N",IF($J68&gt;=$C68,AC$6,+($I68/$D68)*AC$6),0))</f>
        <v>0</v>
      </c>
      <c r="AD68" s="117" t="b">
        <f>IF('Copy &amp; Paste Roster Report Here'!$A65='Analytical Tests'!AD$7,IF($F68="N",IF($J68&gt;=$C68,AD$6,+($I68/$D68)*AD$6),0))</f>
        <v>0</v>
      </c>
      <c r="AE68" s="117" t="b">
        <f>IF('Copy &amp; Paste Roster Report Here'!$A65='Analytical Tests'!AE$7,IF($F68="N",IF($J68&gt;=$C68,AE$6,+($I68/$D68)*AE$6),0))</f>
        <v>0</v>
      </c>
      <c r="AF68" s="117" t="b">
        <f>IF('Copy &amp; Paste Roster Report Here'!$A65='Analytical Tests'!AF$7,IF($F68="N",IF($J68&gt;=$C68,AF$6,+($I68/$D68)*AF$6),0))</f>
        <v>0</v>
      </c>
      <c r="AG68" s="117" t="b">
        <f>IF('Copy &amp; Paste Roster Report Here'!$A65='Analytical Tests'!AG$7,IF($F68="N",IF($J68&gt;=$C68,AG$6,+($I68/$D68)*AG$6),0))</f>
        <v>0</v>
      </c>
      <c r="AH68" s="117" t="b">
        <f>IF('Copy &amp; Paste Roster Report Here'!$A65='Analytical Tests'!AH$7,IF($F68="N",IF($J68&gt;=$C68,AH$6,+($I68/$D68)*AH$6),0))</f>
        <v>0</v>
      </c>
      <c r="AI68" s="117" t="b">
        <f>IF('Copy &amp; Paste Roster Report Here'!$A65='Analytical Tests'!AI$7,IF($F68="N",IF($J68&gt;=$C68,AI$6,+($I68/$D68)*AI$6),0))</f>
        <v>0</v>
      </c>
      <c r="AJ68" s="79"/>
      <c r="AK68" s="118">
        <f>IF('Copy &amp; Paste Roster Report Here'!$A65=AK$7,IF('Copy &amp; Paste Roster Report Here'!$M65="FT",1,0),0)</f>
        <v>0</v>
      </c>
      <c r="AL68" s="118">
        <f>IF('Copy &amp; Paste Roster Report Here'!$A65=AL$7,IF('Copy &amp; Paste Roster Report Here'!$M65="FT",1,0),0)</f>
        <v>0</v>
      </c>
      <c r="AM68" s="118">
        <f>IF('Copy &amp; Paste Roster Report Here'!$A65=AM$7,IF('Copy &amp; Paste Roster Report Here'!$M65="FT",1,0),0)</f>
        <v>0</v>
      </c>
      <c r="AN68" s="118">
        <f>IF('Copy &amp; Paste Roster Report Here'!$A65=AN$7,IF('Copy &amp; Paste Roster Report Here'!$M65="FT",1,0),0)</f>
        <v>0</v>
      </c>
      <c r="AO68" s="118">
        <f>IF('Copy &amp; Paste Roster Report Here'!$A65=AO$7,IF('Copy &amp; Paste Roster Report Here'!$M65="FT",1,0),0)</f>
        <v>0</v>
      </c>
      <c r="AP68" s="118">
        <f>IF('Copy &amp; Paste Roster Report Here'!$A65=AP$7,IF('Copy &amp; Paste Roster Report Here'!$M65="FT",1,0),0)</f>
        <v>0</v>
      </c>
      <c r="AQ68" s="118">
        <f>IF('Copy &amp; Paste Roster Report Here'!$A65=AQ$7,IF('Copy &amp; Paste Roster Report Here'!$M65="FT",1,0),0)</f>
        <v>0</v>
      </c>
      <c r="AR68" s="118">
        <f>IF('Copy &amp; Paste Roster Report Here'!$A65=AR$7,IF('Copy &amp; Paste Roster Report Here'!$M65="FT",1,0),0)</f>
        <v>0</v>
      </c>
      <c r="AS68" s="118">
        <f>IF('Copy &amp; Paste Roster Report Here'!$A65=AS$7,IF('Copy &amp; Paste Roster Report Here'!$M65="FT",1,0),0)</f>
        <v>0</v>
      </c>
      <c r="AT68" s="118">
        <f>IF('Copy &amp; Paste Roster Report Here'!$A65=AT$7,IF('Copy &amp; Paste Roster Report Here'!$M65="FT",1,0),0)</f>
        <v>0</v>
      </c>
      <c r="AU68" s="118">
        <f>IF('Copy &amp; Paste Roster Report Here'!$A65=AU$7,IF('Copy &amp; Paste Roster Report Here'!$M65="FT",1,0),0)</f>
        <v>0</v>
      </c>
      <c r="AV68" s="73">
        <f t="shared" si="10"/>
        <v>0</v>
      </c>
      <c r="AW68" s="119">
        <f>IF('Copy &amp; Paste Roster Report Here'!$A65=AW$7,IF('Copy &amp; Paste Roster Report Here'!$M65="HT",1,0),0)</f>
        <v>0</v>
      </c>
      <c r="AX68" s="119">
        <f>IF('Copy &amp; Paste Roster Report Here'!$A65=AX$7,IF('Copy &amp; Paste Roster Report Here'!$M65="HT",1,0),0)</f>
        <v>0</v>
      </c>
      <c r="AY68" s="119">
        <f>IF('Copy &amp; Paste Roster Report Here'!$A65=AY$7,IF('Copy &amp; Paste Roster Report Here'!$M65="HT",1,0),0)</f>
        <v>0</v>
      </c>
      <c r="AZ68" s="119">
        <f>IF('Copy &amp; Paste Roster Report Here'!$A65=AZ$7,IF('Copy &amp; Paste Roster Report Here'!$M65="HT",1,0),0)</f>
        <v>0</v>
      </c>
      <c r="BA68" s="119">
        <f>IF('Copy &amp; Paste Roster Report Here'!$A65=BA$7,IF('Copy &amp; Paste Roster Report Here'!$M65="HT",1,0),0)</f>
        <v>0</v>
      </c>
      <c r="BB68" s="119">
        <f>IF('Copy &amp; Paste Roster Report Here'!$A65=BB$7,IF('Copy &amp; Paste Roster Report Here'!$M65="HT",1,0),0)</f>
        <v>0</v>
      </c>
      <c r="BC68" s="119">
        <f>IF('Copy &amp; Paste Roster Report Here'!$A65=BC$7,IF('Copy &amp; Paste Roster Report Here'!$M65="HT",1,0),0)</f>
        <v>0</v>
      </c>
      <c r="BD68" s="119">
        <f>IF('Copy &amp; Paste Roster Report Here'!$A65=BD$7,IF('Copy &amp; Paste Roster Report Here'!$M65="HT",1,0),0)</f>
        <v>0</v>
      </c>
      <c r="BE68" s="119">
        <f>IF('Copy &amp; Paste Roster Report Here'!$A65=BE$7,IF('Copy &amp; Paste Roster Report Here'!$M65="HT",1,0),0)</f>
        <v>0</v>
      </c>
      <c r="BF68" s="119">
        <f>IF('Copy &amp; Paste Roster Report Here'!$A65=BF$7,IF('Copy &amp; Paste Roster Report Here'!$M65="HT",1,0),0)</f>
        <v>0</v>
      </c>
      <c r="BG68" s="119">
        <f>IF('Copy &amp; Paste Roster Report Here'!$A65=BG$7,IF('Copy &amp; Paste Roster Report Here'!$M65="HT",1,0),0)</f>
        <v>0</v>
      </c>
      <c r="BH68" s="73">
        <f t="shared" si="11"/>
        <v>0</v>
      </c>
      <c r="BI68" s="120">
        <f>IF('Copy &amp; Paste Roster Report Here'!$A65=BI$7,IF('Copy &amp; Paste Roster Report Here'!$M65="MT",1,0),0)</f>
        <v>0</v>
      </c>
      <c r="BJ68" s="120">
        <f>IF('Copy &amp; Paste Roster Report Here'!$A65=BJ$7,IF('Copy &amp; Paste Roster Report Here'!$M65="MT",1,0),0)</f>
        <v>0</v>
      </c>
      <c r="BK68" s="120">
        <f>IF('Copy &amp; Paste Roster Report Here'!$A65=BK$7,IF('Copy &amp; Paste Roster Report Here'!$M65="MT",1,0),0)</f>
        <v>0</v>
      </c>
      <c r="BL68" s="120">
        <f>IF('Copy &amp; Paste Roster Report Here'!$A65=BL$7,IF('Copy &amp; Paste Roster Report Here'!$M65="MT",1,0),0)</f>
        <v>0</v>
      </c>
      <c r="BM68" s="120">
        <f>IF('Copy &amp; Paste Roster Report Here'!$A65=BM$7,IF('Copy &amp; Paste Roster Report Here'!$M65="MT",1,0),0)</f>
        <v>0</v>
      </c>
      <c r="BN68" s="120">
        <f>IF('Copy &amp; Paste Roster Report Here'!$A65=BN$7,IF('Copy &amp; Paste Roster Report Here'!$M65="MT",1,0),0)</f>
        <v>0</v>
      </c>
      <c r="BO68" s="120">
        <f>IF('Copy &amp; Paste Roster Report Here'!$A65=BO$7,IF('Copy &amp; Paste Roster Report Here'!$M65="MT",1,0),0)</f>
        <v>0</v>
      </c>
      <c r="BP68" s="120">
        <f>IF('Copy &amp; Paste Roster Report Here'!$A65=BP$7,IF('Copy &amp; Paste Roster Report Here'!$M65="MT",1,0),0)</f>
        <v>0</v>
      </c>
      <c r="BQ68" s="120">
        <f>IF('Copy &amp; Paste Roster Report Here'!$A65=BQ$7,IF('Copy &amp; Paste Roster Report Here'!$M65="MT",1,0),0)</f>
        <v>0</v>
      </c>
      <c r="BR68" s="120">
        <f>IF('Copy &amp; Paste Roster Report Here'!$A65=BR$7,IF('Copy &amp; Paste Roster Report Here'!$M65="MT",1,0),0)</f>
        <v>0</v>
      </c>
      <c r="BS68" s="120">
        <f>IF('Copy &amp; Paste Roster Report Here'!$A65=BS$7,IF('Copy &amp; Paste Roster Report Here'!$M65="MT",1,0),0)</f>
        <v>0</v>
      </c>
      <c r="BT68" s="73">
        <f t="shared" si="12"/>
        <v>0</v>
      </c>
      <c r="BU68" s="121">
        <f>IF('Copy &amp; Paste Roster Report Here'!$A65=BU$7,IF('Copy &amp; Paste Roster Report Here'!$M65="fy",1,0),0)</f>
        <v>0</v>
      </c>
      <c r="BV68" s="121">
        <f>IF('Copy &amp; Paste Roster Report Here'!$A65=BV$7,IF('Copy &amp; Paste Roster Report Here'!$M65="fy",1,0),0)</f>
        <v>0</v>
      </c>
      <c r="BW68" s="121">
        <f>IF('Copy &amp; Paste Roster Report Here'!$A65=BW$7,IF('Copy &amp; Paste Roster Report Here'!$M65="fy",1,0),0)</f>
        <v>0</v>
      </c>
      <c r="BX68" s="121">
        <f>IF('Copy &amp; Paste Roster Report Here'!$A65=BX$7,IF('Copy &amp; Paste Roster Report Here'!$M65="fy",1,0),0)</f>
        <v>0</v>
      </c>
      <c r="BY68" s="121">
        <f>IF('Copy &amp; Paste Roster Report Here'!$A65=BY$7,IF('Copy &amp; Paste Roster Report Here'!$M65="fy",1,0),0)</f>
        <v>0</v>
      </c>
      <c r="BZ68" s="121">
        <f>IF('Copy &amp; Paste Roster Report Here'!$A65=BZ$7,IF('Copy &amp; Paste Roster Report Here'!$M65="fy",1,0),0)</f>
        <v>0</v>
      </c>
      <c r="CA68" s="121">
        <f>IF('Copy &amp; Paste Roster Report Here'!$A65=CA$7,IF('Copy &amp; Paste Roster Report Here'!$M65="fy",1,0),0)</f>
        <v>0</v>
      </c>
      <c r="CB68" s="121">
        <f>IF('Copy &amp; Paste Roster Report Here'!$A65=CB$7,IF('Copy &amp; Paste Roster Report Here'!$M65="fy",1,0),0)</f>
        <v>0</v>
      </c>
      <c r="CC68" s="121">
        <f>IF('Copy &amp; Paste Roster Report Here'!$A65=CC$7,IF('Copy &amp; Paste Roster Report Here'!$M65="fy",1,0),0)</f>
        <v>0</v>
      </c>
      <c r="CD68" s="121">
        <f>IF('Copy &amp; Paste Roster Report Here'!$A65=CD$7,IF('Copy &amp; Paste Roster Report Here'!$M65="fy",1,0),0)</f>
        <v>0</v>
      </c>
      <c r="CE68" s="121">
        <f>IF('Copy &amp; Paste Roster Report Here'!$A65=CE$7,IF('Copy &amp; Paste Roster Report Here'!$M65="fy",1,0),0)</f>
        <v>0</v>
      </c>
      <c r="CF68" s="73">
        <f t="shared" si="13"/>
        <v>0</v>
      </c>
      <c r="CG68" s="122">
        <f>IF('Copy &amp; Paste Roster Report Here'!$A65=CG$7,IF('Copy &amp; Paste Roster Report Here'!$M65="RH",1,0),0)</f>
        <v>0</v>
      </c>
      <c r="CH68" s="122">
        <f>IF('Copy &amp; Paste Roster Report Here'!$A65=CH$7,IF('Copy &amp; Paste Roster Report Here'!$M65="RH",1,0),0)</f>
        <v>0</v>
      </c>
      <c r="CI68" s="122">
        <f>IF('Copy &amp; Paste Roster Report Here'!$A65=CI$7,IF('Copy &amp; Paste Roster Report Here'!$M65="RH",1,0),0)</f>
        <v>0</v>
      </c>
      <c r="CJ68" s="122">
        <f>IF('Copy &amp; Paste Roster Report Here'!$A65=CJ$7,IF('Copy &amp; Paste Roster Report Here'!$M65="RH",1,0),0)</f>
        <v>0</v>
      </c>
      <c r="CK68" s="122">
        <f>IF('Copy &amp; Paste Roster Report Here'!$A65=CK$7,IF('Copy &amp; Paste Roster Report Here'!$M65="RH",1,0),0)</f>
        <v>0</v>
      </c>
      <c r="CL68" s="122">
        <f>IF('Copy &amp; Paste Roster Report Here'!$A65=CL$7,IF('Copy &amp; Paste Roster Report Here'!$M65="RH",1,0),0)</f>
        <v>0</v>
      </c>
      <c r="CM68" s="122">
        <f>IF('Copy &amp; Paste Roster Report Here'!$A65=CM$7,IF('Copy &amp; Paste Roster Report Here'!$M65="RH",1,0),0)</f>
        <v>0</v>
      </c>
      <c r="CN68" s="122">
        <f>IF('Copy &amp; Paste Roster Report Here'!$A65=CN$7,IF('Copy &amp; Paste Roster Report Here'!$M65="RH",1,0),0)</f>
        <v>0</v>
      </c>
      <c r="CO68" s="122">
        <f>IF('Copy &amp; Paste Roster Report Here'!$A65=CO$7,IF('Copy &amp; Paste Roster Report Here'!$M65="RH",1,0),0)</f>
        <v>0</v>
      </c>
      <c r="CP68" s="122">
        <f>IF('Copy &amp; Paste Roster Report Here'!$A65=CP$7,IF('Copy &amp; Paste Roster Report Here'!$M65="RH",1,0),0)</f>
        <v>0</v>
      </c>
      <c r="CQ68" s="122">
        <f>IF('Copy &amp; Paste Roster Report Here'!$A65=CQ$7,IF('Copy &amp; Paste Roster Report Here'!$M65="RH",1,0),0)</f>
        <v>0</v>
      </c>
      <c r="CR68" s="73">
        <f t="shared" si="14"/>
        <v>0</v>
      </c>
      <c r="CS68" s="123">
        <f>IF('Copy &amp; Paste Roster Report Here'!$A65=CS$7,IF('Copy &amp; Paste Roster Report Here'!$M65="QT",1,0),0)</f>
        <v>0</v>
      </c>
      <c r="CT68" s="123">
        <f>IF('Copy &amp; Paste Roster Report Here'!$A65=CT$7,IF('Copy &amp; Paste Roster Report Here'!$M65="QT",1,0),0)</f>
        <v>0</v>
      </c>
      <c r="CU68" s="123">
        <f>IF('Copy &amp; Paste Roster Report Here'!$A65=CU$7,IF('Copy &amp; Paste Roster Report Here'!$M65="QT",1,0),0)</f>
        <v>0</v>
      </c>
      <c r="CV68" s="123">
        <f>IF('Copy &amp; Paste Roster Report Here'!$A65=CV$7,IF('Copy &amp; Paste Roster Report Here'!$M65="QT",1,0),0)</f>
        <v>0</v>
      </c>
      <c r="CW68" s="123">
        <f>IF('Copy &amp; Paste Roster Report Here'!$A65=CW$7,IF('Copy &amp; Paste Roster Report Here'!$M65="QT",1,0),0)</f>
        <v>0</v>
      </c>
      <c r="CX68" s="123">
        <f>IF('Copy &amp; Paste Roster Report Here'!$A65=CX$7,IF('Copy &amp; Paste Roster Report Here'!$M65="QT",1,0),0)</f>
        <v>0</v>
      </c>
      <c r="CY68" s="123">
        <f>IF('Copy &amp; Paste Roster Report Here'!$A65=CY$7,IF('Copy &amp; Paste Roster Report Here'!$M65="QT",1,0),0)</f>
        <v>0</v>
      </c>
      <c r="CZ68" s="123">
        <f>IF('Copy &amp; Paste Roster Report Here'!$A65=CZ$7,IF('Copy &amp; Paste Roster Report Here'!$M65="QT",1,0),0)</f>
        <v>0</v>
      </c>
      <c r="DA68" s="123">
        <f>IF('Copy &amp; Paste Roster Report Here'!$A65=DA$7,IF('Copy &amp; Paste Roster Report Here'!$M65="QT",1,0),0)</f>
        <v>0</v>
      </c>
      <c r="DB68" s="123">
        <f>IF('Copy &amp; Paste Roster Report Here'!$A65=DB$7,IF('Copy &amp; Paste Roster Report Here'!$M65="QT",1,0),0)</f>
        <v>0</v>
      </c>
      <c r="DC68" s="123">
        <f>IF('Copy &amp; Paste Roster Report Here'!$A65=DC$7,IF('Copy &amp; Paste Roster Report Here'!$M65="QT",1,0),0)</f>
        <v>0</v>
      </c>
      <c r="DD68" s="73">
        <f t="shared" si="15"/>
        <v>0</v>
      </c>
      <c r="DE68" s="124">
        <f>IF('Copy &amp; Paste Roster Report Here'!$A65=DE$7,IF('Copy &amp; Paste Roster Report Here'!$M65="xxxxxxxxxxx",1,0),0)</f>
        <v>0</v>
      </c>
      <c r="DF68" s="124">
        <f>IF('Copy &amp; Paste Roster Report Here'!$A65=DF$7,IF('Copy &amp; Paste Roster Report Here'!$M65="xxxxxxxxxxx",1,0),0)</f>
        <v>0</v>
      </c>
      <c r="DG68" s="124">
        <f>IF('Copy &amp; Paste Roster Report Here'!$A65=DG$7,IF('Copy &amp; Paste Roster Report Here'!$M65="xxxxxxxxxxx",1,0),0)</f>
        <v>0</v>
      </c>
      <c r="DH68" s="124">
        <f>IF('Copy &amp; Paste Roster Report Here'!$A65=DH$7,IF('Copy &amp; Paste Roster Report Here'!$M65="xxxxxxxxxxx",1,0),0)</f>
        <v>0</v>
      </c>
      <c r="DI68" s="124">
        <f>IF('Copy &amp; Paste Roster Report Here'!$A65=DI$7,IF('Copy &amp; Paste Roster Report Here'!$M65="xxxxxxxxxxx",1,0),0)</f>
        <v>0</v>
      </c>
      <c r="DJ68" s="124">
        <f>IF('Copy &amp; Paste Roster Report Here'!$A65=DJ$7,IF('Copy &amp; Paste Roster Report Here'!$M65="xxxxxxxxxxx",1,0),0)</f>
        <v>0</v>
      </c>
      <c r="DK68" s="124">
        <f>IF('Copy &amp; Paste Roster Report Here'!$A65=DK$7,IF('Copy &amp; Paste Roster Report Here'!$M65="xxxxxxxxxxx",1,0),0)</f>
        <v>0</v>
      </c>
      <c r="DL68" s="124">
        <f>IF('Copy &amp; Paste Roster Report Here'!$A65=DL$7,IF('Copy &amp; Paste Roster Report Here'!$M65="xxxxxxxxxxx",1,0),0)</f>
        <v>0</v>
      </c>
      <c r="DM68" s="124">
        <f>IF('Copy &amp; Paste Roster Report Here'!$A65=DM$7,IF('Copy &amp; Paste Roster Report Here'!$M65="xxxxxxxxxxx",1,0),0)</f>
        <v>0</v>
      </c>
      <c r="DN68" s="124">
        <f>IF('Copy &amp; Paste Roster Report Here'!$A65=DN$7,IF('Copy &amp; Paste Roster Report Here'!$M65="xxxxxxxxxxx",1,0),0)</f>
        <v>0</v>
      </c>
      <c r="DO68" s="124">
        <f>IF('Copy &amp; Paste Roster Report Here'!$A65=DO$7,IF('Copy &amp; Paste Roster Report Here'!$M65="xxxxxxxxxxx",1,0),0)</f>
        <v>0</v>
      </c>
      <c r="DP68" s="125">
        <f t="shared" si="16"/>
        <v>0</v>
      </c>
      <c r="DQ68" s="126">
        <f t="shared" si="17"/>
        <v>0</v>
      </c>
    </row>
    <row r="69" spans="1:121" x14ac:dyDescent="0.2">
      <c r="A69" s="111">
        <f t="shared" si="3"/>
        <v>0</v>
      </c>
      <c r="B69" s="111">
        <f t="shared" si="4"/>
        <v>0</v>
      </c>
      <c r="C69" s="112">
        <f>+('Copy &amp; Paste Roster Report Here'!$P66-'Copy &amp; Paste Roster Report Here'!$O66)/30</f>
        <v>0</v>
      </c>
      <c r="D69" s="112">
        <f>+('Copy &amp; Paste Roster Report Here'!$P66-'Copy &amp; Paste Roster Report Here'!$O66)</f>
        <v>0</v>
      </c>
      <c r="E69" s="111">
        <f>'Copy &amp; Paste Roster Report Here'!N66</f>
        <v>0</v>
      </c>
      <c r="F69" s="111" t="str">
        <f t="shared" si="5"/>
        <v>N</v>
      </c>
      <c r="G69" s="111">
        <f>'Copy &amp; Paste Roster Report Here'!R66</f>
        <v>0</v>
      </c>
      <c r="H69" s="113">
        <f t="shared" si="6"/>
        <v>0</v>
      </c>
      <c r="I69" s="112">
        <f>IF(F69="N",$F$5-'Copy &amp; Paste Roster Report Here'!O66,+'Copy &amp; Paste Roster Report Here'!Q66-'Copy &amp; Paste Roster Report Here'!O66)</f>
        <v>0</v>
      </c>
      <c r="J69" s="114">
        <f t="shared" si="7"/>
        <v>0</v>
      </c>
      <c r="K69" s="114">
        <f t="shared" si="8"/>
        <v>0</v>
      </c>
      <c r="L69" s="115">
        <f>'Copy &amp; Paste Roster Report Here'!F66</f>
        <v>0</v>
      </c>
      <c r="M69" s="116">
        <f t="shared" si="9"/>
        <v>0</v>
      </c>
      <c r="N69" s="117">
        <f>IF('Copy &amp; Paste Roster Report Here'!$A66='Analytical Tests'!N$7,IF($F69="Y",+$H69*N$6,0),0)</f>
        <v>0</v>
      </c>
      <c r="O69" s="117">
        <f>IF('Copy &amp; Paste Roster Report Here'!$A66='Analytical Tests'!O$7,IF($F69="Y",+$H69*O$6,0),0)</f>
        <v>0</v>
      </c>
      <c r="P69" s="117">
        <f>IF('Copy &amp; Paste Roster Report Here'!$A66='Analytical Tests'!P$7,IF($F69="Y",+$H69*P$6,0),0)</f>
        <v>0</v>
      </c>
      <c r="Q69" s="117">
        <f>IF('Copy &amp; Paste Roster Report Here'!$A66='Analytical Tests'!Q$7,IF($F69="Y",+$H69*Q$6,0),0)</f>
        <v>0</v>
      </c>
      <c r="R69" s="117">
        <f>IF('Copy &amp; Paste Roster Report Here'!$A66='Analytical Tests'!R$7,IF($F69="Y",+$H69*R$6,0),0)</f>
        <v>0</v>
      </c>
      <c r="S69" s="117">
        <f>IF('Copy &amp; Paste Roster Report Here'!$A66='Analytical Tests'!S$7,IF($F69="Y",+$H69*S$6,0),0)</f>
        <v>0</v>
      </c>
      <c r="T69" s="117">
        <f>IF('Copy &amp; Paste Roster Report Here'!$A66='Analytical Tests'!T$7,IF($F69="Y",+$H69*T$6,0),0)</f>
        <v>0</v>
      </c>
      <c r="U69" s="117">
        <f>IF('Copy &amp; Paste Roster Report Here'!$A66='Analytical Tests'!U$7,IF($F69="Y",+$H69*U$6,0),0)</f>
        <v>0</v>
      </c>
      <c r="V69" s="117">
        <f>IF('Copy &amp; Paste Roster Report Here'!$A66='Analytical Tests'!V$7,IF($F69="Y",+$H69*V$6,0),0)</f>
        <v>0</v>
      </c>
      <c r="W69" s="117">
        <f>IF('Copy &amp; Paste Roster Report Here'!$A66='Analytical Tests'!W$7,IF($F69="Y",+$H69*W$6,0),0)</f>
        <v>0</v>
      </c>
      <c r="X69" s="117">
        <f>IF('Copy &amp; Paste Roster Report Here'!$A66='Analytical Tests'!X$7,IF($F69="Y",+$H69*X$6,0),0)</f>
        <v>0</v>
      </c>
      <c r="Y69" s="117" t="b">
        <f>IF('Copy &amp; Paste Roster Report Here'!$A66='Analytical Tests'!Y$7,IF($F69="N",IF($J69&gt;=$C69,Y$6,+($I69/$D69)*Y$6),0))</f>
        <v>0</v>
      </c>
      <c r="Z69" s="117" t="b">
        <f>IF('Copy &amp; Paste Roster Report Here'!$A66='Analytical Tests'!Z$7,IF($F69="N",IF($J69&gt;=$C69,Z$6,+($I69/$D69)*Z$6),0))</f>
        <v>0</v>
      </c>
      <c r="AA69" s="117" t="b">
        <f>IF('Copy &amp; Paste Roster Report Here'!$A66='Analytical Tests'!AA$7,IF($F69="N",IF($J69&gt;=$C69,AA$6,+($I69/$D69)*AA$6),0))</f>
        <v>0</v>
      </c>
      <c r="AB69" s="117" t="b">
        <f>IF('Copy &amp; Paste Roster Report Here'!$A66='Analytical Tests'!AB$7,IF($F69="N",IF($J69&gt;=$C69,AB$6,+($I69/$D69)*AB$6),0))</f>
        <v>0</v>
      </c>
      <c r="AC69" s="117" t="b">
        <f>IF('Copy &amp; Paste Roster Report Here'!$A66='Analytical Tests'!AC$7,IF($F69="N",IF($J69&gt;=$C69,AC$6,+($I69/$D69)*AC$6),0))</f>
        <v>0</v>
      </c>
      <c r="AD69" s="117" t="b">
        <f>IF('Copy &amp; Paste Roster Report Here'!$A66='Analytical Tests'!AD$7,IF($F69="N",IF($J69&gt;=$C69,AD$6,+($I69/$D69)*AD$6),0))</f>
        <v>0</v>
      </c>
      <c r="AE69" s="117" t="b">
        <f>IF('Copy &amp; Paste Roster Report Here'!$A66='Analytical Tests'!AE$7,IF($F69="N",IF($J69&gt;=$C69,AE$6,+($I69/$D69)*AE$6),0))</f>
        <v>0</v>
      </c>
      <c r="AF69" s="117" t="b">
        <f>IF('Copy &amp; Paste Roster Report Here'!$A66='Analytical Tests'!AF$7,IF($F69="N",IF($J69&gt;=$C69,AF$6,+($I69/$D69)*AF$6),0))</f>
        <v>0</v>
      </c>
      <c r="AG69" s="117" t="b">
        <f>IF('Copy &amp; Paste Roster Report Here'!$A66='Analytical Tests'!AG$7,IF($F69="N",IF($J69&gt;=$C69,AG$6,+($I69/$D69)*AG$6),0))</f>
        <v>0</v>
      </c>
      <c r="AH69" s="117" t="b">
        <f>IF('Copy &amp; Paste Roster Report Here'!$A66='Analytical Tests'!AH$7,IF($F69="N",IF($J69&gt;=$C69,AH$6,+($I69/$D69)*AH$6),0))</f>
        <v>0</v>
      </c>
      <c r="AI69" s="117" t="b">
        <f>IF('Copy &amp; Paste Roster Report Here'!$A66='Analytical Tests'!AI$7,IF($F69="N",IF($J69&gt;=$C69,AI$6,+($I69/$D69)*AI$6),0))</f>
        <v>0</v>
      </c>
      <c r="AJ69" s="79"/>
      <c r="AK69" s="118">
        <f>IF('Copy &amp; Paste Roster Report Here'!$A66=AK$7,IF('Copy &amp; Paste Roster Report Here'!$M66="FT",1,0),0)</f>
        <v>0</v>
      </c>
      <c r="AL69" s="118">
        <f>IF('Copy &amp; Paste Roster Report Here'!$A66=AL$7,IF('Copy &amp; Paste Roster Report Here'!$M66="FT",1,0),0)</f>
        <v>0</v>
      </c>
      <c r="AM69" s="118">
        <f>IF('Copy &amp; Paste Roster Report Here'!$A66=AM$7,IF('Copy &amp; Paste Roster Report Here'!$M66="FT",1,0),0)</f>
        <v>0</v>
      </c>
      <c r="AN69" s="118">
        <f>IF('Copy &amp; Paste Roster Report Here'!$A66=AN$7,IF('Copy &amp; Paste Roster Report Here'!$M66="FT",1,0),0)</f>
        <v>0</v>
      </c>
      <c r="AO69" s="118">
        <f>IF('Copy &amp; Paste Roster Report Here'!$A66=AO$7,IF('Copy &amp; Paste Roster Report Here'!$M66="FT",1,0),0)</f>
        <v>0</v>
      </c>
      <c r="AP69" s="118">
        <f>IF('Copy &amp; Paste Roster Report Here'!$A66=AP$7,IF('Copy &amp; Paste Roster Report Here'!$M66="FT",1,0),0)</f>
        <v>0</v>
      </c>
      <c r="AQ69" s="118">
        <f>IF('Copy &amp; Paste Roster Report Here'!$A66=AQ$7,IF('Copy &amp; Paste Roster Report Here'!$M66="FT",1,0),0)</f>
        <v>0</v>
      </c>
      <c r="AR69" s="118">
        <f>IF('Copy &amp; Paste Roster Report Here'!$A66=AR$7,IF('Copy &amp; Paste Roster Report Here'!$M66="FT",1,0),0)</f>
        <v>0</v>
      </c>
      <c r="AS69" s="118">
        <f>IF('Copy &amp; Paste Roster Report Here'!$A66=AS$7,IF('Copy &amp; Paste Roster Report Here'!$M66="FT",1,0),0)</f>
        <v>0</v>
      </c>
      <c r="AT69" s="118">
        <f>IF('Copy &amp; Paste Roster Report Here'!$A66=AT$7,IF('Copy &amp; Paste Roster Report Here'!$M66="FT",1,0),0)</f>
        <v>0</v>
      </c>
      <c r="AU69" s="118">
        <f>IF('Copy &amp; Paste Roster Report Here'!$A66=AU$7,IF('Copy &amp; Paste Roster Report Here'!$M66="FT",1,0),0)</f>
        <v>0</v>
      </c>
      <c r="AV69" s="73">
        <f t="shared" si="10"/>
        <v>0</v>
      </c>
      <c r="AW69" s="119">
        <f>IF('Copy &amp; Paste Roster Report Here'!$A66=AW$7,IF('Copy &amp; Paste Roster Report Here'!$M66="HT",1,0),0)</f>
        <v>0</v>
      </c>
      <c r="AX69" s="119">
        <f>IF('Copy &amp; Paste Roster Report Here'!$A66=AX$7,IF('Copy &amp; Paste Roster Report Here'!$M66="HT",1,0),0)</f>
        <v>0</v>
      </c>
      <c r="AY69" s="119">
        <f>IF('Copy &amp; Paste Roster Report Here'!$A66=AY$7,IF('Copy &amp; Paste Roster Report Here'!$M66="HT",1,0),0)</f>
        <v>0</v>
      </c>
      <c r="AZ69" s="119">
        <f>IF('Copy &amp; Paste Roster Report Here'!$A66=AZ$7,IF('Copy &amp; Paste Roster Report Here'!$M66="HT",1,0),0)</f>
        <v>0</v>
      </c>
      <c r="BA69" s="119">
        <f>IF('Copy &amp; Paste Roster Report Here'!$A66=BA$7,IF('Copy &amp; Paste Roster Report Here'!$M66="HT",1,0),0)</f>
        <v>0</v>
      </c>
      <c r="BB69" s="119">
        <f>IF('Copy &amp; Paste Roster Report Here'!$A66=BB$7,IF('Copy &amp; Paste Roster Report Here'!$M66="HT",1,0),0)</f>
        <v>0</v>
      </c>
      <c r="BC69" s="119">
        <f>IF('Copy &amp; Paste Roster Report Here'!$A66=BC$7,IF('Copy &amp; Paste Roster Report Here'!$M66="HT",1,0),0)</f>
        <v>0</v>
      </c>
      <c r="BD69" s="119">
        <f>IF('Copy &amp; Paste Roster Report Here'!$A66=BD$7,IF('Copy &amp; Paste Roster Report Here'!$M66="HT",1,0),0)</f>
        <v>0</v>
      </c>
      <c r="BE69" s="119">
        <f>IF('Copy &amp; Paste Roster Report Here'!$A66=BE$7,IF('Copy &amp; Paste Roster Report Here'!$M66="HT",1,0),0)</f>
        <v>0</v>
      </c>
      <c r="BF69" s="119">
        <f>IF('Copy &amp; Paste Roster Report Here'!$A66=BF$7,IF('Copy &amp; Paste Roster Report Here'!$M66="HT",1,0),0)</f>
        <v>0</v>
      </c>
      <c r="BG69" s="119">
        <f>IF('Copy &amp; Paste Roster Report Here'!$A66=BG$7,IF('Copy &amp; Paste Roster Report Here'!$M66="HT",1,0),0)</f>
        <v>0</v>
      </c>
      <c r="BH69" s="73">
        <f t="shared" si="11"/>
        <v>0</v>
      </c>
      <c r="BI69" s="120">
        <f>IF('Copy &amp; Paste Roster Report Here'!$A66=BI$7,IF('Copy &amp; Paste Roster Report Here'!$M66="MT",1,0),0)</f>
        <v>0</v>
      </c>
      <c r="BJ69" s="120">
        <f>IF('Copy &amp; Paste Roster Report Here'!$A66=BJ$7,IF('Copy &amp; Paste Roster Report Here'!$M66="MT",1,0),0)</f>
        <v>0</v>
      </c>
      <c r="BK69" s="120">
        <f>IF('Copy &amp; Paste Roster Report Here'!$A66=BK$7,IF('Copy &amp; Paste Roster Report Here'!$M66="MT",1,0),0)</f>
        <v>0</v>
      </c>
      <c r="BL69" s="120">
        <f>IF('Copy &amp; Paste Roster Report Here'!$A66=BL$7,IF('Copy &amp; Paste Roster Report Here'!$M66="MT",1,0),0)</f>
        <v>0</v>
      </c>
      <c r="BM69" s="120">
        <f>IF('Copy &amp; Paste Roster Report Here'!$A66=BM$7,IF('Copy &amp; Paste Roster Report Here'!$M66="MT",1,0),0)</f>
        <v>0</v>
      </c>
      <c r="BN69" s="120">
        <f>IF('Copy &amp; Paste Roster Report Here'!$A66=BN$7,IF('Copy &amp; Paste Roster Report Here'!$M66="MT",1,0),0)</f>
        <v>0</v>
      </c>
      <c r="BO69" s="120">
        <f>IF('Copy &amp; Paste Roster Report Here'!$A66=BO$7,IF('Copy &amp; Paste Roster Report Here'!$M66="MT",1,0),0)</f>
        <v>0</v>
      </c>
      <c r="BP69" s="120">
        <f>IF('Copy &amp; Paste Roster Report Here'!$A66=BP$7,IF('Copy &amp; Paste Roster Report Here'!$M66="MT",1,0),0)</f>
        <v>0</v>
      </c>
      <c r="BQ69" s="120">
        <f>IF('Copy &amp; Paste Roster Report Here'!$A66=BQ$7,IF('Copy &amp; Paste Roster Report Here'!$M66="MT",1,0),0)</f>
        <v>0</v>
      </c>
      <c r="BR69" s="120">
        <f>IF('Copy &amp; Paste Roster Report Here'!$A66=BR$7,IF('Copy &amp; Paste Roster Report Here'!$M66="MT",1,0),0)</f>
        <v>0</v>
      </c>
      <c r="BS69" s="120">
        <f>IF('Copy &amp; Paste Roster Report Here'!$A66=BS$7,IF('Copy &amp; Paste Roster Report Here'!$M66="MT",1,0),0)</f>
        <v>0</v>
      </c>
      <c r="BT69" s="73">
        <f t="shared" si="12"/>
        <v>0</v>
      </c>
      <c r="BU69" s="121">
        <f>IF('Copy &amp; Paste Roster Report Here'!$A66=BU$7,IF('Copy &amp; Paste Roster Report Here'!$M66="fy",1,0),0)</f>
        <v>0</v>
      </c>
      <c r="BV69" s="121">
        <f>IF('Copy &amp; Paste Roster Report Here'!$A66=BV$7,IF('Copy &amp; Paste Roster Report Here'!$M66="fy",1,0),0)</f>
        <v>0</v>
      </c>
      <c r="BW69" s="121">
        <f>IF('Copy &amp; Paste Roster Report Here'!$A66=BW$7,IF('Copy &amp; Paste Roster Report Here'!$M66="fy",1,0),0)</f>
        <v>0</v>
      </c>
      <c r="BX69" s="121">
        <f>IF('Copy &amp; Paste Roster Report Here'!$A66=BX$7,IF('Copy &amp; Paste Roster Report Here'!$M66="fy",1,0),0)</f>
        <v>0</v>
      </c>
      <c r="BY69" s="121">
        <f>IF('Copy &amp; Paste Roster Report Here'!$A66=BY$7,IF('Copy &amp; Paste Roster Report Here'!$M66="fy",1,0),0)</f>
        <v>0</v>
      </c>
      <c r="BZ69" s="121">
        <f>IF('Copy &amp; Paste Roster Report Here'!$A66=BZ$7,IF('Copy &amp; Paste Roster Report Here'!$M66="fy",1,0),0)</f>
        <v>0</v>
      </c>
      <c r="CA69" s="121">
        <f>IF('Copy &amp; Paste Roster Report Here'!$A66=CA$7,IF('Copy &amp; Paste Roster Report Here'!$M66="fy",1,0),0)</f>
        <v>0</v>
      </c>
      <c r="CB69" s="121">
        <f>IF('Copy &amp; Paste Roster Report Here'!$A66=CB$7,IF('Copy &amp; Paste Roster Report Here'!$M66="fy",1,0),0)</f>
        <v>0</v>
      </c>
      <c r="CC69" s="121">
        <f>IF('Copy &amp; Paste Roster Report Here'!$A66=CC$7,IF('Copy &amp; Paste Roster Report Here'!$M66="fy",1,0),0)</f>
        <v>0</v>
      </c>
      <c r="CD69" s="121">
        <f>IF('Copy &amp; Paste Roster Report Here'!$A66=CD$7,IF('Copy &amp; Paste Roster Report Here'!$M66="fy",1,0),0)</f>
        <v>0</v>
      </c>
      <c r="CE69" s="121">
        <f>IF('Copy &amp; Paste Roster Report Here'!$A66=CE$7,IF('Copy &amp; Paste Roster Report Here'!$M66="fy",1,0),0)</f>
        <v>0</v>
      </c>
      <c r="CF69" s="73">
        <f t="shared" si="13"/>
        <v>0</v>
      </c>
      <c r="CG69" s="122">
        <f>IF('Copy &amp; Paste Roster Report Here'!$A66=CG$7,IF('Copy &amp; Paste Roster Report Here'!$M66="RH",1,0),0)</f>
        <v>0</v>
      </c>
      <c r="CH69" s="122">
        <f>IF('Copy &amp; Paste Roster Report Here'!$A66=CH$7,IF('Copy &amp; Paste Roster Report Here'!$M66="RH",1,0),0)</f>
        <v>0</v>
      </c>
      <c r="CI69" s="122">
        <f>IF('Copy &amp; Paste Roster Report Here'!$A66=CI$7,IF('Copy &amp; Paste Roster Report Here'!$M66="RH",1,0),0)</f>
        <v>0</v>
      </c>
      <c r="CJ69" s="122">
        <f>IF('Copy &amp; Paste Roster Report Here'!$A66=CJ$7,IF('Copy &amp; Paste Roster Report Here'!$M66="RH",1,0),0)</f>
        <v>0</v>
      </c>
      <c r="CK69" s="122">
        <f>IF('Copy &amp; Paste Roster Report Here'!$A66=CK$7,IF('Copy &amp; Paste Roster Report Here'!$M66="RH",1,0),0)</f>
        <v>0</v>
      </c>
      <c r="CL69" s="122">
        <f>IF('Copy &amp; Paste Roster Report Here'!$A66=CL$7,IF('Copy &amp; Paste Roster Report Here'!$M66="RH",1,0),0)</f>
        <v>0</v>
      </c>
      <c r="CM69" s="122">
        <f>IF('Copy &amp; Paste Roster Report Here'!$A66=CM$7,IF('Copy &amp; Paste Roster Report Here'!$M66="RH",1,0),0)</f>
        <v>0</v>
      </c>
      <c r="CN69" s="122">
        <f>IF('Copy &amp; Paste Roster Report Here'!$A66=CN$7,IF('Copy &amp; Paste Roster Report Here'!$M66="RH",1,0),0)</f>
        <v>0</v>
      </c>
      <c r="CO69" s="122">
        <f>IF('Copy &amp; Paste Roster Report Here'!$A66=CO$7,IF('Copy &amp; Paste Roster Report Here'!$M66="RH",1,0),0)</f>
        <v>0</v>
      </c>
      <c r="CP69" s="122">
        <f>IF('Copy &amp; Paste Roster Report Here'!$A66=CP$7,IF('Copy &amp; Paste Roster Report Here'!$M66="RH",1,0),0)</f>
        <v>0</v>
      </c>
      <c r="CQ69" s="122">
        <f>IF('Copy &amp; Paste Roster Report Here'!$A66=CQ$7,IF('Copy &amp; Paste Roster Report Here'!$M66="RH",1,0),0)</f>
        <v>0</v>
      </c>
      <c r="CR69" s="73">
        <f t="shared" si="14"/>
        <v>0</v>
      </c>
      <c r="CS69" s="123">
        <f>IF('Copy &amp; Paste Roster Report Here'!$A66=CS$7,IF('Copy &amp; Paste Roster Report Here'!$M66="QT",1,0),0)</f>
        <v>0</v>
      </c>
      <c r="CT69" s="123">
        <f>IF('Copy &amp; Paste Roster Report Here'!$A66=CT$7,IF('Copy &amp; Paste Roster Report Here'!$M66="QT",1,0),0)</f>
        <v>0</v>
      </c>
      <c r="CU69" s="123">
        <f>IF('Copy &amp; Paste Roster Report Here'!$A66=CU$7,IF('Copy &amp; Paste Roster Report Here'!$M66="QT",1,0),0)</f>
        <v>0</v>
      </c>
      <c r="CV69" s="123">
        <f>IF('Copy &amp; Paste Roster Report Here'!$A66=CV$7,IF('Copy &amp; Paste Roster Report Here'!$M66="QT",1,0),0)</f>
        <v>0</v>
      </c>
      <c r="CW69" s="123">
        <f>IF('Copy &amp; Paste Roster Report Here'!$A66=CW$7,IF('Copy &amp; Paste Roster Report Here'!$M66="QT",1,0),0)</f>
        <v>0</v>
      </c>
      <c r="CX69" s="123">
        <f>IF('Copy &amp; Paste Roster Report Here'!$A66=CX$7,IF('Copy &amp; Paste Roster Report Here'!$M66="QT",1,0),0)</f>
        <v>0</v>
      </c>
      <c r="CY69" s="123">
        <f>IF('Copy &amp; Paste Roster Report Here'!$A66=CY$7,IF('Copy &amp; Paste Roster Report Here'!$M66="QT",1,0),0)</f>
        <v>0</v>
      </c>
      <c r="CZ69" s="123">
        <f>IF('Copy &amp; Paste Roster Report Here'!$A66=CZ$7,IF('Copy &amp; Paste Roster Report Here'!$M66="QT",1,0),0)</f>
        <v>0</v>
      </c>
      <c r="DA69" s="123">
        <f>IF('Copy &amp; Paste Roster Report Here'!$A66=DA$7,IF('Copy &amp; Paste Roster Report Here'!$M66="QT",1,0),0)</f>
        <v>0</v>
      </c>
      <c r="DB69" s="123">
        <f>IF('Copy &amp; Paste Roster Report Here'!$A66=DB$7,IF('Copy &amp; Paste Roster Report Here'!$M66="QT",1,0),0)</f>
        <v>0</v>
      </c>
      <c r="DC69" s="123">
        <f>IF('Copy &amp; Paste Roster Report Here'!$A66=DC$7,IF('Copy &amp; Paste Roster Report Here'!$M66="QT",1,0),0)</f>
        <v>0</v>
      </c>
      <c r="DD69" s="73">
        <f t="shared" si="15"/>
        <v>0</v>
      </c>
      <c r="DE69" s="124">
        <f>IF('Copy &amp; Paste Roster Report Here'!$A66=DE$7,IF('Copy &amp; Paste Roster Report Here'!$M66="xxxxxxxxxxx",1,0),0)</f>
        <v>0</v>
      </c>
      <c r="DF69" s="124">
        <f>IF('Copy &amp; Paste Roster Report Here'!$A66=DF$7,IF('Copy &amp; Paste Roster Report Here'!$M66="xxxxxxxxxxx",1,0),0)</f>
        <v>0</v>
      </c>
      <c r="DG69" s="124">
        <f>IF('Copy &amp; Paste Roster Report Here'!$A66=DG$7,IF('Copy &amp; Paste Roster Report Here'!$M66="xxxxxxxxxxx",1,0),0)</f>
        <v>0</v>
      </c>
      <c r="DH69" s="124">
        <f>IF('Copy &amp; Paste Roster Report Here'!$A66=DH$7,IF('Copy &amp; Paste Roster Report Here'!$M66="xxxxxxxxxxx",1,0),0)</f>
        <v>0</v>
      </c>
      <c r="DI69" s="124">
        <f>IF('Copy &amp; Paste Roster Report Here'!$A66=DI$7,IF('Copy &amp; Paste Roster Report Here'!$M66="xxxxxxxxxxx",1,0),0)</f>
        <v>0</v>
      </c>
      <c r="DJ69" s="124">
        <f>IF('Copy &amp; Paste Roster Report Here'!$A66=DJ$7,IF('Copy &amp; Paste Roster Report Here'!$M66="xxxxxxxxxxx",1,0),0)</f>
        <v>0</v>
      </c>
      <c r="DK69" s="124">
        <f>IF('Copy &amp; Paste Roster Report Here'!$A66=DK$7,IF('Copy &amp; Paste Roster Report Here'!$M66="xxxxxxxxxxx",1,0),0)</f>
        <v>0</v>
      </c>
      <c r="DL69" s="124">
        <f>IF('Copy &amp; Paste Roster Report Here'!$A66=DL$7,IF('Copy &amp; Paste Roster Report Here'!$M66="xxxxxxxxxxx",1,0),0)</f>
        <v>0</v>
      </c>
      <c r="DM69" s="124">
        <f>IF('Copy &amp; Paste Roster Report Here'!$A66=DM$7,IF('Copy &amp; Paste Roster Report Here'!$M66="xxxxxxxxxxx",1,0),0)</f>
        <v>0</v>
      </c>
      <c r="DN69" s="124">
        <f>IF('Copy &amp; Paste Roster Report Here'!$A66=DN$7,IF('Copy &amp; Paste Roster Report Here'!$M66="xxxxxxxxxxx",1,0),0)</f>
        <v>0</v>
      </c>
      <c r="DO69" s="124">
        <f>IF('Copy &amp; Paste Roster Report Here'!$A66=DO$7,IF('Copy &amp; Paste Roster Report Here'!$M66="xxxxxxxxxxx",1,0),0)</f>
        <v>0</v>
      </c>
      <c r="DP69" s="125">
        <f t="shared" si="16"/>
        <v>0</v>
      </c>
      <c r="DQ69" s="126">
        <f t="shared" si="17"/>
        <v>0</v>
      </c>
    </row>
    <row r="70" spans="1:121" x14ac:dyDescent="0.2">
      <c r="A70" s="111">
        <f t="shared" si="3"/>
        <v>0</v>
      </c>
      <c r="B70" s="111">
        <f t="shared" si="4"/>
        <v>0</v>
      </c>
      <c r="C70" s="112">
        <f>+('Copy &amp; Paste Roster Report Here'!$P67-'Copy &amp; Paste Roster Report Here'!$O67)/30</f>
        <v>0</v>
      </c>
      <c r="D70" s="112">
        <f>+('Copy &amp; Paste Roster Report Here'!$P67-'Copy &amp; Paste Roster Report Here'!$O67)</f>
        <v>0</v>
      </c>
      <c r="E70" s="111">
        <f>'Copy &amp; Paste Roster Report Here'!N67</f>
        <v>0</v>
      </c>
      <c r="F70" s="111" t="str">
        <f t="shared" si="5"/>
        <v>N</v>
      </c>
      <c r="G70" s="111">
        <f>'Copy &amp; Paste Roster Report Here'!R67</f>
        <v>0</v>
      </c>
      <c r="H70" s="113">
        <f t="shared" si="6"/>
        <v>0</v>
      </c>
      <c r="I70" s="112">
        <f>IF(F70="N",$F$5-'Copy &amp; Paste Roster Report Here'!O67,+'Copy &amp; Paste Roster Report Here'!Q67-'Copy &amp; Paste Roster Report Here'!O67)</f>
        <v>0</v>
      </c>
      <c r="J70" s="114">
        <f t="shared" si="7"/>
        <v>0</v>
      </c>
      <c r="K70" s="114">
        <f t="shared" si="8"/>
        <v>0</v>
      </c>
      <c r="L70" s="115">
        <f>'Copy &amp; Paste Roster Report Here'!F67</f>
        <v>0</v>
      </c>
      <c r="M70" s="116">
        <f t="shared" si="9"/>
        <v>0</v>
      </c>
      <c r="N70" s="117">
        <f>IF('Copy &amp; Paste Roster Report Here'!$A67='Analytical Tests'!N$7,IF($F70="Y",+$H70*N$6,0),0)</f>
        <v>0</v>
      </c>
      <c r="O70" s="117">
        <f>IF('Copy &amp; Paste Roster Report Here'!$A67='Analytical Tests'!O$7,IF($F70="Y",+$H70*O$6,0),0)</f>
        <v>0</v>
      </c>
      <c r="P70" s="117">
        <f>IF('Copy &amp; Paste Roster Report Here'!$A67='Analytical Tests'!P$7,IF($F70="Y",+$H70*P$6,0),0)</f>
        <v>0</v>
      </c>
      <c r="Q70" s="117">
        <f>IF('Copy &amp; Paste Roster Report Here'!$A67='Analytical Tests'!Q$7,IF($F70="Y",+$H70*Q$6,0),0)</f>
        <v>0</v>
      </c>
      <c r="R70" s="117">
        <f>IF('Copy &amp; Paste Roster Report Here'!$A67='Analytical Tests'!R$7,IF($F70="Y",+$H70*R$6,0),0)</f>
        <v>0</v>
      </c>
      <c r="S70" s="117">
        <f>IF('Copy &amp; Paste Roster Report Here'!$A67='Analytical Tests'!S$7,IF($F70="Y",+$H70*S$6,0),0)</f>
        <v>0</v>
      </c>
      <c r="T70" s="117">
        <f>IF('Copy &amp; Paste Roster Report Here'!$A67='Analytical Tests'!T$7,IF($F70="Y",+$H70*T$6,0),0)</f>
        <v>0</v>
      </c>
      <c r="U70" s="117">
        <f>IF('Copy &amp; Paste Roster Report Here'!$A67='Analytical Tests'!U$7,IF($F70="Y",+$H70*U$6,0),0)</f>
        <v>0</v>
      </c>
      <c r="V70" s="117">
        <f>IF('Copy &amp; Paste Roster Report Here'!$A67='Analytical Tests'!V$7,IF($F70="Y",+$H70*V$6,0),0)</f>
        <v>0</v>
      </c>
      <c r="W70" s="117">
        <f>IF('Copy &amp; Paste Roster Report Here'!$A67='Analytical Tests'!W$7,IF($F70="Y",+$H70*W$6,0),0)</f>
        <v>0</v>
      </c>
      <c r="X70" s="117">
        <f>IF('Copy &amp; Paste Roster Report Here'!$A67='Analytical Tests'!X$7,IF($F70="Y",+$H70*X$6,0),0)</f>
        <v>0</v>
      </c>
      <c r="Y70" s="117" t="b">
        <f>IF('Copy &amp; Paste Roster Report Here'!$A67='Analytical Tests'!Y$7,IF($F70="N",IF($J70&gt;=$C70,Y$6,+($I70/$D70)*Y$6),0))</f>
        <v>0</v>
      </c>
      <c r="Z70" s="117" t="b">
        <f>IF('Copy &amp; Paste Roster Report Here'!$A67='Analytical Tests'!Z$7,IF($F70="N",IF($J70&gt;=$C70,Z$6,+($I70/$D70)*Z$6),0))</f>
        <v>0</v>
      </c>
      <c r="AA70" s="117" t="b">
        <f>IF('Copy &amp; Paste Roster Report Here'!$A67='Analytical Tests'!AA$7,IF($F70="N",IF($J70&gt;=$C70,AA$6,+($I70/$D70)*AA$6),0))</f>
        <v>0</v>
      </c>
      <c r="AB70" s="117" t="b">
        <f>IF('Copy &amp; Paste Roster Report Here'!$A67='Analytical Tests'!AB$7,IF($F70="N",IF($J70&gt;=$C70,AB$6,+($I70/$D70)*AB$6),0))</f>
        <v>0</v>
      </c>
      <c r="AC70" s="117" t="b">
        <f>IF('Copy &amp; Paste Roster Report Here'!$A67='Analytical Tests'!AC$7,IF($F70="N",IF($J70&gt;=$C70,AC$6,+($I70/$D70)*AC$6),0))</f>
        <v>0</v>
      </c>
      <c r="AD70" s="117" t="b">
        <f>IF('Copy &amp; Paste Roster Report Here'!$A67='Analytical Tests'!AD$7,IF($F70="N",IF($J70&gt;=$C70,AD$6,+($I70/$D70)*AD$6),0))</f>
        <v>0</v>
      </c>
      <c r="AE70" s="117" t="b">
        <f>IF('Copy &amp; Paste Roster Report Here'!$A67='Analytical Tests'!AE$7,IF($F70="N",IF($J70&gt;=$C70,AE$6,+($I70/$D70)*AE$6),0))</f>
        <v>0</v>
      </c>
      <c r="AF70" s="117" t="b">
        <f>IF('Copy &amp; Paste Roster Report Here'!$A67='Analytical Tests'!AF$7,IF($F70="N",IF($J70&gt;=$C70,AF$6,+($I70/$D70)*AF$6),0))</f>
        <v>0</v>
      </c>
      <c r="AG70" s="117" t="b">
        <f>IF('Copy &amp; Paste Roster Report Here'!$A67='Analytical Tests'!AG$7,IF($F70="N",IF($J70&gt;=$C70,AG$6,+($I70/$D70)*AG$6),0))</f>
        <v>0</v>
      </c>
      <c r="AH70" s="117" t="b">
        <f>IF('Copy &amp; Paste Roster Report Here'!$A67='Analytical Tests'!AH$7,IF($F70="N",IF($J70&gt;=$C70,AH$6,+($I70/$D70)*AH$6),0))</f>
        <v>0</v>
      </c>
      <c r="AI70" s="117" t="b">
        <f>IF('Copy &amp; Paste Roster Report Here'!$A67='Analytical Tests'!AI$7,IF($F70="N",IF($J70&gt;=$C70,AI$6,+($I70/$D70)*AI$6),0))</f>
        <v>0</v>
      </c>
      <c r="AJ70" s="79"/>
      <c r="AK70" s="118">
        <f>IF('Copy &amp; Paste Roster Report Here'!$A67=AK$7,IF('Copy &amp; Paste Roster Report Here'!$M67="FT",1,0),0)</f>
        <v>0</v>
      </c>
      <c r="AL70" s="118">
        <f>IF('Copy &amp; Paste Roster Report Here'!$A67=AL$7,IF('Copy &amp; Paste Roster Report Here'!$M67="FT",1,0),0)</f>
        <v>0</v>
      </c>
      <c r="AM70" s="118">
        <f>IF('Copy &amp; Paste Roster Report Here'!$A67=AM$7,IF('Copy &amp; Paste Roster Report Here'!$M67="FT",1,0),0)</f>
        <v>0</v>
      </c>
      <c r="AN70" s="118">
        <f>IF('Copy &amp; Paste Roster Report Here'!$A67=AN$7,IF('Copy &amp; Paste Roster Report Here'!$M67="FT",1,0),0)</f>
        <v>0</v>
      </c>
      <c r="AO70" s="118">
        <f>IF('Copy &amp; Paste Roster Report Here'!$A67=AO$7,IF('Copy &amp; Paste Roster Report Here'!$M67="FT",1,0),0)</f>
        <v>0</v>
      </c>
      <c r="AP70" s="118">
        <f>IF('Copy &amp; Paste Roster Report Here'!$A67=AP$7,IF('Copy &amp; Paste Roster Report Here'!$M67="FT",1,0),0)</f>
        <v>0</v>
      </c>
      <c r="AQ70" s="118">
        <f>IF('Copy &amp; Paste Roster Report Here'!$A67=AQ$7,IF('Copy &amp; Paste Roster Report Here'!$M67="FT",1,0),0)</f>
        <v>0</v>
      </c>
      <c r="AR70" s="118">
        <f>IF('Copy &amp; Paste Roster Report Here'!$A67=AR$7,IF('Copy &amp; Paste Roster Report Here'!$M67="FT",1,0),0)</f>
        <v>0</v>
      </c>
      <c r="AS70" s="118">
        <f>IF('Copy &amp; Paste Roster Report Here'!$A67=AS$7,IF('Copy &amp; Paste Roster Report Here'!$M67="FT",1,0),0)</f>
        <v>0</v>
      </c>
      <c r="AT70" s="118">
        <f>IF('Copy &amp; Paste Roster Report Here'!$A67=AT$7,IF('Copy &amp; Paste Roster Report Here'!$M67="FT",1,0),0)</f>
        <v>0</v>
      </c>
      <c r="AU70" s="118">
        <f>IF('Copy &amp; Paste Roster Report Here'!$A67=AU$7,IF('Copy &amp; Paste Roster Report Here'!$M67="FT",1,0),0)</f>
        <v>0</v>
      </c>
      <c r="AV70" s="73">
        <f t="shared" si="10"/>
        <v>0</v>
      </c>
      <c r="AW70" s="119">
        <f>IF('Copy &amp; Paste Roster Report Here'!$A67=AW$7,IF('Copy &amp; Paste Roster Report Here'!$M67="HT",1,0),0)</f>
        <v>0</v>
      </c>
      <c r="AX70" s="119">
        <f>IF('Copy &amp; Paste Roster Report Here'!$A67=AX$7,IF('Copy &amp; Paste Roster Report Here'!$M67="HT",1,0),0)</f>
        <v>0</v>
      </c>
      <c r="AY70" s="119">
        <f>IF('Copy &amp; Paste Roster Report Here'!$A67=AY$7,IF('Copy &amp; Paste Roster Report Here'!$M67="HT",1,0),0)</f>
        <v>0</v>
      </c>
      <c r="AZ70" s="119">
        <f>IF('Copy &amp; Paste Roster Report Here'!$A67=AZ$7,IF('Copy &amp; Paste Roster Report Here'!$M67="HT",1,0),0)</f>
        <v>0</v>
      </c>
      <c r="BA70" s="119">
        <f>IF('Copy &amp; Paste Roster Report Here'!$A67=BA$7,IF('Copy &amp; Paste Roster Report Here'!$M67="HT",1,0),0)</f>
        <v>0</v>
      </c>
      <c r="BB70" s="119">
        <f>IF('Copy &amp; Paste Roster Report Here'!$A67=BB$7,IF('Copy &amp; Paste Roster Report Here'!$M67="HT",1,0),0)</f>
        <v>0</v>
      </c>
      <c r="BC70" s="119">
        <f>IF('Copy &amp; Paste Roster Report Here'!$A67=BC$7,IF('Copy &amp; Paste Roster Report Here'!$M67="HT",1,0),0)</f>
        <v>0</v>
      </c>
      <c r="BD70" s="119">
        <f>IF('Copy &amp; Paste Roster Report Here'!$A67=BD$7,IF('Copy &amp; Paste Roster Report Here'!$M67="HT",1,0),0)</f>
        <v>0</v>
      </c>
      <c r="BE70" s="119">
        <f>IF('Copy &amp; Paste Roster Report Here'!$A67=BE$7,IF('Copy &amp; Paste Roster Report Here'!$M67="HT",1,0),0)</f>
        <v>0</v>
      </c>
      <c r="BF70" s="119">
        <f>IF('Copy &amp; Paste Roster Report Here'!$A67=BF$7,IF('Copy &amp; Paste Roster Report Here'!$M67="HT",1,0),0)</f>
        <v>0</v>
      </c>
      <c r="BG70" s="119">
        <f>IF('Copy &amp; Paste Roster Report Here'!$A67=BG$7,IF('Copy &amp; Paste Roster Report Here'!$M67="HT",1,0),0)</f>
        <v>0</v>
      </c>
      <c r="BH70" s="73">
        <f t="shared" si="11"/>
        <v>0</v>
      </c>
      <c r="BI70" s="120">
        <f>IF('Copy &amp; Paste Roster Report Here'!$A67=BI$7,IF('Copy &amp; Paste Roster Report Here'!$M67="MT",1,0),0)</f>
        <v>0</v>
      </c>
      <c r="BJ70" s="120">
        <f>IF('Copy &amp; Paste Roster Report Here'!$A67=BJ$7,IF('Copy &amp; Paste Roster Report Here'!$M67="MT",1,0),0)</f>
        <v>0</v>
      </c>
      <c r="BK70" s="120">
        <f>IF('Copy &amp; Paste Roster Report Here'!$A67=BK$7,IF('Copy &amp; Paste Roster Report Here'!$M67="MT",1,0),0)</f>
        <v>0</v>
      </c>
      <c r="BL70" s="120">
        <f>IF('Copy &amp; Paste Roster Report Here'!$A67=BL$7,IF('Copy &amp; Paste Roster Report Here'!$M67="MT",1,0),0)</f>
        <v>0</v>
      </c>
      <c r="BM70" s="120">
        <f>IF('Copy &amp; Paste Roster Report Here'!$A67=BM$7,IF('Copy &amp; Paste Roster Report Here'!$M67="MT",1,0),0)</f>
        <v>0</v>
      </c>
      <c r="BN70" s="120">
        <f>IF('Copy &amp; Paste Roster Report Here'!$A67=BN$7,IF('Copy &amp; Paste Roster Report Here'!$M67="MT",1,0),0)</f>
        <v>0</v>
      </c>
      <c r="BO70" s="120">
        <f>IF('Copy &amp; Paste Roster Report Here'!$A67=BO$7,IF('Copy &amp; Paste Roster Report Here'!$M67="MT",1,0),0)</f>
        <v>0</v>
      </c>
      <c r="BP70" s="120">
        <f>IF('Copy &amp; Paste Roster Report Here'!$A67=BP$7,IF('Copy &amp; Paste Roster Report Here'!$M67="MT",1,0),0)</f>
        <v>0</v>
      </c>
      <c r="BQ70" s="120">
        <f>IF('Copy &amp; Paste Roster Report Here'!$A67=BQ$7,IF('Copy &amp; Paste Roster Report Here'!$M67="MT",1,0),0)</f>
        <v>0</v>
      </c>
      <c r="BR70" s="120">
        <f>IF('Copy &amp; Paste Roster Report Here'!$A67=BR$7,IF('Copy &amp; Paste Roster Report Here'!$M67="MT",1,0),0)</f>
        <v>0</v>
      </c>
      <c r="BS70" s="120">
        <f>IF('Copy &amp; Paste Roster Report Here'!$A67=BS$7,IF('Copy &amp; Paste Roster Report Here'!$M67="MT",1,0),0)</f>
        <v>0</v>
      </c>
      <c r="BT70" s="73">
        <f t="shared" si="12"/>
        <v>0</v>
      </c>
      <c r="BU70" s="121">
        <f>IF('Copy &amp; Paste Roster Report Here'!$A67=BU$7,IF('Copy &amp; Paste Roster Report Here'!$M67="fy",1,0),0)</f>
        <v>0</v>
      </c>
      <c r="BV70" s="121">
        <f>IF('Copy &amp; Paste Roster Report Here'!$A67=BV$7,IF('Copy &amp; Paste Roster Report Here'!$M67="fy",1,0),0)</f>
        <v>0</v>
      </c>
      <c r="BW70" s="121">
        <f>IF('Copy &amp; Paste Roster Report Here'!$A67=BW$7,IF('Copy &amp; Paste Roster Report Here'!$M67="fy",1,0),0)</f>
        <v>0</v>
      </c>
      <c r="BX70" s="121">
        <f>IF('Copy &amp; Paste Roster Report Here'!$A67=BX$7,IF('Copy &amp; Paste Roster Report Here'!$M67="fy",1,0),0)</f>
        <v>0</v>
      </c>
      <c r="BY70" s="121">
        <f>IF('Copy &amp; Paste Roster Report Here'!$A67=BY$7,IF('Copy &amp; Paste Roster Report Here'!$M67="fy",1,0),0)</f>
        <v>0</v>
      </c>
      <c r="BZ70" s="121">
        <f>IF('Copy &amp; Paste Roster Report Here'!$A67=BZ$7,IF('Copy &amp; Paste Roster Report Here'!$M67="fy",1,0),0)</f>
        <v>0</v>
      </c>
      <c r="CA70" s="121">
        <f>IF('Copy &amp; Paste Roster Report Here'!$A67=CA$7,IF('Copy &amp; Paste Roster Report Here'!$M67="fy",1,0),0)</f>
        <v>0</v>
      </c>
      <c r="CB70" s="121">
        <f>IF('Copy &amp; Paste Roster Report Here'!$A67=CB$7,IF('Copy &amp; Paste Roster Report Here'!$M67="fy",1,0),0)</f>
        <v>0</v>
      </c>
      <c r="CC70" s="121">
        <f>IF('Copy &amp; Paste Roster Report Here'!$A67=CC$7,IF('Copy &amp; Paste Roster Report Here'!$M67="fy",1,0),0)</f>
        <v>0</v>
      </c>
      <c r="CD70" s="121">
        <f>IF('Copy &amp; Paste Roster Report Here'!$A67=CD$7,IF('Copy &amp; Paste Roster Report Here'!$M67="fy",1,0),0)</f>
        <v>0</v>
      </c>
      <c r="CE70" s="121">
        <f>IF('Copy &amp; Paste Roster Report Here'!$A67=CE$7,IF('Copy &amp; Paste Roster Report Here'!$M67="fy",1,0),0)</f>
        <v>0</v>
      </c>
      <c r="CF70" s="73">
        <f t="shared" si="13"/>
        <v>0</v>
      </c>
      <c r="CG70" s="122">
        <f>IF('Copy &amp; Paste Roster Report Here'!$A67=CG$7,IF('Copy &amp; Paste Roster Report Here'!$M67="RH",1,0),0)</f>
        <v>0</v>
      </c>
      <c r="CH70" s="122">
        <f>IF('Copy &amp; Paste Roster Report Here'!$A67=CH$7,IF('Copy &amp; Paste Roster Report Here'!$M67="RH",1,0),0)</f>
        <v>0</v>
      </c>
      <c r="CI70" s="122">
        <f>IF('Copy &amp; Paste Roster Report Here'!$A67=CI$7,IF('Copy &amp; Paste Roster Report Here'!$M67="RH",1,0),0)</f>
        <v>0</v>
      </c>
      <c r="CJ70" s="122">
        <f>IF('Copy &amp; Paste Roster Report Here'!$A67=CJ$7,IF('Copy &amp; Paste Roster Report Here'!$M67="RH",1,0),0)</f>
        <v>0</v>
      </c>
      <c r="CK70" s="122">
        <f>IF('Copy &amp; Paste Roster Report Here'!$A67=CK$7,IF('Copy &amp; Paste Roster Report Here'!$M67="RH",1,0),0)</f>
        <v>0</v>
      </c>
      <c r="CL70" s="122">
        <f>IF('Copy &amp; Paste Roster Report Here'!$A67=CL$7,IF('Copy &amp; Paste Roster Report Here'!$M67="RH",1,0),0)</f>
        <v>0</v>
      </c>
      <c r="CM70" s="122">
        <f>IF('Copy &amp; Paste Roster Report Here'!$A67=CM$7,IF('Copy &amp; Paste Roster Report Here'!$M67="RH",1,0),0)</f>
        <v>0</v>
      </c>
      <c r="CN70" s="122">
        <f>IF('Copy &amp; Paste Roster Report Here'!$A67=CN$7,IF('Copy &amp; Paste Roster Report Here'!$M67="RH",1,0),0)</f>
        <v>0</v>
      </c>
      <c r="CO70" s="122">
        <f>IF('Copy &amp; Paste Roster Report Here'!$A67=CO$7,IF('Copy &amp; Paste Roster Report Here'!$M67="RH",1,0),0)</f>
        <v>0</v>
      </c>
      <c r="CP70" s="122">
        <f>IF('Copy &amp; Paste Roster Report Here'!$A67=CP$7,IF('Copy &amp; Paste Roster Report Here'!$M67="RH",1,0),0)</f>
        <v>0</v>
      </c>
      <c r="CQ70" s="122">
        <f>IF('Copy &amp; Paste Roster Report Here'!$A67=CQ$7,IF('Copy &amp; Paste Roster Report Here'!$M67="RH",1,0),0)</f>
        <v>0</v>
      </c>
      <c r="CR70" s="73">
        <f t="shared" si="14"/>
        <v>0</v>
      </c>
      <c r="CS70" s="123">
        <f>IF('Copy &amp; Paste Roster Report Here'!$A67=CS$7,IF('Copy &amp; Paste Roster Report Here'!$M67="QT",1,0),0)</f>
        <v>0</v>
      </c>
      <c r="CT70" s="123">
        <f>IF('Copy &amp; Paste Roster Report Here'!$A67=CT$7,IF('Copy &amp; Paste Roster Report Here'!$M67="QT",1,0),0)</f>
        <v>0</v>
      </c>
      <c r="CU70" s="123">
        <f>IF('Copy &amp; Paste Roster Report Here'!$A67=CU$7,IF('Copy &amp; Paste Roster Report Here'!$M67="QT",1,0),0)</f>
        <v>0</v>
      </c>
      <c r="CV70" s="123">
        <f>IF('Copy &amp; Paste Roster Report Here'!$A67=CV$7,IF('Copy &amp; Paste Roster Report Here'!$M67="QT",1,0),0)</f>
        <v>0</v>
      </c>
      <c r="CW70" s="123">
        <f>IF('Copy &amp; Paste Roster Report Here'!$A67=CW$7,IF('Copy &amp; Paste Roster Report Here'!$M67="QT",1,0),0)</f>
        <v>0</v>
      </c>
      <c r="CX70" s="123">
        <f>IF('Copy &amp; Paste Roster Report Here'!$A67=CX$7,IF('Copy &amp; Paste Roster Report Here'!$M67="QT",1,0),0)</f>
        <v>0</v>
      </c>
      <c r="CY70" s="123">
        <f>IF('Copy &amp; Paste Roster Report Here'!$A67=CY$7,IF('Copy &amp; Paste Roster Report Here'!$M67="QT",1,0),0)</f>
        <v>0</v>
      </c>
      <c r="CZ70" s="123">
        <f>IF('Copy &amp; Paste Roster Report Here'!$A67=CZ$7,IF('Copy &amp; Paste Roster Report Here'!$M67="QT",1,0),0)</f>
        <v>0</v>
      </c>
      <c r="DA70" s="123">
        <f>IF('Copy &amp; Paste Roster Report Here'!$A67=DA$7,IF('Copy &amp; Paste Roster Report Here'!$M67="QT",1,0),0)</f>
        <v>0</v>
      </c>
      <c r="DB70" s="123">
        <f>IF('Copy &amp; Paste Roster Report Here'!$A67=DB$7,IF('Copy &amp; Paste Roster Report Here'!$M67="QT",1,0),0)</f>
        <v>0</v>
      </c>
      <c r="DC70" s="123">
        <f>IF('Copy &amp; Paste Roster Report Here'!$A67=DC$7,IF('Copy &amp; Paste Roster Report Here'!$M67="QT",1,0),0)</f>
        <v>0</v>
      </c>
      <c r="DD70" s="73">
        <f t="shared" si="15"/>
        <v>0</v>
      </c>
      <c r="DE70" s="124">
        <f>IF('Copy &amp; Paste Roster Report Here'!$A67=DE$7,IF('Copy &amp; Paste Roster Report Here'!$M67="xxxxxxxxxxx",1,0),0)</f>
        <v>0</v>
      </c>
      <c r="DF70" s="124">
        <f>IF('Copy &amp; Paste Roster Report Here'!$A67=DF$7,IF('Copy &amp; Paste Roster Report Here'!$M67="xxxxxxxxxxx",1,0),0)</f>
        <v>0</v>
      </c>
      <c r="DG70" s="124">
        <f>IF('Copy &amp; Paste Roster Report Here'!$A67=DG$7,IF('Copy &amp; Paste Roster Report Here'!$M67="xxxxxxxxxxx",1,0),0)</f>
        <v>0</v>
      </c>
      <c r="DH70" s="124">
        <f>IF('Copy &amp; Paste Roster Report Here'!$A67=DH$7,IF('Copy &amp; Paste Roster Report Here'!$M67="xxxxxxxxxxx",1,0),0)</f>
        <v>0</v>
      </c>
      <c r="DI70" s="124">
        <f>IF('Copy &amp; Paste Roster Report Here'!$A67=DI$7,IF('Copy &amp; Paste Roster Report Here'!$M67="xxxxxxxxxxx",1,0),0)</f>
        <v>0</v>
      </c>
      <c r="DJ70" s="124">
        <f>IF('Copy &amp; Paste Roster Report Here'!$A67=DJ$7,IF('Copy &amp; Paste Roster Report Here'!$M67="xxxxxxxxxxx",1,0),0)</f>
        <v>0</v>
      </c>
      <c r="DK70" s="124">
        <f>IF('Copy &amp; Paste Roster Report Here'!$A67=DK$7,IF('Copy &amp; Paste Roster Report Here'!$M67="xxxxxxxxxxx",1,0),0)</f>
        <v>0</v>
      </c>
      <c r="DL70" s="124">
        <f>IF('Copy &amp; Paste Roster Report Here'!$A67=DL$7,IF('Copy &amp; Paste Roster Report Here'!$M67="xxxxxxxxxxx",1,0),0)</f>
        <v>0</v>
      </c>
      <c r="DM70" s="124">
        <f>IF('Copy &amp; Paste Roster Report Here'!$A67=DM$7,IF('Copy &amp; Paste Roster Report Here'!$M67="xxxxxxxxxxx",1,0),0)</f>
        <v>0</v>
      </c>
      <c r="DN70" s="124">
        <f>IF('Copy &amp; Paste Roster Report Here'!$A67=DN$7,IF('Copy &amp; Paste Roster Report Here'!$M67="xxxxxxxxxxx",1,0),0)</f>
        <v>0</v>
      </c>
      <c r="DO70" s="124">
        <f>IF('Copy &amp; Paste Roster Report Here'!$A67=DO$7,IF('Copy &amp; Paste Roster Report Here'!$M67="xxxxxxxxxxx",1,0),0)</f>
        <v>0</v>
      </c>
      <c r="DP70" s="125">
        <f t="shared" si="16"/>
        <v>0</v>
      </c>
      <c r="DQ70" s="126">
        <f t="shared" si="17"/>
        <v>0</v>
      </c>
    </row>
    <row r="71" spans="1:121" x14ac:dyDescent="0.2">
      <c r="A71" s="111">
        <f t="shared" si="3"/>
        <v>0</v>
      </c>
      <c r="B71" s="111">
        <f t="shared" si="4"/>
        <v>0</v>
      </c>
      <c r="C71" s="112">
        <f>+('Copy &amp; Paste Roster Report Here'!$P68-'Copy &amp; Paste Roster Report Here'!$O68)/30</f>
        <v>0</v>
      </c>
      <c r="D71" s="112">
        <f>+('Copy &amp; Paste Roster Report Here'!$P68-'Copy &amp; Paste Roster Report Here'!$O68)</f>
        <v>0</v>
      </c>
      <c r="E71" s="111">
        <f>'Copy &amp; Paste Roster Report Here'!N68</f>
        <v>0</v>
      </c>
      <c r="F71" s="111" t="str">
        <f t="shared" si="5"/>
        <v>N</v>
      </c>
      <c r="G71" s="111">
        <f>'Copy &amp; Paste Roster Report Here'!R68</f>
        <v>0</v>
      </c>
      <c r="H71" s="113">
        <f t="shared" si="6"/>
        <v>0</v>
      </c>
      <c r="I71" s="112">
        <f>IF(F71="N",$F$5-'Copy &amp; Paste Roster Report Here'!O68,+'Copy &amp; Paste Roster Report Here'!Q68-'Copy &amp; Paste Roster Report Here'!O68)</f>
        <v>0</v>
      </c>
      <c r="J71" s="114">
        <f t="shared" si="7"/>
        <v>0</v>
      </c>
      <c r="K71" s="114">
        <f t="shared" si="8"/>
        <v>0</v>
      </c>
      <c r="L71" s="115">
        <f>'Copy &amp; Paste Roster Report Here'!F68</f>
        <v>0</v>
      </c>
      <c r="M71" s="116">
        <f t="shared" si="9"/>
        <v>0</v>
      </c>
      <c r="N71" s="117">
        <f>IF('Copy &amp; Paste Roster Report Here'!$A68='Analytical Tests'!N$7,IF($F71="Y",+$H71*N$6,0),0)</f>
        <v>0</v>
      </c>
      <c r="O71" s="117">
        <f>IF('Copy &amp; Paste Roster Report Here'!$A68='Analytical Tests'!O$7,IF($F71="Y",+$H71*O$6,0),0)</f>
        <v>0</v>
      </c>
      <c r="P71" s="117">
        <f>IF('Copy &amp; Paste Roster Report Here'!$A68='Analytical Tests'!P$7,IF($F71="Y",+$H71*P$6,0),0)</f>
        <v>0</v>
      </c>
      <c r="Q71" s="117">
        <f>IF('Copy &amp; Paste Roster Report Here'!$A68='Analytical Tests'!Q$7,IF($F71="Y",+$H71*Q$6,0),0)</f>
        <v>0</v>
      </c>
      <c r="R71" s="117">
        <f>IF('Copy &amp; Paste Roster Report Here'!$A68='Analytical Tests'!R$7,IF($F71="Y",+$H71*R$6,0),0)</f>
        <v>0</v>
      </c>
      <c r="S71" s="117">
        <f>IF('Copy &amp; Paste Roster Report Here'!$A68='Analytical Tests'!S$7,IF($F71="Y",+$H71*S$6,0),0)</f>
        <v>0</v>
      </c>
      <c r="T71" s="117">
        <f>IF('Copy &amp; Paste Roster Report Here'!$A68='Analytical Tests'!T$7,IF($F71="Y",+$H71*T$6,0),0)</f>
        <v>0</v>
      </c>
      <c r="U71" s="117">
        <f>IF('Copy &amp; Paste Roster Report Here'!$A68='Analytical Tests'!U$7,IF($F71="Y",+$H71*U$6,0),0)</f>
        <v>0</v>
      </c>
      <c r="V71" s="117">
        <f>IF('Copy &amp; Paste Roster Report Here'!$A68='Analytical Tests'!V$7,IF($F71="Y",+$H71*V$6,0),0)</f>
        <v>0</v>
      </c>
      <c r="W71" s="117">
        <f>IF('Copy &amp; Paste Roster Report Here'!$A68='Analytical Tests'!W$7,IF($F71="Y",+$H71*W$6,0),0)</f>
        <v>0</v>
      </c>
      <c r="X71" s="117">
        <f>IF('Copy &amp; Paste Roster Report Here'!$A68='Analytical Tests'!X$7,IF($F71="Y",+$H71*X$6,0),0)</f>
        <v>0</v>
      </c>
      <c r="Y71" s="117" t="b">
        <f>IF('Copy &amp; Paste Roster Report Here'!$A68='Analytical Tests'!Y$7,IF($F71="N",IF($J71&gt;=$C71,Y$6,+($I71/$D71)*Y$6),0))</f>
        <v>0</v>
      </c>
      <c r="Z71" s="117" t="b">
        <f>IF('Copy &amp; Paste Roster Report Here'!$A68='Analytical Tests'!Z$7,IF($F71="N",IF($J71&gt;=$C71,Z$6,+($I71/$D71)*Z$6),0))</f>
        <v>0</v>
      </c>
      <c r="AA71" s="117" t="b">
        <f>IF('Copy &amp; Paste Roster Report Here'!$A68='Analytical Tests'!AA$7,IF($F71="N",IF($J71&gt;=$C71,AA$6,+($I71/$D71)*AA$6),0))</f>
        <v>0</v>
      </c>
      <c r="AB71" s="117" t="b">
        <f>IF('Copy &amp; Paste Roster Report Here'!$A68='Analytical Tests'!AB$7,IF($F71="N",IF($J71&gt;=$C71,AB$6,+($I71/$D71)*AB$6),0))</f>
        <v>0</v>
      </c>
      <c r="AC71" s="117" t="b">
        <f>IF('Copy &amp; Paste Roster Report Here'!$A68='Analytical Tests'!AC$7,IF($F71="N",IF($J71&gt;=$C71,AC$6,+($I71/$D71)*AC$6),0))</f>
        <v>0</v>
      </c>
      <c r="AD71" s="117" t="b">
        <f>IF('Copy &amp; Paste Roster Report Here'!$A68='Analytical Tests'!AD$7,IF($F71="N",IF($J71&gt;=$C71,AD$6,+($I71/$D71)*AD$6),0))</f>
        <v>0</v>
      </c>
      <c r="AE71" s="117" t="b">
        <f>IF('Copy &amp; Paste Roster Report Here'!$A68='Analytical Tests'!AE$7,IF($F71="N",IF($J71&gt;=$C71,AE$6,+($I71/$D71)*AE$6),0))</f>
        <v>0</v>
      </c>
      <c r="AF71" s="117" t="b">
        <f>IF('Copy &amp; Paste Roster Report Here'!$A68='Analytical Tests'!AF$7,IF($F71="N",IF($J71&gt;=$C71,AF$6,+($I71/$D71)*AF$6),0))</f>
        <v>0</v>
      </c>
      <c r="AG71" s="117" t="b">
        <f>IF('Copy &amp; Paste Roster Report Here'!$A68='Analytical Tests'!AG$7,IF($F71="N",IF($J71&gt;=$C71,AG$6,+($I71/$D71)*AG$6),0))</f>
        <v>0</v>
      </c>
      <c r="AH71" s="117" t="b">
        <f>IF('Copy &amp; Paste Roster Report Here'!$A68='Analytical Tests'!AH$7,IF($F71="N",IF($J71&gt;=$C71,AH$6,+($I71/$D71)*AH$6),0))</f>
        <v>0</v>
      </c>
      <c r="AI71" s="117" t="b">
        <f>IF('Copy &amp; Paste Roster Report Here'!$A68='Analytical Tests'!AI$7,IF($F71="N",IF($J71&gt;=$C71,AI$6,+($I71/$D71)*AI$6),0))</f>
        <v>0</v>
      </c>
      <c r="AJ71" s="79"/>
      <c r="AK71" s="118">
        <f>IF('Copy &amp; Paste Roster Report Here'!$A68=AK$7,IF('Copy &amp; Paste Roster Report Here'!$M68="FT",1,0),0)</f>
        <v>0</v>
      </c>
      <c r="AL71" s="118">
        <f>IF('Copy &amp; Paste Roster Report Here'!$A68=AL$7,IF('Copy &amp; Paste Roster Report Here'!$M68="FT",1,0),0)</f>
        <v>0</v>
      </c>
      <c r="AM71" s="118">
        <f>IF('Copy &amp; Paste Roster Report Here'!$A68=AM$7,IF('Copy &amp; Paste Roster Report Here'!$M68="FT",1,0),0)</f>
        <v>0</v>
      </c>
      <c r="AN71" s="118">
        <f>IF('Copy &amp; Paste Roster Report Here'!$A68=AN$7,IF('Copy &amp; Paste Roster Report Here'!$M68="FT",1,0),0)</f>
        <v>0</v>
      </c>
      <c r="AO71" s="118">
        <f>IF('Copy &amp; Paste Roster Report Here'!$A68=AO$7,IF('Copy &amp; Paste Roster Report Here'!$M68="FT",1,0),0)</f>
        <v>0</v>
      </c>
      <c r="AP71" s="118">
        <f>IF('Copy &amp; Paste Roster Report Here'!$A68=AP$7,IF('Copy &amp; Paste Roster Report Here'!$M68="FT",1,0),0)</f>
        <v>0</v>
      </c>
      <c r="AQ71" s="118">
        <f>IF('Copy &amp; Paste Roster Report Here'!$A68=AQ$7,IF('Copy &amp; Paste Roster Report Here'!$M68="FT",1,0),0)</f>
        <v>0</v>
      </c>
      <c r="AR71" s="118">
        <f>IF('Copy &amp; Paste Roster Report Here'!$A68=AR$7,IF('Copy &amp; Paste Roster Report Here'!$M68="FT",1,0),0)</f>
        <v>0</v>
      </c>
      <c r="AS71" s="118">
        <f>IF('Copy &amp; Paste Roster Report Here'!$A68=AS$7,IF('Copy &amp; Paste Roster Report Here'!$M68="FT",1,0),0)</f>
        <v>0</v>
      </c>
      <c r="AT71" s="118">
        <f>IF('Copy &amp; Paste Roster Report Here'!$A68=AT$7,IF('Copy &amp; Paste Roster Report Here'!$M68="FT",1,0),0)</f>
        <v>0</v>
      </c>
      <c r="AU71" s="118">
        <f>IF('Copy &amp; Paste Roster Report Here'!$A68=AU$7,IF('Copy &amp; Paste Roster Report Here'!$M68="FT",1,0),0)</f>
        <v>0</v>
      </c>
      <c r="AV71" s="73">
        <f t="shared" si="10"/>
        <v>0</v>
      </c>
      <c r="AW71" s="119">
        <f>IF('Copy &amp; Paste Roster Report Here'!$A68=AW$7,IF('Copy &amp; Paste Roster Report Here'!$M68="HT",1,0),0)</f>
        <v>0</v>
      </c>
      <c r="AX71" s="119">
        <f>IF('Copy &amp; Paste Roster Report Here'!$A68=AX$7,IF('Copy &amp; Paste Roster Report Here'!$M68="HT",1,0),0)</f>
        <v>0</v>
      </c>
      <c r="AY71" s="119">
        <f>IF('Copy &amp; Paste Roster Report Here'!$A68=AY$7,IF('Copy &amp; Paste Roster Report Here'!$M68="HT",1,0),0)</f>
        <v>0</v>
      </c>
      <c r="AZ71" s="119">
        <f>IF('Copy &amp; Paste Roster Report Here'!$A68=AZ$7,IF('Copy &amp; Paste Roster Report Here'!$M68="HT",1,0),0)</f>
        <v>0</v>
      </c>
      <c r="BA71" s="119">
        <f>IF('Copy &amp; Paste Roster Report Here'!$A68=BA$7,IF('Copy &amp; Paste Roster Report Here'!$M68="HT",1,0),0)</f>
        <v>0</v>
      </c>
      <c r="BB71" s="119">
        <f>IF('Copy &amp; Paste Roster Report Here'!$A68=BB$7,IF('Copy &amp; Paste Roster Report Here'!$M68="HT",1,0),0)</f>
        <v>0</v>
      </c>
      <c r="BC71" s="119">
        <f>IF('Copy &amp; Paste Roster Report Here'!$A68=BC$7,IF('Copy &amp; Paste Roster Report Here'!$M68="HT",1,0),0)</f>
        <v>0</v>
      </c>
      <c r="BD71" s="119">
        <f>IF('Copy &amp; Paste Roster Report Here'!$A68=BD$7,IF('Copy &amp; Paste Roster Report Here'!$M68="HT",1,0),0)</f>
        <v>0</v>
      </c>
      <c r="BE71" s="119">
        <f>IF('Copy &amp; Paste Roster Report Here'!$A68=BE$7,IF('Copy &amp; Paste Roster Report Here'!$M68="HT",1,0),0)</f>
        <v>0</v>
      </c>
      <c r="BF71" s="119">
        <f>IF('Copy &amp; Paste Roster Report Here'!$A68=BF$7,IF('Copy &amp; Paste Roster Report Here'!$M68="HT",1,0),0)</f>
        <v>0</v>
      </c>
      <c r="BG71" s="119">
        <f>IF('Copy &amp; Paste Roster Report Here'!$A68=BG$7,IF('Copy &amp; Paste Roster Report Here'!$M68="HT",1,0),0)</f>
        <v>0</v>
      </c>
      <c r="BH71" s="73">
        <f t="shared" si="11"/>
        <v>0</v>
      </c>
      <c r="BI71" s="120">
        <f>IF('Copy &amp; Paste Roster Report Here'!$A68=BI$7,IF('Copy &amp; Paste Roster Report Here'!$M68="MT",1,0),0)</f>
        <v>0</v>
      </c>
      <c r="BJ71" s="120">
        <f>IF('Copy &amp; Paste Roster Report Here'!$A68=BJ$7,IF('Copy &amp; Paste Roster Report Here'!$M68="MT",1,0),0)</f>
        <v>0</v>
      </c>
      <c r="BK71" s="120">
        <f>IF('Copy &amp; Paste Roster Report Here'!$A68=BK$7,IF('Copy &amp; Paste Roster Report Here'!$M68="MT",1,0),0)</f>
        <v>0</v>
      </c>
      <c r="BL71" s="120">
        <f>IF('Copy &amp; Paste Roster Report Here'!$A68=BL$7,IF('Copy &amp; Paste Roster Report Here'!$M68="MT",1,0),0)</f>
        <v>0</v>
      </c>
      <c r="BM71" s="120">
        <f>IF('Copy &amp; Paste Roster Report Here'!$A68=BM$7,IF('Copy &amp; Paste Roster Report Here'!$M68="MT",1,0),0)</f>
        <v>0</v>
      </c>
      <c r="BN71" s="120">
        <f>IF('Copy &amp; Paste Roster Report Here'!$A68=BN$7,IF('Copy &amp; Paste Roster Report Here'!$M68="MT",1,0),0)</f>
        <v>0</v>
      </c>
      <c r="BO71" s="120">
        <f>IF('Copy &amp; Paste Roster Report Here'!$A68=BO$7,IF('Copy &amp; Paste Roster Report Here'!$M68="MT",1,0),0)</f>
        <v>0</v>
      </c>
      <c r="BP71" s="120">
        <f>IF('Copy &amp; Paste Roster Report Here'!$A68=BP$7,IF('Copy &amp; Paste Roster Report Here'!$M68="MT",1,0),0)</f>
        <v>0</v>
      </c>
      <c r="BQ71" s="120">
        <f>IF('Copy &amp; Paste Roster Report Here'!$A68=BQ$7,IF('Copy &amp; Paste Roster Report Here'!$M68="MT",1,0),0)</f>
        <v>0</v>
      </c>
      <c r="BR71" s="120">
        <f>IF('Copy &amp; Paste Roster Report Here'!$A68=BR$7,IF('Copy &amp; Paste Roster Report Here'!$M68="MT",1,0),0)</f>
        <v>0</v>
      </c>
      <c r="BS71" s="120">
        <f>IF('Copy &amp; Paste Roster Report Here'!$A68=BS$7,IF('Copy &amp; Paste Roster Report Here'!$M68="MT",1,0),0)</f>
        <v>0</v>
      </c>
      <c r="BT71" s="73">
        <f t="shared" si="12"/>
        <v>0</v>
      </c>
      <c r="BU71" s="121">
        <f>IF('Copy &amp; Paste Roster Report Here'!$A68=BU$7,IF('Copy &amp; Paste Roster Report Here'!$M68="fy",1,0),0)</f>
        <v>0</v>
      </c>
      <c r="BV71" s="121">
        <f>IF('Copy &amp; Paste Roster Report Here'!$A68=BV$7,IF('Copy &amp; Paste Roster Report Here'!$M68="fy",1,0),0)</f>
        <v>0</v>
      </c>
      <c r="BW71" s="121">
        <f>IF('Copy &amp; Paste Roster Report Here'!$A68=BW$7,IF('Copy &amp; Paste Roster Report Here'!$M68="fy",1,0),0)</f>
        <v>0</v>
      </c>
      <c r="BX71" s="121">
        <f>IF('Copy &amp; Paste Roster Report Here'!$A68=BX$7,IF('Copy &amp; Paste Roster Report Here'!$M68="fy",1,0),0)</f>
        <v>0</v>
      </c>
      <c r="BY71" s="121">
        <f>IF('Copy &amp; Paste Roster Report Here'!$A68=BY$7,IF('Copy &amp; Paste Roster Report Here'!$M68="fy",1,0),0)</f>
        <v>0</v>
      </c>
      <c r="BZ71" s="121">
        <f>IF('Copy &amp; Paste Roster Report Here'!$A68=BZ$7,IF('Copy &amp; Paste Roster Report Here'!$M68="fy",1,0),0)</f>
        <v>0</v>
      </c>
      <c r="CA71" s="121">
        <f>IF('Copy &amp; Paste Roster Report Here'!$A68=CA$7,IF('Copy &amp; Paste Roster Report Here'!$M68="fy",1,0),0)</f>
        <v>0</v>
      </c>
      <c r="CB71" s="121">
        <f>IF('Copy &amp; Paste Roster Report Here'!$A68=CB$7,IF('Copy &amp; Paste Roster Report Here'!$M68="fy",1,0),0)</f>
        <v>0</v>
      </c>
      <c r="CC71" s="121">
        <f>IF('Copy &amp; Paste Roster Report Here'!$A68=CC$7,IF('Copy &amp; Paste Roster Report Here'!$M68="fy",1,0),0)</f>
        <v>0</v>
      </c>
      <c r="CD71" s="121">
        <f>IF('Copy &amp; Paste Roster Report Here'!$A68=CD$7,IF('Copy &amp; Paste Roster Report Here'!$M68="fy",1,0),0)</f>
        <v>0</v>
      </c>
      <c r="CE71" s="121">
        <f>IF('Copy &amp; Paste Roster Report Here'!$A68=CE$7,IF('Copy &amp; Paste Roster Report Here'!$M68="fy",1,0),0)</f>
        <v>0</v>
      </c>
      <c r="CF71" s="73">
        <f t="shared" si="13"/>
        <v>0</v>
      </c>
      <c r="CG71" s="122">
        <f>IF('Copy &amp; Paste Roster Report Here'!$A68=CG$7,IF('Copy &amp; Paste Roster Report Here'!$M68="RH",1,0),0)</f>
        <v>0</v>
      </c>
      <c r="CH71" s="122">
        <f>IF('Copy &amp; Paste Roster Report Here'!$A68=CH$7,IF('Copy &amp; Paste Roster Report Here'!$M68="RH",1,0),0)</f>
        <v>0</v>
      </c>
      <c r="CI71" s="122">
        <f>IF('Copy &amp; Paste Roster Report Here'!$A68=CI$7,IF('Copy &amp; Paste Roster Report Here'!$M68="RH",1,0),0)</f>
        <v>0</v>
      </c>
      <c r="CJ71" s="122">
        <f>IF('Copy &amp; Paste Roster Report Here'!$A68=CJ$7,IF('Copy &amp; Paste Roster Report Here'!$M68="RH",1,0),0)</f>
        <v>0</v>
      </c>
      <c r="CK71" s="122">
        <f>IF('Copy &amp; Paste Roster Report Here'!$A68=CK$7,IF('Copy &amp; Paste Roster Report Here'!$M68="RH",1,0),0)</f>
        <v>0</v>
      </c>
      <c r="CL71" s="122">
        <f>IF('Copy &amp; Paste Roster Report Here'!$A68=CL$7,IF('Copy &amp; Paste Roster Report Here'!$M68="RH",1,0),0)</f>
        <v>0</v>
      </c>
      <c r="CM71" s="122">
        <f>IF('Copy &amp; Paste Roster Report Here'!$A68=CM$7,IF('Copy &amp; Paste Roster Report Here'!$M68="RH",1,0),0)</f>
        <v>0</v>
      </c>
      <c r="CN71" s="122">
        <f>IF('Copy &amp; Paste Roster Report Here'!$A68=CN$7,IF('Copy &amp; Paste Roster Report Here'!$M68="RH",1,0),0)</f>
        <v>0</v>
      </c>
      <c r="CO71" s="122">
        <f>IF('Copy &amp; Paste Roster Report Here'!$A68=CO$7,IF('Copy &amp; Paste Roster Report Here'!$M68="RH",1,0),0)</f>
        <v>0</v>
      </c>
      <c r="CP71" s="122">
        <f>IF('Copy &amp; Paste Roster Report Here'!$A68=CP$7,IF('Copy &amp; Paste Roster Report Here'!$M68="RH",1,0),0)</f>
        <v>0</v>
      </c>
      <c r="CQ71" s="122">
        <f>IF('Copy &amp; Paste Roster Report Here'!$A68=CQ$7,IF('Copy &amp; Paste Roster Report Here'!$M68="RH",1,0),0)</f>
        <v>0</v>
      </c>
      <c r="CR71" s="73">
        <f t="shared" si="14"/>
        <v>0</v>
      </c>
      <c r="CS71" s="123">
        <f>IF('Copy &amp; Paste Roster Report Here'!$A68=CS$7,IF('Copy &amp; Paste Roster Report Here'!$M68="QT",1,0),0)</f>
        <v>0</v>
      </c>
      <c r="CT71" s="123">
        <f>IF('Copy &amp; Paste Roster Report Here'!$A68=CT$7,IF('Copy &amp; Paste Roster Report Here'!$M68="QT",1,0),0)</f>
        <v>0</v>
      </c>
      <c r="CU71" s="123">
        <f>IF('Copy &amp; Paste Roster Report Here'!$A68=CU$7,IF('Copy &amp; Paste Roster Report Here'!$M68="QT",1,0),0)</f>
        <v>0</v>
      </c>
      <c r="CV71" s="123">
        <f>IF('Copy &amp; Paste Roster Report Here'!$A68=CV$7,IF('Copy &amp; Paste Roster Report Here'!$M68="QT",1,0),0)</f>
        <v>0</v>
      </c>
      <c r="CW71" s="123">
        <f>IF('Copy &amp; Paste Roster Report Here'!$A68=CW$7,IF('Copy &amp; Paste Roster Report Here'!$M68="QT",1,0),0)</f>
        <v>0</v>
      </c>
      <c r="CX71" s="123">
        <f>IF('Copy &amp; Paste Roster Report Here'!$A68=CX$7,IF('Copy &amp; Paste Roster Report Here'!$M68="QT",1,0),0)</f>
        <v>0</v>
      </c>
      <c r="CY71" s="123">
        <f>IF('Copy &amp; Paste Roster Report Here'!$A68=CY$7,IF('Copy &amp; Paste Roster Report Here'!$M68="QT",1,0),0)</f>
        <v>0</v>
      </c>
      <c r="CZ71" s="123">
        <f>IF('Copy &amp; Paste Roster Report Here'!$A68=CZ$7,IF('Copy &amp; Paste Roster Report Here'!$M68="QT",1,0),0)</f>
        <v>0</v>
      </c>
      <c r="DA71" s="123">
        <f>IF('Copy &amp; Paste Roster Report Here'!$A68=DA$7,IF('Copy &amp; Paste Roster Report Here'!$M68="QT",1,0),0)</f>
        <v>0</v>
      </c>
      <c r="DB71" s="123">
        <f>IF('Copy &amp; Paste Roster Report Here'!$A68=DB$7,IF('Copy &amp; Paste Roster Report Here'!$M68="QT",1,0),0)</f>
        <v>0</v>
      </c>
      <c r="DC71" s="123">
        <f>IF('Copy &amp; Paste Roster Report Here'!$A68=DC$7,IF('Copy &amp; Paste Roster Report Here'!$M68="QT",1,0),0)</f>
        <v>0</v>
      </c>
      <c r="DD71" s="73">
        <f t="shared" si="15"/>
        <v>0</v>
      </c>
      <c r="DE71" s="124">
        <f>IF('Copy &amp; Paste Roster Report Here'!$A68=DE$7,IF('Copy &amp; Paste Roster Report Here'!$M68="xxxxxxxxxxx",1,0),0)</f>
        <v>0</v>
      </c>
      <c r="DF71" s="124">
        <f>IF('Copy &amp; Paste Roster Report Here'!$A68=DF$7,IF('Copy &amp; Paste Roster Report Here'!$M68="xxxxxxxxxxx",1,0),0)</f>
        <v>0</v>
      </c>
      <c r="DG71" s="124">
        <f>IF('Copy &amp; Paste Roster Report Here'!$A68=DG$7,IF('Copy &amp; Paste Roster Report Here'!$M68="xxxxxxxxxxx",1,0),0)</f>
        <v>0</v>
      </c>
      <c r="DH71" s="124">
        <f>IF('Copy &amp; Paste Roster Report Here'!$A68=DH$7,IF('Copy &amp; Paste Roster Report Here'!$M68="xxxxxxxxxxx",1,0),0)</f>
        <v>0</v>
      </c>
      <c r="DI71" s="124">
        <f>IF('Copy &amp; Paste Roster Report Here'!$A68=DI$7,IF('Copy &amp; Paste Roster Report Here'!$M68="xxxxxxxxxxx",1,0),0)</f>
        <v>0</v>
      </c>
      <c r="DJ71" s="124">
        <f>IF('Copy &amp; Paste Roster Report Here'!$A68=DJ$7,IF('Copy &amp; Paste Roster Report Here'!$M68="xxxxxxxxxxx",1,0),0)</f>
        <v>0</v>
      </c>
      <c r="DK71" s="124">
        <f>IF('Copy &amp; Paste Roster Report Here'!$A68=DK$7,IF('Copy &amp; Paste Roster Report Here'!$M68="xxxxxxxxxxx",1,0),0)</f>
        <v>0</v>
      </c>
      <c r="DL71" s="124">
        <f>IF('Copy &amp; Paste Roster Report Here'!$A68=DL$7,IF('Copy &amp; Paste Roster Report Here'!$M68="xxxxxxxxxxx",1,0),0)</f>
        <v>0</v>
      </c>
      <c r="DM71" s="124">
        <f>IF('Copy &amp; Paste Roster Report Here'!$A68=DM$7,IF('Copy &amp; Paste Roster Report Here'!$M68="xxxxxxxxxxx",1,0),0)</f>
        <v>0</v>
      </c>
      <c r="DN71" s="124">
        <f>IF('Copy &amp; Paste Roster Report Here'!$A68=DN$7,IF('Copy &amp; Paste Roster Report Here'!$M68="xxxxxxxxxxx",1,0),0)</f>
        <v>0</v>
      </c>
      <c r="DO71" s="124">
        <f>IF('Copy &amp; Paste Roster Report Here'!$A68=DO$7,IF('Copy &amp; Paste Roster Report Here'!$M68="xxxxxxxxxxx",1,0),0)</f>
        <v>0</v>
      </c>
      <c r="DP71" s="125">
        <f t="shared" si="16"/>
        <v>0</v>
      </c>
      <c r="DQ71" s="126">
        <f t="shared" si="17"/>
        <v>0</v>
      </c>
    </row>
    <row r="72" spans="1:121" x14ac:dyDescent="0.2">
      <c r="A72" s="111">
        <f t="shared" si="3"/>
        <v>0</v>
      </c>
      <c r="B72" s="111">
        <f t="shared" si="4"/>
        <v>0</v>
      </c>
      <c r="C72" s="112">
        <f>+('Copy &amp; Paste Roster Report Here'!$P69-'Copy &amp; Paste Roster Report Here'!$O69)/30</f>
        <v>0</v>
      </c>
      <c r="D72" s="112">
        <f>+('Copy &amp; Paste Roster Report Here'!$P69-'Copy &amp; Paste Roster Report Here'!$O69)</f>
        <v>0</v>
      </c>
      <c r="E72" s="111">
        <f>'Copy &amp; Paste Roster Report Here'!N69</f>
        <v>0</v>
      </c>
      <c r="F72" s="111" t="str">
        <f t="shared" si="5"/>
        <v>N</v>
      </c>
      <c r="G72" s="111">
        <f>'Copy &amp; Paste Roster Report Here'!R69</f>
        <v>0</v>
      </c>
      <c r="H72" s="113">
        <f t="shared" si="6"/>
        <v>0</v>
      </c>
      <c r="I72" s="112">
        <f>IF(F72="N",$F$5-'Copy &amp; Paste Roster Report Here'!O69,+'Copy &amp; Paste Roster Report Here'!Q69-'Copy &amp; Paste Roster Report Here'!O69)</f>
        <v>0</v>
      </c>
      <c r="J72" s="114">
        <f t="shared" si="7"/>
        <v>0</v>
      </c>
      <c r="K72" s="114">
        <f t="shared" si="8"/>
        <v>0</v>
      </c>
      <c r="L72" s="115">
        <f>'Copy &amp; Paste Roster Report Here'!F69</f>
        <v>0</v>
      </c>
      <c r="M72" s="116">
        <f t="shared" si="9"/>
        <v>0</v>
      </c>
      <c r="N72" s="117">
        <f>IF('Copy &amp; Paste Roster Report Here'!$A69='Analytical Tests'!N$7,IF($F72="Y",+$H72*N$6,0),0)</f>
        <v>0</v>
      </c>
      <c r="O72" s="117">
        <f>IF('Copy &amp; Paste Roster Report Here'!$A69='Analytical Tests'!O$7,IF($F72="Y",+$H72*O$6,0),0)</f>
        <v>0</v>
      </c>
      <c r="P72" s="117">
        <f>IF('Copy &amp; Paste Roster Report Here'!$A69='Analytical Tests'!P$7,IF($F72="Y",+$H72*P$6,0),0)</f>
        <v>0</v>
      </c>
      <c r="Q72" s="117">
        <f>IF('Copy &amp; Paste Roster Report Here'!$A69='Analytical Tests'!Q$7,IF($F72="Y",+$H72*Q$6,0),0)</f>
        <v>0</v>
      </c>
      <c r="R72" s="117">
        <f>IF('Copy &amp; Paste Roster Report Here'!$A69='Analytical Tests'!R$7,IF($F72="Y",+$H72*R$6,0),0)</f>
        <v>0</v>
      </c>
      <c r="S72" s="117">
        <f>IF('Copy &amp; Paste Roster Report Here'!$A69='Analytical Tests'!S$7,IF($F72="Y",+$H72*S$6,0),0)</f>
        <v>0</v>
      </c>
      <c r="T72" s="117">
        <f>IF('Copy &amp; Paste Roster Report Here'!$A69='Analytical Tests'!T$7,IF($F72="Y",+$H72*T$6,0),0)</f>
        <v>0</v>
      </c>
      <c r="U72" s="117">
        <f>IF('Copy &amp; Paste Roster Report Here'!$A69='Analytical Tests'!U$7,IF($F72="Y",+$H72*U$6,0),0)</f>
        <v>0</v>
      </c>
      <c r="V72" s="117">
        <f>IF('Copy &amp; Paste Roster Report Here'!$A69='Analytical Tests'!V$7,IF($F72="Y",+$H72*V$6,0),0)</f>
        <v>0</v>
      </c>
      <c r="W72" s="117">
        <f>IF('Copy &amp; Paste Roster Report Here'!$A69='Analytical Tests'!W$7,IF($F72="Y",+$H72*W$6,0),0)</f>
        <v>0</v>
      </c>
      <c r="X72" s="117">
        <f>IF('Copy &amp; Paste Roster Report Here'!$A69='Analytical Tests'!X$7,IF($F72="Y",+$H72*X$6,0),0)</f>
        <v>0</v>
      </c>
      <c r="Y72" s="117" t="b">
        <f>IF('Copy &amp; Paste Roster Report Here'!$A69='Analytical Tests'!Y$7,IF($F72="N",IF($J72&gt;=$C72,Y$6,+($I72/$D72)*Y$6),0))</f>
        <v>0</v>
      </c>
      <c r="Z72" s="117" t="b">
        <f>IF('Copy &amp; Paste Roster Report Here'!$A69='Analytical Tests'!Z$7,IF($F72="N",IF($J72&gt;=$C72,Z$6,+($I72/$D72)*Z$6),0))</f>
        <v>0</v>
      </c>
      <c r="AA72" s="117" t="b">
        <f>IF('Copy &amp; Paste Roster Report Here'!$A69='Analytical Tests'!AA$7,IF($F72="N",IF($J72&gt;=$C72,AA$6,+($I72/$D72)*AA$6),0))</f>
        <v>0</v>
      </c>
      <c r="AB72" s="117" t="b">
        <f>IF('Copy &amp; Paste Roster Report Here'!$A69='Analytical Tests'!AB$7,IF($F72="N",IF($J72&gt;=$C72,AB$6,+($I72/$D72)*AB$6),0))</f>
        <v>0</v>
      </c>
      <c r="AC72" s="117" t="b">
        <f>IF('Copy &amp; Paste Roster Report Here'!$A69='Analytical Tests'!AC$7,IF($F72="N",IF($J72&gt;=$C72,AC$6,+($I72/$D72)*AC$6),0))</f>
        <v>0</v>
      </c>
      <c r="AD72" s="117" t="b">
        <f>IF('Copy &amp; Paste Roster Report Here'!$A69='Analytical Tests'!AD$7,IF($F72="N",IF($J72&gt;=$C72,AD$6,+($I72/$D72)*AD$6),0))</f>
        <v>0</v>
      </c>
      <c r="AE72" s="117" t="b">
        <f>IF('Copy &amp; Paste Roster Report Here'!$A69='Analytical Tests'!AE$7,IF($F72="N",IF($J72&gt;=$C72,AE$6,+($I72/$D72)*AE$6),0))</f>
        <v>0</v>
      </c>
      <c r="AF72" s="117" t="b">
        <f>IF('Copy &amp; Paste Roster Report Here'!$A69='Analytical Tests'!AF$7,IF($F72="N",IF($J72&gt;=$C72,AF$6,+($I72/$D72)*AF$6),0))</f>
        <v>0</v>
      </c>
      <c r="AG72" s="117" t="b">
        <f>IF('Copy &amp; Paste Roster Report Here'!$A69='Analytical Tests'!AG$7,IF($F72="N",IF($J72&gt;=$C72,AG$6,+($I72/$D72)*AG$6),0))</f>
        <v>0</v>
      </c>
      <c r="AH72" s="117" t="b">
        <f>IF('Copy &amp; Paste Roster Report Here'!$A69='Analytical Tests'!AH$7,IF($F72="N",IF($J72&gt;=$C72,AH$6,+($I72/$D72)*AH$6),0))</f>
        <v>0</v>
      </c>
      <c r="AI72" s="117" t="b">
        <f>IF('Copy &amp; Paste Roster Report Here'!$A69='Analytical Tests'!AI$7,IF($F72="N",IF($J72&gt;=$C72,AI$6,+($I72/$D72)*AI$6),0))</f>
        <v>0</v>
      </c>
      <c r="AJ72" s="79"/>
      <c r="AK72" s="118">
        <f>IF('Copy &amp; Paste Roster Report Here'!$A69=AK$7,IF('Copy &amp; Paste Roster Report Here'!$M69="FT",1,0),0)</f>
        <v>0</v>
      </c>
      <c r="AL72" s="118">
        <f>IF('Copy &amp; Paste Roster Report Here'!$A69=AL$7,IF('Copy &amp; Paste Roster Report Here'!$M69="FT",1,0),0)</f>
        <v>0</v>
      </c>
      <c r="AM72" s="118">
        <f>IF('Copy &amp; Paste Roster Report Here'!$A69=AM$7,IF('Copy &amp; Paste Roster Report Here'!$M69="FT",1,0),0)</f>
        <v>0</v>
      </c>
      <c r="AN72" s="118">
        <f>IF('Copy &amp; Paste Roster Report Here'!$A69=AN$7,IF('Copy &amp; Paste Roster Report Here'!$M69="FT",1,0),0)</f>
        <v>0</v>
      </c>
      <c r="AO72" s="118">
        <f>IF('Copy &amp; Paste Roster Report Here'!$A69=AO$7,IF('Copy &amp; Paste Roster Report Here'!$M69="FT",1,0),0)</f>
        <v>0</v>
      </c>
      <c r="AP72" s="118">
        <f>IF('Copy &amp; Paste Roster Report Here'!$A69=AP$7,IF('Copy &amp; Paste Roster Report Here'!$M69="FT",1,0),0)</f>
        <v>0</v>
      </c>
      <c r="AQ72" s="118">
        <f>IF('Copy &amp; Paste Roster Report Here'!$A69=AQ$7,IF('Copy &amp; Paste Roster Report Here'!$M69="FT",1,0),0)</f>
        <v>0</v>
      </c>
      <c r="AR72" s="118">
        <f>IF('Copy &amp; Paste Roster Report Here'!$A69=AR$7,IF('Copy &amp; Paste Roster Report Here'!$M69="FT",1,0),0)</f>
        <v>0</v>
      </c>
      <c r="AS72" s="118">
        <f>IF('Copy &amp; Paste Roster Report Here'!$A69=AS$7,IF('Copy &amp; Paste Roster Report Here'!$M69="FT",1,0),0)</f>
        <v>0</v>
      </c>
      <c r="AT72" s="118">
        <f>IF('Copy &amp; Paste Roster Report Here'!$A69=AT$7,IF('Copy &amp; Paste Roster Report Here'!$M69="FT",1,0),0)</f>
        <v>0</v>
      </c>
      <c r="AU72" s="118">
        <f>IF('Copy &amp; Paste Roster Report Here'!$A69=AU$7,IF('Copy &amp; Paste Roster Report Here'!$M69="FT",1,0),0)</f>
        <v>0</v>
      </c>
      <c r="AV72" s="73">
        <f t="shared" si="10"/>
        <v>0</v>
      </c>
      <c r="AW72" s="119">
        <f>IF('Copy &amp; Paste Roster Report Here'!$A69=AW$7,IF('Copy &amp; Paste Roster Report Here'!$M69="HT",1,0),0)</f>
        <v>0</v>
      </c>
      <c r="AX72" s="119">
        <f>IF('Copy &amp; Paste Roster Report Here'!$A69=AX$7,IF('Copy &amp; Paste Roster Report Here'!$M69="HT",1,0),0)</f>
        <v>0</v>
      </c>
      <c r="AY72" s="119">
        <f>IF('Copy &amp; Paste Roster Report Here'!$A69=AY$7,IF('Copy &amp; Paste Roster Report Here'!$M69="HT",1,0),0)</f>
        <v>0</v>
      </c>
      <c r="AZ72" s="119">
        <f>IF('Copy &amp; Paste Roster Report Here'!$A69=AZ$7,IF('Copy &amp; Paste Roster Report Here'!$M69="HT",1,0),0)</f>
        <v>0</v>
      </c>
      <c r="BA72" s="119">
        <f>IF('Copy &amp; Paste Roster Report Here'!$A69=BA$7,IF('Copy &amp; Paste Roster Report Here'!$M69="HT",1,0),0)</f>
        <v>0</v>
      </c>
      <c r="BB72" s="119">
        <f>IF('Copy &amp; Paste Roster Report Here'!$A69=BB$7,IF('Copy &amp; Paste Roster Report Here'!$M69="HT",1,0),0)</f>
        <v>0</v>
      </c>
      <c r="BC72" s="119">
        <f>IF('Copy &amp; Paste Roster Report Here'!$A69=BC$7,IF('Copy &amp; Paste Roster Report Here'!$M69="HT",1,0),0)</f>
        <v>0</v>
      </c>
      <c r="BD72" s="119">
        <f>IF('Copy &amp; Paste Roster Report Here'!$A69=BD$7,IF('Copy &amp; Paste Roster Report Here'!$M69="HT",1,0),0)</f>
        <v>0</v>
      </c>
      <c r="BE72" s="119">
        <f>IF('Copy &amp; Paste Roster Report Here'!$A69=BE$7,IF('Copy &amp; Paste Roster Report Here'!$M69="HT",1,0),0)</f>
        <v>0</v>
      </c>
      <c r="BF72" s="119">
        <f>IF('Copy &amp; Paste Roster Report Here'!$A69=BF$7,IF('Copy &amp; Paste Roster Report Here'!$M69="HT",1,0),0)</f>
        <v>0</v>
      </c>
      <c r="BG72" s="119">
        <f>IF('Copy &amp; Paste Roster Report Here'!$A69=BG$7,IF('Copy &amp; Paste Roster Report Here'!$M69="HT",1,0),0)</f>
        <v>0</v>
      </c>
      <c r="BH72" s="73">
        <f t="shared" si="11"/>
        <v>0</v>
      </c>
      <c r="BI72" s="120">
        <f>IF('Copy &amp; Paste Roster Report Here'!$A69=BI$7,IF('Copy &amp; Paste Roster Report Here'!$M69="MT",1,0),0)</f>
        <v>0</v>
      </c>
      <c r="BJ72" s="120">
        <f>IF('Copy &amp; Paste Roster Report Here'!$A69=BJ$7,IF('Copy &amp; Paste Roster Report Here'!$M69="MT",1,0),0)</f>
        <v>0</v>
      </c>
      <c r="BK72" s="120">
        <f>IF('Copy &amp; Paste Roster Report Here'!$A69=BK$7,IF('Copy &amp; Paste Roster Report Here'!$M69="MT",1,0),0)</f>
        <v>0</v>
      </c>
      <c r="BL72" s="120">
        <f>IF('Copy &amp; Paste Roster Report Here'!$A69=BL$7,IF('Copy &amp; Paste Roster Report Here'!$M69="MT",1,0),0)</f>
        <v>0</v>
      </c>
      <c r="BM72" s="120">
        <f>IF('Copy &amp; Paste Roster Report Here'!$A69=BM$7,IF('Copy &amp; Paste Roster Report Here'!$M69="MT",1,0),0)</f>
        <v>0</v>
      </c>
      <c r="BN72" s="120">
        <f>IF('Copy &amp; Paste Roster Report Here'!$A69=BN$7,IF('Copy &amp; Paste Roster Report Here'!$M69="MT",1,0),0)</f>
        <v>0</v>
      </c>
      <c r="BO72" s="120">
        <f>IF('Copy &amp; Paste Roster Report Here'!$A69=BO$7,IF('Copy &amp; Paste Roster Report Here'!$M69="MT",1,0),0)</f>
        <v>0</v>
      </c>
      <c r="BP72" s="120">
        <f>IF('Copy &amp; Paste Roster Report Here'!$A69=BP$7,IF('Copy &amp; Paste Roster Report Here'!$M69="MT",1,0),0)</f>
        <v>0</v>
      </c>
      <c r="BQ72" s="120">
        <f>IF('Copy &amp; Paste Roster Report Here'!$A69=BQ$7,IF('Copy &amp; Paste Roster Report Here'!$M69="MT",1,0),0)</f>
        <v>0</v>
      </c>
      <c r="BR72" s="120">
        <f>IF('Copy &amp; Paste Roster Report Here'!$A69=BR$7,IF('Copy &amp; Paste Roster Report Here'!$M69="MT",1,0),0)</f>
        <v>0</v>
      </c>
      <c r="BS72" s="120">
        <f>IF('Copy &amp; Paste Roster Report Here'!$A69=BS$7,IF('Copy &amp; Paste Roster Report Here'!$M69="MT",1,0),0)</f>
        <v>0</v>
      </c>
      <c r="BT72" s="73">
        <f t="shared" si="12"/>
        <v>0</v>
      </c>
      <c r="BU72" s="121">
        <f>IF('Copy &amp; Paste Roster Report Here'!$A69=BU$7,IF('Copy &amp; Paste Roster Report Here'!$M69="fy",1,0),0)</f>
        <v>0</v>
      </c>
      <c r="BV72" s="121">
        <f>IF('Copy &amp; Paste Roster Report Here'!$A69=BV$7,IF('Copy &amp; Paste Roster Report Here'!$M69="fy",1,0),0)</f>
        <v>0</v>
      </c>
      <c r="BW72" s="121">
        <f>IF('Copy &amp; Paste Roster Report Here'!$A69=BW$7,IF('Copy &amp; Paste Roster Report Here'!$M69="fy",1,0),0)</f>
        <v>0</v>
      </c>
      <c r="BX72" s="121">
        <f>IF('Copy &amp; Paste Roster Report Here'!$A69=BX$7,IF('Copy &amp; Paste Roster Report Here'!$M69="fy",1,0),0)</f>
        <v>0</v>
      </c>
      <c r="BY72" s="121">
        <f>IF('Copy &amp; Paste Roster Report Here'!$A69=BY$7,IF('Copy &amp; Paste Roster Report Here'!$M69="fy",1,0),0)</f>
        <v>0</v>
      </c>
      <c r="BZ72" s="121">
        <f>IF('Copy &amp; Paste Roster Report Here'!$A69=BZ$7,IF('Copy &amp; Paste Roster Report Here'!$M69="fy",1,0),0)</f>
        <v>0</v>
      </c>
      <c r="CA72" s="121">
        <f>IF('Copy &amp; Paste Roster Report Here'!$A69=CA$7,IF('Copy &amp; Paste Roster Report Here'!$M69="fy",1,0),0)</f>
        <v>0</v>
      </c>
      <c r="CB72" s="121">
        <f>IF('Copy &amp; Paste Roster Report Here'!$A69=CB$7,IF('Copy &amp; Paste Roster Report Here'!$M69="fy",1,0),0)</f>
        <v>0</v>
      </c>
      <c r="CC72" s="121">
        <f>IF('Copy &amp; Paste Roster Report Here'!$A69=CC$7,IF('Copy &amp; Paste Roster Report Here'!$M69="fy",1,0),0)</f>
        <v>0</v>
      </c>
      <c r="CD72" s="121">
        <f>IF('Copy &amp; Paste Roster Report Here'!$A69=CD$7,IF('Copy &amp; Paste Roster Report Here'!$M69="fy",1,0),0)</f>
        <v>0</v>
      </c>
      <c r="CE72" s="121">
        <f>IF('Copy &amp; Paste Roster Report Here'!$A69=CE$7,IF('Copy &amp; Paste Roster Report Here'!$M69="fy",1,0),0)</f>
        <v>0</v>
      </c>
      <c r="CF72" s="73">
        <f t="shared" si="13"/>
        <v>0</v>
      </c>
      <c r="CG72" s="122">
        <f>IF('Copy &amp; Paste Roster Report Here'!$A69=CG$7,IF('Copy &amp; Paste Roster Report Here'!$M69="RH",1,0),0)</f>
        <v>0</v>
      </c>
      <c r="CH72" s="122">
        <f>IF('Copy &amp; Paste Roster Report Here'!$A69=CH$7,IF('Copy &amp; Paste Roster Report Here'!$M69="RH",1,0),0)</f>
        <v>0</v>
      </c>
      <c r="CI72" s="122">
        <f>IF('Copy &amp; Paste Roster Report Here'!$A69=CI$7,IF('Copy &amp; Paste Roster Report Here'!$M69="RH",1,0),0)</f>
        <v>0</v>
      </c>
      <c r="CJ72" s="122">
        <f>IF('Copy &amp; Paste Roster Report Here'!$A69=CJ$7,IF('Copy &amp; Paste Roster Report Here'!$M69="RH",1,0),0)</f>
        <v>0</v>
      </c>
      <c r="CK72" s="122">
        <f>IF('Copy &amp; Paste Roster Report Here'!$A69=CK$7,IF('Copy &amp; Paste Roster Report Here'!$M69="RH",1,0),0)</f>
        <v>0</v>
      </c>
      <c r="CL72" s="122">
        <f>IF('Copy &amp; Paste Roster Report Here'!$A69=CL$7,IF('Copy &amp; Paste Roster Report Here'!$M69="RH",1,0),0)</f>
        <v>0</v>
      </c>
      <c r="CM72" s="122">
        <f>IF('Copy &amp; Paste Roster Report Here'!$A69=CM$7,IF('Copy &amp; Paste Roster Report Here'!$M69="RH",1,0),0)</f>
        <v>0</v>
      </c>
      <c r="CN72" s="122">
        <f>IF('Copy &amp; Paste Roster Report Here'!$A69=CN$7,IF('Copy &amp; Paste Roster Report Here'!$M69="RH",1,0),0)</f>
        <v>0</v>
      </c>
      <c r="CO72" s="122">
        <f>IF('Copy &amp; Paste Roster Report Here'!$A69=CO$7,IF('Copy &amp; Paste Roster Report Here'!$M69="RH",1,0),0)</f>
        <v>0</v>
      </c>
      <c r="CP72" s="122">
        <f>IF('Copy &amp; Paste Roster Report Here'!$A69=CP$7,IF('Copy &amp; Paste Roster Report Here'!$M69="RH",1,0),0)</f>
        <v>0</v>
      </c>
      <c r="CQ72" s="122">
        <f>IF('Copy &amp; Paste Roster Report Here'!$A69=CQ$7,IF('Copy &amp; Paste Roster Report Here'!$M69="RH",1,0),0)</f>
        <v>0</v>
      </c>
      <c r="CR72" s="73">
        <f t="shared" si="14"/>
        <v>0</v>
      </c>
      <c r="CS72" s="123">
        <f>IF('Copy &amp; Paste Roster Report Here'!$A69=CS$7,IF('Copy &amp; Paste Roster Report Here'!$M69="QT",1,0),0)</f>
        <v>0</v>
      </c>
      <c r="CT72" s="123">
        <f>IF('Copy &amp; Paste Roster Report Here'!$A69=CT$7,IF('Copy &amp; Paste Roster Report Here'!$M69="QT",1,0),0)</f>
        <v>0</v>
      </c>
      <c r="CU72" s="123">
        <f>IF('Copy &amp; Paste Roster Report Here'!$A69=CU$7,IF('Copy &amp; Paste Roster Report Here'!$M69="QT",1,0),0)</f>
        <v>0</v>
      </c>
      <c r="CV72" s="123">
        <f>IF('Copy &amp; Paste Roster Report Here'!$A69=CV$7,IF('Copy &amp; Paste Roster Report Here'!$M69="QT",1,0),0)</f>
        <v>0</v>
      </c>
      <c r="CW72" s="123">
        <f>IF('Copy &amp; Paste Roster Report Here'!$A69=CW$7,IF('Copy &amp; Paste Roster Report Here'!$M69="QT",1,0),0)</f>
        <v>0</v>
      </c>
      <c r="CX72" s="123">
        <f>IF('Copy &amp; Paste Roster Report Here'!$A69=CX$7,IF('Copy &amp; Paste Roster Report Here'!$M69="QT",1,0),0)</f>
        <v>0</v>
      </c>
      <c r="CY72" s="123">
        <f>IF('Copy &amp; Paste Roster Report Here'!$A69=CY$7,IF('Copy &amp; Paste Roster Report Here'!$M69="QT",1,0),0)</f>
        <v>0</v>
      </c>
      <c r="CZ72" s="123">
        <f>IF('Copy &amp; Paste Roster Report Here'!$A69=CZ$7,IF('Copy &amp; Paste Roster Report Here'!$M69="QT",1,0),0)</f>
        <v>0</v>
      </c>
      <c r="DA72" s="123">
        <f>IF('Copy &amp; Paste Roster Report Here'!$A69=DA$7,IF('Copy &amp; Paste Roster Report Here'!$M69="QT",1,0),0)</f>
        <v>0</v>
      </c>
      <c r="DB72" s="123">
        <f>IF('Copy &amp; Paste Roster Report Here'!$A69=DB$7,IF('Copy &amp; Paste Roster Report Here'!$M69="QT",1,0),0)</f>
        <v>0</v>
      </c>
      <c r="DC72" s="123">
        <f>IF('Copy &amp; Paste Roster Report Here'!$A69=DC$7,IF('Copy &amp; Paste Roster Report Here'!$M69="QT",1,0),0)</f>
        <v>0</v>
      </c>
      <c r="DD72" s="73">
        <f t="shared" si="15"/>
        <v>0</v>
      </c>
      <c r="DE72" s="124">
        <f>IF('Copy &amp; Paste Roster Report Here'!$A69=DE$7,IF('Copy &amp; Paste Roster Report Here'!$M69="xxxxxxxxxxx",1,0),0)</f>
        <v>0</v>
      </c>
      <c r="DF72" s="124">
        <f>IF('Copy &amp; Paste Roster Report Here'!$A69=DF$7,IF('Copy &amp; Paste Roster Report Here'!$M69="xxxxxxxxxxx",1,0),0)</f>
        <v>0</v>
      </c>
      <c r="DG72" s="124">
        <f>IF('Copy &amp; Paste Roster Report Here'!$A69=DG$7,IF('Copy &amp; Paste Roster Report Here'!$M69="xxxxxxxxxxx",1,0),0)</f>
        <v>0</v>
      </c>
      <c r="DH72" s="124">
        <f>IF('Copy &amp; Paste Roster Report Here'!$A69=DH$7,IF('Copy &amp; Paste Roster Report Here'!$M69="xxxxxxxxxxx",1,0),0)</f>
        <v>0</v>
      </c>
      <c r="DI72" s="124">
        <f>IF('Copy &amp; Paste Roster Report Here'!$A69=DI$7,IF('Copy &amp; Paste Roster Report Here'!$M69="xxxxxxxxxxx",1,0),0)</f>
        <v>0</v>
      </c>
      <c r="DJ72" s="124">
        <f>IF('Copy &amp; Paste Roster Report Here'!$A69=DJ$7,IF('Copy &amp; Paste Roster Report Here'!$M69="xxxxxxxxxxx",1,0),0)</f>
        <v>0</v>
      </c>
      <c r="DK72" s="124">
        <f>IF('Copy &amp; Paste Roster Report Here'!$A69=DK$7,IF('Copy &amp; Paste Roster Report Here'!$M69="xxxxxxxxxxx",1,0),0)</f>
        <v>0</v>
      </c>
      <c r="DL72" s="124">
        <f>IF('Copy &amp; Paste Roster Report Here'!$A69=DL$7,IF('Copy &amp; Paste Roster Report Here'!$M69="xxxxxxxxxxx",1,0),0)</f>
        <v>0</v>
      </c>
      <c r="DM72" s="124">
        <f>IF('Copy &amp; Paste Roster Report Here'!$A69=DM$7,IF('Copy &amp; Paste Roster Report Here'!$M69="xxxxxxxxxxx",1,0),0)</f>
        <v>0</v>
      </c>
      <c r="DN72" s="124">
        <f>IF('Copy &amp; Paste Roster Report Here'!$A69=DN$7,IF('Copy &amp; Paste Roster Report Here'!$M69="xxxxxxxxxxx",1,0),0)</f>
        <v>0</v>
      </c>
      <c r="DO72" s="124">
        <f>IF('Copy &amp; Paste Roster Report Here'!$A69=DO$7,IF('Copy &amp; Paste Roster Report Here'!$M69="xxxxxxxxxxx",1,0),0)</f>
        <v>0</v>
      </c>
      <c r="DP72" s="125">
        <f t="shared" si="16"/>
        <v>0</v>
      </c>
      <c r="DQ72" s="126">
        <f t="shared" si="17"/>
        <v>0</v>
      </c>
    </row>
    <row r="73" spans="1:121" x14ac:dyDescent="0.2">
      <c r="A73" s="111">
        <f t="shared" ref="A73:A136" si="18">AV73</f>
        <v>0</v>
      </c>
      <c r="B73" s="111">
        <f t="shared" ref="B73:B136" si="19">IF(BH73+BT73+CF73+CR73+DD73+DP73&gt;0,1,0)</f>
        <v>0</v>
      </c>
      <c r="C73" s="112">
        <f>+('Copy &amp; Paste Roster Report Here'!$P70-'Copy &amp; Paste Roster Report Here'!$O70)/30</f>
        <v>0</v>
      </c>
      <c r="D73" s="112">
        <f>+('Copy &amp; Paste Roster Report Here'!$P70-'Copy &amp; Paste Roster Report Here'!$O70)</f>
        <v>0</v>
      </c>
      <c r="E73" s="111">
        <f>'Copy &amp; Paste Roster Report Here'!N70</f>
        <v>0</v>
      </c>
      <c r="F73" s="111" t="str">
        <f t="shared" ref="F73:F136" si="20">IF(E73="completed","Y",IF(E73="ended service early","Y","N"))</f>
        <v>N</v>
      </c>
      <c r="G73" s="111">
        <f>'Copy &amp; Paste Roster Report Here'!R70</f>
        <v>0</v>
      </c>
      <c r="H73" s="113">
        <f t="shared" ref="H73:H136" si="21">IF(G73&gt;=1700,1,+G73/1700)</f>
        <v>0</v>
      </c>
      <c r="I73" s="112">
        <f>IF(F73="N",$F$5-'Copy &amp; Paste Roster Report Here'!O70,+'Copy &amp; Paste Roster Report Here'!Q70-'Copy &amp; Paste Roster Report Here'!O70)</f>
        <v>0</v>
      </c>
      <c r="J73" s="114">
        <f t="shared" ref="J73:J136" si="22">IF(I73="N/A","N/A",+I73/30)</f>
        <v>0</v>
      </c>
      <c r="K73" s="114">
        <f t="shared" ref="K73:K136" si="23">ROUNDUP(J73,0)</f>
        <v>0</v>
      </c>
      <c r="L73" s="115">
        <f>'Copy &amp; Paste Roster Report Here'!F70</f>
        <v>0</v>
      </c>
      <c r="M73" s="116">
        <f t="shared" ref="M73:M136" si="24">SUM(N73:AI73)</f>
        <v>0</v>
      </c>
      <c r="N73" s="117">
        <f>IF('Copy &amp; Paste Roster Report Here'!$A70='Analytical Tests'!N$7,IF($F73="Y",+$H73*N$6,0),0)</f>
        <v>0</v>
      </c>
      <c r="O73" s="117">
        <f>IF('Copy &amp; Paste Roster Report Here'!$A70='Analytical Tests'!O$7,IF($F73="Y",+$H73*O$6,0),0)</f>
        <v>0</v>
      </c>
      <c r="P73" s="117">
        <f>IF('Copy &amp; Paste Roster Report Here'!$A70='Analytical Tests'!P$7,IF($F73="Y",+$H73*P$6,0),0)</f>
        <v>0</v>
      </c>
      <c r="Q73" s="117">
        <f>IF('Copy &amp; Paste Roster Report Here'!$A70='Analytical Tests'!Q$7,IF($F73="Y",+$H73*Q$6,0),0)</f>
        <v>0</v>
      </c>
      <c r="R73" s="117">
        <f>IF('Copy &amp; Paste Roster Report Here'!$A70='Analytical Tests'!R$7,IF($F73="Y",+$H73*R$6,0),0)</f>
        <v>0</v>
      </c>
      <c r="S73" s="117">
        <f>IF('Copy &amp; Paste Roster Report Here'!$A70='Analytical Tests'!S$7,IF($F73="Y",+$H73*S$6,0),0)</f>
        <v>0</v>
      </c>
      <c r="T73" s="117">
        <f>IF('Copy &amp; Paste Roster Report Here'!$A70='Analytical Tests'!T$7,IF($F73="Y",+$H73*T$6,0),0)</f>
        <v>0</v>
      </c>
      <c r="U73" s="117">
        <f>IF('Copy &amp; Paste Roster Report Here'!$A70='Analytical Tests'!U$7,IF($F73="Y",+$H73*U$6,0),0)</f>
        <v>0</v>
      </c>
      <c r="V73" s="117">
        <f>IF('Copy &amp; Paste Roster Report Here'!$A70='Analytical Tests'!V$7,IF($F73="Y",+$H73*V$6,0),0)</f>
        <v>0</v>
      </c>
      <c r="W73" s="117">
        <f>IF('Copy &amp; Paste Roster Report Here'!$A70='Analytical Tests'!W$7,IF($F73="Y",+$H73*W$6,0),0)</f>
        <v>0</v>
      </c>
      <c r="X73" s="117">
        <f>IF('Copy &amp; Paste Roster Report Here'!$A70='Analytical Tests'!X$7,IF($F73="Y",+$H73*X$6,0),0)</f>
        <v>0</v>
      </c>
      <c r="Y73" s="117" t="b">
        <f>IF('Copy &amp; Paste Roster Report Here'!$A70='Analytical Tests'!Y$7,IF($F73="N",IF($J73&gt;=$C73,Y$6,+($I73/$D73)*Y$6),0))</f>
        <v>0</v>
      </c>
      <c r="Z73" s="117" t="b">
        <f>IF('Copy &amp; Paste Roster Report Here'!$A70='Analytical Tests'!Z$7,IF($F73="N",IF($J73&gt;=$C73,Z$6,+($I73/$D73)*Z$6),0))</f>
        <v>0</v>
      </c>
      <c r="AA73" s="117" t="b">
        <f>IF('Copy &amp; Paste Roster Report Here'!$A70='Analytical Tests'!AA$7,IF($F73="N",IF($J73&gt;=$C73,AA$6,+($I73/$D73)*AA$6),0))</f>
        <v>0</v>
      </c>
      <c r="AB73" s="117" t="b">
        <f>IF('Copy &amp; Paste Roster Report Here'!$A70='Analytical Tests'!AB$7,IF($F73="N",IF($J73&gt;=$C73,AB$6,+($I73/$D73)*AB$6),0))</f>
        <v>0</v>
      </c>
      <c r="AC73" s="117" t="b">
        <f>IF('Copy &amp; Paste Roster Report Here'!$A70='Analytical Tests'!AC$7,IF($F73="N",IF($J73&gt;=$C73,AC$6,+($I73/$D73)*AC$6),0))</f>
        <v>0</v>
      </c>
      <c r="AD73" s="117" t="b">
        <f>IF('Copy &amp; Paste Roster Report Here'!$A70='Analytical Tests'!AD$7,IF($F73="N",IF($J73&gt;=$C73,AD$6,+($I73/$D73)*AD$6),0))</f>
        <v>0</v>
      </c>
      <c r="AE73" s="117" t="b">
        <f>IF('Copy &amp; Paste Roster Report Here'!$A70='Analytical Tests'!AE$7,IF($F73="N",IF($J73&gt;=$C73,AE$6,+($I73/$D73)*AE$6),0))</f>
        <v>0</v>
      </c>
      <c r="AF73" s="117" t="b">
        <f>IF('Copy &amp; Paste Roster Report Here'!$A70='Analytical Tests'!AF$7,IF($F73="N",IF($J73&gt;=$C73,AF$6,+($I73/$D73)*AF$6),0))</f>
        <v>0</v>
      </c>
      <c r="AG73" s="117" t="b">
        <f>IF('Copy &amp; Paste Roster Report Here'!$A70='Analytical Tests'!AG$7,IF($F73="N",IF($J73&gt;=$C73,AG$6,+($I73/$D73)*AG$6),0))</f>
        <v>0</v>
      </c>
      <c r="AH73" s="117" t="b">
        <f>IF('Copy &amp; Paste Roster Report Here'!$A70='Analytical Tests'!AH$7,IF($F73="N",IF($J73&gt;=$C73,AH$6,+($I73/$D73)*AH$6),0))</f>
        <v>0</v>
      </c>
      <c r="AI73" s="117" t="b">
        <f>IF('Copy &amp; Paste Roster Report Here'!$A70='Analytical Tests'!AI$7,IF($F73="N",IF($J73&gt;=$C73,AI$6,+($I73/$D73)*AI$6),0))</f>
        <v>0</v>
      </c>
      <c r="AJ73" s="79"/>
      <c r="AK73" s="118">
        <f>IF('Copy &amp; Paste Roster Report Here'!$A70=AK$7,IF('Copy &amp; Paste Roster Report Here'!$M70="FT",1,0),0)</f>
        <v>0</v>
      </c>
      <c r="AL73" s="118">
        <f>IF('Copy &amp; Paste Roster Report Here'!$A70=AL$7,IF('Copy &amp; Paste Roster Report Here'!$M70="FT",1,0),0)</f>
        <v>0</v>
      </c>
      <c r="AM73" s="118">
        <f>IF('Copy &amp; Paste Roster Report Here'!$A70=AM$7,IF('Copy &amp; Paste Roster Report Here'!$M70="FT",1,0),0)</f>
        <v>0</v>
      </c>
      <c r="AN73" s="118">
        <f>IF('Copy &amp; Paste Roster Report Here'!$A70=AN$7,IF('Copy &amp; Paste Roster Report Here'!$M70="FT",1,0),0)</f>
        <v>0</v>
      </c>
      <c r="AO73" s="118">
        <f>IF('Copy &amp; Paste Roster Report Here'!$A70=AO$7,IF('Copy &amp; Paste Roster Report Here'!$M70="FT",1,0),0)</f>
        <v>0</v>
      </c>
      <c r="AP73" s="118">
        <f>IF('Copy &amp; Paste Roster Report Here'!$A70=AP$7,IF('Copy &amp; Paste Roster Report Here'!$M70="FT",1,0),0)</f>
        <v>0</v>
      </c>
      <c r="AQ73" s="118">
        <f>IF('Copy &amp; Paste Roster Report Here'!$A70=AQ$7,IF('Copy &amp; Paste Roster Report Here'!$M70="FT",1,0),0)</f>
        <v>0</v>
      </c>
      <c r="AR73" s="118">
        <f>IF('Copy &amp; Paste Roster Report Here'!$A70=AR$7,IF('Copy &amp; Paste Roster Report Here'!$M70="FT",1,0),0)</f>
        <v>0</v>
      </c>
      <c r="AS73" s="118">
        <f>IF('Copy &amp; Paste Roster Report Here'!$A70=AS$7,IF('Copy &amp; Paste Roster Report Here'!$M70="FT",1,0),0)</f>
        <v>0</v>
      </c>
      <c r="AT73" s="118">
        <f>IF('Copy &amp; Paste Roster Report Here'!$A70=AT$7,IF('Copy &amp; Paste Roster Report Here'!$M70="FT",1,0),0)</f>
        <v>0</v>
      </c>
      <c r="AU73" s="118">
        <f>IF('Copy &amp; Paste Roster Report Here'!$A70=AU$7,IF('Copy &amp; Paste Roster Report Here'!$M70="FT",1,0),0)</f>
        <v>0</v>
      </c>
      <c r="AV73" s="73">
        <f t="shared" ref="AV73:AV136" si="25">SUM(AK73:AU73)</f>
        <v>0</v>
      </c>
      <c r="AW73" s="119">
        <f>IF('Copy &amp; Paste Roster Report Here'!$A70=AW$7,IF('Copy &amp; Paste Roster Report Here'!$M70="HT",1,0),0)</f>
        <v>0</v>
      </c>
      <c r="AX73" s="119">
        <f>IF('Copy &amp; Paste Roster Report Here'!$A70=AX$7,IF('Copy &amp; Paste Roster Report Here'!$M70="HT",1,0),0)</f>
        <v>0</v>
      </c>
      <c r="AY73" s="119">
        <f>IF('Copy &amp; Paste Roster Report Here'!$A70=AY$7,IF('Copy &amp; Paste Roster Report Here'!$M70="HT",1,0),0)</f>
        <v>0</v>
      </c>
      <c r="AZ73" s="119">
        <f>IF('Copy &amp; Paste Roster Report Here'!$A70=AZ$7,IF('Copy &amp; Paste Roster Report Here'!$M70="HT",1,0),0)</f>
        <v>0</v>
      </c>
      <c r="BA73" s="119">
        <f>IF('Copy &amp; Paste Roster Report Here'!$A70=BA$7,IF('Copy &amp; Paste Roster Report Here'!$M70="HT",1,0),0)</f>
        <v>0</v>
      </c>
      <c r="BB73" s="119">
        <f>IF('Copy &amp; Paste Roster Report Here'!$A70=BB$7,IF('Copy &amp; Paste Roster Report Here'!$M70="HT",1,0),0)</f>
        <v>0</v>
      </c>
      <c r="BC73" s="119">
        <f>IF('Copy &amp; Paste Roster Report Here'!$A70=BC$7,IF('Copy &amp; Paste Roster Report Here'!$M70="HT",1,0),0)</f>
        <v>0</v>
      </c>
      <c r="BD73" s="119">
        <f>IF('Copy &amp; Paste Roster Report Here'!$A70=BD$7,IF('Copy &amp; Paste Roster Report Here'!$M70="HT",1,0),0)</f>
        <v>0</v>
      </c>
      <c r="BE73" s="119">
        <f>IF('Copy &amp; Paste Roster Report Here'!$A70=BE$7,IF('Copy &amp; Paste Roster Report Here'!$M70="HT",1,0),0)</f>
        <v>0</v>
      </c>
      <c r="BF73" s="119">
        <f>IF('Copy &amp; Paste Roster Report Here'!$A70=BF$7,IF('Copy &amp; Paste Roster Report Here'!$M70="HT",1,0),0)</f>
        <v>0</v>
      </c>
      <c r="BG73" s="119">
        <f>IF('Copy &amp; Paste Roster Report Here'!$A70=BG$7,IF('Copy &amp; Paste Roster Report Here'!$M70="HT",1,0),0)</f>
        <v>0</v>
      </c>
      <c r="BH73" s="73">
        <f t="shared" ref="BH73:BH136" si="26">SUM(AW73:BG73)</f>
        <v>0</v>
      </c>
      <c r="BI73" s="120">
        <f>IF('Copy &amp; Paste Roster Report Here'!$A70=BI$7,IF('Copy &amp; Paste Roster Report Here'!$M70="MT",1,0),0)</f>
        <v>0</v>
      </c>
      <c r="BJ73" s="120">
        <f>IF('Copy &amp; Paste Roster Report Here'!$A70=BJ$7,IF('Copy &amp; Paste Roster Report Here'!$M70="MT",1,0),0)</f>
        <v>0</v>
      </c>
      <c r="BK73" s="120">
        <f>IF('Copy &amp; Paste Roster Report Here'!$A70=BK$7,IF('Copy &amp; Paste Roster Report Here'!$M70="MT",1,0),0)</f>
        <v>0</v>
      </c>
      <c r="BL73" s="120">
        <f>IF('Copy &amp; Paste Roster Report Here'!$A70=BL$7,IF('Copy &amp; Paste Roster Report Here'!$M70="MT",1,0),0)</f>
        <v>0</v>
      </c>
      <c r="BM73" s="120">
        <f>IF('Copy &amp; Paste Roster Report Here'!$A70=BM$7,IF('Copy &amp; Paste Roster Report Here'!$M70="MT",1,0),0)</f>
        <v>0</v>
      </c>
      <c r="BN73" s="120">
        <f>IF('Copy &amp; Paste Roster Report Here'!$A70=BN$7,IF('Copy &amp; Paste Roster Report Here'!$M70="MT",1,0),0)</f>
        <v>0</v>
      </c>
      <c r="BO73" s="120">
        <f>IF('Copy &amp; Paste Roster Report Here'!$A70=BO$7,IF('Copy &amp; Paste Roster Report Here'!$M70="MT",1,0),0)</f>
        <v>0</v>
      </c>
      <c r="BP73" s="120">
        <f>IF('Copy &amp; Paste Roster Report Here'!$A70=BP$7,IF('Copy &amp; Paste Roster Report Here'!$M70="MT",1,0),0)</f>
        <v>0</v>
      </c>
      <c r="BQ73" s="120">
        <f>IF('Copy &amp; Paste Roster Report Here'!$A70=BQ$7,IF('Copy &amp; Paste Roster Report Here'!$M70="MT",1,0),0)</f>
        <v>0</v>
      </c>
      <c r="BR73" s="120">
        <f>IF('Copy &amp; Paste Roster Report Here'!$A70=BR$7,IF('Copy &amp; Paste Roster Report Here'!$M70="MT",1,0),0)</f>
        <v>0</v>
      </c>
      <c r="BS73" s="120">
        <f>IF('Copy &amp; Paste Roster Report Here'!$A70=BS$7,IF('Copy &amp; Paste Roster Report Here'!$M70="MT",1,0),0)</f>
        <v>0</v>
      </c>
      <c r="BT73" s="73">
        <f t="shared" ref="BT73:BT136" si="27">SUM(BI73:BS73)</f>
        <v>0</v>
      </c>
      <c r="BU73" s="121">
        <f>IF('Copy &amp; Paste Roster Report Here'!$A70=BU$7,IF('Copy &amp; Paste Roster Report Here'!$M70="fy",1,0),0)</f>
        <v>0</v>
      </c>
      <c r="BV73" s="121">
        <f>IF('Copy &amp; Paste Roster Report Here'!$A70=BV$7,IF('Copy &amp; Paste Roster Report Here'!$M70="fy",1,0),0)</f>
        <v>0</v>
      </c>
      <c r="BW73" s="121">
        <f>IF('Copy &amp; Paste Roster Report Here'!$A70=BW$7,IF('Copy &amp; Paste Roster Report Here'!$M70="fy",1,0),0)</f>
        <v>0</v>
      </c>
      <c r="BX73" s="121">
        <f>IF('Copy &amp; Paste Roster Report Here'!$A70=BX$7,IF('Copy &amp; Paste Roster Report Here'!$M70="fy",1,0),0)</f>
        <v>0</v>
      </c>
      <c r="BY73" s="121">
        <f>IF('Copy &amp; Paste Roster Report Here'!$A70=BY$7,IF('Copy &amp; Paste Roster Report Here'!$M70="fy",1,0),0)</f>
        <v>0</v>
      </c>
      <c r="BZ73" s="121">
        <f>IF('Copy &amp; Paste Roster Report Here'!$A70=BZ$7,IF('Copy &amp; Paste Roster Report Here'!$M70="fy",1,0),0)</f>
        <v>0</v>
      </c>
      <c r="CA73" s="121">
        <f>IF('Copy &amp; Paste Roster Report Here'!$A70=CA$7,IF('Copy &amp; Paste Roster Report Here'!$M70="fy",1,0),0)</f>
        <v>0</v>
      </c>
      <c r="CB73" s="121">
        <f>IF('Copy &amp; Paste Roster Report Here'!$A70=CB$7,IF('Copy &amp; Paste Roster Report Here'!$M70="fy",1,0),0)</f>
        <v>0</v>
      </c>
      <c r="CC73" s="121">
        <f>IF('Copy &amp; Paste Roster Report Here'!$A70=CC$7,IF('Copy &amp; Paste Roster Report Here'!$M70="fy",1,0),0)</f>
        <v>0</v>
      </c>
      <c r="CD73" s="121">
        <f>IF('Copy &amp; Paste Roster Report Here'!$A70=CD$7,IF('Copy &amp; Paste Roster Report Here'!$M70="fy",1,0),0)</f>
        <v>0</v>
      </c>
      <c r="CE73" s="121">
        <f>IF('Copy &amp; Paste Roster Report Here'!$A70=CE$7,IF('Copy &amp; Paste Roster Report Here'!$M70="fy",1,0),0)</f>
        <v>0</v>
      </c>
      <c r="CF73" s="73">
        <f t="shared" ref="CF73:CF136" si="28">SUM(BU73:CE73)</f>
        <v>0</v>
      </c>
      <c r="CG73" s="122">
        <f>IF('Copy &amp; Paste Roster Report Here'!$A70=CG$7,IF('Copy &amp; Paste Roster Report Here'!$M70="RH",1,0),0)</f>
        <v>0</v>
      </c>
      <c r="CH73" s="122">
        <f>IF('Copy &amp; Paste Roster Report Here'!$A70=CH$7,IF('Copy &amp; Paste Roster Report Here'!$M70="RH",1,0),0)</f>
        <v>0</v>
      </c>
      <c r="CI73" s="122">
        <f>IF('Copy &amp; Paste Roster Report Here'!$A70=CI$7,IF('Copy &amp; Paste Roster Report Here'!$M70="RH",1,0),0)</f>
        <v>0</v>
      </c>
      <c r="CJ73" s="122">
        <f>IF('Copy &amp; Paste Roster Report Here'!$A70=CJ$7,IF('Copy &amp; Paste Roster Report Here'!$M70="RH",1,0),0)</f>
        <v>0</v>
      </c>
      <c r="CK73" s="122">
        <f>IF('Copy &amp; Paste Roster Report Here'!$A70=CK$7,IF('Copy &amp; Paste Roster Report Here'!$M70="RH",1,0),0)</f>
        <v>0</v>
      </c>
      <c r="CL73" s="122">
        <f>IF('Copy &amp; Paste Roster Report Here'!$A70=CL$7,IF('Copy &amp; Paste Roster Report Here'!$M70="RH",1,0),0)</f>
        <v>0</v>
      </c>
      <c r="CM73" s="122">
        <f>IF('Copy &amp; Paste Roster Report Here'!$A70=CM$7,IF('Copy &amp; Paste Roster Report Here'!$M70="RH",1,0),0)</f>
        <v>0</v>
      </c>
      <c r="CN73" s="122">
        <f>IF('Copy &amp; Paste Roster Report Here'!$A70=CN$7,IF('Copy &amp; Paste Roster Report Here'!$M70="RH",1,0),0)</f>
        <v>0</v>
      </c>
      <c r="CO73" s="122">
        <f>IF('Copy &amp; Paste Roster Report Here'!$A70=CO$7,IF('Copy &amp; Paste Roster Report Here'!$M70="RH",1,0),0)</f>
        <v>0</v>
      </c>
      <c r="CP73" s="122">
        <f>IF('Copy &amp; Paste Roster Report Here'!$A70=CP$7,IF('Copy &amp; Paste Roster Report Here'!$M70="RH",1,0),0)</f>
        <v>0</v>
      </c>
      <c r="CQ73" s="122">
        <f>IF('Copy &amp; Paste Roster Report Here'!$A70=CQ$7,IF('Copy &amp; Paste Roster Report Here'!$M70="RH",1,0),0)</f>
        <v>0</v>
      </c>
      <c r="CR73" s="73">
        <f t="shared" ref="CR73:CR136" si="29">SUM(CG73:CQ73)</f>
        <v>0</v>
      </c>
      <c r="CS73" s="123">
        <f>IF('Copy &amp; Paste Roster Report Here'!$A70=CS$7,IF('Copy &amp; Paste Roster Report Here'!$M70="QT",1,0),0)</f>
        <v>0</v>
      </c>
      <c r="CT73" s="123">
        <f>IF('Copy &amp; Paste Roster Report Here'!$A70=CT$7,IF('Copy &amp; Paste Roster Report Here'!$M70="QT",1,0),0)</f>
        <v>0</v>
      </c>
      <c r="CU73" s="123">
        <f>IF('Copy &amp; Paste Roster Report Here'!$A70=CU$7,IF('Copy &amp; Paste Roster Report Here'!$M70="QT",1,0),0)</f>
        <v>0</v>
      </c>
      <c r="CV73" s="123">
        <f>IF('Copy &amp; Paste Roster Report Here'!$A70=CV$7,IF('Copy &amp; Paste Roster Report Here'!$M70="QT",1,0),0)</f>
        <v>0</v>
      </c>
      <c r="CW73" s="123">
        <f>IF('Copy &amp; Paste Roster Report Here'!$A70=CW$7,IF('Copy &amp; Paste Roster Report Here'!$M70="QT",1,0),0)</f>
        <v>0</v>
      </c>
      <c r="CX73" s="123">
        <f>IF('Copy &amp; Paste Roster Report Here'!$A70=CX$7,IF('Copy &amp; Paste Roster Report Here'!$M70="QT",1,0),0)</f>
        <v>0</v>
      </c>
      <c r="CY73" s="123">
        <f>IF('Copy &amp; Paste Roster Report Here'!$A70=CY$7,IF('Copy &amp; Paste Roster Report Here'!$M70="QT",1,0),0)</f>
        <v>0</v>
      </c>
      <c r="CZ73" s="123">
        <f>IF('Copy &amp; Paste Roster Report Here'!$A70=CZ$7,IF('Copy &amp; Paste Roster Report Here'!$M70="QT",1,0),0)</f>
        <v>0</v>
      </c>
      <c r="DA73" s="123">
        <f>IF('Copy &amp; Paste Roster Report Here'!$A70=DA$7,IF('Copy &amp; Paste Roster Report Here'!$M70="QT",1,0),0)</f>
        <v>0</v>
      </c>
      <c r="DB73" s="123">
        <f>IF('Copy &amp; Paste Roster Report Here'!$A70=DB$7,IF('Copy &amp; Paste Roster Report Here'!$M70="QT",1,0),0)</f>
        <v>0</v>
      </c>
      <c r="DC73" s="123">
        <f>IF('Copy &amp; Paste Roster Report Here'!$A70=DC$7,IF('Copy &amp; Paste Roster Report Here'!$M70="QT",1,0),0)</f>
        <v>0</v>
      </c>
      <c r="DD73" s="73">
        <f t="shared" ref="DD73:DD136" si="30">SUM(CS73:DC73)</f>
        <v>0</v>
      </c>
      <c r="DE73" s="124">
        <f>IF('Copy &amp; Paste Roster Report Here'!$A70=DE$7,IF('Copy &amp; Paste Roster Report Here'!$M70="xxxxxxxxxxx",1,0),0)</f>
        <v>0</v>
      </c>
      <c r="DF73" s="124">
        <f>IF('Copy &amp; Paste Roster Report Here'!$A70=DF$7,IF('Copy &amp; Paste Roster Report Here'!$M70="xxxxxxxxxxx",1,0),0)</f>
        <v>0</v>
      </c>
      <c r="DG73" s="124">
        <f>IF('Copy &amp; Paste Roster Report Here'!$A70=DG$7,IF('Copy &amp; Paste Roster Report Here'!$M70="xxxxxxxxxxx",1,0),0)</f>
        <v>0</v>
      </c>
      <c r="DH73" s="124">
        <f>IF('Copy &amp; Paste Roster Report Here'!$A70=DH$7,IF('Copy &amp; Paste Roster Report Here'!$M70="xxxxxxxxxxx",1,0),0)</f>
        <v>0</v>
      </c>
      <c r="DI73" s="124">
        <f>IF('Copy &amp; Paste Roster Report Here'!$A70=DI$7,IF('Copy &amp; Paste Roster Report Here'!$M70="xxxxxxxxxxx",1,0),0)</f>
        <v>0</v>
      </c>
      <c r="DJ73" s="124">
        <f>IF('Copy &amp; Paste Roster Report Here'!$A70=DJ$7,IF('Copy &amp; Paste Roster Report Here'!$M70="xxxxxxxxxxx",1,0),0)</f>
        <v>0</v>
      </c>
      <c r="DK73" s="124">
        <f>IF('Copy &amp; Paste Roster Report Here'!$A70=DK$7,IF('Copy &amp; Paste Roster Report Here'!$M70="xxxxxxxxxxx",1,0),0)</f>
        <v>0</v>
      </c>
      <c r="DL73" s="124">
        <f>IF('Copy &amp; Paste Roster Report Here'!$A70=DL$7,IF('Copy &amp; Paste Roster Report Here'!$M70="xxxxxxxxxxx",1,0),0)</f>
        <v>0</v>
      </c>
      <c r="DM73" s="124">
        <f>IF('Copy &amp; Paste Roster Report Here'!$A70=DM$7,IF('Copy &amp; Paste Roster Report Here'!$M70="xxxxxxxxxxx",1,0),0)</f>
        <v>0</v>
      </c>
      <c r="DN73" s="124">
        <f>IF('Copy &amp; Paste Roster Report Here'!$A70=DN$7,IF('Copy &amp; Paste Roster Report Here'!$M70="xxxxxxxxxxx",1,0),0)</f>
        <v>0</v>
      </c>
      <c r="DO73" s="124">
        <f>IF('Copy &amp; Paste Roster Report Here'!$A70=DO$7,IF('Copy &amp; Paste Roster Report Here'!$M70="xxxxxxxxxxx",1,0),0)</f>
        <v>0</v>
      </c>
      <c r="DP73" s="125">
        <f t="shared" ref="DP73:DP136" si="31">SUM(DE73:DO73)</f>
        <v>0</v>
      </c>
      <c r="DQ73" s="126">
        <f t="shared" ref="DQ73:DQ136" si="32">DP73+DD73+CR73+CF73+BT73+BH73+AV73</f>
        <v>0</v>
      </c>
    </row>
    <row r="74" spans="1:121" x14ac:dyDescent="0.2">
      <c r="A74" s="111">
        <f t="shared" si="18"/>
        <v>0</v>
      </c>
      <c r="B74" s="111">
        <f t="shared" si="19"/>
        <v>0</v>
      </c>
      <c r="C74" s="112">
        <f>+('Copy &amp; Paste Roster Report Here'!$P71-'Copy &amp; Paste Roster Report Here'!$O71)/30</f>
        <v>0</v>
      </c>
      <c r="D74" s="112">
        <f>+('Copy &amp; Paste Roster Report Here'!$P71-'Copy &amp; Paste Roster Report Here'!$O71)</f>
        <v>0</v>
      </c>
      <c r="E74" s="111">
        <f>'Copy &amp; Paste Roster Report Here'!N71</f>
        <v>0</v>
      </c>
      <c r="F74" s="111" t="str">
        <f t="shared" si="20"/>
        <v>N</v>
      </c>
      <c r="G74" s="111">
        <f>'Copy &amp; Paste Roster Report Here'!R71</f>
        <v>0</v>
      </c>
      <c r="H74" s="113">
        <f t="shared" si="21"/>
        <v>0</v>
      </c>
      <c r="I74" s="112">
        <f>IF(F74="N",$F$5-'Copy &amp; Paste Roster Report Here'!O71,+'Copy &amp; Paste Roster Report Here'!Q71-'Copy &amp; Paste Roster Report Here'!O71)</f>
        <v>0</v>
      </c>
      <c r="J74" s="114">
        <f t="shared" si="22"/>
        <v>0</v>
      </c>
      <c r="K74" s="114">
        <f t="shared" si="23"/>
        <v>0</v>
      </c>
      <c r="L74" s="115">
        <f>'Copy &amp; Paste Roster Report Here'!F71</f>
        <v>0</v>
      </c>
      <c r="M74" s="116">
        <f t="shared" si="24"/>
        <v>0</v>
      </c>
      <c r="N74" s="117">
        <f>IF('Copy &amp; Paste Roster Report Here'!$A71='Analytical Tests'!N$7,IF($F74="Y",+$H74*N$6,0),0)</f>
        <v>0</v>
      </c>
      <c r="O74" s="117">
        <f>IF('Copy &amp; Paste Roster Report Here'!$A71='Analytical Tests'!O$7,IF($F74="Y",+$H74*O$6,0),0)</f>
        <v>0</v>
      </c>
      <c r="P74" s="117">
        <f>IF('Copy &amp; Paste Roster Report Here'!$A71='Analytical Tests'!P$7,IF($F74="Y",+$H74*P$6,0),0)</f>
        <v>0</v>
      </c>
      <c r="Q74" s="117">
        <f>IF('Copy &amp; Paste Roster Report Here'!$A71='Analytical Tests'!Q$7,IF($F74="Y",+$H74*Q$6,0),0)</f>
        <v>0</v>
      </c>
      <c r="R74" s="117">
        <f>IF('Copy &amp; Paste Roster Report Here'!$A71='Analytical Tests'!R$7,IF($F74="Y",+$H74*R$6,0),0)</f>
        <v>0</v>
      </c>
      <c r="S74" s="117">
        <f>IF('Copy &amp; Paste Roster Report Here'!$A71='Analytical Tests'!S$7,IF($F74="Y",+$H74*S$6,0),0)</f>
        <v>0</v>
      </c>
      <c r="T74" s="117">
        <f>IF('Copy &amp; Paste Roster Report Here'!$A71='Analytical Tests'!T$7,IF($F74="Y",+$H74*T$6,0),0)</f>
        <v>0</v>
      </c>
      <c r="U74" s="117">
        <f>IF('Copy &amp; Paste Roster Report Here'!$A71='Analytical Tests'!U$7,IF($F74="Y",+$H74*U$6,0),0)</f>
        <v>0</v>
      </c>
      <c r="V74" s="117">
        <f>IF('Copy &amp; Paste Roster Report Here'!$A71='Analytical Tests'!V$7,IF($F74="Y",+$H74*V$6,0),0)</f>
        <v>0</v>
      </c>
      <c r="W74" s="117">
        <f>IF('Copy &amp; Paste Roster Report Here'!$A71='Analytical Tests'!W$7,IF($F74="Y",+$H74*W$6,0),0)</f>
        <v>0</v>
      </c>
      <c r="X74" s="117">
        <f>IF('Copy &amp; Paste Roster Report Here'!$A71='Analytical Tests'!X$7,IF($F74="Y",+$H74*X$6,0),0)</f>
        <v>0</v>
      </c>
      <c r="Y74" s="117" t="b">
        <f>IF('Copy &amp; Paste Roster Report Here'!$A71='Analytical Tests'!Y$7,IF($F74="N",IF($J74&gt;=$C74,Y$6,+($I74/$D74)*Y$6),0))</f>
        <v>0</v>
      </c>
      <c r="Z74" s="117" t="b">
        <f>IF('Copy &amp; Paste Roster Report Here'!$A71='Analytical Tests'!Z$7,IF($F74="N",IF($J74&gt;=$C74,Z$6,+($I74/$D74)*Z$6),0))</f>
        <v>0</v>
      </c>
      <c r="AA74" s="117" t="b">
        <f>IF('Copy &amp; Paste Roster Report Here'!$A71='Analytical Tests'!AA$7,IF($F74="N",IF($J74&gt;=$C74,AA$6,+($I74/$D74)*AA$6),0))</f>
        <v>0</v>
      </c>
      <c r="AB74" s="117" t="b">
        <f>IF('Copy &amp; Paste Roster Report Here'!$A71='Analytical Tests'!AB$7,IF($F74="N",IF($J74&gt;=$C74,AB$6,+($I74/$D74)*AB$6),0))</f>
        <v>0</v>
      </c>
      <c r="AC74" s="117" t="b">
        <f>IF('Copy &amp; Paste Roster Report Here'!$A71='Analytical Tests'!AC$7,IF($F74="N",IF($J74&gt;=$C74,AC$6,+($I74/$D74)*AC$6),0))</f>
        <v>0</v>
      </c>
      <c r="AD74" s="117" t="b">
        <f>IF('Copy &amp; Paste Roster Report Here'!$A71='Analytical Tests'!AD$7,IF($F74="N",IF($J74&gt;=$C74,AD$6,+($I74/$D74)*AD$6),0))</f>
        <v>0</v>
      </c>
      <c r="AE74" s="117" t="b">
        <f>IF('Copy &amp; Paste Roster Report Here'!$A71='Analytical Tests'!AE$7,IF($F74="N",IF($J74&gt;=$C74,AE$6,+($I74/$D74)*AE$6),0))</f>
        <v>0</v>
      </c>
      <c r="AF74" s="117" t="b">
        <f>IF('Copy &amp; Paste Roster Report Here'!$A71='Analytical Tests'!AF$7,IF($F74="N",IF($J74&gt;=$C74,AF$6,+($I74/$D74)*AF$6),0))</f>
        <v>0</v>
      </c>
      <c r="AG74" s="117" t="b">
        <f>IF('Copy &amp; Paste Roster Report Here'!$A71='Analytical Tests'!AG$7,IF($F74="N",IF($J74&gt;=$C74,AG$6,+($I74/$D74)*AG$6),0))</f>
        <v>0</v>
      </c>
      <c r="AH74" s="117" t="b">
        <f>IF('Copy &amp; Paste Roster Report Here'!$A71='Analytical Tests'!AH$7,IF($F74="N",IF($J74&gt;=$C74,AH$6,+($I74/$D74)*AH$6),0))</f>
        <v>0</v>
      </c>
      <c r="AI74" s="117" t="b">
        <f>IF('Copy &amp; Paste Roster Report Here'!$A71='Analytical Tests'!AI$7,IF($F74="N",IF($J74&gt;=$C74,AI$6,+($I74/$D74)*AI$6),0))</f>
        <v>0</v>
      </c>
      <c r="AJ74" s="79"/>
      <c r="AK74" s="118">
        <f>IF('Copy &amp; Paste Roster Report Here'!$A71=AK$7,IF('Copy &amp; Paste Roster Report Here'!$M71="FT",1,0),0)</f>
        <v>0</v>
      </c>
      <c r="AL74" s="118">
        <f>IF('Copy &amp; Paste Roster Report Here'!$A71=AL$7,IF('Copy &amp; Paste Roster Report Here'!$M71="FT",1,0),0)</f>
        <v>0</v>
      </c>
      <c r="AM74" s="118">
        <f>IF('Copy &amp; Paste Roster Report Here'!$A71=AM$7,IF('Copy &amp; Paste Roster Report Here'!$M71="FT",1,0),0)</f>
        <v>0</v>
      </c>
      <c r="AN74" s="118">
        <f>IF('Copy &amp; Paste Roster Report Here'!$A71=AN$7,IF('Copy &amp; Paste Roster Report Here'!$M71="FT",1,0),0)</f>
        <v>0</v>
      </c>
      <c r="AO74" s="118">
        <f>IF('Copy &amp; Paste Roster Report Here'!$A71=AO$7,IF('Copy &amp; Paste Roster Report Here'!$M71="FT",1,0),0)</f>
        <v>0</v>
      </c>
      <c r="AP74" s="118">
        <f>IF('Copy &amp; Paste Roster Report Here'!$A71=AP$7,IF('Copy &amp; Paste Roster Report Here'!$M71="FT",1,0),0)</f>
        <v>0</v>
      </c>
      <c r="AQ74" s="118">
        <f>IF('Copy &amp; Paste Roster Report Here'!$A71=AQ$7,IF('Copy &amp; Paste Roster Report Here'!$M71="FT",1,0),0)</f>
        <v>0</v>
      </c>
      <c r="AR74" s="118">
        <f>IF('Copy &amp; Paste Roster Report Here'!$A71=AR$7,IF('Copy &amp; Paste Roster Report Here'!$M71="FT",1,0),0)</f>
        <v>0</v>
      </c>
      <c r="AS74" s="118">
        <f>IF('Copy &amp; Paste Roster Report Here'!$A71=AS$7,IF('Copy &amp; Paste Roster Report Here'!$M71="FT",1,0),0)</f>
        <v>0</v>
      </c>
      <c r="AT74" s="118">
        <f>IF('Copy &amp; Paste Roster Report Here'!$A71=AT$7,IF('Copy &amp; Paste Roster Report Here'!$M71="FT",1,0),0)</f>
        <v>0</v>
      </c>
      <c r="AU74" s="118">
        <f>IF('Copy &amp; Paste Roster Report Here'!$A71=AU$7,IF('Copy &amp; Paste Roster Report Here'!$M71="FT",1,0),0)</f>
        <v>0</v>
      </c>
      <c r="AV74" s="73">
        <f t="shared" si="25"/>
        <v>0</v>
      </c>
      <c r="AW74" s="119">
        <f>IF('Copy &amp; Paste Roster Report Here'!$A71=AW$7,IF('Copy &amp; Paste Roster Report Here'!$M71="HT",1,0),0)</f>
        <v>0</v>
      </c>
      <c r="AX74" s="119">
        <f>IF('Copy &amp; Paste Roster Report Here'!$A71=AX$7,IF('Copy &amp; Paste Roster Report Here'!$M71="HT",1,0),0)</f>
        <v>0</v>
      </c>
      <c r="AY74" s="119">
        <f>IF('Copy &amp; Paste Roster Report Here'!$A71=AY$7,IF('Copy &amp; Paste Roster Report Here'!$M71="HT",1,0),0)</f>
        <v>0</v>
      </c>
      <c r="AZ74" s="119">
        <f>IF('Copy &amp; Paste Roster Report Here'!$A71=AZ$7,IF('Copy &amp; Paste Roster Report Here'!$M71="HT",1,0),0)</f>
        <v>0</v>
      </c>
      <c r="BA74" s="119">
        <f>IF('Copy &amp; Paste Roster Report Here'!$A71=BA$7,IF('Copy &amp; Paste Roster Report Here'!$M71="HT",1,0),0)</f>
        <v>0</v>
      </c>
      <c r="BB74" s="119">
        <f>IF('Copy &amp; Paste Roster Report Here'!$A71=BB$7,IF('Copy &amp; Paste Roster Report Here'!$M71="HT",1,0),0)</f>
        <v>0</v>
      </c>
      <c r="BC74" s="119">
        <f>IF('Copy &amp; Paste Roster Report Here'!$A71=BC$7,IF('Copy &amp; Paste Roster Report Here'!$M71="HT",1,0),0)</f>
        <v>0</v>
      </c>
      <c r="BD74" s="119">
        <f>IF('Copy &amp; Paste Roster Report Here'!$A71=BD$7,IF('Copy &amp; Paste Roster Report Here'!$M71="HT",1,0),0)</f>
        <v>0</v>
      </c>
      <c r="BE74" s="119">
        <f>IF('Copy &amp; Paste Roster Report Here'!$A71=BE$7,IF('Copy &amp; Paste Roster Report Here'!$M71="HT",1,0),0)</f>
        <v>0</v>
      </c>
      <c r="BF74" s="119">
        <f>IF('Copy &amp; Paste Roster Report Here'!$A71=BF$7,IF('Copy &amp; Paste Roster Report Here'!$M71="HT",1,0),0)</f>
        <v>0</v>
      </c>
      <c r="BG74" s="119">
        <f>IF('Copy &amp; Paste Roster Report Here'!$A71=BG$7,IF('Copy &amp; Paste Roster Report Here'!$M71="HT",1,0),0)</f>
        <v>0</v>
      </c>
      <c r="BH74" s="73">
        <f t="shared" si="26"/>
        <v>0</v>
      </c>
      <c r="BI74" s="120">
        <f>IF('Copy &amp; Paste Roster Report Here'!$A71=BI$7,IF('Copy &amp; Paste Roster Report Here'!$M71="MT",1,0),0)</f>
        <v>0</v>
      </c>
      <c r="BJ74" s="120">
        <f>IF('Copy &amp; Paste Roster Report Here'!$A71=BJ$7,IF('Copy &amp; Paste Roster Report Here'!$M71="MT",1,0),0)</f>
        <v>0</v>
      </c>
      <c r="BK74" s="120">
        <f>IF('Copy &amp; Paste Roster Report Here'!$A71=BK$7,IF('Copy &amp; Paste Roster Report Here'!$M71="MT",1,0),0)</f>
        <v>0</v>
      </c>
      <c r="BL74" s="120">
        <f>IF('Copy &amp; Paste Roster Report Here'!$A71=BL$7,IF('Copy &amp; Paste Roster Report Here'!$M71="MT",1,0),0)</f>
        <v>0</v>
      </c>
      <c r="BM74" s="120">
        <f>IF('Copy &amp; Paste Roster Report Here'!$A71=BM$7,IF('Copy &amp; Paste Roster Report Here'!$M71="MT",1,0),0)</f>
        <v>0</v>
      </c>
      <c r="BN74" s="120">
        <f>IF('Copy &amp; Paste Roster Report Here'!$A71=BN$7,IF('Copy &amp; Paste Roster Report Here'!$M71="MT",1,0),0)</f>
        <v>0</v>
      </c>
      <c r="BO74" s="120">
        <f>IF('Copy &amp; Paste Roster Report Here'!$A71=BO$7,IF('Copy &amp; Paste Roster Report Here'!$M71="MT",1,0),0)</f>
        <v>0</v>
      </c>
      <c r="BP74" s="120">
        <f>IF('Copy &amp; Paste Roster Report Here'!$A71=BP$7,IF('Copy &amp; Paste Roster Report Here'!$M71="MT",1,0),0)</f>
        <v>0</v>
      </c>
      <c r="BQ74" s="120">
        <f>IF('Copy &amp; Paste Roster Report Here'!$A71=BQ$7,IF('Copy &amp; Paste Roster Report Here'!$M71="MT",1,0),0)</f>
        <v>0</v>
      </c>
      <c r="BR74" s="120">
        <f>IF('Copy &amp; Paste Roster Report Here'!$A71=BR$7,IF('Copy &amp; Paste Roster Report Here'!$M71="MT",1,0),0)</f>
        <v>0</v>
      </c>
      <c r="BS74" s="120">
        <f>IF('Copy &amp; Paste Roster Report Here'!$A71=BS$7,IF('Copy &amp; Paste Roster Report Here'!$M71="MT",1,0),0)</f>
        <v>0</v>
      </c>
      <c r="BT74" s="73">
        <f t="shared" si="27"/>
        <v>0</v>
      </c>
      <c r="BU74" s="121">
        <f>IF('Copy &amp; Paste Roster Report Here'!$A71=BU$7,IF('Copy &amp; Paste Roster Report Here'!$M71="fy",1,0),0)</f>
        <v>0</v>
      </c>
      <c r="BV74" s="121">
        <f>IF('Copy &amp; Paste Roster Report Here'!$A71=BV$7,IF('Copy &amp; Paste Roster Report Here'!$M71="fy",1,0),0)</f>
        <v>0</v>
      </c>
      <c r="BW74" s="121">
        <f>IF('Copy &amp; Paste Roster Report Here'!$A71=BW$7,IF('Copy &amp; Paste Roster Report Here'!$M71="fy",1,0),0)</f>
        <v>0</v>
      </c>
      <c r="BX74" s="121">
        <f>IF('Copy &amp; Paste Roster Report Here'!$A71=BX$7,IF('Copy &amp; Paste Roster Report Here'!$M71="fy",1,0),0)</f>
        <v>0</v>
      </c>
      <c r="BY74" s="121">
        <f>IF('Copy &amp; Paste Roster Report Here'!$A71=BY$7,IF('Copy &amp; Paste Roster Report Here'!$M71="fy",1,0),0)</f>
        <v>0</v>
      </c>
      <c r="BZ74" s="121">
        <f>IF('Copy &amp; Paste Roster Report Here'!$A71=BZ$7,IF('Copy &amp; Paste Roster Report Here'!$M71="fy",1,0),0)</f>
        <v>0</v>
      </c>
      <c r="CA74" s="121">
        <f>IF('Copy &amp; Paste Roster Report Here'!$A71=CA$7,IF('Copy &amp; Paste Roster Report Here'!$M71="fy",1,0),0)</f>
        <v>0</v>
      </c>
      <c r="CB74" s="121">
        <f>IF('Copy &amp; Paste Roster Report Here'!$A71=CB$7,IF('Copy &amp; Paste Roster Report Here'!$M71="fy",1,0),0)</f>
        <v>0</v>
      </c>
      <c r="CC74" s="121">
        <f>IF('Copy &amp; Paste Roster Report Here'!$A71=CC$7,IF('Copy &amp; Paste Roster Report Here'!$M71="fy",1,0),0)</f>
        <v>0</v>
      </c>
      <c r="CD74" s="121">
        <f>IF('Copy &amp; Paste Roster Report Here'!$A71=CD$7,IF('Copy &amp; Paste Roster Report Here'!$M71="fy",1,0),0)</f>
        <v>0</v>
      </c>
      <c r="CE74" s="121">
        <f>IF('Copy &amp; Paste Roster Report Here'!$A71=CE$7,IF('Copy &amp; Paste Roster Report Here'!$M71="fy",1,0),0)</f>
        <v>0</v>
      </c>
      <c r="CF74" s="73">
        <f t="shared" si="28"/>
        <v>0</v>
      </c>
      <c r="CG74" s="122">
        <f>IF('Copy &amp; Paste Roster Report Here'!$A71=CG$7,IF('Copy &amp; Paste Roster Report Here'!$M71="RH",1,0),0)</f>
        <v>0</v>
      </c>
      <c r="CH74" s="122">
        <f>IF('Copy &amp; Paste Roster Report Here'!$A71=CH$7,IF('Copy &amp; Paste Roster Report Here'!$M71="RH",1,0),0)</f>
        <v>0</v>
      </c>
      <c r="CI74" s="122">
        <f>IF('Copy &amp; Paste Roster Report Here'!$A71=CI$7,IF('Copy &amp; Paste Roster Report Here'!$M71="RH",1,0),0)</f>
        <v>0</v>
      </c>
      <c r="CJ74" s="122">
        <f>IF('Copy &amp; Paste Roster Report Here'!$A71=CJ$7,IF('Copy &amp; Paste Roster Report Here'!$M71="RH",1,0),0)</f>
        <v>0</v>
      </c>
      <c r="CK74" s="122">
        <f>IF('Copy &amp; Paste Roster Report Here'!$A71=CK$7,IF('Copy &amp; Paste Roster Report Here'!$M71="RH",1,0),0)</f>
        <v>0</v>
      </c>
      <c r="CL74" s="122">
        <f>IF('Copy &amp; Paste Roster Report Here'!$A71=CL$7,IF('Copy &amp; Paste Roster Report Here'!$M71="RH",1,0),0)</f>
        <v>0</v>
      </c>
      <c r="CM74" s="122">
        <f>IF('Copy &amp; Paste Roster Report Here'!$A71=CM$7,IF('Copy &amp; Paste Roster Report Here'!$M71="RH",1,0),0)</f>
        <v>0</v>
      </c>
      <c r="CN74" s="122">
        <f>IF('Copy &amp; Paste Roster Report Here'!$A71=CN$7,IF('Copy &amp; Paste Roster Report Here'!$M71="RH",1,0),0)</f>
        <v>0</v>
      </c>
      <c r="CO74" s="122">
        <f>IF('Copy &amp; Paste Roster Report Here'!$A71=CO$7,IF('Copy &amp; Paste Roster Report Here'!$M71="RH",1,0),0)</f>
        <v>0</v>
      </c>
      <c r="CP74" s="122">
        <f>IF('Copy &amp; Paste Roster Report Here'!$A71=CP$7,IF('Copy &amp; Paste Roster Report Here'!$M71="RH",1,0),0)</f>
        <v>0</v>
      </c>
      <c r="CQ74" s="122">
        <f>IF('Copy &amp; Paste Roster Report Here'!$A71=CQ$7,IF('Copy &amp; Paste Roster Report Here'!$M71="RH",1,0),0)</f>
        <v>0</v>
      </c>
      <c r="CR74" s="73">
        <f t="shared" si="29"/>
        <v>0</v>
      </c>
      <c r="CS74" s="123">
        <f>IF('Copy &amp; Paste Roster Report Here'!$A71=CS$7,IF('Copy &amp; Paste Roster Report Here'!$M71="QT",1,0),0)</f>
        <v>0</v>
      </c>
      <c r="CT74" s="123">
        <f>IF('Copy &amp; Paste Roster Report Here'!$A71=CT$7,IF('Copy &amp; Paste Roster Report Here'!$M71="QT",1,0),0)</f>
        <v>0</v>
      </c>
      <c r="CU74" s="123">
        <f>IF('Copy &amp; Paste Roster Report Here'!$A71=CU$7,IF('Copy &amp; Paste Roster Report Here'!$M71="QT",1,0),0)</f>
        <v>0</v>
      </c>
      <c r="CV74" s="123">
        <f>IF('Copy &amp; Paste Roster Report Here'!$A71=CV$7,IF('Copy &amp; Paste Roster Report Here'!$M71="QT",1,0),0)</f>
        <v>0</v>
      </c>
      <c r="CW74" s="123">
        <f>IF('Copy &amp; Paste Roster Report Here'!$A71=CW$7,IF('Copy &amp; Paste Roster Report Here'!$M71="QT",1,0),0)</f>
        <v>0</v>
      </c>
      <c r="CX74" s="123">
        <f>IF('Copy &amp; Paste Roster Report Here'!$A71=CX$7,IF('Copy &amp; Paste Roster Report Here'!$M71="QT",1,0),0)</f>
        <v>0</v>
      </c>
      <c r="CY74" s="123">
        <f>IF('Copy &amp; Paste Roster Report Here'!$A71=CY$7,IF('Copy &amp; Paste Roster Report Here'!$M71="QT",1,0),0)</f>
        <v>0</v>
      </c>
      <c r="CZ74" s="123">
        <f>IF('Copy &amp; Paste Roster Report Here'!$A71=CZ$7,IF('Copy &amp; Paste Roster Report Here'!$M71="QT",1,0),0)</f>
        <v>0</v>
      </c>
      <c r="DA74" s="123">
        <f>IF('Copy &amp; Paste Roster Report Here'!$A71=DA$7,IF('Copy &amp; Paste Roster Report Here'!$M71="QT",1,0),0)</f>
        <v>0</v>
      </c>
      <c r="DB74" s="123">
        <f>IF('Copy &amp; Paste Roster Report Here'!$A71=DB$7,IF('Copy &amp; Paste Roster Report Here'!$M71="QT",1,0),0)</f>
        <v>0</v>
      </c>
      <c r="DC74" s="123">
        <f>IF('Copy &amp; Paste Roster Report Here'!$A71=DC$7,IF('Copy &amp; Paste Roster Report Here'!$M71="QT",1,0),0)</f>
        <v>0</v>
      </c>
      <c r="DD74" s="73">
        <f t="shared" si="30"/>
        <v>0</v>
      </c>
      <c r="DE74" s="124">
        <f>IF('Copy &amp; Paste Roster Report Here'!$A71=DE$7,IF('Copy &amp; Paste Roster Report Here'!$M71="xxxxxxxxxxx",1,0),0)</f>
        <v>0</v>
      </c>
      <c r="DF74" s="124">
        <f>IF('Copy &amp; Paste Roster Report Here'!$A71=DF$7,IF('Copy &amp; Paste Roster Report Here'!$M71="xxxxxxxxxxx",1,0),0)</f>
        <v>0</v>
      </c>
      <c r="DG74" s="124">
        <f>IF('Copy &amp; Paste Roster Report Here'!$A71=DG$7,IF('Copy &amp; Paste Roster Report Here'!$M71="xxxxxxxxxxx",1,0),0)</f>
        <v>0</v>
      </c>
      <c r="DH74" s="124">
        <f>IF('Copy &amp; Paste Roster Report Here'!$A71=DH$7,IF('Copy &amp; Paste Roster Report Here'!$M71="xxxxxxxxxxx",1,0),0)</f>
        <v>0</v>
      </c>
      <c r="DI74" s="124">
        <f>IF('Copy &amp; Paste Roster Report Here'!$A71=DI$7,IF('Copy &amp; Paste Roster Report Here'!$M71="xxxxxxxxxxx",1,0),0)</f>
        <v>0</v>
      </c>
      <c r="DJ74" s="124">
        <f>IF('Copy &amp; Paste Roster Report Here'!$A71=DJ$7,IF('Copy &amp; Paste Roster Report Here'!$M71="xxxxxxxxxxx",1,0),0)</f>
        <v>0</v>
      </c>
      <c r="DK74" s="124">
        <f>IF('Copy &amp; Paste Roster Report Here'!$A71=DK$7,IF('Copy &amp; Paste Roster Report Here'!$M71="xxxxxxxxxxx",1,0),0)</f>
        <v>0</v>
      </c>
      <c r="DL74" s="124">
        <f>IF('Copy &amp; Paste Roster Report Here'!$A71=DL$7,IF('Copy &amp; Paste Roster Report Here'!$M71="xxxxxxxxxxx",1,0),0)</f>
        <v>0</v>
      </c>
      <c r="DM74" s="124">
        <f>IF('Copy &amp; Paste Roster Report Here'!$A71=DM$7,IF('Copy &amp; Paste Roster Report Here'!$M71="xxxxxxxxxxx",1,0),0)</f>
        <v>0</v>
      </c>
      <c r="DN74" s="124">
        <f>IF('Copy &amp; Paste Roster Report Here'!$A71=DN$7,IF('Copy &amp; Paste Roster Report Here'!$M71="xxxxxxxxxxx",1,0),0)</f>
        <v>0</v>
      </c>
      <c r="DO74" s="124">
        <f>IF('Copy &amp; Paste Roster Report Here'!$A71=DO$7,IF('Copy &amp; Paste Roster Report Here'!$M71="xxxxxxxxxxx",1,0),0)</f>
        <v>0</v>
      </c>
      <c r="DP74" s="125">
        <f t="shared" si="31"/>
        <v>0</v>
      </c>
      <c r="DQ74" s="126">
        <f t="shared" si="32"/>
        <v>0</v>
      </c>
    </row>
    <row r="75" spans="1:121" x14ac:dyDescent="0.2">
      <c r="A75" s="111">
        <f t="shared" si="18"/>
        <v>0</v>
      </c>
      <c r="B75" s="111">
        <f t="shared" si="19"/>
        <v>0</v>
      </c>
      <c r="C75" s="112">
        <f>+('Copy &amp; Paste Roster Report Here'!$P72-'Copy &amp; Paste Roster Report Here'!$O72)/30</f>
        <v>0</v>
      </c>
      <c r="D75" s="112">
        <f>+('Copy &amp; Paste Roster Report Here'!$P72-'Copy &amp; Paste Roster Report Here'!$O72)</f>
        <v>0</v>
      </c>
      <c r="E75" s="111">
        <f>'Copy &amp; Paste Roster Report Here'!N72</f>
        <v>0</v>
      </c>
      <c r="F75" s="111" t="str">
        <f t="shared" si="20"/>
        <v>N</v>
      </c>
      <c r="G75" s="111">
        <f>'Copy &amp; Paste Roster Report Here'!R72</f>
        <v>0</v>
      </c>
      <c r="H75" s="113">
        <f t="shared" si="21"/>
        <v>0</v>
      </c>
      <c r="I75" s="112">
        <f>IF(F75="N",$F$5-'Copy &amp; Paste Roster Report Here'!O72,+'Copy &amp; Paste Roster Report Here'!Q72-'Copy &amp; Paste Roster Report Here'!O72)</f>
        <v>0</v>
      </c>
      <c r="J75" s="114">
        <f t="shared" si="22"/>
        <v>0</v>
      </c>
      <c r="K75" s="114">
        <f t="shared" si="23"/>
        <v>0</v>
      </c>
      <c r="L75" s="115">
        <f>'Copy &amp; Paste Roster Report Here'!F72</f>
        <v>0</v>
      </c>
      <c r="M75" s="116">
        <f t="shared" si="24"/>
        <v>0</v>
      </c>
      <c r="N75" s="117">
        <f>IF('Copy &amp; Paste Roster Report Here'!$A72='Analytical Tests'!N$7,IF($F75="Y",+$H75*N$6,0),0)</f>
        <v>0</v>
      </c>
      <c r="O75" s="117">
        <f>IF('Copy &amp; Paste Roster Report Here'!$A72='Analytical Tests'!O$7,IF($F75="Y",+$H75*O$6,0),0)</f>
        <v>0</v>
      </c>
      <c r="P75" s="117">
        <f>IF('Copy &amp; Paste Roster Report Here'!$A72='Analytical Tests'!P$7,IF($F75="Y",+$H75*P$6,0),0)</f>
        <v>0</v>
      </c>
      <c r="Q75" s="117">
        <f>IF('Copy &amp; Paste Roster Report Here'!$A72='Analytical Tests'!Q$7,IF($F75="Y",+$H75*Q$6,0),0)</f>
        <v>0</v>
      </c>
      <c r="R75" s="117">
        <f>IF('Copy &amp; Paste Roster Report Here'!$A72='Analytical Tests'!R$7,IF($F75="Y",+$H75*R$6,0),0)</f>
        <v>0</v>
      </c>
      <c r="S75" s="117">
        <f>IF('Copy &amp; Paste Roster Report Here'!$A72='Analytical Tests'!S$7,IF($F75="Y",+$H75*S$6,0),0)</f>
        <v>0</v>
      </c>
      <c r="T75" s="117">
        <f>IF('Copy &amp; Paste Roster Report Here'!$A72='Analytical Tests'!T$7,IF($F75="Y",+$H75*T$6,0),0)</f>
        <v>0</v>
      </c>
      <c r="U75" s="117">
        <f>IF('Copy &amp; Paste Roster Report Here'!$A72='Analytical Tests'!U$7,IF($F75="Y",+$H75*U$6,0),0)</f>
        <v>0</v>
      </c>
      <c r="V75" s="117">
        <f>IF('Copy &amp; Paste Roster Report Here'!$A72='Analytical Tests'!V$7,IF($F75="Y",+$H75*V$6,0),0)</f>
        <v>0</v>
      </c>
      <c r="W75" s="117">
        <f>IF('Copy &amp; Paste Roster Report Here'!$A72='Analytical Tests'!W$7,IF($F75="Y",+$H75*W$6,0),0)</f>
        <v>0</v>
      </c>
      <c r="X75" s="117">
        <f>IF('Copy &amp; Paste Roster Report Here'!$A72='Analytical Tests'!X$7,IF($F75="Y",+$H75*X$6,0),0)</f>
        <v>0</v>
      </c>
      <c r="Y75" s="117" t="b">
        <f>IF('Copy &amp; Paste Roster Report Here'!$A72='Analytical Tests'!Y$7,IF($F75="N",IF($J75&gt;=$C75,Y$6,+($I75/$D75)*Y$6),0))</f>
        <v>0</v>
      </c>
      <c r="Z75" s="117" t="b">
        <f>IF('Copy &amp; Paste Roster Report Here'!$A72='Analytical Tests'!Z$7,IF($F75="N",IF($J75&gt;=$C75,Z$6,+($I75/$D75)*Z$6),0))</f>
        <v>0</v>
      </c>
      <c r="AA75" s="117" t="b">
        <f>IF('Copy &amp; Paste Roster Report Here'!$A72='Analytical Tests'!AA$7,IF($F75="N",IF($J75&gt;=$C75,AA$6,+($I75/$D75)*AA$6),0))</f>
        <v>0</v>
      </c>
      <c r="AB75" s="117" t="b">
        <f>IF('Copy &amp; Paste Roster Report Here'!$A72='Analytical Tests'!AB$7,IF($F75="N",IF($J75&gt;=$C75,AB$6,+($I75/$D75)*AB$6),0))</f>
        <v>0</v>
      </c>
      <c r="AC75" s="117" t="b">
        <f>IF('Copy &amp; Paste Roster Report Here'!$A72='Analytical Tests'!AC$7,IF($F75="N",IF($J75&gt;=$C75,AC$6,+($I75/$D75)*AC$6),0))</f>
        <v>0</v>
      </c>
      <c r="AD75" s="117" t="b">
        <f>IF('Copy &amp; Paste Roster Report Here'!$A72='Analytical Tests'!AD$7,IF($F75="N",IF($J75&gt;=$C75,AD$6,+($I75/$D75)*AD$6),0))</f>
        <v>0</v>
      </c>
      <c r="AE75" s="117" t="b">
        <f>IF('Copy &amp; Paste Roster Report Here'!$A72='Analytical Tests'!AE$7,IF($F75="N",IF($J75&gt;=$C75,AE$6,+($I75/$D75)*AE$6),0))</f>
        <v>0</v>
      </c>
      <c r="AF75" s="117" t="b">
        <f>IF('Copy &amp; Paste Roster Report Here'!$A72='Analytical Tests'!AF$7,IF($F75="N",IF($J75&gt;=$C75,AF$6,+($I75/$D75)*AF$6),0))</f>
        <v>0</v>
      </c>
      <c r="AG75" s="117" t="b">
        <f>IF('Copy &amp; Paste Roster Report Here'!$A72='Analytical Tests'!AG$7,IF($F75="N",IF($J75&gt;=$C75,AG$6,+($I75/$D75)*AG$6),0))</f>
        <v>0</v>
      </c>
      <c r="AH75" s="117" t="b">
        <f>IF('Copy &amp; Paste Roster Report Here'!$A72='Analytical Tests'!AH$7,IF($F75="N",IF($J75&gt;=$C75,AH$6,+($I75/$D75)*AH$6),0))</f>
        <v>0</v>
      </c>
      <c r="AI75" s="117" t="b">
        <f>IF('Copy &amp; Paste Roster Report Here'!$A72='Analytical Tests'!AI$7,IF($F75="N",IF($J75&gt;=$C75,AI$6,+($I75/$D75)*AI$6),0))</f>
        <v>0</v>
      </c>
      <c r="AJ75" s="79"/>
      <c r="AK75" s="118">
        <f>IF('Copy &amp; Paste Roster Report Here'!$A72=AK$7,IF('Copy &amp; Paste Roster Report Here'!$M72="FT",1,0),0)</f>
        <v>0</v>
      </c>
      <c r="AL75" s="118">
        <f>IF('Copy &amp; Paste Roster Report Here'!$A72=AL$7,IF('Copy &amp; Paste Roster Report Here'!$M72="FT",1,0),0)</f>
        <v>0</v>
      </c>
      <c r="AM75" s="118">
        <f>IF('Copy &amp; Paste Roster Report Here'!$A72=AM$7,IF('Copy &amp; Paste Roster Report Here'!$M72="FT",1,0),0)</f>
        <v>0</v>
      </c>
      <c r="AN75" s="118">
        <f>IF('Copy &amp; Paste Roster Report Here'!$A72=AN$7,IF('Copy &amp; Paste Roster Report Here'!$M72="FT",1,0),0)</f>
        <v>0</v>
      </c>
      <c r="AO75" s="118">
        <f>IF('Copy &amp; Paste Roster Report Here'!$A72=AO$7,IF('Copy &amp; Paste Roster Report Here'!$M72="FT",1,0),0)</f>
        <v>0</v>
      </c>
      <c r="AP75" s="118">
        <f>IF('Copy &amp; Paste Roster Report Here'!$A72=AP$7,IF('Copy &amp; Paste Roster Report Here'!$M72="FT",1,0),0)</f>
        <v>0</v>
      </c>
      <c r="AQ75" s="118">
        <f>IF('Copy &amp; Paste Roster Report Here'!$A72=AQ$7,IF('Copy &amp; Paste Roster Report Here'!$M72="FT",1,0),0)</f>
        <v>0</v>
      </c>
      <c r="AR75" s="118">
        <f>IF('Copy &amp; Paste Roster Report Here'!$A72=AR$7,IF('Copy &amp; Paste Roster Report Here'!$M72="FT",1,0),0)</f>
        <v>0</v>
      </c>
      <c r="AS75" s="118">
        <f>IF('Copy &amp; Paste Roster Report Here'!$A72=AS$7,IF('Copy &amp; Paste Roster Report Here'!$M72="FT",1,0),0)</f>
        <v>0</v>
      </c>
      <c r="AT75" s="118">
        <f>IF('Copy &amp; Paste Roster Report Here'!$A72=AT$7,IF('Copy &amp; Paste Roster Report Here'!$M72="FT",1,0),0)</f>
        <v>0</v>
      </c>
      <c r="AU75" s="118">
        <f>IF('Copy &amp; Paste Roster Report Here'!$A72=AU$7,IF('Copy &amp; Paste Roster Report Here'!$M72="FT",1,0),0)</f>
        <v>0</v>
      </c>
      <c r="AV75" s="73">
        <f t="shared" si="25"/>
        <v>0</v>
      </c>
      <c r="AW75" s="119">
        <f>IF('Copy &amp; Paste Roster Report Here'!$A72=AW$7,IF('Copy &amp; Paste Roster Report Here'!$M72="HT",1,0),0)</f>
        <v>0</v>
      </c>
      <c r="AX75" s="119">
        <f>IF('Copy &amp; Paste Roster Report Here'!$A72=AX$7,IF('Copy &amp; Paste Roster Report Here'!$M72="HT",1,0),0)</f>
        <v>0</v>
      </c>
      <c r="AY75" s="119">
        <f>IF('Copy &amp; Paste Roster Report Here'!$A72=AY$7,IF('Copy &amp; Paste Roster Report Here'!$M72="HT",1,0),0)</f>
        <v>0</v>
      </c>
      <c r="AZ75" s="119">
        <f>IF('Copy &amp; Paste Roster Report Here'!$A72=AZ$7,IF('Copy &amp; Paste Roster Report Here'!$M72="HT",1,0),0)</f>
        <v>0</v>
      </c>
      <c r="BA75" s="119">
        <f>IF('Copy &amp; Paste Roster Report Here'!$A72=BA$7,IF('Copy &amp; Paste Roster Report Here'!$M72="HT",1,0),0)</f>
        <v>0</v>
      </c>
      <c r="BB75" s="119">
        <f>IF('Copy &amp; Paste Roster Report Here'!$A72=BB$7,IF('Copy &amp; Paste Roster Report Here'!$M72="HT",1,0),0)</f>
        <v>0</v>
      </c>
      <c r="BC75" s="119">
        <f>IF('Copy &amp; Paste Roster Report Here'!$A72=BC$7,IF('Copy &amp; Paste Roster Report Here'!$M72="HT",1,0),0)</f>
        <v>0</v>
      </c>
      <c r="BD75" s="119">
        <f>IF('Copy &amp; Paste Roster Report Here'!$A72=BD$7,IF('Copy &amp; Paste Roster Report Here'!$M72="HT",1,0),0)</f>
        <v>0</v>
      </c>
      <c r="BE75" s="119">
        <f>IF('Copy &amp; Paste Roster Report Here'!$A72=BE$7,IF('Copy &amp; Paste Roster Report Here'!$M72="HT",1,0),0)</f>
        <v>0</v>
      </c>
      <c r="BF75" s="119">
        <f>IF('Copy &amp; Paste Roster Report Here'!$A72=BF$7,IF('Copy &amp; Paste Roster Report Here'!$M72="HT",1,0),0)</f>
        <v>0</v>
      </c>
      <c r="BG75" s="119">
        <f>IF('Copy &amp; Paste Roster Report Here'!$A72=BG$7,IF('Copy &amp; Paste Roster Report Here'!$M72="HT",1,0),0)</f>
        <v>0</v>
      </c>
      <c r="BH75" s="73">
        <f t="shared" si="26"/>
        <v>0</v>
      </c>
      <c r="BI75" s="120">
        <f>IF('Copy &amp; Paste Roster Report Here'!$A72=BI$7,IF('Copy &amp; Paste Roster Report Here'!$M72="MT",1,0),0)</f>
        <v>0</v>
      </c>
      <c r="BJ75" s="120">
        <f>IF('Copy &amp; Paste Roster Report Here'!$A72=BJ$7,IF('Copy &amp; Paste Roster Report Here'!$M72="MT",1,0),0)</f>
        <v>0</v>
      </c>
      <c r="BK75" s="120">
        <f>IF('Copy &amp; Paste Roster Report Here'!$A72=BK$7,IF('Copy &amp; Paste Roster Report Here'!$M72="MT",1,0),0)</f>
        <v>0</v>
      </c>
      <c r="BL75" s="120">
        <f>IF('Copy &amp; Paste Roster Report Here'!$A72=BL$7,IF('Copy &amp; Paste Roster Report Here'!$M72="MT",1,0),0)</f>
        <v>0</v>
      </c>
      <c r="BM75" s="120">
        <f>IF('Copy &amp; Paste Roster Report Here'!$A72=BM$7,IF('Copy &amp; Paste Roster Report Here'!$M72="MT",1,0),0)</f>
        <v>0</v>
      </c>
      <c r="BN75" s="120">
        <f>IF('Copy &amp; Paste Roster Report Here'!$A72=BN$7,IF('Copy &amp; Paste Roster Report Here'!$M72="MT",1,0),0)</f>
        <v>0</v>
      </c>
      <c r="BO75" s="120">
        <f>IF('Copy &amp; Paste Roster Report Here'!$A72=BO$7,IF('Copy &amp; Paste Roster Report Here'!$M72="MT",1,0),0)</f>
        <v>0</v>
      </c>
      <c r="BP75" s="120">
        <f>IF('Copy &amp; Paste Roster Report Here'!$A72=BP$7,IF('Copy &amp; Paste Roster Report Here'!$M72="MT",1,0),0)</f>
        <v>0</v>
      </c>
      <c r="BQ75" s="120">
        <f>IF('Copy &amp; Paste Roster Report Here'!$A72=BQ$7,IF('Copy &amp; Paste Roster Report Here'!$M72="MT",1,0),0)</f>
        <v>0</v>
      </c>
      <c r="BR75" s="120">
        <f>IF('Copy &amp; Paste Roster Report Here'!$A72=BR$7,IF('Copy &amp; Paste Roster Report Here'!$M72="MT",1,0),0)</f>
        <v>0</v>
      </c>
      <c r="BS75" s="120">
        <f>IF('Copy &amp; Paste Roster Report Here'!$A72=BS$7,IF('Copy &amp; Paste Roster Report Here'!$M72="MT",1,0),0)</f>
        <v>0</v>
      </c>
      <c r="BT75" s="73">
        <f t="shared" si="27"/>
        <v>0</v>
      </c>
      <c r="BU75" s="121">
        <f>IF('Copy &amp; Paste Roster Report Here'!$A72=BU$7,IF('Copy &amp; Paste Roster Report Here'!$M72="fy",1,0),0)</f>
        <v>0</v>
      </c>
      <c r="BV75" s="121">
        <f>IF('Copy &amp; Paste Roster Report Here'!$A72=BV$7,IF('Copy &amp; Paste Roster Report Here'!$M72="fy",1,0),0)</f>
        <v>0</v>
      </c>
      <c r="BW75" s="121">
        <f>IF('Copy &amp; Paste Roster Report Here'!$A72=BW$7,IF('Copy &amp; Paste Roster Report Here'!$M72="fy",1,0),0)</f>
        <v>0</v>
      </c>
      <c r="BX75" s="121">
        <f>IF('Copy &amp; Paste Roster Report Here'!$A72=BX$7,IF('Copy &amp; Paste Roster Report Here'!$M72="fy",1,0),0)</f>
        <v>0</v>
      </c>
      <c r="BY75" s="121">
        <f>IF('Copy &amp; Paste Roster Report Here'!$A72=BY$7,IF('Copy &amp; Paste Roster Report Here'!$M72="fy",1,0),0)</f>
        <v>0</v>
      </c>
      <c r="BZ75" s="121">
        <f>IF('Copy &amp; Paste Roster Report Here'!$A72=BZ$7,IF('Copy &amp; Paste Roster Report Here'!$M72="fy",1,0),0)</f>
        <v>0</v>
      </c>
      <c r="CA75" s="121">
        <f>IF('Copy &amp; Paste Roster Report Here'!$A72=CA$7,IF('Copy &amp; Paste Roster Report Here'!$M72="fy",1,0),0)</f>
        <v>0</v>
      </c>
      <c r="CB75" s="121">
        <f>IF('Copy &amp; Paste Roster Report Here'!$A72=CB$7,IF('Copy &amp; Paste Roster Report Here'!$M72="fy",1,0),0)</f>
        <v>0</v>
      </c>
      <c r="CC75" s="121">
        <f>IF('Copy &amp; Paste Roster Report Here'!$A72=CC$7,IF('Copy &amp; Paste Roster Report Here'!$M72="fy",1,0),0)</f>
        <v>0</v>
      </c>
      <c r="CD75" s="121">
        <f>IF('Copy &amp; Paste Roster Report Here'!$A72=CD$7,IF('Copy &amp; Paste Roster Report Here'!$M72="fy",1,0),0)</f>
        <v>0</v>
      </c>
      <c r="CE75" s="121">
        <f>IF('Copy &amp; Paste Roster Report Here'!$A72=CE$7,IF('Copy &amp; Paste Roster Report Here'!$M72="fy",1,0),0)</f>
        <v>0</v>
      </c>
      <c r="CF75" s="73">
        <f t="shared" si="28"/>
        <v>0</v>
      </c>
      <c r="CG75" s="122">
        <f>IF('Copy &amp; Paste Roster Report Here'!$A72=CG$7,IF('Copy &amp; Paste Roster Report Here'!$M72="RH",1,0),0)</f>
        <v>0</v>
      </c>
      <c r="CH75" s="122">
        <f>IF('Copy &amp; Paste Roster Report Here'!$A72=CH$7,IF('Copy &amp; Paste Roster Report Here'!$M72="RH",1,0),0)</f>
        <v>0</v>
      </c>
      <c r="CI75" s="122">
        <f>IF('Copy &amp; Paste Roster Report Here'!$A72=CI$7,IF('Copy &amp; Paste Roster Report Here'!$M72="RH",1,0),0)</f>
        <v>0</v>
      </c>
      <c r="CJ75" s="122">
        <f>IF('Copy &amp; Paste Roster Report Here'!$A72=CJ$7,IF('Copy &amp; Paste Roster Report Here'!$M72="RH",1,0),0)</f>
        <v>0</v>
      </c>
      <c r="CK75" s="122">
        <f>IF('Copy &amp; Paste Roster Report Here'!$A72=CK$7,IF('Copy &amp; Paste Roster Report Here'!$M72="RH",1,0),0)</f>
        <v>0</v>
      </c>
      <c r="CL75" s="122">
        <f>IF('Copy &amp; Paste Roster Report Here'!$A72=CL$7,IF('Copy &amp; Paste Roster Report Here'!$M72="RH",1,0),0)</f>
        <v>0</v>
      </c>
      <c r="CM75" s="122">
        <f>IF('Copy &amp; Paste Roster Report Here'!$A72=CM$7,IF('Copy &amp; Paste Roster Report Here'!$M72="RH",1,0),0)</f>
        <v>0</v>
      </c>
      <c r="CN75" s="122">
        <f>IF('Copy &amp; Paste Roster Report Here'!$A72=CN$7,IF('Copy &amp; Paste Roster Report Here'!$M72="RH",1,0),0)</f>
        <v>0</v>
      </c>
      <c r="CO75" s="122">
        <f>IF('Copy &amp; Paste Roster Report Here'!$A72=CO$7,IF('Copy &amp; Paste Roster Report Here'!$M72="RH",1,0),0)</f>
        <v>0</v>
      </c>
      <c r="CP75" s="122">
        <f>IF('Copy &amp; Paste Roster Report Here'!$A72=CP$7,IF('Copy &amp; Paste Roster Report Here'!$M72="RH",1,0),0)</f>
        <v>0</v>
      </c>
      <c r="CQ75" s="122">
        <f>IF('Copy &amp; Paste Roster Report Here'!$A72=CQ$7,IF('Copy &amp; Paste Roster Report Here'!$M72="RH",1,0),0)</f>
        <v>0</v>
      </c>
      <c r="CR75" s="73">
        <f t="shared" si="29"/>
        <v>0</v>
      </c>
      <c r="CS75" s="123">
        <f>IF('Copy &amp; Paste Roster Report Here'!$A72=CS$7,IF('Copy &amp; Paste Roster Report Here'!$M72="QT",1,0),0)</f>
        <v>0</v>
      </c>
      <c r="CT75" s="123">
        <f>IF('Copy &amp; Paste Roster Report Here'!$A72=CT$7,IF('Copy &amp; Paste Roster Report Here'!$M72="QT",1,0),0)</f>
        <v>0</v>
      </c>
      <c r="CU75" s="123">
        <f>IF('Copy &amp; Paste Roster Report Here'!$A72=CU$7,IF('Copy &amp; Paste Roster Report Here'!$M72="QT",1,0),0)</f>
        <v>0</v>
      </c>
      <c r="CV75" s="123">
        <f>IF('Copy &amp; Paste Roster Report Here'!$A72=CV$7,IF('Copy &amp; Paste Roster Report Here'!$M72="QT",1,0),0)</f>
        <v>0</v>
      </c>
      <c r="CW75" s="123">
        <f>IF('Copy &amp; Paste Roster Report Here'!$A72=CW$7,IF('Copy &amp; Paste Roster Report Here'!$M72="QT",1,0),0)</f>
        <v>0</v>
      </c>
      <c r="CX75" s="123">
        <f>IF('Copy &amp; Paste Roster Report Here'!$A72=CX$7,IF('Copy &amp; Paste Roster Report Here'!$M72="QT",1,0),0)</f>
        <v>0</v>
      </c>
      <c r="CY75" s="123">
        <f>IF('Copy &amp; Paste Roster Report Here'!$A72=CY$7,IF('Copy &amp; Paste Roster Report Here'!$M72="QT",1,0),0)</f>
        <v>0</v>
      </c>
      <c r="CZ75" s="123">
        <f>IF('Copy &amp; Paste Roster Report Here'!$A72=CZ$7,IF('Copy &amp; Paste Roster Report Here'!$M72="QT",1,0),0)</f>
        <v>0</v>
      </c>
      <c r="DA75" s="123">
        <f>IF('Copy &amp; Paste Roster Report Here'!$A72=DA$7,IF('Copy &amp; Paste Roster Report Here'!$M72="QT",1,0),0)</f>
        <v>0</v>
      </c>
      <c r="DB75" s="123">
        <f>IF('Copy &amp; Paste Roster Report Here'!$A72=DB$7,IF('Copy &amp; Paste Roster Report Here'!$M72="QT",1,0),0)</f>
        <v>0</v>
      </c>
      <c r="DC75" s="123">
        <f>IF('Copy &amp; Paste Roster Report Here'!$A72=DC$7,IF('Copy &amp; Paste Roster Report Here'!$M72="QT",1,0),0)</f>
        <v>0</v>
      </c>
      <c r="DD75" s="73">
        <f t="shared" si="30"/>
        <v>0</v>
      </c>
      <c r="DE75" s="124">
        <f>IF('Copy &amp; Paste Roster Report Here'!$A72=DE$7,IF('Copy &amp; Paste Roster Report Here'!$M72="xxxxxxxxxxx",1,0),0)</f>
        <v>0</v>
      </c>
      <c r="DF75" s="124">
        <f>IF('Copy &amp; Paste Roster Report Here'!$A72=DF$7,IF('Copy &amp; Paste Roster Report Here'!$M72="xxxxxxxxxxx",1,0),0)</f>
        <v>0</v>
      </c>
      <c r="DG75" s="124">
        <f>IF('Copy &amp; Paste Roster Report Here'!$A72=DG$7,IF('Copy &amp; Paste Roster Report Here'!$M72="xxxxxxxxxxx",1,0),0)</f>
        <v>0</v>
      </c>
      <c r="DH75" s="124">
        <f>IF('Copy &amp; Paste Roster Report Here'!$A72=DH$7,IF('Copy &amp; Paste Roster Report Here'!$M72="xxxxxxxxxxx",1,0),0)</f>
        <v>0</v>
      </c>
      <c r="DI75" s="124">
        <f>IF('Copy &amp; Paste Roster Report Here'!$A72=DI$7,IF('Copy &amp; Paste Roster Report Here'!$M72="xxxxxxxxxxx",1,0),0)</f>
        <v>0</v>
      </c>
      <c r="DJ75" s="124">
        <f>IF('Copy &amp; Paste Roster Report Here'!$A72=DJ$7,IF('Copy &amp; Paste Roster Report Here'!$M72="xxxxxxxxxxx",1,0),0)</f>
        <v>0</v>
      </c>
      <c r="DK75" s="124">
        <f>IF('Copy &amp; Paste Roster Report Here'!$A72=DK$7,IF('Copy &amp; Paste Roster Report Here'!$M72="xxxxxxxxxxx",1,0),0)</f>
        <v>0</v>
      </c>
      <c r="DL75" s="124">
        <f>IF('Copy &amp; Paste Roster Report Here'!$A72=DL$7,IF('Copy &amp; Paste Roster Report Here'!$M72="xxxxxxxxxxx",1,0),0)</f>
        <v>0</v>
      </c>
      <c r="DM75" s="124">
        <f>IF('Copy &amp; Paste Roster Report Here'!$A72=DM$7,IF('Copy &amp; Paste Roster Report Here'!$M72="xxxxxxxxxxx",1,0),0)</f>
        <v>0</v>
      </c>
      <c r="DN75" s="124">
        <f>IF('Copy &amp; Paste Roster Report Here'!$A72=DN$7,IF('Copy &amp; Paste Roster Report Here'!$M72="xxxxxxxxxxx",1,0),0)</f>
        <v>0</v>
      </c>
      <c r="DO75" s="124">
        <f>IF('Copy &amp; Paste Roster Report Here'!$A72=DO$7,IF('Copy &amp; Paste Roster Report Here'!$M72="xxxxxxxxxxx",1,0),0)</f>
        <v>0</v>
      </c>
      <c r="DP75" s="125">
        <f t="shared" si="31"/>
        <v>0</v>
      </c>
      <c r="DQ75" s="126">
        <f t="shared" si="32"/>
        <v>0</v>
      </c>
    </row>
    <row r="76" spans="1:121" x14ac:dyDescent="0.2">
      <c r="A76" s="111">
        <f t="shared" si="18"/>
        <v>0</v>
      </c>
      <c r="B76" s="111">
        <f t="shared" si="19"/>
        <v>0</v>
      </c>
      <c r="C76" s="112">
        <f>+('Copy &amp; Paste Roster Report Here'!$P73-'Copy &amp; Paste Roster Report Here'!$O73)/30</f>
        <v>0</v>
      </c>
      <c r="D76" s="112">
        <f>+('Copy &amp; Paste Roster Report Here'!$P73-'Copy &amp; Paste Roster Report Here'!$O73)</f>
        <v>0</v>
      </c>
      <c r="E76" s="111">
        <f>'Copy &amp; Paste Roster Report Here'!N73</f>
        <v>0</v>
      </c>
      <c r="F76" s="111" t="str">
        <f t="shared" si="20"/>
        <v>N</v>
      </c>
      <c r="G76" s="111">
        <f>'Copy &amp; Paste Roster Report Here'!R73</f>
        <v>0</v>
      </c>
      <c r="H76" s="113">
        <f t="shared" si="21"/>
        <v>0</v>
      </c>
      <c r="I76" s="112">
        <f>IF(F76="N",$F$5-'Copy &amp; Paste Roster Report Here'!O73,+'Copy &amp; Paste Roster Report Here'!Q73-'Copy &amp; Paste Roster Report Here'!O73)</f>
        <v>0</v>
      </c>
      <c r="J76" s="114">
        <f t="shared" si="22"/>
        <v>0</v>
      </c>
      <c r="K76" s="114">
        <f t="shared" si="23"/>
        <v>0</v>
      </c>
      <c r="L76" s="115">
        <f>'Copy &amp; Paste Roster Report Here'!F73</f>
        <v>0</v>
      </c>
      <c r="M76" s="116">
        <f t="shared" si="24"/>
        <v>0</v>
      </c>
      <c r="N76" s="117">
        <f>IF('Copy &amp; Paste Roster Report Here'!$A73='Analytical Tests'!N$7,IF($F76="Y",+$H76*N$6,0),0)</f>
        <v>0</v>
      </c>
      <c r="O76" s="117">
        <f>IF('Copy &amp; Paste Roster Report Here'!$A73='Analytical Tests'!O$7,IF($F76="Y",+$H76*O$6,0),0)</f>
        <v>0</v>
      </c>
      <c r="P76" s="117">
        <f>IF('Copy &amp; Paste Roster Report Here'!$A73='Analytical Tests'!P$7,IF($F76="Y",+$H76*P$6,0),0)</f>
        <v>0</v>
      </c>
      <c r="Q76" s="117">
        <f>IF('Copy &amp; Paste Roster Report Here'!$A73='Analytical Tests'!Q$7,IF($F76="Y",+$H76*Q$6,0),0)</f>
        <v>0</v>
      </c>
      <c r="R76" s="117">
        <f>IF('Copy &amp; Paste Roster Report Here'!$A73='Analytical Tests'!R$7,IF($F76="Y",+$H76*R$6,0),0)</f>
        <v>0</v>
      </c>
      <c r="S76" s="117">
        <f>IF('Copy &amp; Paste Roster Report Here'!$A73='Analytical Tests'!S$7,IF($F76="Y",+$H76*S$6,0),0)</f>
        <v>0</v>
      </c>
      <c r="T76" s="117">
        <f>IF('Copy &amp; Paste Roster Report Here'!$A73='Analytical Tests'!T$7,IF($F76="Y",+$H76*T$6,0),0)</f>
        <v>0</v>
      </c>
      <c r="U76" s="117">
        <f>IF('Copy &amp; Paste Roster Report Here'!$A73='Analytical Tests'!U$7,IF($F76="Y",+$H76*U$6,0),0)</f>
        <v>0</v>
      </c>
      <c r="V76" s="117">
        <f>IF('Copy &amp; Paste Roster Report Here'!$A73='Analytical Tests'!V$7,IF($F76="Y",+$H76*V$6,0),0)</f>
        <v>0</v>
      </c>
      <c r="W76" s="117">
        <f>IF('Copy &amp; Paste Roster Report Here'!$A73='Analytical Tests'!W$7,IF($F76="Y",+$H76*W$6,0),0)</f>
        <v>0</v>
      </c>
      <c r="X76" s="117">
        <f>IF('Copy &amp; Paste Roster Report Here'!$A73='Analytical Tests'!X$7,IF($F76="Y",+$H76*X$6,0),0)</f>
        <v>0</v>
      </c>
      <c r="Y76" s="117" t="b">
        <f>IF('Copy &amp; Paste Roster Report Here'!$A73='Analytical Tests'!Y$7,IF($F76="N",IF($J76&gt;=$C76,Y$6,+($I76/$D76)*Y$6),0))</f>
        <v>0</v>
      </c>
      <c r="Z76" s="117" t="b">
        <f>IF('Copy &amp; Paste Roster Report Here'!$A73='Analytical Tests'!Z$7,IF($F76="N",IF($J76&gt;=$C76,Z$6,+($I76/$D76)*Z$6),0))</f>
        <v>0</v>
      </c>
      <c r="AA76" s="117" t="b">
        <f>IF('Copy &amp; Paste Roster Report Here'!$A73='Analytical Tests'!AA$7,IF($F76="N",IF($J76&gt;=$C76,AA$6,+($I76/$D76)*AA$6),0))</f>
        <v>0</v>
      </c>
      <c r="AB76" s="117" t="b">
        <f>IF('Copy &amp; Paste Roster Report Here'!$A73='Analytical Tests'!AB$7,IF($F76="N",IF($J76&gt;=$C76,AB$6,+($I76/$D76)*AB$6),0))</f>
        <v>0</v>
      </c>
      <c r="AC76" s="117" t="b">
        <f>IF('Copy &amp; Paste Roster Report Here'!$A73='Analytical Tests'!AC$7,IF($F76="N",IF($J76&gt;=$C76,AC$6,+($I76/$D76)*AC$6),0))</f>
        <v>0</v>
      </c>
      <c r="AD76" s="117" t="b">
        <f>IF('Copy &amp; Paste Roster Report Here'!$A73='Analytical Tests'!AD$7,IF($F76="N",IF($J76&gt;=$C76,AD$6,+($I76/$D76)*AD$6),0))</f>
        <v>0</v>
      </c>
      <c r="AE76" s="117" t="b">
        <f>IF('Copy &amp; Paste Roster Report Here'!$A73='Analytical Tests'!AE$7,IF($F76="N",IF($J76&gt;=$C76,AE$6,+($I76/$D76)*AE$6),0))</f>
        <v>0</v>
      </c>
      <c r="AF76" s="117" t="b">
        <f>IF('Copy &amp; Paste Roster Report Here'!$A73='Analytical Tests'!AF$7,IF($F76="N",IF($J76&gt;=$C76,AF$6,+($I76/$D76)*AF$6),0))</f>
        <v>0</v>
      </c>
      <c r="AG76" s="117" t="b">
        <f>IF('Copy &amp; Paste Roster Report Here'!$A73='Analytical Tests'!AG$7,IF($F76="N",IF($J76&gt;=$C76,AG$6,+($I76/$D76)*AG$6),0))</f>
        <v>0</v>
      </c>
      <c r="AH76" s="117" t="b">
        <f>IF('Copy &amp; Paste Roster Report Here'!$A73='Analytical Tests'!AH$7,IF($F76="N",IF($J76&gt;=$C76,AH$6,+($I76/$D76)*AH$6),0))</f>
        <v>0</v>
      </c>
      <c r="AI76" s="117" t="b">
        <f>IF('Copy &amp; Paste Roster Report Here'!$A73='Analytical Tests'!AI$7,IF($F76="N",IF($J76&gt;=$C76,AI$6,+($I76/$D76)*AI$6),0))</f>
        <v>0</v>
      </c>
      <c r="AJ76" s="79"/>
      <c r="AK76" s="118">
        <f>IF('Copy &amp; Paste Roster Report Here'!$A73=AK$7,IF('Copy &amp; Paste Roster Report Here'!$M73="FT",1,0),0)</f>
        <v>0</v>
      </c>
      <c r="AL76" s="118">
        <f>IF('Copy &amp; Paste Roster Report Here'!$A73=AL$7,IF('Copy &amp; Paste Roster Report Here'!$M73="FT",1,0),0)</f>
        <v>0</v>
      </c>
      <c r="AM76" s="118">
        <f>IF('Copy &amp; Paste Roster Report Here'!$A73=AM$7,IF('Copy &amp; Paste Roster Report Here'!$M73="FT",1,0),0)</f>
        <v>0</v>
      </c>
      <c r="AN76" s="118">
        <f>IF('Copy &amp; Paste Roster Report Here'!$A73=AN$7,IF('Copy &amp; Paste Roster Report Here'!$M73="FT",1,0),0)</f>
        <v>0</v>
      </c>
      <c r="AO76" s="118">
        <f>IF('Copy &amp; Paste Roster Report Here'!$A73=AO$7,IF('Copy &amp; Paste Roster Report Here'!$M73="FT",1,0),0)</f>
        <v>0</v>
      </c>
      <c r="AP76" s="118">
        <f>IF('Copy &amp; Paste Roster Report Here'!$A73=AP$7,IF('Copy &amp; Paste Roster Report Here'!$M73="FT",1,0),0)</f>
        <v>0</v>
      </c>
      <c r="AQ76" s="118">
        <f>IF('Copy &amp; Paste Roster Report Here'!$A73=AQ$7,IF('Copy &amp; Paste Roster Report Here'!$M73="FT",1,0),0)</f>
        <v>0</v>
      </c>
      <c r="AR76" s="118">
        <f>IF('Copy &amp; Paste Roster Report Here'!$A73=AR$7,IF('Copy &amp; Paste Roster Report Here'!$M73="FT",1,0),0)</f>
        <v>0</v>
      </c>
      <c r="AS76" s="118">
        <f>IF('Copy &amp; Paste Roster Report Here'!$A73=AS$7,IF('Copy &amp; Paste Roster Report Here'!$M73="FT",1,0),0)</f>
        <v>0</v>
      </c>
      <c r="AT76" s="118">
        <f>IF('Copy &amp; Paste Roster Report Here'!$A73=AT$7,IF('Copy &amp; Paste Roster Report Here'!$M73="FT",1,0),0)</f>
        <v>0</v>
      </c>
      <c r="AU76" s="118">
        <f>IF('Copy &amp; Paste Roster Report Here'!$A73=AU$7,IF('Copy &amp; Paste Roster Report Here'!$M73="FT",1,0),0)</f>
        <v>0</v>
      </c>
      <c r="AV76" s="73">
        <f t="shared" si="25"/>
        <v>0</v>
      </c>
      <c r="AW76" s="119">
        <f>IF('Copy &amp; Paste Roster Report Here'!$A73=AW$7,IF('Copy &amp; Paste Roster Report Here'!$M73="HT",1,0),0)</f>
        <v>0</v>
      </c>
      <c r="AX76" s="119">
        <f>IF('Copy &amp; Paste Roster Report Here'!$A73=AX$7,IF('Copy &amp; Paste Roster Report Here'!$M73="HT",1,0),0)</f>
        <v>0</v>
      </c>
      <c r="AY76" s="119">
        <f>IF('Copy &amp; Paste Roster Report Here'!$A73=AY$7,IF('Copy &amp; Paste Roster Report Here'!$M73="HT",1,0),0)</f>
        <v>0</v>
      </c>
      <c r="AZ76" s="119">
        <f>IF('Copy &amp; Paste Roster Report Here'!$A73=AZ$7,IF('Copy &amp; Paste Roster Report Here'!$M73="HT",1,0),0)</f>
        <v>0</v>
      </c>
      <c r="BA76" s="119">
        <f>IF('Copy &amp; Paste Roster Report Here'!$A73=BA$7,IF('Copy &amp; Paste Roster Report Here'!$M73="HT",1,0),0)</f>
        <v>0</v>
      </c>
      <c r="BB76" s="119">
        <f>IF('Copy &amp; Paste Roster Report Here'!$A73=BB$7,IF('Copy &amp; Paste Roster Report Here'!$M73="HT",1,0),0)</f>
        <v>0</v>
      </c>
      <c r="BC76" s="119">
        <f>IF('Copy &amp; Paste Roster Report Here'!$A73=BC$7,IF('Copy &amp; Paste Roster Report Here'!$M73="HT",1,0),0)</f>
        <v>0</v>
      </c>
      <c r="BD76" s="119">
        <f>IF('Copy &amp; Paste Roster Report Here'!$A73=BD$7,IF('Copy &amp; Paste Roster Report Here'!$M73="HT",1,0),0)</f>
        <v>0</v>
      </c>
      <c r="BE76" s="119">
        <f>IF('Copy &amp; Paste Roster Report Here'!$A73=BE$7,IF('Copy &amp; Paste Roster Report Here'!$M73="HT",1,0),0)</f>
        <v>0</v>
      </c>
      <c r="BF76" s="119">
        <f>IF('Copy &amp; Paste Roster Report Here'!$A73=BF$7,IF('Copy &amp; Paste Roster Report Here'!$M73="HT",1,0),0)</f>
        <v>0</v>
      </c>
      <c r="BG76" s="119">
        <f>IF('Copy &amp; Paste Roster Report Here'!$A73=BG$7,IF('Copy &amp; Paste Roster Report Here'!$M73="HT",1,0),0)</f>
        <v>0</v>
      </c>
      <c r="BH76" s="73">
        <f t="shared" si="26"/>
        <v>0</v>
      </c>
      <c r="BI76" s="120">
        <f>IF('Copy &amp; Paste Roster Report Here'!$A73=BI$7,IF('Copy &amp; Paste Roster Report Here'!$M73="MT",1,0),0)</f>
        <v>0</v>
      </c>
      <c r="BJ76" s="120">
        <f>IF('Copy &amp; Paste Roster Report Here'!$A73=BJ$7,IF('Copy &amp; Paste Roster Report Here'!$M73="MT",1,0),0)</f>
        <v>0</v>
      </c>
      <c r="BK76" s="120">
        <f>IF('Copy &amp; Paste Roster Report Here'!$A73=BK$7,IF('Copy &amp; Paste Roster Report Here'!$M73="MT",1,0),0)</f>
        <v>0</v>
      </c>
      <c r="BL76" s="120">
        <f>IF('Copy &amp; Paste Roster Report Here'!$A73=BL$7,IF('Copy &amp; Paste Roster Report Here'!$M73="MT",1,0),0)</f>
        <v>0</v>
      </c>
      <c r="BM76" s="120">
        <f>IF('Copy &amp; Paste Roster Report Here'!$A73=BM$7,IF('Copy &amp; Paste Roster Report Here'!$M73="MT",1,0),0)</f>
        <v>0</v>
      </c>
      <c r="BN76" s="120">
        <f>IF('Copy &amp; Paste Roster Report Here'!$A73=BN$7,IF('Copy &amp; Paste Roster Report Here'!$M73="MT",1,0),0)</f>
        <v>0</v>
      </c>
      <c r="BO76" s="120">
        <f>IF('Copy &amp; Paste Roster Report Here'!$A73=BO$7,IF('Copy &amp; Paste Roster Report Here'!$M73="MT",1,0),0)</f>
        <v>0</v>
      </c>
      <c r="BP76" s="120">
        <f>IF('Copy &amp; Paste Roster Report Here'!$A73=BP$7,IF('Copy &amp; Paste Roster Report Here'!$M73="MT",1,0),0)</f>
        <v>0</v>
      </c>
      <c r="BQ76" s="120">
        <f>IF('Copy &amp; Paste Roster Report Here'!$A73=BQ$7,IF('Copy &amp; Paste Roster Report Here'!$M73="MT",1,0),0)</f>
        <v>0</v>
      </c>
      <c r="BR76" s="120">
        <f>IF('Copy &amp; Paste Roster Report Here'!$A73=BR$7,IF('Copy &amp; Paste Roster Report Here'!$M73="MT",1,0),0)</f>
        <v>0</v>
      </c>
      <c r="BS76" s="120">
        <f>IF('Copy &amp; Paste Roster Report Here'!$A73=BS$7,IF('Copy &amp; Paste Roster Report Here'!$M73="MT",1,0),0)</f>
        <v>0</v>
      </c>
      <c r="BT76" s="73">
        <f t="shared" si="27"/>
        <v>0</v>
      </c>
      <c r="BU76" s="121">
        <f>IF('Copy &amp; Paste Roster Report Here'!$A73=BU$7,IF('Copy &amp; Paste Roster Report Here'!$M73="fy",1,0),0)</f>
        <v>0</v>
      </c>
      <c r="BV76" s="121">
        <f>IF('Copy &amp; Paste Roster Report Here'!$A73=BV$7,IF('Copy &amp; Paste Roster Report Here'!$M73="fy",1,0),0)</f>
        <v>0</v>
      </c>
      <c r="BW76" s="121">
        <f>IF('Copy &amp; Paste Roster Report Here'!$A73=BW$7,IF('Copy &amp; Paste Roster Report Here'!$M73="fy",1,0),0)</f>
        <v>0</v>
      </c>
      <c r="BX76" s="121">
        <f>IF('Copy &amp; Paste Roster Report Here'!$A73=BX$7,IF('Copy &amp; Paste Roster Report Here'!$M73="fy",1,0),0)</f>
        <v>0</v>
      </c>
      <c r="BY76" s="121">
        <f>IF('Copy &amp; Paste Roster Report Here'!$A73=BY$7,IF('Copy &amp; Paste Roster Report Here'!$M73="fy",1,0),0)</f>
        <v>0</v>
      </c>
      <c r="BZ76" s="121">
        <f>IF('Copy &amp; Paste Roster Report Here'!$A73=BZ$7,IF('Copy &amp; Paste Roster Report Here'!$M73="fy",1,0),0)</f>
        <v>0</v>
      </c>
      <c r="CA76" s="121">
        <f>IF('Copy &amp; Paste Roster Report Here'!$A73=CA$7,IF('Copy &amp; Paste Roster Report Here'!$M73="fy",1,0),0)</f>
        <v>0</v>
      </c>
      <c r="CB76" s="121">
        <f>IF('Copy &amp; Paste Roster Report Here'!$A73=CB$7,IF('Copy &amp; Paste Roster Report Here'!$M73="fy",1,0),0)</f>
        <v>0</v>
      </c>
      <c r="CC76" s="121">
        <f>IF('Copy &amp; Paste Roster Report Here'!$A73=CC$7,IF('Copy &amp; Paste Roster Report Here'!$M73="fy",1,0),0)</f>
        <v>0</v>
      </c>
      <c r="CD76" s="121">
        <f>IF('Copy &amp; Paste Roster Report Here'!$A73=CD$7,IF('Copy &amp; Paste Roster Report Here'!$M73="fy",1,0),0)</f>
        <v>0</v>
      </c>
      <c r="CE76" s="121">
        <f>IF('Copy &amp; Paste Roster Report Here'!$A73=CE$7,IF('Copy &amp; Paste Roster Report Here'!$M73="fy",1,0),0)</f>
        <v>0</v>
      </c>
      <c r="CF76" s="73">
        <f t="shared" si="28"/>
        <v>0</v>
      </c>
      <c r="CG76" s="122">
        <f>IF('Copy &amp; Paste Roster Report Here'!$A73=CG$7,IF('Copy &amp; Paste Roster Report Here'!$M73="RH",1,0),0)</f>
        <v>0</v>
      </c>
      <c r="CH76" s="122">
        <f>IF('Copy &amp; Paste Roster Report Here'!$A73=CH$7,IF('Copy &amp; Paste Roster Report Here'!$M73="RH",1,0),0)</f>
        <v>0</v>
      </c>
      <c r="CI76" s="122">
        <f>IF('Copy &amp; Paste Roster Report Here'!$A73=CI$7,IF('Copy &amp; Paste Roster Report Here'!$M73="RH",1,0),0)</f>
        <v>0</v>
      </c>
      <c r="CJ76" s="122">
        <f>IF('Copy &amp; Paste Roster Report Here'!$A73=CJ$7,IF('Copy &amp; Paste Roster Report Here'!$M73="RH",1,0),0)</f>
        <v>0</v>
      </c>
      <c r="CK76" s="122">
        <f>IF('Copy &amp; Paste Roster Report Here'!$A73=CK$7,IF('Copy &amp; Paste Roster Report Here'!$M73="RH",1,0),0)</f>
        <v>0</v>
      </c>
      <c r="CL76" s="122">
        <f>IF('Copy &amp; Paste Roster Report Here'!$A73=CL$7,IF('Copy &amp; Paste Roster Report Here'!$M73="RH",1,0),0)</f>
        <v>0</v>
      </c>
      <c r="CM76" s="122">
        <f>IF('Copy &amp; Paste Roster Report Here'!$A73=CM$7,IF('Copy &amp; Paste Roster Report Here'!$M73="RH",1,0),0)</f>
        <v>0</v>
      </c>
      <c r="CN76" s="122">
        <f>IF('Copy &amp; Paste Roster Report Here'!$A73=CN$7,IF('Copy &amp; Paste Roster Report Here'!$M73="RH",1,0),0)</f>
        <v>0</v>
      </c>
      <c r="CO76" s="122">
        <f>IF('Copy &amp; Paste Roster Report Here'!$A73=CO$7,IF('Copy &amp; Paste Roster Report Here'!$M73="RH",1,0),0)</f>
        <v>0</v>
      </c>
      <c r="CP76" s="122">
        <f>IF('Copy &amp; Paste Roster Report Here'!$A73=CP$7,IF('Copy &amp; Paste Roster Report Here'!$M73="RH",1,0),0)</f>
        <v>0</v>
      </c>
      <c r="CQ76" s="122">
        <f>IF('Copy &amp; Paste Roster Report Here'!$A73=CQ$7,IF('Copy &amp; Paste Roster Report Here'!$M73="RH",1,0),0)</f>
        <v>0</v>
      </c>
      <c r="CR76" s="73">
        <f t="shared" si="29"/>
        <v>0</v>
      </c>
      <c r="CS76" s="123">
        <f>IF('Copy &amp; Paste Roster Report Here'!$A73=CS$7,IF('Copy &amp; Paste Roster Report Here'!$M73="QT",1,0),0)</f>
        <v>0</v>
      </c>
      <c r="CT76" s="123">
        <f>IF('Copy &amp; Paste Roster Report Here'!$A73=CT$7,IF('Copy &amp; Paste Roster Report Here'!$M73="QT",1,0),0)</f>
        <v>0</v>
      </c>
      <c r="CU76" s="123">
        <f>IF('Copy &amp; Paste Roster Report Here'!$A73=CU$7,IF('Copy &amp; Paste Roster Report Here'!$M73="QT",1,0),0)</f>
        <v>0</v>
      </c>
      <c r="CV76" s="123">
        <f>IF('Copy &amp; Paste Roster Report Here'!$A73=CV$7,IF('Copy &amp; Paste Roster Report Here'!$M73="QT",1,0),0)</f>
        <v>0</v>
      </c>
      <c r="CW76" s="123">
        <f>IF('Copy &amp; Paste Roster Report Here'!$A73=CW$7,IF('Copy &amp; Paste Roster Report Here'!$M73="QT",1,0),0)</f>
        <v>0</v>
      </c>
      <c r="CX76" s="123">
        <f>IF('Copy &amp; Paste Roster Report Here'!$A73=CX$7,IF('Copy &amp; Paste Roster Report Here'!$M73="QT",1,0),0)</f>
        <v>0</v>
      </c>
      <c r="CY76" s="123">
        <f>IF('Copy &amp; Paste Roster Report Here'!$A73=CY$7,IF('Copy &amp; Paste Roster Report Here'!$M73="QT",1,0),0)</f>
        <v>0</v>
      </c>
      <c r="CZ76" s="123">
        <f>IF('Copy &amp; Paste Roster Report Here'!$A73=CZ$7,IF('Copy &amp; Paste Roster Report Here'!$M73="QT",1,0),0)</f>
        <v>0</v>
      </c>
      <c r="DA76" s="123">
        <f>IF('Copy &amp; Paste Roster Report Here'!$A73=DA$7,IF('Copy &amp; Paste Roster Report Here'!$M73="QT",1,0),0)</f>
        <v>0</v>
      </c>
      <c r="DB76" s="123">
        <f>IF('Copy &amp; Paste Roster Report Here'!$A73=DB$7,IF('Copy &amp; Paste Roster Report Here'!$M73="QT",1,0),0)</f>
        <v>0</v>
      </c>
      <c r="DC76" s="123">
        <f>IF('Copy &amp; Paste Roster Report Here'!$A73=DC$7,IF('Copy &amp; Paste Roster Report Here'!$M73="QT",1,0),0)</f>
        <v>0</v>
      </c>
      <c r="DD76" s="73">
        <f t="shared" si="30"/>
        <v>0</v>
      </c>
      <c r="DE76" s="124">
        <f>IF('Copy &amp; Paste Roster Report Here'!$A73=DE$7,IF('Copy &amp; Paste Roster Report Here'!$M73="xxxxxxxxxxx",1,0),0)</f>
        <v>0</v>
      </c>
      <c r="DF76" s="124">
        <f>IF('Copy &amp; Paste Roster Report Here'!$A73=DF$7,IF('Copy &amp; Paste Roster Report Here'!$M73="xxxxxxxxxxx",1,0),0)</f>
        <v>0</v>
      </c>
      <c r="DG76" s="124">
        <f>IF('Copy &amp; Paste Roster Report Here'!$A73=DG$7,IF('Copy &amp; Paste Roster Report Here'!$M73="xxxxxxxxxxx",1,0),0)</f>
        <v>0</v>
      </c>
      <c r="DH76" s="124">
        <f>IF('Copy &amp; Paste Roster Report Here'!$A73=DH$7,IF('Copy &amp; Paste Roster Report Here'!$M73="xxxxxxxxxxx",1,0),0)</f>
        <v>0</v>
      </c>
      <c r="DI76" s="124">
        <f>IF('Copy &amp; Paste Roster Report Here'!$A73=DI$7,IF('Copy &amp; Paste Roster Report Here'!$M73="xxxxxxxxxxx",1,0),0)</f>
        <v>0</v>
      </c>
      <c r="DJ76" s="124">
        <f>IF('Copy &amp; Paste Roster Report Here'!$A73=DJ$7,IF('Copy &amp; Paste Roster Report Here'!$M73="xxxxxxxxxxx",1,0),0)</f>
        <v>0</v>
      </c>
      <c r="DK76" s="124">
        <f>IF('Copy &amp; Paste Roster Report Here'!$A73=DK$7,IF('Copy &amp; Paste Roster Report Here'!$M73="xxxxxxxxxxx",1,0),0)</f>
        <v>0</v>
      </c>
      <c r="DL76" s="124">
        <f>IF('Copy &amp; Paste Roster Report Here'!$A73=DL$7,IF('Copy &amp; Paste Roster Report Here'!$M73="xxxxxxxxxxx",1,0),0)</f>
        <v>0</v>
      </c>
      <c r="DM76" s="124">
        <f>IF('Copy &amp; Paste Roster Report Here'!$A73=DM$7,IF('Copy &amp; Paste Roster Report Here'!$M73="xxxxxxxxxxx",1,0),0)</f>
        <v>0</v>
      </c>
      <c r="DN76" s="124">
        <f>IF('Copy &amp; Paste Roster Report Here'!$A73=DN$7,IF('Copy &amp; Paste Roster Report Here'!$M73="xxxxxxxxxxx",1,0),0)</f>
        <v>0</v>
      </c>
      <c r="DO76" s="124">
        <f>IF('Copy &amp; Paste Roster Report Here'!$A73=DO$7,IF('Copy &amp; Paste Roster Report Here'!$M73="xxxxxxxxxxx",1,0),0)</f>
        <v>0</v>
      </c>
      <c r="DP76" s="125">
        <f t="shared" si="31"/>
        <v>0</v>
      </c>
      <c r="DQ76" s="126">
        <f t="shared" si="32"/>
        <v>0</v>
      </c>
    </row>
    <row r="77" spans="1:121" x14ac:dyDescent="0.2">
      <c r="A77" s="111">
        <f t="shared" si="18"/>
        <v>0</v>
      </c>
      <c r="B77" s="111">
        <f t="shared" si="19"/>
        <v>0</v>
      </c>
      <c r="C77" s="112">
        <f>+('Copy &amp; Paste Roster Report Here'!$P74-'Copy &amp; Paste Roster Report Here'!$O74)/30</f>
        <v>0</v>
      </c>
      <c r="D77" s="112">
        <f>+('Copy &amp; Paste Roster Report Here'!$P74-'Copy &amp; Paste Roster Report Here'!$O74)</f>
        <v>0</v>
      </c>
      <c r="E77" s="111">
        <f>'Copy &amp; Paste Roster Report Here'!N74</f>
        <v>0</v>
      </c>
      <c r="F77" s="111" t="str">
        <f t="shared" si="20"/>
        <v>N</v>
      </c>
      <c r="G77" s="111">
        <f>'Copy &amp; Paste Roster Report Here'!R74</f>
        <v>0</v>
      </c>
      <c r="H77" s="113">
        <f t="shared" si="21"/>
        <v>0</v>
      </c>
      <c r="I77" s="112">
        <f>IF(F77="N",$F$5-'Copy &amp; Paste Roster Report Here'!O74,+'Copy &amp; Paste Roster Report Here'!Q74-'Copy &amp; Paste Roster Report Here'!O74)</f>
        <v>0</v>
      </c>
      <c r="J77" s="114">
        <f t="shared" si="22"/>
        <v>0</v>
      </c>
      <c r="K77" s="114">
        <f t="shared" si="23"/>
        <v>0</v>
      </c>
      <c r="L77" s="115">
        <f>'Copy &amp; Paste Roster Report Here'!F74</f>
        <v>0</v>
      </c>
      <c r="M77" s="116">
        <f t="shared" si="24"/>
        <v>0</v>
      </c>
      <c r="N77" s="117">
        <f>IF('Copy &amp; Paste Roster Report Here'!$A74='Analytical Tests'!N$7,IF($F77="Y",+$H77*N$6,0),0)</f>
        <v>0</v>
      </c>
      <c r="O77" s="117">
        <f>IF('Copy &amp; Paste Roster Report Here'!$A74='Analytical Tests'!O$7,IF($F77="Y",+$H77*O$6,0),0)</f>
        <v>0</v>
      </c>
      <c r="P77" s="117">
        <f>IF('Copy &amp; Paste Roster Report Here'!$A74='Analytical Tests'!P$7,IF($F77="Y",+$H77*P$6,0),0)</f>
        <v>0</v>
      </c>
      <c r="Q77" s="117">
        <f>IF('Copy &amp; Paste Roster Report Here'!$A74='Analytical Tests'!Q$7,IF($F77="Y",+$H77*Q$6,0),0)</f>
        <v>0</v>
      </c>
      <c r="R77" s="117">
        <f>IF('Copy &amp; Paste Roster Report Here'!$A74='Analytical Tests'!R$7,IF($F77="Y",+$H77*R$6,0),0)</f>
        <v>0</v>
      </c>
      <c r="S77" s="117">
        <f>IF('Copy &amp; Paste Roster Report Here'!$A74='Analytical Tests'!S$7,IF($F77="Y",+$H77*S$6,0),0)</f>
        <v>0</v>
      </c>
      <c r="T77" s="117">
        <f>IF('Copy &amp; Paste Roster Report Here'!$A74='Analytical Tests'!T$7,IF($F77="Y",+$H77*T$6,0),0)</f>
        <v>0</v>
      </c>
      <c r="U77" s="117">
        <f>IF('Copy &amp; Paste Roster Report Here'!$A74='Analytical Tests'!U$7,IF($F77="Y",+$H77*U$6,0),0)</f>
        <v>0</v>
      </c>
      <c r="V77" s="117">
        <f>IF('Copy &amp; Paste Roster Report Here'!$A74='Analytical Tests'!V$7,IF($F77="Y",+$H77*V$6,0),0)</f>
        <v>0</v>
      </c>
      <c r="W77" s="117">
        <f>IF('Copy &amp; Paste Roster Report Here'!$A74='Analytical Tests'!W$7,IF($F77="Y",+$H77*W$6,0),0)</f>
        <v>0</v>
      </c>
      <c r="X77" s="117">
        <f>IF('Copy &amp; Paste Roster Report Here'!$A74='Analytical Tests'!X$7,IF($F77="Y",+$H77*X$6,0),0)</f>
        <v>0</v>
      </c>
      <c r="Y77" s="117" t="b">
        <f>IF('Copy &amp; Paste Roster Report Here'!$A74='Analytical Tests'!Y$7,IF($F77="N",IF($J77&gt;=$C77,Y$6,+($I77/$D77)*Y$6),0))</f>
        <v>0</v>
      </c>
      <c r="Z77" s="117" t="b">
        <f>IF('Copy &amp; Paste Roster Report Here'!$A74='Analytical Tests'!Z$7,IF($F77="N",IF($J77&gt;=$C77,Z$6,+($I77/$D77)*Z$6),0))</f>
        <v>0</v>
      </c>
      <c r="AA77" s="117" t="b">
        <f>IF('Copy &amp; Paste Roster Report Here'!$A74='Analytical Tests'!AA$7,IF($F77="N",IF($J77&gt;=$C77,AA$6,+($I77/$D77)*AA$6),0))</f>
        <v>0</v>
      </c>
      <c r="AB77" s="117" t="b">
        <f>IF('Copy &amp; Paste Roster Report Here'!$A74='Analytical Tests'!AB$7,IF($F77="N",IF($J77&gt;=$C77,AB$6,+($I77/$D77)*AB$6),0))</f>
        <v>0</v>
      </c>
      <c r="AC77" s="117" t="b">
        <f>IF('Copy &amp; Paste Roster Report Here'!$A74='Analytical Tests'!AC$7,IF($F77="N",IF($J77&gt;=$C77,AC$6,+($I77/$D77)*AC$6),0))</f>
        <v>0</v>
      </c>
      <c r="AD77" s="117" t="b">
        <f>IF('Copy &amp; Paste Roster Report Here'!$A74='Analytical Tests'!AD$7,IF($F77="N",IF($J77&gt;=$C77,AD$6,+($I77/$D77)*AD$6),0))</f>
        <v>0</v>
      </c>
      <c r="AE77" s="117" t="b">
        <f>IF('Copy &amp; Paste Roster Report Here'!$A74='Analytical Tests'!AE$7,IF($F77="N",IF($J77&gt;=$C77,AE$6,+($I77/$D77)*AE$6),0))</f>
        <v>0</v>
      </c>
      <c r="AF77" s="117" t="b">
        <f>IF('Copy &amp; Paste Roster Report Here'!$A74='Analytical Tests'!AF$7,IF($F77="N",IF($J77&gt;=$C77,AF$6,+($I77/$D77)*AF$6),0))</f>
        <v>0</v>
      </c>
      <c r="AG77" s="117" t="b">
        <f>IF('Copy &amp; Paste Roster Report Here'!$A74='Analytical Tests'!AG$7,IF($F77="N",IF($J77&gt;=$C77,AG$6,+($I77/$D77)*AG$6),0))</f>
        <v>0</v>
      </c>
      <c r="AH77" s="117" t="b">
        <f>IF('Copy &amp; Paste Roster Report Here'!$A74='Analytical Tests'!AH$7,IF($F77="N",IF($J77&gt;=$C77,AH$6,+($I77/$D77)*AH$6),0))</f>
        <v>0</v>
      </c>
      <c r="AI77" s="117" t="b">
        <f>IF('Copy &amp; Paste Roster Report Here'!$A74='Analytical Tests'!AI$7,IF($F77="N",IF($J77&gt;=$C77,AI$6,+($I77/$D77)*AI$6),0))</f>
        <v>0</v>
      </c>
      <c r="AJ77" s="79"/>
      <c r="AK77" s="118">
        <f>IF('Copy &amp; Paste Roster Report Here'!$A74=AK$7,IF('Copy &amp; Paste Roster Report Here'!$M74="FT",1,0),0)</f>
        <v>0</v>
      </c>
      <c r="AL77" s="118">
        <f>IF('Copy &amp; Paste Roster Report Here'!$A74=AL$7,IF('Copy &amp; Paste Roster Report Here'!$M74="FT",1,0),0)</f>
        <v>0</v>
      </c>
      <c r="AM77" s="118">
        <f>IF('Copy &amp; Paste Roster Report Here'!$A74=AM$7,IF('Copy &amp; Paste Roster Report Here'!$M74="FT",1,0),0)</f>
        <v>0</v>
      </c>
      <c r="AN77" s="118">
        <f>IF('Copy &amp; Paste Roster Report Here'!$A74=AN$7,IF('Copy &amp; Paste Roster Report Here'!$M74="FT",1,0),0)</f>
        <v>0</v>
      </c>
      <c r="AO77" s="118">
        <f>IF('Copy &amp; Paste Roster Report Here'!$A74=AO$7,IF('Copy &amp; Paste Roster Report Here'!$M74="FT",1,0),0)</f>
        <v>0</v>
      </c>
      <c r="AP77" s="118">
        <f>IF('Copy &amp; Paste Roster Report Here'!$A74=AP$7,IF('Copy &amp; Paste Roster Report Here'!$M74="FT",1,0),0)</f>
        <v>0</v>
      </c>
      <c r="AQ77" s="118">
        <f>IF('Copy &amp; Paste Roster Report Here'!$A74=AQ$7,IF('Copy &amp; Paste Roster Report Here'!$M74="FT",1,0),0)</f>
        <v>0</v>
      </c>
      <c r="AR77" s="118">
        <f>IF('Copy &amp; Paste Roster Report Here'!$A74=AR$7,IF('Copy &amp; Paste Roster Report Here'!$M74="FT",1,0),0)</f>
        <v>0</v>
      </c>
      <c r="AS77" s="118">
        <f>IF('Copy &amp; Paste Roster Report Here'!$A74=AS$7,IF('Copy &amp; Paste Roster Report Here'!$M74="FT",1,0),0)</f>
        <v>0</v>
      </c>
      <c r="AT77" s="118">
        <f>IF('Copy &amp; Paste Roster Report Here'!$A74=AT$7,IF('Copy &amp; Paste Roster Report Here'!$M74="FT",1,0),0)</f>
        <v>0</v>
      </c>
      <c r="AU77" s="118">
        <f>IF('Copy &amp; Paste Roster Report Here'!$A74=AU$7,IF('Copy &amp; Paste Roster Report Here'!$M74="FT",1,0),0)</f>
        <v>0</v>
      </c>
      <c r="AV77" s="73">
        <f t="shared" si="25"/>
        <v>0</v>
      </c>
      <c r="AW77" s="119">
        <f>IF('Copy &amp; Paste Roster Report Here'!$A74=AW$7,IF('Copy &amp; Paste Roster Report Here'!$M74="HT",1,0),0)</f>
        <v>0</v>
      </c>
      <c r="AX77" s="119">
        <f>IF('Copy &amp; Paste Roster Report Here'!$A74=AX$7,IF('Copy &amp; Paste Roster Report Here'!$M74="HT",1,0),0)</f>
        <v>0</v>
      </c>
      <c r="AY77" s="119">
        <f>IF('Copy &amp; Paste Roster Report Here'!$A74=AY$7,IF('Copy &amp; Paste Roster Report Here'!$M74="HT",1,0),0)</f>
        <v>0</v>
      </c>
      <c r="AZ77" s="119">
        <f>IF('Copy &amp; Paste Roster Report Here'!$A74=AZ$7,IF('Copy &amp; Paste Roster Report Here'!$M74="HT",1,0),0)</f>
        <v>0</v>
      </c>
      <c r="BA77" s="119">
        <f>IF('Copy &amp; Paste Roster Report Here'!$A74=BA$7,IF('Copy &amp; Paste Roster Report Here'!$M74="HT",1,0),0)</f>
        <v>0</v>
      </c>
      <c r="BB77" s="119">
        <f>IF('Copy &amp; Paste Roster Report Here'!$A74=BB$7,IF('Copy &amp; Paste Roster Report Here'!$M74="HT",1,0),0)</f>
        <v>0</v>
      </c>
      <c r="BC77" s="119">
        <f>IF('Copy &amp; Paste Roster Report Here'!$A74=BC$7,IF('Copy &amp; Paste Roster Report Here'!$M74="HT",1,0),0)</f>
        <v>0</v>
      </c>
      <c r="BD77" s="119">
        <f>IF('Copy &amp; Paste Roster Report Here'!$A74=BD$7,IF('Copy &amp; Paste Roster Report Here'!$M74="HT",1,0),0)</f>
        <v>0</v>
      </c>
      <c r="BE77" s="119">
        <f>IF('Copy &amp; Paste Roster Report Here'!$A74=BE$7,IF('Copy &amp; Paste Roster Report Here'!$M74="HT",1,0),0)</f>
        <v>0</v>
      </c>
      <c r="BF77" s="119">
        <f>IF('Copy &amp; Paste Roster Report Here'!$A74=BF$7,IF('Copy &amp; Paste Roster Report Here'!$M74="HT",1,0),0)</f>
        <v>0</v>
      </c>
      <c r="BG77" s="119">
        <f>IF('Copy &amp; Paste Roster Report Here'!$A74=BG$7,IF('Copy &amp; Paste Roster Report Here'!$M74="HT",1,0),0)</f>
        <v>0</v>
      </c>
      <c r="BH77" s="73">
        <f t="shared" si="26"/>
        <v>0</v>
      </c>
      <c r="BI77" s="120">
        <f>IF('Copy &amp; Paste Roster Report Here'!$A74=BI$7,IF('Copy &amp; Paste Roster Report Here'!$M74="MT",1,0),0)</f>
        <v>0</v>
      </c>
      <c r="BJ77" s="120">
        <f>IF('Copy &amp; Paste Roster Report Here'!$A74=BJ$7,IF('Copy &amp; Paste Roster Report Here'!$M74="MT",1,0),0)</f>
        <v>0</v>
      </c>
      <c r="BK77" s="120">
        <f>IF('Copy &amp; Paste Roster Report Here'!$A74=BK$7,IF('Copy &amp; Paste Roster Report Here'!$M74="MT",1,0),0)</f>
        <v>0</v>
      </c>
      <c r="BL77" s="120">
        <f>IF('Copy &amp; Paste Roster Report Here'!$A74=BL$7,IF('Copy &amp; Paste Roster Report Here'!$M74="MT",1,0),0)</f>
        <v>0</v>
      </c>
      <c r="BM77" s="120">
        <f>IF('Copy &amp; Paste Roster Report Here'!$A74=BM$7,IF('Copy &amp; Paste Roster Report Here'!$M74="MT",1,0),0)</f>
        <v>0</v>
      </c>
      <c r="BN77" s="120">
        <f>IF('Copy &amp; Paste Roster Report Here'!$A74=BN$7,IF('Copy &amp; Paste Roster Report Here'!$M74="MT",1,0),0)</f>
        <v>0</v>
      </c>
      <c r="BO77" s="120">
        <f>IF('Copy &amp; Paste Roster Report Here'!$A74=BO$7,IF('Copy &amp; Paste Roster Report Here'!$M74="MT",1,0),0)</f>
        <v>0</v>
      </c>
      <c r="BP77" s="120">
        <f>IF('Copy &amp; Paste Roster Report Here'!$A74=BP$7,IF('Copy &amp; Paste Roster Report Here'!$M74="MT",1,0),0)</f>
        <v>0</v>
      </c>
      <c r="BQ77" s="120">
        <f>IF('Copy &amp; Paste Roster Report Here'!$A74=BQ$7,IF('Copy &amp; Paste Roster Report Here'!$M74="MT",1,0),0)</f>
        <v>0</v>
      </c>
      <c r="BR77" s="120">
        <f>IF('Copy &amp; Paste Roster Report Here'!$A74=BR$7,IF('Copy &amp; Paste Roster Report Here'!$M74="MT",1,0),0)</f>
        <v>0</v>
      </c>
      <c r="BS77" s="120">
        <f>IF('Copy &amp; Paste Roster Report Here'!$A74=BS$7,IF('Copy &amp; Paste Roster Report Here'!$M74="MT",1,0),0)</f>
        <v>0</v>
      </c>
      <c r="BT77" s="73">
        <f t="shared" si="27"/>
        <v>0</v>
      </c>
      <c r="BU77" s="121">
        <f>IF('Copy &amp; Paste Roster Report Here'!$A74=BU$7,IF('Copy &amp; Paste Roster Report Here'!$M74="fy",1,0),0)</f>
        <v>0</v>
      </c>
      <c r="BV77" s="121">
        <f>IF('Copy &amp; Paste Roster Report Here'!$A74=BV$7,IF('Copy &amp; Paste Roster Report Here'!$M74="fy",1,0),0)</f>
        <v>0</v>
      </c>
      <c r="BW77" s="121">
        <f>IF('Copy &amp; Paste Roster Report Here'!$A74=BW$7,IF('Copy &amp; Paste Roster Report Here'!$M74="fy",1,0),0)</f>
        <v>0</v>
      </c>
      <c r="BX77" s="121">
        <f>IF('Copy &amp; Paste Roster Report Here'!$A74=BX$7,IF('Copy &amp; Paste Roster Report Here'!$M74="fy",1,0),0)</f>
        <v>0</v>
      </c>
      <c r="BY77" s="121">
        <f>IF('Copy &amp; Paste Roster Report Here'!$A74=BY$7,IF('Copy &amp; Paste Roster Report Here'!$M74="fy",1,0),0)</f>
        <v>0</v>
      </c>
      <c r="BZ77" s="121">
        <f>IF('Copy &amp; Paste Roster Report Here'!$A74=BZ$7,IF('Copy &amp; Paste Roster Report Here'!$M74="fy",1,0),0)</f>
        <v>0</v>
      </c>
      <c r="CA77" s="121">
        <f>IF('Copy &amp; Paste Roster Report Here'!$A74=CA$7,IF('Copy &amp; Paste Roster Report Here'!$M74="fy",1,0),0)</f>
        <v>0</v>
      </c>
      <c r="CB77" s="121">
        <f>IF('Copy &amp; Paste Roster Report Here'!$A74=CB$7,IF('Copy &amp; Paste Roster Report Here'!$M74="fy",1,0),0)</f>
        <v>0</v>
      </c>
      <c r="CC77" s="121">
        <f>IF('Copy &amp; Paste Roster Report Here'!$A74=CC$7,IF('Copy &amp; Paste Roster Report Here'!$M74="fy",1,0),0)</f>
        <v>0</v>
      </c>
      <c r="CD77" s="121">
        <f>IF('Copy &amp; Paste Roster Report Here'!$A74=CD$7,IF('Copy &amp; Paste Roster Report Here'!$M74="fy",1,0),0)</f>
        <v>0</v>
      </c>
      <c r="CE77" s="121">
        <f>IF('Copy &amp; Paste Roster Report Here'!$A74=CE$7,IF('Copy &amp; Paste Roster Report Here'!$M74="fy",1,0),0)</f>
        <v>0</v>
      </c>
      <c r="CF77" s="73">
        <f t="shared" si="28"/>
        <v>0</v>
      </c>
      <c r="CG77" s="122">
        <f>IF('Copy &amp; Paste Roster Report Here'!$A74=CG$7,IF('Copy &amp; Paste Roster Report Here'!$M74="RH",1,0),0)</f>
        <v>0</v>
      </c>
      <c r="CH77" s="122">
        <f>IF('Copy &amp; Paste Roster Report Here'!$A74=CH$7,IF('Copy &amp; Paste Roster Report Here'!$M74="RH",1,0),0)</f>
        <v>0</v>
      </c>
      <c r="CI77" s="122">
        <f>IF('Copy &amp; Paste Roster Report Here'!$A74=CI$7,IF('Copy &amp; Paste Roster Report Here'!$M74="RH",1,0),0)</f>
        <v>0</v>
      </c>
      <c r="CJ77" s="122">
        <f>IF('Copy &amp; Paste Roster Report Here'!$A74=CJ$7,IF('Copy &amp; Paste Roster Report Here'!$M74="RH",1,0),0)</f>
        <v>0</v>
      </c>
      <c r="CK77" s="122">
        <f>IF('Copy &amp; Paste Roster Report Here'!$A74=CK$7,IF('Copy &amp; Paste Roster Report Here'!$M74="RH",1,0),0)</f>
        <v>0</v>
      </c>
      <c r="CL77" s="122">
        <f>IF('Copy &amp; Paste Roster Report Here'!$A74=CL$7,IF('Copy &amp; Paste Roster Report Here'!$M74="RH",1,0),0)</f>
        <v>0</v>
      </c>
      <c r="CM77" s="122">
        <f>IF('Copy &amp; Paste Roster Report Here'!$A74=CM$7,IF('Copy &amp; Paste Roster Report Here'!$M74="RH",1,0),0)</f>
        <v>0</v>
      </c>
      <c r="CN77" s="122">
        <f>IF('Copy &amp; Paste Roster Report Here'!$A74=CN$7,IF('Copy &amp; Paste Roster Report Here'!$M74="RH",1,0),0)</f>
        <v>0</v>
      </c>
      <c r="CO77" s="122">
        <f>IF('Copy &amp; Paste Roster Report Here'!$A74=CO$7,IF('Copy &amp; Paste Roster Report Here'!$M74="RH",1,0),0)</f>
        <v>0</v>
      </c>
      <c r="CP77" s="122">
        <f>IF('Copy &amp; Paste Roster Report Here'!$A74=CP$7,IF('Copy &amp; Paste Roster Report Here'!$M74="RH",1,0),0)</f>
        <v>0</v>
      </c>
      <c r="CQ77" s="122">
        <f>IF('Copy &amp; Paste Roster Report Here'!$A74=CQ$7,IF('Copy &amp; Paste Roster Report Here'!$M74="RH",1,0),0)</f>
        <v>0</v>
      </c>
      <c r="CR77" s="73">
        <f t="shared" si="29"/>
        <v>0</v>
      </c>
      <c r="CS77" s="123">
        <f>IF('Copy &amp; Paste Roster Report Here'!$A74=CS$7,IF('Copy &amp; Paste Roster Report Here'!$M74="QT",1,0),0)</f>
        <v>0</v>
      </c>
      <c r="CT77" s="123">
        <f>IF('Copy &amp; Paste Roster Report Here'!$A74=CT$7,IF('Copy &amp; Paste Roster Report Here'!$M74="QT",1,0),0)</f>
        <v>0</v>
      </c>
      <c r="CU77" s="123">
        <f>IF('Copy &amp; Paste Roster Report Here'!$A74=CU$7,IF('Copy &amp; Paste Roster Report Here'!$M74="QT",1,0),0)</f>
        <v>0</v>
      </c>
      <c r="CV77" s="123">
        <f>IF('Copy &amp; Paste Roster Report Here'!$A74=CV$7,IF('Copy &amp; Paste Roster Report Here'!$M74="QT",1,0),0)</f>
        <v>0</v>
      </c>
      <c r="CW77" s="123">
        <f>IF('Copy &amp; Paste Roster Report Here'!$A74=CW$7,IF('Copy &amp; Paste Roster Report Here'!$M74="QT",1,0),0)</f>
        <v>0</v>
      </c>
      <c r="CX77" s="123">
        <f>IF('Copy &amp; Paste Roster Report Here'!$A74=CX$7,IF('Copy &amp; Paste Roster Report Here'!$M74="QT",1,0),0)</f>
        <v>0</v>
      </c>
      <c r="CY77" s="123">
        <f>IF('Copy &amp; Paste Roster Report Here'!$A74=CY$7,IF('Copy &amp; Paste Roster Report Here'!$M74="QT",1,0),0)</f>
        <v>0</v>
      </c>
      <c r="CZ77" s="123">
        <f>IF('Copy &amp; Paste Roster Report Here'!$A74=CZ$7,IF('Copy &amp; Paste Roster Report Here'!$M74="QT",1,0),0)</f>
        <v>0</v>
      </c>
      <c r="DA77" s="123">
        <f>IF('Copy &amp; Paste Roster Report Here'!$A74=DA$7,IF('Copy &amp; Paste Roster Report Here'!$M74="QT",1,0),0)</f>
        <v>0</v>
      </c>
      <c r="DB77" s="123">
        <f>IF('Copy &amp; Paste Roster Report Here'!$A74=DB$7,IF('Copy &amp; Paste Roster Report Here'!$M74="QT",1,0),0)</f>
        <v>0</v>
      </c>
      <c r="DC77" s="123">
        <f>IF('Copy &amp; Paste Roster Report Here'!$A74=DC$7,IF('Copy &amp; Paste Roster Report Here'!$M74="QT",1,0),0)</f>
        <v>0</v>
      </c>
      <c r="DD77" s="73">
        <f t="shared" si="30"/>
        <v>0</v>
      </c>
      <c r="DE77" s="124">
        <f>IF('Copy &amp; Paste Roster Report Here'!$A74=DE$7,IF('Copy &amp; Paste Roster Report Here'!$M74="xxxxxxxxxxx",1,0),0)</f>
        <v>0</v>
      </c>
      <c r="DF77" s="124">
        <f>IF('Copy &amp; Paste Roster Report Here'!$A74=DF$7,IF('Copy &amp; Paste Roster Report Here'!$M74="xxxxxxxxxxx",1,0),0)</f>
        <v>0</v>
      </c>
      <c r="DG77" s="124">
        <f>IF('Copy &amp; Paste Roster Report Here'!$A74=DG$7,IF('Copy &amp; Paste Roster Report Here'!$M74="xxxxxxxxxxx",1,0),0)</f>
        <v>0</v>
      </c>
      <c r="DH77" s="124">
        <f>IF('Copy &amp; Paste Roster Report Here'!$A74=DH$7,IF('Copy &amp; Paste Roster Report Here'!$M74="xxxxxxxxxxx",1,0),0)</f>
        <v>0</v>
      </c>
      <c r="DI77" s="124">
        <f>IF('Copy &amp; Paste Roster Report Here'!$A74=DI$7,IF('Copy &amp; Paste Roster Report Here'!$M74="xxxxxxxxxxx",1,0),0)</f>
        <v>0</v>
      </c>
      <c r="DJ77" s="124">
        <f>IF('Copy &amp; Paste Roster Report Here'!$A74=DJ$7,IF('Copy &amp; Paste Roster Report Here'!$M74="xxxxxxxxxxx",1,0),0)</f>
        <v>0</v>
      </c>
      <c r="DK77" s="124">
        <f>IF('Copy &amp; Paste Roster Report Here'!$A74=DK$7,IF('Copy &amp; Paste Roster Report Here'!$M74="xxxxxxxxxxx",1,0),0)</f>
        <v>0</v>
      </c>
      <c r="DL77" s="124">
        <f>IF('Copy &amp; Paste Roster Report Here'!$A74=DL$7,IF('Copy &amp; Paste Roster Report Here'!$M74="xxxxxxxxxxx",1,0),0)</f>
        <v>0</v>
      </c>
      <c r="DM77" s="124">
        <f>IF('Copy &amp; Paste Roster Report Here'!$A74=DM$7,IF('Copy &amp; Paste Roster Report Here'!$M74="xxxxxxxxxxx",1,0),0)</f>
        <v>0</v>
      </c>
      <c r="DN77" s="124">
        <f>IF('Copy &amp; Paste Roster Report Here'!$A74=DN$7,IF('Copy &amp; Paste Roster Report Here'!$M74="xxxxxxxxxxx",1,0),0)</f>
        <v>0</v>
      </c>
      <c r="DO77" s="124">
        <f>IF('Copy &amp; Paste Roster Report Here'!$A74=DO$7,IF('Copy &amp; Paste Roster Report Here'!$M74="xxxxxxxxxxx",1,0),0)</f>
        <v>0</v>
      </c>
      <c r="DP77" s="125">
        <f t="shared" si="31"/>
        <v>0</v>
      </c>
      <c r="DQ77" s="126">
        <f t="shared" si="32"/>
        <v>0</v>
      </c>
    </row>
    <row r="78" spans="1:121" x14ac:dyDescent="0.2">
      <c r="A78" s="111">
        <f t="shared" si="18"/>
        <v>0</v>
      </c>
      <c r="B78" s="111">
        <f t="shared" si="19"/>
        <v>0</v>
      </c>
      <c r="C78" s="112">
        <f>+('Copy &amp; Paste Roster Report Here'!$P75-'Copy &amp; Paste Roster Report Here'!$O75)/30</f>
        <v>0</v>
      </c>
      <c r="D78" s="112">
        <f>+('Copy &amp; Paste Roster Report Here'!$P75-'Copy &amp; Paste Roster Report Here'!$O75)</f>
        <v>0</v>
      </c>
      <c r="E78" s="111">
        <f>'Copy &amp; Paste Roster Report Here'!N75</f>
        <v>0</v>
      </c>
      <c r="F78" s="111" t="str">
        <f t="shared" si="20"/>
        <v>N</v>
      </c>
      <c r="G78" s="111">
        <f>'Copy &amp; Paste Roster Report Here'!R75</f>
        <v>0</v>
      </c>
      <c r="H78" s="113">
        <f t="shared" si="21"/>
        <v>0</v>
      </c>
      <c r="I78" s="112">
        <f>IF(F78="N",$F$5-'Copy &amp; Paste Roster Report Here'!O75,+'Copy &amp; Paste Roster Report Here'!Q75-'Copy &amp; Paste Roster Report Here'!O75)</f>
        <v>0</v>
      </c>
      <c r="J78" s="114">
        <f t="shared" si="22"/>
        <v>0</v>
      </c>
      <c r="K78" s="114">
        <f t="shared" si="23"/>
        <v>0</v>
      </c>
      <c r="L78" s="115">
        <f>'Copy &amp; Paste Roster Report Here'!F75</f>
        <v>0</v>
      </c>
      <c r="M78" s="116">
        <f t="shared" si="24"/>
        <v>0</v>
      </c>
      <c r="N78" s="117">
        <f>IF('Copy &amp; Paste Roster Report Here'!$A75='Analytical Tests'!N$7,IF($F78="Y",+$H78*N$6,0),0)</f>
        <v>0</v>
      </c>
      <c r="O78" s="117">
        <f>IF('Copy &amp; Paste Roster Report Here'!$A75='Analytical Tests'!O$7,IF($F78="Y",+$H78*O$6,0),0)</f>
        <v>0</v>
      </c>
      <c r="P78" s="117">
        <f>IF('Copy &amp; Paste Roster Report Here'!$A75='Analytical Tests'!P$7,IF($F78="Y",+$H78*P$6,0),0)</f>
        <v>0</v>
      </c>
      <c r="Q78" s="117">
        <f>IF('Copy &amp; Paste Roster Report Here'!$A75='Analytical Tests'!Q$7,IF($F78="Y",+$H78*Q$6,0),0)</f>
        <v>0</v>
      </c>
      <c r="R78" s="117">
        <f>IF('Copy &amp; Paste Roster Report Here'!$A75='Analytical Tests'!R$7,IF($F78="Y",+$H78*R$6,0),0)</f>
        <v>0</v>
      </c>
      <c r="S78" s="117">
        <f>IF('Copy &amp; Paste Roster Report Here'!$A75='Analytical Tests'!S$7,IF($F78="Y",+$H78*S$6,0),0)</f>
        <v>0</v>
      </c>
      <c r="T78" s="117">
        <f>IF('Copy &amp; Paste Roster Report Here'!$A75='Analytical Tests'!T$7,IF($F78="Y",+$H78*T$6,0),0)</f>
        <v>0</v>
      </c>
      <c r="U78" s="117">
        <f>IF('Copy &amp; Paste Roster Report Here'!$A75='Analytical Tests'!U$7,IF($F78="Y",+$H78*U$6,0),0)</f>
        <v>0</v>
      </c>
      <c r="V78" s="117">
        <f>IF('Copy &amp; Paste Roster Report Here'!$A75='Analytical Tests'!V$7,IF($F78="Y",+$H78*V$6,0),0)</f>
        <v>0</v>
      </c>
      <c r="W78" s="117">
        <f>IF('Copy &amp; Paste Roster Report Here'!$A75='Analytical Tests'!W$7,IF($F78="Y",+$H78*W$6,0),0)</f>
        <v>0</v>
      </c>
      <c r="X78" s="117">
        <f>IF('Copy &amp; Paste Roster Report Here'!$A75='Analytical Tests'!X$7,IF($F78="Y",+$H78*X$6,0),0)</f>
        <v>0</v>
      </c>
      <c r="Y78" s="117" t="b">
        <f>IF('Copy &amp; Paste Roster Report Here'!$A75='Analytical Tests'!Y$7,IF($F78="N",IF($J78&gt;=$C78,Y$6,+($I78/$D78)*Y$6),0))</f>
        <v>0</v>
      </c>
      <c r="Z78" s="117" t="b">
        <f>IF('Copy &amp; Paste Roster Report Here'!$A75='Analytical Tests'!Z$7,IF($F78="N",IF($J78&gt;=$C78,Z$6,+($I78/$D78)*Z$6),0))</f>
        <v>0</v>
      </c>
      <c r="AA78" s="117" t="b">
        <f>IF('Copy &amp; Paste Roster Report Here'!$A75='Analytical Tests'!AA$7,IF($F78="N",IF($J78&gt;=$C78,AA$6,+($I78/$D78)*AA$6),0))</f>
        <v>0</v>
      </c>
      <c r="AB78" s="117" t="b">
        <f>IF('Copy &amp; Paste Roster Report Here'!$A75='Analytical Tests'!AB$7,IF($F78="N",IF($J78&gt;=$C78,AB$6,+($I78/$D78)*AB$6),0))</f>
        <v>0</v>
      </c>
      <c r="AC78" s="117" t="b">
        <f>IF('Copy &amp; Paste Roster Report Here'!$A75='Analytical Tests'!AC$7,IF($F78="N",IF($J78&gt;=$C78,AC$6,+($I78/$D78)*AC$6),0))</f>
        <v>0</v>
      </c>
      <c r="AD78" s="117" t="b">
        <f>IF('Copy &amp; Paste Roster Report Here'!$A75='Analytical Tests'!AD$7,IF($F78="N",IF($J78&gt;=$C78,AD$6,+($I78/$D78)*AD$6),0))</f>
        <v>0</v>
      </c>
      <c r="AE78" s="117" t="b">
        <f>IF('Copy &amp; Paste Roster Report Here'!$A75='Analytical Tests'!AE$7,IF($F78="N",IF($J78&gt;=$C78,AE$6,+($I78/$D78)*AE$6),0))</f>
        <v>0</v>
      </c>
      <c r="AF78" s="117" t="b">
        <f>IF('Copy &amp; Paste Roster Report Here'!$A75='Analytical Tests'!AF$7,IF($F78="N",IF($J78&gt;=$C78,AF$6,+($I78/$D78)*AF$6),0))</f>
        <v>0</v>
      </c>
      <c r="AG78" s="117" t="b">
        <f>IF('Copy &amp; Paste Roster Report Here'!$A75='Analytical Tests'!AG$7,IF($F78="N",IF($J78&gt;=$C78,AG$6,+($I78/$D78)*AG$6),0))</f>
        <v>0</v>
      </c>
      <c r="AH78" s="117" t="b">
        <f>IF('Copy &amp; Paste Roster Report Here'!$A75='Analytical Tests'!AH$7,IF($F78="N",IF($J78&gt;=$C78,AH$6,+($I78/$D78)*AH$6),0))</f>
        <v>0</v>
      </c>
      <c r="AI78" s="117" t="b">
        <f>IF('Copy &amp; Paste Roster Report Here'!$A75='Analytical Tests'!AI$7,IF($F78="N",IF($J78&gt;=$C78,AI$6,+($I78/$D78)*AI$6),0))</f>
        <v>0</v>
      </c>
      <c r="AJ78" s="79"/>
      <c r="AK78" s="118">
        <f>IF('Copy &amp; Paste Roster Report Here'!$A75=AK$7,IF('Copy &amp; Paste Roster Report Here'!$M75="FT",1,0),0)</f>
        <v>0</v>
      </c>
      <c r="AL78" s="118">
        <f>IF('Copy &amp; Paste Roster Report Here'!$A75=AL$7,IF('Copy &amp; Paste Roster Report Here'!$M75="FT",1,0),0)</f>
        <v>0</v>
      </c>
      <c r="AM78" s="118">
        <f>IF('Copy &amp; Paste Roster Report Here'!$A75=AM$7,IF('Copy &amp; Paste Roster Report Here'!$M75="FT",1,0),0)</f>
        <v>0</v>
      </c>
      <c r="AN78" s="118">
        <f>IF('Copy &amp; Paste Roster Report Here'!$A75=AN$7,IF('Copy &amp; Paste Roster Report Here'!$M75="FT",1,0),0)</f>
        <v>0</v>
      </c>
      <c r="AO78" s="118">
        <f>IF('Copy &amp; Paste Roster Report Here'!$A75=AO$7,IF('Copy &amp; Paste Roster Report Here'!$M75="FT",1,0),0)</f>
        <v>0</v>
      </c>
      <c r="AP78" s="118">
        <f>IF('Copy &amp; Paste Roster Report Here'!$A75=AP$7,IF('Copy &amp; Paste Roster Report Here'!$M75="FT",1,0),0)</f>
        <v>0</v>
      </c>
      <c r="AQ78" s="118">
        <f>IF('Copy &amp; Paste Roster Report Here'!$A75=AQ$7,IF('Copy &amp; Paste Roster Report Here'!$M75="FT",1,0),0)</f>
        <v>0</v>
      </c>
      <c r="AR78" s="118">
        <f>IF('Copy &amp; Paste Roster Report Here'!$A75=AR$7,IF('Copy &amp; Paste Roster Report Here'!$M75="FT",1,0),0)</f>
        <v>0</v>
      </c>
      <c r="AS78" s="118">
        <f>IF('Copy &amp; Paste Roster Report Here'!$A75=AS$7,IF('Copy &amp; Paste Roster Report Here'!$M75="FT",1,0),0)</f>
        <v>0</v>
      </c>
      <c r="AT78" s="118">
        <f>IF('Copy &amp; Paste Roster Report Here'!$A75=AT$7,IF('Copy &amp; Paste Roster Report Here'!$M75="FT",1,0),0)</f>
        <v>0</v>
      </c>
      <c r="AU78" s="118">
        <f>IF('Copy &amp; Paste Roster Report Here'!$A75=AU$7,IF('Copy &amp; Paste Roster Report Here'!$M75="FT",1,0),0)</f>
        <v>0</v>
      </c>
      <c r="AV78" s="73">
        <f t="shared" si="25"/>
        <v>0</v>
      </c>
      <c r="AW78" s="119">
        <f>IF('Copy &amp; Paste Roster Report Here'!$A75=AW$7,IF('Copy &amp; Paste Roster Report Here'!$M75="HT",1,0),0)</f>
        <v>0</v>
      </c>
      <c r="AX78" s="119">
        <f>IF('Copy &amp; Paste Roster Report Here'!$A75=AX$7,IF('Copy &amp; Paste Roster Report Here'!$M75="HT",1,0),0)</f>
        <v>0</v>
      </c>
      <c r="AY78" s="119">
        <f>IF('Copy &amp; Paste Roster Report Here'!$A75=AY$7,IF('Copy &amp; Paste Roster Report Here'!$M75="HT",1,0),0)</f>
        <v>0</v>
      </c>
      <c r="AZ78" s="119">
        <f>IF('Copy &amp; Paste Roster Report Here'!$A75=AZ$7,IF('Copy &amp; Paste Roster Report Here'!$M75="HT",1,0),0)</f>
        <v>0</v>
      </c>
      <c r="BA78" s="119">
        <f>IF('Copy &amp; Paste Roster Report Here'!$A75=BA$7,IF('Copy &amp; Paste Roster Report Here'!$M75="HT",1,0),0)</f>
        <v>0</v>
      </c>
      <c r="BB78" s="119">
        <f>IF('Copy &amp; Paste Roster Report Here'!$A75=BB$7,IF('Copy &amp; Paste Roster Report Here'!$M75="HT",1,0),0)</f>
        <v>0</v>
      </c>
      <c r="BC78" s="119">
        <f>IF('Copy &amp; Paste Roster Report Here'!$A75=BC$7,IF('Copy &amp; Paste Roster Report Here'!$M75="HT",1,0),0)</f>
        <v>0</v>
      </c>
      <c r="BD78" s="119">
        <f>IF('Copy &amp; Paste Roster Report Here'!$A75=BD$7,IF('Copy &amp; Paste Roster Report Here'!$M75="HT",1,0),0)</f>
        <v>0</v>
      </c>
      <c r="BE78" s="119">
        <f>IF('Copy &amp; Paste Roster Report Here'!$A75=BE$7,IF('Copy &amp; Paste Roster Report Here'!$M75="HT",1,0),0)</f>
        <v>0</v>
      </c>
      <c r="BF78" s="119">
        <f>IF('Copy &amp; Paste Roster Report Here'!$A75=BF$7,IF('Copy &amp; Paste Roster Report Here'!$M75="HT",1,0),0)</f>
        <v>0</v>
      </c>
      <c r="BG78" s="119">
        <f>IF('Copy &amp; Paste Roster Report Here'!$A75=BG$7,IF('Copy &amp; Paste Roster Report Here'!$M75="HT",1,0),0)</f>
        <v>0</v>
      </c>
      <c r="BH78" s="73">
        <f t="shared" si="26"/>
        <v>0</v>
      </c>
      <c r="BI78" s="120">
        <f>IF('Copy &amp; Paste Roster Report Here'!$A75=BI$7,IF('Copy &amp; Paste Roster Report Here'!$M75="MT",1,0),0)</f>
        <v>0</v>
      </c>
      <c r="BJ78" s="120">
        <f>IF('Copy &amp; Paste Roster Report Here'!$A75=BJ$7,IF('Copy &amp; Paste Roster Report Here'!$M75="MT",1,0),0)</f>
        <v>0</v>
      </c>
      <c r="BK78" s="120">
        <f>IF('Copy &amp; Paste Roster Report Here'!$A75=BK$7,IF('Copy &amp; Paste Roster Report Here'!$M75="MT",1,0),0)</f>
        <v>0</v>
      </c>
      <c r="BL78" s="120">
        <f>IF('Copy &amp; Paste Roster Report Here'!$A75=BL$7,IF('Copy &amp; Paste Roster Report Here'!$M75="MT",1,0),0)</f>
        <v>0</v>
      </c>
      <c r="BM78" s="120">
        <f>IF('Copy &amp; Paste Roster Report Here'!$A75=BM$7,IF('Copy &amp; Paste Roster Report Here'!$M75="MT",1,0),0)</f>
        <v>0</v>
      </c>
      <c r="BN78" s="120">
        <f>IF('Copy &amp; Paste Roster Report Here'!$A75=BN$7,IF('Copy &amp; Paste Roster Report Here'!$M75="MT",1,0),0)</f>
        <v>0</v>
      </c>
      <c r="BO78" s="120">
        <f>IF('Copy &amp; Paste Roster Report Here'!$A75=BO$7,IF('Copy &amp; Paste Roster Report Here'!$M75="MT",1,0),0)</f>
        <v>0</v>
      </c>
      <c r="BP78" s="120">
        <f>IF('Copy &amp; Paste Roster Report Here'!$A75=BP$7,IF('Copy &amp; Paste Roster Report Here'!$M75="MT",1,0),0)</f>
        <v>0</v>
      </c>
      <c r="BQ78" s="120">
        <f>IF('Copy &amp; Paste Roster Report Here'!$A75=BQ$7,IF('Copy &amp; Paste Roster Report Here'!$M75="MT",1,0),0)</f>
        <v>0</v>
      </c>
      <c r="BR78" s="120">
        <f>IF('Copy &amp; Paste Roster Report Here'!$A75=BR$7,IF('Copy &amp; Paste Roster Report Here'!$M75="MT",1,0),0)</f>
        <v>0</v>
      </c>
      <c r="BS78" s="120">
        <f>IF('Copy &amp; Paste Roster Report Here'!$A75=BS$7,IF('Copy &amp; Paste Roster Report Here'!$M75="MT",1,0),0)</f>
        <v>0</v>
      </c>
      <c r="BT78" s="73">
        <f t="shared" si="27"/>
        <v>0</v>
      </c>
      <c r="BU78" s="121">
        <f>IF('Copy &amp; Paste Roster Report Here'!$A75=BU$7,IF('Copy &amp; Paste Roster Report Here'!$M75="fy",1,0),0)</f>
        <v>0</v>
      </c>
      <c r="BV78" s="121">
        <f>IF('Copy &amp; Paste Roster Report Here'!$A75=BV$7,IF('Copy &amp; Paste Roster Report Here'!$M75="fy",1,0),0)</f>
        <v>0</v>
      </c>
      <c r="BW78" s="121">
        <f>IF('Copy &amp; Paste Roster Report Here'!$A75=BW$7,IF('Copy &amp; Paste Roster Report Here'!$M75="fy",1,0),0)</f>
        <v>0</v>
      </c>
      <c r="BX78" s="121">
        <f>IF('Copy &amp; Paste Roster Report Here'!$A75=BX$7,IF('Copy &amp; Paste Roster Report Here'!$M75="fy",1,0),0)</f>
        <v>0</v>
      </c>
      <c r="BY78" s="121">
        <f>IF('Copy &amp; Paste Roster Report Here'!$A75=BY$7,IF('Copy &amp; Paste Roster Report Here'!$M75="fy",1,0),0)</f>
        <v>0</v>
      </c>
      <c r="BZ78" s="121">
        <f>IF('Copy &amp; Paste Roster Report Here'!$A75=BZ$7,IF('Copy &amp; Paste Roster Report Here'!$M75="fy",1,0),0)</f>
        <v>0</v>
      </c>
      <c r="CA78" s="121">
        <f>IF('Copy &amp; Paste Roster Report Here'!$A75=CA$7,IF('Copy &amp; Paste Roster Report Here'!$M75="fy",1,0),0)</f>
        <v>0</v>
      </c>
      <c r="CB78" s="121">
        <f>IF('Copy &amp; Paste Roster Report Here'!$A75=CB$7,IF('Copy &amp; Paste Roster Report Here'!$M75="fy",1,0),0)</f>
        <v>0</v>
      </c>
      <c r="CC78" s="121">
        <f>IF('Copy &amp; Paste Roster Report Here'!$A75=CC$7,IF('Copy &amp; Paste Roster Report Here'!$M75="fy",1,0),0)</f>
        <v>0</v>
      </c>
      <c r="CD78" s="121">
        <f>IF('Copy &amp; Paste Roster Report Here'!$A75=CD$7,IF('Copy &amp; Paste Roster Report Here'!$M75="fy",1,0),0)</f>
        <v>0</v>
      </c>
      <c r="CE78" s="121">
        <f>IF('Copy &amp; Paste Roster Report Here'!$A75=CE$7,IF('Copy &amp; Paste Roster Report Here'!$M75="fy",1,0),0)</f>
        <v>0</v>
      </c>
      <c r="CF78" s="73">
        <f t="shared" si="28"/>
        <v>0</v>
      </c>
      <c r="CG78" s="122">
        <f>IF('Copy &amp; Paste Roster Report Here'!$A75=CG$7,IF('Copy &amp; Paste Roster Report Here'!$M75="RH",1,0),0)</f>
        <v>0</v>
      </c>
      <c r="CH78" s="122">
        <f>IF('Copy &amp; Paste Roster Report Here'!$A75=CH$7,IF('Copy &amp; Paste Roster Report Here'!$M75="RH",1,0),0)</f>
        <v>0</v>
      </c>
      <c r="CI78" s="122">
        <f>IF('Copy &amp; Paste Roster Report Here'!$A75=CI$7,IF('Copy &amp; Paste Roster Report Here'!$M75="RH",1,0),0)</f>
        <v>0</v>
      </c>
      <c r="CJ78" s="122">
        <f>IF('Copy &amp; Paste Roster Report Here'!$A75=CJ$7,IF('Copy &amp; Paste Roster Report Here'!$M75="RH",1,0),0)</f>
        <v>0</v>
      </c>
      <c r="CK78" s="122">
        <f>IF('Copy &amp; Paste Roster Report Here'!$A75=CK$7,IF('Copy &amp; Paste Roster Report Here'!$M75="RH",1,0),0)</f>
        <v>0</v>
      </c>
      <c r="CL78" s="122">
        <f>IF('Copy &amp; Paste Roster Report Here'!$A75=CL$7,IF('Copy &amp; Paste Roster Report Here'!$M75="RH",1,0),0)</f>
        <v>0</v>
      </c>
      <c r="CM78" s="122">
        <f>IF('Copy &amp; Paste Roster Report Here'!$A75=CM$7,IF('Copy &amp; Paste Roster Report Here'!$M75="RH",1,0),0)</f>
        <v>0</v>
      </c>
      <c r="CN78" s="122">
        <f>IF('Copy &amp; Paste Roster Report Here'!$A75=CN$7,IF('Copy &amp; Paste Roster Report Here'!$M75="RH",1,0),0)</f>
        <v>0</v>
      </c>
      <c r="CO78" s="122">
        <f>IF('Copy &amp; Paste Roster Report Here'!$A75=CO$7,IF('Copy &amp; Paste Roster Report Here'!$M75="RH",1,0),0)</f>
        <v>0</v>
      </c>
      <c r="CP78" s="122">
        <f>IF('Copy &amp; Paste Roster Report Here'!$A75=CP$7,IF('Copy &amp; Paste Roster Report Here'!$M75="RH",1,0),0)</f>
        <v>0</v>
      </c>
      <c r="CQ78" s="122">
        <f>IF('Copy &amp; Paste Roster Report Here'!$A75=CQ$7,IF('Copy &amp; Paste Roster Report Here'!$M75="RH",1,0),0)</f>
        <v>0</v>
      </c>
      <c r="CR78" s="73">
        <f t="shared" si="29"/>
        <v>0</v>
      </c>
      <c r="CS78" s="123">
        <f>IF('Copy &amp; Paste Roster Report Here'!$A75=CS$7,IF('Copy &amp; Paste Roster Report Here'!$M75="QT",1,0),0)</f>
        <v>0</v>
      </c>
      <c r="CT78" s="123">
        <f>IF('Copy &amp; Paste Roster Report Here'!$A75=CT$7,IF('Copy &amp; Paste Roster Report Here'!$M75="QT",1,0),0)</f>
        <v>0</v>
      </c>
      <c r="CU78" s="123">
        <f>IF('Copy &amp; Paste Roster Report Here'!$A75=CU$7,IF('Copy &amp; Paste Roster Report Here'!$M75="QT",1,0),0)</f>
        <v>0</v>
      </c>
      <c r="CV78" s="123">
        <f>IF('Copy &amp; Paste Roster Report Here'!$A75=CV$7,IF('Copy &amp; Paste Roster Report Here'!$M75="QT",1,0),0)</f>
        <v>0</v>
      </c>
      <c r="CW78" s="123">
        <f>IF('Copy &amp; Paste Roster Report Here'!$A75=CW$7,IF('Copy &amp; Paste Roster Report Here'!$M75="QT",1,0),0)</f>
        <v>0</v>
      </c>
      <c r="CX78" s="123">
        <f>IF('Copy &amp; Paste Roster Report Here'!$A75=CX$7,IF('Copy &amp; Paste Roster Report Here'!$M75="QT",1,0),0)</f>
        <v>0</v>
      </c>
      <c r="CY78" s="123">
        <f>IF('Copy &amp; Paste Roster Report Here'!$A75=CY$7,IF('Copy &amp; Paste Roster Report Here'!$M75="QT",1,0),0)</f>
        <v>0</v>
      </c>
      <c r="CZ78" s="123">
        <f>IF('Copy &amp; Paste Roster Report Here'!$A75=CZ$7,IF('Copy &amp; Paste Roster Report Here'!$M75="QT",1,0),0)</f>
        <v>0</v>
      </c>
      <c r="DA78" s="123">
        <f>IF('Copy &amp; Paste Roster Report Here'!$A75=DA$7,IF('Copy &amp; Paste Roster Report Here'!$M75="QT",1,0),0)</f>
        <v>0</v>
      </c>
      <c r="DB78" s="123">
        <f>IF('Copy &amp; Paste Roster Report Here'!$A75=DB$7,IF('Copy &amp; Paste Roster Report Here'!$M75="QT",1,0),0)</f>
        <v>0</v>
      </c>
      <c r="DC78" s="123">
        <f>IF('Copy &amp; Paste Roster Report Here'!$A75=DC$7,IF('Copy &amp; Paste Roster Report Here'!$M75="QT",1,0),0)</f>
        <v>0</v>
      </c>
      <c r="DD78" s="73">
        <f t="shared" si="30"/>
        <v>0</v>
      </c>
      <c r="DE78" s="124">
        <f>IF('Copy &amp; Paste Roster Report Here'!$A75=DE$7,IF('Copy &amp; Paste Roster Report Here'!$M75="xxxxxxxxxxx",1,0),0)</f>
        <v>0</v>
      </c>
      <c r="DF78" s="124">
        <f>IF('Copy &amp; Paste Roster Report Here'!$A75=DF$7,IF('Copy &amp; Paste Roster Report Here'!$M75="xxxxxxxxxxx",1,0),0)</f>
        <v>0</v>
      </c>
      <c r="DG78" s="124">
        <f>IF('Copy &amp; Paste Roster Report Here'!$A75=DG$7,IF('Copy &amp; Paste Roster Report Here'!$M75="xxxxxxxxxxx",1,0),0)</f>
        <v>0</v>
      </c>
      <c r="DH78" s="124">
        <f>IF('Copy &amp; Paste Roster Report Here'!$A75=DH$7,IF('Copy &amp; Paste Roster Report Here'!$M75="xxxxxxxxxxx",1,0),0)</f>
        <v>0</v>
      </c>
      <c r="DI78" s="124">
        <f>IF('Copy &amp; Paste Roster Report Here'!$A75=DI$7,IF('Copy &amp; Paste Roster Report Here'!$M75="xxxxxxxxxxx",1,0),0)</f>
        <v>0</v>
      </c>
      <c r="DJ78" s="124">
        <f>IF('Copy &amp; Paste Roster Report Here'!$A75=DJ$7,IF('Copy &amp; Paste Roster Report Here'!$M75="xxxxxxxxxxx",1,0),0)</f>
        <v>0</v>
      </c>
      <c r="DK78" s="124">
        <f>IF('Copy &amp; Paste Roster Report Here'!$A75=DK$7,IF('Copy &amp; Paste Roster Report Here'!$M75="xxxxxxxxxxx",1,0),0)</f>
        <v>0</v>
      </c>
      <c r="DL78" s="124">
        <f>IF('Copy &amp; Paste Roster Report Here'!$A75=DL$7,IF('Copy &amp; Paste Roster Report Here'!$M75="xxxxxxxxxxx",1,0),0)</f>
        <v>0</v>
      </c>
      <c r="DM78" s="124">
        <f>IF('Copy &amp; Paste Roster Report Here'!$A75=DM$7,IF('Copy &amp; Paste Roster Report Here'!$M75="xxxxxxxxxxx",1,0),0)</f>
        <v>0</v>
      </c>
      <c r="DN78" s="124">
        <f>IF('Copy &amp; Paste Roster Report Here'!$A75=DN$7,IF('Copy &amp; Paste Roster Report Here'!$M75="xxxxxxxxxxx",1,0),0)</f>
        <v>0</v>
      </c>
      <c r="DO78" s="124">
        <f>IF('Copy &amp; Paste Roster Report Here'!$A75=DO$7,IF('Copy &amp; Paste Roster Report Here'!$M75="xxxxxxxxxxx",1,0),0)</f>
        <v>0</v>
      </c>
      <c r="DP78" s="125">
        <f t="shared" si="31"/>
        <v>0</v>
      </c>
      <c r="DQ78" s="126">
        <f t="shared" si="32"/>
        <v>0</v>
      </c>
    </row>
    <row r="79" spans="1:121" x14ac:dyDescent="0.2">
      <c r="A79" s="111">
        <f t="shared" si="18"/>
        <v>0</v>
      </c>
      <c r="B79" s="111">
        <f t="shared" si="19"/>
        <v>0</v>
      </c>
      <c r="C79" s="112">
        <f>+('Copy &amp; Paste Roster Report Here'!$P76-'Copy &amp; Paste Roster Report Here'!$O76)/30</f>
        <v>0</v>
      </c>
      <c r="D79" s="112">
        <f>+('Copy &amp; Paste Roster Report Here'!$P76-'Copy &amp; Paste Roster Report Here'!$O76)</f>
        <v>0</v>
      </c>
      <c r="E79" s="111">
        <f>'Copy &amp; Paste Roster Report Here'!N76</f>
        <v>0</v>
      </c>
      <c r="F79" s="111" t="str">
        <f t="shared" si="20"/>
        <v>N</v>
      </c>
      <c r="G79" s="111">
        <f>'Copy &amp; Paste Roster Report Here'!R76</f>
        <v>0</v>
      </c>
      <c r="H79" s="113">
        <f t="shared" si="21"/>
        <v>0</v>
      </c>
      <c r="I79" s="112">
        <f>IF(F79="N",$F$5-'Copy &amp; Paste Roster Report Here'!O76,+'Copy &amp; Paste Roster Report Here'!Q76-'Copy &amp; Paste Roster Report Here'!O76)</f>
        <v>0</v>
      </c>
      <c r="J79" s="114">
        <f t="shared" si="22"/>
        <v>0</v>
      </c>
      <c r="K79" s="114">
        <f t="shared" si="23"/>
        <v>0</v>
      </c>
      <c r="L79" s="115">
        <f>'Copy &amp; Paste Roster Report Here'!F76</f>
        <v>0</v>
      </c>
      <c r="M79" s="116">
        <f t="shared" si="24"/>
        <v>0</v>
      </c>
      <c r="N79" s="117">
        <f>IF('Copy &amp; Paste Roster Report Here'!$A76='Analytical Tests'!N$7,IF($F79="Y",+$H79*N$6,0),0)</f>
        <v>0</v>
      </c>
      <c r="O79" s="117">
        <f>IF('Copy &amp; Paste Roster Report Here'!$A76='Analytical Tests'!O$7,IF($F79="Y",+$H79*O$6,0),0)</f>
        <v>0</v>
      </c>
      <c r="P79" s="117">
        <f>IF('Copy &amp; Paste Roster Report Here'!$A76='Analytical Tests'!P$7,IF($F79="Y",+$H79*P$6,0),0)</f>
        <v>0</v>
      </c>
      <c r="Q79" s="117">
        <f>IF('Copy &amp; Paste Roster Report Here'!$A76='Analytical Tests'!Q$7,IF($F79="Y",+$H79*Q$6,0),0)</f>
        <v>0</v>
      </c>
      <c r="R79" s="117">
        <f>IF('Copy &amp; Paste Roster Report Here'!$A76='Analytical Tests'!R$7,IF($F79="Y",+$H79*R$6,0),0)</f>
        <v>0</v>
      </c>
      <c r="S79" s="117">
        <f>IF('Copy &amp; Paste Roster Report Here'!$A76='Analytical Tests'!S$7,IF($F79="Y",+$H79*S$6,0),0)</f>
        <v>0</v>
      </c>
      <c r="T79" s="117">
        <f>IF('Copy &amp; Paste Roster Report Here'!$A76='Analytical Tests'!T$7,IF($F79="Y",+$H79*T$6,0),0)</f>
        <v>0</v>
      </c>
      <c r="U79" s="117">
        <f>IF('Copy &amp; Paste Roster Report Here'!$A76='Analytical Tests'!U$7,IF($F79="Y",+$H79*U$6,0),0)</f>
        <v>0</v>
      </c>
      <c r="V79" s="117">
        <f>IF('Copy &amp; Paste Roster Report Here'!$A76='Analytical Tests'!V$7,IF($F79="Y",+$H79*V$6,0),0)</f>
        <v>0</v>
      </c>
      <c r="W79" s="117">
        <f>IF('Copy &amp; Paste Roster Report Here'!$A76='Analytical Tests'!W$7,IF($F79="Y",+$H79*W$6,0),0)</f>
        <v>0</v>
      </c>
      <c r="X79" s="117">
        <f>IF('Copy &amp; Paste Roster Report Here'!$A76='Analytical Tests'!X$7,IF($F79="Y",+$H79*X$6,0),0)</f>
        <v>0</v>
      </c>
      <c r="Y79" s="117" t="b">
        <f>IF('Copy &amp; Paste Roster Report Here'!$A76='Analytical Tests'!Y$7,IF($F79="N",IF($J79&gt;=$C79,Y$6,+($I79/$D79)*Y$6),0))</f>
        <v>0</v>
      </c>
      <c r="Z79" s="117" t="b">
        <f>IF('Copy &amp; Paste Roster Report Here'!$A76='Analytical Tests'!Z$7,IF($F79="N",IF($J79&gt;=$C79,Z$6,+($I79/$D79)*Z$6),0))</f>
        <v>0</v>
      </c>
      <c r="AA79" s="117" t="b">
        <f>IF('Copy &amp; Paste Roster Report Here'!$A76='Analytical Tests'!AA$7,IF($F79="N",IF($J79&gt;=$C79,AA$6,+($I79/$D79)*AA$6),0))</f>
        <v>0</v>
      </c>
      <c r="AB79" s="117" t="b">
        <f>IF('Copy &amp; Paste Roster Report Here'!$A76='Analytical Tests'!AB$7,IF($F79="N",IF($J79&gt;=$C79,AB$6,+($I79/$D79)*AB$6),0))</f>
        <v>0</v>
      </c>
      <c r="AC79" s="117" t="b">
        <f>IF('Copy &amp; Paste Roster Report Here'!$A76='Analytical Tests'!AC$7,IF($F79="N",IF($J79&gt;=$C79,AC$6,+($I79/$D79)*AC$6),0))</f>
        <v>0</v>
      </c>
      <c r="AD79" s="117" t="b">
        <f>IF('Copy &amp; Paste Roster Report Here'!$A76='Analytical Tests'!AD$7,IF($F79="N",IF($J79&gt;=$C79,AD$6,+($I79/$D79)*AD$6),0))</f>
        <v>0</v>
      </c>
      <c r="AE79" s="117" t="b">
        <f>IF('Copy &amp; Paste Roster Report Here'!$A76='Analytical Tests'!AE$7,IF($F79="N",IF($J79&gt;=$C79,AE$6,+($I79/$D79)*AE$6),0))</f>
        <v>0</v>
      </c>
      <c r="AF79" s="117" t="b">
        <f>IF('Copy &amp; Paste Roster Report Here'!$A76='Analytical Tests'!AF$7,IF($F79="N",IF($J79&gt;=$C79,AF$6,+($I79/$D79)*AF$6),0))</f>
        <v>0</v>
      </c>
      <c r="AG79" s="117" t="b">
        <f>IF('Copy &amp; Paste Roster Report Here'!$A76='Analytical Tests'!AG$7,IF($F79="N",IF($J79&gt;=$C79,AG$6,+($I79/$D79)*AG$6),0))</f>
        <v>0</v>
      </c>
      <c r="AH79" s="117" t="b">
        <f>IF('Copy &amp; Paste Roster Report Here'!$A76='Analytical Tests'!AH$7,IF($F79="N",IF($J79&gt;=$C79,AH$6,+($I79/$D79)*AH$6),0))</f>
        <v>0</v>
      </c>
      <c r="AI79" s="117" t="b">
        <f>IF('Copy &amp; Paste Roster Report Here'!$A76='Analytical Tests'!AI$7,IF($F79="N",IF($J79&gt;=$C79,AI$6,+($I79/$D79)*AI$6),0))</f>
        <v>0</v>
      </c>
      <c r="AJ79" s="79"/>
      <c r="AK79" s="118">
        <f>IF('Copy &amp; Paste Roster Report Here'!$A76=AK$7,IF('Copy &amp; Paste Roster Report Here'!$M76="FT",1,0),0)</f>
        <v>0</v>
      </c>
      <c r="AL79" s="118">
        <f>IF('Copy &amp; Paste Roster Report Here'!$A76=AL$7,IF('Copy &amp; Paste Roster Report Here'!$M76="FT",1,0),0)</f>
        <v>0</v>
      </c>
      <c r="AM79" s="118">
        <f>IF('Copy &amp; Paste Roster Report Here'!$A76=AM$7,IF('Copy &amp; Paste Roster Report Here'!$M76="FT",1,0),0)</f>
        <v>0</v>
      </c>
      <c r="AN79" s="118">
        <f>IF('Copy &amp; Paste Roster Report Here'!$A76=AN$7,IF('Copy &amp; Paste Roster Report Here'!$M76="FT",1,0),0)</f>
        <v>0</v>
      </c>
      <c r="AO79" s="118">
        <f>IF('Copy &amp; Paste Roster Report Here'!$A76=AO$7,IF('Copy &amp; Paste Roster Report Here'!$M76="FT",1,0),0)</f>
        <v>0</v>
      </c>
      <c r="AP79" s="118">
        <f>IF('Copy &amp; Paste Roster Report Here'!$A76=AP$7,IF('Copy &amp; Paste Roster Report Here'!$M76="FT",1,0),0)</f>
        <v>0</v>
      </c>
      <c r="AQ79" s="118">
        <f>IF('Copy &amp; Paste Roster Report Here'!$A76=AQ$7,IF('Copy &amp; Paste Roster Report Here'!$M76="FT",1,0),0)</f>
        <v>0</v>
      </c>
      <c r="AR79" s="118">
        <f>IF('Copy &amp; Paste Roster Report Here'!$A76=AR$7,IF('Copy &amp; Paste Roster Report Here'!$M76="FT",1,0),0)</f>
        <v>0</v>
      </c>
      <c r="AS79" s="118">
        <f>IF('Copy &amp; Paste Roster Report Here'!$A76=AS$7,IF('Copy &amp; Paste Roster Report Here'!$M76="FT",1,0),0)</f>
        <v>0</v>
      </c>
      <c r="AT79" s="118">
        <f>IF('Copy &amp; Paste Roster Report Here'!$A76=AT$7,IF('Copy &amp; Paste Roster Report Here'!$M76="FT",1,0),0)</f>
        <v>0</v>
      </c>
      <c r="AU79" s="118">
        <f>IF('Copy &amp; Paste Roster Report Here'!$A76=AU$7,IF('Copy &amp; Paste Roster Report Here'!$M76="FT",1,0),0)</f>
        <v>0</v>
      </c>
      <c r="AV79" s="73">
        <f t="shared" si="25"/>
        <v>0</v>
      </c>
      <c r="AW79" s="119">
        <f>IF('Copy &amp; Paste Roster Report Here'!$A76=AW$7,IF('Copy &amp; Paste Roster Report Here'!$M76="HT",1,0),0)</f>
        <v>0</v>
      </c>
      <c r="AX79" s="119">
        <f>IF('Copy &amp; Paste Roster Report Here'!$A76=AX$7,IF('Copy &amp; Paste Roster Report Here'!$M76="HT",1,0),0)</f>
        <v>0</v>
      </c>
      <c r="AY79" s="119">
        <f>IF('Copy &amp; Paste Roster Report Here'!$A76=AY$7,IF('Copy &amp; Paste Roster Report Here'!$M76="HT",1,0),0)</f>
        <v>0</v>
      </c>
      <c r="AZ79" s="119">
        <f>IF('Copy &amp; Paste Roster Report Here'!$A76=AZ$7,IF('Copy &amp; Paste Roster Report Here'!$M76="HT",1,0),0)</f>
        <v>0</v>
      </c>
      <c r="BA79" s="119">
        <f>IF('Copy &amp; Paste Roster Report Here'!$A76=BA$7,IF('Copy &amp; Paste Roster Report Here'!$M76="HT",1,0),0)</f>
        <v>0</v>
      </c>
      <c r="BB79" s="119">
        <f>IF('Copy &amp; Paste Roster Report Here'!$A76=BB$7,IF('Copy &amp; Paste Roster Report Here'!$M76="HT",1,0),0)</f>
        <v>0</v>
      </c>
      <c r="BC79" s="119">
        <f>IF('Copy &amp; Paste Roster Report Here'!$A76=BC$7,IF('Copy &amp; Paste Roster Report Here'!$M76="HT",1,0),0)</f>
        <v>0</v>
      </c>
      <c r="BD79" s="119">
        <f>IF('Copy &amp; Paste Roster Report Here'!$A76=BD$7,IF('Copy &amp; Paste Roster Report Here'!$M76="HT",1,0),0)</f>
        <v>0</v>
      </c>
      <c r="BE79" s="119">
        <f>IF('Copy &amp; Paste Roster Report Here'!$A76=BE$7,IF('Copy &amp; Paste Roster Report Here'!$M76="HT",1,0),0)</f>
        <v>0</v>
      </c>
      <c r="BF79" s="119">
        <f>IF('Copy &amp; Paste Roster Report Here'!$A76=BF$7,IF('Copy &amp; Paste Roster Report Here'!$M76="HT",1,0),0)</f>
        <v>0</v>
      </c>
      <c r="BG79" s="119">
        <f>IF('Copy &amp; Paste Roster Report Here'!$A76=BG$7,IF('Copy &amp; Paste Roster Report Here'!$M76="HT",1,0),0)</f>
        <v>0</v>
      </c>
      <c r="BH79" s="73">
        <f t="shared" si="26"/>
        <v>0</v>
      </c>
      <c r="BI79" s="120">
        <f>IF('Copy &amp; Paste Roster Report Here'!$A76=BI$7,IF('Copy &amp; Paste Roster Report Here'!$M76="MT",1,0),0)</f>
        <v>0</v>
      </c>
      <c r="BJ79" s="120">
        <f>IF('Copy &amp; Paste Roster Report Here'!$A76=BJ$7,IF('Copy &amp; Paste Roster Report Here'!$M76="MT",1,0),0)</f>
        <v>0</v>
      </c>
      <c r="BK79" s="120">
        <f>IF('Copy &amp; Paste Roster Report Here'!$A76=BK$7,IF('Copy &amp; Paste Roster Report Here'!$M76="MT",1,0),0)</f>
        <v>0</v>
      </c>
      <c r="BL79" s="120">
        <f>IF('Copy &amp; Paste Roster Report Here'!$A76=BL$7,IF('Copy &amp; Paste Roster Report Here'!$M76="MT",1,0),0)</f>
        <v>0</v>
      </c>
      <c r="BM79" s="120">
        <f>IF('Copy &amp; Paste Roster Report Here'!$A76=BM$7,IF('Copy &amp; Paste Roster Report Here'!$M76="MT",1,0),0)</f>
        <v>0</v>
      </c>
      <c r="BN79" s="120">
        <f>IF('Copy &amp; Paste Roster Report Here'!$A76=BN$7,IF('Copy &amp; Paste Roster Report Here'!$M76="MT",1,0),0)</f>
        <v>0</v>
      </c>
      <c r="BO79" s="120">
        <f>IF('Copy &amp; Paste Roster Report Here'!$A76=BO$7,IF('Copy &amp; Paste Roster Report Here'!$M76="MT",1,0),0)</f>
        <v>0</v>
      </c>
      <c r="BP79" s="120">
        <f>IF('Copy &amp; Paste Roster Report Here'!$A76=BP$7,IF('Copy &amp; Paste Roster Report Here'!$M76="MT",1,0),0)</f>
        <v>0</v>
      </c>
      <c r="BQ79" s="120">
        <f>IF('Copy &amp; Paste Roster Report Here'!$A76=BQ$7,IF('Copy &amp; Paste Roster Report Here'!$M76="MT",1,0),0)</f>
        <v>0</v>
      </c>
      <c r="BR79" s="120">
        <f>IF('Copy &amp; Paste Roster Report Here'!$A76=BR$7,IF('Copy &amp; Paste Roster Report Here'!$M76="MT",1,0),0)</f>
        <v>0</v>
      </c>
      <c r="BS79" s="120">
        <f>IF('Copy &amp; Paste Roster Report Here'!$A76=BS$7,IF('Copy &amp; Paste Roster Report Here'!$M76="MT",1,0),0)</f>
        <v>0</v>
      </c>
      <c r="BT79" s="73">
        <f t="shared" si="27"/>
        <v>0</v>
      </c>
      <c r="BU79" s="121">
        <f>IF('Copy &amp; Paste Roster Report Here'!$A76=BU$7,IF('Copy &amp; Paste Roster Report Here'!$M76="fy",1,0),0)</f>
        <v>0</v>
      </c>
      <c r="BV79" s="121">
        <f>IF('Copy &amp; Paste Roster Report Here'!$A76=BV$7,IF('Copy &amp; Paste Roster Report Here'!$M76="fy",1,0),0)</f>
        <v>0</v>
      </c>
      <c r="BW79" s="121">
        <f>IF('Copy &amp; Paste Roster Report Here'!$A76=BW$7,IF('Copy &amp; Paste Roster Report Here'!$M76="fy",1,0),0)</f>
        <v>0</v>
      </c>
      <c r="BX79" s="121">
        <f>IF('Copy &amp; Paste Roster Report Here'!$A76=BX$7,IF('Copy &amp; Paste Roster Report Here'!$M76="fy",1,0),0)</f>
        <v>0</v>
      </c>
      <c r="BY79" s="121">
        <f>IF('Copy &amp; Paste Roster Report Here'!$A76=BY$7,IF('Copy &amp; Paste Roster Report Here'!$M76="fy",1,0),0)</f>
        <v>0</v>
      </c>
      <c r="BZ79" s="121">
        <f>IF('Copy &amp; Paste Roster Report Here'!$A76=BZ$7,IF('Copy &amp; Paste Roster Report Here'!$M76="fy",1,0),0)</f>
        <v>0</v>
      </c>
      <c r="CA79" s="121">
        <f>IF('Copy &amp; Paste Roster Report Here'!$A76=CA$7,IF('Copy &amp; Paste Roster Report Here'!$M76="fy",1,0),0)</f>
        <v>0</v>
      </c>
      <c r="CB79" s="121">
        <f>IF('Copy &amp; Paste Roster Report Here'!$A76=CB$7,IF('Copy &amp; Paste Roster Report Here'!$M76="fy",1,0),0)</f>
        <v>0</v>
      </c>
      <c r="CC79" s="121">
        <f>IF('Copy &amp; Paste Roster Report Here'!$A76=CC$7,IF('Copy &amp; Paste Roster Report Here'!$M76="fy",1,0),0)</f>
        <v>0</v>
      </c>
      <c r="CD79" s="121">
        <f>IF('Copy &amp; Paste Roster Report Here'!$A76=CD$7,IF('Copy &amp; Paste Roster Report Here'!$M76="fy",1,0),0)</f>
        <v>0</v>
      </c>
      <c r="CE79" s="121">
        <f>IF('Copy &amp; Paste Roster Report Here'!$A76=CE$7,IF('Copy &amp; Paste Roster Report Here'!$M76="fy",1,0),0)</f>
        <v>0</v>
      </c>
      <c r="CF79" s="73">
        <f t="shared" si="28"/>
        <v>0</v>
      </c>
      <c r="CG79" s="122">
        <f>IF('Copy &amp; Paste Roster Report Here'!$A76=CG$7,IF('Copy &amp; Paste Roster Report Here'!$M76="RH",1,0),0)</f>
        <v>0</v>
      </c>
      <c r="CH79" s="122">
        <f>IF('Copy &amp; Paste Roster Report Here'!$A76=CH$7,IF('Copy &amp; Paste Roster Report Here'!$M76="RH",1,0),0)</f>
        <v>0</v>
      </c>
      <c r="CI79" s="122">
        <f>IF('Copy &amp; Paste Roster Report Here'!$A76=CI$7,IF('Copy &amp; Paste Roster Report Here'!$M76="RH",1,0),0)</f>
        <v>0</v>
      </c>
      <c r="CJ79" s="122">
        <f>IF('Copy &amp; Paste Roster Report Here'!$A76=CJ$7,IF('Copy &amp; Paste Roster Report Here'!$M76="RH",1,0),0)</f>
        <v>0</v>
      </c>
      <c r="CK79" s="122">
        <f>IF('Copy &amp; Paste Roster Report Here'!$A76=CK$7,IF('Copy &amp; Paste Roster Report Here'!$M76="RH",1,0),0)</f>
        <v>0</v>
      </c>
      <c r="CL79" s="122">
        <f>IF('Copy &amp; Paste Roster Report Here'!$A76=CL$7,IF('Copy &amp; Paste Roster Report Here'!$M76="RH",1,0),0)</f>
        <v>0</v>
      </c>
      <c r="CM79" s="122">
        <f>IF('Copy &amp; Paste Roster Report Here'!$A76=CM$7,IF('Copy &amp; Paste Roster Report Here'!$M76="RH",1,0),0)</f>
        <v>0</v>
      </c>
      <c r="CN79" s="122">
        <f>IF('Copy &amp; Paste Roster Report Here'!$A76=CN$7,IF('Copy &amp; Paste Roster Report Here'!$M76="RH",1,0),0)</f>
        <v>0</v>
      </c>
      <c r="CO79" s="122">
        <f>IF('Copy &amp; Paste Roster Report Here'!$A76=CO$7,IF('Copy &amp; Paste Roster Report Here'!$M76="RH",1,0),0)</f>
        <v>0</v>
      </c>
      <c r="CP79" s="122">
        <f>IF('Copy &amp; Paste Roster Report Here'!$A76=CP$7,IF('Copy &amp; Paste Roster Report Here'!$M76="RH",1,0),0)</f>
        <v>0</v>
      </c>
      <c r="CQ79" s="122">
        <f>IF('Copy &amp; Paste Roster Report Here'!$A76=CQ$7,IF('Copy &amp; Paste Roster Report Here'!$M76="RH",1,0),0)</f>
        <v>0</v>
      </c>
      <c r="CR79" s="73">
        <f t="shared" si="29"/>
        <v>0</v>
      </c>
      <c r="CS79" s="123">
        <f>IF('Copy &amp; Paste Roster Report Here'!$A76=CS$7,IF('Copy &amp; Paste Roster Report Here'!$M76="QT",1,0),0)</f>
        <v>0</v>
      </c>
      <c r="CT79" s="123">
        <f>IF('Copy &amp; Paste Roster Report Here'!$A76=CT$7,IF('Copy &amp; Paste Roster Report Here'!$M76="QT",1,0),0)</f>
        <v>0</v>
      </c>
      <c r="CU79" s="123">
        <f>IF('Copy &amp; Paste Roster Report Here'!$A76=CU$7,IF('Copy &amp; Paste Roster Report Here'!$M76="QT",1,0),0)</f>
        <v>0</v>
      </c>
      <c r="CV79" s="123">
        <f>IF('Copy &amp; Paste Roster Report Here'!$A76=CV$7,IF('Copy &amp; Paste Roster Report Here'!$M76="QT",1,0),0)</f>
        <v>0</v>
      </c>
      <c r="CW79" s="123">
        <f>IF('Copy &amp; Paste Roster Report Here'!$A76=CW$7,IF('Copy &amp; Paste Roster Report Here'!$M76="QT",1,0),0)</f>
        <v>0</v>
      </c>
      <c r="CX79" s="123">
        <f>IF('Copy &amp; Paste Roster Report Here'!$A76=CX$7,IF('Copy &amp; Paste Roster Report Here'!$M76="QT",1,0),0)</f>
        <v>0</v>
      </c>
      <c r="CY79" s="123">
        <f>IF('Copy &amp; Paste Roster Report Here'!$A76=CY$7,IF('Copy &amp; Paste Roster Report Here'!$M76="QT",1,0),0)</f>
        <v>0</v>
      </c>
      <c r="CZ79" s="123">
        <f>IF('Copy &amp; Paste Roster Report Here'!$A76=CZ$7,IF('Copy &amp; Paste Roster Report Here'!$M76="QT",1,0),0)</f>
        <v>0</v>
      </c>
      <c r="DA79" s="123">
        <f>IF('Copy &amp; Paste Roster Report Here'!$A76=DA$7,IF('Copy &amp; Paste Roster Report Here'!$M76="QT",1,0),0)</f>
        <v>0</v>
      </c>
      <c r="DB79" s="123">
        <f>IF('Copy &amp; Paste Roster Report Here'!$A76=DB$7,IF('Copy &amp; Paste Roster Report Here'!$M76="QT",1,0),0)</f>
        <v>0</v>
      </c>
      <c r="DC79" s="123">
        <f>IF('Copy &amp; Paste Roster Report Here'!$A76=DC$7,IF('Copy &amp; Paste Roster Report Here'!$M76="QT",1,0),0)</f>
        <v>0</v>
      </c>
      <c r="DD79" s="73">
        <f t="shared" si="30"/>
        <v>0</v>
      </c>
      <c r="DE79" s="124">
        <f>IF('Copy &amp; Paste Roster Report Here'!$A76=DE$7,IF('Copy &amp; Paste Roster Report Here'!$M76="xxxxxxxxxxx",1,0),0)</f>
        <v>0</v>
      </c>
      <c r="DF79" s="124">
        <f>IF('Copy &amp; Paste Roster Report Here'!$A76=DF$7,IF('Copy &amp; Paste Roster Report Here'!$M76="xxxxxxxxxxx",1,0),0)</f>
        <v>0</v>
      </c>
      <c r="DG79" s="124">
        <f>IF('Copy &amp; Paste Roster Report Here'!$A76=DG$7,IF('Copy &amp; Paste Roster Report Here'!$M76="xxxxxxxxxxx",1,0),0)</f>
        <v>0</v>
      </c>
      <c r="DH79" s="124">
        <f>IF('Copy &amp; Paste Roster Report Here'!$A76=DH$7,IF('Copy &amp; Paste Roster Report Here'!$M76="xxxxxxxxxxx",1,0),0)</f>
        <v>0</v>
      </c>
      <c r="DI79" s="124">
        <f>IF('Copy &amp; Paste Roster Report Here'!$A76=DI$7,IF('Copy &amp; Paste Roster Report Here'!$M76="xxxxxxxxxxx",1,0),0)</f>
        <v>0</v>
      </c>
      <c r="DJ79" s="124">
        <f>IF('Copy &amp; Paste Roster Report Here'!$A76=DJ$7,IF('Copy &amp; Paste Roster Report Here'!$M76="xxxxxxxxxxx",1,0),0)</f>
        <v>0</v>
      </c>
      <c r="DK79" s="124">
        <f>IF('Copy &amp; Paste Roster Report Here'!$A76=DK$7,IF('Copy &amp; Paste Roster Report Here'!$M76="xxxxxxxxxxx",1,0),0)</f>
        <v>0</v>
      </c>
      <c r="DL79" s="124">
        <f>IF('Copy &amp; Paste Roster Report Here'!$A76=DL$7,IF('Copy &amp; Paste Roster Report Here'!$M76="xxxxxxxxxxx",1,0),0)</f>
        <v>0</v>
      </c>
      <c r="DM79" s="124">
        <f>IF('Copy &amp; Paste Roster Report Here'!$A76=DM$7,IF('Copy &amp; Paste Roster Report Here'!$M76="xxxxxxxxxxx",1,0),0)</f>
        <v>0</v>
      </c>
      <c r="DN79" s="124">
        <f>IF('Copy &amp; Paste Roster Report Here'!$A76=DN$7,IF('Copy &amp; Paste Roster Report Here'!$M76="xxxxxxxxxxx",1,0),0)</f>
        <v>0</v>
      </c>
      <c r="DO79" s="124">
        <f>IF('Copy &amp; Paste Roster Report Here'!$A76=DO$7,IF('Copy &amp; Paste Roster Report Here'!$M76="xxxxxxxxxxx",1,0),0)</f>
        <v>0</v>
      </c>
      <c r="DP79" s="125">
        <f t="shared" si="31"/>
        <v>0</v>
      </c>
      <c r="DQ79" s="126">
        <f t="shared" si="32"/>
        <v>0</v>
      </c>
    </row>
    <row r="80" spans="1:121" x14ac:dyDescent="0.2">
      <c r="A80" s="111">
        <f t="shared" si="18"/>
        <v>0</v>
      </c>
      <c r="B80" s="111">
        <f t="shared" si="19"/>
        <v>0</v>
      </c>
      <c r="C80" s="112">
        <f>+('Copy &amp; Paste Roster Report Here'!$P77-'Copy &amp; Paste Roster Report Here'!$O77)/30</f>
        <v>0</v>
      </c>
      <c r="D80" s="112">
        <f>+('Copy &amp; Paste Roster Report Here'!$P77-'Copy &amp; Paste Roster Report Here'!$O77)</f>
        <v>0</v>
      </c>
      <c r="E80" s="111">
        <f>'Copy &amp; Paste Roster Report Here'!N77</f>
        <v>0</v>
      </c>
      <c r="F80" s="111" t="str">
        <f t="shared" si="20"/>
        <v>N</v>
      </c>
      <c r="G80" s="111">
        <f>'Copy &amp; Paste Roster Report Here'!R77</f>
        <v>0</v>
      </c>
      <c r="H80" s="113">
        <f t="shared" si="21"/>
        <v>0</v>
      </c>
      <c r="I80" s="112">
        <f>IF(F80="N",$F$5-'Copy &amp; Paste Roster Report Here'!O77,+'Copy &amp; Paste Roster Report Here'!Q77-'Copy &amp; Paste Roster Report Here'!O77)</f>
        <v>0</v>
      </c>
      <c r="J80" s="114">
        <f t="shared" si="22"/>
        <v>0</v>
      </c>
      <c r="K80" s="114">
        <f t="shared" si="23"/>
        <v>0</v>
      </c>
      <c r="L80" s="115">
        <f>'Copy &amp; Paste Roster Report Here'!F77</f>
        <v>0</v>
      </c>
      <c r="M80" s="116">
        <f t="shared" si="24"/>
        <v>0</v>
      </c>
      <c r="N80" s="117">
        <f>IF('Copy &amp; Paste Roster Report Here'!$A77='Analytical Tests'!N$7,IF($F80="Y",+$H80*N$6,0),0)</f>
        <v>0</v>
      </c>
      <c r="O80" s="117">
        <f>IF('Copy &amp; Paste Roster Report Here'!$A77='Analytical Tests'!O$7,IF($F80="Y",+$H80*O$6,0),0)</f>
        <v>0</v>
      </c>
      <c r="P80" s="117">
        <f>IF('Copy &amp; Paste Roster Report Here'!$A77='Analytical Tests'!P$7,IF($F80="Y",+$H80*P$6,0),0)</f>
        <v>0</v>
      </c>
      <c r="Q80" s="117">
        <f>IF('Copy &amp; Paste Roster Report Here'!$A77='Analytical Tests'!Q$7,IF($F80="Y",+$H80*Q$6,0),0)</f>
        <v>0</v>
      </c>
      <c r="R80" s="117">
        <f>IF('Copy &amp; Paste Roster Report Here'!$A77='Analytical Tests'!R$7,IF($F80="Y",+$H80*R$6,0),0)</f>
        <v>0</v>
      </c>
      <c r="S80" s="117">
        <f>IF('Copy &amp; Paste Roster Report Here'!$A77='Analytical Tests'!S$7,IF($F80="Y",+$H80*S$6,0),0)</f>
        <v>0</v>
      </c>
      <c r="T80" s="117">
        <f>IF('Copy &amp; Paste Roster Report Here'!$A77='Analytical Tests'!T$7,IF($F80="Y",+$H80*T$6,0),0)</f>
        <v>0</v>
      </c>
      <c r="U80" s="117">
        <f>IF('Copy &amp; Paste Roster Report Here'!$A77='Analytical Tests'!U$7,IF($F80="Y",+$H80*U$6,0),0)</f>
        <v>0</v>
      </c>
      <c r="V80" s="117">
        <f>IF('Copy &amp; Paste Roster Report Here'!$A77='Analytical Tests'!V$7,IF($F80="Y",+$H80*V$6,0),0)</f>
        <v>0</v>
      </c>
      <c r="W80" s="117">
        <f>IF('Copy &amp; Paste Roster Report Here'!$A77='Analytical Tests'!W$7,IF($F80="Y",+$H80*W$6,0),0)</f>
        <v>0</v>
      </c>
      <c r="X80" s="117">
        <f>IF('Copy &amp; Paste Roster Report Here'!$A77='Analytical Tests'!X$7,IF($F80="Y",+$H80*X$6,0),0)</f>
        <v>0</v>
      </c>
      <c r="Y80" s="117" t="b">
        <f>IF('Copy &amp; Paste Roster Report Here'!$A77='Analytical Tests'!Y$7,IF($F80="N",IF($J80&gt;=$C80,Y$6,+($I80/$D80)*Y$6),0))</f>
        <v>0</v>
      </c>
      <c r="Z80" s="117" t="b">
        <f>IF('Copy &amp; Paste Roster Report Here'!$A77='Analytical Tests'!Z$7,IF($F80="N",IF($J80&gt;=$C80,Z$6,+($I80/$D80)*Z$6),0))</f>
        <v>0</v>
      </c>
      <c r="AA80" s="117" t="b">
        <f>IF('Copy &amp; Paste Roster Report Here'!$A77='Analytical Tests'!AA$7,IF($F80="N",IF($J80&gt;=$C80,AA$6,+($I80/$D80)*AA$6),0))</f>
        <v>0</v>
      </c>
      <c r="AB80" s="117" t="b">
        <f>IF('Copy &amp; Paste Roster Report Here'!$A77='Analytical Tests'!AB$7,IF($F80="N",IF($J80&gt;=$C80,AB$6,+($I80/$D80)*AB$6),0))</f>
        <v>0</v>
      </c>
      <c r="AC80" s="117" t="b">
        <f>IF('Copy &amp; Paste Roster Report Here'!$A77='Analytical Tests'!AC$7,IF($F80="N",IF($J80&gt;=$C80,AC$6,+($I80/$D80)*AC$6),0))</f>
        <v>0</v>
      </c>
      <c r="AD80" s="117" t="b">
        <f>IF('Copy &amp; Paste Roster Report Here'!$A77='Analytical Tests'!AD$7,IF($F80="N",IF($J80&gt;=$C80,AD$6,+($I80/$D80)*AD$6),0))</f>
        <v>0</v>
      </c>
      <c r="AE80" s="117" t="b">
        <f>IF('Copy &amp; Paste Roster Report Here'!$A77='Analytical Tests'!AE$7,IF($F80="N",IF($J80&gt;=$C80,AE$6,+($I80/$D80)*AE$6),0))</f>
        <v>0</v>
      </c>
      <c r="AF80" s="117" t="b">
        <f>IF('Copy &amp; Paste Roster Report Here'!$A77='Analytical Tests'!AF$7,IF($F80="N",IF($J80&gt;=$C80,AF$6,+($I80/$D80)*AF$6),0))</f>
        <v>0</v>
      </c>
      <c r="AG80" s="117" t="b">
        <f>IF('Copy &amp; Paste Roster Report Here'!$A77='Analytical Tests'!AG$7,IF($F80="N",IF($J80&gt;=$C80,AG$6,+($I80/$D80)*AG$6),0))</f>
        <v>0</v>
      </c>
      <c r="AH80" s="117" t="b">
        <f>IF('Copy &amp; Paste Roster Report Here'!$A77='Analytical Tests'!AH$7,IF($F80="N",IF($J80&gt;=$C80,AH$6,+($I80/$D80)*AH$6),0))</f>
        <v>0</v>
      </c>
      <c r="AI80" s="117" t="b">
        <f>IF('Copy &amp; Paste Roster Report Here'!$A77='Analytical Tests'!AI$7,IF($F80="N",IF($J80&gt;=$C80,AI$6,+($I80/$D80)*AI$6),0))</f>
        <v>0</v>
      </c>
      <c r="AJ80" s="79"/>
      <c r="AK80" s="118">
        <f>IF('Copy &amp; Paste Roster Report Here'!$A77=AK$7,IF('Copy &amp; Paste Roster Report Here'!$M77="FT",1,0),0)</f>
        <v>0</v>
      </c>
      <c r="AL80" s="118">
        <f>IF('Copy &amp; Paste Roster Report Here'!$A77=AL$7,IF('Copy &amp; Paste Roster Report Here'!$M77="FT",1,0),0)</f>
        <v>0</v>
      </c>
      <c r="AM80" s="118">
        <f>IF('Copy &amp; Paste Roster Report Here'!$A77=AM$7,IF('Copy &amp; Paste Roster Report Here'!$M77="FT",1,0),0)</f>
        <v>0</v>
      </c>
      <c r="AN80" s="118">
        <f>IF('Copy &amp; Paste Roster Report Here'!$A77=AN$7,IF('Copy &amp; Paste Roster Report Here'!$M77="FT",1,0),0)</f>
        <v>0</v>
      </c>
      <c r="AO80" s="118">
        <f>IF('Copy &amp; Paste Roster Report Here'!$A77=AO$7,IF('Copy &amp; Paste Roster Report Here'!$M77="FT",1,0),0)</f>
        <v>0</v>
      </c>
      <c r="AP80" s="118">
        <f>IF('Copy &amp; Paste Roster Report Here'!$A77=AP$7,IF('Copy &amp; Paste Roster Report Here'!$M77="FT",1,0),0)</f>
        <v>0</v>
      </c>
      <c r="AQ80" s="118">
        <f>IF('Copy &amp; Paste Roster Report Here'!$A77=AQ$7,IF('Copy &amp; Paste Roster Report Here'!$M77="FT",1,0),0)</f>
        <v>0</v>
      </c>
      <c r="AR80" s="118">
        <f>IF('Copy &amp; Paste Roster Report Here'!$A77=AR$7,IF('Copy &amp; Paste Roster Report Here'!$M77="FT",1,0),0)</f>
        <v>0</v>
      </c>
      <c r="AS80" s="118">
        <f>IF('Copy &amp; Paste Roster Report Here'!$A77=AS$7,IF('Copy &amp; Paste Roster Report Here'!$M77="FT",1,0),0)</f>
        <v>0</v>
      </c>
      <c r="AT80" s="118">
        <f>IF('Copy &amp; Paste Roster Report Here'!$A77=AT$7,IF('Copy &amp; Paste Roster Report Here'!$M77="FT",1,0),0)</f>
        <v>0</v>
      </c>
      <c r="AU80" s="118">
        <f>IF('Copy &amp; Paste Roster Report Here'!$A77=AU$7,IF('Copy &amp; Paste Roster Report Here'!$M77="FT",1,0),0)</f>
        <v>0</v>
      </c>
      <c r="AV80" s="73">
        <f t="shared" si="25"/>
        <v>0</v>
      </c>
      <c r="AW80" s="119">
        <f>IF('Copy &amp; Paste Roster Report Here'!$A77=AW$7,IF('Copy &amp; Paste Roster Report Here'!$M77="HT",1,0),0)</f>
        <v>0</v>
      </c>
      <c r="AX80" s="119">
        <f>IF('Copy &amp; Paste Roster Report Here'!$A77=AX$7,IF('Copy &amp; Paste Roster Report Here'!$M77="HT",1,0),0)</f>
        <v>0</v>
      </c>
      <c r="AY80" s="119">
        <f>IF('Copy &amp; Paste Roster Report Here'!$A77=AY$7,IF('Copy &amp; Paste Roster Report Here'!$M77="HT",1,0),0)</f>
        <v>0</v>
      </c>
      <c r="AZ80" s="119">
        <f>IF('Copy &amp; Paste Roster Report Here'!$A77=AZ$7,IF('Copy &amp; Paste Roster Report Here'!$M77="HT",1,0),0)</f>
        <v>0</v>
      </c>
      <c r="BA80" s="119">
        <f>IF('Copy &amp; Paste Roster Report Here'!$A77=BA$7,IF('Copy &amp; Paste Roster Report Here'!$M77="HT",1,0),0)</f>
        <v>0</v>
      </c>
      <c r="BB80" s="119">
        <f>IF('Copy &amp; Paste Roster Report Here'!$A77=BB$7,IF('Copy &amp; Paste Roster Report Here'!$M77="HT",1,0),0)</f>
        <v>0</v>
      </c>
      <c r="BC80" s="119">
        <f>IF('Copy &amp; Paste Roster Report Here'!$A77=BC$7,IF('Copy &amp; Paste Roster Report Here'!$M77="HT",1,0),0)</f>
        <v>0</v>
      </c>
      <c r="BD80" s="119">
        <f>IF('Copy &amp; Paste Roster Report Here'!$A77=BD$7,IF('Copy &amp; Paste Roster Report Here'!$M77="HT",1,0),0)</f>
        <v>0</v>
      </c>
      <c r="BE80" s="119">
        <f>IF('Copy &amp; Paste Roster Report Here'!$A77=BE$7,IF('Copy &amp; Paste Roster Report Here'!$M77="HT",1,0),0)</f>
        <v>0</v>
      </c>
      <c r="BF80" s="119">
        <f>IF('Copy &amp; Paste Roster Report Here'!$A77=BF$7,IF('Copy &amp; Paste Roster Report Here'!$M77="HT",1,0),0)</f>
        <v>0</v>
      </c>
      <c r="BG80" s="119">
        <f>IF('Copy &amp; Paste Roster Report Here'!$A77=BG$7,IF('Copy &amp; Paste Roster Report Here'!$M77="HT",1,0),0)</f>
        <v>0</v>
      </c>
      <c r="BH80" s="73">
        <f t="shared" si="26"/>
        <v>0</v>
      </c>
      <c r="BI80" s="120">
        <f>IF('Copy &amp; Paste Roster Report Here'!$A77=BI$7,IF('Copy &amp; Paste Roster Report Here'!$M77="MT",1,0),0)</f>
        <v>0</v>
      </c>
      <c r="BJ80" s="120">
        <f>IF('Copy &amp; Paste Roster Report Here'!$A77=BJ$7,IF('Copy &amp; Paste Roster Report Here'!$M77="MT",1,0),0)</f>
        <v>0</v>
      </c>
      <c r="BK80" s="120">
        <f>IF('Copy &amp; Paste Roster Report Here'!$A77=BK$7,IF('Copy &amp; Paste Roster Report Here'!$M77="MT",1,0),0)</f>
        <v>0</v>
      </c>
      <c r="BL80" s="120">
        <f>IF('Copy &amp; Paste Roster Report Here'!$A77=BL$7,IF('Copy &amp; Paste Roster Report Here'!$M77="MT",1,0),0)</f>
        <v>0</v>
      </c>
      <c r="BM80" s="120">
        <f>IF('Copy &amp; Paste Roster Report Here'!$A77=BM$7,IF('Copy &amp; Paste Roster Report Here'!$M77="MT",1,0),0)</f>
        <v>0</v>
      </c>
      <c r="BN80" s="120">
        <f>IF('Copy &amp; Paste Roster Report Here'!$A77=BN$7,IF('Copy &amp; Paste Roster Report Here'!$M77="MT",1,0),0)</f>
        <v>0</v>
      </c>
      <c r="BO80" s="120">
        <f>IF('Copy &amp; Paste Roster Report Here'!$A77=BO$7,IF('Copy &amp; Paste Roster Report Here'!$M77="MT",1,0),0)</f>
        <v>0</v>
      </c>
      <c r="BP80" s="120">
        <f>IF('Copy &amp; Paste Roster Report Here'!$A77=BP$7,IF('Copy &amp; Paste Roster Report Here'!$M77="MT",1,0),0)</f>
        <v>0</v>
      </c>
      <c r="BQ80" s="120">
        <f>IF('Copy &amp; Paste Roster Report Here'!$A77=BQ$7,IF('Copy &amp; Paste Roster Report Here'!$M77="MT",1,0),0)</f>
        <v>0</v>
      </c>
      <c r="BR80" s="120">
        <f>IF('Copy &amp; Paste Roster Report Here'!$A77=BR$7,IF('Copy &amp; Paste Roster Report Here'!$M77="MT",1,0),0)</f>
        <v>0</v>
      </c>
      <c r="BS80" s="120">
        <f>IF('Copy &amp; Paste Roster Report Here'!$A77=BS$7,IF('Copy &amp; Paste Roster Report Here'!$M77="MT",1,0),0)</f>
        <v>0</v>
      </c>
      <c r="BT80" s="73">
        <f t="shared" si="27"/>
        <v>0</v>
      </c>
      <c r="BU80" s="121">
        <f>IF('Copy &amp; Paste Roster Report Here'!$A77=BU$7,IF('Copy &amp; Paste Roster Report Here'!$M77="fy",1,0),0)</f>
        <v>0</v>
      </c>
      <c r="BV80" s="121">
        <f>IF('Copy &amp; Paste Roster Report Here'!$A77=BV$7,IF('Copy &amp; Paste Roster Report Here'!$M77="fy",1,0),0)</f>
        <v>0</v>
      </c>
      <c r="BW80" s="121">
        <f>IF('Copy &amp; Paste Roster Report Here'!$A77=BW$7,IF('Copy &amp; Paste Roster Report Here'!$M77="fy",1,0),0)</f>
        <v>0</v>
      </c>
      <c r="BX80" s="121">
        <f>IF('Copy &amp; Paste Roster Report Here'!$A77=BX$7,IF('Copy &amp; Paste Roster Report Here'!$M77="fy",1,0),0)</f>
        <v>0</v>
      </c>
      <c r="BY80" s="121">
        <f>IF('Copy &amp; Paste Roster Report Here'!$A77=BY$7,IF('Copy &amp; Paste Roster Report Here'!$M77="fy",1,0),0)</f>
        <v>0</v>
      </c>
      <c r="BZ80" s="121">
        <f>IF('Copy &amp; Paste Roster Report Here'!$A77=BZ$7,IF('Copy &amp; Paste Roster Report Here'!$M77="fy",1,0),0)</f>
        <v>0</v>
      </c>
      <c r="CA80" s="121">
        <f>IF('Copy &amp; Paste Roster Report Here'!$A77=CA$7,IF('Copy &amp; Paste Roster Report Here'!$M77="fy",1,0),0)</f>
        <v>0</v>
      </c>
      <c r="CB80" s="121">
        <f>IF('Copy &amp; Paste Roster Report Here'!$A77=CB$7,IF('Copy &amp; Paste Roster Report Here'!$M77="fy",1,0),0)</f>
        <v>0</v>
      </c>
      <c r="CC80" s="121">
        <f>IF('Copy &amp; Paste Roster Report Here'!$A77=CC$7,IF('Copy &amp; Paste Roster Report Here'!$M77="fy",1,0),0)</f>
        <v>0</v>
      </c>
      <c r="CD80" s="121">
        <f>IF('Copy &amp; Paste Roster Report Here'!$A77=CD$7,IF('Copy &amp; Paste Roster Report Here'!$M77="fy",1,0),0)</f>
        <v>0</v>
      </c>
      <c r="CE80" s="121">
        <f>IF('Copy &amp; Paste Roster Report Here'!$A77=CE$7,IF('Copy &amp; Paste Roster Report Here'!$M77="fy",1,0),0)</f>
        <v>0</v>
      </c>
      <c r="CF80" s="73">
        <f t="shared" si="28"/>
        <v>0</v>
      </c>
      <c r="CG80" s="122">
        <f>IF('Copy &amp; Paste Roster Report Here'!$A77=CG$7,IF('Copy &amp; Paste Roster Report Here'!$M77="RH",1,0),0)</f>
        <v>0</v>
      </c>
      <c r="CH80" s="122">
        <f>IF('Copy &amp; Paste Roster Report Here'!$A77=CH$7,IF('Copy &amp; Paste Roster Report Here'!$M77="RH",1,0),0)</f>
        <v>0</v>
      </c>
      <c r="CI80" s="122">
        <f>IF('Copy &amp; Paste Roster Report Here'!$A77=CI$7,IF('Copy &amp; Paste Roster Report Here'!$M77="RH",1,0),0)</f>
        <v>0</v>
      </c>
      <c r="CJ80" s="122">
        <f>IF('Copy &amp; Paste Roster Report Here'!$A77=CJ$7,IF('Copy &amp; Paste Roster Report Here'!$M77="RH",1,0),0)</f>
        <v>0</v>
      </c>
      <c r="CK80" s="122">
        <f>IF('Copy &amp; Paste Roster Report Here'!$A77=CK$7,IF('Copy &amp; Paste Roster Report Here'!$M77="RH",1,0),0)</f>
        <v>0</v>
      </c>
      <c r="CL80" s="122">
        <f>IF('Copy &amp; Paste Roster Report Here'!$A77=CL$7,IF('Copy &amp; Paste Roster Report Here'!$M77="RH",1,0),0)</f>
        <v>0</v>
      </c>
      <c r="CM80" s="122">
        <f>IF('Copy &amp; Paste Roster Report Here'!$A77=CM$7,IF('Copy &amp; Paste Roster Report Here'!$M77="RH",1,0),0)</f>
        <v>0</v>
      </c>
      <c r="CN80" s="122">
        <f>IF('Copy &amp; Paste Roster Report Here'!$A77=CN$7,IF('Copy &amp; Paste Roster Report Here'!$M77="RH",1,0),0)</f>
        <v>0</v>
      </c>
      <c r="CO80" s="122">
        <f>IF('Copy &amp; Paste Roster Report Here'!$A77=CO$7,IF('Copy &amp; Paste Roster Report Here'!$M77="RH",1,0),0)</f>
        <v>0</v>
      </c>
      <c r="CP80" s="122">
        <f>IF('Copy &amp; Paste Roster Report Here'!$A77=CP$7,IF('Copy &amp; Paste Roster Report Here'!$M77="RH",1,0),0)</f>
        <v>0</v>
      </c>
      <c r="CQ80" s="122">
        <f>IF('Copy &amp; Paste Roster Report Here'!$A77=CQ$7,IF('Copy &amp; Paste Roster Report Here'!$M77="RH",1,0),0)</f>
        <v>0</v>
      </c>
      <c r="CR80" s="73">
        <f t="shared" si="29"/>
        <v>0</v>
      </c>
      <c r="CS80" s="123">
        <f>IF('Copy &amp; Paste Roster Report Here'!$A77=CS$7,IF('Copy &amp; Paste Roster Report Here'!$M77="QT",1,0),0)</f>
        <v>0</v>
      </c>
      <c r="CT80" s="123">
        <f>IF('Copy &amp; Paste Roster Report Here'!$A77=CT$7,IF('Copy &amp; Paste Roster Report Here'!$M77="QT",1,0),0)</f>
        <v>0</v>
      </c>
      <c r="CU80" s="123">
        <f>IF('Copy &amp; Paste Roster Report Here'!$A77=CU$7,IF('Copy &amp; Paste Roster Report Here'!$M77="QT",1,0),0)</f>
        <v>0</v>
      </c>
      <c r="CV80" s="123">
        <f>IF('Copy &amp; Paste Roster Report Here'!$A77=CV$7,IF('Copy &amp; Paste Roster Report Here'!$M77="QT",1,0),0)</f>
        <v>0</v>
      </c>
      <c r="CW80" s="123">
        <f>IF('Copy &amp; Paste Roster Report Here'!$A77=CW$7,IF('Copy &amp; Paste Roster Report Here'!$M77="QT",1,0),0)</f>
        <v>0</v>
      </c>
      <c r="CX80" s="123">
        <f>IF('Copy &amp; Paste Roster Report Here'!$A77=CX$7,IF('Copy &amp; Paste Roster Report Here'!$M77="QT",1,0),0)</f>
        <v>0</v>
      </c>
      <c r="CY80" s="123">
        <f>IF('Copy &amp; Paste Roster Report Here'!$A77=CY$7,IF('Copy &amp; Paste Roster Report Here'!$M77="QT",1,0),0)</f>
        <v>0</v>
      </c>
      <c r="CZ80" s="123">
        <f>IF('Copy &amp; Paste Roster Report Here'!$A77=CZ$7,IF('Copy &amp; Paste Roster Report Here'!$M77="QT",1,0),0)</f>
        <v>0</v>
      </c>
      <c r="DA80" s="123">
        <f>IF('Copy &amp; Paste Roster Report Here'!$A77=DA$7,IF('Copy &amp; Paste Roster Report Here'!$M77="QT",1,0),0)</f>
        <v>0</v>
      </c>
      <c r="DB80" s="123">
        <f>IF('Copy &amp; Paste Roster Report Here'!$A77=DB$7,IF('Copy &amp; Paste Roster Report Here'!$M77="QT",1,0),0)</f>
        <v>0</v>
      </c>
      <c r="DC80" s="123">
        <f>IF('Copy &amp; Paste Roster Report Here'!$A77=DC$7,IF('Copy &amp; Paste Roster Report Here'!$M77="QT",1,0),0)</f>
        <v>0</v>
      </c>
      <c r="DD80" s="73">
        <f t="shared" si="30"/>
        <v>0</v>
      </c>
      <c r="DE80" s="124">
        <f>IF('Copy &amp; Paste Roster Report Here'!$A77=DE$7,IF('Copy &amp; Paste Roster Report Here'!$M77="xxxxxxxxxxx",1,0),0)</f>
        <v>0</v>
      </c>
      <c r="DF80" s="124">
        <f>IF('Copy &amp; Paste Roster Report Here'!$A77=DF$7,IF('Copy &amp; Paste Roster Report Here'!$M77="xxxxxxxxxxx",1,0),0)</f>
        <v>0</v>
      </c>
      <c r="DG80" s="124">
        <f>IF('Copy &amp; Paste Roster Report Here'!$A77=DG$7,IF('Copy &amp; Paste Roster Report Here'!$M77="xxxxxxxxxxx",1,0),0)</f>
        <v>0</v>
      </c>
      <c r="DH80" s="124">
        <f>IF('Copy &amp; Paste Roster Report Here'!$A77=DH$7,IF('Copy &amp; Paste Roster Report Here'!$M77="xxxxxxxxxxx",1,0),0)</f>
        <v>0</v>
      </c>
      <c r="DI80" s="124">
        <f>IF('Copy &amp; Paste Roster Report Here'!$A77=DI$7,IF('Copy &amp; Paste Roster Report Here'!$M77="xxxxxxxxxxx",1,0),0)</f>
        <v>0</v>
      </c>
      <c r="DJ80" s="124">
        <f>IF('Copy &amp; Paste Roster Report Here'!$A77=DJ$7,IF('Copy &amp; Paste Roster Report Here'!$M77="xxxxxxxxxxx",1,0),0)</f>
        <v>0</v>
      </c>
      <c r="DK80" s="124">
        <f>IF('Copy &amp; Paste Roster Report Here'!$A77=DK$7,IF('Copy &amp; Paste Roster Report Here'!$M77="xxxxxxxxxxx",1,0),0)</f>
        <v>0</v>
      </c>
      <c r="DL80" s="124">
        <f>IF('Copy &amp; Paste Roster Report Here'!$A77=DL$7,IF('Copy &amp; Paste Roster Report Here'!$M77="xxxxxxxxxxx",1,0),0)</f>
        <v>0</v>
      </c>
      <c r="DM80" s="124">
        <f>IF('Copy &amp; Paste Roster Report Here'!$A77=DM$7,IF('Copy &amp; Paste Roster Report Here'!$M77="xxxxxxxxxxx",1,0),0)</f>
        <v>0</v>
      </c>
      <c r="DN80" s="124">
        <f>IF('Copy &amp; Paste Roster Report Here'!$A77=DN$7,IF('Copy &amp; Paste Roster Report Here'!$M77="xxxxxxxxxxx",1,0),0)</f>
        <v>0</v>
      </c>
      <c r="DO80" s="124">
        <f>IF('Copy &amp; Paste Roster Report Here'!$A77=DO$7,IF('Copy &amp; Paste Roster Report Here'!$M77="xxxxxxxxxxx",1,0),0)</f>
        <v>0</v>
      </c>
      <c r="DP80" s="125">
        <f t="shared" si="31"/>
        <v>0</v>
      </c>
      <c r="DQ80" s="126">
        <f t="shared" si="32"/>
        <v>0</v>
      </c>
    </row>
    <row r="81" spans="1:121" x14ac:dyDescent="0.2">
      <c r="A81" s="111">
        <f t="shared" si="18"/>
        <v>0</v>
      </c>
      <c r="B81" s="111">
        <f t="shared" si="19"/>
        <v>0</v>
      </c>
      <c r="C81" s="112">
        <f>+('Copy &amp; Paste Roster Report Here'!$P78-'Copy &amp; Paste Roster Report Here'!$O78)/30</f>
        <v>0</v>
      </c>
      <c r="D81" s="112">
        <f>+('Copy &amp; Paste Roster Report Here'!$P78-'Copy &amp; Paste Roster Report Here'!$O78)</f>
        <v>0</v>
      </c>
      <c r="E81" s="111">
        <f>'Copy &amp; Paste Roster Report Here'!N78</f>
        <v>0</v>
      </c>
      <c r="F81" s="111" t="str">
        <f t="shared" si="20"/>
        <v>N</v>
      </c>
      <c r="G81" s="111">
        <f>'Copy &amp; Paste Roster Report Here'!R78</f>
        <v>0</v>
      </c>
      <c r="H81" s="113">
        <f t="shared" si="21"/>
        <v>0</v>
      </c>
      <c r="I81" s="112">
        <f>IF(F81="N",$F$5-'Copy &amp; Paste Roster Report Here'!O78,+'Copy &amp; Paste Roster Report Here'!Q78-'Copy &amp; Paste Roster Report Here'!O78)</f>
        <v>0</v>
      </c>
      <c r="J81" s="114">
        <f t="shared" si="22"/>
        <v>0</v>
      </c>
      <c r="K81" s="114">
        <f t="shared" si="23"/>
        <v>0</v>
      </c>
      <c r="L81" s="115">
        <f>'Copy &amp; Paste Roster Report Here'!F78</f>
        <v>0</v>
      </c>
      <c r="M81" s="116">
        <f t="shared" si="24"/>
        <v>0</v>
      </c>
      <c r="N81" s="117">
        <f>IF('Copy &amp; Paste Roster Report Here'!$A78='Analytical Tests'!N$7,IF($F81="Y",+$H81*N$6,0),0)</f>
        <v>0</v>
      </c>
      <c r="O81" s="117">
        <f>IF('Copy &amp; Paste Roster Report Here'!$A78='Analytical Tests'!O$7,IF($F81="Y",+$H81*O$6,0),0)</f>
        <v>0</v>
      </c>
      <c r="P81" s="117">
        <f>IF('Copy &amp; Paste Roster Report Here'!$A78='Analytical Tests'!P$7,IF($F81="Y",+$H81*P$6,0),0)</f>
        <v>0</v>
      </c>
      <c r="Q81" s="117">
        <f>IF('Copy &amp; Paste Roster Report Here'!$A78='Analytical Tests'!Q$7,IF($F81="Y",+$H81*Q$6,0),0)</f>
        <v>0</v>
      </c>
      <c r="R81" s="117">
        <f>IF('Copy &amp; Paste Roster Report Here'!$A78='Analytical Tests'!R$7,IF($F81="Y",+$H81*R$6,0),0)</f>
        <v>0</v>
      </c>
      <c r="S81" s="117">
        <f>IF('Copy &amp; Paste Roster Report Here'!$A78='Analytical Tests'!S$7,IF($F81="Y",+$H81*S$6,0),0)</f>
        <v>0</v>
      </c>
      <c r="T81" s="117">
        <f>IF('Copy &amp; Paste Roster Report Here'!$A78='Analytical Tests'!T$7,IF($F81="Y",+$H81*T$6,0),0)</f>
        <v>0</v>
      </c>
      <c r="U81" s="117">
        <f>IF('Copy &amp; Paste Roster Report Here'!$A78='Analytical Tests'!U$7,IF($F81="Y",+$H81*U$6,0),0)</f>
        <v>0</v>
      </c>
      <c r="V81" s="117">
        <f>IF('Copy &amp; Paste Roster Report Here'!$A78='Analytical Tests'!V$7,IF($F81="Y",+$H81*V$6,0),0)</f>
        <v>0</v>
      </c>
      <c r="W81" s="117">
        <f>IF('Copy &amp; Paste Roster Report Here'!$A78='Analytical Tests'!W$7,IF($F81="Y",+$H81*W$6,0),0)</f>
        <v>0</v>
      </c>
      <c r="X81" s="117">
        <f>IF('Copy &amp; Paste Roster Report Here'!$A78='Analytical Tests'!X$7,IF($F81="Y",+$H81*X$6,0),0)</f>
        <v>0</v>
      </c>
      <c r="Y81" s="117" t="b">
        <f>IF('Copy &amp; Paste Roster Report Here'!$A78='Analytical Tests'!Y$7,IF($F81="N",IF($J81&gt;=$C81,Y$6,+($I81/$D81)*Y$6),0))</f>
        <v>0</v>
      </c>
      <c r="Z81" s="117" t="b">
        <f>IF('Copy &amp; Paste Roster Report Here'!$A78='Analytical Tests'!Z$7,IF($F81="N",IF($J81&gt;=$C81,Z$6,+($I81/$D81)*Z$6),0))</f>
        <v>0</v>
      </c>
      <c r="AA81" s="117" t="b">
        <f>IF('Copy &amp; Paste Roster Report Here'!$A78='Analytical Tests'!AA$7,IF($F81="N",IF($J81&gt;=$C81,AA$6,+($I81/$D81)*AA$6),0))</f>
        <v>0</v>
      </c>
      <c r="AB81" s="117" t="b">
        <f>IF('Copy &amp; Paste Roster Report Here'!$A78='Analytical Tests'!AB$7,IF($F81="N",IF($J81&gt;=$C81,AB$6,+($I81/$D81)*AB$6),0))</f>
        <v>0</v>
      </c>
      <c r="AC81" s="117" t="b">
        <f>IF('Copy &amp; Paste Roster Report Here'!$A78='Analytical Tests'!AC$7,IF($F81="N",IF($J81&gt;=$C81,AC$6,+($I81/$D81)*AC$6),0))</f>
        <v>0</v>
      </c>
      <c r="AD81" s="117" t="b">
        <f>IF('Copy &amp; Paste Roster Report Here'!$A78='Analytical Tests'!AD$7,IF($F81="N",IF($J81&gt;=$C81,AD$6,+($I81/$D81)*AD$6),0))</f>
        <v>0</v>
      </c>
      <c r="AE81" s="117" t="b">
        <f>IF('Copy &amp; Paste Roster Report Here'!$A78='Analytical Tests'!AE$7,IF($F81="N",IF($J81&gt;=$C81,AE$6,+($I81/$D81)*AE$6),0))</f>
        <v>0</v>
      </c>
      <c r="AF81" s="117" t="b">
        <f>IF('Copy &amp; Paste Roster Report Here'!$A78='Analytical Tests'!AF$7,IF($F81="N",IF($J81&gt;=$C81,AF$6,+($I81/$D81)*AF$6),0))</f>
        <v>0</v>
      </c>
      <c r="AG81" s="117" t="b">
        <f>IF('Copy &amp; Paste Roster Report Here'!$A78='Analytical Tests'!AG$7,IF($F81="N",IF($J81&gt;=$C81,AG$6,+($I81/$D81)*AG$6),0))</f>
        <v>0</v>
      </c>
      <c r="AH81" s="117" t="b">
        <f>IF('Copy &amp; Paste Roster Report Here'!$A78='Analytical Tests'!AH$7,IF($F81="N",IF($J81&gt;=$C81,AH$6,+($I81/$D81)*AH$6),0))</f>
        <v>0</v>
      </c>
      <c r="AI81" s="117" t="b">
        <f>IF('Copy &amp; Paste Roster Report Here'!$A78='Analytical Tests'!AI$7,IF($F81="N",IF($J81&gt;=$C81,AI$6,+($I81/$D81)*AI$6),0))</f>
        <v>0</v>
      </c>
      <c r="AJ81" s="79"/>
      <c r="AK81" s="118">
        <f>IF('Copy &amp; Paste Roster Report Here'!$A78=AK$7,IF('Copy &amp; Paste Roster Report Here'!$M78="FT",1,0),0)</f>
        <v>0</v>
      </c>
      <c r="AL81" s="118">
        <f>IF('Copy &amp; Paste Roster Report Here'!$A78=AL$7,IF('Copy &amp; Paste Roster Report Here'!$M78="FT",1,0),0)</f>
        <v>0</v>
      </c>
      <c r="AM81" s="118">
        <f>IF('Copy &amp; Paste Roster Report Here'!$A78=AM$7,IF('Copy &amp; Paste Roster Report Here'!$M78="FT",1,0),0)</f>
        <v>0</v>
      </c>
      <c r="AN81" s="118">
        <f>IF('Copy &amp; Paste Roster Report Here'!$A78=AN$7,IF('Copy &amp; Paste Roster Report Here'!$M78="FT",1,0),0)</f>
        <v>0</v>
      </c>
      <c r="AO81" s="118">
        <f>IF('Copy &amp; Paste Roster Report Here'!$A78=AO$7,IF('Copy &amp; Paste Roster Report Here'!$M78="FT",1,0),0)</f>
        <v>0</v>
      </c>
      <c r="AP81" s="118">
        <f>IF('Copy &amp; Paste Roster Report Here'!$A78=AP$7,IF('Copy &amp; Paste Roster Report Here'!$M78="FT",1,0),0)</f>
        <v>0</v>
      </c>
      <c r="AQ81" s="118">
        <f>IF('Copy &amp; Paste Roster Report Here'!$A78=AQ$7,IF('Copy &amp; Paste Roster Report Here'!$M78="FT",1,0),0)</f>
        <v>0</v>
      </c>
      <c r="AR81" s="118">
        <f>IF('Copy &amp; Paste Roster Report Here'!$A78=AR$7,IF('Copy &amp; Paste Roster Report Here'!$M78="FT",1,0),0)</f>
        <v>0</v>
      </c>
      <c r="AS81" s="118">
        <f>IF('Copy &amp; Paste Roster Report Here'!$A78=AS$7,IF('Copy &amp; Paste Roster Report Here'!$M78="FT",1,0),0)</f>
        <v>0</v>
      </c>
      <c r="AT81" s="118">
        <f>IF('Copy &amp; Paste Roster Report Here'!$A78=AT$7,IF('Copy &amp; Paste Roster Report Here'!$M78="FT",1,0),0)</f>
        <v>0</v>
      </c>
      <c r="AU81" s="118">
        <f>IF('Copy &amp; Paste Roster Report Here'!$A78=AU$7,IF('Copy &amp; Paste Roster Report Here'!$M78="FT",1,0),0)</f>
        <v>0</v>
      </c>
      <c r="AV81" s="73">
        <f t="shared" si="25"/>
        <v>0</v>
      </c>
      <c r="AW81" s="119">
        <f>IF('Copy &amp; Paste Roster Report Here'!$A78=AW$7,IF('Copy &amp; Paste Roster Report Here'!$M78="HT",1,0),0)</f>
        <v>0</v>
      </c>
      <c r="AX81" s="119">
        <f>IF('Copy &amp; Paste Roster Report Here'!$A78=AX$7,IF('Copy &amp; Paste Roster Report Here'!$M78="HT",1,0),0)</f>
        <v>0</v>
      </c>
      <c r="AY81" s="119">
        <f>IF('Copy &amp; Paste Roster Report Here'!$A78=AY$7,IF('Copy &amp; Paste Roster Report Here'!$M78="HT",1,0),0)</f>
        <v>0</v>
      </c>
      <c r="AZ81" s="119">
        <f>IF('Copy &amp; Paste Roster Report Here'!$A78=AZ$7,IF('Copy &amp; Paste Roster Report Here'!$M78="HT",1,0),0)</f>
        <v>0</v>
      </c>
      <c r="BA81" s="119">
        <f>IF('Copy &amp; Paste Roster Report Here'!$A78=BA$7,IF('Copy &amp; Paste Roster Report Here'!$M78="HT",1,0),0)</f>
        <v>0</v>
      </c>
      <c r="BB81" s="119">
        <f>IF('Copy &amp; Paste Roster Report Here'!$A78=BB$7,IF('Copy &amp; Paste Roster Report Here'!$M78="HT",1,0),0)</f>
        <v>0</v>
      </c>
      <c r="BC81" s="119">
        <f>IF('Copy &amp; Paste Roster Report Here'!$A78=BC$7,IF('Copy &amp; Paste Roster Report Here'!$M78="HT",1,0),0)</f>
        <v>0</v>
      </c>
      <c r="BD81" s="119">
        <f>IF('Copy &amp; Paste Roster Report Here'!$A78=BD$7,IF('Copy &amp; Paste Roster Report Here'!$M78="HT",1,0),0)</f>
        <v>0</v>
      </c>
      <c r="BE81" s="119">
        <f>IF('Copy &amp; Paste Roster Report Here'!$A78=BE$7,IF('Copy &amp; Paste Roster Report Here'!$M78="HT",1,0),0)</f>
        <v>0</v>
      </c>
      <c r="BF81" s="119">
        <f>IF('Copy &amp; Paste Roster Report Here'!$A78=BF$7,IF('Copy &amp; Paste Roster Report Here'!$M78="HT",1,0),0)</f>
        <v>0</v>
      </c>
      <c r="BG81" s="119">
        <f>IF('Copy &amp; Paste Roster Report Here'!$A78=BG$7,IF('Copy &amp; Paste Roster Report Here'!$M78="HT",1,0),0)</f>
        <v>0</v>
      </c>
      <c r="BH81" s="73">
        <f t="shared" si="26"/>
        <v>0</v>
      </c>
      <c r="BI81" s="120">
        <f>IF('Copy &amp; Paste Roster Report Here'!$A78=BI$7,IF('Copy &amp; Paste Roster Report Here'!$M78="MT",1,0),0)</f>
        <v>0</v>
      </c>
      <c r="BJ81" s="120">
        <f>IF('Copy &amp; Paste Roster Report Here'!$A78=BJ$7,IF('Copy &amp; Paste Roster Report Here'!$M78="MT",1,0),0)</f>
        <v>0</v>
      </c>
      <c r="BK81" s="120">
        <f>IF('Copy &amp; Paste Roster Report Here'!$A78=BK$7,IF('Copy &amp; Paste Roster Report Here'!$M78="MT",1,0),0)</f>
        <v>0</v>
      </c>
      <c r="BL81" s="120">
        <f>IF('Copy &amp; Paste Roster Report Here'!$A78=BL$7,IF('Copy &amp; Paste Roster Report Here'!$M78="MT",1,0),0)</f>
        <v>0</v>
      </c>
      <c r="BM81" s="120">
        <f>IF('Copy &amp; Paste Roster Report Here'!$A78=BM$7,IF('Copy &amp; Paste Roster Report Here'!$M78="MT",1,0),0)</f>
        <v>0</v>
      </c>
      <c r="BN81" s="120">
        <f>IF('Copy &amp; Paste Roster Report Here'!$A78=BN$7,IF('Copy &amp; Paste Roster Report Here'!$M78="MT",1,0),0)</f>
        <v>0</v>
      </c>
      <c r="BO81" s="120">
        <f>IF('Copy &amp; Paste Roster Report Here'!$A78=BO$7,IF('Copy &amp; Paste Roster Report Here'!$M78="MT",1,0),0)</f>
        <v>0</v>
      </c>
      <c r="BP81" s="120">
        <f>IF('Copy &amp; Paste Roster Report Here'!$A78=BP$7,IF('Copy &amp; Paste Roster Report Here'!$M78="MT",1,0),0)</f>
        <v>0</v>
      </c>
      <c r="BQ81" s="120">
        <f>IF('Copy &amp; Paste Roster Report Here'!$A78=BQ$7,IF('Copy &amp; Paste Roster Report Here'!$M78="MT",1,0),0)</f>
        <v>0</v>
      </c>
      <c r="BR81" s="120">
        <f>IF('Copy &amp; Paste Roster Report Here'!$A78=BR$7,IF('Copy &amp; Paste Roster Report Here'!$M78="MT",1,0),0)</f>
        <v>0</v>
      </c>
      <c r="BS81" s="120">
        <f>IF('Copy &amp; Paste Roster Report Here'!$A78=BS$7,IF('Copy &amp; Paste Roster Report Here'!$M78="MT",1,0),0)</f>
        <v>0</v>
      </c>
      <c r="BT81" s="73">
        <f t="shared" si="27"/>
        <v>0</v>
      </c>
      <c r="BU81" s="121">
        <f>IF('Copy &amp; Paste Roster Report Here'!$A78=BU$7,IF('Copy &amp; Paste Roster Report Here'!$M78="fy",1,0),0)</f>
        <v>0</v>
      </c>
      <c r="BV81" s="121">
        <f>IF('Copy &amp; Paste Roster Report Here'!$A78=BV$7,IF('Copy &amp; Paste Roster Report Here'!$M78="fy",1,0),0)</f>
        <v>0</v>
      </c>
      <c r="BW81" s="121">
        <f>IF('Copy &amp; Paste Roster Report Here'!$A78=BW$7,IF('Copy &amp; Paste Roster Report Here'!$M78="fy",1,0),0)</f>
        <v>0</v>
      </c>
      <c r="BX81" s="121">
        <f>IF('Copy &amp; Paste Roster Report Here'!$A78=BX$7,IF('Copy &amp; Paste Roster Report Here'!$M78="fy",1,0),0)</f>
        <v>0</v>
      </c>
      <c r="BY81" s="121">
        <f>IF('Copy &amp; Paste Roster Report Here'!$A78=BY$7,IF('Copy &amp; Paste Roster Report Here'!$M78="fy",1,0),0)</f>
        <v>0</v>
      </c>
      <c r="BZ81" s="121">
        <f>IF('Copy &amp; Paste Roster Report Here'!$A78=BZ$7,IF('Copy &amp; Paste Roster Report Here'!$M78="fy",1,0),0)</f>
        <v>0</v>
      </c>
      <c r="CA81" s="121">
        <f>IF('Copy &amp; Paste Roster Report Here'!$A78=CA$7,IF('Copy &amp; Paste Roster Report Here'!$M78="fy",1,0),0)</f>
        <v>0</v>
      </c>
      <c r="CB81" s="121">
        <f>IF('Copy &amp; Paste Roster Report Here'!$A78=CB$7,IF('Copy &amp; Paste Roster Report Here'!$M78="fy",1,0),0)</f>
        <v>0</v>
      </c>
      <c r="CC81" s="121">
        <f>IF('Copy &amp; Paste Roster Report Here'!$A78=CC$7,IF('Copy &amp; Paste Roster Report Here'!$M78="fy",1,0),0)</f>
        <v>0</v>
      </c>
      <c r="CD81" s="121">
        <f>IF('Copy &amp; Paste Roster Report Here'!$A78=CD$7,IF('Copy &amp; Paste Roster Report Here'!$M78="fy",1,0),0)</f>
        <v>0</v>
      </c>
      <c r="CE81" s="121">
        <f>IF('Copy &amp; Paste Roster Report Here'!$A78=CE$7,IF('Copy &amp; Paste Roster Report Here'!$M78="fy",1,0),0)</f>
        <v>0</v>
      </c>
      <c r="CF81" s="73">
        <f t="shared" si="28"/>
        <v>0</v>
      </c>
      <c r="CG81" s="122">
        <f>IF('Copy &amp; Paste Roster Report Here'!$A78=CG$7,IF('Copy &amp; Paste Roster Report Here'!$M78="RH",1,0),0)</f>
        <v>0</v>
      </c>
      <c r="CH81" s="122">
        <f>IF('Copy &amp; Paste Roster Report Here'!$A78=CH$7,IF('Copy &amp; Paste Roster Report Here'!$M78="RH",1,0),0)</f>
        <v>0</v>
      </c>
      <c r="CI81" s="122">
        <f>IF('Copy &amp; Paste Roster Report Here'!$A78=CI$7,IF('Copy &amp; Paste Roster Report Here'!$M78="RH",1,0),0)</f>
        <v>0</v>
      </c>
      <c r="CJ81" s="122">
        <f>IF('Copy &amp; Paste Roster Report Here'!$A78=CJ$7,IF('Copy &amp; Paste Roster Report Here'!$M78="RH",1,0),0)</f>
        <v>0</v>
      </c>
      <c r="CK81" s="122">
        <f>IF('Copy &amp; Paste Roster Report Here'!$A78=CK$7,IF('Copy &amp; Paste Roster Report Here'!$M78="RH",1,0),0)</f>
        <v>0</v>
      </c>
      <c r="CL81" s="122">
        <f>IF('Copy &amp; Paste Roster Report Here'!$A78=CL$7,IF('Copy &amp; Paste Roster Report Here'!$M78="RH",1,0),0)</f>
        <v>0</v>
      </c>
      <c r="CM81" s="122">
        <f>IF('Copy &amp; Paste Roster Report Here'!$A78=CM$7,IF('Copy &amp; Paste Roster Report Here'!$M78="RH",1,0),0)</f>
        <v>0</v>
      </c>
      <c r="CN81" s="122">
        <f>IF('Copy &amp; Paste Roster Report Here'!$A78=CN$7,IF('Copy &amp; Paste Roster Report Here'!$M78="RH",1,0),0)</f>
        <v>0</v>
      </c>
      <c r="CO81" s="122">
        <f>IF('Copy &amp; Paste Roster Report Here'!$A78=CO$7,IF('Copy &amp; Paste Roster Report Here'!$M78="RH",1,0),0)</f>
        <v>0</v>
      </c>
      <c r="CP81" s="122">
        <f>IF('Copy &amp; Paste Roster Report Here'!$A78=CP$7,IF('Copy &amp; Paste Roster Report Here'!$M78="RH",1,0),0)</f>
        <v>0</v>
      </c>
      <c r="CQ81" s="122">
        <f>IF('Copy &amp; Paste Roster Report Here'!$A78=CQ$7,IF('Copy &amp; Paste Roster Report Here'!$M78="RH",1,0),0)</f>
        <v>0</v>
      </c>
      <c r="CR81" s="73">
        <f t="shared" si="29"/>
        <v>0</v>
      </c>
      <c r="CS81" s="123">
        <f>IF('Copy &amp; Paste Roster Report Here'!$A78=CS$7,IF('Copy &amp; Paste Roster Report Here'!$M78="QT",1,0),0)</f>
        <v>0</v>
      </c>
      <c r="CT81" s="123">
        <f>IF('Copy &amp; Paste Roster Report Here'!$A78=CT$7,IF('Copy &amp; Paste Roster Report Here'!$M78="QT",1,0),0)</f>
        <v>0</v>
      </c>
      <c r="CU81" s="123">
        <f>IF('Copy &amp; Paste Roster Report Here'!$A78=CU$7,IF('Copy &amp; Paste Roster Report Here'!$M78="QT",1,0),0)</f>
        <v>0</v>
      </c>
      <c r="CV81" s="123">
        <f>IF('Copy &amp; Paste Roster Report Here'!$A78=CV$7,IF('Copy &amp; Paste Roster Report Here'!$M78="QT",1,0),0)</f>
        <v>0</v>
      </c>
      <c r="CW81" s="123">
        <f>IF('Copy &amp; Paste Roster Report Here'!$A78=CW$7,IF('Copy &amp; Paste Roster Report Here'!$M78="QT",1,0),0)</f>
        <v>0</v>
      </c>
      <c r="CX81" s="123">
        <f>IF('Copy &amp; Paste Roster Report Here'!$A78=CX$7,IF('Copy &amp; Paste Roster Report Here'!$M78="QT",1,0),0)</f>
        <v>0</v>
      </c>
      <c r="CY81" s="123">
        <f>IF('Copy &amp; Paste Roster Report Here'!$A78=CY$7,IF('Copy &amp; Paste Roster Report Here'!$M78="QT",1,0),0)</f>
        <v>0</v>
      </c>
      <c r="CZ81" s="123">
        <f>IF('Copy &amp; Paste Roster Report Here'!$A78=CZ$7,IF('Copy &amp; Paste Roster Report Here'!$M78="QT",1,0),0)</f>
        <v>0</v>
      </c>
      <c r="DA81" s="123">
        <f>IF('Copy &amp; Paste Roster Report Here'!$A78=DA$7,IF('Copy &amp; Paste Roster Report Here'!$M78="QT",1,0),0)</f>
        <v>0</v>
      </c>
      <c r="DB81" s="123">
        <f>IF('Copy &amp; Paste Roster Report Here'!$A78=DB$7,IF('Copy &amp; Paste Roster Report Here'!$M78="QT",1,0),0)</f>
        <v>0</v>
      </c>
      <c r="DC81" s="123">
        <f>IF('Copy &amp; Paste Roster Report Here'!$A78=DC$7,IF('Copy &amp; Paste Roster Report Here'!$M78="QT",1,0),0)</f>
        <v>0</v>
      </c>
      <c r="DD81" s="73">
        <f t="shared" si="30"/>
        <v>0</v>
      </c>
      <c r="DE81" s="124">
        <f>IF('Copy &amp; Paste Roster Report Here'!$A78=DE$7,IF('Copy &amp; Paste Roster Report Here'!$M78="xxxxxxxxxxx",1,0),0)</f>
        <v>0</v>
      </c>
      <c r="DF81" s="124">
        <f>IF('Copy &amp; Paste Roster Report Here'!$A78=DF$7,IF('Copy &amp; Paste Roster Report Here'!$M78="xxxxxxxxxxx",1,0),0)</f>
        <v>0</v>
      </c>
      <c r="DG81" s="124">
        <f>IF('Copy &amp; Paste Roster Report Here'!$A78=DG$7,IF('Copy &amp; Paste Roster Report Here'!$M78="xxxxxxxxxxx",1,0),0)</f>
        <v>0</v>
      </c>
      <c r="DH81" s="124">
        <f>IF('Copy &amp; Paste Roster Report Here'!$A78=DH$7,IF('Copy &amp; Paste Roster Report Here'!$M78="xxxxxxxxxxx",1,0),0)</f>
        <v>0</v>
      </c>
      <c r="DI81" s="124">
        <f>IF('Copy &amp; Paste Roster Report Here'!$A78=DI$7,IF('Copy &amp; Paste Roster Report Here'!$M78="xxxxxxxxxxx",1,0),0)</f>
        <v>0</v>
      </c>
      <c r="DJ81" s="124">
        <f>IF('Copy &amp; Paste Roster Report Here'!$A78=DJ$7,IF('Copy &amp; Paste Roster Report Here'!$M78="xxxxxxxxxxx",1,0),0)</f>
        <v>0</v>
      </c>
      <c r="DK81" s="124">
        <f>IF('Copy &amp; Paste Roster Report Here'!$A78=DK$7,IF('Copy &amp; Paste Roster Report Here'!$M78="xxxxxxxxxxx",1,0),0)</f>
        <v>0</v>
      </c>
      <c r="DL81" s="124">
        <f>IF('Copy &amp; Paste Roster Report Here'!$A78=DL$7,IF('Copy &amp; Paste Roster Report Here'!$M78="xxxxxxxxxxx",1,0),0)</f>
        <v>0</v>
      </c>
      <c r="DM81" s="124">
        <f>IF('Copy &amp; Paste Roster Report Here'!$A78=DM$7,IF('Copy &amp; Paste Roster Report Here'!$M78="xxxxxxxxxxx",1,0),0)</f>
        <v>0</v>
      </c>
      <c r="DN81" s="124">
        <f>IF('Copy &amp; Paste Roster Report Here'!$A78=DN$7,IF('Copy &amp; Paste Roster Report Here'!$M78="xxxxxxxxxxx",1,0),0)</f>
        <v>0</v>
      </c>
      <c r="DO81" s="124">
        <f>IF('Copy &amp; Paste Roster Report Here'!$A78=DO$7,IF('Copy &amp; Paste Roster Report Here'!$M78="xxxxxxxxxxx",1,0),0)</f>
        <v>0</v>
      </c>
      <c r="DP81" s="125">
        <f t="shared" si="31"/>
        <v>0</v>
      </c>
      <c r="DQ81" s="126">
        <f t="shared" si="32"/>
        <v>0</v>
      </c>
    </row>
    <row r="82" spans="1:121" x14ac:dyDescent="0.2">
      <c r="A82" s="111">
        <f t="shared" si="18"/>
        <v>0</v>
      </c>
      <c r="B82" s="111">
        <f t="shared" si="19"/>
        <v>0</v>
      </c>
      <c r="C82" s="112">
        <f>+('Copy &amp; Paste Roster Report Here'!$P79-'Copy &amp; Paste Roster Report Here'!$O79)/30</f>
        <v>0</v>
      </c>
      <c r="D82" s="112">
        <f>+('Copy &amp; Paste Roster Report Here'!$P79-'Copy &amp; Paste Roster Report Here'!$O79)</f>
        <v>0</v>
      </c>
      <c r="E82" s="111">
        <f>'Copy &amp; Paste Roster Report Here'!N79</f>
        <v>0</v>
      </c>
      <c r="F82" s="111" t="str">
        <f t="shared" si="20"/>
        <v>N</v>
      </c>
      <c r="G82" s="111">
        <f>'Copy &amp; Paste Roster Report Here'!R79</f>
        <v>0</v>
      </c>
      <c r="H82" s="113">
        <f t="shared" si="21"/>
        <v>0</v>
      </c>
      <c r="I82" s="112">
        <f>IF(F82="N",$F$5-'Copy &amp; Paste Roster Report Here'!O79,+'Copy &amp; Paste Roster Report Here'!Q79-'Copy &amp; Paste Roster Report Here'!O79)</f>
        <v>0</v>
      </c>
      <c r="J82" s="114">
        <f t="shared" si="22"/>
        <v>0</v>
      </c>
      <c r="K82" s="114">
        <f t="shared" si="23"/>
        <v>0</v>
      </c>
      <c r="L82" s="115">
        <f>'Copy &amp; Paste Roster Report Here'!F79</f>
        <v>0</v>
      </c>
      <c r="M82" s="116">
        <f t="shared" si="24"/>
        <v>0</v>
      </c>
      <c r="N82" s="117">
        <f>IF('Copy &amp; Paste Roster Report Here'!$A79='Analytical Tests'!N$7,IF($F82="Y",+$H82*N$6,0),0)</f>
        <v>0</v>
      </c>
      <c r="O82" s="117">
        <f>IF('Copy &amp; Paste Roster Report Here'!$A79='Analytical Tests'!O$7,IF($F82="Y",+$H82*O$6,0),0)</f>
        <v>0</v>
      </c>
      <c r="P82" s="117">
        <f>IF('Copy &amp; Paste Roster Report Here'!$A79='Analytical Tests'!P$7,IF($F82="Y",+$H82*P$6,0),0)</f>
        <v>0</v>
      </c>
      <c r="Q82" s="117">
        <f>IF('Copy &amp; Paste Roster Report Here'!$A79='Analytical Tests'!Q$7,IF($F82="Y",+$H82*Q$6,0),0)</f>
        <v>0</v>
      </c>
      <c r="R82" s="117">
        <f>IF('Copy &amp; Paste Roster Report Here'!$A79='Analytical Tests'!R$7,IF($F82="Y",+$H82*R$6,0),0)</f>
        <v>0</v>
      </c>
      <c r="S82" s="117">
        <f>IF('Copy &amp; Paste Roster Report Here'!$A79='Analytical Tests'!S$7,IF($F82="Y",+$H82*S$6,0),0)</f>
        <v>0</v>
      </c>
      <c r="T82" s="117">
        <f>IF('Copy &amp; Paste Roster Report Here'!$A79='Analytical Tests'!T$7,IF($F82="Y",+$H82*T$6,0),0)</f>
        <v>0</v>
      </c>
      <c r="U82" s="117">
        <f>IF('Copy &amp; Paste Roster Report Here'!$A79='Analytical Tests'!U$7,IF($F82="Y",+$H82*U$6,0),0)</f>
        <v>0</v>
      </c>
      <c r="V82" s="117">
        <f>IF('Copy &amp; Paste Roster Report Here'!$A79='Analytical Tests'!V$7,IF($F82="Y",+$H82*V$6,0),0)</f>
        <v>0</v>
      </c>
      <c r="W82" s="117">
        <f>IF('Copy &amp; Paste Roster Report Here'!$A79='Analytical Tests'!W$7,IF($F82="Y",+$H82*W$6,0),0)</f>
        <v>0</v>
      </c>
      <c r="X82" s="117">
        <f>IF('Copy &amp; Paste Roster Report Here'!$A79='Analytical Tests'!X$7,IF($F82="Y",+$H82*X$6,0),0)</f>
        <v>0</v>
      </c>
      <c r="Y82" s="117" t="b">
        <f>IF('Copy &amp; Paste Roster Report Here'!$A79='Analytical Tests'!Y$7,IF($F82="N",IF($J82&gt;=$C82,Y$6,+($I82/$D82)*Y$6),0))</f>
        <v>0</v>
      </c>
      <c r="Z82" s="117" t="b">
        <f>IF('Copy &amp; Paste Roster Report Here'!$A79='Analytical Tests'!Z$7,IF($F82="N",IF($J82&gt;=$C82,Z$6,+($I82/$D82)*Z$6),0))</f>
        <v>0</v>
      </c>
      <c r="AA82" s="117" t="b">
        <f>IF('Copy &amp; Paste Roster Report Here'!$A79='Analytical Tests'!AA$7,IF($F82="N",IF($J82&gt;=$C82,AA$6,+($I82/$D82)*AA$6),0))</f>
        <v>0</v>
      </c>
      <c r="AB82" s="117" t="b">
        <f>IF('Copy &amp; Paste Roster Report Here'!$A79='Analytical Tests'!AB$7,IF($F82="N",IF($J82&gt;=$C82,AB$6,+($I82/$D82)*AB$6),0))</f>
        <v>0</v>
      </c>
      <c r="AC82" s="117" t="b">
        <f>IF('Copy &amp; Paste Roster Report Here'!$A79='Analytical Tests'!AC$7,IF($F82="N",IF($J82&gt;=$C82,AC$6,+($I82/$D82)*AC$6),0))</f>
        <v>0</v>
      </c>
      <c r="AD82" s="117" t="b">
        <f>IF('Copy &amp; Paste Roster Report Here'!$A79='Analytical Tests'!AD$7,IF($F82="N",IF($J82&gt;=$C82,AD$6,+($I82/$D82)*AD$6),0))</f>
        <v>0</v>
      </c>
      <c r="AE82" s="117" t="b">
        <f>IF('Copy &amp; Paste Roster Report Here'!$A79='Analytical Tests'!AE$7,IF($F82="N",IF($J82&gt;=$C82,AE$6,+($I82/$D82)*AE$6),0))</f>
        <v>0</v>
      </c>
      <c r="AF82" s="117" t="b">
        <f>IF('Copy &amp; Paste Roster Report Here'!$A79='Analytical Tests'!AF$7,IF($F82="N",IF($J82&gt;=$C82,AF$6,+($I82/$D82)*AF$6),0))</f>
        <v>0</v>
      </c>
      <c r="AG82" s="117" t="b">
        <f>IF('Copy &amp; Paste Roster Report Here'!$A79='Analytical Tests'!AG$7,IF($F82="N",IF($J82&gt;=$C82,AG$6,+($I82/$D82)*AG$6),0))</f>
        <v>0</v>
      </c>
      <c r="AH82" s="117" t="b">
        <f>IF('Copy &amp; Paste Roster Report Here'!$A79='Analytical Tests'!AH$7,IF($F82="N",IF($J82&gt;=$C82,AH$6,+($I82/$D82)*AH$6),0))</f>
        <v>0</v>
      </c>
      <c r="AI82" s="117" t="b">
        <f>IF('Copy &amp; Paste Roster Report Here'!$A79='Analytical Tests'!AI$7,IF($F82="N",IF($J82&gt;=$C82,AI$6,+($I82/$D82)*AI$6),0))</f>
        <v>0</v>
      </c>
      <c r="AJ82" s="79"/>
      <c r="AK82" s="118">
        <f>IF('Copy &amp; Paste Roster Report Here'!$A79=AK$7,IF('Copy &amp; Paste Roster Report Here'!$M79="FT",1,0),0)</f>
        <v>0</v>
      </c>
      <c r="AL82" s="118">
        <f>IF('Copy &amp; Paste Roster Report Here'!$A79=AL$7,IF('Copy &amp; Paste Roster Report Here'!$M79="FT",1,0),0)</f>
        <v>0</v>
      </c>
      <c r="AM82" s="118">
        <f>IF('Copy &amp; Paste Roster Report Here'!$A79=AM$7,IF('Copy &amp; Paste Roster Report Here'!$M79="FT",1,0),0)</f>
        <v>0</v>
      </c>
      <c r="AN82" s="118">
        <f>IF('Copy &amp; Paste Roster Report Here'!$A79=AN$7,IF('Copy &amp; Paste Roster Report Here'!$M79="FT",1,0),0)</f>
        <v>0</v>
      </c>
      <c r="AO82" s="118">
        <f>IF('Copy &amp; Paste Roster Report Here'!$A79=AO$7,IF('Copy &amp; Paste Roster Report Here'!$M79="FT",1,0),0)</f>
        <v>0</v>
      </c>
      <c r="AP82" s="118">
        <f>IF('Copy &amp; Paste Roster Report Here'!$A79=AP$7,IF('Copy &amp; Paste Roster Report Here'!$M79="FT",1,0),0)</f>
        <v>0</v>
      </c>
      <c r="AQ82" s="118">
        <f>IF('Copy &amp; Paste Roster Report Here'!$A79=AQ$7,IF('Copy &amp; Paste Roster Report Here'!$M79="FT",1,0),0)</f>
        <v>0</v>
      </c>
      <c r="AR82" s="118">
        <f>IF('Copy &amp; Paste Roster Report Here'!$A79=AR$7,IF('Copy &amp; Paste Roster Report Here'!$M79="FT",1,0),0)</f>
        <v>0</v>
      </c>
      <c r="AS82" s="118">
        <f>IF('Copy &amp; Paste Roster Report Here'!$A79=AS$7,IF('Copy &amp; Paste Roster Report Here'!$M79="FT",1,0),0)</f>
        <v>0</v>
      </c>
      <c r="AT82" s="118">
        <f>IF('Copy &amp; Paste Roster Report Here'!$A79=AT$7,IF('Copy &amp; Paste Roster Report Here'!$M79="FT",1,0),0)</f>
        <v>0</v>
      </c>
      <c r="AU82" s="118">
        <f>IF('Copy &amp; Paste Roster Report Here'!$A79=AU$7,IF('Copy &amp; Paste Roster Report Here'!$M79="FT",1,0),0)</f>
        <v>0</v>
      </c>
      <c r="AV82" s="73">
        <f t="shared" si="25"/>
        <v>0</v>
      </c>
      <c r="AW82" s="119">
        <f>IF('Copy &amp; Paste Roster Report Here'!$A79=AW$7,IF('Copy &amp; Paste Roster Report Here'!$M79="HT",1,0),0)</f>
        <v>0</v>
      </c>
      <c r="AX82" s="119">
        <f>IF('Copy &amp; Paste Roster Report Here'!$A79=AX$7,IF('Copy &amp; Paste Roster Report Here'!$M79="HT",1,0),0)</f>
        <v>0</v>
      </c>
      <c r="AY82" s="119">
        <f>IF('Copy &amp; Paste Roster Report Here'!$A79=AY$7,IF('Copy &amp; Paste Roster Report Here'!$M79="HT",1,0),0)</f>
        <v>0</v>
      </c>
      <c r="AZ82" s="119">
        <f>IF('Copy &amp; Paste Roster Report Here'!$A79=AZ$7,IF('Copy &amp; Paste Roster Report Here'!$M79="HT",1,0),0)</f>
        <v>0</v>
      </c>
      <c r="BA82" s="119">
        <f>IF('Copy &amp; Paste Roster Report Here'!$A79=BA$7,IF('Copy &amp; Paste Roster Report Here'!$M79="HT",1,0),0)</f>
        <v>0</v>
      </c>
      <c r="BB82" s="119">
        <f>IF('Copy &amp; Paste Roster Report Here'!$A79=BB$7,IF('Copy &amp; Paste Roster Report Here'!$M79="HT",1,0),0)</f>
        <v>0</v>
      </c>
      <c r="BC82" s="119">
        <f>IF('Copy &amp; Paste Roster Report Here'!$A79=BC$7,IF('Copy &amp; Paste Roster Report Here'!$M79="HT",1,0),0)</f>
        <v>0</v>
      </c>
      <c r="BD82" s="119">
        <f>IF('Copy &amp; Paste Roster Report Here'!$A79=BD$7,IF('Copy &amp; Paste Roster Report Here'!$M79="HT",1,0),0)</f>
        <v>0</v>
      </c>
      <c r="BE82" s="119">
        <f>IF('Copy &amp; Paste Roster Report Here'!$A79=BE$7,IF('Copy &amp; Paste Roster Report Here'!$M79="HT",1,0),0)</f>
        <v>0</v>
      </c>
      <c r="BF82" s="119">
        <f>IF('Copy &amp; Paste Roster Report Here'!$A79=BF$7,IF('Copy &amp; Paste Roster Report Here'!$M79="HT",1,0),0)</f>
        <v>0</v>
      </c>
      <c r="BG82" s="119">
        <f>IF('Copy &amp; Paste Roster Report Here'!$A79=BG$7,IF('Copy &amp; Paste Roster Report Here'!$M79="HT",1,0),0)</f>
        <v>0</v>
      </c>
      <c r="BH82" s="73">
        <f t="shared" si="26"/>
        <v>0</v>
      </c>
      <c r="BI82" s="120">
        <f>IF('Copy &amp; Paste Roster Report Here'!$A79=BI$7,IF('Copy &amp; Paste Roster Report Here'!$M79="MT",1,0),0)</f>
        <v>0</v>
      </c>
      <c r="BJ82" s="120">
        <f>IF('Copy &amp; Paste Roster Report Here'!$A79=BJ$7,IF('Copy &amp; Paste Roster Report Here'!$M79="MT",1,0),0)</f>
        <v>0</v>
      </c>
      <c r="BK82" s="120">
        <f>IF('Copy &amp; Paste Roster Report Here'!$A79=BK$7,IF('Copy &amp; Paste Roster Report Here'!$M79="MT",1,0),0)</f>
        <v>0</v>
      </c>
      <c r="BL82" s="120">
        <f>IF('Copy &amp; Paste Roster Report Here'!$A79=BL$7,IF('Copy &amp; Paste Roster Report Here'!$M79="MT",1,0),0)</f>
        <v>0</v>
      </c>
      <c r="BM82" s="120">
        <f>IF('Copy &amp; Paste Roster Report Here'!$A79=BM$7,IF('Copy &amp; Paste Roster Report Here'!$M79="MT",1,0),0)</f>
        <v>0</v>
      </c>
      <c r="BN82" s="120">
        <f>IF('Copy &amp; Paste Roster Report Here'!$A79=BN$7,IF('Copy &amp; Paste Roster Report Here'!$M79="MT",1,0),0)</f>
        <v>0</v>
      </c>
      <c r="BO82" s="120">
        <f>IF('Copy &amp; Paste Roster Report Here'!$A79=BO$7,IF('Copy &amp; Paste Roster Report Here'!$M79="MT",1,0),0)</f>
        <v>0</v>
      </c>
      <c r="BP82" s="120">
        <f>IF('Copy &amp; Paste Roster Report Here'!$A79=BP$7,IF('Copy &amp; Paste Roster Report Here'!$M79="MT",1,0),0)</f>
        <v>0</v>
      </c>
      <c r="BQ82" s="120">
        <f>IF('Copy &amp; Paste Roster Report Here'!$A79=BQ$7,IF('Copy &amp; Paste Roster Report Here'!$M79="MT",1,0),0)</f>
        <v>0</v>
      </c>
      <c r="BR82" s="120">
        <f>IF('Copy &amp; Paste Roster Report Here'!$A79=BR$7,IF('Copy &amp; Paste Roster Report Here'!$M79="MT",1,0),0)</f>
        <v>0</v>
      </c>
      <c r="BS82" s="120">
        <f>IF('Copy &amp; Paste Roster Report Here'!$A79=BS$7,IF('Copy &amp; Paste Roster Report Here'!$M79="MT",1,0),0)</f>
        <v>0</v>
      </c>
      <c r="BT82" s="73">
        <f t="shared" si="27"/>
        <v>0</v>
      </c>
      <c r="BU82" s="121">
        <f>IF('Copy &amp; Paste Roster Report Here'!$A79=BU$7,IF('Copy &amp; Paste Roster Report Here'!$M79="fy",1,0),0)</f>
        <v>0</v>
      </c>
      <c r="BV82" s="121">
        <f>IF('Copy &amp; Paste Roster Report Here'!$A79=BV$7,IF('Copy &amp; Paste Roster Report Here'!$M79="fy",1,0),0)</f>
        <v>0</v>
      </c>
      <c r="BW82" s="121">
        <f>IF('Copy &amp; Paste Roster Report Here'!$A79=BW$7,IF('Copy &amp; Paste Roster Report Here'!$M79="fy",1,0),0)</f>
        <v>0</v>
      </c>
      <c r="BX82" s="121">
        <f>IF('Copy &amp; Paste Roster Report Here'!$A79=BX$7,IF('Copy &amp; Paste Roster Report Here'!$M79="fy",1,0),0)</f>
        <v>0</v>
      </c>
      <c r="BY82" s="121">
        <f>IF('Copy &amp; Paste Roster Report Here'!$A79=BY$7,IF('Copy &amp; Paste Roster Report Here'!$M79="fy",1,0),0)</f>
        <v>0</v>
      </c>
      <c r="BZ82" s="121">
        <f>IF('Copy &amp; Paste Roster Report Here'!$A79=BZ$7,IF('Copy &amp; Paste Roster Report Here'!$M79="fy",1,0),0)</f>
        <v>0</v>
      </c>
      <c r="CA82" s="121">
        <f>IF('Copy &amp; Paste Roster Report Here'!$A79=CA$7,IF('Copy &amp; Paste Roster Report Here'!$M79="fy",1,0),0)</f>
        <v>0</v>
      </c>
      <c r="CB82" s="121">
        <f>IF('Copy &amp; Paste Roster Report Here'!$A79=CB$7,IF('Copy &amp; Paste Roster Report Here'!$M79="fy",1,0),0)</f>
        <v>0</v>
      </c>
      <c r="CC82" s="121">
        <f>IF('Copy &amp; Paste Roster Report Here'!$A79=CC$7,IF('Copy &amp; Paste Roster Report Here'!$M79="fy",1,0),0)</f>
        <v>0</v>
      </c>
      <c r="CD82" s="121">
        <f>IF('Copy &amp; Paste Roster Report Here'!$A79=CD$7,IF('Copy &amp; Paste Roster Report Here'!$M79="fy",1,0),0)</f>
        <v>0</v>
      </c>
      <c r="CE82" s="121">
        <f>IF('Copy &amp; Paste Roster Report Here'!$A79=CE$7,IF('Copy &amp; Paste Roster Report Here'!$M79="fy",1,0),0)</f>
        <v>0</v>
      </c>
      <c r="CF82" s="73">
        <f t="shared" si="28"/>
        <v>0</v>
      </c>
      <c r="CG82" s="122">
        <f>IF('Copy &amp; Paste Roster Report Here'!$A79=CG$7,IF('Copy &amp; Paste Roster Report Here'!$M79="RH",1,0),0)</f>
        <v>0</v>
      </c>
      <c r="CH82" s="122">
        <f>IF('Copy &amp; Paste Roster Report Here'!$A79=CH$7,IF('Copy &amp; Paste Roster Report Here'!$M79="RH",1,0),0)</f>
        <v>0</v>
      </c>
      <c r="CI82" s="122">
        <f>IF('Copy &amp; Paste Roster Report Here'!$A79=CI$7,IF('Copy &amp; Paste Roster Report Here'!$M79="RH",1,0),0)</f>
        <v>0</v>
      </c>
      <c r="CJ82" s="122">
        <f>IF('Copy &amp; Paste Roster Report Here'!$A79=CJ$7,IF('Copy &amp; Paste Roster Report Here'!$M79="RH",1,0),0)</f>
        <v>0</v>
      </c>
      <c r="CK82" s="122">
        <f>IF('Copy &amp; Paste Roster Report Here'!$A79=CK$7,IF('Copy &amp; Paste Roster Report Here'!$M79="RH",1,0),0)</f>
        <v>0</v>
      </c>
      <c r="CL82" s="122">
        <f>IF('Copy &amp; Paste Roster Report Here'!$A79=CL$7,IF('Copy &amp; Paste Roster Report Here'!$M79="RH",1,0),0)</f>
        <v>0</v>
      </c>
      <c r="CM82" s="122">
        <f>IF('Copy &amp; Paste Roster Report Here'!$A79=CM$7,IF('Copy &amp; Paste Roster Report Here'!$M79="RH",1,0),0)</f>
        <v>0</v>
      </c>
      <c r="CN82" s="122">
        <f>IF('Copy &amp; Paste Roster Report Here'!$A79=CN$7,IF('Copy &amp; Paste Roster Report Here'!$M79="RH",1,0),0)</f>
        <v>0</v>
      </c>
      <c r="CO82" s="122">
        <f>IF('Copy &amp; Paste Roster Report Here'!$A79=CO$7,IF('Copy &amp; Paste Roster Report Here'!$M79="RH",1,0),0)</f>
        <v>0</v>
      </c>
      <c r="CP82" s="122">
        <f>IF('Copy &amp; Paste Roster Report Here'!$A79=CP$7,IF('Copy &amp; Paste Roster Report Here'!$M79="RH",1,0),0)</f>
        <v>0</v>
      </c>
      <c r="CQ82" s="122">
        <f>IF('Copy &amp; Paste Roster Report Here'!$A79=CQ$7,IF('Copy &amp; Paste Roster Report Here'!$M79="RH",1,0),0)</f>
        <v>0</v>
      </c>
      <c r="CR82" s="73">
        <f t="shared" si="29"/>
        <v>0</v>
      </c>
      <c r="CS82" s="123">
        <f>IF('Copy &amp; Paste Roster Report Here'!$A79=CS$7,IF('Copy &amp; Paste Roster Report Here'!$M79="QT",1,0),0)</f>
        <v>0</v>
      </c>
      <c r="CT82" s="123">
        <f>IF('Copy &amp; Paste Roster Report Here'!$A79=CT$7,IF('Copy &amp; Paste Roster Report Here'!$M79="QT",1,0),0)</f>
        <v>0</v>
      </c>
      <c r="CU82" s="123">
        <f>IF('Copy &amp; Paste Roster Report Here'!$A79=CU$7,IF('Copy &amp; Paste Roster Report Here'!$M79="QT",1,0),0)</f>
        <v>0</v>
      </c>
      <c r="CV82" s="123">
        <f>IF('Copy &amp; Paste Roster Report Here'!$A79=CV$7,IF('Copy &amp; Paste Roster Report Here'!$M79="QT",1,0),0)</f>
        <v>0</v>
      </c>
      <c r="CW82" s="123">
        <f>IF('Copy &amp; Paste Roster Report Here'!$A79=CW$7,IF('Copy &amp; Paste Roster Report Here'!$M79="QT",1,0),0)</f>
        <v>0</v>
      </c>
      <c r="CX82" s="123">
        <f>IF('Copy &amp; Paste Roster Report Here'!$A79=CX$7,IF('Copy &amp; Paste Roster Report Here'!$M79="QT",1,0),0)</f>
        <v>0</v>
      </c>
      <c r="CY82" s="123">
        <f>IF('Copy &amp; Paste Roster Report Here'!$A79=CY$7,IF('Copy &amp; Paste Roster Report Here'!$M79="QT",1,0),0)</f>
        <v>0</v>
      </c>
      <c r="CZ82" s="123">
        <f>IF('Copy &amp; Paste Roster Report Here'!$A79=CZ$7,IF('Copy &amp; Paste Roster Report Here'!$M79="QT",1,0),0)</f>
        <v>0</v>
      </c>
      <c r="DA82" s="123">
        <f>IF('Copy &amp; Paste Roster Report Here'!$A79=DA$7,IF('Copy &amp; Paste Roster Report Here'!$M79="QT",1,0),0)</f>
        <v>0</v>
      </c>
      <c r="DB82" s="123">
        <f>IF('Copy &amp; Paste Roster Report Here'!$A79=DB$7,IF('Copy &amp; Paste Roster Report Here'!$M79="QT",1,0),0)</f>
        <v>0</v>
      </c>
      <c r="DC82" s="123">
        <f>IF('Copy &amp; Paste Roster Report Here'!$A79=DC$7,IF('Copy &amp; Paste Roster Report Here'!$M79="QT",1,0),0)</f>
        <v>0</v>
      </c>
      <c r="DD82" s="73">
        <f t="shared" si="30"/>
        <v>0</v>
      </c>
      <c r="DE82" s="124">
        <f>IF('Copy &amp; Paste Roster Report Here'!$A79=DE$7,IF('Copy &amp; Paste Roster Report Here'!$M79="xxxxxxxxxxx",1,0),0)</f>
        <v>0</v>
      </c>
      <c r="DF82" s="124">
        <f>IF('Copy &amp; Paste Roster Report Here'!$A79=DF$7,IF('Copy &amp; Paste Roster Report Here'!$M79="xxxxxxxxxxx",1,0),0)</f>
        <v>0</v>
      </c>
      <c r="DG82" s="124">
        <f>IF('Copy &amp; Paste Roster Report Here'!$A79=DG$7,IF('Copy &amp; Paste Roster Report Here'!$M79="xxxxxxxxxxx",1,0),0)</f>
        <v>0</v>
      </c>
      <c r="DH82" s="124">
        <f>IF('Copy &amp; Paste Roster Report Here'!$A79=DH$7,IF('Copy &amp; Paste Roster Report Here'!$M79="xxxxxxxxxxx",1,0),0)</f>
        <v>0</v>
      </c>
      <c r="DI82" s="124">
        <f>IF('Copy &amp; Paste Roster Report Here'!$A79=DI$7,IF('Copy &amp; Paste Roster Report Here'!$M79="xxxxxxxxxxx",1,0),0)</f>
        <v>0</v>
      </c>
      <c r="DJ82" s="124">
        <f>IF('Copy &amp; Paste Roster Report Here'!$A79=DJ$7,IF('Copy &amp; Paste Roster Report Here'!$M79="xxxxxxxxxxx",1,0),0)</f>
        <v>0</v>
      </c>
      <c r="DK82" s="124">
        <f>IF('Copy &amp; Paste Roster Report Here'!$A79=DK$7,IF('Copy &amp; Paste Roster Report Here'!$M79="xxxxxxxxxxx",1,0),0)</f>
        <v>0</v>
      </c>
      <c r="DL82" s="124">
        <f>IF('Copy &amp; Paste Roster Report Here'!$A79=DL$7,IF('Copy &amp; Paste Roster Report Here'!$M79="xxxxxxxxxxx",1,0),0)</f>
        <v>0</v>
      </c>
      <c r="DM82" s="124">
        <f>IF('Copy &amp; Paste Roster Report Here'!$A79=DM$7,IF('Copy &amp; Paste Roster Report Here'!$M79="xxxxxxxxxxx",1,0),0)</f>
        <v>0</v>
      </c>
      <c r="DN82" s="124">
        <f>IF('Copy &amp; Paste Roster Report Here'!$A79=DN$7,IF('Copy &amp; Paste Roster Report Here'!$M79="xxxxxxxxxxx",1,0),0)</f>
        <v>0</v>
      </c>
      <c r="DO82" s="124">
        <f>IF('Copy &amp; Paste Roster Report Here'!$A79=DO$7,IF('Copy &amp; Paste Roster Report Here'!$M79="xxxxxxxxxxx",1,0),0)</f>
        <v>0</v>
      </c>
      <c r="DP82" s="125">
        <f t="shared" si="31"/>
        <v>0</v>
      </c>
      <c r="DQ82" s="126">
        <f t="shared" si="32"/>
        <v>0</v>
      </c>
    </row>
    <row r="83" spans="1:121" x14ac:dyDescent="0.2">
      <c r="A83" s="111">
        <f t="shared" si="18"/>
        <v>0</v>
      </c>
      <c r="B83" s="111">
        <f t="shared" si="19"/>
        <v>0</v>
      </c>
      <c r="C83" s="112">
        <f>+('Copy &amp; Paste Roster Report Here'!$P80-'Copy &amp; Paste Roster Report Here'!$O80)/30</f>
        <v>0</v>
      </c>
      <c r="D83" s="112">
        <f>+('Copy &amp; Paste Roster Report Here'!$P80-'Copy &amp; Paste Roster Report Here'!$O80)</f>
        <v>0</v>
      </c>
      <c r="E83" s="111">
        <f>'Copy &amp; Paste Roster Report Here'!N80</f>
        <v>0</v>
      </c>
      <c r="F83" s="111" t="str">
        <f t="shared" si="20"/>
        <v>N</v>
      </c>
      <c r="G83" s="111">
        <f>'Copy &amp; Paste Roster Report Here'!R80</f>
        <v>0</v>
      </c>
      <c r="H83" s="113">
        <f t="shared" si="21"/>
        <v>0</v>
      </c>
      <c r="I83" s="112">
        <f>IF(F83="N",$F$5-'Copy &amp; Paste Roster Report Here'!O80,+'Copy &amp; Paste Roster Report Here'!Q80-'Copy &amp; Paste Roster Report Here'!O80)</f>
        <v>0</v>
      </c>
      <c r="J83" s="114">
        <f t="shared" si="22"/>
        <v>0</v>
      </c>
      <c r="K83" s="114">
        <f t="shared" si="23"/>
        <v>0</v>
      </c>
      <c r="L83" s="115">
        <f>'Copy &amp; Paste Roster Report Here'!F80</f>
        <v>0</v>
      </c>
      <c r="M83" s="116">
        <f t="shared" si="24"/>
        <v>0</v>
      </c>
      <c r="N83" s="117">
        <f>IF('Copy &amp; Paste Roster Report Here'!$A80='Analytical Tests'!N$7,IF($F83="Y",+$H83*N$6,0),0)</f>
        <v>0</v>
      </c>
      <c r="O83" s="117">
        <f>IF('Copy &amp; Paste Roster Report Here'!$A80='Analytical Tests'!O$7,IF($F83="Y",+$H83*O$6,0),0)</f>
        <v>0</v>
      </c>
      <c r="P83" s="117">
        <f>IF('Copy &amp; Paste Roster Report Here'!$A80='Analytical Tests'!P$7,IF($F83="Y",+$H83*P$6,0),0)</f>
        <v>0</v>
      </c>
      <c r="Q83" s="117">
        <f>IF('Copy &amp; Paste Roster Report Here'!$A80='Analytical Tests'!Q$7,IF($F83="Y",+$H83*Q$6,0),0)</f>
        <v>0</v>
      </c>
      <c r="R83" s="117">
        <f>IF('Copy &amp; Paste Roster Report Here'!$A80='Analytical Tests'!R$7,IF($F83="Y",+$H83*R$6,0),0)</f>
        <v>0</v>
      </c>
      <c r="S83" s="117">
        <f>IF('Copy &amp; Paste Roster Report Here'!$A80='Analytical Tests'!S$7,IF($F83="Y",+$H83*S$6,0),0)</f>
        <v>0</v>
      </c>
      <c r="T83" s="117">
        <f>IF('Copy &amp; Paste Roster Report Here'!$A80='Analytical Tests'!T$7,IF($F83="Y",+$H83*T$6,0),0)</f>
        <v>0</v>
      </c>
      <c r="U83" s="117">
        <f>IF('Copy &amp; Paste Roster Report Here'!$A80='Analytical Tests'!U$7,IF($F83="Y",+$H83*U$6,0),0)</f>
        <v>0</v>
      </c>
      <c r="V83" s="117">
        <f>IF('Copy &amp; Paste Roster Report Here'!$A80='Analytical Tests'!V$7,IF($F83="Y",+$H83*V$6,0),0)</f>
        <v>0</v>
      </c>
      <c r="W83" s="117">
        <f>IF('Copy &amp; Paste Roster Report Here'!$A80='Analytical Tests'!W$7,IF($F83="Y",+$H83*W$6,0),0)</f>
        <v>0</v>
      </c>
      <c r="X83" s="117">
        <f>IF('Copy &amp; Paste Roster Report Here'!$A80='Analytical Tests'!X$7,IF($F83="Y",+$H83*X$6,0),0)</f>
        <v>0</v>
      </c>
      <c r="Y83" s="117" t="b">
        <f>IF('Copy &amp; Paste Roster Report Here'!$A80='Analytical Tests'!Y$7,IF($F83="N",IF($J83&gt;=$C83,Y$6,+($I83/$D83)*Y$6),0))</f>
        <v>0</v>
      </c>
      <c r="Z83" s="117" t="b">
        <f>IF('Copy &amp; Paste Roster Report Here'!$A80='Analytical Tests'!Z$7,IF($F83="N",IF($J83&gt;=$C83,Z$6,+($I83/$D83)*Z$6),0))</f>
        <v>0</v>
      </c>
      <c r="AA83" s="117" t="b">
        <f>IF('Copy &amp; Paste Roster Report Here'!$A80='Analytical Tests'!AA$7,IF($F83="N",IF($J83&gt;=$C83,AA$6,+($I83/$D83)*AA$6),0))</f>
        <v>0</v>
      </c>
      <c r="AB83" s="117" t="b">
        <f>IF('Copy &amp; Paste Roster Report Here'!$A80='Analytical Tests'!AB$7,IF($F83="N",IF($J83&gt;=$C83,AB$6,+($I83/$D83)*AB$6),0))</f>
        <v>0</v>
      </c>
      <c r="AC83" s="117" t="b">
        <f>IF('Copy &amp; Paste Roster Report Here'!$A80='Analytical Tests'!AC$7,IF($F83="N",IF($J83&gt;=$C83,AC$6,+($I83/$D83)*AC$6),0))</f>
        <v>0</v>
      </c>
      <c r="AD83" s="117" t="b">
        <f>IF('Copy &amp; Paste Roster Report Here'!$A80='Analytical Tests'!AD$7,IF($F83="N",IF($J83&gt;=$C83,AD$6,+($I83/$D83)*AD$6),0))</f>
        <v>0</v>
      </c>
      <c r="AE83" s="117" t="b">
        <f>IF('Copy &amp; Paste Roster Report Here'!$A80='Analytical Tests'!AE$7,IF($F83="N",IF($J83&gt;=$C83,AE$6,+($I83/$D83)*AE$6),0))</f>
        <v>0</v>
      </c>
      <c r="AF83" s="117" t="b">
        <f>IF('Copy &amp; Paste Roster Report Here'!$A80='Analytical Tests'!AF$7,IF($F83="N",IF($J83&gt;=$C83,AF$6,+($I83/$D83)*AF$6),0))</f>
        <v>0</v>
      </c>
      <c r="AG83" s="117" t="b">
        <f>IF('Copy &amp; Paste Roster Report Here'!$A80='Analytical Tests'!AG$7,IF($F83="N",IF($J83&gt;=$C83,AG$6,+($I83/$D83)*AG$6),0))</f>
        <v>0</v>
      </c>
      <c r="AH83" s="117" t="b">
        <f>IF('Copy &amp; Paste Roster Report Here'!$A80='Analytical Tests'!AH$7,IF($F83="N",IF($J83&gt;=$C83,AH$6,+($I83/$D83)*AH$6),0))</f>
        <v>0</v>
      </c>
      <c r="AI83" s="117" t="b">
        <f>IF('Copy &amp; Paste Roster Report Here'!$A80='Analytical Tests'!AI$7,IF($F83="N",IF($J83&gt;=$C83,AI$6,+($I83/$D83)*AI$6),0))</f>
        <v>0</v>
      </c>
      <c r="AJ83" s="79"/>
      <c r="AK83" s="118">
        <f>IF('Copy &amp; Paste Roster Report Here'!$A80=AK$7,IF('Copy &amp; Paste Roster Report Here'!$M80="FT",1,0),0)</f>
        <v>0</v>
      </c>
      <c r="AL83" s="118">
        <f>IF('Copy &amp; Paste Roster Report Here'!$A80=AL$7,IF('Copy &amp; Paste Roster Report Here'!$M80="FT",1,0),0)</f>
        <v>0</v>
      </c>
      <c r="AM83" s="118">
        <f>IF('Copy &amp; Paste Roster Report Here'!$A80=AM$7,IF('Copy &amp; Paste Roster Report Here'!$M80="FT",1,0),0)</f>
        <v>0</v>
      </c>
      <c r="AN83" s="118">
        <f>IF('Copy &amp; Paste Roster Report Here'!$A80=AN$7,IF('Copy &amp; Paste Roster Report Here'!$M80="FT",1,0),0)</f>
        <v>0</v>
      </c>
      <c r="AO83" s="118">
        <f>IF('Copy &amp; Paste Roster Report Here'!$A80=AO$7,IF('Copy &amp; Paste Roster Report Here'!$M80="FT",1,0),0)</f>
        <v>0</v>
      </c>
      <c r="AP83" s="118">
        <f>IF('Copy &amp; Paste Roster Report Here'!$A80=AP$7,IF('Copy &amp; Paste Roster Report Here'!$M80="FT",1,0),0)</f>
        <v>0</v>
      </c>
      <c r="AQ83" s="118">
        <f>IF('Copy &amp; Paste Roster Report Here'!$A80=AQ$7,IF('Copy &amp; Paste Roster Report Here'!$M80="FT",1,0),0)</f>
        <v>0</v>
      </c>
      <c r="AR83" s="118">
        <f>IF('Copy &amp; Paste Roster Report Here'!$A80=AR$7,IF('Copy &amp; Paste Roster Report Here'!$M80="FT",1,0),0)</f>
        <v>0</v>
      </c>
      <c r="AS83" s="118">
        <f>IF('Copy &amp; Paste Roster Report Here'!$A80=AS$7,IF('Copy &amp; Paste Roster Report Here'!$M80="FT",1,0),0)</f>
        <v>0</v>
      </c>
      <c r="AT83" s="118">
        <f>IF('Copy &amp; Paste Roster Report Here'!$A80=AT$7,IF('Copy &amp; Paste Roster Report Here'!$M80="FT",1,0),0)</f>
        <v>0</v>
      </c>
      <c r="AU83" s="118">
        <f>IF('Copy &amp; Paste Roster Report Here'!$A80=AU$7,IF('Copy &amp; Paste Roster Report Here'!$M80="FT",1,0),0)</f>
        <v>0</v>
      </c>
      <c r="AV83" s="73">
        <f t="shared" si="25"/>
        <v>0</v>
      </c>
      <c r="AW83" s="119">
        <f>IF('Copy &amp; Paste Roster Report Here'!$A80=AW$7,IF('Copy &amp; Paste Roster Report Here'!$M80="HT",1,0),0)</f>
        <v>0</v>
      </c>
      <c r="AX83" s="119">
        <f>IF('Copy &amp; Paste Roster Report Here'!$A80=AX$7,IF('Copy &amp; Paste Roster Report Here'!$M80="HT",1,0),0)</f>
        <v>0</v>
      </c>
      <c r="AY83" s="119">
        <f>IF('Copy &amp; Paste Roster Report Here'!$A80=AY$7,IF('Copy &amp; Paste Roster Report Here'!$M80="HT",1,0),0)</f>
        <v>0</v>
      </c>
      <c r="AZ83" s="119">
        <f>IF('Copy &amp; Paste Roster Report Here'!$A80=AZ$7,IF('Copy &amp; Paste Roster Report Here'!$M80="HT",1,0),0)</f>
        <v>0</v>
      </c>
      <c r="BA83" s="119">
        <f>IF('Copy &amp; Paste Roster Report Here'!$A80=BA$7,IF('Copy &amp; Paste Roster Report Here'!$M80="HT",1,0),0)</f>
        <v>0</v>
      </c>
      <c r="BB83" s="119">
        <f>IF('Copy &amp; Paste Roster Report Here'!$A80=BB$7,IF('Copy &amp; Paste Roster Report Here'!$M80="HT",1,0),0)</f>
        <v>0</v>
      </c>
      <c r="BC83" s="119">
        <f>IF('Copy &amp; Paste Roster Report Here'!$A80=BC$7,IF('Copy &amp; Paste Roster Report Here'!$M80="HT",1,0),0)</f>
        <v>0</v>
      </c>
      <c r="BD83" s="119">
        <f>IF('Copy &amp; Paste Roster Report Here'!$A80=BD$7,IF('Copy &amp; Paste Roster Report Here'!$M80="HT",1,0),0)</f>
        <v>0</v>
      </c>
      <c r="BE83" s="119">
        <f>IF('Copy &amp; Paste Roster Report Here'!$A80=BE$7,IF('Copy &amp; Paste Roster Report Here'!$M80="HT",1,0),0)</f>
        <v>0</v>
      </c>
      <c r="BF83" s="119">
        <f>IF('Copy &amp; Paste Roster Report Here'!$A80=BF$7,IF('Copy &amp; Paste Roster Report Here'!$M80="HT",1,0),0)</f>
        <v>0</v>
      </c>
      <c r="BG83" s="119">
        <f>IF('Copy &amp; Paste Roster Report Here'!$A80=BG$7,IF('Copy &amp; Paste Roster Report Here'!$M80="HT",1,0),0)</f>
        <v>0</v>
      </c>
      <c r="BH83" s="73">
        <f t="shared" si="26"/>
        <v>0</v>
      </c>
      <c r="BI83" s="120">
        <f>IF('Copy &amp; Paste Roster Report Here'!$A80=BI$7,IF('Copy &amp; Paste Roster Report Here'!$M80="MT",1,0),0)</f>
        <v>0</v>
      </c>
      <c r="BJ83" s="120">
        <f>IF('Copy &amp; Paste Roster Report Here'!$A80=BJ$7,IF('Copy &amp; Paste Roster Report Here'!$M80="MT",1,0),0)</f>
        <v>0</v>
      </c>
      <c r="BK83" s="120">
        <f>IF('Copy &amp; Paste Roster Report Here'!$A80=BK$7,IF('Copy &amp; Paste Roster Report Here'!$M80="MT",1,0),0)</f>
        <v>0</v>
      </c>
      <c r="BL83" s="120">
        <f>IF('Copy &amp; Paste Roster Report Here'!$A80=BL$7,IF('Copy &amp; Paste Roster Report Here'!$M80="MT",1,0),0)</f>
        <v>0</v>
      </c>
      <c r="BM83" s="120">
        <f>IF('Copy &amp; Paste Roster Report Here'!$A80=BM$7,IF('Copy &amp; Paste Roster Report Here'!$M80="MT",1,0),0)</f>
        <v>0</v>
      </c>
      <c r="BN83" s="120">
        <f>IF('Copy &amp; Paste Roster Report Here'!$A80=BN$7,IF('Copy &amp; Paste Roster Report Here'!$M80="MT",1,0),0)</f>
        <v>0</v>
      </c>
      <c r="BO83" s="120">
        <f>IF('Copy &amp; Paste Roster Report Here'!$A80=BO$7,IF('Copy &amp; Paste Roster Report Here'!$M80="MT",1,0),0)</f>
        <v>0</v>
      </c>
      <c r="BP83" s="120">
        <f>IF('Copy &amp; Paste Roster Report Here'!$A80=BP$7,IF('Copy &amp; Paste Roster Report Here'!$M80="MT",1,0),0)</f>
        <v>0</v>
      </c>
      <c r="BQ83" s="120">
        <f>IF('Copy &amp; Paste Roster Report Here'!$A80=BQ$7,IF('Copy &amp; Paste Roster Report Here'!$M80="MT",1,0),0)</f>
        <v>0</v>
      </c>
      <c r="BR83" s="120">
        <f>IF('Copy &amp; Paste Roster Report Here'!$A80=BR$7,IF('Copy &amp; Paste Roster Report Here'!$M80="MT",1,0),0)</f>
        <v>0</v>
      </c>
      <c r="BS83" s="120">
        <f>IF('Copy &amp; Paste Roster Report Here'!$A80=BS$7,IF('Copy &amp; Paste Roster Report Here'!$M80="MT",1,0),0)</f>
        <v>0</v>
      </c>
      <c r="BT83" s="73">
        <f t="shared" si="27"/>
        <v>0</v>
      </c>
      <c r="BU83" s="121">
        <f>IF('Copy &amp; Paste Roster Report Here'!$A80=BU$7,IF('Copy &amp; Paste Roster Report Here'!$M80="fy",1,0),0)</f>
        <v>0</v>
      </c>
      <c r="BV83" s="121">
        <f>IF('Copy &amp; Paste Roster Report Here'!$A80=BV$7,IF('Copy &amp; Paste Roster Report Here'!$M80="fy",1,0),0)</f>
        <v>0</v>
      </c>
      <c r="BW83" s="121">
        <f>IF('Copy &amp; Paste Roster Report Here'!$A80=BW$7,IF('Copy &amp; Paste Roster Report Here'!$M80="fy",1,0),0)</f>
        <v>0</v>
      </c>
      <c r="BX83" s="121">
        <f>IF('Copy &amp; Paste Roster Report Here'!$A80=BX$7,IF('Copy &amp; Paste Roster Report Here'!$M80="fy",1,0),0)</f>
        <v>0</v>
      </c>
      <c r="BY83" s="121">
        <f>IF('Copy &amp; Paste Roster Report Here'!$A80=BY$7,IF('Copy &amp; Paste Roster Report Here'!$M80="fy",1,0),0)</f>
        <v>0</v>
      </c>
      <c r="BZ83" s="121">
        <f>IF('Copy &amp; Paste Roster Report Here'!$A80=BZ$7,IF('Copy &amp; Paste Roster Report Here'!$M80="fy",1,0),0)</f>
        <v>0</v>
      </c>
      <c r="CA83" s="121">
        <f>IF('Copy &amp; Paste Roster Report Here'!$A80=CA$7,IF('Copy &amp; Paste Roster Report Here'!$M80="fy",1,0),0)</f>
        <v>0</v>
      </c>
      <c r="CB83" s="121">
        <f>IF('Copy &amp; Paste Roster Report Here'!$A80=CB$7,IF('Copy &amp; Paste Roster Report Here'!$M80="fy",1,0),0)</f>
        <v>0</v>
      </c>
      <c r="CC83" s="121">
        <f>IF('Copy &amp; Paste Roster Report Here'!$A80=CC$7,IF('Copy &amp; Paste Roster Report Here'!$M80="fy",1,0),0)</f>
        <v>0</v>
      </c>
      <c r="CD83" s="121">
        <f>IF('Copy &amp; Paste Roster Report Here'!$A80=CD$7,IF('Copy &amp; Paste Roster Report Here'!$M80="fy",1,0),0)</f>
        <v>0</v>
      </c>
      <c r="CE83" s="121">
        <f>IF('Copy &amp; Paste Roster Report Here'!$A80=CE$7,IF('Copy &amp; Paste Roster Report Here'!$M80="fy",1,0),0)</f>
        <v>0</v>
      </c>
      <c r="CF83" s="73">
        <f t="shared" si="28"/>
        <v>0</v>
      </c>
      <c r="CG83" s="122">
        <f>IF('Copy &amp; Paste Roster Report Here'!$A80=CG$7,IF('Copy &amp; Paste Roster Report Here'!$M80="RH",1,0),0)</f>
        <v>0</v>
      </c>
      <c r="CH83" s="122">
        <f>IF('Copy &amp; Paste Roster Report Here'!$A80=CH$7,IF('Copy &amp; Paste Roster Report Here'!$M80="RH",1,0),0)</f>
        <v>0</v>
      </c>
      <c r="CI83" s="122">
        <f>IF('Copy &amp; Paste Roster Report Here'!$A80=CI$7,IF('Copy &amp; Paste Roster Report Here'!$M80="RH",1,0),0)</f>
        <v>0</v>
      </c>
      <c r="CJ83" s="122">
        <f>IF('Copy &amp; Paste Roster Report Here'!$A80=CJ$7,IF('Copy &amp; Paste Roster Report Here'!$M80="RH",1,0),0)</f>
        <v>0</v>
      </c>
      <c r="CK83" s="122">
        <f>IF('Copy &amp; Paste Roster Report Here'!$A80=CK$7,IF('Copy &amp; Paste Roster Report Here'!$M80="RH",1,0),0)</f>
        <v>0</v>
      </c>
      <c r="CL83" s="122">
        <f>IF('Copy &amp; Paste Roster Report Here'!$A80=CL$7,IF('Copy &amp; Paste Roster Report Here'!$M80="RH",1,0),0)</f>
        <v>0</v>
      </c>
      <c r="CM83" s="122">
        <f>IF('Copy &amp; Paste Roster Report Here'!$A80=CM$7,IF('Copy &amp; Paste Roster Report Here'!$M80="RH",1,0),0)</f>
        <v>0</v>
      </c>
      <c r="CN83" s="122">
        <f>IF('Copy &amp; Paste Roster Report Here'!$A80=CN$7,IF('Copy &amp; Paste Roster Report Here'!$M80="RH",1,0),0)</f>
        <v>0</v>
      </c>
      <c r="CO83" s="122">
        <f>IF('Copy &amp; Paste Roster Report Here'!$A80=CO$7,IF('Copy &amp; Paste Roster Report Here'!$M80="RH",1,0),0)</f>
        <v>0</v>
      </c>
      <c r="CP83" s="122">
        <f>IF('Copy &amp; Paste Roster Report Here'!$A80=CP$7,IF('Copy &amp; Paste Roster Report Here'!$M80="RH",1,0),0)</f>
        <v>0</v>
      </c>
      <c r="CQ83" s="122">
        <f>IF('Copy &amp; Paste Roster Report Here'!$A80=CQ$7,IF('Copy &amp; Paste Roster Report Here'!$M80="RH",1,0),0)</f>
        <v>0</v>
      </c>
      <c r="CR83" s="73">
        <f t="shared" si="29"/>
        <v>0</v>
      </c>
      <c r="CS83" s="123">
        <f>IF('Copy &amp; Paste Roster Report Here'!$A80=CS$7,IF('Copy &amp; Paste Roster Report Here'!$M80="QT",1,0),0)</f>
        <v>0</v>
      </c>
      <c r="CT83" s="123">
        <f>IF('Copy &amp; Paste Roster Report Here'!$A80=CT$7,IF('Copy &amp; Paste Roster Report Here'!$M80="QT",1,0),0)</f>
        <v>0</v>
      </c>
      <c r="CU83" s="123">
        <f>IF('Copy &amp; Paste Roster Report Here'!$A80=CU$7,IF('Copy &amp; Paste Roster Report Here'!$M80="QT",1,0),0)</f>
        <v>0</v>
      </c>
      <c r="CV83" s="123">
        <f>IF('Copy &amp; Paste Roster Report Here'!$A80=CV$7,IF('Copy &amp; Paste Roster Report Here'!$M80="QT",1,0),0)</f>
        <v>0</v>
      </c>
      <c r="CW83" s="123">
        <f>IF('Copy &amp; Paste Roster Report Here'!$A80=CW$7,IF('Copy &amp; Paste Roster Report Here'!$M80="QT",1,0),0)</f>
        <v>0</v>
      </c>
      <c r="CX83" s="123">
        <f>IF('Copy &amp; Paste Roster Report Here'!$A80=CX$7,IF('Copy &amp; Paste Roster Report Here'!$M80="QT",1,0),0)</f>
        <v>0</v>
      </c>
      <c r="CY83" s="123">
        <f>IF('Copy &amp; Paste Roster Report Here'!$A80=CY$7,IF('Copy &amp; Paste Roster Report Here'!$M80="QT",1,0),0)</f>
        <v>0</v>
      </c>
      <c r="CZ83" s="123">
        <f>IF('Copy &amp; Paste Roster Report Here'!$A80=CZ$7,IF('Copy &amp; Paste Roster Report Here'!$M80="QT",1,0),0)</f>
        <v>0</v>
      </c>
      <c r="DA83" s="123">
        <f>IF('Copy &amp; Paste Roster Report Here'!$A80=DA$7,IF('Copy &amp; Paste Roster Report Here'!$M80="QT",1,0),0)</f>
        <v>0</v>
      </c>
      <c r="DB83" s="123">
        <f>IF('Copy &amp; Paste Roster Report Here'!$A80=DB$7,IF('Copy &amp; Paste Roster Report Here'!$M80="QT",1,0),0)</f>
        <v>0</v>
      </c>
      <c r="DC83" s="123">
        <f>IF('Copy &amp; Paste Roster Report Here'!$A80=DC$7,IF('Copy &amp; Paste Roster Report Here'!$M80="QT",1,0),0)</f>
        <v>0</v>
      </c>
      <c r="DD83" s="73">
        <f t="shared" si="30"/>
        <v>0</v>
      </c>
      <c r="DE83" s="124">
        <f>IF('Copy &amp; Paste Roster Report Here'!$A80=DE$7,IF('Copy &amp; Paste Roster Report Here'!$M80="xxxxxxxxxxx",1,0),0)</f>
        <v>0</v>
      </c>
      <c r="DF83" s="124">
        <f>IF('Copy &amp; Paste Roster Report Here'!$A80=DF$7,IF('Copy &amp; Paste Roster Report Here'!$M80="xxxxxxxxxxx",1,0),0)</f>
        <v>0</v>
      </c>
      <c r="DG83" s="124">
        <f>IF('Copy &amp; Paste Roster Report Here'!$A80=DG$7,IF('Copy &amp; Paste Roster Report Here'!$M80="xxxxxxxxxxx",1,0),0)</f>
        <v>0</v>
      </c>
      <c r="DH83" s="124">
        <f>IF('Copy &amp; Paste Roster Report Here'!$A80=DH$7,IF('Copy &amp; Paste Roster Report Here'!$M80="xxxxxxxxxxx",1,0),0)</f>
        <v>0</v>
      </c>
      <c r="DI83" s="124">
        <f>IF('Copy &amp; Paste Roster Report Here'!$A80=DI$7,IF('Copy &amp; Paste Roster Report Here'!$M80="xxxxxxxxxxx",1,0),0)</f>
        <v>0</v>
      </c>
      <c r="DJ83" s="124">
        <f>IF('Copy &amp; Paste Roster Report Here'!$A80=DJ$7,IF('Copy &amp; Paste Roster Report Here'!$M80="xxxxxxxxxxx",1,0),0)</f>
        <v>0</v>
      </c>
      <c r="DK83" s="124">
        <f>IF('Copy &amp; Paste Roster Report Here'!$A80=DK$7,IF('Copy &amp; Paste Roster Report Here'!$M80="xxxxxxxxxxx",1,0),0)</f>
        <v>0</v>
      </c>
      <c r="DL83" s="124">
        <f>IF('Copy &amp; Paste Roster Report Here'!$A80=DL$7,IF('Copy &amp; Paste Roster Report Here'!$M80="xxxxxxxxxxx",1,0),0)</f>
        <v>0</v>
      </c>
      <c r="DM83" s="124">
        <f>IF('Copy &amp; Paste Roster Report Here'!$A80=DM$7,IF('Copy &amp; Paste Roster Report Here'!$M80="xxxxxxxxxxx",1,0),0)</f>
        <v>0</v>
      </c>
      <c r="DN83" s="124">
        <f>IF('Copy &amp; Paste Roster Report Here'!$A80=DN$7,IF('Copy &amp; Paste Roster Report Here'!$M80="xxxxxxxxxxx",1,0),0)</f>
        <v>0</v>
      </c>
      <c r="DO83" s="124">
        <f>IF('Copy &amp; Paste Roster Report Here'!$A80=DO$7,IF('Copy &amp; Paste Roster Report Here'!$M80="xxxxxxxxxxx",1,0),0)</f>
        <v>0</v>
      </c>
      <c r="DP83" s="125">
        <f t="shared" si="31"/>
        <v>0</v>
      </c>
      <c r="DQ83" s="126">
        <f t="shared" si="32"/>
        <v>0</v>
      </c>
    </row>
    <row r="84" spans="1:121" x14ac:dyDescent="0.2">
      <c r="A84" s="111">
        <f t="shared" si="18"/>
        <v>0</v>
      </c>
      <c r="B84" s="111">
        <f t="shared" si="19"/>
        <v>0</v>
      </c>
      <c r="C84" s="112">
        <f>+('Copy &amp; Paste Roster Report Here'!$P81-'Copy &amp; Paste Roster Report Here'!$O81)/30</f>
        <v>0</v>
      </c>
      <c r="D84" s="112">
        <f>+('Copy &amp; Paste Roster Report Here'!$P81-'Copy &amp; Paste Roster Report Here'!$O81)</f>
        <v>0</v>
      </c>
      <c r="E84" s="111">
        <f>'Copy &amp; Paste Roster Report Here'!N81</f>
        <v>0</v>
      </c>
      <c r="F84" s="111" t="str">
        <f t="shared" si="20"/>
        <v>N</v>
      </c>
      <c r="G84" s="111">
        <f>'Copy &amp; Paste Roster Report Here'!R81</f>
        <v>0</v>
      </c>
      <c r="H84" s="113">
        <f t="shared" si="21"/>
        <v>0</v>
      </c>
      <c r="I84" s="112">
        <f>IF(F84="N",$F$5-'Copy &amp; Paste Roster Report Here'!O81,+'Copy &amp; Paste Roster Report Here'!Q81-'Copy &amp; Paste Roster Report Here'!O81)</f>
        <v>0</v>
      </c>
      <c r="J84" s="114">
        <f t="shared" si="22"/>
        <v>0</v>
      </c>
      <c r="K84" s="114">
        <f t="shared" si="23"/>
        <v>0</v>
      </c>
      <c r="L84" s="115">
        <f>'Copy &amp; Paste Roster Report Here'!F81</f>
        <v>0</v>
      </c>
      <c r="M84" s="116">
        <f t="shared" si="24"/>
        <v>0</v>
      </c>
      <c r="N84" s="117">
        <f>IF('Copy &amp; Paste Roster Report Here'!$A81='Analytical Tests'!N$7,IF($F84="Y",+$H84*N$6,0),0)</f>
        <v>0</v>
      </c>
      <c r="O84" s="117">
        <f>IF('Copy &amp; Paste Roster Report Here'!$A81='Analytical Tests'!O$7,IF($F84="Y",+$H84*O$6,0),0)</f>
        <v>0</v>
      </c>
      <c r="P84" s="117">
        <f>IF('Copy &amp; Paste Roster Report Here'!$A81='Analytical Tests'!P$7,IF($F84="Y",+$H84*P$6,0),0)</f>
        <v>0</v>
      </c>
      <c r="Q84" s="117">
        <f>IF('Copy &amp; Paste Roster Report Here'!$A81='Analytical Tests'!Q$7,IF($F84="Y",+$H84*Q$6,0),0)</f>
        <v>0</v>
      </c>
      <c r="R84" s="117">
        <f>IF('Copy &amp; Paste Roster Report Here'!$A81='Analytical Tests'!R$7,IF($F84="Y",+$H84*R$6,0),0)</f>
        <v>0</v>
      </c>
      <c r="S84" s="117">
        <f>IF('Copy &amp; Paste Roster Report Here'!$A81='Analytical Tests'!S$7,IF($F84="Y",+$H84*S$6,0),0)</f>
        <v>0</v>
      </c>
      <c r="T84" s="117">
        <f>IF('Copy &amp; Paste Roster Report Here'!$A81='Analytical Tests'!T$7,IF($F84="Y",+$H84*T$6,0),0)</f>
        <v>0</v>
      </c>
      <c r="U84" s="117">
        <f>IF('Copy &amp; Paste Roster Report Here'!$A81='Analytical Tests'!U$7,IF($F84="Y",+$H84*U$6,0),0)</f>
        <v>0</v>
      </c>
      <c r="V84" s="117">
        <f>IF('Copy &amp; Paste Roster Report Here'!$A81='Analytical Tests'!V$7,IF($F84="Y",+$H84*V$6,0),0)</f>
        <v>0</v>
      </c>
      <c r="W84" s="117">
        <f>IF('Copy &amp; Paste Roster Report Here'!$A81='Analytical Tests'!W$7,IF($F84="Y",+$H84*W$6,0),0)</f>
        <v>0</v>
      </c>
      <c r="X84" s="117">
        <f>IF('Copy &amp; Paste Roster Report Here'!$A81='Analytical Tests'!X$7,IF($F84="Y",+$H84*X$6,0),0)</f>
        <v>0</v>
      </c>
      <c r="Y84" s="117" t="b">
        <f>IF('Copy &amp; Paste Roster Report Here'!$A81='Analytical Tests'!Y$7,IF($F84="N",IF($J84&gt;=$C84,Y$6,+($I84/$D84)*Y$6),0))</f>
        <v>0</v>
      </c>
      <c r="Z84" s="117" t="b">
        <f>IF('Copy &amp; Paste Roster Report Here'!$A81='Analytical Tests'!Z$7,IF($F84="N",IF($J84&gt;=$C84,Z$6,+($I84/$D84)*Z$6),0))</f>
        <v>0</v>
      </c>
      <c r="AA84" s="117" t="b">
        <f>IF('Copy &amp; Paste Roster Report Here'!$A81='Analytical Tests'!AA$7,IF($F84="N",IF($J84&gt;=$C84,AA$6,+($I84/$D84)*AA$6),0))</f>
        <v>0</v>
      </c>
      <c r="AB84" s="117" t="b">
        <f>IF('Copy &amp; Paste Roster Report Here'!$A81='Analytical Tests'!AB$7,IF($F84="N",IF($J84&gt;=$C84,AB$6,+($I84/$D84)*AB$6),0))</f>
        <v>0</v>
      </c>
      <c r="AC84" s="117" t="b">
        <f>IF('Copy &amp; Paste Roster Report Here'!$A81='Analytical Tests'!AC$7,IF($F84="N",IF($J84&gt;=$C84,AC$6,+($I84/$D84)*AC$6),0))</f>
        <v>0</v>
      </c>
      <c r="AD84" s="117" t="b">
        <f>IF('Copy &amp; Paste Roster Report Here'!$A81='Analytical Tests'!AD$7,IF($F84="N",IF($J84&gt;=$C84,AD$6,+($I84/$D84)*AD$6),0))</f>
        <v>0</v>
      </c>
      <c r="AE84" s="117" t="b">
        <f>IF('Copy &amp; Paste Roster Report Here'!$A81='Analytical Tests'!AE$7,IF($F84="N",IF($J84&gt;=$C84,AE$6,+($I84/$D84)*AE$6),0))</f>
        <v>0</v>
      </c>
      <c r="AF84" s="117" t="b">
        <f>IF('Copy &amp; Paste Roster Report Here'!$A81='Analytical Tests'!AF$7,IF($F84="N",IF($J84&gt;=$C84,AF$6,+($I84/$D84)*AF$6),0))</f>
        <v>0</v>
      </c>
      <c r="AG84" s="117" t="b">
        <f>IF('Copy &amp; Paste Roster Report Here'!$A81='Analytical Tests'!AG$7,IF($F84="N",IF($J84&gt;=$C84,AG$6,+($I84/$D84)*AG$6),0))</f>
        <v>0</v>
      </c>
      <c r="AH84" s="117" t="b">
        <f>IF('Copy &amp; Paste Roster Report Here'!$A81='Analytical Tests'!AH$7,IF($F84="N",IF($J84&gt;=$C84,AH$6,+($I84/$D84)*AH$6),0))</f>
        <v>0</v>
      </c>
      <c r="AI84" s="117" t="b">
        <f>IF('Copy &amp; Paste Roster Report Here'!$A81='Analytical Tests'!AI$7,IF($F84="N",IF($J84&gt;=$C84,AI$6,+($I84/$D84)*AI$6),0))</f>
        <v>0</v>
      </c>
      <c r="AJ84" s="79"/>
      <c r="AK84" s="118">
        <f>IF('Copy &amp; Paste Roster Report Here'!$A81=AK$7,IF('Copy &amp; Paste Roster Report Here'!$M81="FT",1,0),0)</f>
        <v>0</v>
      </c>
      <c r="AL84" s="118">
        <f>IF('Copy &amp; Paste Roster Report Here'!$A81=AL$7,IF('Copy &amp; Paste Roster Report Here'!$M81="FT",1,0),0)</f>
        <v>0</v>
      </c>
      <c r="AM84" s="118">
        <f>IF('Copy &amp; Paste Roster Report Here'!$A81=AM$7,IF('Copy &amp; Paste Roster Report Here'!$M81="FT",1,0),0)</f>
        <v>0</v>
      </c>
      <c r="AN84" s="118">
        <f>IF('Copy &amp; Paste Roster Report Here'!$A81=AN$7,IF('Copy &amp; Paste Roster Report Here'!$M81="FT",1,0),0)</f>
        <v>0</v>
      </c>
      <c r="AO84" s="118">
        <f>IF('Copy &amp; Paste Roster Report Here'!$A81=AO$7,IF('Copy &amp; Paste Roster Report Here'!$M81="FT",1,0),0)</f>
        <v>0</v>
      </c>
      <c r="AP84" s="118">
        <f>IF('Copy &amp; Paste Roster Report Here'!$A81=AP$7,IF('Copy &amp; Paste Roster Report Here'!$M81="FT",1,0),0)</f>
        <v>0</v>
      </c>
      <c r="AQ84" s="118">
        <f>IF('Copy &amp; Paste Roster Report Here'!$A81=AQ$7,IF('Copy &amp; Paste Roster Report Here'!$M81="FT",1,0),0)</f>
        <v>0</v>
      </c>
      <c r="AR84" s="118">
        <f>IF('Copy &amp; Paste Roster Report Here'!$A81=AR$7,IF('Copy &amp; Paste Roster Report Here'!$M81="FT",1,0),0)</f>
        <v>0</v>
      </c>
      <c r="AS84" s="118">
        <f>IF('Copy &amp; Paste Roster Report Here'!$A81=AS$7,IF('Copy &amp; Paste Roster Report Here'!$M81="FT",1,0),0)</f>
        <v>0</v>
      </c>
      <c r="AT84" s="118">
        <f>IF('Copy &amp; Paste Roster Report Here'!$A81=AT$7,IF('Copy &amp; Paste Roster Report Here'!$M81="FT",1,0),0)</f>
        <v>0</v>
      </c>
      <c r="AU84" s="118">
        <f>IF('Copy &amp; Paste Roster Report Here'!$A81=AU$7,IF('Copy &amp; Paste Roster Report Here'!$M81="FT",1,0),0)</f>
        <v>0</v>
      </c>
      <c r="AV84" s="73">
        <f t="shared" si="25"/>
        <v>0</v>
      </c>
      <c r="AW84" s="119">
        <f>IF('Copy &amp; Paste Roster Report Here'!$A81=AW$7,IF('Copy &amp; Paste Roster Report Here'!$M81="HT",1,0),0)</f>
        <v>0</v>
      </c>
      <c r="AX84" s="119">
        <f>IF('Copy &amp; Paste Roster Report Here'!$A81=AX$7,IF('Copy &amp; Paste Roster Report Here'!$M81="HT",1,0),0)</f>
        <v>0</v>
      </c>
      <c r="AY84" s="119">
        <f>IF('Copy &amp; Paste Roster Report Here'!$A81=AY$7,IF('Copy &amp; Paste Roster Report Here'!$M81="HT",1,0),0)</f>
        <v>0</v>
      </c>
      <c r="AZ84" s="119">
        <f>IF('Copy &amp; Paste Roster Report Here'!$A81=AZ$7,IF('Copy &amp; Paste Roster Report Here'!$M81="HT",1,0),0)</f>
        <v>0</v>
      </c>
      <c r="BA84" s="119">
        <f>IF('Copy &amp; Paste Roster Report Here'!$A81=BA$7,IF('Copy &amp; Paste Roster Report Here'!$M81="HT",1,0),0)</f>
        <v>0</v>
      </c>
      <c r="BB84" s="119">
        <f>IF('Copy &amp; Paste Roster Report Here'!$A81=BB$7,IF('Copy &amp; Paste Roster Report Here'!$M81="HT",1,0),0)</f>
        <v>0</v>
      </c>
      <c r="BC84" s="119">
        <f>IF('Copy &amp; Paste Roster Report Here'!$A81=BC$7,IF('Copy &amp; Paste Roster Report Here'!$M81="HT",1,0),0)</f>
        <v>0</v>
      </c>
      <c r="BD84" s="119">
        <f>IF('Copy &amp; Paste Roster Report Here'!$A81=BD$7,IF('Copy &amp; Paste Roster Report Here'!$M81="HT",1,0),0)</f>
        <v>0</v>
      </c>
      <c r="BE84" s="119">
        <f>IF('Copy &amp; Paste Roster Report Here'!$A81=BE$7,IF('Copy &amp; Paste Roster Report Here'!$M81="HT",1,0),0)</f>
        <v>0</v>
      </c>
      <c r="BF84" s="119">
        <f>IF('Copy &amp; Paste Roster Report Here'!$A81=BF$7,IF('Copy &amp; Paste Roster Report Here'!$M81="HT",1,0),0)</f>
        <v>0</v>
      </c>
      <c r="BG84" s="119">
        <f>IF('Copy &amp; Paste Roster Report Here'!$A81=BG$7,IF('Copy &amp; Paste Roster Report Here'!$M81="HT",1,0),0)</f>
        <v>0</v>
      </c>
      <c r="BH84" s="73">
        <f t="shared" si="26"/>
        <v>0</v>
      </c>
      <c r="BI84" s="120">
        <f>IF('Copy &amp; Paste Roster Report Here'!$A81=BI$7,IF('Copy &amp; Paste Roster Report Here'!$M81="MT",1,0),0)</f>
        <v>0</v>
      </c>
      <c r="BJ84" s="120">
        <f>IF('Copy &amp; Paste Roster Report Here'!$A81=BJ$7,IF('Copy &amp; Paste Roster Report Here'!$M81="MT",1,0),0)</f>
        <v>0</v>
      </c>
      <c r="BK84" s="120">
        <f>IF('Copy &amp; Paste Roster Report Here'!$A81=BK$7,IF('Copy &amp; Paste Roster Report Here'!$M81="MT",1,0),0)</f>
        <v>0</v>
      </c>
      <c r="BL84" s="120">
        <f>IF('Copy &amp; Paste Roster Report Here'!$A81=BL$7,IF('Copy &amp; Paste Roster Report Here'!$M81="MT",1,0),0)</f>
        <v>0</v>
      </c>
      <c r="BM84" s="120">
        <f>IF('Copy &amp; Paste Roster Report Here'!$A81=BM$7,IF('Copy &amp; Paste Roster Report Here'!$M81="MT",1,0),0)</f>
        <v>0</v>
      </c>
      <c r="BN84" s="120">
        <f>IF('Copy &amp; Paste Roster Report Here'!$A81=BN$7,IF('Copy &amp; Paste Roster Report Here'!$M81="MT",1,0),0)</f>
        <v>0</v>
      </c>
      <c r="BO84" s="120">
        <f>IF('Copy &amp; Paste Roster Report Here'!$A81=BO$7,IF('Copy &amp; Paste Roster Report Here'!$M81="MT",1,0),0)</f>
        <v>0</v>
      </c>
      <c r="BP84" s="120">
        <f>IF('Copy &amp; Paste Roster Report Here'!$A81=BP$7,IF('Copy &amp; Paste Roster Report Here'!$M81="MT",1,0),0)</f>
        <v>0</v>
      </c>
      <c r="BQ84" s="120">
        <f>IF('Copy &amp; Paste Roster Report Here'!$A81=BQ$7,IF('Copy &amp; Paste Roster Report Here'!$M81="MT",1,0),0)</f>
        <v>0</v>
      </c>
      <c r="BR84" s="120">
        <f>IF('Copy &amp; Paste Roster Report Here'!$A81=BR$7,IF('Copy &amp; Paste Roster Report Here'!$M81="MT",1,0),0)</f>
        <v>0</v>
      </c>
      <c r="BS84" s="120">
        <f>IF('Copy &amp; Paste Roster Report Here'!$A81=BS$7,IF('Copy &amp; Paste Roster Report Here'!$M81="MT",1,0),0)</f>
        <v>0</v>
      </c>
      <c r="BT84" s="73">
        <f t="shared" si="27"/>
        <v>0</v>
      </c>
      <c r="BU84" s="121">
        <f>IF('Copy &amp; Paste Roster Report Here'!$A81=BU$7,IF('Copy &amp; Paste Roster Report Here'!$M81="fy",1,0),0)</f>
        <v>0</v>
      </c>
      <c r="BV84" s="121">
        <f>IF('Copy &amp; Paste Roster Report Here'!$A81=BV$7,IF('Copy &amp; Paste Roster Report Here'!$M81="fy",1,0),0)</f>
        <v>0</v>
      </c>
      <c r="BW84" s="121">
        <f>IF('Copy &amp; Paste Roster Report Here'!$A81=BW$7,IF('Copy &amp; Paste Roster Report Here'!$M81="fy",1,0),0)</f>
        <v>0</v>
      </c>
      <c r="BX84" s="121">
        <f>IF('Copy &amp; Paste Roster Report Here'!$A81=BX$7,IF('Copy &amp; Paste Roster Report Here'!$M81="fy",1,0),0)</f>
        <v>0</v>
      </c>
      <c r="BY84" s="121">
        <f>IF('Copy &amp; Paste Roster Report Here'!$A81=BY$7,IF('Copy &amp; Paste Roster Report Here'!$M81="fy",1,0),0)</f>
        <v>0</v>
      </c>
      <c r="BZ84" s="121">
        <f>IF('Copy &amp; Paste Roster Report Here'!$A81=BZ$7,IF('Copy &amp; Paste Roster Report Here'!$M81="fy",1,0),0)</f>
        <v>0</v>
      </c>
      <c r="CA84" s="121">
        <f>IF('Copy &amp; Paste Roster Report Here'!$A81=CA$7,IF('Copy &amp; Paste Roster Report Here'!$M81="fy",1,0),0)</f>
        <v>0</v>
      </c>
      <c r="CB84" s="121">
        <f>IF('Copy &amp; Paste Roster Report Here'!$A81=CB$7,IF('Copy &amp; Paste Roster Report Here'!$M81="fy",1,0),0)</f>
        <v>0</v>
      </c>
      <c r="CC84" s="121">
        <f>IF('Copy &amp; Paste Roster Report Here'!$A81=CC$7,IF('Copy &amp; Paste Roster Report Here'!$M81="fy",1,0),0)</f>
        <v>0</v>
      </c>
      <c r="CD84" s="121">
        <f>IF('Copy &amp; Paste Roster Report Here'!$A81=CD$7,IF('Copy &amp; Paste Roster Report Here'!$M81="fy",1,0),0)</f>
        <v>0</v>
      </c>
      <c r="CE84" s="121">
        <f>IF('Copy &amp; Paste Roster Report Here'!$A81=CE$7,IF('Copy &amp; Paste Roster Report Here'!$M81="fy",1,0),0)</f>
        <v>0</v>
      </c>
      <c r="CF84" s="73">
        <f t="shared" si="28"/>
        <v>0</v>
      </c>
      <c r="CG84" s="122">
        <f>IF('Copy &amp; Paste Roster Report Here'!$A81=CG$7,IF('Copy &amp; Paste Roster Report Here'!$M81="RH",1,0),0)</f>
        <v>0</v>
      </c>
      <c r="CH84" s="122">
        <f>IF('Copy &amp; Paste Roster Report Here'!$A81=CH$7,IF('Copy &amp; Paste Roster Report Here'!$M81="RH",1,0),0)</f>
        <v>0</v>
      </c>
      <c r="CI84" s="122">
        <f>IF('Copy &amp; Paste Roster Report Here'!$A81=CI$7,IF('Copy &amp; Paste Roster Report Here'!$M81="RH",1,0),0)</f>
        <v>0</v>
      </c>
      <c r="CJ84" s="122">
        <f>IF('Copy &amp; Paste Roster Report Here'!$A81=CJ$7,IF('Copy &amp; Paste Roster Report Here'!$M81="RH",1,0),0)</f>
        <v>0</v>
      </c>
      <c r="CK84" s="122">
        <f>IF('Copy &amp; Paste Roster Report Here'!$A81=CK$7,IF('Copy &amp; Paste Roster Report Here'!$M81="RH",1,0),0)</f>
        <v>0</v>
      </c>
      <c r="CL84" s="122">
        <f>IF('Copy &amp; Paste Roster Report Here'!$A81=CL$7,IF('Copy &amp; Paste Roster Report Here'!$M81="RH",1,0),0)</f>
        <v>0</v>
      </c>
      <c r="CM84" s="122">
        <f>IF('Copy &amp; Paste Roster Report Here'!$A81=CM$7,IF('Copy &amp; Paste Roster Report Here'!$M81="RH",1,0),0)</f>
        <v>0</v>
      </c>
      <c r="CN84" s="122">
        <f>IF('Copy &amp; Paste Roster Report Here'!$A81=CN$7,IF('Copy &amp; Paste Roster Report Here'!$M81="RH",1,0),0)</f>
        <v>0</v>
      </c>
      <c r="CO84" s="122">
        <f>IF('Copy &amp; Paste Roster Report Here'!$A81=CO$7,IF('Copy &amp; Paste Roster Report Here'!$M81="RH",1,0),0)</f>
        <v>0</v>
      </c>
      <c r="CP84" s="122">
        <f>IF('Copy &amp; Paste Roster Report Here'!$A81=CP$7,IF('Copy &amp; Paste Roster Report Here'!$M81="RH",1,0),0)</f>
        <v>0</v>
      </c>
      <c r="CQ84" s="122">
        <f>IF('Copy &amp; Paste Roster Report Here'!$A81=CQ$7,IF('Copy &amp; Paste Roster Report Here'!$M81="RH",1,0),0)</f>
        <v>0</v>
      </c>
      <c r="CR84" s="73">
        <f t="shared" si="29"/>
        <v>0</v>
      </c>
      <c r="CS84" s="123">
        <f>IF('Copy &amp; Paste Roster Report Here'!$A81=CS$7,IF('Copy &amp; Paste Roster Report Here'!$M81="QT",1,0),0)</f>
        <v>0</v>
      </c>
      <c r="CT84" s="123">
        <f>IF('Copy &amp; Paste Roster Report Here'!$A81=CT$7,IF('Copy &amp; Paste Roster Report Here'!$M81="QT",1,0),0)</f>
        <v>0</v>
      </c>
      <c r="CU84" s="123">
        <f>IF('Copy &amp; Paste Roster Report Here'!$A81=CU$7,IF('Copy &amp; Paste Roster Report Here'!$M81="QT",1,0),0)</f>
        <v>0</v>
      </c>
      <c r="CV84" s="123">
        <f>IF('Copy &amp; Paste Roster Report Here'!$A81=CV$7,IF('Copy &amp; Paste Roster Report Here'!$M81="QT",1,0),0)</f>
        <v>0</v>
      </c>
      <c r="CW84" s="123">
        <f>IF('Copy &amp; Paste Roster Report Here'!$A81=CW$7,IF('Copy &amp; Paste Roster Report Here'!$M81="QT",1,0),0)</f>
        <v>0</v>
      </c>
      <c r="CX84" s="123">
        <f>IF('Copy &amp; Paste Roster Report Here'!$A81=CX$7,IF('Copy &amp; Paste Roster Report Here'!$M81="QT",1,0),0)</f>
        <v>0</v>
      </c>
      <c r="CY84" s="123">
        <f>IF('Copy &amp; Paste Roster Report Here'!$A81=CY$7,IF('Copy &amp; Paste Roster Report Here'!$M81="QT",1,0),0)</f>
        <v>0</v>
      </c>
      <c r="CZ84" s="123">
        <f>IF('Copy &amp; Paste Roster Report Here'!$A81=CZ$7,IF('Copy &amp; Paste Roster Report Here'!$M81="QT",1,0),0)</f>
        <v>0</v>
      </c>
      <c r="DA84" s="123">
        <f>IF('Copy &amp; Paste Roster Report Here'!$A81=DA$7,IF('Copy &amp; Paste Roster Report Here'!$M81="QT",1,0),0)</f>
        <v>0</v>
      </c>
      <c r="DB84" s="123">
        <f>IF('Copy &amp; Paste Roster Report Here'!$A81=DB$7,IF('Copy &amp; Paste Roster Report Here'!$M81="QT",1,0),0)</f>
        <v>0</v>
      </c>
      <c r="DC84" s="123">
        <f>IF('Copy &amp; Paste Roster Report Here'!$A81=DC$7,IF('Copy &amp; Paste Roster Report Here'!$M81="QT",1,0),0)</f>
        <v>0</v>
      </c>
      <c r="DD84" s="73">
        <f t="shared" si="30"/>
        <v>0</v>
      </c>
      <c r="DE84" s="124">
        <f>IF('Copy &amp; Paste Roster Report Here'!$A81=DE$7,IF('Copy &amp; Paste Roster Report Here'!$M81="xxxxxxxxxxx",1,0),0)</f>
        <v>0</v>
      </c>
      <c r="DF84" s="124">
        <f>IF('Copy &amp; Paste Roster Report Here'!$A81=DF$7,IF('Copy &amp; Paste Roster Report Here'!$M81="xxxxxxxxxxx",1,0),0)</f>
        <v>0</v>
      </c>
      <c r="DG84" s="124">
        <f>IF('Copy &amp; Paste Roster Report Here'!$A81=DG$7,IF('Copy &amp; Paste Roster Report Here'!$M81="xxxxxxxxxxx",1,0),0)</f>
        <v>0</v>
      </c>
      <c r="DH84" s="124">
        <f>IF('Copy &amp; Paste Roster Report Here'!$A81=DH$7,IF('Copy &amp; Paste Roster Report Here'!$M81="xxxxxxxxxxx",1,0),0)</f>
        <v>0</v>
      </c>
      <c r="DI84" s="124">
        <f>IF('Copy &amp; Paste Roster Report Here'!$A81=DI$7,IF('Copy &amp; Paste Roster Report Here'!$M81="xxxxxxxxxxx",1,0),0)</f>
        <v>0</v>
      </c>
      <c r="DJ84" s="124">
        <f>IF('Copy &amp; Paste Roster Report Here'!$A81=DJ$7,IF('Copy &amp; Paste Roster Report Here'!$M81="xxxxxxxxxxx",1,0),0)</f>
        <v>0</v>
      </c>
      <c r="DK84" s="124">
        <f>IF('Copy &amp; Paste Roster Report Here'!$A81=DK$7,IF('Copy &amp; Paste Roster Report Here'!$M81="xxxxxxxxxxx",1,0),0)</f>
        <v>0</v>
      </c>
      <c r="DL84" s="124">
        <f>IF('Copy &amp; Paste Roster Report Here'!$A81=DL$7,IF('Copy &amp; Paste Roster Report Here'!$M81="xxxxxxxxxxx",1,0),0)</f>
        <v>0</v>
      </c>
      <c r="DM84" s="124">
        <f>IF('Copy &amp; Paste Roster Report Here'!$A81=DM$7,IF('Copy &amp; Paste Roster Report Here'!$M81="xxxxxxxxxxx",1,0),0)</f>
        <v>0</v>
      </c>
      <c r="DN84" s="124">
        <f>IF('Copy &amp; Paste Roster Report Here'!$A81=DN$7,IF('Copy &amp; Paste Roster Report Here'!$M81="xxxxxxxxxxx",1,0),0)</f>
        <v>0</v>
      </c>
      <c r="DO84" s="124">
        <f>IF('Copy &amp; Paste Roster Report Here'!$A81=DO$7,IF('Copy &amp; Paste Roster Report Here'!$M81="xxxxxxxxxxx",1,0),0)</f>
        <v>0</v>
      </c>
      <c r="DP84" s="125">
        <f t="shared" si="31"/>
        <v>0</v>
      </c>
      <c r="DQ84" s="126">
        <f t="shared" si="32"/>
        <v>0</v>
      </c>
    </row>
    <row r="85" spans="1:121" x14ac:dyDescent="0.2">
      <c r="A85" s="111">
        <f t="shared" si="18"/>
        <v>0</v>
      </c>
      <c r="B85" s="111">
        <f t="shared" si="19"/>
        <v>0</v>
      </c>
      <c r="C85" s="112">
        <f>+('Copy &amp; Paste Roster Report Here'!$P82-'Copy &amp; Paste Roster Report Here'!$O82)/30</f>
        <v>0</v>
      </c>
      <c r="D85" s="112">
        <f>+('Copy &amp; Paste Roster Report Here'!$P82-'Copy &amp; Paste Roster Report Here'!$O82)</f>
        <v>0</v>
      </c>
      <c r="E85" s="111">
        <f>'Copy &amp; Paste Roster Report Here'!N82</f>
        <v>0</v>
      </c>
      <c r="F85" s="111" t="str">
        <f t="shared" si="20"/>
        <v>N</v>
      </c>
      <c r="G85" s="111">
        <f>'Copy &amp; Paste Roster Report Here'!R82</f>
        <v>0</v>
      </c>
      <c r="H85" s="113">
        <f t="shared" si="21"/>
        <v>0</v>
      </c>
      <c r="I85" s="112">
        <f>IF(F85="N",$F$5-'Copy &amp; Paste Roster Report Here'!O82,+'Copy &amp; Paste Roster Report Here'!Q82-'Copy &amp; Paste Roster Report Here'!O82)</f>
        <v>0</v>
      </c>
      <c r="J85" s="114">
        <f t="shared" si="22"/>
        <v>0</v>
      </c>
      <c r="K85" s="114">
        <f t="shared" si="23"/>
        <v>0</v>
      </c>
      <c r="L85" s="115">
        <f>'Copy &amp; Paste Roster Report Here'!F82</f>
        <v>0</v>
      </c>
      <c r="M85" s="116">
        <f t="shared" si="24"/>
        <v>0</v>
      </c>
      <c r="N85" s="117">
        <f>IF('Copy &amp; Paste Roster Report Here'!$A82='Analytical Tests'!N$7,IF($F85="Y",+$H85*N$6,0),0)</f>
        <v>0</v>
      </c>
      <c r="O85" s="117">
        <f>IF('Copy &amp; Paste Roster Report Here'!$A82='Analytical Tests'!O$7,IF($F85="Y",+$H85*O$6,0),0)</f>
        <v>0</v>
      </c>
      <c r="P85" s="117">
        <f>IF('Copy &amp; Paste Roster Report Here'!$A82='Analytical Tests'!P$7,IF($F85="Y",+$H85*P$6,0),0)</f>
        <v>0</v>
      </c>
      <c r="Q85" s="117">
        <f>IF('Copy &amp; Paste Roster Report Here'!$A82='Analytical Tests'!Q$7,IF($F85="Y",+$H85*Q$6,0),0)</f>
        <v>0</v>
      </c>
      <c r="R85" s="117">
        <f>IF('Copy &amp; Paste Roster Report Here'!$A82='Analytical Tests'!R$7,IF($F85="Y",+$H85*R$6,0),0)</f>
        <v>0</v>
      </c>
      <c r="S85" s="117">
        <f>IF('Copy &amp; Paste Roster Report Here'!$A82='Analytical Tests'!S$7,IF($F85="Y",+$H85*S$6,0),0)</f>
        <v>0</v>
      </c>
      <c r="T85" s="117">
        <f>IF('Copy &amp; Paste Roster Report Here'!$A82='Analytical Tests'!T$7,IF($F85="Y",+$H85*T$6,0),0)</f>
        <v>0</v>
      </c>
      <c r="U85" s="117">
        <f>IF('Copy &amp; Paste Roster Report Here'!$A82='Analytical Tests'!U$7,IF($F85="Y",+$H85*U$6,0),0)</f>
        <v>0</v>
      </c>
      <c r="V85" s="117">
        <f>IF('Copy &amp; Paste Roster Report Here'!$A82='Analytical Tests'!V$7,IF($F85="Y",+$H85*V$6,0),0)</f>
        <v>0</v>
      </c>
      <c r="W85" s="117">
        <f>IF('Copy &amp; Paste Roster Report Here'!$A82='Analytical Tests'!W$7,IF($F85="Y",+$H85*W$6,0),0)</f>
        <v>0</v>
      </c>
      <c r="X85" s="117">
        <f>IF('Copy &amp; Paste Roster Report Here'!$A82='Analytical Tests'!X$7,IF($F85="Y",+$H85*X$6,0),0)</f>
        <v>0</v>
      </c>
      <c r="Y85" s="117" t="b">
        <f>IF('Copy &amp; Paste Roster Report Here'!$A82='Analytical Tests'!Y$7,IF($F85="N",IF($J85&gt;=$C85,Y$6,+($I85/$D85)*Y$6),0))</f>
        <v>0</v>
      </c>
      <c r="Z85" s="117" t="b">
        <f>IF('Copy &amp; Paste Roster Report Here'!$A82='Analytical Tests'!Z$7,IF($F85="N",IF($J85&gt;=$C85,Z$6,+($I85/$D85)*Z$6),0))</f>
        <v>0</v>
      </c>
      <c r="AA85" s="117" t="b">
        <f>IF('Copy &amp; Paste Roster Report Here'!$A82='Analytical Tests'!AA$7,IF($F85="N",IF($J85&gt;=$C85,AA$6,+($I85/$D85)*AA$6),0))</f>
        <v>0</v>
      </c>
      <c r="AB85" s="117" t="b">
        <f>IF('Copy &amp; Paste Roster Report Here'!$A82='Analytical Tests'!AB$7,IF($F85="N",IF($J85&gt;=$C85,AB$6,+($I85/$D85)*AB$6),0))</f>
        <v>0</v>
      </c>
      <c r="AC85" s="117" t="b">
        <f>IF('Copy &amp; Paste Roster Report Here'!$A82='Analytical Tests'!AC$7,IF($F85="N",IF($J85&gt;=$C85,AC$6,+($I85/$D85)*AC$6),0))</f>
        <v>0</v>
      </c>
      <c r="AD85" s="117" t="b">
        <f>IF('Copy &amp; Paste Roster Report Here'!$A82='Analytical Tests'!AD$7,IF($F85="N",IF($J85&gt;=$C85,AD$6,+($I85/$D85)*AD$6),0))</f>
        <v>0</v>
      </c>
      <c r="AE85" s="117" t="b">
        <f>IF('Copy &amp; Paste Roster Report Here'!$A82='Analytical Tests'!AE$7,IF($F85="N",IF($J85&gt;=$C85,AE$6,+($I85/$D85)*AE$6),0))</f>
        <v>0</v>
      </c>
      <c r="AF85" s="117" t="b">
        <f>IF('Copy &amp; Paste Roster Report Here'!$A82='Analytical Tests'!AF$7,IF($F85="N",IF($J85&gt;=$C85,AF$6,+($I85/$D85)*AF$6),0))</f>
        <v>0</v>
      </c>
      <c r="AG85" s="117" t="b">
        <f>IF('Copy &amp; Paste Roster Report Here'!$A82='Analytical Tests'!AG$7,IF($F85="N",IF($J85&gt;=$C85,AG$6,+($I85/$D85)*AG$6),0))</f>
        <v>0</v>
      </c>
      <c r="AH85" s="117" t="b">
        <f>IF('Copy &amp; Paste Roster Report Here'!$A82='Analytical Tests'!AH$7,IF($F85="N",IF($J85&gt;=$C85,AH$6,+($I85/$D85)*AH$6),0))</f>
        <v>0</v>
      </c>
      <c r="AI85" s="117" t="b">
        <f>IF('Copy &amp; Paste Roster Report Here'!$A82='Analytical Tests'!AI$7,IF($F85="N",IF($J85&gt;=$C85,AI$6,+($I85/$D85)*AI$6),0))</f>
        <v>0</v>
      </c>
      <c r="AJ85" s="79"/>
      <c r="AK85" s="118">
        <f>IF('Copy &amp; Paste Roster Report Here'!$A82=AK$7,IF('Copy &amp; Paste Roster Report Here'!$M82="FT",1,0),0)</f>
        <v>0</v>
      </c>
      <c r="AL85" s="118">
        <f>IF('Copy &amp; Paste Roster Report Here'!$A82=AL$7,IF('Copy &amp; Paste Roster Report Here'!$M82="FT",1,0),0)</f>
        <v>0</v>
      </c>
      <c r="AM85" s="118">
        <f>IF('Copy &amp; Paste Roster Report Here'!$A82=AM$7,IF('Copy &amp; Paste Roster Report Here'!$M82="FT",1,0),0)</f>
        <v>0</v>
      </c>
      <c r="AN85" s="118">
        <f>IF('Copy &amp; Paste Roster Report Here'!$A82=AN$7,IF('Copy &amp; Paste Roster Report Here'!$M82="FT",1,0),0)</f>
        <v>0</v>
      </c>
      <c r="AO85" s="118">
        <f>IF('Copy &amp; Paste Roster Report Here'!$A82=AO$7,IF('Copy &amp; Paste Roster Report Here'!$M82="FT",1,0),0)</f>
        <v>0</v>
      </c>
      <c r="AP85" s="118">
        <f>IF('Copy &amp; Paste Roster Report Here'!$A82=AP$7,IF('Copy &amp; Paste Roster Report Here'!$M82="FT",1,0),0)</f>
        <v>0</v>
      </c>
      <c r="AQ85" s="118">
        <f>IF('Copy &amp; Paste Roster Report Here'!$A82=AQ$7,IF('Copy &amp; Paste Roster Report Here'!$M82="FT",1,0),0)</f>
        <v>0</v>
      </c>
      <c r="AR85" s="118">
        <f>IF('Copy &amp; Paste Roster Report Here'!$A82=AR$7,IF('Copy &amp; Paste Roster Report Here'!$M82="FT",1,0),0)</f>
        <v>0</v>
      </c>
      <c r="AS85" s="118">
        <f>IF('Copy &amp; Paste Roster Report Here'!$A82=AS$7,IF('Copy &amp; Paste Roster Report Here'!$M82="FT",1,0),0)</f>
        <v>0</v>
      </c>
      <c r="AT85" s="118">
        <f>IF('Copy &amp; Paste Roster Report Here'!$A82=AT$7,IF('Copy &amp; Paste Roster Report Here'!$M82="FT",1,0),0)</f>
        <v>0</v>
      </c>
      <c r="AU85" s="118">
        <f>IF('Copy &amp; Paste Roster Report Here'!$A82=AU$7,IF('Copy &amp; Paste Roster Report Here'!$M82="FT",1,0),0)</f>
        <v>0</v>
      </c>
      <c r="AV85" s="73">
        <f t="shared" si="25"/>
        <v>0</v>
      </c>
      <c r="AW85" s="119">
        <f>IF('Copy &amp; Paste Roster Report Here'!$A82=AW$7,IF('Copy &amp; Paste Roster Report Here'!$M82="HT",1,0),0)</f>
        <v>0</v>
      </c>
      <c r="AX85" s="119">
        <f>IF('Copy &amp; Paste Roster Report Here'!$A82=AX$7,IF('Copy &amp; Paste Roster Report Here'!$M82="HT",1,0),0)</f>
        <v>0</v>
      </c>
      <c r="AY85" s="119">
        <f>IF('Copy &amp; Paste Roster Report Here'!$A82=AY$7,IF('Copy &amp; Paste Roster Report Here'!$M82="HT",1,0),0)</f>
        <v>0</v>
      </c>
      <c r="AZ85" s="119">
        <f>IF('Copy &amp; Paste Roster Report Here'!$A82=AZ$7,IF('Copy &amp; Paste Roster Report Here'!$M82="HT",1,0),0)</f>
        <v>0</v>
      </c>
      <c r="BA85" s="119">
        <f>IF('Copy &amp; Paste Roster Report Here'!$A82=BA$7,IF('Copy &amp; Paste Roster Report Here'!$M82="HT",1,0),0)</f>
        <v>0</v>
      </c>
      <c r="BB85" s="119">
        <f>IF('Copy &amp; Paste Roster Report Here'!$A82=BB$7,IF('Copy &amp; Paste Roster Report Here'!$M82="HT",1,0),0)</f>
        <v>0</v>
      </c>
      <c r="BC85" s="119">
        <f>IF('Copy &amp; Paste Roster Report Here'!$A82=BC$7,IF('Copy &amp; Paste Roster Report Here'!$M82="HT",1,0),0)</f>
        <v>0</v>
      </c>
      <c r="BD85" s="119">
        <f>IF('Copy &amp; Paste Roster Report Here'!$A82=BD$7,IF('Copy &amp; Paste Roster Report Here'!$M82="HT",1,0),0)</f>
        <v>0</v>
      </c>
      <c r="BE85" s="119">
        <f>IF('Copy &amp; Paste Roster Report Here'!$A82=BE$7,IF('Copy &amp; Paste Roster Report Here'!$M82="HT",1,0),0)</f>
        <v>0</v>
      </c>
      <c r="BF85" s="119">
        <f>IF('Copy &amp; Paste Roster Report Here'!$A82=BF$7,IF('Copy &amp; Paste Roster Report Here'!$M82="HT",1,0),0)</f>
        <v>0</v>
      </c>
      <c r="BG85" s="119">
        <f>IF('Copy &amp; Paste Roster Report Here'!$A82=BG$7,IF('Copy &amp; Paste Roster Report Here'!$M82="HT",1,0),0)</f>
        <v>0</v>
      </c>
      <c r="BH85" s="73">
        <f t="shared" si="26"/>
        <v>0</v>
      </c>
      <c r="BI85" s="120">
        <f>IF('Copy &amp; Paste Roster Report Here'!$A82=BI$7,IF('Copy &amp; Paste Roster Report Here'!$M82="MT",1,0),0)</f>
        <v>0</v>
      </c>
      <c r="BJ85" s="120">
        <f>IF('Copy &amp; Paste Roster Report Here'!$A82=BJ$7,IF('Copy &amp; Paste Roster Report Here'!$M82="MT",1,0),0)</f>
        <v>0</v>
      </c>
      <c r="BK85" s="120">
        <f>IF('Copy &amp; Paste Roster Report Here'!$A82=BK$7,IF('Copy &amp; Paste Roster Report Here'!$M82="MT",1,0),0)</f>
        <v>0</v>
      </c>
      <c r="BL85" s="120">
        <f>IF('Copy &amp; Paste Roster Report Here'!$A82=BL$7,IF('Copy &amp; Paste Roster Report Here'!$M82="MT",1,0),0)</f>
        <v>0</v>
      </c>
      <c r="BM85" s="120">
        <f>IF('Copy &amp; Paste Roster Report Here'!$A82=BM$7,IF('Copy &amp; Paste Roster Report Here'!$M82="MT",1,0),0)</f>
        <v>0</v>
      </c>
      <c r="BN85" s="120">
        <f>IF('Copy &amp; Paste Roster Report Here'!$A82=BN$7,IF('Copy &amp; Paste Roster Report Here'!$M82="MT",1,0),0)</f>
        <v>0</v>
      </c>
      <c r="BO85" s="120">
        <f>IF('Copy &amp; Paste Roster Report Here'!$A82=BO$7,IF('Copy &amp; Paste Roster Report Here'!$M82="MT",1,0),0)</f>
        <v>0</v>
      </c>
      <c r="BP85" s="120">
        <f>IF('Copy &amp; Paste Roster Report Here'!$A82=BP$7,IF('Copy &amp; Paste Roster Report Here'!$M82="MT",1,0),0)</f>
        <v>0</v>
      </c>
      <c r="BQ85" s="120">
        <f>IF('Copy &amp; Paste Roster Report Here'!$A82=BQ$7,IF('Copy &amp; Paste Roster Report Here'!$M82="MT",1,0),0)</f>
        <v>0</v>
      </c>
      <c r="BR85" s="120">
        <f>IF('Copy &amp; Paste Roster Report Here'!$A82=BR$7,IF('Copy &amp; Paste Roster Report Here'!$M82="MT",1,0),0)</f>
        <v>0</v>
      </c>
      <c r="BS85" s="120">
        <f>IF('Copy &amp; Paste Roster Report Here'!$A82=BS$7,IF('Copy &amp; Paste Roster Report Here'!$M82="MT",1,0),0)</f>
        <v>0</v>
      </c>
      <c r="BT85" s="73">
        <f t="shared" si="27"/>
        <v>0</v>
      </c>
      <c r="BU85" s="121">
        <f>IF('Copy &amp; Paste Roster Report Here'!$A82=BU$7,IF('Copy &amp; Paste Roster Report Here'!$M82="fy",1,0),0)</f>
        <v>0</v>
      </c>
      <c r="BV85" s="121">
        <f>IF('Copy &amp; Paste Roster Report Here'!$A82=BV$7,IF('Copy &amp; Paste Roster Report Here'!$M82="fy",1,0),0)</f>
        <v>0</v>
      </c>
      <c r="BW85" s="121">
        <f>IF('Copy &amp; Paste Roster Report Here'!$A82=BW$7,IF('Copy &amp; Paste Roster Report Here'!$M82="fy",1,0),0)</f>
        <v>0</v>
      </c>
      <c r="BX85" s="121">
        <f>IF('Copy &amp; Paste Roster Report Here'!$A82=BX$7,IF('Copy &amp; Paste Roster Report Here'!$M82="fy",1,0),0)</f>
        <v>0</v>
      </c>
      <c r="BY85" s="121">
        <f>IF('Copy &amp; Paste Roster Report Here'!$A82=BY$7,IF('Copy &amp; Paste Roster Report Here'!$M82="fy",1,0),0)</f>
        <v>0</v>
      </c>
      <c r="BZ85" s="121">
        <f>IF('Copy &amp; Paste Roster Report Here'!$A82=BZ$7,IF('Copy &amp; Paste Roster Report Here'!$M82="fy",1,0),0)</f>
        <v>0</v>
      </c>
      <c r="CA85" s="121">
        <f>IF('Copy &amp; Paste Roster Report Here'!$A82=CA$7,IF('Copy &amp; Paste Roster Report Here'!$M82="fy",1,0),0)</f>
        <v>0</v>
      </c>
      <c r="CB85" s="121">
        <f>IF('Copy &amp; Paste Roster Report Here'!$A82=CB$7,IF('Copy &amp; Paste Roster Report Here'!$M82="fy",1,0),0)</f>
        <v>0</v>
      </c>
      <c r="CC85" s="121">
        <f>IF('Copy &amp; Paste Roster Report Here'!$A82=CC$7,IF('Copy &amp; Paste Roster Report Here'!$M82="fy",1,0),0)</f>
        <v>0</v>
      </c>
      <c r="CD85" s="121">
        <f>IF('Copy &amp; Paste Roster Report Here'!$A82=CD$7,IF('Copy &amp; Paste Roster Report Here'!$M82="fy",1,0),0)</f>
        <v>0</v>
      </c>
      <c r="CE85" s="121">
        <f>IF('Copy &amp; Paste Roster Report Here'!$A82=CE$7,IF('Copy &amp; Paste Roster Report Here'!$M82="fy",1,0),0)</f>
        <v>0</v>
      </c>
      <c r="CF85" s="73">
        <f t="shared" si="28"/>
        <v>0</v>
      </c>
      <c r="CG85" s="122">
        <f>IF('Copy &amp; Paste Roster Report Here'!$A82=CG$7,IF('Copy &amp; Paste Roster Report Here'!$M82="RH",1,0),0)</f>
        <v>0</v>
      </c>
      <c r="CH85" s="122">
        <f>IF('Copy &amp; Paste Roster Report Here'!$A82=CH$7,IF('Copy &amp; Paste Roster Report Here'!$M82="RH",1,0),0)</f>
        <v>0</v>
      </c>
      <c r="CI85" s="122">
        <f>IF('Copy &amp; Paste Roster Report Here'!$A82=CI$7,IF('Copy &amp; Paste Roster Report Here'!$M82="RH",1,0),0)</f>
        <v>0</v>
      </c>
      <c r="CJ85" s="122">
        <f>IF('Copy &amp; Paste Roster Report Here'!$A82=CJ$7,IF('Copy &amp; Paste Roster Report Here'!$M82="RH",1,0),0)</f>
        <v>0</v>
      </c>
      <c r="CK85" s="122">
        <f>IF('Copy &amp; Paste Roster Report Here'!$A82=CK$7,IF('Copy &amp; Paste Roster Report Here'!$M82="RH",1,0),0)</f>
        <v>0</v>
      </c>
      <c r="CL85" s="122">
        <f>IF('Copy &amp; Paste Roster Report Here'!$A82=CL$7,IF('Copy &amp; Paste Roster Report Here'!$M82="RH",1,0),0)</f>
        <v>0</v>
      </c>
      <c r="CM85" s="122">
        <f>IF('Copy &amp; Paste Roster Report Here'!$A82=CM$7,IF('Copy &amp; Paste Roster Report Here'!$M82="RH",1,0),0)</f>
        <v>0</v>
      </c>
      <c r="CN85" s="122">
        <f>IF('Copy &amp; Paste Roster Report Here'!$A82=CN$7,IF('Copy &amp; Paste Roster Report Here'!$M82="RH",1,0),0)</f>
        <v>0</v>
      </c>
      <c r="CO85" s="122">
        <f>IF('Copy &amp; Paste Roster Report Here'!$A82=CO$7,IF('Copy &amp; Paste Roster Report Here'!$M82="RH",1,0),0)</f>
        <v>0</v>
      </c>
      <c r="CP85" s="122">
        <f>IF('Copy &amp; Paste Roster Report Here'!$A82=CP$7,IF('Copy &amp; Paste Roster Report Here'!$M82="RH",1,0),0)</f>
        <v>0</v>
      </c>
      <c r="CQ85" s="122">
        <f>IF('Copy &amp; Paste Roster Report Here'!$A82=CQ$7,IF('Copy &amp; Paste Roster Report Here'!$M82="RH",1,0),0)</f>
        <v>0</v>
      </c>
      <c r="CR85" s="73">
        <f t="shared" si="29"/>
        <v>0</v>
      </c>
      <c r="CS85" s="123">
        <f>IF('Copy &amp; Paste Roster Report Here'!$A82=CS$7,IF('Copy &amp; Paste Roster Report Here'!$M82="QT",1,0),0)</f>
        <v>0</v>
      </c>
      <c r="CT85" s="123">
        <f>IF('Copy &amp; Paste Roster Report Here'!$A82=CT$7,IF('Copy &amp; Paste Roster Report Here'!$M82="QT",1,0),0)</f>
        <v>0</v>
      </c>
      <c r="CU85" s="123">
        <f>IF('Copy &amp; Paste Roster Report Here'!$A82=CU$7,IF('Copy &amp; Paste Roster Report Here'!$M82="QT",1,0),0)</f>
        <v>0</v>
      </c>
      <c r="CV85" s="123">
        <f>IF('Copy &amp; Paste Roster Report Here'!$A82=CV$7,IF('Copy &amp; Paste Roster Report Here'!$M82="QT",1,0),0)</f>
        <v>0</v>
      </c>
      <c r="CW85" s="123">
        <f>IF('Copy &amp; Paste Roster Report Here'!$A82=CW$7,IF('Copy &amp; Paste Roster Report Here'!$M82="QT",1,0),0)</f>
        <v>0</v>
      </c>
      <c r="CX85" s="123">
        <f>IF('Copy &amp; Paste Roster Report Here'!$A82=CX$7,IF('Copy &amp; Paste Roster Report Here'!$M82="QT",1,0),0)</f>
        <v>0</v>
      </c>
      <c r="CY85" s="123">
        <f>IF('Copy &amp; Paste Roster Report Here'!$A82=CY$7,IF('Copy &amp; Paste Roster Report Here'!$M82="QT",1,0),0)</f>
        <v>0</v>
      </c>
      <c r="CZ85" s="123">
        <f>IF('Copy &amp; Paste Roster Report Here'!$A82=CZ$7,IF('Copy &amp; Paste Roster Report Here'!$M82="QT",1,0),0)</f>
        <v>0</v>
      </c>
      <c r="DA85" s="123">
        <f>IF('Copy &amp; Paste Roster Report Here'!$A82=DA$7,IF('Copy &amp; Paste Roster Report Here'!$M82="QT",1,0),0)</f>
        <v>0</v>
      </c>
      <c r="DB85" s="123">
        <f>IF('Copy &amp; Paste Roster Report Here'!$A82=DB$7,IF('Copy &amp; Paste Roster Report Here'!$M82="QT",1,0),0)</f>
        <v>0</v>
      </c>
      <c r="DC85" s="123">
        <f>IF('Copy &amp; Paste Roster Report Here'!$A82=DC$7,IF('Copy &amp; Paste Roster Report Here'!$M82="QT",1,0),0)</f>
        <v>0</v>
      </c>
      <c r="DD85" s="73">
        <f t="shared" si="30"/>
        <v>0</v>
      </c>
      <c r="DE85" s="124">
        <f>IF('Copy &amp; Paste Roster Report Here'!$A82=DE$7,IF('Copy &amp; Paste Roster Report Here'!$M82="xxxxxxxxxxx",1,0),0)</f>
        <v>0</v>
      </c>
      <c r="DF85" s="124">
        <f>IF('Copy &amp; Paste Roster Report Here'!$A82=DF$7,IF('Copy &amp; Paste Roster Report Here'!$M82="xxxxxxxxxxx",1,0),0)</f>
        <v>0</v>
      </c>
      <c r="DG85" s="124">
        <f>IF('Copy &amp; Paste Roster Report Here'!$A82=DG$7,IF('Copy &amp; Paste Roster Report Here'!$M82="xxxxxxxxxxx",1,0),0)</f>
        <v>0</v>
      </c>
      <c r="DH85" s="124">
        <f>IF('Copy &amp; Paste Roster Report Here'!$A82=DH$7,IF('Copy &amp; Paste Roster Report Here'!$M82="xxxxxxxxxxx",1,0),0)</f>
        <v>0</v>
      </c>
      <c r="DI85" s="124">
        <f>IF('Copy &amp; Paste Roster Report Here'!$A82=DI$7,IF('Copy &amp; Paste Roster Report Here'!$M82="xxxxxxxxxxx",1,0),0)</f>
        <v>0</v>
      </c>
      <c r="DJ85" s="124">
        <f>IF('Copy &amp; Paste Roster Report Here'!$A82=DJ$7,IF('Copy &amp; Paste Roster Report Here'!$M82="xxxxxxxxxxx",1,0),0)</f>
        <v>0</v>
      </c>
      <c r="DK85" s="124">
        <f>IF('Copy &amp; Paste Roster Report Here'!$A82=DK$7,IF('Copy &amp; Paste Roster Report Here'!$M82="xxxxxxxxxxx",1,0),0)</f>
        <v>0</v>
      </c>
      <c r="DL85" s="124">
        <f>IF('Copy &amp; Paste Roster Report Here'!$A82=DL$7,IF('Copy &amp; Paste Roster Report Here'!$M82="xxxxxxxxxxx",1,0),0)</f>
        <v>0</v>
      </c>
      <c r="DM85" s="124">
        <f>IF('Copy &amp; Paste Roster Report Here'!$A82=DM$7,IF('Copy &amp; Paste Roster Report Here'!$M82="xxxxxxxxxxx",1,0),0)</f>
        <v>0</v>
      </c>
      <c r="DN85" s="124">
        <f>IF('Copy &amp; Paste Roster Report Here'!$A82=DN$7,IF('Copy &amp; Paste Roster Report Here'!$M82="xxxxxxxxxxx",1,0),0)</f>
        <v>0</v>
      </c>
      <c r="DO85" s="124">
        <f>IF('Copy &amp; Paste Roster Report Here'!$A82=DO$7,IF('Copy &amp; Paste Roster Report Here'!$M82="xxxxxxxxxxx",1,0),0)</f>
        <v>0</v>
      </c>
      <c r="DP85" s="125">
        <f t="shared" si="31"/>
        <v>0</v>
      </c>
      <c r="DQ85" s="126">
        <f t="shared" si="32"/>
        <v>0</v>
      </c>
    </row>
    <row r="86" spans="1:121" x14ac:dyDescent="0.2">
      <c r="A86" s="111">
        <f t="shared" si="18"/>
        <v>0</v>
      </c>
      <c r="B86" s="111">
        <f t="shared" si="19"/>
        <v>0</v>
      </c>
      <c r="C86" s="112">
        <f>+('Copy &amp; Paste Roster Report Here'!$P83-'Copy &amp; Paste Roster Report Here'!$O83)/30</f>
        <v>0</v>
      </c>
      <c r="D86" s="112">
        <f>+('Copy &amp; Paste Roster Report Here'!$P83-'Copy &amp; Paste Roster Report Here'!$O83)</f>
        <v>0</v>
      </c>
      <c r="E86" s="111">
        <f>'Copy &amp; Paste Roster Report Here'!N83</f>
        <v>0</v>
      </c>
      <c r="F86" s="111" t="str">
        <f t="shared" si="20"/>
        <v>N</v>
      </c>
      <c r="G86" s="111">
        <f>'Copy &amp; Paste Roster Report Here'!R83</f>
        <v>0</v>
      </c>
      <c r="H86" s="113">
        <f t="shared" si="21"/>
        <v>0</v>
      </c>
      <c r="I86" s="112">
        <f>IF(F86="N",$F$5-'Copy &amp; Paste Roster Report Here'!O83,+'Copy &amp; Paste Roster Report Here'!Q83-'Copy &amp; Paste Roster Report Here'!O83)</f>
        <v>0</v>
      </c>
      <c r="J86" s="114">
        <f t="shared" si="22"/>
        <v>0</v>
      </c>
      <c r="K86" s="114">
        <f t="shared" si="23"/>
        <v>0</v>
      </c>
      <c r="L86" s="115">
        <f>'Copy &amp; Paste Roster Report Here'!F83</f>
        <v>0</v>
      </c>
      <c r="M86" s="116">
        <f t="shared" si="24"/>
        <v>0</v>
      </c>
      <c r="N86" s="117">
        <f>IF('Copy &amp; Paste Roster Report Here'!$A83='Analytical Tests'!N$7,IF($F86="Y",+$H86*N$6,0),0)</f>
        <v>0</v>
      </c>
      <c r="O86" s="117">
        <f>IF('Copy &amp; Paste Roster Report Here'!$A83='Analytical Tests'!O$7,IF($F86="Y",+$H86*O$6,0),0)</f>
        <v>0</v>
      </c>
      <c r="P86" s="117">
        <f>IF('Copy &amp; Paste Roster Report Here'!$A83='Analytical Tests'!P$7,IF($F86="Y",+$H86*P$6,0),0)</f>
        <v>0</v>
      </c>
      <c r="Q86" s="117">
        <f>IF('Copy &amp; Paste Roster Report Here'!$A83='Analytical Tests'!Q$7,IF($F86="Y",+$H86*Q$6,0),0)</f>
        <v>0</v>
      </c>
      <c r="R86" s="117">
        <f>IF('Copy &amp; Paste Roster Report Here'!$A83='Analytical Tests'!R$7,IF($F86="Y",+$H86*R$6,0),0)</f>
        <v>0</v>
      </c>
      <c r="S86" s="117">
        <f>IF('Copy &amp; Paste Roster Report Here'!$A83='Analytical Tests'!S$7,IF($F86="Y",+$H86*S$6,0),0)</f>
        <v>0</v>
      </c>
      <c r="T86" s="117">
        <f>IF('Copy &amp; Paste Roster Report Here'!$A83='Analytical Tests'!T$7,IF($F86="Y",+$H86*T$6,0),0)</f>
        <v>0</v>
      </c>
      <c r="U86" s="117">
        <f>IF('Copy &amp; Paste Roster Report Here'!$A83='Analytical Tests'!U$7,IF($F86="Y",+$H86*U$6,0),0)</f>
        <v>0</v>
      </c>
      <c r="V86" s="117">
        <f>IF('Copy &amp; Paste Roster Report Here'!$A83='Analytical Tests'!V$7,IF($F86="Y",+$H86*V$6,0),0)</f>
        <v>0</v>
      </c>
      <c r="W86" s="117">
        <f>IF('Copy &amp; Paste Roster Report Here'!$A83='Analytical Tests'!W$7,IF($F86="Y",+$H86*W$6,0),0)</f>
        <v>0</v>
      </c>
      <c r="X86" s="117">
        <f>IF('Copy &amp; Paste Roster Report Here'!$A83='Analytical Tests'!X$7,IF($F86="Y",+$H86*X$6,0),0)</f>
        <v>0</v>
      </c>
      <c r="Y86" s="117" t="b">
        <f>IF('Copy &amp; Paste Roster Report Here'!$A83='Analytical Tests'!Y$7,IF($F86="N",IF($J86&gt;=$C86,Y$6,+($I86/$D86)*Y$6),0))</f>
        <v>0</v>
      </c>
      <c r="Z86" s="117" t="b">
        <f>IF('Copy &amp; Paste Roster Report Here'!$A83='Analytical Tests'!Z$7,IF($F86="N",IF($J86&gt;=$C86,Z$6,+($I86/$D86)*Z$6),0))</f>
        <v>0</v>
      </c>
      <c r="AA86" s="117" t="b">
        <f>IF('Copy &amp; Paste Roster Report Here'!$A83='Analytical Tests'!AA$7,IF($F86="N",IF($J86&gt;=$C86,AA$6,+($I86/$D86)*AA$6),0))</f>
        <v>0</v>
      </c>
      <c r="AB86" s="117" t="b">
        <f>IF('Copy &amp; Paste Roster Report Here'!$A83='Analytical Tests'!AB$7,IF($F86="N",IF($J86&gt;=$C86,AB$6,+($I86/$D86)*AB$6),0))</f>
        <v>0</v>
      </c>
      <c r="AC86" s="117" t="b">
        <f>IF('Copy &amp; Paste Roster Report Here'!$A83='Analytical Tests'!AC$7,IF($F86="N",IF($J86&gt;=$C86,AC$6,+($I86/$D86)*AC$6),0))</f>
        <v>0</v>
      </c>
      <c r="AD86" s="117" t="b">
        <f>IF('Copy &amp; Paste Roster Report Here'!$A83='Analytical Tests'!AD$7,IF($F86="N",IF($J86&gt;=$C86,AD$6,+($I86/$D86)*AD$6),0))</f>
        <v>0</v>
      </c>
      <c r="AE86" s="117" t="b">
        <f>IF('Copy &amp; Paste Roster Report Here'!$A83='Analytical Tests'!AE$7,IF($F86="N",IF($J86&gt;=$C86,AE$6,+($I86/$D86)*AE$6),0))</f>
        <v>0</v>
      </c>
      <c r="AF86" s="117" t="b">
        <f>IF('Copy &amp; Paste Roster Report Here'!$A83='Analytical Tests'!AF$7,IF($F86="N",IF($J86&gt;=$C86,AF$6,+($I86/$D86)*AF$6),0))</f>
        <v>0</v>
      </c>
      <c r="AG86" s="117" t="b">
        <f>IF('Copy &amp; Paste Roster Report Here'!$A83='Analytical Tests'!AG$7,IF($F86="N",IF($J86&gt;=$C86,AG$6,+($I86/$D86)*AG$6),0))</f>
        <v>0</v>
      </c>
      <c r="AH86" s="117" t="b">
        <f>IF('Copy &amp; Paste Roster Report Here'!$A83='Analytical Tests'!AH$7,IF($F86="N",IF($J86&gt;=$C86,AH$6,+($I86/$D86)*AH$6),0))</f>
        <v>0</v>
      </c>
      <c r="AI86" s="117" t="b">
        <f>IF('Copy &amp; Paste Roster Report Here'!$A83='Analytical Tests'!AI$7,IF($F86="N",IF($J86&gt;=$C86,AI$6,+($I86/$D86)*AI$6),0))</f>
        <v>0</v>
      </c>
      <c r="AJ86" s="79"/>
      <c r="AK86" s="118">
        <f>IF('Copy &amp; Paste Roster Report Here'!$A83=AK$7,IF('Copy &amp; Paste Roster Report Here'!$M83="FT",1,0),0)</f>
        <v>0</v>
      </c>
      <c r="AL86" s="118">
        <f>IF('Copy &amp; Paste Roster Report Here'!$A83=AL$7,IF('Copy &amp; Paste Roster Report Here'!$M83="FT",1,0),0)</f>
        <v>0</v>
      </c>
      <c r="AM86" s="118">
        <f>IF('Copy &amp; Paste Roster Report Here'!$A83=AM$7,IF('Copy &amp; Paste Roster Report Here'!$M83="FT",1,0),0)</f>
        <v>0</v>
      </c>
      <c r="AN86" s="118">
        <f>IF('Copy &amp; Paste Roster Report Here'!$A83=AN$7,IF('Copy &amp; Paste Roster Report Here'!$M83="FT",1,0),0)</f>
        <v>0</v>
      </c>
      <c r="AO86" s="118">
        <f>IF('Copy &amp; Paste Roster Report Here'!$A83=AO$7,IF('Copy &amp; Paste Roster Report Here'!$M83="FT",1,0),0)</f>
        <v>0</v>
      </c>
      <c r="AP86" s="118">
        <f>IF('Copy &amp; Paste Roster Report Here'!$A83=AP$7,IF('Copy &amp; Paste Roster Report Here'!$M83="FT",1,0),0)</f>
        <v>0</v>
      </c>
      <c r="AQ86" s="118">
        <f>IF('Copy &amp; Paste Roster Report Here'!$A83=AQ$7,IF('Copy &amp; Paste Roster Report Here'!$M83="FT",1,0),0)</f>
        <v>0</v>
      </c>
      <c r="AR86" s="118">
        <f>IF('Copy &amp; Paste Roster Report Here'!$A83=AR$7,IF('Copy &amp; Paste Roster Report Here'!$M83="FT",1,0),0)</f>
        <v>0</v>
      </c>
      <c r="AS86" s="118">
        <f>IF('Copy &amp; Paste Roster Report Here'!$A83=AS$7,IF('Copy &amp; Paste Roster Report Here'!$M83="FT",1,0),0)</f>
        <v>0</v>
      </c>
      <c r="AT86" s="118">
        <f>IF('Copy &amp; Paste Roster Report Here'!$A83=AT$7,IF('Copy &amp; Paste Roster Report Here'!$M83="FT",1,0),0)</f>
        <v>0</v>
      </c>
      <c r="AU86" s="118">
        <f>IF('Copy &amp; Paste Roster Report Here'!$A83=AU$7,IF('Copy &amp; Paste Roster Report Here'!$M83="FT",1,0),0)</f>
        <v>0</v>
      </c>
      <c r="AV86" s="73">
        <f t="shared" si="25"/>
        <v>0</v>
      </c>
      <c r="AW86" s="119">
        <f>IF('Copy &amp; Paste Roster Report Here'!$A83=AW$7,IF('Copy &amp; Paste Roster Report Here'!$M83="HT",1,0),0)</f>
        <v>0</v>
      </c>
      <c r="AX86" s="119">
        <f>IF('Copy &amp; Paste Roster Report Here'!$A83=AX$7,IF('Copy &amp; Paste Roster Report Here'!$M83="HT",1,0),0)</f>
        <v>0</v>
      </c>
      <c r="AY86" s="119">
        <f>IF('Copy &amp; Paste Roster Report Here'!$A83=AY$7,IF('Copy &amp; Paste Roster Report Here'!$M83="HT",1,0),0)</f>
        <v>0</v>
      </c>
      <c r="AZ86" s="119">
        <f>IF('Copy &amp; Paste Roster Report Here'!$A83=AZ$7,IF('Copy &amp; Paste Roster Report Here'!$M83="HT",1,0),0)</f>
        <v>0</v>
      </c>
      <c r="BA86" s="119">
        <f>IF('Copy &amp; Paste Roster Report Here'!$A83=BA$7,IF('Copy &amp; Paste Roster Report Here'!$M83="HT",1,0),0)</f>
        <v>0</v>
      </c>
      <c r="BB86" s="119">
        <f>IF('Copy &amp; Paste Roster Report Here'!$A83=BB$7,IF('Copy &amp; Paste Roster Report Here'!$M83="HT",1,0),0)</f>
        <v>0</v>
      </c>
      <c r="BC86" s="119">
        <f>IF('Copy &amp; Paste Roster Report Here'!$A83=BC$7,IF('Copy &amp; Paste Roster Report Here'!$M83="HT",1,0),0)</f>
        <v>0</v>
      </c>
      <c r="BD86" s="119">
        <f>IF('Copy &amp; Paste Roster Report Here'!$A83=BD$7,IF('Copy &amp; Paste Roster Report Here'!$M83="HT",1,0),0)</f>
        <v>0</v>
      </c>
      <c r="BE86" s="119">
        <f>IF('Copy &amp; Paste Roster Report Here'!$A83=BE$7,IF('Copy &amp; Paste Roster Report Here'!$M83="HT",1,0),0)</f>
        <v>0</v>
      </c>
      <c r="BF86" s="119">
        <f>IF('Copy &amp; Paste Roster Report Here'!$A83=BF$7,IF('Copy &amp; Paste Roster Report Here'!$M83="HT",1,0),0)</f>
        <v>0</v>
      </c>
      <c r="BG86" s="119">
        <f>IF('Copy &amp; Paste Roster Report Here'!$A83=BG$7,IF('Copy &amp; Paste Roster Report Here'!$M83="HT",1,0),0)</f>
        <v>0</v>
      </c>
      <c r="BH86" s="73">
        <f t="shared" si="26"/>
        <v>0</v>
      </c>
      <c r="BI86" s="120">
        <f>IF('Copy &amp; Paste Roster Report Here'!$A83=BI$7,IF('Copy &amp; Paste Roster Report Here'!$M83="MT",1,0),0)</f>
        <v>0</v>
      </c>
      <c r="BJ86" s="120">
        <f>IF('Copy &amp; Paste Roster Report Here'!$A83=BJ$7,IF('Copy &amp; Paste Roster Report Here'!$M83="MT",1,0),0)</f>
        <v>0</v>
      </c>
      <c r="BK86" s="120">
        <f>IF('Copy &amp; Paste Roster Report Here'!$A83=BK$7,IF('Copy &amp; Paste Roster Report Here'!$M83="MT",1,0),0)</f>
        <v>0</v>
      </c>
      <c r="BL86" s="120">
        <f>IF('Copy &amp; Paste Roster Report Here'!$A83=BL$7,IF('Copy &amp; Paste Roster Report Here'!$M83="MT",1,0),0)</f>
        <v>0</v>
      </c>
      <c r="BM86" s="120">
        <f>IF('Copy &amp; Paste Roster Report Here'!$A83=BM$7,IF('Copy &amp; Paste Roster Report Here'!$M83="MT",1,0),0)</f>
        <v>0</v>
      </c>
      <c r="BN86" s="120">
        <f>IF('Copy &amp; Paste Roster Report Here'!$A83=BN$7,IF('Copy &amp; Paste Roster Report Here'!$M83="MT",1,0),0)</f>
        <v>0</v>
      </c>
      <c r="BO86" s="120">
        <f>IF('Copy &amp; Paste Roster Report Here'!$A83=BO$7,IF('Copy &amp; Paste Roster Report Here'!$M83="MT",1,0),0)</f>
        <v>0</v>
      </c>
      <c r="BP86" s="120">
        <f>IF('Copy &amp; Paste Roster Report Here'!$A83=BP$7,IF('Copy &amp; Paste Roster Report Here'!$M83="MT",1,0),0)</f>
        <v>0</v>
      </c>
      <c r="BQ86" s="120">
        <f>IF('Copy &amp; Paste Roster Report Here'!$A83=BQ$7,IF('Copy &amp; Paste Roster Report Here'!$M83="MT",1,0),0)</f>
        <v>0</v>
      </c>
      <c r="BR86" s="120">
        <f>IF('Copy &amp; Paste Roster Report Here'!$A83=BR$7,IF('Copy &amp; Paste Roster Report Here'!$M83="MT",1,0),0)</f>
        <v>0</v>
      </c>
      <c r="BS86" s="120">
        <f>IF('Copy &amp; Paste Roster Report Here'!$A83=BS$7,IF('Copy &amp; Paste Roster Report Here'!$M83="MT",1,0),0)</f>
        <v>0</v>
      </c>
      <c r="BT86" s="73">
        <f t="shared" si="27"/>
        <v>0</v>
      </c>
      <c r="BU86" s="121">
        <f>IF('Copy &amp; Paste Roster Report Here'!$A83=BU$7,IF('Copy &amp; Paste Roster Report Here'!$M83="fy",1,0),0)</f>
        <v>0</v>
      </c>
      <c r="BV86" s="121">
        <f>IF('Copy &amp; Paste Roster Report Here'!$A83=BV$7,IF('Copy &amp; Paste Roster Report Here'!$M83="fy",1,0),0)</f>
        <v>0</v>
      </c>
      <c r="BW86" s="121">
        <f>IF('Copy &amp; Paste Roster Report Here'!$A83=BW$7,IF('Copy &amp; Paste Roster Report Here'!$M83="fy",1,0),0)</f>
        <v>0</v>
      </c>
      <c r="BX86" s="121">
        <f>IF('Copy &amp; Paste Roster Report Here'!$A83=BX$7,IF('Copy &amp; Paste Roster Report Here'!$M83="fy",1,0),0)</f>
        <v>0</v>
      </c>
      <c r="BY86" s="121">
        <f>IF('Copy &amp; Paste Roster Report Here'!$A83=BY$7,IF('Copy &amp; Paste Roster Report Here'!$M83="fy",1,0),0)</f>
        <v>0</v>
      </c>
      <c r="BZ86" s="121">
        <f>IF('Copy &amp; Paste Roster Report Here'!$A83=BZ$7,IF('Copy &amp; Paste Roster Report Here'!$M83="fy",1,0),0)</f>
        <v>0</v>
      </c>
      <c r="CA86" s="121">
        <f>IF('Copy &amp; Paste Roster Report Here'!$A83=CA$7,IF('Copy &amp; Paste Roster Report Here'!$M83="fy",1,0),0)</f>
        <v>0</v>
      </c>
      <c r="CB86" s="121">
        <f>IF('Copy &amp; Paste Roster Report Here'!$A83=CB$7,IF('Copy &amp; Paste Roster Report Here'!$M83="fy",1,0),0)</f>
        <v>0</v>
      </c>
      <c r="CC86" s="121">
        <f>IF('Copy &amp; Paste Roster Report Here'!$A83=CC$7,IF('Copy &amp; Paste Roster Report Here'!$M83="fy",1,0),0)</f>
        <v>0</v>
      </c>
      <c r="CD86" s="121">
        <f>IF('Copy &amp; Paste Roster Report Here'!$A83=CD$7,IF('Copy &amp; Paste Roster Report Here'!$M83="fy",1,0),0)</f>
        <v>0</v>
      </c>
      <c r="CE86" s="121">
        <f>IF('Copy &amp; Paste Roster Report Here'!$A83=CE$7,IF('Copy &amp; Paste Roster Report Here'!$M83="fy",1,0),0)</f>
        <v>0</v>
      </c>
      <c r="CF86" s="73">
        <f t="shared" si="28"/>
        <v>0</v>
      </c>
      <c r="CG86" s="122">
        <f>IF('Copy &amp; Paste Roster Report Here'!$A83=CG$7,IF('Copy &amp; Paste Roster Report Here'!$M83="RH",1,0),0)</f>
        <v>0</v>
      </c>
      <c r="CH86" s="122">
        <f>IF('Copy &amp; Paste Roster Report Here'!$A83=CH$7,IF('Copy &amp; Paste Roster Report Here'!$M83="RH",1,0),0)</f>
        <v>0</v>
      </c>
      <c r="CI86" s="122">
        <f>IF('Copy &amp; Paste Roster Report Here'!$A83=CI$7,IF('Copy &amp; Paste Roster Report Here'!$M83="RH",1,0),0)</f>
        <v>0</v>
      </c>
      <c r="CJ86" s="122">
        <f>IF('Copy &amp; Paste Roster Report Here'!$A83=CJ$7,IF('Copy &amp; Paste Roster Report Here'!$M83="RH",1,0),0)</f>
        <v>0</v>
      </c>
      <c r="CK86" s="122">
        <f>IF('Copy &amp; Paste Roster Report Here'!$A83=CK$7,IF('Copy &amp; Paste Roster Report Here'!$M83="RH",1,0),0)</f>
        <v>0</v>
      </c>
      <c r="CL86" s="122">
        <f>IF('Copy &amp; Paste Roster Report Here'!$A83=CL$7,IF('Copy &amp; Paste Roster Report Here'!$M83="RH",1,0),0)</f>
        <v>0</v>
      </c>
      <c r="CM86" s="122">
        <f>IF('Copy &amp; Paste Roster Report Here'!$A83=CM$7,IF('Copy &amp; Paste Roster Report Here'!$M83="RH",1,0),0)</f>
        <v>0</v>
      </c>
      <c r="CN86" s="122">
        <f>IF('Copy &amp; Paste Roster Report Here'!$A83=CN$7,IF('Copy &amp; Paste Roster Report Here'!$M83="RH",1,0),0)</f>
        <v>0</v>
      </c>
      <c r="CO86" s="122">
        <f>IF('Copy &amp; Paste Roster Report Here'!$A83=CO$7,IF('Copy &amp; Paste Roster Report Here'!$M83="RH",1,0),0)</f>
        <v>0</v>
      </c>
      <c r="CP86" s="122">
        <f>IF('Copy &amp; Paste Roster Report Here'!$A83=CP$7,IF('Copy &amp; Paste Roster Report Here'!$M83="RH",1,0),0)</f>
        <v>0</v>
      </c>
      <c r="CQ86" s="122">
        <f>IF('Copy &amp; Paste Roster Report Here'!$A83=CQ$7,IF('Copy &amp; Paste Roster Report Here'!$M83="RH",1,0),0)</f>
        <v>0</v>
      </c>
      <c r="CR86" s="73">
        <f t="shared" si="29"/>
        <v>0</v>
      </c>
      <c r="CS86" s="123">
        <f>IF('Copy &amp; Paste Roster Report Here'!$A83=CS$7,IF('Copy &amp; Paste Roster Report Here'!$M83="QT",1,0),0)</f>
        <v>0</v>
      </c>
      <c r="CT86" s="123">
        <f>IF('Copy &amp; Paste Roster Report Here'!$A83=CT$7,IF('Copy &amp; Paste Roster Report Here'!$M83="QT",1,0),0)</f>
        <v>0</v>
      </c>
      <c r="CU86" s="123">
        <f>IF('Copy &amp; Paste Roster Report Here'!$A83=CU$7,IF('Copy &amp; Paste Roster Report Here'!$M83="QT",1,0),0)</f>
        <v>0</v>
      </c>
      <c r="CV86" s="123">
        <f>IF('Copy &amp; Paste Roster Report Here'!$A83=CV$7,IF('Copy &amp; Paste Roster Report Here'!$M83="QT",1,0),0)</f>
        <v>0</v>
      </c>
      <c r="CW86" s="123">
        <f>IF('Copy &amp; Paste Roster Report Here'!$A83=CW$7,IF('Copy &amp; Paste Roster Report Here'!$M83="QT",1,0),0)</f>
        <v>0</v>
      </c>
      <c r="CX86" s="123">
        <f>IF('Copy &amp; Paste Roster Report Here'!$A83=CX$7,IF('Copy &amp; Paste Roster Report Here'!$M83="QT",1,0),0)</f>
        <v>0</v>
      </c>
      <c r="CY86" s="123">
        <f>IF('Copy &amp; Paste Roster Report Here'!$A83=CY$7,IF('Copy &amp; Paste Roster Report Here'!$M83="QT",1,0),0)</f>
        <v>0</v>
      </c>
      <c r="CZ86" s="123">
        <f>IF('Copy &amp; Paste Roster Report Here'!$A83=CZ$7,IF('Copy &amp; Paste Roster Report Here'!$M83="QT",1,0),0)</f>
        <v>0</v>
      </c>
      <c r="DA86" s="123">
        <f>IF('Copy &amp; Paste Roster Report Here'!$A83=DA$7,IF('Copy &amp; Paste Roster Report Here'!$M83="QT",1,0),0)</f>
        <v>0</v>
      </c>
      <c r="DB86" s="123">
        <f>IF('Copy &amp; Paste Roster Report Here'!$A83=DB$7,IF('Copy &amp; Paste Roster Report Here'!$M83="QT",1,0),0)</f>
        <v>0</v>
      </c>
      <c r="DC86" s="123">
        <f>IF('Copy &amp; Paste Roster Report Here'!$A83=DC$7,IF('Copy &amp; Paste Roster Report Here'!$M83="QT",1,0),0)</f>
        <v>0</v>
      </c>
      <c r="DD86" s="73">
        <f t="shared" si="30"/>
        <v>0</v>
      </c>
      <c r="DE86" s="124">
        <f>IF('Copy &amp; Paste Roster Report Here'!$A83=DE$7,IF('Copy &amp; Paste Roster Report Here'!$M83="xxxxxxxxxxx",1,0),0)</f>
        <v>0</v>
      </c>
      <c r="DF86" s="124">
        <f>IF('Copy &amp; Paste Roster Report Here'!$A83=DF$7,IF('Copy &amp; Paste Roster Report Here'!$M83="xxxxxxxxxxx",1,0),0)</f>
        <v>0</v>
      </c>
      <c r="DG86" s="124">
        <f>IF('Copy &amp; Paste Roster Report Here'!$A83=DG$7,IF('Copy &amp; Paste Roster Report Here'!$M83="xxxxxxxxxxx",1,0),0)</f>
        <v>0</v>
      </c>
      <c r="DH86" s="124">
        <f>IF('Copy &amp; Paste Roster Report Here'!$A83=DH$7,IF('Copy &amp; Paste Roster Report Here'!$M83="xxxxxxxxxxx",1,0),0)</f>
        <v>0</v>
      </c>
      <c r="DI86" s="124">
        <f>IF('Copy &amp; Paste Roster Report Here'!$A83=DI$7,IF('Copy &amp; Paste Roster Report Here'!$M83="xxxxxxxxxxx",1,0),0)</f>
        <v>0</v>
      </c>
      <c r="DJ86" s="124">
        <f>IF('Copy &amp; Paste Roster Report Here'!$A83=DJ$7,IF('Copy &amp; Paste Roster Report Here'!$M83="xxxxxxxxxxx",1,0),0)</f>
        <v>0</v>
      </c>
      <c r="DK86" s="124">
        <f>IF('Copy &amp; Paste Roster Report Here'!$A83=DK$7,IF('Copy &amp; Paste Roster Report Here'!$M83="xxxxxxxxxxx",1,0),0)</f>
        <v>0</v>
      </c>
      <c r="DL86" s="124">
        <f>IF('Copy &amp; Paste Roster Report Here'!$A83=DL$7,IF('Copy &amp; Paste Roster Report Here'!$M83="xxxxxxxxxxx",1,0),0)</f>
        <v>0</v>
      </c>
      <c r="DM86" s="124">
        <f>IF('Copy &amp; Paste Roster Report Here'!$A83=DM$7,IF('Copy &amp; Paste Roster Report Here'!$M83="xxxxxxxxxxx",1,0),0)</f>
        <v>0</v>
      </c>
      <c r="DN86" s="124">
        <f>IF('Copy &amp; Paste Roster Report Here'!$A83=DN$7,IF('Copy &amp; Paste Roster Report Here'!$M83="xxxxxxxxxxx",1,0),0)</f>
        <v>0</v>
      </c>
      <c r="DO86" s="124">
        <f>IF('Copy &amp; Paste Roster Report Here'!$A83=DO$7,IF('Copy &amp; Paste Roster Report Here'!$M83="xxxxxxxxxxx",1,0),0)</f>
        <v>0</v>
      </c>
      <c r="DP86" s="125">
        <f t="shared" si="31"/>
        <v>0</v>
      </c>
      <c r="DQ86" s="126">
        <f t="shared" si="32"/>
        <v>0</v>
      </c>
    </row>
    <row r="87" spans="1:121" x14ac:dyDescent="0.2">
      <c r="A87" s="111">
        <f t="shared" si="18"/>
        <v>0</v>
      </c>
      <c r="B87" s="111">
        <f t="shared" si="19"/>
        <v>0</v>
      </c>
      <c r="C87" s="112">
        <f>+('Copy &amp; Paste Roster Report Here'!$P84-'Copy &amp; Paste Roster Report Here'!$O84)/30</f>
        <v>0</v>
      </c>
      <c r="D87" s="112">
        <f>+('Copy &amp; Paste Roster Report Here'!$P84-'Copy &amp; Paste Roster Report Here'!$O84)</f>
        <v>0</v>
      </c>
      <c r="E87" s="111">
        <f>'Copy &amp; Paste Roster Report Here'!N84</f>
        <v>0</v>
      </c>
      <c r="F87" s="111" t="str">
        <f t="shared" si="20"/>
        <v>N</v>
      </c>
      <c r="G87" s="111">
        <f>'Copy &amp; Paste Roster Report Here'!R84</f>
        <v>0</v>
      </c>
      <c r="H87" s="113">
        <f t="shared" si="21"/>
        <v>0</v>
      </c>
      <c r="I87" s="112">
        <f>IF(F87="N",$F$5-'Copy &amp; Paste Roster Report Here'!O84,+'Copy &amp; Paste Roster Report Here'!Q84-'Copy &amp; Paste Roster Report Here'!O84)</f>
        <v>0</v>
      </c>
      <c r="J87" s="114">
        <f t="shared" si="22"/>
        <v>0</v>
      </c>
      <c r="K87" s="114">
        <f t="shared" si="23"/>
        <v>0</v>
      </c>
      <c r="L87" s="115">
        <f>'Copy &amp; Paste Roster Report Here'!F84</f>
        <v>0</v>
      </c>
      <c r="M87" s="116">
        <f t="shared" si="24"/>
        <v>0</v>
      </c>
      <c r="N87" s="117">
        <f>IF('Copy &amp; Paste Roster Report Here'!$A84='Analytical Tests'!N$7,IF($F87="Y",+$H87*N$6,0),0)</f>
        <v>0</v>
      </c>
      <c r="O87" s="117">
        <f>IF('Copy &amp; Paste Roster Report Here'!$A84='Analytical Tests'!O$7,IF($F87="Y",+$H87*O$6,0),0)</f>
        <v>0</v>
      </c>
      <c r="P87" s="117">
        <f>IF('Copy &amp; Paste Roster Report Here'!$A84='Analytical Tests'!P$7,IF($F87="Y",+$H87*P$6,0),0)</f>
        <v>0</v>
      </c>
      <c r="Q87" s="117">
        <f>IF('Copy &amp; Paste Roster Report Here'!$A84='Analytical Tests'!Q$7,IF($F87="Y",+$H87*Q$6,0),0)</f>
        <v>0</v>
      </c>
      <c r="R87" s="117">
        <f>IF('Copy &amp; Paste Roster Report Here'!$A84='Analytical Tests'!R$7,IF($F87="Y",+$H87*R$6,0),0)</f>
        <v>0</v>
      </c>
      <c r="S87" s="117">
        <f>IF('Copy &amp; Paste Roster Report Here'!$A84='Analytical Tests'!S$7,IF($F87="Y",+$H87*S$6,0),0)</f>
        <v>0</v>
      </c>
      <c r="T87" s="117">
        <f>IF('Copy &amp; Paste Roster Report Here'!$A84='Analytical Tests'!T$7,IF($F87="Y",+$H87*T$6,0),0)</f>
        <v>0</v>
      </c>
      <c r="U87" s="117">
        <f>IF('Copy &amp; Paste Roster Report Here'!$A84='Analytical Tests'!U$7,IF($F87="Y",+$H87*U$6,0),0)</f>
        <v>0</v>
      </c>
      <c r="V87" s="117">
        <f>IF('Copy &amp; Paste Roster Report Here'!$A84='Analytical Tests'!V$7,IF($F87="Y",+$H87*V$6,0),0)</f>
        <v>0</v>
      </c>
      <c r="W87" s="117">
        <f>IF('Copy &amp; Paste Roster Report Here'!$A84='Analytical Tests'!W$7,IF($F87="Y",+$H87*W$6,0),0)</f>
        <v>0</v>
      </c>
      <c r="X87" s="117">
        <f>IF('Copy &amp; Paste Roster Report Here'!$A84='Analytical Tests'!X$7,IF($F87="Y",+$H87*X$6,0),0)</f>
        <v>0</v>
      </c>
      <c r="Y87" s="117" t="b">
        <f>IF('Copy &amp; Paste Roster Report Here'!$A84='Analytical Tests'!Y$7,IF($F87="N",IF($J87&gt;=$C87,Y$6,+($I87/$D87)*Y$6),0))</f>
        <v>0</v>
      </c>
      <c r="Z87" s="117" t="b">
        <f>IF('Copy &amp; Paste Roster Report Here'!$A84='Analytical Tests'!Z$7,IF($F87="N",IF($J87&gt;=$C87,Z$6,+($I87/$D87)*Z$6),0))</f>
        <v>0</v>
      </c>
      <c r="AA87" s="117" t="b">
        <f>IF('Copy &amp; Paste Roster Report Here'!$A84='Analytical Tests'!AA$7,IF($F87="N",IF($J87&gt;=$C87,AA$6,+($I87/$D87)*AA$6),0))</f>
        <v>0</v>
      </c>
      <c r="AB87" s="117" t="b">
        <f>IF('Copy &amp; Paste Roster Report Here'!$A84='Analytical Tests'!AB$7,IF($F87="N",IF($J87&gt;=$C87,AB$6,+($I87/$D87)*AB$6),0))</f>
        <v>0</v>
      </c>
      <c r="AC87" s="117" t="b">
        <f>IF('Copy &amp; Paste Roster Report Here'!$A84='Analytical Tests'!AC$7,IF($F87="N",IF($J87&gt;=$C87,AC$6,+($I87/$D87)*AC$6),0))</f>
        <v>0</v>
      </c>
      <c r="AD87" s="117" t="b">
        <f>IF('Copy &amp; Paste Roster Report Here'!$A84='Analytical Tests'!AD$7,IF($F87="N",IF($J87&gt;=$C87,AD$6,+($I87/$D87)*AD$6),0))</f>
        <v>0</v>
      </c>
      <c r="AE87" s="117" t="b">
        <f>IF('Copy &amp; Paste Roster Report Here'!$A84='Analytical Tests'!AE$7,IF($F87="N",IF($J87&gt;=$C87,AE$6,+($I87/$D87)*AE$6),0))</f>
        <v>0</v>
      </c>
      <c r="AF87" s="117" t="b">
        <f>IF('Copy &amp; Paste Roster Report Here'!$A84='Analytical Tests'!AF$7,IF($F87="N",IF($J87&gt;=$C87,AF$6,+($I87/$D87)*AF$6),0))</f>
        <v>0</v>
      </c>
      <c r="AG87" s="117" t="b">
        <f>IF('Copy &amp; Paste Roster Report Here'!$A84='Analytical Tests'!AG$7,IF($F87="N",IF($J87&gt;=$C87,AG$6,+($I87/$D87)*AG$6),0))</f>
        <v>0</v>
      </c>
      <c r="AH87" s="117" t="b">
        <f>IF('Copy &amp; Paste Roster Report Here'!$A84='Analytical Tests'!AH$7,IF($F87="N",IF($J87&gt;=$C87,AH$6,+($I87/$D87)*AH$6),0))</f>
        <v>0</v>
      </c>
      <c r="AI87" s="117" t="b">
        <f>IF('Copy &amp; Paste Roster Report Here'!$A84='Analytical Tests'!AI$7,IF($F87="N",IF($J87&gt;=$C87,AI$6,+($I87/$D87)*AI$6),0))</f>
        <v>0</v>
      </c>
      <c r="AJ87" s="79"/>
      <c r="AK87" s="118">
        <f>IF('Copy &amp; Paste Roster Report Here'!$A84=AK$7,IF('Copy &amp; Paste Roster Report Here'!$M84="FT",1,0),0)</f>
        <v>0</v>
      </c>
      <c r="AL87" s="118">
        <f>IF('Copy &amp; Paste Roster Report Here'!$A84=AL$7,IF('Copy &amp; Paste Roster Report Here'!$M84="FT",1,0),0)</f>
        <v>0</v>
      </c>
      <c r="AM87" s="118">
        <f>IF('Copy &amp; Paste Roster Report Here'!$A84=AM$7,IF('Copy &amp; Paste Roster Report Here'!$M84="FT",1,0),0)</f>
        <v>0</v>
      </c>
      <c r="AN87" s="118">
        <f>IF('Copy &amp; Paste Roster Report Here'!$A84=AN$7,IF('Copy &amp; Paste Roster Report Here'!$M84="FT",1,0),0)</f>
        <v>0</v>
      </c>
      <c r="AO87" s="118">
        <f>IF('Copy &amp; Paste Roster Report Here'!$A84=AO$7,IF('Copy &amp; Paste Roster Report Here'!$M84="FT",1,0),0)</f>
        <v>0</v>
      </c>
      <c r="AP87" s="118">
        <f>IF('Copy &amp; Paste Roster Report Here'!$A84=AP$7,IF('Copy &amp; Paste Roster Report Here'!$M84="FT",1,0),0)</f>
        <v>0</v>
      </c>
      <c r="AQ87" s="118">
        <f>IF('Copy &amp; Paste Roster Report Here'!$A84=AQ$7,IF('Copy &amp; Paste Roster Report Here'!$M84="FT",1,0),0)</f>
        <v>0</v>
      </c>
      <c r="AR87" s="118">
        <f>IF('Copy &amp; Paste Roster Report Here'!$A84=AR$7,IF('Copy &amp; Paste Roster Report Here'!$M84="FT",1,0),0)</f>
        <v>0</v>
      </c>
      <c r="AS87" s="118">
        <f>IF('Copy &amp; Paste Roster Report Here'!$A84=AS$7,IF('Copy &amp; Paste Roster Report Here'!$M84="FT",1,0),0)</f>
        <v>0</v>
      </c>
      <c r="AT87" s="118">
        <f>IF('Copy &amp; Paste Roster Report Here'!$A84=AT$7,IF('Copy &amp; Paste Roster Report Here'!$M84="FT",1,0),0)</f>
        <v>0</v>
      </c>
      <c r="AU87" s="118">
        <f>IF('Copy &amp; Paste Roster Report Here'!$A84=AU$7,IF('Copy &amp; Paste Roster Report Here'!$M84="FT",1,0),0)</f>
        <v>0</v>
      </c>
      <c r="AV87" s="73">
        <f t="shared" si="25"/>
        <v>0</v>
      </c>
      <c r="AW87" s="119">
        <f>IF('Copy &amp; Paste Roster Report Here'!$A84=AW$7,IF('Copy &amp; Paste Roster Report Here'!$M84="HT",1,0),0)</f>
        <v>0</v>
      </c>
      <c r="AX87" s="119">
        <f>IF('Copy &amp; Paste Roster Report Here'!$A84=AX$7,IF('Copy &amp; Paste Roster Report Here'!$M84="HT",1,0),0)</f>
        <v>0</v>
      </c>
      <c r="AY87" s="119">
        <f>IF('Copy &amp; Paste Roster Report Here'!$A84=AY$7,IF('Copy &amp; Paste Roster Report Here'!$M84="HT",1,0),0)</f>
        <v>0</v>
      </c>
      <c r="AZ87" s="119">
        <f>IF('Copy &amp; Paste Roster Report Here'!$A84=AZ$7,IF('Copy &amp; Paste Roster Report Here'!$M84="HT",1,0),0)</f>
        <v>0</v>
      </c>
      <c r="BA87" s="119">
        <f>IF('Copy &amp; Paste Roster Report Here'!$A84=BA$7,IF('Copy &amp; Paste Roster Report Here'!$M84="HT",1,0),0)</f>
        <v>0</v>
      </c>
      <c r="BB87" s="119">
        <f>IF('Copy &amp; Paste Roster Report Here'!$A84=BB$7,IF('Copy &amp; Paste Roster Report Here'!$M84="HT",1,0),0)</f>
        <v>0</v>
      </c>
      <c r="BC87" s="119">
        <f>IF('Copy &amp; Paste Roster Report Here'!$A84=BC$7,IF('Copy &amp; Paste Roster Report Here'!$M84="HT",1,0),0)</f>
        <v>0</v>
      </c>
      <c r="BD87" s="119">
        <f>IF('Copy &amp; Paste Roster Report Here'!$A84=BD$7,IF('Copy &amp; Paste Roster Report Here'!$M84="HT",1,0),0)</f>
        <v>0</v>
      </c>
      <c r="BE87" s="119">
        <f>IF('Copy &amp; Paste Roster Report Here'!$A84=BE$7,IF('Copy &amp; Paste Roster Report Here'!$M84="HT",1,0),0)</f>
        <v>0</v>
      </c>
      <c r="BF87" s="119">
        <f>IF('Copy &amp; Paste Roster Report Here'!$A84=BF$7,IF('Copy &amp; Paste Roster Report Here'!$M84="HT",1,0),0)</f>
        <v>0</v>
      </c>
      <c r="BG87" s="119">
        <f>IF('Copy &amp; Paste Roster Report Here'!$A84=BG$7,IF('Copy &amp; Paste Roster Report Here'!$M84="HT",1,0),0)</f>
        <v>0</v>
      </c>
      <c r="BH87" s="73">
        <f t="shared" si="26"/>
        <v>0</v>
      </c>
      <c r="BI87" s="120">
        <f>IF('Copy &amp; Paste Roster Report Here'!$A84=BI$7,IF('Copy &amp; Paste Roster Report Here'!$M84="MT",1,0),0)</f>
        <v>0</v>
      </c>
      <c r="BJ87" s="120">
        <f>IF('Copy &amp; Paste Roster Report Here'!$A84=BJ$7,IF('Copy &amp; Paste Roster Report Here'!$M84="MT",1,0),0)</f>
        <v>0</v>
      </c>
      <c r="BK87" s="120">
        <f>IF('Copy &amp; Paste Roster Report Here'!$A84=BK$7,IF('Copy &amp; Paste Roster Report Here'!$M84="MT",1,0),0)</f>
        <v>0</v>
      </c>
      <c r="BL87" s="120">
        <f>IF('Copy &amp; Paste Roster Report Here'!$A84=BL$7,IF('Copy &amp; Paste Roster Report Here'!$M84="MT",1,0),0)</f>
        <v>0</v>
      </c>
      <c r="BM87" s="120">
        <f>IF('Copy &amp; Paste Roster Report Here'!$A84=BM$7,IF('Copy &amp; Paste Roster Report Here'!$M84="MT",1,0),0)</f>
        <v>0</v>
      </c>
      <c r="BN87" s="120">
        <f>IF('Copy &amp; Paste Roster Report Here'!$A84=BN$7,IF('Copy &amp; Paste Roster Report Here'!$M84="MT",1,0),0)</f>
        <v>0</v>
      </c>
      <c r="BO87" s="120">
        <f>IF('Copy &amp; Paste Roster Report Here'!$A84=BO$7,IF('Copy &amp; Paste Roster Report Here'!$M84="MT",1,0),0)</f>
        <v>0</v>
      </c>
      <c r="BP87" s="120">
        <f>IF('Copy &amp; Paste Roster Report Here'!$A84=BP$7,IF('Copy &amp; Paste Roster Report Here'!$M84="MT",1,0),0)</f>
        <v>0</v>
      </c>
      <c r="BQ87" s="120">
        <f>IF('Copy &amp; Paste Roster Report Here'!$A84=BQ$7,IF('Copy &amp; Paste Roster Report Here'!$M84="MT",1,0),0)</f>
        <v>0</v>
      </c>
      <c r="BR87" s="120">
        <f>IF('Copy &amp; Paste Roster Report Here'!$A84=BR$7,IF('Copy &amp; Paste Roster Report Here'!$M84="MT",1,0),0)</f>
        <v>0</v>
      </c>
      <c r="BS87" s="120">
        <f>IF('Copy &amp; Paste Roster Report Here'!$A84=BS$7,IF('Copy &amp; Paste Roster Report Here'!$M84="MT",1,0),0)</f>
        <v>0</v>
      </c>
      <c r="BT87" s="73">
        <f t="shared" si="27"/>
        <v>0</v>
      </c>
      <c r="BU87" s="121">
        <f>IF('Copy &amp; Paste Roster Report Here'!$A84=BU$7,IF('Copy &amp; Paste Roster Report Here'!$M84="fy",1,0),0)</f>
        <v>0</v>
      </c>
      <c r="BV87" s="121">
        <f>IF('Copy &amp; Paste Roster Report Here'!$A84=BV$7,IF('Copy &amp; Paste Roster Report Here'!$M84="fy",1,0),0)</f>
        <v>0</v>
      </c>
      <c r="BW87" s="121">
        <f>IF('Copy &amp; Paste Roster Report Here'!$A84=BW$7,IF('Copy &amp; Paste Roster Report Here'!$M84="fy",1,0),0)</f>
        <v>0</v>
      </c>
      <c r="BX87" s="121">
        <f>IF('Copy &amp; Paste Roster Report Here'!$A84=BX$7,IF('Copy &amp; Paste Roster Report Here'!$M84="fy",1,0),0)</f>
        <v>0</v>
      </c>
      <c r="BY87" s="121">
        <f>IF('Copy &amp; Paste Roster Report Here'!$A84=BY$7,IF('Copy &amp; Paste Roster Report Here'!$M84="fy",1,0),0)</f>
        <v>0</v>
      </c>
      <c r="BZ87" s="121">
        <f>IF('Copy &amp; Paste Roster Report Here'!$A84=BZ$7,IF('Copy &amp; Paste Roster Report Here'!$M84="fy",1,0),0)</f>
        <v>0</v>
      </c>
      <c r="CA87" s="121">
        <f>IF('Copy &amp; Paste Roster Report Here'!$A84=CA$7,IF('Copy &amp; Paste Roster Report Here'!$M84="fy",1,0),0)</f>
        <v>0</v>
      </c>
      <c r="CB87" s="121">
        <f>IF('Copy &amp; Paste Roster Report Here'!$A84=CB$7,IF('Copy &amp; Paste Roster Report Here'!$M84="fy",1,0),0)</f>
        <v>0</v>
      </c>
      <c r="CC87" s="121">
        <f>IF('Copy &amp; Paste Roster Report Here'!$A84=CC$7,IF('Copy &amp; Paste Roster Report Here'!$M84="fy",1,0),0)</f>
        <v>0</v>
      </c>
      <c r="CD87" s="121">
        <f>IF('Copy &amp; Paste Roster Report Here'!$A84=CD$7,IF('Copy &amp; Paste Roster Report Here'!$M84="fy",1,0),0)</f>
        <v>0</v>
      </c>
      <c r="CE87" s="121">
        <f>IF('Copy &amp; Paste Roster Report Here'!$A84=CE$7,IF('Copy &amp; Paste Roster Report Here'!$M84="fy",1,0),0)</f>
        <v>0</v>
      </c>
      <c r="CF87" s="73">
        <f t="shared" si="28"/>
        <v>0</v>
      </c>
      <c r="CG87" s="122">
        <f>IF('Copy &amp; Paste Roster Report Here'!$A84=CG$7,IF('Copy &amp; Paste Roster Report Here'!$M84="RH",1,0),0)</f>
        <v>0</v>
      </c>
      <c r="CH87" s="122">
        <f>IF('Copy &amp; Paste Roster Report Here'!$A84=CH$7,IF('Copy &amp; Paste Roster Report Here'!$M84="RH",1,0),0)</f>
        <v>0</v>
      </c>
      <c r="CI87" s="122">
        <f>IF('Copy &amp; Paste Roster Report Here'!$A84=CI$7,IF('Copy &amp; Paste Roster Report Here'!$M84="RH",1,0),0)</f>
        <v>0</v>
      </c>
      <c r="CJ87" s="122">
        <f>IF('Copy &amp; Paste Roster Report Here'!$A84=CJ$7,IF('Copy &amp; Paste Roster Report Here'!$M84="RH",1,0),0)</f>
        <v>0</v>
      </c>
      <c r="CK87" s="122">
        <f>IF('Copy &amp; Paste Roster Report Here'!$A84=CK$7,IF('Copy &amp; Paste Roster Report Here'!$M84="RH",1,0),0)</f>
        <v>0</v>
      </c>
      <c r="CL87" s="122">
        <f>IF('Copy &amp; Paste Roster Report Here'!$A84=CL$7,IF('Copy &amp; Paste Roster Report Here'!$M84="RH",1,0),0)</f>
        <v>0</v>
      </c>
      <c r="CM87" s="122">
        <f>IF('Copy &amp; Paste Roster Report Here'!$A84=CM$7,IF('Copy &amp; Paste Roster Report Here'!$M84="RH",1,0),0)</f>
        <v>0</v>
      </c>
      <c r="CN87" s="122">
        <f>IF('Copy &amp; Paste Roster Report Here'!$A84=CN$7,IF('Copy &amp; Paste Roster Report Here'!$M84="RH",1,0),0)</f>
        <v>0</v>
      </c>
      <c r="CO87" s="122">
        <f>IF('Copy &amp; Paste Roster Report Here'!$A84=CO$7,IF('Copy &amp; Paste Roster Report Here'!$M84="RH",1,0),0)</f>
        <v>0</v>
      </c>
      <c r="CP87" s="122">
        <f>IF('Copy &amp; Paste Roster Report Here'!$A84=CP$7,IF('Copy &amp; Paste Roster Report Here'!$M84="RH",1,0),0)</f>
        <v>0</v>
      </c>
      <c r="CQ87" s="122">
        <f>IF('Copy &amp; Paste Roster Report Here'!$A84=CQ$7,IF('Copy &amp; Paste Roster Report Here'!$M84="RH",1,0),0)</f>
        <v>0</v>
      </c>
      <c r="CR87" s="73">
        <f t="shared" si="29"/>
        <v>0</v>
      </c>
      <c r="CS87" s="123">
        <f>IF('Copy &amp; Paste Roster Report Here'!$A84=CS$7,IF('Copy &amp; Paste Roster Report Here'!$M84="QT",1,0),0)</f>
        <v>0</v>
      </c>
      <c r="CT87" s="123">
        <f>IF('Copy &amp; Paste Roster Report Here'!$A84=CT$7,IF('Copy &amp; Paste Roster Report Here'!$M84="QT",1,0),0)</f>
        <v>0</v>
      </c>
      <c r="CU87" s="123">
        <f>IF('Copy &amp; Paste Roster Report Here'!$A84=CU$7,IF('Copy &amp; Paste Roster Report Here'!$M84="QT",1,0),0)</f>
        <v>0</v>
      </c>
      <c r="CV87" s="123">
        <f>IF('Copy &amp; Paste Roster Report Here'!$A84=CV$7,IF('Copy &amp; Paste Roster Report Here'!$M84="QT",1,0),0)</f>
        <v>0</v>
      </c>
      <c r="CW87" s="123">
        <f>IF('Copy &amp; Paste Roster Report Here'!$A84=CW$7,IF('Copy &amp; Paste Roster Report Here'!$M84="QT",1,0),0)</f>
        <v>0</v>
      </c>
      <c r="CX87" s="123">
        <f>IF('Copy &amp; Paste Roster Report Here'!$A84=CX$7,IF('Copy &amp; Paste Roster Report Here'!$M84="QT",1,0),0)</f>
        <v>0</v>
      </c>
      <c r="CY87" s="123">
        <f>IF('Copy &amp; Paste Roster Report Here'!$A84=CY$7,IF('Copy &amp; Paste Roster Report Here'!$M84="QT",1,0),0)</f>
        <v>0</v>
      </c>
      <c r="CZ87" s="123">
        <f>IF('Copy &amp; Paste Roster Report Here'!$A84=CZ$7,IF('Copy &amp; Paste Roster Report Here'!$M84="QT",1,0),0)</f>
        <v>0</v>
      </c>
      <c r="DA87" s="123">
        <f>IF('Copy &amp; Paste Roster Report Here'!$A84=DA$7,IF('Copy &amp; Paste Roster Report Here'!$M84="QT",1,0),0)</f>
        <v>0</v>
      </c>
      <c r="DB87" s="123">
        <f>IF('Copy &amp; Paste Roster Report Here'!$A84=DB$7,IF('Copy &amp; Paste Roster Report Here'!$M84="QT",1,0),0)</f>
        <v>0</v>
      </c>
      <c r="DC87" s="123">
        <f>IF('Copy &amp; Paste Roster Report Here'!$A84=DC$7,IF('Copy &amp; Paste Roster Report Here'!$M84="QT",1,0),0)</f>
        <v>0</v>
      </c>
      <c r="DD87" s="73">
        <f t="shared" si="30"/>
        <v>0</v>
      </c>
      <c r="DE87" s="124">
        <f>IF('Copy &amp; Paste Roster Report Here'!$A84=DE$7,IF('Copy &amp; Paste Roster Report Here'!$M84="xxxxxxxxxxx",1,0),0)</f>
        <v>0</v>
      </c>
      <c r="DF87" s="124">
        <f>IF('Copy &amp; Paste Roster Report Here'!$A84=DF$7,IF('Copy &amp; Paste Roster Report Here'!$M84="xxxxxxxxxxx",1,0),0)</f>
        <v>0</v>
      </c>
      <c r="DG87" s="124">
        <f>IF('Copy &amp; Paste Roster Report Here'!$A84=DG$7,IF('Copy &amp; Paste Roster Report Here'!$M84="xxxxxxxxxxx",1,0),0)</f>
        <v>0</v>
      </c>
      <c r="DH87" s="124">
        <f>IF('Copy &amp; Paste Roster Report Here'!$A84=DH$7,IF('Copy &amp; Paste Roster Report Here'!$M84="xxxxxxxxxxx",1,0),0)</f>
        <v>0</v>
      </c>
      <c r="DI87" s="124">
        <f>IF('Copy &amp; Paste Roster Report Here'!$A84=DI$7,IF('Copy &amp; Paste Roster Report Here'!$M84="xxxxxxxxxxx",1,0),0)</f>
        <v>0</v>
      </c>
      <c r="DJ87" s="124">
        <f>IF('Copy &amp; Paste Roster Report Here'!$A84=DJ$7,IF('Copy &amp; Paste Roster Report Here'!$M84="xxxxxxxxxxx",1,0),0)</f>
        <v>0</v>
      </c>
      <c r="DK87" s="124">
        <f>IF('Copy &amp; Paste Roster Report Here'!$A84=DK$7,IF('Copy &amp; Paste Roster Report Here'!$M84="xxxxxxxxxxx",1,0),0)</f>
        <v>0</v>
      </c>
      <c r="DL87" s="124">
        <f>IF('Copy &amp; Paste Roster Report Here'!$A84=DL$7,IF('Copy &amp; Paste Roster Report Here'!$M84="xxxxxxxxxxx",1,0),0)</f>
        <v>0</v>
      </c>
      <c r="DM87" s="124">
        <f>IF('Copy &amp; Paste Roster Report Here'!$A84=DM$7,IF('Copy &amp; Paste Roster Report Here'!$M84="xxxxxxxxxxx",1,0),0)</f>
        <v>0</v>
      </c>
      <c r="DN87" s="124">
        <f>IF('Copy &amp; Paste Roster Report Here'!$A84=DN$7,IF('Copy &amp; Paste Roster Report Here'!$M84="xxxxxxxxxxx",1,0),0)</f>
        <v>0</v>
      </c>
      <c r="DO87" s="124">
        <f>IF('Copy &amp; Paste Roster Report Here'!$A84=DO$7,IF('Copy &amp; Paste Roster Report Here'!$M84="xxxxxxxxxxx",1,0),0)</f>
        <v>0</v>
      </c>
      <c r="DP87" s="125">
        <f t="shared" si="31"/>
        <v>0</v>
      </c>
      <c r="DQ87" s="126">
        <f t="shared" si="32"/>
        <v>0</v>
      </c>
    </row>
    <row r="88" spans="1:121" x14ac:dyDescent="0.2">
      <c r="A88" s="111">
        <f t="shared" si="18"/>
        <v>0</v>
      </c>
      <c r="B88" s="111">
        <f t="shared" si="19"/>
        <v>0</v>
      </c>
      <c r="C88" s="112">
        <f>+('Copy &amp; Paste Roster Report Here'!$P85-'Copy &amp; Paste Roster Report Here'!$O85)/30</f>
        <v>0</v>
      </c>
      <c r="D88" s="112">
        <f>+('Copy &amp; Paste Roster Report Here'!$P85-'Copy &amp; Paste Roster Report Here'!$O85)</f>
        <v>0</v>
      </c>
      <c r="E88" s="111">
        <f>'Copy &amp; Paste Roster Report Here'!N85</f>
        <v>0</v>
      </c>
      <c r="F88" s="111" t="str">
        <f t="shared" si="20"/>
        <v>N</v>
      </c>
      <c r="G88" s="111">
        <f>'Copy &amp; Paste Roster Report Here'!R85</f>
        <v>0</v>
      </c>
      <c r="H88" s="113">
        <f t="shared" si="21"/>
        <v>0</v>
      </c>
      <c r="I88" s="112">
        <f>IF(F88="N",$F$5-'Copy &amp; Paste Roster Report Here'!O85,+'Copy &amp; Paste Roster Report Here'!Q85-'Copy &amp; Paste Roster Report Here'!O85)</f>
        <v>0</v>
      </c>
      <c r="J88" s="114">
        <f t="shared" si="22"/>
        <v>0</v>
      </c>
      <c r="K88" s="114">
        <f t="shared" si="23"/>
        <v>0</v>
      </c>
      <c r="L88" s="115">
        <f>'Copy &amp; Paste Roster Report Here'!F85</f>
        <v>0</v>
      </c>
      <c r="M88" s="116">
        <f t="shared" si="24"/>
        <v>0</v>
      </c>
      <c r="N88" s="117">
        <f>IF('Copy &amp; Paste Roster Report Here'!$A85='Analytical Tests'!N$7,IF($F88="Y",+$H88*N$6,0),0)</f>
        <v>0</v>
      </c>
      <c r="O88" s="117">
        <f>IF('Copy &amp; Paste Roster Report Here'!$A85='Analytical Tests'!O$7,IF($F88="Y",+$H88*O$6,0),0)</f>
        <v>0</v>
      </c>
      <c r="P88" s="117">
        <f>IF('Copy &amp; Paste Roster Report Here'!$A85='Analytical Tests'!P$7,IF($F88="Y",+$H88*P$6,0),0)</f>
        <v>0</v>
      </c>
      <c r="Q88" s="117">
        <f>IF('Copy &amp; Paste Roster Report Here'!$A85='Analytical Tests'!Q$7,IF($F88="Y",+$H88*Q$6,0),0)</f>
        <v>0</v>
      </c>
      <c r="R88" s="117">
        <f>IF('Copy &amp; Paste Roster Report Here'!$A85='Analytical Tests'!R$7,IF($F88="Y",+$H88*R$6,0),0)</f>
        <v>0</v>
      </c>
      <c r="S88" s="117">
        <f>IF('Copy &amp; Paste Roster Report Here'!$A85='Analytical Tests'!S$7,IF($F88="Y",+$H88*S$6,0),0)</f>
        <v>0</v>
      </c>
      <c r="T88" s="117">
        <f>IF('Copy &amp; Paste Roster Report Here'!$A85='Analytical Tests'!T$7,IF($F88="Y",+$H88*T$6,0),0)</f>
        <v>0</v>
      </c>
      <c r="U88" s="117">
        <f>IF('Copy &amp; Paste Roster Report Here'!$A85='Analytical Tests'!U$7,IF($F88="Y",+$H88*U$6,0),0)</f>
        <v>0</v>
      </c>
      <c r="V88" s="117">
        <f>IF('Copy &amp; Paste Roster Report Here'!$A85='Analytical Tests'!V$7,IF($F88="Y",+$H88*V$6,0),0)</f>
        <v>0</v>
      </c>
      <c r="W88" s="117">
        <f>IF('Copy &amp; Paste Roster Report Here'!$A85='Analytical Tests'!W$7,IF($F88="Y",+$H88*W$6,0),0)</f>
        <v>0</v>
      </c>
      <c r="X88" s="117">
        <f>IF('Copy &amp; Paste Roster Report Here'!$A85='Analytical Tests'!X$7,IF($F88="Y",+$H88*X$6,0),0)</f>
        <v>0</v>
      </c>
      <c r="Y88" s="117" t="b">
        <f>IF('Copy &amp; Paste Roster Report Here'!$A85='Analytical Tests'!Y$7,IF($F88="N",IF($J88&gt;=$C88,Y$6,+($I88/$D88)*Y$6),0))</f>
        <v>0</v>
      </c>
      <c r="Z88" s="117" t="b">
        <f>IF('Copy &amp; Paste Roster Report Here'!$A85='Analytical Tests'!Z$7,IF($F88="N",IF($J88&gt;=$C88,Z$6,+($I88/$D88)*Z$6),0))</f>
        <v>0</v>
      </c>
      <c r="AA88" s="117" t="b">
        <f>IF('Copy &amp; Paste Roster Report Here'!$A85='Analytical Tests'!AA$7,IF($F88="N",IF($J88&gt;=$C88,AA$6,+($I88/$D88)*AA$6),0))</f>
        <v>0</v>
      </c>
      <c r="AB88" s="117" t="b">
        <f>IF('Copy &amp; Paste Roster Report Here'!$A85='Analytical Tests'!AB$7,IF($F88="N",IF($J88&gt;=$C88,AB$6,+($I88/$D88)*AB$6),0))</f>
        <v>0</v>
      </c>
      <c r="AC88" s="117" t="b">
        <f>IF('Copy &amp; Paste Roster Report Here'!$A85='Analytical Tests'!AC$7,IF($F88="N",IF($J88&gt;=$C88,AC$6,+($I88/$D88)*AC$6),0))</f>
        <v>0</v>
      </c>
      <c r="AD88" s="117" t="b">
        <f>IF('Copy &amp; Paste Roster Report Here'!$A85='Analytical Tests'!AD$7,IF($F88="N",IF($J88&gt;=$C88,AD$6,+($I88/$D88)*AD$6),0))</f>
        <v>0</v>
      </c>
      <c r="AE88" s="117" t="b">
        <f>IF('Copy &amp; Paste Roster Report Here'!$A85='Analytical Tests'!AE$7,IF($F88="N",IF($J88&gt;=$C88,AE$6,+($I88/$D88)*AE$6),0))</f>
        <v>0</v>
      </c>
      <c r="AF88" s="117" t="b">
        <f>IF('Copy &amp; Paste Roster Report Here'!$A85='Analytical Tests'!AF$7,IF($F88="N",IF($J88&gt;=$C88,AF$6,+($I88/$D88)*AF$6),0))</f>
        <v>0</v>
      </c>
      <c r="AG88" s="117" t="b">
        <f>IF('Copy &amp; Paste Roster Report Here'!$A85='Analytical Tests'!AG$7,IF($F88="N",IF($J88&gt;=$C88,AG$6,+($I88/$D88)*AG$6),0))</f>
        <v>0</v>
      </c>
      <c r="AH88" s="117" t="b">
        <f>IF('Copy &amp; Paste Roster Report Here'!$A85='Analytical Tests'!AH$7,IF($F88="N",IF($J88&gt;=$C88,AH$6,+($I88/$D88)*AH$6),0))</f>
        <v>0</v>
      </c>
      <c r="AI88" s="117" t="b">
        <f>IF('Copy &amp; Paste Roster Report Here'!$A85='Analytical Tests'!AI$7,IF($F88="N",IF($J88&gt;=$C88,AI$6,+($I88/$D88)*AI$6),0))</f>
        <v>0</v>
      </c>
      <c r="AJ88" s="79"/>
      <c r="AK88" s="118">
        <f>IF('Copy &amp; Paste Roster Report Here'!$A85=AK$7,IF('Copy &amp; Paste Roster Report Here'!$M85="FT",1,0),0)</f>
        <v>0</v>
      </c>
      <c r="AL88" s="118">
        <f>IF('Copy &amp; Paste Roster Report Here'!$A85=AL$7,IF('Copy &amp; Paste Roster Report Here'!$M85="FT",1,0),0)</f>
        <v>0</v>
      </c>
      <c r="AM88" s="118">
        <f>IF('Copy &amp; Paste Roster Report Here'!$A85=AM$7,IF('Copy &amp; Paste Roster Report Here'!$M85="FT",1,0),0)</f>
        <v>0</v>
      </c>
      <c r="AN88" s="118">
        <f>IF('Copy &amp; Paste Roster Report Here'!$A85=AN$7,IF('Copy &amp; Paste Roster Report Here'!$M85="FT",1,0),0)</f>
        <v>0</v>
      </c>
      <c r="AO88" s="118">
        <f>IF('Copy &amp; Paste Roster Report Here'!$A85=AO$7,IF('Copy &amp; Paste Roster Report Here'!$M85="FT",1,0),0)</f>
        <v>0</v>
      </c>
      <c r="AP88" s="118">
        <f>IF('Copy &amp; Paste Roster Report Here'!$A85=AP$7,IF('Copy &amp; Paste Roster Report Here'!$M85="FT",1,0),0)</f>
        <v>0</v>
      </c>
      <c r="AQ88" s="118">
        <f>IF('Copy &amp; Paste Roster Report Here'!$A85=AQ$7,IF('Copy &amp; Paste Roster Report Here'!$M85="FT",1,0),0)</f>
        <v>0</v>
      </c>
      <c r="AR88" s="118">
        <f>IF('Copy &amp; Paste Roster Report Here'!$A85=AR$7,IF('Copy &amp; Paste Roster Report Here'!$M85="FT",1,0),0)</f>
        <v>0</v>
      </c>
      <c r="AS88" s="118">
        <f>IF('Copy &amp; Paste Roster Report Here'!$A85=AS$7,IF('Copy &amp; Paste Roster Report Here'!$M85="FT",1,0),0)</f>
        <v>0</v>
      </c>
      <c r="AT88" s="118">
        <f>IF('Copy &amp; Paste Roster Report Here'!$A85=AT$7,IF('Copy &amp; Paste Roster Report Here'!$M85="FT",1,0),0)</f>
        <v>0</v>
      </c>
      <c r="AU88" s="118">
        <f>IF('Copy &amp; Paste Roster Report Here'!$A85=AU$7,IF('Copy &amp; Paste Roster Report Here'!$M85="FT",1,0),0)</f>
        <v>0</v>
      </c>
      <c r="AV88" s="73">
        <f t="shared" si="25"/>
        <v>0</v>
      </c>
      <c r="AW88" s="119">
        <f>IF('Copy &amp; Paste Roster Report Here'!$A85=AW$7,IF('Copy &amp; Paste Roster Report Here'!$M85="HT",1,0),0)</f>
        <v>0</v>
      </c>
      <c r="AX88" s="119">
        <f>IF('Copy &amp; Paste Roster Report Here'!$A85=AX$7,IF('Copy &amp; Paste Roster Report Here'!$M85="HT",1,0),0)</f>
        <v>0</v>
      </c>
      <c r="AY88" s="119">
        <f>IF('Copy &amp; Paste Roster Report Here'!$A85=AY$7,IF('Copy &amp; Paste Roster Report Here'!$M85="HT",1,0),0)</f>
        <v>0</v>
      </c>
      <c r="AZ88" s="119">
        <f>IF('Copy &amp; Paste Roster Report Here'!$A85=AZ$7,IF('Copy &amp; Paste Roster Report Here'!$M85="HT",1,0),0)</f>
        <v>0</v>
      </c>
      <c r="BA88" s="119">
        <f>IF('Copy &amp; Paste Roster Report Here'!$A85=BA$7,IF('Copy &amp; Paste Roster Report Here'!$M85="HT",1,0),0)</f>
        <v>0</v>
      </c>
      <c r="BB88" s="119">
        <f>IF('Copy &amp; Paste Roster Report Here'!$A85=BB$7,IF('Copy &amp; Paste Roster Report Here'!$M85="HT",1,0),0)</f>
        <v>0</v>
      </c>
      <c r="BC88" s="119">
        <f>IF('Copy &amp; Paste Roster Report Here'!$A85=BC$7,IF('Copy &amp; Paste Roster Report Here'!$M85="HT",1,0),0)</f>
        <v>0</v>
      </c>
      <c r="BD88" s="119">
        <f>IF('Copy &amp; Paste Roster Report Here'!$A85=BD$7,IF('Copy &amp; Paste Roster Report Here'!$M85="HT",1,0),0)</f>
        <v>0</v>
      </c>
      <c r="BE88" s="119">
        <f>IF('Copy &amp; Paste Roster Report Here'!$A85=BE$7,IF('Copy &amp; Paste Roster Report Here'!$M85="HT",1,0),0)</f>
        <v>0</v>
      </c>
      <c r="BF88" s="119">
        <f>IF('Copy &amp; Paste Roster Report Here'!$A85=BF$7,IF('Copy &amp; Paste Roster Report Here'!$M85="HT",1,0),0)</f>
        <v>0</v>
      </c>
      <c r="BG88" s="119">
        <f>IF('Copy &amp; Paste Roster Report Here'!$A85=BG$7,IF('Copy &amp; Paste Roster Report Here'!$M85="HT",1,0),0)</f>
        <v>0</v>
      </c>
      <c r="BH88" s="73">
        <f t="shared" si="26"/>
        <v>0</v>
      </c>
      <c r="BI88" s="120">
        <f>IF('Copy &amp; Paste Roster Report Here'!$A85=BI$7,IF('Copy &amp; Paste Roster Report Here'!$M85="MT",1,0),0)</f>
        <v>0</v>
      </c>
      <c r="BJ88" s="120">
        <f>IF('Copy &amp; Paste Roster Report Here'!$A85=BJ$7,IF('Copy &amp; Paste Roster Report Here'!$M85="MT",1,0),0)</f>
        <v>0</v>
      </c>
      <c r="BK88" s="120">
        <f>IF('Copy &amp; Paste Roster Report Here'!$A85=BK$7,IF('Copy &amp; Paste Roster Report Here'!$M85="MT",1,0),0)</f>
        <v>0</v>
      </c>
      <c r="BL88" s="120">
        <f>IF('Copy &amp; Paste Roster Report Here'!$A85=BL$7,IF('Copy &amp; Paste Roster Report Here'!$M85="MT",1,0),0)</f>
        <v>0</v>
      </c>
      <c r="BM88" s="120">
        <f>IF('Copy &amp; Paste Roster Report Here'!$A85=BM$7,IF('Copy &amp; Paste Roster Report Here'!$M85="MT",1,0),0)</f>
        <v>0</v>
      </c>
      <c r="BN88" s="120">
        <f>IF('Copy &amp; Paste Roster Report Here'!$A85=BN$7,IF('Copy &amp; Paste Roster Report Here'!$M85="MT",1,0),0)</f>
        <v>0</v>
      </c>
      <c r="BO88" s="120">
        <f>IF('Copy &amp; Paste Roster Report Here'!$A85=BO$7,IF('Copy &amp; Paste Roster Report Here'!$M85="MT",1,0),0)</f>
        <v>0</v>
      </c>
      <c r="BP88" s="120">
        <f>IF('Copy &amp; Paste Roster Report Here'!$A85=BP$7,IF('Copy &amp; Paste Roster Report Here'!$M85="MT",1,0),0)</f>
        <v>0</v>
      </c>
      <c r="BQ88" s="120">
        <f>IF('Copy &amp; Paste Roster Report Here'!$A85=BQ$7,IF('Copy &amp; Paste Roster Report Here'!$M85="MT",1,0),0)</f>
        <v>0</v>
      </c>
      <c r="BR88" s="120">
        <f>IF('Copy &amp; Paste Roster Report Here'!$A85=BR$7,IF('Copy &amp; Paste Roster Report Here'!$M85="MT",1,0),0)</f>
        <v>0</v>
      </c>
      <c r="BS88" s="120">
        <f>IF('Copy &amp; Paste Roster Report Here'!$A85=BS$7,IF('Copy &amp; Paste Roster Report Here'!$M85="MT",1,0),0)</f>
        <v>0</v>
      </c>
      <c r="BT88" s="73">
        <f t="shared" si="27"/>
        <v>0</v>
      </c>
      <c r="BU88" s="121">
        <f>IF('Copy &amp; Paste Roster Report Here'!$A85=BU$7,IF('Copy &amp; Paste Roster Report Here'!$M85="fy",1,0),0)</f>
        <v>0</v>
      </c>
      <c r="BV88" s="121">
        <f>IF('Copy &amp; Paste Roster Report Here'!$A85=BV$7,IF('Copy &amp; Paste Roster Report Here'!$M85="fy",1,0),0)</f>
        <v>0</v>
      </c>
      <c r="BW88" s="121">
        <f>IF('Copy &amp; Paste Roster Report Here'!$A85=BW$7,IF('Copy &amp; Paste Roster Report Here'!$M85="fy",1,0),0)</f>
        <v>0</v>
      </c>
      <c r="BX88" s="121">
        <f>IF('Copy &amp; Paste Roster Report Here'!$A85=BX$7,IF('Copy &amp; Paste Roster Report Here'!$M85="fy",1,0),0)</f>
        <v>0</v>
      </c>
      <c r="BY88" s="121">
        <f>IF('Copy &amp; Paste Roster Report Here'!$A85=BY$7,IF('Copy &amp; Paste Roster Report Here'!$M85="fy",1,0),0)</f>
        <v>0</v>
      </c>
      <c r="BZ88" s="121">
        <f>IF('Copy &amp; Paste Roster Report Here'!$A85=BZ$7,IF('Copy &amp; Paste Roster Report Here'!$M85="fy",1,0),0)</f>
        <v>0</v>
      </c>
      <c r="CA88" s="121">
        <f>IF('Copy &amp; Paste Roster Report Here'!$A85=CA$7,IF('Copy &amp; Paste Roster Report Here'!$M85="fy",1,0),0)</f>
        <v>0</v>
      </c>
      <c r="CB88" s="121">
        <f>IF('Copy &amp; Paste Roster Report Here'!$A85=CB$7,IF('Copy &amp; Paste Roster Report Here'!$M85="fy",1,0),0)</f>
        <v>0</v>
      </c>
      <c r="CC88" s="121">
        <f>IF('Copy &amp; Paste Roster Report Here'!$A85=CC$7,IF('Copy &amp; Paste Roster Report Here'!$M85="fy",1,0),0)</f>
        <v>0</v>
      </c>
      <c r="CD88" s="121">
        <f>IF('Copy &amp; Paste Roster Report Here'!$A85=CD$7,IF('Copy &amp; Paste Roster Report Here'!$M85="fy",1,0),0)</f>
        <v>0</v>
      </c>
      <c r="CE88" s="121">
        <f>IF('Copy &amp; Paste Roster Report Here'!$A85=CE$7,IF('Copy &amp; Paste Roster Report Here'!$M85="fy",1,0),0)</f>
        <v>0</v>
      </c>
      <c r="CF88" s="73">
        <f t="shared" si="28"/>
        <v>0</v>
      </c>
      <c r="CG88" s="122">
        <f>IF('Copy &amp; Paste Roster Report Here'!$A85=CG$7,IF('Copy &amp; Paste Roster Report Here'!$M85="RH",1,0),0)</f>
        <v>0</v>
      </c>
      <c r="CH88" s="122">
        <f>IF('Copy &amp; Paste Roster Report Here'!$A85=CH$7,IF('Copy &amp; Paste Roster Report Here'!$M85="RH",1,0),0)</f>
        <v>0</v>
      </c>
      <c r="CI88" s="122">
        <f>IF('Copy &amp; Paste Roster Report Here'!$A85=CI$7,IF('Copy &amp; Paste Roster Report Here'!$M85="RH",1,0),0)</f>
        <v>0</v>
      </c>
      <c r="CJ88" s="122">
        <f>IF('Copy &amp; Paste Roster Report Here'!$A85=CJ$7,IF('Copy &amp; Paste Roster Report Here'!$M85="RH",1,0),0)</f>
        <v>0</v>
      </c>
      <c r="CK88" s="122">
        <f>IF('Copy &amp; Paste Roster Report Here'!$A85=CK$7,IF('Copy &amp; Paste Roster Report Here'!$M85="RH",1,0),0)</f>
        <v>0</v>
      </c>
      <c r="CL88" s="122">
        <f>IF('Copy &amp; Paste Roster Report Here'!$A85=CL$7,IF('Copy &amp; Paste Roster Report Here'!$M85="RH",1,0),0)</f>
        <v>0</v>
      </c>
      <c r="CM88" s="122">
        <f>IF('Copy &amp; Paste Roster Report Here'!$A85=CM$7,IF('Copy &amp; Paste Roster Report Here'!$M85="RH",1,0),0)</f>
        <v>0</v>
      </c>
      <c r="CN88" s="122">
        <f>IF('Copy &amp; Paste Roster Report Here'!$A85=CN$7,IF('Copy &amp; Paste Roster Report Here'!$M85="RH",1,0),0)</f>
        <v>0</v>
      </c>
      <c r="CO88" s="122">
        <f>IF('Copy &amp; Paste Roster Report Here'!$A85=CO$7,IF('Copy &amp; Paste Roster Report Here'!$M85="RH",1,0),0)</f>
        <v>0</v>
      </c>
      <c r="CP88" s="122">
        <f>IF('Copy &amp; Paste Roster Report Here'!$A85=CP$7,IF('Copy &amp; Paste Roster Report Here'!$M85="RH",1,0),0)</f>
        <v>0</v>
      </c>
      <c r="CQ88" s="122">
        <f>IF('Copy &amp; Paste Roster Report Here'!$A85=CQ$7,IF('Copy &amp; Paste Roster Report Here'!$M85="RH",1,0),0)</f>
        <v>0</v>
      </c>
      <c r="CR88" s="73">
        <f t="shared" si="29"/>
        <v>0</v>
      </c>
      <c r="CS88" s="123">
        <f>IF('Copy &amp; Paste Roster Report Here'!$A85=CS$7,IF('Copy &amp; Paste Roster Report Here'!$M85="QT",1,0),0)</f>
        <v>0</v>
      </c>
      <c r="CT88" s="123">
        <f>IF('Copy &amp; Paste Roster Report Here'!$A85=CT$7,IF('Copy &amp; Paste Roster Report Here'!$M85="QT",1,0),0)</f>
        <v>0</v>
      </c>
      <c r="CU88" s="123">
        <f>IF('Copy &amp; Paste Roster Report Here'!$A85=CU$7,IF('Copy &amp; Paste Roster Report Here'!$M85="QT",1,0),0)</f>
        <v>0</v>
      </c>
      <c r="CV88" s="123">
        <f>IF('Copy &amp; Paste Roster Report Here'!$A85=CV$7,IF('Copy &amp; Paste Roster Report Here'!$M85="QT",1,0),0)</f>
        <v>0</v>
      </c>
      <c r="CW88" s="123">
        <f>IF('Copy &amp; Paste Roster Report Here'!$A85=CW$7,IF('Copy &amp; Paste Roster Report Here'!$M85="QT",1,0),0)</f>
        <v>0</v>
      </c>
      <c r="CX88" s="123">
        <f>IF('Copy &amp; Paste Roster Report Here'!$A85=CX$7,IF('Copy &amp; Paste Roster Report Here'!$M85="QT",1,0),0)</f>
        <v>0</v>
      </c>
      <c r="CY88" s="123">
        <f>IF('Copy &amp; Paste Roster Report Here'!$A85=CY$7,IF('Copy &amp; Paste Roster Report Here'!$M85="QT",1,0),0)</f>
        <v>0</v>
      </c>
      <c r="CZ88" s="123">
        <f>IF('Copy &amp; Paste Roster Report Here'!$A85=CZ$7,IF('Copy &amp; Paste Roster Report Here'!$M85="QT",1,0),0)</f>
        <v>0</v>
      </c>
      <c r="DA88" s="123">
        <f>IF('Copy &amp; Paste Roster Report Here'!$A85=DA$7,IF('Copy &amp; Paste Roster Report Here'!$M85="QT",1,0),0)</f>
        <v>0</v>
      </c>
      <c r="DB88" s="123">
        <f>IF('Copy &amp; Paste Roster Report Here'!$A85=DB$7,IF('Copy &amp; Paste Roster Report Here'!$M85="QT",1,0),0)</f>
        <v>0</v>
      </c>
      <c r="DC88" s="123">
        <f>IF('Copy &amp; Paste Roster Report Here'!$A85=DC$7,IF('Copy &amp; Paste Roster Report Here'!$M85="QT",1,0),0)</f>
        <v>0</v>
      </c>
      <c r="DD88" s="73">
        <f t="shared" si="30"/>
        <v>0</v>
      </c>
      <c r="DE88" s="124">
        <f>IF('Copy &amp; Paste Roster Report Here'!$A85=DE$7,IF('Copy &amp; Paste Roster Report Here'!$M85="xxxxxxxxxxx",1,0),0)</f>
        <v>0</v>
      </c>
      <c r="DF88" s="124">
        <f>IF('Copy &amp; Paste Roster Report Here'!$A85=DF$7,IF('Copy &amp; Paste Roster Report Here'!$M85="xxxxxxxxxxx",1,0),0)</f>
        <v>0</v>
      </c>
      <c r="DG88" s="124">
        <f>IF('Copy &amp; Paste Roster Report Here'!$A85=DG$7,IF('Copy &amp; Paste Roster Report Here'!$M85="xxxxxxxxxxx",1,0),0)</f>
        <v>0</v>
      </c>
      <c r="DH88" s="124">
        <f>IF('Copy &amp; Paste Roster Report Here'!$A85=DH$7,IF('Copy &amp; Paste Roster Report Here'!$M85="xxxxxxxxxxx",1,0),0)</f>
        <v>0</v>
      </c>
      <c r="DI88" s="124">
        <f>IF('Copy &amp; Paste Roster Report Here'!$A85=DI$7,IF('Copy &amp; Paste Roster Report Here'!$M85="xxxxxxxxxxx",1,0),0)</f>
        <v>0</v>
      </c>
      <c r="DJ88" s="124">
        <f>IF('Copy &amp; Paste Roster Report Here'!$A85=DJ$7,IF('Copy &amp; Paste Roster Report Here'!$M85="xxxxxxxxxxx",1,0),0)</f>
        <v>0</v>
      </c>
      <c r="DK88" s="124">
        <f>IF('Copy &amp; Paste Roster Report Here'!$A85=DK$7,IF('Copy &amp; Paste Roster Report Here'!$M85="xxxxxxxxxxx",1,0),0)</f>
        <v>0</v>
      </c>
      <c r="DL88" s="124">
        <f>IF('Copy &amp; Paste Roster Report Here'!$A85=DL$7,IF('Copy &amp; Paste Roster Report Here'!$M85="xxxxxxxxxxx",1,0),0)</f>
        <v>0</v>
      </c>
      <c r="DM88" s="124">
        <f>IF('Copy &amp; Paste Roster Report Here'!$A85=DM$7,IF('Copy &amp; Paste Roster Report Here'!$M85="xxxxxxxxxxx",1,0),0)</f>
        <v>0</v>
      </c>
      <c r="DN88" s="124">
        <f>IF('Copy &amp; Paste Roster Report Here'!$A85=DN$7,IF('Copy &amp; Paste Roster Report Here'!$M85="xxxxxxxxxxx",1,0),0)</f>
        <v>0</v>
      </c>
      <c r="DO88" s="124">
        <f>IF('Copy &amp; Paste Roster Report Here'!$A85=DO$7,IF('Copy &amp; Paste Roster Report Here'!$M85="xxxxxxxxxxx",1,0),0)</f>
        <v>0</v>
      </c>
      <c r="DP88" s="125">
        <f t="shared" si="31"/>
        <v>0</v>
      </c>
      <c r="DQ88" s="126">
        <f t="shared" si="32"/>
        <v>0</v>
      </c>
    </row>
    <row r="89" spans="1:121" x14ac:dyDescent="0.2">
      <c r="A89" s="111">
        <f t="shared" si="18"/>
        <v>0</v>
      </c>
      <c r="B89" s="111">
        <f t="shared" si="19"/>
        <v>0</v>
      </c>
      <c r="C89" s="112">
        <f>+('Copy &amp; Paste Roster Report Here'!$P86-'Copy &amp; Paste Roster Report Here'!$O86)/30</f>
        <v>0</v>
      </c>
      <c r="D89" s="112">
        <f>+('Copy &amp; Paste Roster Report Here'!$P86-'Copy &amp; Paste Roster Report Here'!$O86)</f>
        <v>0</v>
      </c>
      <c r="E89" s="111">
        <f>'Copy &amp; Paste Roster Report Here'!N86</f>
        <v>0</v>
      </c>
      <c r="F89" s="111" t="str">
        <f t="shared" si="20"/>
        <v>N</v>
      </c>
      <c r="G89" s="111">
        <f>'Copy &amp; Paste Roster Report Here'!R86</f>
        <v>0</v>
      </c>
      <c r="H89" s="113">
        <f t="shared" si="21"/>
        <v>0</v>
      </c>
      <c r="I89" s="112">
        <f>IF(F89="N",$F$5-'Copy &amp; Paste Roster Report Here'!O86,+'Copy &amp; Paste Roster Report Here'!Q86-'Copy &amp; Paste Roster Report Here'!O86)</f>
        <v>0</v>
      </c>
      <c r="J89" s="114">
        <f t="shared" si="22"/>
        <v>0</v>
      </c>
      <c r="K89" s="114">
        <f t="shared" si="23"/>
        <v>0</v>
      </c>
      <c r="L89" s="115">
        <f>'Copy &amp; Paste Roster Report Here'!F86</f>
        <v>0</v>
      </c>
      <c r="M89" s="116">
        <f t="shared" si="24"/>
        <v>0</v>
      </c>
      <c r="N89" s="117">
        <f>IF('Copy &amp; Paste Roster Report Here'!$A86='Analytical Tests'!N$7,IF($F89="Y",+$H89*N$6,0),0)</f>
        <v>0</v>
      </c>
      <c r="O89" s="117">
        <f>IF('Copy &amp; Paste Roster Report Here'!$A86='Analytical Tests'!O$7,IF($F89="Y",+$H89*O$6,0),0)</f>
        <v>0</v>
      </c>
      <c r="P89" s="117">
        <f>IF('Copy &amp; Paste Roster Report Here'!$A86='Analytical Tests'!P$7,IF($F89="Y",+$H89*P$6,0),0)</f>
        <v>0</v>
      </c>
      <c r="Q89" s="117">
        <f>IF('Copy &amp; Paste Roster Report Here'!$A86='Analytical Tests'!Q$7,IF($F89="Y",+$H89*Q$6,0),0)</f>
        <v>0</v>
      </c>
      <c r="R89" s="117">
        <f>IF('Copy &amp; Paste Roster Report Here'!$A86='Analytical Tests'!R$7,IF($F89="Y",+$H89*R$6,0),0)</f>
        <v>0</v>
      </c>
      <c r="S89" s="117">
        <f>IF('Copy &amp; Paste Roster Report Here'!$A86='Analytical Tests'!S$7,IF($F89="Y",+$H89*S$6,0),0)</f>
        <v>0</v>
      </c>
      <c r="T89" s="117">
        <f>IF('Copy &amp; Paste Roster Report Here'!$A86='Analytical Tests'!T$7,IF($F89="Y",+$H89*T$6,0),0)</f>
        <v>0</v>
      </c>
      <c r="U89" s="117">
        <f>IF('Copy &amp; Paste Roster Report Here'!$A86='Analytical Tests'!U$7,IF($F89="Y",+$H89*U$6,0),0)</f>
        <v>0</v>
      </c>
      <c r="V89" s="117">
        <f>IF('Copy &amp; Paste Roster Report Here'!$A86='Analytical Tests'!V$7,IF($F89="Y",+$H89*V$6,0),0)</f>
        <v>0</v>
      </c>
      <c r="W89" s="117">
        <f>IF('Copy &amp; Paste Roster Report Here'!$A86='Analytical Tests'!W$7,IF($F89="Y",+$H89*W$6,0),0)</f>
        <v>0</v>
      </c>
      <c r="X89" s="117">
        <f>IF('Copy &amp; Paste Roster Report Here'!$A86='Analytical Tests'!X$7,IF($F89="Y",+$H89*X$6,0),0)</f>
        <v>0</v>
      </c>
      <c r="Y89" s="117" t="b">
        <f>IF('Copy &amp; Paste Roster Report Here'!$A86='Analytical Tests'!Y$7,IF($F89="N",IF($J89&gt;=$C89,Y$6,+($I89/$D89)*Y$6),0))</f>
        <v>0</v>
      </c>
      <c r="Z89" s="117" t="b">
        <f>IF('Copy &amp; Paste Roster Report Here'!$A86='Analytical Tests'!Z$7,IF($F89="N",IF($J89&gt;=$C89,Z$6,+($I89/$D89)*Z$6),0))</f>
        <v>0</v>
      </c>
      <c r="AA89" s="117" t="b">
        <f>IF('Copy &amp; Paste Roster Report Here'!$A86='Analytical Tests'!AA$7,IF($F89="N",IF($J89&gt;=$C89,AA$6,+($I89/$D89)*AA$6),0))</f>
        <v>0</v>
      </c>
      <c r="AB89" s="117" t="b">
        <f>IF('Copy &amp; Paste Roster Report Here'!$A86='Analytical Tests'!AB$7,IF($F89="N",IF($J89&gt;=$C89,AB$6,+($I89/$D89)*AB$6),0))</f>
        <v>0</v>
      </c>
      <c r="AC89" s="117" t="b">
        <f>IF('Copy &amp; Paste Roster Report Here'!$A86='Analytical Tests'!AC$7,IF($F89="N",IF($J89&gt;=$C89,AC$6,+($I89/$D89)*AC$6),0))</f>
        <v>0</v>
      </c>
      <c r="AD89" s="117" t="b">
        <f>IF('Copy &amp; Paste Roster Report Here'!$A86='Analytical Tests'!AD$7,IF($F89="N",IF($J89&gt;=$C89,AD$6,+($I89/$D89)*AD$6),0))</f>
        <v>0</v>
      </c>
      <c r="AE89" s="117" t="b">
        <f>IF('Copy &amp; Paste Roster Report Here'!$A86='Analytical Tests'!AE$7,IF($F89="N",IF($J89&gt;=$C89,AE$6,+($I89/$D89)*AE$6),0))</f>
        <v>0</v>
      </c>
      <c r="AF89" s="117" t="b">
        <f>IF('Copy &amp; Paste Roster Report Here'!$A86='Analytical Tests'!AF$7,IF($F89="N",IF($J89&gt;=$C89,AF$6,+($I89/$D89)*AF$6),0))</f>
        <v>0</v>
      </c>
      <c r="AG89" s="117" t="b">
        <f>IF('Copy &amp; Paste Roster Report Here'!$A86='Analytical Tests'!AG$7,IF($F89="N",IF($J89&gt;=$C89,AG$6,+($I89/$D89)*AG$6),0))</f>
        <v>0</v>
      </c>
      <c r="AH89" s="117" t="b">
        <f>IF('Copy &amp; Paste Roster Report Here'!$A86='Analytical Tests'!AH$7,IF($F89="N",IF($J89&gt;=$C89,AH$6,+($I89/$D89)*AH$6),0))</f>
        <v>0</v>
      </c>
      <c r="AI89" s="117" t="b">
        <f>IF('Copy &amp; Paste Roster Report Here'!$A86='Analytical Tests'!AI$7,IF($F89="N",IF($J89&gt;=$C89,AI$6,+($I89/$D89)*AI$6),0))</f>
        <v>0</v>
      </c>
      <c r="AJ89" s="79"/>
      <c r="AK89" s="118">
        <f>IF('Copy &amp; Paste Roster Report Here'!$A86=AK$7,IF('Copy &amp; Paste Roster Report Here'!$M86="FT",1,0),0)</f>
        <v>0</v>
      </c>
      <c r="AL89" s="118">
        <f>IF('Copy &amp; Paste Roster Report Here'!$A86=AL$7,IF('Copy &amp; Paste Roster Report Here'!$M86="FT",1,0),0)</f>
        <v>0</v>
      </c>
      <c r="AM89" s="118">
        <f>IF('Copy &amp; Paste Roster Report Here'!$A86=AM$7,IF('Copy &amp; Paste Roster Report Here'!$M86="FT",1,0),0)</f>
        <v>0</v>
      </c>
      <c r="AN89" s="118">
        <f>IF('Copy &amp; Paste Roster Report Here'!$A86=AN$7,IF('Copy &amp; Paste Roster Report Here'!$M86="FT",1,0),0)</f>
        <v>0</v>
      </c>
      <c r="AO89" s="118">
        <f>IF('Copy &amp; Paste Roster Report Here'!$A86=AO$7,IF('Copy &amp; Paste Roster Report Here'!$M86="FT",1,0),0)</f>
        <v>0</v>
      </c>
      <c r="AP89" s="118">
        <f>IF('Copy &amp; Paste Roster Report Here'!$A86=AP$7,IF('Copy &amp; Paste Roster Report Here'!$M86="FT",1,0),0)</f>
        <v>0</v>
      </c>
      <c r="AQ89" s="118">
        <f>IF('Copy &amp; Paste Roster Report Here'!$A86=AQ$7,IF('Copy &amp; Paste Roster Report Here'!$M86="FT",1,0),0)</f>
        <v>0</v>
      </c>
      <c r="AR89" s="118">
        <f>IF('Copy &amp; Paste Roster Report Here'!$A86=AR$7,IF('Copy &amp; Paste Roster Report Here'!$M86="FT",1,0),0)</f>
        <v>0</v>
      </c>
      <c r="AS89" s="118">
        <f>IF('Copy &amp; Paste Roster Report Here'!$A86=AS$7,IF('Copy &amp; Paste Roster Report Here'!$M86="FT",1,0),0)</f>
        <v>0</v>
      </c>
      <c r="AT89" s="118">
        <f>IF('Copy &amp; Paste Roster Report Here'!$A86=AT$7,IF('Copy &amp; Paste Roster Report Here'!$M86="FT",1,0),0)</f>
        <v>0</v>
      </c>
      <c r="AU89" s="118">
        <f>IF('Copy &amp; Paste Roster Report Here'!$A86=AU$7,IF('Copy &amp; Paste Roster Report Here'!$M86="FT",1,0),0)</f>
        <v>0</v>
      </c>
      <c r="AV89" s="73">
        <f t="shared" si="25"/>
        <v>0</v>
      </c>
      <c r="AW89" s="119">
        <f>IF('Copy &amp; Paste Roster Report Here'!$A86=AW$7,IF('Copy &amp; Paste Roster Report Here'!$M86="HT",1,0),0)</f>
        <v>0</v>
      </c>
      <c r="AX89" s="119">
        <f>IF('Copy &amp; Paste Roster Report Here'!$A86=AX$7,IF('Copy &amp; Paste Roster Report Here'!$M86="HT",1,0),0)</f>
        <v>0</v>
      </c>
      <c r="AY89" s="119">
        <f>IF('Copy &amp; Paste Roster Report Here'!$A86=AY$7,IF('Copy &amp; Paste Roster Report Here'!$M86="HT",1,0),0)</f>
        <v>0</v>
      </c>
      <c r="AZ89" s="119">
        <f>IF('Copy &amp; Paste Roster Report Here'!$A86=AZ$7,IF('Copy &amp; Paste Roster Report Here'!$M86="HT",1,0),0)</f>
        <v>0</v>
      </c>
      <c r="BA89" s="119">
        <f>IF('Copy &amp; Paste Roster Report Here'!$A86=BA$7,IF('Copy &amp; Paste Roster Report Here'!$M86="HT",1,0),0)</f>
        <v>0</v>
      </c>
      <c r="BB89" s="119">
        <f>IF('Copy &amp; Paste Roster Report Here'!$A86=BB$7,IF('Copy &amp; Paste Roster Report Here'!$M86="HT",1,0),0)</f>
        <v>0</v>
      </c>
      <c r="BC89" s="119">
        <f>IF('Copy &amp; Paste Roster Report Here'!$A86=BC$7,IF('Copy &amp; Paste Roster Report Here'!$M86="HT",1,0),0)</f>
        <v>0</v>
      </c>
      <c r="BD89" s="119">
        <f>IF('Copy &amp; Paste Roster Report Here'!$A86=BD$7,IF('Copy &amp; Paste Roster Report Here'!$M86="HT",1,0),0)</f>
        <v>0</v>
      </c>
      <c r="BE89" s="119">
        <f>IF('Copy &amp; Paste Roster Report Here'!$A86=BE$7,IF('Copy &amp; Paste Roster Report Here'!$M86="HT",1,0),0)</f>
        <v>0</v>
      </c>
      <c r="BF89" s="119">
        <f>IF('Copy &amp; Paste Roster Report Here'!$A86=BF$7,IF('Copy &amp; Paste Roster Report Here'!$M86="HT",1,0),0)</f>
        <v>0</v>
      </c>
      <c r="BG89" s="119">
        <f>IF('Copy &amp; Paste Roster Report Here'!$A86=BG$7,IF('Copy &amp; Paste Roster Report Here'!$M86="HT",1,0),0)</f>
        <v>0</v>
      </c>
      <c r="BH89" s="73">
        <f t="shared" si="26"/>
        <v>0</v>
      </c>
      <c r="BI89" s="120">
        <f>IF('Copy &amp; Paste Roster Report Here'!$A86=BI$7,IF('Copy &amp; Paste Roster Report Here'!$M86="MT",1,0),0)</f>
        <v>0</v>
      </c>
      <c r="BJ89" s="120">
        <f>IF('Copy &amp; Paste Roster Report Here'!$A86=BJ$7,IF('Copy &amp; Paste Roster Report Here'!$M86="MT",1,0),0)</f>
        <v>0</v>
      </c>
      <c r="BK89" s="120">
        <f>IF('Copy &amp; Paste Roster Report Here'!$A86=BK$7,IF('Copy &amp; Paste Roster Report Here'!$M86="MT",1,0),0)</f>
        <v>0</v>
      </c>
      <c r="BL89" s="120">
        <f>IF('Copy &amp; Paste Roster Report Here'!$A86=BL$7,IF('Copy &amp; Paste Roster Report Here'!$M86="MT",1,0),0)</f>
        <v>0</v>
      </c>
      <c r="BM89" s="120">
        <f>IF('Copy &amp; Paste Roster Report Here'!$A86=BM$7,IF('Copy &amp; Paste Roster Report Here'!$M86="MT",1,0),0)</f>
        <v>0</v>
      </c>
      <c r="BN89" s="120">
        <f>IF('Copy &amp; Paste Roster Report Here'!$A86=BN$7,IF('Copy &amp; Paste Roster Report Here'!$M86="MT",1,0),0)</f>
        <v>0</v>
      </c>
      <c r="BO89" s="120">
        <f>IF('Copy &amp; Paste Roster Report Here'!$A86=BO$7,IF('Copy &amp; Paste Roster Report Here'!$M86="MT",1,0),0)</f>
        <v>0</v>
      </c>
      <c r="BP89" s="120">
        <f>IF('Copy &amp; Paste Roster Report Here'!$A86=BP$7,IF('Copy &amp; Paste Roster Report Here'!$M86="MT",1,0),0)</f>
        <v>0</v>
      </c>
      <c r="BQ89" s="120">
        <f>IF('Copy &amp; Paste Roster Report Here'!$A86=BQ$7,IF('Copy &amp; Paste Roster Report Here'!$M86="MT",1,0),0)</f>
        <v>0</v>
      </c>
      <c r="BR89" s="120">
        <f>IF('Copy &amp; Paste Roster Report Here'!$A86=BR$7,IF('Copy &amp; Paste Roster Report Here'!$M86="MT",1,0),0)</f>
        <v>0</v>
      </c>
      <c r="BS89" s="120">
        <f>IF('Copy &amp; Paste Roster Report Here'!$A86=BS$7,IF('Copy &amp; Paste Roster Report Here'!$M86="MT",1,0),0)</f>
        <v>0</v>
      </c>
      <c r="BT89" s="73">
        <f t="shared" si="27"/>
        <v>0</v>
      </c>
      <c r="BU89" s="121">
        <f>IF('Copy &amp; Paste Roster Report Here'!$A86=BU$7,IF('Copy &amp; Paste Roster Report Here'!$M86="fy",1,0),0)</f>
        <v>0</v>
      </c>
      <c r="BV89" s="121">
        <f>IF('Copy &amp; Paste Roster Report Here'!$A86=BV$7,IF('Copy &amp; Paste Roster Report Here'!$M86="fy",1,0),0)</f>
        <v>0</v>
      </c>
      <c r="BW89" s="121">
        <f>IF('Copy &amp; Paste Roster Report Here'!$A86=BW$7,IF('Copy &amp; Paste Roster Report Here'!$M86="fy",1,0),0)</f>
        <v>0</v>
      </c>
      <c r="BX89" s="121">
        <f>IF('Copy &amp; Paste Roster Report Here'!$A86=BX$7,IF('Copy &amp; Paste Roster Report Here'!$M86="fy",1,0),0)</f>
        <v>0</v>
      </c>
      <c r="BY89" s="121">
        <f>IF('Copy &amp; Paste Roster Report Here'!$A86=BY$7,IF('Copy &amp; Paste Roster Report Here'!$M86="fy",1,0),0)</f>
        <v>0</v>
      </c>
      <c r="BZ89" s="121">
        <f>IF('Copy &amp; Paste Roster Report Here'!$A86=BZ$7,IF('Copy &amp; Paste Roster Report Here'!$M86="fy",1,0),0)</f>
        <v>0</v>
      </c>
      <c r="CA89" s="121">
        <f>IF('Copy &amp; Paste Roster Report Here'!$A86=CA$7,IF('Copy &amp; Paste Roster Report Here'!$M86="fy",1,0),0)</f>
        <v>0</v>
      </c>
      <c r="CB89" s="121">
        <f>IF('Copy &amp; Paste Roster Report Here'!$A86=CB$7,IF('Copy &amp; Paste Roster Report Here'!$M86="fy",1,0),0)</f>
        <v>0</v>
      </c>
      <c r="CC89" s="121">
        <f>IF('Copy &amp; Paste Roster Report Here'!$A86=CC$7,IF('Copy &amp; Paste Roster Report Here'!$M86="fy",1,0),0)</f>
        <v>0</v>
      </c>
      <c r="CD89" s="121">
        <f>IF('Copy &amp; Paste Roster Report Here'!$A86=CD$7,IF('Copy &amp; Paste Roster Report Here'!$M86="fy",1,0),0)</f>
        <v>0</v>
      </c>
      <c r="CE89" s="121">
        <f>IF('Copy &amp; Paste Roster Report Here'!$A86=CE$7,IF('Copy &amp; Paste Roster Report Here'!$M86="fy",1,0),0)</f>
        <v>0</v>
      </c>
      <c r="CF89" s="73">
        <f t="shared" si="28"/>
        <v>0</v>
      </c>
      <c r="CG89" s="122">
        <f>IF('Copy &amp; Paste Roster Report Here'!$A86=CG$7,IF('Copy &amp; Paste Roster Report Here'!$M86="RH",1,0),0)</f>
        <v>0</v>
      </c>
      <c r="CH89" s="122">
        <f>IF('Copy &amp; Paste Roster Report Here'!$A86=CH$7,IF('Copy &amp; Paste Roster Report Here'!$M86="RH",1,0),0)</f>
        <v>0</v>
      </c>
      <c r="CI89" s="122">
        <f>IF('Copy &amp; Paste Roster Report Here'!$A86=CI$7,IF('Copy &amp; Paste Roster Report Here'!$M86="RH",1,0),0)</f>
        <v>0</v>
      </c>
      <c r="CJ89" s="122">
        <f>IF('Copy &amp; Paste Roster Report Here'!$A86=CJ$7,IF('Copy &amp; Paste Roster Report Here'!$M86="RH",1,0),0)</f>
        <v>0</v>
      </c>
      <c r="CK89" s="122">
        <f>IF('Copy &amp; Paste Roster Report Here'!$A86=CK$7,IF('Copy &amp; Paste Roster Report Here'!$M86="RH",1,0),0)</f>
        <v>0</v>
      </c>
      <c r="CL89" s="122">
        <f>IF('Copy &amp; Paste Roster Report Here'!$A86=CL$7,IF('Copy &amp; Paste Roster Report Here'!$M86="RH",1,0),0)</f>
        <v>0</v>
      </c>
      <c r="CM89" s="122">
        <f>IF('Copy &amp; Paste Roster Report Here'!$A86=CM$7,IF('Copy &amp; Paste Roster Report Here'!$M86="RH",1,0),0)</f>
        <v>0</v>
      </c>
      <c r="CN89" s="122">
        <f>IF('Copy &amp; Paste Roster Report Here'!$A86=CN$7,IF('Copy &amp; Paste Roster Report Here'!$M86="RH",1,0),0)</f>
        <v>0</v>
      </c>
      <c r="CO89" s="122">
        <f>IF('Copy &amp; Paste Roster Report Here'!$A86=CO$7,IF('Copy &amp; Paste Roster Report Here'!$M86="RH",1,0),0)</f>
        <v>0</v>
      </c>
      <c r="CP89" s="122">
        <f>IF('Copy &amp; Paste Roster Report Here'!$A86=CP$7,IF('Copy &amp; Paste Roster Report Here'!$M86="RH",1,0),0)</f>
        <v>0</v>
      </c>
      <c r="CQ89" s="122">
        <f>IF('Copy &amp; Paste Roster Report Here'!$A86=CQ$7,IF('Copy &amp; Paste Roster Report Here'!$M86="RH",1,0),0)</f>
        <v>0</v>
      </c>
      <c r="CR89" s="73">
        <f t="shared" si="29"/>
        <v>0</v>
      </c>
      <c r="CS89" s="123">
        <f>IF('Copy &amp; Paste Roster Report Here'!$A86=CS$7,IF('Copy &amp; Paste Roster Report Here'!$M86="QT",1,0),0)</f>
        <v>0</v>
      </c>
      <c r="CT89" s="123">
        <f>IF('Copy &amp; Paste Roster Report Here'!$A86=CT$7,IF('Copy &amp; Paste Roster Report Here'!$M86="QT",1,0),0)</f>
        <v>0</v>
      </c>
      <c r="CU89" s="123">
        <f>IF('Copy &amp; Paste Roster Report Here'!$A86=CU$7,IF('Copy &amp; Paste Roster Report Here'!$M86="QT",1,0),0)</f>
        <v>0</v>
      </c>
      <c r="CV89" s="123">
        <f>IF('Copy &amp; Paste Roster Report Here'!$A86=CV$7,IF('Copy &amp; Paste Roster Report Here'!$M86="QT",1,0),0)</f>
        <v>0</v>
      </c>
      <c r="CW89" s="123">
        <f>IF('Copy &amp; Paste Roster Report Here'!$A86=CW$7,IF('Copy &amp; Paste Roster Report Here'!$M86="QT",1,0),0)</f>
        <v>0</v>
      </c>
      <c r="CX89" s="123">
        <f>IF('Copy &amp; Paste Roster Report Here'!$A86=CX$7,IF('Copy &amp; Paste Roster Report Here'!$M86="QT",1,0),0)</f>
        <v>0</v>
      </c>
      <c r="CY89" s="123">
        <f>IF('Copy &amp; Paste Roster Report Here'!$A86=CY$7,IF('Copy &amp; Paste Roster Report Here'!$M86="QT",1,0),0)</f>
        <v>0</v>
      </c>
      <c r="CZ89" s="123">
        <f>IF('Copy &amp; Paste Roster Report Here'!$A86=CZ$7,IF('Copy &amp; Paste Roster Report Here'!$M86="QT",1,0),0)</f>
        <v>0</v>
      </c>
      <c r="DA89" s="123">
        <f>IF('Copy &amp; Paste Roster Report Here'!$A86=DA$7,IF('Copy &amp; Paste Roster Report Here'!$M86="QT",1,0),0)</f>
        <v>0</v>
      </c>
      <c r="DB89" s="123">
        <f>IF('Copy &amp; Paste Roster Report Here'!$A86=DB$7,IF('Copy &amp; Paste Roster Report Here'!$M86="QT",1,0),0)</f>
        <v>0</v>
      </c>
      <c r="DC89" s="123">
        <f>IF('Copy &amp; Paste Roster Report Here'!$A86=DC$7,IF('Copy &amp; Paste Roster Report Here'!$M86="QT",1,0),0)</f>
        <v>0</v>
      </c>
      <c r="DD89" s="73">
        <f t="shared" si="30"/>
        <v>0</v>
      </c>
      <c r="DE89" s="124">
        <f>IF('Copy &amp; Paste Roster Report Here'!$A86=DE$7,IF('Copy &amp; Paste Roster Report Here'!$M86="xxxxxxxxxxx",1,0),0)</f>
        <v>0</v>
      </c>
      <c r="DF89" s="124">
        <f>IF('Copy &amp; Paste Roster Report Here'!$A86=DF$7,IF('Copy &amp; Paste Roster Report Here'!$M86="xxxxxxxxxxx",1,0),0)</f>
        <v>0</v>
      </c>
      <c r="DG89" s="124">
        <f>IF('Copy &amp; Paste Roster Report Here'!$A86=DG$7,IF('Copy &amp; Paste Roster Report Here'!$M86="xxxxxxxxxxx",1,0),0)</f>
        <v>0</v>
      </c>
      <c r="DH89" s="124">
        <f>IF('Copy &amp; Paste Roster Report Here'!$A86=DH$7,IF('Copy &amp; Paste Roster Report Here'!$M86="xxxxxxxxxxx",1,0),0)</f>
        <v>0</v>
      </c>
      <c r="DI89" s="124">
        <f>IF('Copy &amp; Paste Roster Report Here'!$A86=DI$7,IF('Copy &amp; Paste Roster Report Here'!$M86="xxxxxxxxxxx",1,0),0)</f>
        <v>0</v>
      </c>
      <c r="DJ89" s="124">
        <f>IF('Copy &amp; Paste Roster Report Here'!$A86=DJ$7,IF('Copy &amp; Paste Roster Report Here'!$M86="xxxxxxxxxxx",1,0),0)</f>
        <v>0</v>
      </c>
      <c r="DK89" s="124">
        <f>IF('Copy &amp; Paste Roster Report Here'!$A86=DK$7,IF('Copy &amp; Paste Roster Report Here'!$M86="xxxxxxxxxxx",1,0),0)</f>
        <v>0</v>
      </c>
      <c r="DL89" s="124">
        <f>IF('Copy &amp; Paste Roster Report Here'!$A86=DL$7,IF('Copy &amp; Paste Roster Report Here'!$M86="xxxxxxxxxxx",1,0),0)</f>
        <v>0</v>
      </c>
      <c r="DM89" s="124">
        <f>IF('Copy &amp; Paste Roster Report Here'!$A86=DM$7,IF('Copy &amp; Paste Roster Report Here'!$M86="xxxxxxxxxxx",1,0),0)</f>
        <v>0</v>
      </c>
      <c r="DN89" s="124">
        <f>IF('Copy &amp; Paste Roster Report Here'!$A86=DN$7,IF('Copy &amp; Paste Roster Report Here'!$M86="xxxxxxxxxxx",1,0),0)</f>
        <v>0</v>
      </c>
      <c r="DO89" s="124">
        <f>IF('Copy &amp; Paste Roster Report Here'!$A86=DO$7,IF('Copy &amp; Paste Roster Report Here'!$M86="xxxxxxxxxxx",1,0),0)</f>
        <v>0</v>
      </c>
      <c r="DP89" s="125">
        <f t="shared" si="31"/>
        <v>0</v>
      </c>
      <c r="DQ89" s="126">
        <f t="shared" si="32"/>
        <v>0</v>
      </c>
    </row>
    <row r="90" spans="1:121" x14ac:dyDescent="0.2">
      <c r="A90" s="111">
        <f t="shared" si="18"/>
        <v>0</v>
      </c>
      <c r="B90" s="111">
        <f t="shared" si="19"/>
        <v>0</v>
      </c>
      <c r="C90" s="112">
        <f>+('Copy &amp; Paste Roster Report Here'!$P87-'Copy &amp; Paste Roster Report Here'!$O87)/30</f>
        <v>0</v>
      </c>
      <c r="D90" s="112">
        <f>+('Copy &amp; Paste Roster Report Here'!$P87-'Copy &amp; Paste Roster Report Here'!$O87)</f>
        <v>0</v>
      </c>
      <c r="E90" s="111">
        <f>'Copy &amp; Paste Roster Report Here'!N87</f>
        <v>0</v>
      </c>
      <c r="F90" s="111" t="str">
        <f t="shared" si="20"/>
        <v>N</v>
      </c>
      <c r="G90" s="111">
        <f>'Copy &amp; Paste Roster Report Here'!R87</f>
        <v>0</v>
      </c>
      <c r="H90" s="113">
        <f t="shared" si="21"/>
        <v>0</v>
      </c>
      <c r="I90" s="112">
        <f>IF(F90="N",$F$5-'Copy &amp; Paste Roster Report Here'!O87,+'Copy &amp; Paste Roster Report Here'!Q87-'Copy &amp; Paste Roster Report Here'!O87)</f>
        <v>0</v>
      </c>
      <c r="J90" s="114">
        <f t="shared" si="22"/>
        <v>0</v>
      </c>
      <c r="K90" s="114">
        <f t="shared" si="23"/>
        <v>0</v>
      </c>
      <c r="L90" s="115">
        <f>'Copy &amp; Paste Roster Report Here'!F87</f>
        <v>0</v>
      </c>
      <c r="M90" s="116">
        <f t="shared" si="24"/>
        <v>0</v>
      </c>
      <c r="N90" s="117">
        <f>IF('Copy &amp; Paste Roster Report Here'!$A87='Analytical Tests'!N$7,IF($F90="Y",+$H90*N$6,0),0)</f>
        <v>0</v>
      </c>
      <c r="O90" s="117">
        <f>IF('Copy &amp; Paste Roster Report Here'!$A87='Analytical Tests'!O$7,IF($F90="Y",+$H90*O$6,0),0)</f>
        <v>0</v>
      </c>
      <c r="P90" s="117">
        <f>IF('Copy &amp; Paste Roster Report Here'!$A87='Analytical Tests'!P$7,IF($F90="Y",+$H90*P$6,0),0)</f>
        <v>0</v>
      </c>
      <c r="Q90" s="117">
        <f>IF('Copy &amp; Paste Roster Report Here'!$A87='Analytical Tests'!Q$7,IF($F90="Y",+$H90*Q$6,0),0)</f>
        <v>0</v>
      </c>
      <c r="R90" s="117">
        <f>IF('Copy &amp; Paste Roster Report Here'!$A87='Analytical Tests'!R$7,IF($F90="Y",+$H90*R$6,0),0)</f>
        <v>0</v>
      </c>
      <c r="S90" s="117">
        <f>IF('Copy &amp; Paste Roster Report Here'!$A87='Analytical Tests'!S$7,IF($F90="Y",+$H90*S$6,0),0)</f>
        <v>0</v>
      </c>
      <c r="T90" s="117">
        <f>IF('Copy &amp; Paste Roster Report Here'!$A87='Analytical Tests'!T$7,IF($F90="Y",+$H90*T$6,0),0)</f>
        <v>0</v>
      </c>
      <c r="U90" s="117">
        <f>IF('Copy &amp; Paste Roster Report Here'!$A87='Analytical Tests'!U$7,IF($F90="Y",+$H90*U$6,0),0)</f>
        <v>0</v>
      </c>
      <c r="V90" s="117">
        <f>IF('Copy &amp; Paste Roster Report Here'!$A87='Analytical Tests'!V$7,IF($F90="Y",+$H90*V$6,0),0)</f>
        <v>0</v>
      </c>
      <c r="W90" s="117">
        <f>IF('Copy &amp; Paste Roster Report Here'!$A87='Analytical Tests'!W$7,IF($F90="Y",+$H90*W$6,0),0)</f>
        <v>0</v>
      </c>
      <c r="X90" s="117">
        <f>IF('Copy &amp; Paste Roster Report Here'!$A87='Analytical Tests'!X$7,IF($F90="Y",+$H90*X$6,0),0)</f>
        <v>0</v>
      </c>
      <c r="Y90" s="117" t="b">
        <f>IF('Copy &amp; Paste Roster Report Here'!$A87='Analytical Tests'!Y$7,IF($F90="N",IF($J90&gt;=$C90,Y$6,+($I90/$D90)*Y$6),0))</f>
        <v>0</v>
      </c>
      <c r="Z90" s="117" t="b">
        <f>IF('Copy &amp; Paste Roster Report Here'!$A87='Analytical Tests'!Z$7,IF($F90="N",IF($J90&gt;=$C90,Z$6,+($I90/$D90)*Z$6),0))</f>
        <v>0</v>
      </c>
      <c r="AA90" s="117" t="b">
        <f>IF('Copy &amp; Paste Roster Report Here'!$A87='Analytical Tests'!AA$7,IF($F90="N",IF($J90&gt;=$C90,AA$6,+($I90/$D90)*AA$6),0))</f>
        <v>0</v>
      </c>
      <c r="AB90" s="117" t="b">
        <f>IF('Copy &amp; Paste Roster Report Here'!$A87='Analytical Tests'!AB$7,IF($F90="N",IF($J90&gt;=$C90,AB$6,+($I90/$D90)*AB$6),0))</f>
        <v>0</v>
      </c>
      <c r="AC90" s="117" t="b">
        <f>IF('Copy &amp; Paste Roster Report Here'!$A87='Analytical Tests'!AC$7,IF($F90="N",IF($J90&gt;=$C90,AC$6,+($I90/$D90)*AC$6),0))</f>
        <v>0</v>
      </c>
      <c r="AD90" s="117" t="b">
        <f>IF('Copy &amp; Paste Roster Report Here'!$A87='Analytical Tests'!AD$7,IF($F90="N",IF($J90&gt;=$C90,AD$6,+($I90/$D90)*AD$6),0))</f>
        <v>0</v>
      </c>
      <c r="AE90" s="117" t="b">
        <f>IF('Copy &amp; Paste Roster Report Here'!$A87='Analytical Tests'!AE$7,IF($F90="N",IF($J90&gt;=$C90,AE$6,+($I90/$D90)*AE$6),0))</f>
        <v>0</v>
      </c>
      <c r="AF90" s="117" t="b">
        <f>IF('Copy &amp; Paste Roster Report Here'!$A87='Analytical Tests'!AF$7,IF($F90="N",IF($J90&gt;=$C90,AF$6,+($I90/$D90)*AF$6),0))</f>
        <v>0</v>
      </c>
      <c r="AG90" s="117" t="b">
        <f>IF('Copy &amp; Paste Roster Report Here'!$A87='Analytical Tests'!AG$7,IF($F90="N",IF($J90&gt;=$C90,AG$6,+($I90/$D90)*AG$6),0))</f>
        <v>0</v>
      </c>
      <c r="AH90" s="117" t="b">
        <f>IF('Copy &amp; Paste Roster Report Here'!$A87='Analytical Tests'!AH$7,IF($F90="N",IF($J90&gt;=$C90,AH$6,+($I90/$D90)*AH$6),0))</f>
        <v>0</v>
      </c>
      <c r="AI90" s="117" t="b">
        <f>IF('Copy &amp; Paste Roster Report Here'!$A87='Analytical Tests'!AI$7,IF($F90="N",IF($J90&gt;=$C90,AI$6,+($I90/$D90)*AI$6),0))</f>
        <v>0</v>
      </c>
      <c r="AJ90" s="79"/>
      <c r="AK90" s="118">
        <f>IF('Copy &amp; Paste Roster Report Here'!$A87=AK$7,IF('Copy &amp; Paste Roster Report Here'!$M87="FT",1,0),0)</f>
        <v>0</v>
      </c>
      <c r="AL90" s="118">
        <f>IF('Copy &amp; Paste Roster Report Here'!$A87=AL$7,IF('Copy &amp; Paste Roster Report Here'!$M87="FT",1,0),0)</f>
        <v>0</v>
      </c>
      <c r="AM90" s="118">
        <f>IF('Copy &amp; Paste Roster Report Here'!$A87=AM$7,IF('Copy &amp; Paste Roster Report Here'!$M87="FT",1,0),0)</f>
        <v>0</v>
      </c>
      <c r="AN90" s="118">
        <f>IF('Copy &amp; Paste Roster Report Here'!$A87=AN$7,IF('Copy &amp; Paste Roster Report Here'!$M87="FT",1,0),0)</f>
        <v>0</v>
      </c>
      <c r="AO90" s="118">
        <f>IF('Copy &amp; Paste Roster Report Here'!$A87=AO$7,IF('Copy &amp; Paste Roster Report Here'!$M87="FT",1,0),0)</f>
        <v>0</v>
      </c>
      <c r="AP90" s="118">
        <f>IF('Copy &amp; Paste Roster Report Here'!$A87=AP$7,IF('Copy &amp; Paste Roster Report Here'!$M87="FT",1,0),0)</f>
        <v>0</v>
      </c>
      <c r="AQ90" s="118">
        <f>IF('Copy &amp; Paste Roster Report Here'!$A87=AQ$7,IF('Copy &amp; Paste Roster Report Here'!$M87="FT",1,0),0)</f>
        <v>0</v>
      </c>
      <c r="AR90" s="118">
        <f>IF('Copy &amp; Paste Roster Report Here'!$A87=AR$7,IF('Copy &amp; Paste Roster Report Here'!$M87="FT",1,0),0)</f>
        <v>0</v>
      </c>
      <c r="AS90" s="118">
        <f>IF('Copy &amp; Paste Roster Report Here'!$A87=AS$7,IF('Copy &amp; Paste Roster Report Here'!$M87="FT",1,0),0)</f>
        <v>0</v>
      </c>
      <c r="AT90" s="118">
        <f>IF('Copy &amp; Paste Roster Report Here'!$A87=AT$7,IF('Copy &amp; Paste Roster Report Here'!$M87="FT",1,0),0)</f>
        <v>0</v>
      </c>
      <c r="AU90" s="118">
        <f>IF('Copy &amp; Paste Roster Report Here'!$A87=AU$7,IF('Copy &amp; Paste Roster Report Here'!$M87="FT",1,0),0)</f>
        <v>0</v>
      </c>
      <c r="AV90" s="73">
        <f t="shared" si="25"/>
        <v>0</v>
      </c>
      <c r="AW90" s="119">
        <f>IF('Copy &amp; Paste Roster Report Here'!$A87=AW$7,IF('Copy &amp; Paste Roster Report Here'!$M87="HT",1,0),0)</f>
        <v>0</v>
      </c>
      <c r="AX90" s="119">
        <f>IF('Copy &amp; Paste Roster Report Here'!$A87=AX$7,IF('Copy &amp; Paste Roster Report Here'!$M87="HT",1,0),0)</f>
        <v>0</v>
      </c>
      <c r="AY90" s="119">
        <f>IF('Copy &amp; Paste Roster Report Here'!$A87=AY$7,IF('Copy &amp; Paste Roster Report Here'!$M87="HT",1,0),0)</f>
        <v>0</v>
      </c>
      <c r="AZ90" s="119">
        <f>IF('Copy &amp; Paste Roster Report Here'!$A87=AZ$7,IF('Copy &amp; Paste Roster Report Here'!$M87="HT",1,0),0)</f>
        <v>0</v>
      </c>
      <c r="BA90" s="119">
        <f>IF('Copy &amp; Paste Roster Report Here'!$A87=BA$7,IF('Copy &amp; Paste Roster Report Here'!$M87="HT",1,0),0)</f>
        <v>0</v>
      </c>
      <c r="BB90" s="119">
        <f>IF('Copy &amp; Paste Roster Report Here'!$A87=BB$7,IF('Copy &amp; Paste Roster Report Here'!$M87="HT",1,0),0)</f>
        <v>0</v>
      </c>
      <c r="BC90" s="119">
        <f>IF('Copy &amp; Paste Roster Report Here'!$A87=BC$7,IF('Copy &amp; Paste Roster Report Here'!$M87="HT",1,0),0)</f>
        <v>0</v>
      </c>
      <c r="BD90" s="119">
        <f>IF('Copy &amp; Paste Roster Report Here'!$A87=BD$7,IF('Copy &amp; Paste Roster Report Here'!$M87="HT",1,0),0)</f>
        <v>0</v>
      </c>
      <c r="BE90" s="119">
        <f>IF('Copy &amp; Paste Roster Report Here'!$A87=BE$7,IF('Copy &amp; Paste Roster Report Here'!$M87="HT",1,0),0)</f>
        <v>0</v>
      </c>
      <c r="BF90" s="119">
        <f>IF('Copy &amp; Paste Roster Report Here'!$A87=BF$7,IF('Copy &amp; Paste Roster Report Here'!$M87="HT",1,0),0)</f>
        <v>0</v>
      </c>
      <c r="BG90" s="119">
        <f>IF('Copy &amp; Paste Roster Report Here'!$A87=BG$7,IF('Copy &amp; Paste Roster Report Here'!$M87="HT",1,0),0)</f>
        <v>0</v>
      </c>
      <c r="BH90" s="73">
        <f t="shared" si="26"/>
        <v>0</v>
      </c>
      <c r="BI90" s="120">
        <f>IF('Copy &amp; Paste Roster Report Here'!$A87=BI$7,IF('Copy &amp; Paste Roster Report Here'!$M87="MT",1,0),0)</f>
        <v>0</v>
      </c>
      <c r="BJ90" s="120">
        <f>IF('Copy &amp; Paste Roster Report Here'!$A87=BJ$7,IF('Copy &amp; Paste Roster Report Here'!$M87="MT",1,0),0)</f>
        <v>0</v>
      </c>
      <c r="BK90" s="120">
        <f>IF('Copy &amp; Paste Roster Report Here'!$A87=BK$7,IF('Copy &amp; Paste Roster Report Here'!$M87="MT",1,0),0)</f>
        <v>0</v>
      </c>
      <c r="BL90" s="120">
        <f>IF('Copy &amp; Paste Roster Report Here'!$A87=BL$7,IF('Copy &amp; Paste Roster Report Here'!$M87="MT",1,0),0)</f>
        <v>0</v>
      </c>
      <c r="BM90" s="120">
        <f>IF('Copy &amp; Paste Roster Report Here'!$A87=BM$7,IF('Copy &amp; Paste Roster Report Here'!$M87="MT",1,0),0)</f>
        <v>0</v>
      </c>
      <c r="BN90" s="120">
        <f>IF('Copy &amp; Paste Roster Report Here'!$A87=BN$7,IF('Copy &amp; Paste Roster Report Here'!$M87="MT",1,0),0)</f>
        <v>0</v>
      </c>
      <c r="BO90" s="120">
        <f>IF('Copy &amp; Paste Roster Report Here'!$A87=BO$7,IF('Copy &amp; Paste Roster Report Here'!$M87="MT",1,0),0)</f>
        <v>0</v>
      </c>
      <c r="BP90" s="120">
        <f>IF('Copy &amp; Paste Roster Report Here'!$A87=BP$7,IF('Copy &amp; Paste Roster Report Here'!$M87="MT",1,0),0)</f>
        <v>0</v>
      </c>
      <c r="BQ90" s="120">
        <f>IF('Copy &amp; Paste Roster Report Here'!$A87=BQ$7,IF('Copy &amp; Paste Roster Report Here'!$M87="MT",1,0),0)</f>
        <v>0</v>
      </c>
      <c r="BR90" s="120">
        <f>IF('Copy &amp; Paste Roster Report Here'!$A87=BR$7,IF('Copy &amp; Paste Roster Report Here'!$M87="MT",1,0),0)</f>
        <v>0</v>
      </c>
      <c r="BS90" s="120">
        <f>IF('Copy &amp; Paste Roster Report Here'!$A87=BS$7,IF('Copy &amp; Paste Roster Report Here'!$M87="MT",1,0),0)</f>
        <v>0</v>
      </c>
      <c r="BT90" s="73">
        <f t="shared" si="27"/>
        <v>0</v>
      </c>
      <c r="BU90" s="121">
        <f>IF('Copy &amp; Paste Roster Report Here'!$A87=BU$7,IF('Copy &amp; Paste Roster Report Here'!$M87="fy",1,0),0)</f>
        <v>0</v>
      </c>
      <c r="BV90" s="121">
        <f>IF('Copy &amp; Paste Roster Report Here'!$A87=BV$7,IF('Copy &amp; Paste Roster Report Here'!$M87="fy",1,0),0)</f>
        <v>0</v>
      </c>
      <c r="BW90" s="121">
        <f>IF('Copy &amp; Paste Roster Report Here'!$A87=BW$7,IF('Copy &amp; Paste Roster Report Here'!$M87="fy",1,0),0)</f>
        <v>0</v>
      </c>
      <c r="BX90" s="121">
        <f>IF('Copy &amp; Paste Roster Report Here'!$A87=BX$7,IF('Copy &amp; Paste Roster Report Here'!$M87="fy",1,0),0)</f>
        <v>0</v>
      </c>
      <c r="BY90" s="121">
        <f>IF('Copy &amp; Paste Roster Report Here'!$A87=BY$7,IF('Copy &amp; Paste Roster Report Here'!$M87="fy",1,0),0)</f>
        <v>0</v>
      </c>
      <c r="BZ90" s="121">
        <f>IF('Copy &amp; Paste Roster Report Here'!$A87=BZ$7,IF('Copy &amp; Paste Roster Report Here'!$M87="fy",1,0),0)</f>
        <v>0</v>
      </c>
      <c r="CA90" s="121">
        <f>IF('Copy &amp; Paste Roster Report Here'!$A87=CA$7,IF('Copy &amp; Paste Roster Report Here'!$M87="fy",1,0),0)</f>
        <v>0</v>
      </c>
      <c r="CB90" s="121">
        <f>IF('Copy &amp; Paste Roster Report Here'!$A87=CB$7,IF('Copy &amp; Paste Roster Report Here'!$M87="fy",1,0),0)</f>
        <v>0</v>
      </c>
      <c r="CC90" s="121">
        <f>IF('Copy &amp; Paste Roster Report Here'!$A87=CC$7,IF('Copy &amp; Paste Roster Report Here'!$M87="fy",1,0),0)</f>
        <v>0</v>
      </c>
      <c r="CD90" s="121">
        <f>IF('Copy &amp; Paste Roster Report Here'!$A87=CD$7,IF('Copy &amp; Paste Roster Report Here'!$M87="fy",1,0),0)</f>
        <v>0</v>
      </c>
      <c r="CE90" s="121">
        <f>IF('Copy &amp; Paste Roster Report Here'!$A87=CE$7,IF('Copy &amp; Paste Roster Report Here'!$M87="fy",1,0),0)</f>
        <v>0</v>
      </c>
      <c r="CF90" s="73">
        <f t="shared" si="28"/>
        <v>0</v>
      </c>
      <c r="CG90" s="122">
        <f>IF('Copy &amp; Paste Roster Report Here'!$A87=CG$7,IF('Copy &amp; Paste Roster Report Here'!$M87="RH",1,0),0)</f>
        <v>0</v>
      </c>
      <c r="CH90" s="122">
        <f>IF('Copy &amp; Paste Roster Report Here'!$A87=CH$7,IF('Copy &amp; Paste Roster Report Here'!$M87="RH",1,0),0)</f>
        <v>0</v>
      </c>
      <c r="CI90" s="122">
        <f>IF('Copy &amp; Paste Roster Report Here'!$A87=CI$7,IF('Copy &amp; Paste Roster Report Here'!$M87="RH",1,0),0)</f>
        <v>0</v>
      </c>
      <c r="CJ90" s="122">
        <f>IF('Copy &amp; Paste Roster Report Here'!$A87=CJ$7,IF('Copy &amp; Paste Roster Report Here'!$M87="RH",1,0),0)</f>
        <v>0</v>
      </c>
      <c r="CK90" s="122">
        <f>IF('Copy &amp; Paste Roster Report Here'!$A87=CK$7,IF('Copy &amp; Paste Roster Report Here'!$M87="RH",1,0),0)</f>
        <v>0</v>
      </c>
      <c r="CL90" s="122">
        <f>IF('Copy &amp; Paste Roster Report Here'!$A87=CL$7,IF('Copy &amp; Paste Roster Report Here'!$M87="RH",1,0),0)</f>
        <v>0</v>
      </c>
      <c r="CM90" s="122">
        <f>IF('Copy &amp; Paste Roster Report Here'!$A87=CM$7,IF('Copy &amp; Paste Roster Report Here'!$M87="RH",1,0),0)</f>
        <v>0</v>
      </c>
      <c r="CN90" s="122">
        <f>IF('Copy &amp; Paste Roster Report Here'!$A87=CN$7,IF('Copy &amp; Paste Roster Report Here'!$M87="RH",1,0),0)</f>
        <v>0</v>
      </c>
      <c r="CO90" s="122">
        <f>IF('Copy &amp; Paste Roster Report Here'!$A87=CO$7,IF('Copy &amp; Paste Roster Report Here'!$M87="RH",1,0),0)</f>
        <v>0</v>
      </c>
      <c r="CP90" s="122">
        <f>IF('Copy &amp; Paste Roster Report Here'!$A87=CP$7,IF('Copy &amp; Paste Roster Report Here'!$M87="RH",1,0),0)</f>
        <v>0</v>
      </c>
      <c r="CQ90" s="122">
        <f>IF('Copy &amp; Paste Roster Report Here'!$A87=CQ$7,IF('Copy &amp; Paste Roster Report Here'!$M87="RH",1,0),0)</f>
        <v>0</v>
      </c>
      <c r="CR90" s="73">
        <f t="shared" si="29"/>
        <v>0</v>
      </c>
      <c r="CS90" s="123">
        <f>IF('Copy &amp; Paste Roster Report Here'!$A87=CS$7,IF('Copy &amp; Paste Roster Report Here'!$M87="QT",1,0),0)</f>
        <v>0</v>
      </c>
      <c r="CT90" s="123">
        <f>IF('Copy &amp; Paste Roster Report Here'!$A87=CT$7,IF('Copy &amp; Paste Roster Report Here'!$M87="QT",1,0),0)</f>
        <v>0</v>
      </c>
      <c r="CU90" s="123">
        <f>IF('Copy &amp; Paste Roster Report Here'!$A87=CU$7,IF('Copy &amp; Paste Roster Report Here'!$M87="QT",1,0),0)</f>
        <v>0</v>
      </c>
      <c r="CV90" s="123">
        <f>IF('Copy &amp; Paste Roster Report Here'!$A87=CV$7,IF('Copy &amp; Paste Roster Report Here'!$M87="QT",1,0),0)</f>
        <v>0</v>
      </c>
      <c r="CW90" s="123">
        <f>IF('Copy &amp; Paste Roster Report Here'!$A87=CW$7,IF('Copy &amp; Paste Roster Report Here'!$M87="QT",1,0),0)</f>
        <v>0</v>
      </c>
      <c r="CX90" s="123">
        <f>IF('Copy &amp; Paste Roster Report Here'!$A87=CX$7,IF('Copy &amp; Paste Roster Report Here'!$M87="QT",1,0),0)</f>
        <v>0</v>
      </c>
      <c r="CY90" s="123">
        <f>IF('Copy &amp; Paste Roster Report Here'!$A87=CY$7,IF('Copy &amp; Paste Roster Report Here'!$M87="QT",1,0),0)</f>
        <v>0</v>
      </c>
      <c r="CZ90" s="123">
        <f>IF('Copy &amp; Paste Roster Report Here'!$A87=CZ$7,IF('Copy &amp; Paste Roster Report Here'!$M87="QT",1,0),0)</f>
        <v>0</v>
      </c>
      <c r="DA90" s="123">
        <f>IF('Copy &amp; Paste Roster Report Here'!$A87=DA$7,IF('Copy &amp; Paste Roster Report Here'!$M87="QT",1,0),0)</f>
        <v>0</v>
      </c>
      <c r="DB90" s="123">
        <f>IF('Copy &amp; Paste Roster Report Here'!$A87=DB$7,IF('Copy &amp; Paste Roster Report Here'!$M87="QT",1,0),0)</f>
        <v>0</v>
      </c>
      <c r="DC90" s="123">
        <f>IF('Copy &amp; Paste Roster Report Here'!$A87=DC$7,IF('Copy &amp; Paste Roster Report Here'!$M87="QT",1,0),0)</f>
        <v>0</v>
      </c>
      <c r="DD90" s="73">
        <f t="shared" si="30"/>
        <v>0</v>
      </c>
      <c r="DE90" s="124">
        <f>IF('Copy &amp; Paste Roster Report Here'!$A87=DE$7,IF('Copy &amp; Paste Roster Report Here'!$M87="xxxxxxxxxxx",1,0),0)</f>
        <v>0</v>
      </c>
      <c r="DF90" s="124">
        <f>IF('Copy &amp; Paste Roster Report Here'!$A87=DF$7,IF('Copy &amp; Paste Roster Report Here'!$M87="xxxxxxxxxxx",1,0),0)</f>
        <v>0</v>
      </c>
      <c r="DG90" s="124">
        <f>IF('Copy &amp; Paste Roster Report Here'!$A87=DG$7,IF('Copy &amp; Paste Roster Report Here'!$M87="xxxxxxxxxxx",1,0),0)</f>
        <v>0</v>
      </c>
      <c r="DH90" s="124">
        <f>IF('Copy &amp; Paste Roster Report Here'!$A87=DH$7,IF('Copy &amp; Paste Roster Report Here'!$M87="xxxxxxxxxxx",1,0),0)</f>
        <v>0</v>
      </c>
      <c r="DI90" s="124">
        <f>IF('Copy &amp; Paste Roster Report Here'!$A87=DI$7,IF('Copy &amp; Paste Roster Report Here'!$M87="xxxxxxxxxxx",1,0),0)</f>
        <v>0</v>
      </c>
      <c r="DJ90" s="124">
        <f>IF('Copy &amp; Paste Roster Report Here'!$A87=DJ$7,IF('Copy &amp; Paste Roster Report Here'!$M87="xxxxxxxxxxx",1,0),0)</f>
        <v>0</v>
      </c>
      <c r="DK90" s="124">
        <f>IF('Copy &amp; Paste Roster Report Here'!$A87=DK$7,IF('Copy &amp; Paste Roster Report Here'!$M87="xxxxxxxxxxx",1,0),0)</f>
        <v>0</v>
      </c>
      <c r="DL90" s="124">
        <f>IF('Copy &amp; Paste Roster Report Here'!$A87=DL$7,IF('Copy &amp; Paste Roster Report Here'!$M87="xxxxxxxxxxx",1,0),0)</f>
        <v>0</v>
      </c>
      <c r="DM90" s="124">
        <f>IF('Copy &amp; Paste Roster Report Here'!$A87=DM$7,IF('Copy &amp; Paste Roster Report Here'!$M87="xxxxxxxxxxx",1,0),0)</f>
        <v>0</v>
      </c>
      <c r="DN90" s="124">
        <f>IF('Copy &amp; Paste Roster Report Here'!$A87=DN$7,IF('Copy &amp; Paste Roster Report Here'!$M87="xxxxxxxxxxx",1,0),0)</f>
        <v>0</v>
      </c>
      <c r="DO90" s="124">
        <f>IF('Copy &amp; Paste Roster Report Here'!$A87=DO$7,IF('Copy &amp; Paste Roster Report Here'!$M87="xxxxxxxxxxx",1,0),0)</f>
        <v>0</v>
      </c>
      <c r="DP90" s="125">
        <f t="shared" si="31"/>
        <v>0</v>
      </c>
      <c r="DQ90" s="126">
        <f t="shared" si="32"/>
        <v>0</v>
      </c>
    </row>
    <row r="91" spans="1:121" x14ac:dyDescent="0.2">
      <c r="A91" s="111">
        <f t="shared" si="18"/>
        <v>0</v>
      </c>
      <c r="B91" s="111">
        <f t="shared" si="19"/>
        <v>0</v>
      </c>
      <c r="C91" s="112">
        <f>+('Copy &amp; Paste Roster Report Here'!$P88-'Copy &amp; Paste Roster Report Here'!$O88)/30</f>
        <v>0</v>
      </c>
      <c r="D91" s="112">
        <f>+('Copy &amp; Paste Roster Report Here'!$P88-'Copy &amp; Paste Roster Report Here'!$O88)</f>
        <v>0</v>
      </c>
      <c r="E91" s="111">
        <f>'Copy &amp; Paste Roster Report Here'!N88</f>
        <v>0</v>
      </c>
      <c r="F91" s="111" t="str">
        <f t="shared" si="20"/>
        <v>N</v>
      </c>
      <c r="G91" s="111">
        <f>'Copy &amp; Paste Roster Report Here'!R88</f>
        <v>0</v>
      </c>
      <c r="H91" s="113">
        <f t="shared" si="21"/>
        <v>0</v>
      </c>
      <c r="I91" s="112">
        <f>IF(F91="N",$F$5-'Copy &amp; Paste Roster Report Here'!O88,+'Copy &amp; Paste Roster Report Here'!Q88-'Copy &amp; Paste Roster Report Here'!O88)</f>
        <v>0</v>
      </c>
      <c r="J91" s="114">
        <f t="shared" si="22"/>
        <v>0</v>
      </c>
      <c r="K91" s="114">
        <f t="shared" si="23"/>
        <v>0</v>
      </c>
      <c r="L91" s="115">
        <f>'Copy &amp; Paste Roster Report Here'!F88</f>
        <v>0</v>
      </c>
      <c r="M91" s="116">
        <f t="shared" si="24"/>
        <v>0</v>
      </c>
      <c r="N91" s="117">
        <f>IF('Copy &amp; Paste Roster Report Here'!$A88='Analytical Tests'!N$7,IF($F91="Y",+$H91*N$6,0),0)</f>
        <v>0</v>
      </c>
      <c r="O91" s="117">
        <f>IF('Copy &amp; Paste Roster Report Here'!$A88='Analytical Tests'!O$7,IF($F91="Y",+$H91*O$6,0),0)</f>
        <v>0</v>
      </c>
      <c r="P91" s="117">
        <f>IF('Copy &amp; Paste Roster Report Here'!$A88='Analytical Tests'!P$7,IF($F91="Y",+$H91*P$6,0),0)</f>
        <v>0</v>
      </c>
      <c r="Q91" s="117">
        <f>IF('Copy &amp; Paste Roster Report Here'!$A88='Analytical Tests'!Q$7,IF($F91="Y",+$H91*Q$6,0),0)</f>
        <v>0</v>
      </c>
      <c r="R91" s="117">
        <f>IF('Copy &amp; Paste Roster Report Here'!$A88='Analytical Tests'!R$7,IF($F91="Y",+$H91*R$6,0),0)</f>
        <v>0</v>
      </c>
      <c r="S91" s="117">
        <f>IF('Copy &amp; Paste Roster Report Here'!$A88='Analytical Tests'!S$7,IF($F91="Y",+$H91*S$6,0),0)</f>
        <v>0</v>
      </c>
      <c r="T91" s="117">
        <f>IF('Copy &amp; Paste Roster Report Here'!$A88='Analytical Tests'!T$7,IF($F91="Y",+$H91*T$6,0),0)</f>
        <v>0</v>
      </c>
      <c r="U91" s="117">
        <f>IF('Copy &amp; Paste Roster Report Here'!$A88='Analytical Tests'!U$7,IF($F91="Y",+$H91*U$6,0),0)</f>
        <v>0</v>
      </c>
      <c r="V91" s="117">
        <f>IF('Copy &amp; Paste Roster Report Here'!$A88='Analytical Tests'!V$7,IF($F91="Y",+$H91*V$6,0),0)</f>
        <v>0</v>
      </c>
      <c r="W91" s="117">
        <f>IF('Copy &amp; Paste Roster Report Here'!$A88='Analytical Tests'!W$7,IF($F91="Y",+$H91*W$6,0),0)</f>
        <v>0</v>
      </c>
      <c r="X91" s="117">
        <f>IF('Copy &amp; Paste Roster Report Here'!$A88='Analytical Tests'!X$7,IF($F91="Y",+$H91*X$6,0),0)</f>
        <v>0</v>
      </c>
      <c r="Y91" s="117" t="b">
        <f>IF('Copy &amp; Paste Roster Report Here'!$A88='Analytical Tests'!Y$7,IF($F91="N",IF($J91&gt;=$C91,Y$6,+($I91/$D91)*Y$6),0))</f>
        <v>0</v>
      </c>
      <c r="Z91" s="117" t="b">
        <f>IF('Copy &amp; Paste Roster Report Here'!$A88='Analytical Tests'!Z$7,IF($F91="N",IF($J91&gt;=$C91,Z$6,+($I91/$D91)*Z$6),0))</f>
        <v>0</v>
      </c>
      <c r="AA91" s="117" t="b">
        <f>IF('Copy &amp; Paste Roster Report Here'!$A88='Analytical Tests'!AA$7,IF($F91="N",IF($J91&gt;=$C91,AA$6,+($I91/$D91)*AA$6),0))</f>
        <v>0</v>
      </c>
      <c r="AB91" s="117" t="b">
        <f>IF('Copy &amp; Paste Roster Report Here'!$A88='Analytical Tests'!AB$7,IF($F91="N",IF($J91&gt;=$C91,AB$6,+($I91/$D91)*AB$6),0))</f>
        <v>0</v>
      </c>
      <c r="AC91" s="117" t="b">
        <f>IF('Copy &amp; Paste Roster Report Here'!$A88='Analytical Tests'!AC$7,IF($F91="N",IF($J91&gt;=$C91,AC$6,+($I91/$D91)*AC$6),0))</f>
        <v>0</v>
      </c>
      <c r="AD91" s="117" t="b">
        <f>IF('Copy &amp; Paste Roster Report Here'!$A88='Analytical Tests'!AD$7,IF($F91="N",IF($J91&gt;=$C91,AD$6,+($I91/$D91)*AD$6),0))</f>
        <v>0</v>
      </c>
      <c r="AE91" s="117" t="b">
        <f>IF('Copy &amp; Paste Roster Report Here'!$A88='Analytical Tests'!AE$7,IF($F91="N",IF($J91&gt;=$C91,AE$6,+($I91/$D91)*AE$6),0))</f>
        <v>0</v>
      </c>
      <c r="AF91" s="117" t="b">
        <f>IF('Copy &amp; Paste Roster Report Here'!$A88='Analytical Tests'!AF$7,IF($F91="N",IF($J91&gt;=$C91,AF$6,+($I91/$D91)*AF$6),0))</f>
        <v>0</v>
      </c>
      <c r="AG91" s="117" t="b">
        <f>IF('Copy &amp; Paste Roster Report Here'!$A88='Analytical Tests'!AG$7,IF($F91="N",IF($J91&gt;=$C91,AG$6,+($I91/$D91)*AG$6),0))</f>
        <v>0</v>
      </c>
      <c r="AH91" s="117" t="b">
        <f>IF('Copy &amp; Paste Roster Report Here'!$A88='Analytical Tests'!AH$7,IF($F91="N",IF($J91&gt;=$C91,AH$6,+($I91/$D91)*AH$6),0))</f>
        <v>0</v>
      </c>
      <c r="AI91" s="117" t="b">
        <f>IF('Copy &amp; Paste Roster Report Here'!$A88='Analytical Tests'!AI$7,IF($F91="N",IF($J91&gt;=$C91,AI$6,+($I91/$D91)*AI$6),0))</f>
        <v>0</v>
      </c>
      <c r="AJ91" s="79"/>
      <c r="AK91" s="118">
        <f>IF('Copy &amp; Paste Roster Report Here'!$A88=AK$7,IF('Copy &amp; Paste Roster Report Here'!$M88="FT",1,0),0)</f>
        <v>0</v>
      </c>
      <c r="AL91" s="118">
        <f>IF('Copy &amp; Paste Roster Report Here'!$A88=AL$7,IF('Copy &amp; Paste Roster Report Here'!$M88="FT",1,0),0)</f>
        <v>0</v>
      </c>
      <c r="AM91" s="118">
        <f>IF('Copy &amp; Paste Roster Report Here'!$A88=AM$7,IF('Copy &amp; Paste Roster Report Here'!$M88="FT",1,0),0)</f>
        <v>0</v>
      </c>
      <c r="AN91" s="118">
        <f>IF('Copy &amp; Paste Roster Report Here'!$A88=AN$7,IF('Copy &amp; Paste Roster Report Here'!$M88="FT",1,0),0)</f>
        <v>0</v>
      </c>
      <c r="AO91" s="118">
        <f>IF('Copy &amp; Paste Roster Report Here'!$A88=AO$7,IF('Copy &amp; Paste Roster Report Here'!$M88="FT",1,0),0)</f>
        <v>0</v>
      </c>
      <c r="AP91" s="118">
        <f>IF('Copy &amp; Paste Roster Report Here'!$A88=AP$7,IF('Copy &amp; Paste Roster Report Here'!$M88="FT",1,0),0)</f>
        <v>0</v>
      </c>
      <c r="AQ91" s="118">
        <f>IF('Copy &amp; Paste Roster Report Here'!$A88=AQ$7,IF('Copy &amp; Paste Roster Report Here'!$M88="FT",1,0),0)</f>
        <v>0</v>
      </c>
      <c r="AR91" s="118">
        <f>IF('Copy &amp; Paste Roster Report Here'!$A88=AR$7,IF('Copy &amp; Paste Roster Report Here'!$M88="FT",1,0),0)</f>
        <v>0</v>
      </c>
      <c r="AS91" s="118">
        <f>IF('Copy &amp; Paste Roster Report Here'!$A88=AS$7,IF('Copy &amp; Paste Roster Report Here'!$M88="FT",1,0),0)</f>
        <v>0</v>
      </c>
      <c r="AT91" s="118">
        <f>IF('Copy &amp; Paste Roster Report Here'!$A88=AT$7,IF('Copy &amp; Paste Roster Report Here'!$M88="FT",1,0),0)</f>
        <v>0</v>
      </c>
      <c r="AU91" s="118">
        <f>IF('Copy &amp; Paste Roster Report Here'!$A88=AU$7,IF('Copy &amp; Paste Roster Report Here'!$M88="FT",1,0),0)</f>
        <v>0</v>
      </c>
      <c r="AV91" s="73">
        <f t="shared" si="25"/>
        <v>0</v>
      </c>
      <c r="AW91" s="119">
        <f>IF('Copy &amp; Paste Roster Report Here'!$A88=AW$7,IF('Copy &amp; Paste Roster Report Here'!$M88="HT",1,0),0)</f>
        <v>0</v>
      </c>
      <c r="AX91" s="119">
        <f>IF('Copy &amp; Paste Roster Report Here'!$A88=AX$7,IF('Copy &amp; Paste Roster Report Here'!$M88="HT",1,0),0)</f>
        <v>0</v>
      </c>
      <c r="AY91" s="119">
        <f>IF('Copy &amp; Paste Roster Report Here'!$A88=AY$7,IF('Copy &amp; Paste Roster Report Here'!$M88="HT",1,0),0)</f>
        <v>0</v>
      </c>
      <c r="AZ91" s="119">
        <f>IF('Copy &amp; Paste Roster Report Here'!$A88=AZ$7,IF('Copy &amp; Paste Roster Report Here'!$M88="HT",1,0),0)</f>
        <v>0</v>
      </c>
      <c r="BA91" s="119">
        <f>IF('Copy &amp; Paste Roster Report Here'!$A88=BA$7,IF('Copy &amp; Paste Roster Report Here'!$M88="HT",1,0),0)</f>
        <v>0</v>
      </c>
      <c r="BB91" s="119">
        <f>IF('Copy &amp; Paste Roster Report Here'!$A88=BB$7,IF('Copy &amp; Paste Roster Report Here'!$M88="HT",1,0),0)</f>
        <v>0</v>
      </c>
      <c r="BC91" s="119">
        <f>IF('Copy &amp; Paste Roster Report Here'!$A88=BC$7,IF('Copy &amp; Paste Roster Report Here'!$M88="HT",1,0),0)</f>
        <v>0</v>
      </c>
      <c r="BD91" s="119">
        <f>IF('Copy &amp; Paste Roster Report Here'!$A88=BD$7,IF('Copy &amp; Paste Roster Report Here'!$M88="HT",1,0),0)</f>
        <v>0</v>
      </c>
      <c r="BE91" s="119">
        <f>IF('Copy &amp; Paste Roster Report Here'!$A88=BE$7,IF('Copy &amp; Paste Roster Report Here'!$M88="HT",1,0),0)</f>
        <v>0</v>
      </c>
      <c r="BF91" s="119">
        <f>IF('Copy &amp; Paste Roster Report Here'!$A88=BF$7,IF('Copy &amp; Paste Roster Report Here'!$M88="HT",1,0),0)</f>
        <v>0</v>
      </c>
      <c r="BG91" s="119">
        <f>IF('Copy &amp; Paste Roster Report Here'!$A88=BG$7,IF('Copy &amp; Paste Roster Report Here'!$M88="HT",1,0),0)</f>
        <v>0</v>
      </c>
      <c r="BH91" s="73">
        <f t="shared" si="26"/>
        <v>0</v>
      </c>
      <c r="BI91" s="120">
        <f>IF('Copy &amp; Paste Roster Report Here'!$A88=BI$7,IF('Copy &amp; Paste Roster Report Here'!$M88="MT",1,0),0)</f>
        <v>0</v>
      </c>
      <c r="BJ91" s="120">
        <f>IF('Copy &amp; Paste Roster Report Here'!$A88=BJ$7,IF('Copy &amp; Paste Roster Report Here'!$M88="MT",1,0),0)</f>
        <v>0</v>
      </c>
      <c r="BK91" s="120">
        <f>IF('Copy &amp; Paste Roster Report Here'!$A88=BK$7,IF('Copy &amp; Paste Roster Report Here'!$M88="MT",1,0),0)</f>
        <v>0</v>
      </c>
      <c r="BL91" s="120">
        <f>IF('Copy &amp; Paste Roster Report Here'!$A88=BL$7,IF('Copy &amp; Paste Roster Report Here'!$M88="MT",1,0),0)</f>
        <v>0</v>
      </c>
      <c r="BM91" s="120">
        <f>IF('Copy &amp; Paste Roster Report Here'!$A88=BM$7,IF('Copy &amp; Paste Roster Report Here'!$M88="MT",1,0),0)</f>
        <v>0</v>
      </c>
      <c r="BN91" s="120">
        <f>IF('Copy &amp; Paste Roster Report Here'!$A88=BN$7,IF('Copy &amp; Paste Roster Report Here'!$M88="MT",1,0),0)</f>
        <v>0</v>
      </c>
      <c r="BO91" s="120">
        <f>IF('Copy &amp; Paste Roster Report Here'!$A88=BO$7,IF('Copy &amp; Paste Roster Report Here'!$M88="MT",1,0),0)</f>
        <v>0</v>
      </c>
      <c r="BP91" s="120">
        <f>IF('Copy &amp; Paste Roster Report Here'!$A88=BP$7,IF('Copy &amp; Paste Roster Report Here'!$M88="MT",1,0),0)</f>
        <v>0</v>
      </c>
      <c r="BQ91" s="120">
        <f>IF('Copy &amp; Paste Roster Report Here'!$A88=BQ$7,IF('Copy &amp; Paste Roster Report Here'!$M88="MT",1,0),0)</f>
        <v>0</v>
      </c>
      <c r="BR91" s="120">
        <f>IF('Copy &amp; Paste Roster Report Here'!$A88=BR$7,IF('Copy &amp; Paste Roster Report Here'!$M88="MT",1,0),0)</f>
        <v>0</v>
      </c>
      <c r="BS91" s="120">
        <f>IF('Copy &amp; Paste Roster Report Here'!$A88=BS$7,IF('Copy &amp; Paste Roster Report Here'!$M88="MT",1,0),0)</f>
        <v>0</v>
      </c>
      <c r="BT91" s="73">
        <f t="shared" si="27"/>
        <v>0</v>
      </c>
      <c r="BU91" s="121">
        <f>IF('Copy &amp; Paste Roster Report Here'!$A88=BU$7,IF('Copy &amp; Paste Roster Report Here'!$M88="fy",1,0),0)</f>
        <v>0</v>
      </c>
      <c r="BV91" s="121">
        <f>IF('Copy &amp; Paste Roster Report Here'!$A88=BV$7,IF('Copy &amp; Paste Roster Report Here'!$M88="fy",1,0),0)</f>
        <v>0</v>
      </c>
      <c r="BW91" s="121">
        <f>IF('Copy &amp; Paste Roster Report Here'!$A88=BW$7,IF('Copy &amp; Paste Roster Report Here'!$M88="fy",1,0),0)</f>
        <v>0</v>
      </c>
      <c r="BX91" s="121">
        <f>IF('Copy &amp; Paste Roster Report Here'!$A88=BX$7,IF('Copy &amp; Paste Roster Report Here'!$M88="fy",1,0),0)</f>
        <v>0</v>
      </c>
      <c r="BY91" s="121">
        <f>IF('Copy &amp; Paste Roster Report Here'!$A88=BY$7,IF('Copy &amp; Paste Roster Report Here'!$M88="fy",1,0),0)</f>
        <v>0</v>
      </c>
      <c r="BZ91" s="121">
        <f>IF('Copy &amp; Paste Roster Report Here'!$A88=BZ$7,IF('Copy &amp; Paste Roster Report Here'!$M88="fy",1,0),0)</f>
        <v>0</v>
      </c>
      <c r="CA91" s="121">
        <f>IF('Copy &amp; Paste Roster Report Here'!$A88=CA$7,IF('Copy &amp; Paste Roster Report Here'!$M88="fy",1,0),0)</f>
        <v>0</v>
      </c>
      <c r="CB91" s="121">
        <f>IF('Copy &amp; Paste Roster Report Here'!$A88=CB$7,IF('Copy &amp; Paste Roster Report Here'!$M88="fy",1,0),0)</f>
        <v>0</v>
      </c>
      <c r="CC91" s="121">
        <f>IF('Copy &amp; Paste Roster Report Here'!$A88=CC$7,IF('Copy &amp; Paste Roster Report Here'!$M88="fy",1,0),0)</f>
        <v>0</v>
      </c>
      <c r="CD91" s="121">
        <f>IF('Copy &amp; Paste Roster Report Here'!$A88=CD$7,IF('Copy &amp; Paste Roster Report Here'!$M88="fy",1,0),0)</f>
        <v>0</v>
      </c>
      <c r="CE91" s="121">
        <f>IF('Copy &amp; Paste Roster Report Here'!$A88=CE$7,IF('Copy &amp; Paste Roster Report Here'!$M88="fy",1,0),0)</f>
        <v>0</v>
      </c>
      <c r="CF91" s="73">
        <f t="shared" si="28"/>
        <v>0</v>
      </c>
      <c r="CG91" s="122">
        <f>IF('Copy &amp; Paste Roster Report Here'!$A88=CG$7,IF('Copy &amp; Paste Roster Report Here'!$M88="RH",1,0),0)</f>
        <v>0</v>
      </c>
      <c r="CH91" s="122">
        <f>IF('Copy &amp; Paste Roster Report Here'!$A88=CH$7,IF('Copy &amp; Paste Roster Report Here'!$M88="RH",1,0),0)</f>
        <v>0</v>
      </c>
      <c r="CI91" s="122">
        <f>IF('Copy &amp; Paste Roster Report Here'!$A88=CI$7,IF('Copy &amp; Paste Roster Report Here'!$M88="RH",1,0),0)</f>
        <v>0</v>
      </c>
      <c r="CJ91" s="122">
        <f>IF('Copy &amp; Paste Roster Report Here'!$A88=CJ$7,IF('Copy &amp; Paste Roster Report Here'!$M88="RH",1,0),0)</f>
        <v>0</v>
      </c>
      <c r="CK91" s="122">
        <f>IF('Copy &amp; Paste Roster Report Here'!$A88=CK$7,IF('Copy &amp; Paste Roster Report Here'!$M88="RH",1,0),0)</f>
        <v>0</v>
      </c>
      <c r="CL91" s="122">
        <f>IF('Copy &amp; Paste Roster Report Here'!$A88=CL$7,IF('Copy &amp; Paste Roster Report Here'!$M88="RH",1,0),0)</f>
        <v>0</v>
      </c>
      <c r="CM91" s="122">
        <f>IF('Copy &amp; Paste Roster Report Here'!$A88=CM$7,IF('Copy &amp; Paste Roster Report Here'!$M88="RH",1,0),0)</f>
        <v>0</v>
      </c>
      <c r="CN91" s="122">
        <f>IF('Copy &amp; Paste Roster Report Here'!$A88=CN$7,IF('Copy &amp; Paste Roster Report Here'!$M88="RH",1,0),0)</f>
        <v>0</v>
      </c>
      <c r="CO91" s="122">
        <f>IF('Copy &amp; Paste Roster Report Here'!$A88=CO$7,IF('Copy &amp; Paste Roster Report Here'!$M88="RH",1,0),0)</f>
        <v>0</v>
      </c>
      <c r="CP91" s="122">
        <f>IF('Copy &amp; Paste Roster Report Here'!$A88=CP$7,IF('Copy &amp; Paste Roster Report Here'!$M88="RH",1,0),0)</f>
        <v>0</v>
      </c>
      <c r="CQ91" s="122">
        <f>IF('Copy &amp; Paste Roster Report Here'!$A88=CQ$7,IF('Copy &amp; Paste Roster Report Here'!$M88="RH",1,0),0)</f>
        <v>0</v>
      </c>
      <c r="CR91" s="73">
        <f t="shared" si="29"/>
        <v>0</v>
      </c>
      <c r="CS91" s="123">
        <f>IF('Copy &amp; Paste Roster Report Here'!$A88=CS$7,IF('Copy &amp; Paste Roster Report Here'!$M88="QT",1,0),0)</f>
        <v>0</v>
      </c>
      <c r="CT91" s="123">
        <f>IF('Copy &amp; Paste Roster Report Here'!$A88=CT$7,IF('Copy &amp; Paste Roster Report Here'!$M88="QT",1,0),0)</f>
        <v>0</v>
      </c>
      <c r="CU91" s="123">
        <f>IF('Copy &amp; Paste Roster Report Here'!$A88=CU$7,IF('Copy &amp; Paste Roster Report Here'!$M88="QT",1,0),0)</f>
        <v>0</v>
      </c>
      <c r="CV91" s="123">
        <f>IF('Copy &amp; Paste Roster Report Here'!$A88=CV$7,IF('Copy &amp; Paste Roster Report Here'!$M88="QT",1,0),0)</f>
        <v>0</v>
      </c>
      <c r="CW91" s="123">
        <f>IF('Copy &amp; Paste Roster Report Here'!$A88=CW$7,IF('Copy &amp; Paste Roster Report Here'!$M88="QT",1,0),0)</f>
        <v>0</v>
      </c>
      <c r="CX91" s="123">
        <f>IF('Copy &amp; Paste Roster Report Here'!$A88=CX$7,IF('Copy &amp; Paste Roster Report Here'!$M88="QT",1,0),0)</f>
        <v>0</v>
      </c>
      <c r="CY91" s="123">
        <f>IF('Copy &amp; Paste Roster Report Here'!$A88=CY$7,IF('Copy &amp; Paste Roster Report Here'!$M88="QT",1,0),0)</f>
        <v>0</v>
      </c>
      <c r="CZ91" s="123">
        <f>IF('Copy &amp; Paste Roster Report Here'!$A88=CZ$7,IF('Copy &amp; Paste Roster Report Here'!$M88="QT",1,0),0)</f>
        <v>0</v>
      </c>
      <c r="DA91" s="123">
        <f>IF('Copy &amp; Paste Roster Report Here'!$A88=DA$7,IF('Copy &amp; Paste Roster Report Here'!$M88="QT",1,0),0)</f>
        <v>0</v>
      </c>
      <c r="DB91" s="123">
        <f>IF('Copy &amp; Paste Roster Report Here'!$A88=DB$7,IF('Copy &amp; Paste Roster Report Here'!$M88="QT",1,0),0)</f>
        <v>0</v>
      </c>
      <c r="DC91" s="123">
        <f>IF('Copy &amp; Paste Roster Report Here'!$A88=DC$7,IF('Copy &amp; Paste Roster Report Here'!$M88="QT",1,0),0)</f>
        <v>0</v>
      </c>
      <c r="DD91" s="73">
        <f t="shared" si="30"/>
        <v>0</v>
      </c>
      <c r="DE91" s="124">
        <f>IF('Copy &amp; Paste Roster Report Here'!$A88=DE$7,IF('Copy &amp; Paste Roster Report Here'!$M88="xxxxxxxxxxx",1,0),0)</f>
        <v>0</v>
      </c>
      <c r="DF91" s="124">
        <f>IF('Copy &amp; Paste Roster Report Here'!$A88=DF$7,IF('Copy &amp; Paste Roster Report Here'!$M88="xxxxxxxxxxx",1,0),0)</f>
        <v>0</v>
      </c>
      <c r="DG91" s="124">
        <f>IF('Copy &amp; Paste Roster Report Here'!$A88=DG$7,IF('Copy &amp; Paste Roster Report Here'!$M88="xxxxxxxxxxx",1,0),0)</f>
        <v>0</v>
      </c>
      <c r="DH91" s="124">
        <f>IF('Copy &amp; Paste Roster Report Here'!$A88=DH$7,IF('Copy &amp; Paste Roster Report Here'!$M88="xxxxxxxxxxx",1,0),0)</f>
        <v>0</v>
      </c>
      <c r="DI91" s="124">
        <f>IF('Copy &amp; Paste Roster Report Here'!$A88=DI$7,IF('Copy &amp; Paste Roster Report Here'!$M88="xxxxxxxxxxx",1,0),0)</f>
        <v>0</v>
      </c>
      <c r="DJ91" s="124">
        <f>IF('Copy &amp; Paste Roster Report Here'!$A88=DJ$7,IF('Copy &amp; Paste Roster Report Here'!$M88="xxxxxxxxxxx",1,0),0)</f>
        <v>0</v>
      </c>
      <c r="DK91" s="124">
        <f>IF('Copy &amp; Paste Roster Report Here'!$A88=DK$7,IF('Copy &amp; Paste Roster Report Here'!$M88="xxxxxxxxxxx",1,0),0)</f>
        <v>0</v>
      </c>
      <c r="DL91" s="124">
        <f>IF('Copy &amp; Paste Roster Report Here'!$A88=DL$7,IF('Copy &amp; Paste Roster Report Here'!$M88="xxxxxxxxxxx",1,0),0)</f>
        <v>0</v>
      </c>
      <c r="DM91" s="124">
        <f>IF('Copy &amp; Paste Roster Report Here'!$A88=DM$7,IF('Copy &amp; Paste Roster Report Here'!$M88="xxxxxxxxxxx",1,0),0)</f>
        <v>0</v>
      </c>
      <c r="DN91" s="124">
        <f>IF('Copy &amp; Paste Roster Report Here'!$A88=DN$7,IF('Copy &amp; Paste Roster Report Here'!$M88="xxxxxxxxxxx",1,0),0)</f>
        <v>0</v>
      </c>
      <c r="DO91" s="124">
        <f>IF('Copy &amp; Paste Roster Report Here'!$A88=DO$7,IF('Copy &amp; Paste Roster Report Here'!$M88="xxxxxxxxxxx",1,0),0)</f>
        <v>0</v>
      </c>
      <c r="DP91" s="125">
        <f t="shared" si="31"/>
        <v>0</v>
      </c>
      <c r="DQ91" s="126">
        <f t="shared" si="32"/>
        <v>0</v>
      </c>
    </row>
    <row r="92" spans="1:121" x14ac:dyDescent="0.2">
      <c r="A92" s="111">
        <f t="shared" si="18"/>
        <v>0</v>
      </c>
      <c r="B92" s="111">
        <f t="shared" si="19"/>
        <v>0</v>
      </c>
      <c r="C92" s="112">
        <f>+('Copy &amp; Paste Roster Report Here'!$P89-'Copy &amp; Paste Roster Report Here'!$O89)/30</f>
        <v>0</v>
      </c>
      <c r="D92" s="112">
        <f>+('Copy &amp; Paste Roster Report Here'!$P89-'Copy &amp; Paste Roster Report Here'!$O89)</f>
        <v>0</v>
      </c>
      <c r="E92" s="111">
        <f>'Copy &amp; Paste Roster Report Here'!N89</f>
        <v>0</v>
      </c>
      <c r="F92" s="111" t="str">
        <f t="shared" si="20"/>
        <v>N</v>
      </c>
      <c r="G92" s="111">
        <f>'Copy &amp; Paste Roster Report Here'!R89</f>
        <v>0</v>
      </c>
      <c r="H92" s="113">
        <f t="shared" si="21"/>
        <v>0</v>
      </c>
      <c r="I92" s="112">
        <f>IF(F92="N",$F$5-'Copy &amp; Paste Roster Report Here'!O89,+'Copy &amp; Paste Roster Report Here'!Q89-'Copy &amp; Paste Roster Report Here'!O89)</f>
        <v>0</v>
      </c>
      <c r="J92" s="114">
        <f t="shared" si="22"/>
        <v>0</v>
      </c>
      <c r="K92" s="114">
        <f t="shared" si="23"/>
        <v>0</v>
      </c>
      <c r="L92" s="115">
        <f>'Copy &amp; Paste Roster Report Here'!F89</f>
        <v>0</v>
      </c>
      <c r="M92" s="116">
        <f t="shared" si="24"/>
        <v>0</v>
      </c>
      <c r="N92" s="117">
        <f>IF('Copy &amp; Paste Roster Report Here'!$A89='Analytical Tests'!N$7,IF($F92="Y",+$H92*N$6,0),0)</f>
        <v>0</v>
      </c>
      <c r="O92" s="117">
        <f>IF('Copy &amp; Paste Roster Report Here'!$A89='Analytical Tests'!O$7,IF($F92="Y",+$H92*O$6,0),0)</f>
        <v>0</v>
      </c>
      <c r="P92" s="117">
        <f>IF('Copy &amp; Paste Roster Report Here'!$A89='Analytical Tests'!P$7,IF($F92="Y",+$H92*P$6,0),0)</f>
        <v>0</v>
      </c>
      <c r="Q92" s="117">
        <f>IF('Copy &amp; Paste Roster Report Here'!$A89='Analytical Tests'!Q$7,IF($F92="Y",+$H92*Q$6,0),0)</f>
        <v>0</v>
      </c>
      <c r="R92" s="117">
        <f>IF('Copy &amp; Paste Roster Report Here'!$A89='Analytical Tests'!R$7,IF($F92="Y",+$H92*R$6,0),0)</f>
        <v>0</v>
      </c>
      <c r="S92" s="117">
        <f>IF('Copy &amp; Paste Roster Report Here'!$A89='Analytical Tests'!S$7,IF($F92="Y",+$H92*S$6,0),0)</f>
        <v>0</v>
      </c>
      <c r="T92" s="117">
        <f>IF('Copy &amp; Paste Roster Report Here'!$A89='Analytical Tests'!T$7,IF($F92="Y",+$H92*T$6,0),0)</f>
        <v>0</v>
      </c>
      <c r="U92" s="117">
        <f>IF('Copy &amp; Paste Roster Report Here'!$A89='Analytical Tests'!U$7,IF($F92="Y",+$H92*U$6,0),0)</f>
        <v>0</v>
      </c>
      <c r="V92" s="117">
        <f>IF('Copy &amp; Paste Roster Report Here'!$A89='Analytical Tests'!V$7,IF($F92="Y",+$H92*V$6,0),0)</f>
        <v>0</v>
      </c>
      <c r="W92" s="117">
        <f>IF('Copy &amp; Paste Roster Report Here'!$A89='Analytical Tests'!W$7,IF($F92="Y",+$H92*W$6,0),0)</f>
        <v>0</v>
      </c>
      <c r="X92" s="117">
        <f>IF('Copy &amp; Paste Roster Report Here'!$A89='Analytical Tests'!X$7,IF($F92="Y",+$H92*X$6,0),0)</f>
        <v>0</v>
      </c>
      <c r="Y92" s="117" t="b">
        <f>IF('Copy &amp; Paste Roster Report Here'!$A89='Analytical Tests'!Y$7,IF($F92="N",IF($J92&gt;=$C92,Y$6,+($I92/$D92)*Y$6),0))</f>
        <v>0</v>
      </c>
      <c r="Z92" s="117" t="b">
        <f>IF('Copy &amp; Paste Roster Report Here'!$A89='Analytical Tests'!Z$7,IF($F92="N",IF($J92&gt;=$C92,Z$6,+($I92/$D92)*Z$6),0))</f>
        <v>0</v>
      </c>
      <c r="AA92" s="117" t="b">
        <f>IF('Copy &amp; Paste Roster Report Here'!$A89='Analytical Tests'!AA$7,IF($F92="N",IF($J92&gt;=$C92,AA$6,+($I92/$D92)*AA$6),0))</f>
        <v>0</v>
      </c>
      <c r="AB92" s="117" t="b">
        <f>IF('Copy &amp; Paste Roster Report Here'!$A89='Analytical Tests'!AB$7,IF($F92="N",IF($J92&gt;=$C92,AB$6,+($I92/$D92)*AB$6),0))</f>
        <v>0</v>
      </c>
      <c r="AC92" s="117" t="b">
        <f>IF('Copy &amp; Paste Roster Report Here'!$A89='Analytical Tests'!AC$7,IF($F92="N",IF($J92&gt;=$C92,AC$6,+($I92/$D92)*AC$6),0))</f>
        <v>0</v>
      </c>
      <c r="AD92" s="117" t="b">
        <f>IF('Copy &amp; Paste Roster Report Here'!$A89='Analytical Tests'!AD$7,IF($F92="N",IF($J92&gt;=$C92,AD$6,+($I92/$D92)*AD$6),0))</f>
        <v>0</v>
      </c>
      <c r="AE92" s="117" t="b">
        <f>IF('Copy &amp; Paste Roster Report Here'!$A89='Analytical Tests'!AE$7,IF($F92="N",IF($J92&gt;=$C92,AE$6,+($I92/$D92)*AE$6),0))</f>
        <v>0</v>
      </c>
      <c r="AF92" s="117" t="b">
        <f>IF('Copy &amp; Paste Roster Report Here'!$A89='Analytical Tests'!AF$7,IF($F92="N",IF($J92&gt;=$C92,AF$6,+($I92/$D92)*AF$6),0))</f>
        <v>0</v>
      </c>
      <c r="AG92" s="117" t="b">
        <f>IF('Copy &amp; Paste Roster Report Here'!$A89='Analytical Tests'!AG$7,IF($F92="N",IF($J92&gt;=$C92,AG$6,+($I92/$D92)*AG$6),0))</f>
        <v>0</v>
      </c>
      <c r="AH92" s="117" t="b">
        <f>IF('Copy &amp; Paste Roster Report Here'!$A89='Analytical Tests'!AH$7,IF($F92="N",IF($J92&gt;=$C92,AH$6,+($I92/$D92)*AH$6),0))</f>
        <v>0</v>
      </c>
      <c r="AI92" s="117" t="b">
        <f>IF('Copy &amp; Paste Roster Report Here'!$A89='Analytical Tests'!AI$7,IF($F92="N",IF($J92&gt;=$C92,AI$6,+($I92/$D92)*AI$6),0))</f>
        <v>0</v>
      </c>
      <c r="AJ92" s="79"/>
      <c r="AK92" s="118">
        <f>IF('Copy &amp; Paste Roster Report Here'!$A89=AK$7,IF('Copy &amp; Paste Roster Report Here'!$M89="FT",1,0),0)</f>
        <v>0</v>
      </c>
      <c r="AL92" s="118">
        <f>IF('Copy &amp; Paste Roster Report Here'!$A89=AL$7,IF('Copy &amp; Paste Roster Report Here'!$M89="FT",1,0),0)</f>
        <v>0</v>
      </c>
      <c r="AM92" s="118">
        <f>IF('Copy &amp; Paste Roster Report Here'!$A89=AM$7,IF('Copy &amp; Paste Roster Report Here'!$M89="FT",1,0),0)</f>
        <v>0</v>
      </c>
      <c r="AN92" s="118">
        <f>IF('Copy &amp; Paste Roster Report Here'!$A89=AN$7,IF('Copy &amp; Paste Roster Report Here'!$M89="FT",1,0),0)</f>
        <v>0</v>
      </c>
      <c r="AO92" s="118">
        <f>IF('Copy &amp; Paste Roster Report Here'!$A89=AO$7,IF('Copy &amp; Paste Roster Report Here'!$M89="FT",1,0),0)</f>
        <v>0</v>
      </c>
      <c r="AP92" s="118">
        <f>IF('Copy &amp; Paste Roster Report Here'!$A89=AP$7,IF('Copy &amp; Paste Roster Report Here'!$M89="FT",1,0),0)</f>
        <v>0</v>
      </c>
      <c r="AQ92" s="118">
        <f>IF('Copy &amp; Paste Roster Report Here'!$A89=AQ$7,IF('Copy &amp; Paste Roster Report Here'!$M89="FT",1,0),0)</f>
        <v>0</v>
      </c>
      <c r="AR92" s="118">
        <f>IF('Copy &amp; Paste Roster Report Here'!$A89=AR$7,IF('Copy &amp; Paste Roster Report Here'!$M89="FT",1,0),0)</f>
        <v>0</v>
      </c>
      <c r="AS92" s="118">
        <f>IF('Copy &amp; Paste Roster Report Here'!$A89=AS$7,IF('Copy &amp; Paste Roster Report Here'!$M89="FT",1,0),0)</f>
        <v>0</v>
      </c>
      <c r="AT92" s="118">
        <f>IF('Copy &amp; Paste Roster Report Here'!$A89=AT$7,IF('Copy &amp; Paste Roster Report Here'!$M89="FT",1,0),0)</f>
        <v>0</v>
      </c>
      <c r="AU92" s="118">
        <f>IF('Copy &amp; Paste Roster Report Here'!$A89=AU$7,IF('Copy &amp; Paste Roster Report Here'!$M89="FT",1,0),0)</f>
        <v>0</v>
      </c>
      <c r="AV92" s="73">
        <f t="shared" si="25"/>
        <v>0</v>
      </c>
      <c r="AW92" s="119">
        <f>IF('Copy &amp; Paste Roster Report Here'!$A89=AW$7,IF('Copy &amp; Paste Roster Report Here'!$M89="HT",1,0),0)</f>
        <v>0</v>
      </c>
      <c r="AX92" s="119">
        <f>IF('Copy &amp; Paste Roster Report Here'!$A89=AX$7,IF('Copy &amp; Paste Roster Report Here'!$M89="HT",1,0),0)</f>
        <v>0</v>
      </c>
      <c r="AY92" s="119">
        <f>IF('Copy &amp; Paste Roster Report Here'!$A89=AY$7,IF('Copy &amp; Paste Roster Report Here'!$M89="HT",1,0),0)</f>
        <v>0</v>
      </c>
      <c r="AZ92" s="119">
        <f>IF('Copy &amp; Paste Roster Report Here'!$A89=AZ$7,IF('Copy &amp; Paste Roster Report Here'!$M89="HT",1,0),0)</f>
        <v>0</v>
      </c>
      <c r="BA92" s="119">
        <f>IF('Copy &amp; Paste Roster Report Here'!$A89=BA$7,IF('Copy &amp; Paste Roster Report Here'!$M89="HT",1,0),0)</f>
        <v>0</v>
      </c>
      <c r="BB92" s="119">
        <f>IF('Copy &amp; Paste Roster Report Here'!$A89=BB$7,IF('Copy &amp; Paste Roster Report Here'!$M89="HT",1,0),0)</f>
        <v>0</v>
      </c>
      <c r="BC92" s="119">
        <f>IF('Copy &amp; Paste Roster Report Here'!$A89=BC$7,IF('Copy &amp; Paste Roster Report Here'!$M89="HT",1,0),0)</f>
        <v>0</v>
      </c>
      <c r="BD92" s="119">
        <f>IF('Copy &amp; Paste Roster Report Here'!$A89=BD$7,IF('Copy &amp; Paste Roster Report Here'!$M89="HT",1,0),0)</f>
        <v>0</v>
      </c>
      <c r="BE92" s="119">
        <f>IF('Copy &amp; Paste Roster Report Here'!$A89=BE$7,IF('Copy &amp; Paste Roster Report Here'!$M89="HT",1,0),0)</f>
        <v>0</v>
      </c>
      <c r="BF92" s="119">
        <f>IF('Copy &amp; Paste Roster Report Here'!$A89=BF$7,IF('Copy &amp; Paste Roster Report Here'!$M89="HT",1,0),0)</f>
        <v>0</v>
      </c>
      <c r="BG92" s="119">
        <f>IF('Copy &amp; Paste Roster Report Here'!$A89=BG$7,IF('Copy &amp; Paste Roster Report Here'!$M89="HT",1,0),0)</f>
        <v>0</v>
      </c>
      <c r="BH92" s="73">
        <f t="shared" si="26"/>
        <v>0</v>
      </c>
      <c r="BI92" s="120">
        <f>IF('Copy &amp; Paste Roster Report Here'!$A89=BI$7,IF('Copy &amp; Paste Roster Report Here'!$M89="MT",1,0),0)</f>
        <v>0</v>
      </c>
      <c r="BJ92" s="120">
        <f>IF('Copy &amp; Paste Roster Report Here'!$A89=BJ$7,IF('Copy &amp; Paste Roster Report Here'!$M89="MT",1,0),0)</f>
        <v>0</v>
      </c>
      <c r="BK92" s="120">
        <f>IF('Copy &amp; Paste Roster Report Here'!$A89=BK$7,IF('Copy &amp; Paste Roster Report Here'!$M89="MT",1,0),0)</f>
        <v>0</v>
      </c>
      <c r="BL92" s="120">
        <f>IF('Copy &amp; Paste Roster Report Here'!$A89=BL$7,IF('Copy &amp; Paste Roster Report Here'!$M89="MT",1,0),0)</f>
        <v>0</v>
      </c>
      <c r="BM92" s="120">
        <f>IF('Copy &amp; Paste Roster Report Here'!$A89=BM$7,IF('Copy &amp; Paste Roster Report Here'!$M89="MT",1,0),0)</f>
        <v>0</v>
      </c>
      <c r="BN92" s="120">
        <f>IF('Copy &amp; Paste Roster Report Here'!$A89=BN$7,IF('Copy &amp; Paste Roster Report Here'!$M89="MT",1,0),0)</f>
        <v>0</v>
      </c>
      <c r="BO92" s="120">
        <f>IF('Copy &amp; Paste Roster Report Here'!$A89=BO$7,IF('Copy &amp; Paste Roster Report Here'!$M89="MT",1,0),0)</f>
        <v>0</v>
      </c>
      <c r="BP92" s="120">
        <f>IF('Copy &amp; Paste Roster Report Here'!$A89=BP$7,IF('Copy &amp; Paste Roster Report Here'!$M89="MT",1,0),0)</f>
        <v>0</v>
      </c>
      <c r="BQ92" s="120">
        <f>IF('Copy &amp; Paste Roster Report Here'!$A89=BQ$7,IF('Copy &amp; Paste Roster Report Here'!$M89="MT",1,0),0)</f>
        <v>0</v>
      </c>
      <c r="BR92" s="120">
        <f>IF('Copy &amp; Paste Roster Report Here'!$A89=BR$7,IF('Copy &amp; Paste Roster Report Here'!$M89="MT",1,0),0)</f>
        <v>0</v>
      </c>
      <c r="BS92" s="120">
        <f>IF('Copy &amp; Paste Roster Report Here'!$A89=BS$7,IF('Copy &amp; Paste Roster Report Here'!$M89="MT",1,0),0)</f>
        <v>0</v>
      </c>
      <c r="BT92" s="73">
        <f t="shared" si="27"/>
        <v>0</v>
      </c>
      <c r="BU92" s="121">
        <f>IF('Copy &amp; Paste Roster Report Here'!$A89=BU$7,IF('Copy &amp; Paste Roster Report Here'!$M89="fy",1,0),0)</f>
        <v>0</v>
      </c>
      <c r="BV92" s="121">
        <f>IF('Copy &amp; Paste Roster Report Here'!$A89=BV$7,IF('Copy &amp; Paste Roster Report Here'!$M89="fy",1,0),0)</f>
        <v>0</v>
      </c>
      <c r="BW92" s="121">
        <f>IF('Copy &amp; Paste Roster Report Here'!$A89=BW$7,IF('Copy &amp; Paste Roster Report Here'!$M89="fy",1,0),0)</f>
        <v>0</v>
      </c>
      <c r="BX92" s="121">
        <f>IF('Copy &amp; Paste Roster Report Here'!$A89=BX$7,IF('Copy &amp; Paste Roster Report Here'!$M89="fy",1,0),0)</f>
        <v>0</v>
      </c>
      <c r="BY92" s="121">
        <f>IF('Copy &amp; Paste Roster Report Here'!$A89=BY$7,IF('Copy &amp; Paste Roster Report Here'!$M89="fy",1,0),0)</f>
        <v>0</v>
      </c>
      <c r="BZ92" s="121">
        <f>IF('Copy &amp; Paste Roster Report Here'!$A89=BZ$7,IF('Copy &amp; Paste Roster Report Here'!$M89="fy",1,0),0)</f>
        <v>0</v>
      </c>
      <c r="CA92" s="121">
        <f>IF('Copy &amp; Paste Roster Report Here'!$A89=CA$7,IF('Copy &amp; Paste Roster Report Here'!$M89="fy",1,0),0)</f>
        <v>0</v>
      </c>
      <c r="CB92" s="121">
        <f>IF('Copy &amp; Paste Roster Report Here'!$A89=CB$7,IF('Copy &amp; Paste Roster Report Here'!$M89="fy",1,0),0)</f>
        <v>0</v>
      </c>
      <c r="CC92" s="121">
        <f>IF('Copy &amp; Paste Roster Report Here'!$A89=CC$7,IF('Copy &amp; Paste Roster Report Here'!$M89="fy",1,0),0)</f>
        <v>0</v>
      </c>
      <c r="CD92" s="121">
        <f>IF('Copy &amp; Paste Roster Report Here'!$A89=CD$7,IF('Copy &amp; Paste Roster Report Here'!$M89="fy",1,0),0)</f>
        <v>0</v>
      </c>
      <c r="CE92" s="121">
        <f>IF('Copy &amp; Paste Roster Report Here'!$A89=CE$7,IF('Copy &amp; Paste Roster Report Here'!$M89="fy",1,0),0)</f>
        <v>0</v>
      </c>
      <c r="CF92" s="73">
        <f t="shared" si="28"/>
        <v>0</v>
      </c>
      <c r="CG92" s="122">
        <f>IF('Copy &amp; Paste Roster Report Here'!$A89=CG$7,IF('Copy &amp; Paste Roster Report Here'!$M89="RH",1,0),0)</f>
        <v>0</v>
      </c>
      <c r="CH92" s="122">
        <f>IF('Copy &amp; Paste Roster Report Here'!$A89=CH$7,IF('Copy &amp; Paste Roster Report Here'!$M89="RH",1,0),0)</f>
        <v>0</v>
      </c>
      <c r="CI92" s="122">
        <f>IF('Copy &amp; Paste Roster Report Here'!$A89=CI$7,IF('Copy &amp; Paste Roster Report Here'!$M89="RH",1,0),0)</f>
        <v>0</v>
      </c>
      <c r="CJ92" s="122">
        <f>IF('Copy &amp; Paste Roster Report Here'!$A89=CJ$7,IF('Copy &amp; Paste Roster Report Here'!$M89="RH",1,0),0)</f>
        <v>0</v>
      </c>
      <c r="CK92" s="122">
        <f>IF('Copy &amp; Paste Roster Report Here'!$A89=CK$7,IF('Copy &amp; Paste Roster Report Here'!$M89="RH",1,0),0)</f>
        <v>0</v>
      </c>
      <c r="CL92" s="122">
        <f>IF('Copy &amp; Paste Roster Report Here'!$A89=CL$7,IF('Copy &amp; Paste Roster Report Here'!$M89="RH",1,0),0)</f>
        <v>0</v>
      </c>
      <c r="CM92" s="122">
        <f>IF('Copy &amp; Paste Roster Report Here'!$A89=CM$7,IF('Copy &amp; Paste Roster Report Here'!$M89="RH",1,0),0)</f>
        <v>0</v>
      </c>
      <c r="CN92" s="122">
        <f>IF('Copy &amp; Paste Roster Report Here'!$A89=CN$7,IF('Copy &amp; Paste Roster Report Here'!$M89="RH",1,0),0)</f>
        <v>0</v>
      </c>
      <c r="CO92" s="122">
        <f>IF('Copy &amp; Paste Roster Report Here'!$A89=CO$7,IF('Copy &amp; Paste Roster Report Here'!$M89="RH",1,0),0)</f>
        <v>0</v>
      </c>
      <c r="CP92" s="122">
        <f>IF('Copy &amp; Paste Roster Report Here'!$A89=CP$7,IF('Copy &amp; Paste Roster Report Here'!$M89="RH",1,0),0)</f>
        <v>0</v>
      </c>
      <c r="CQ92" s="122">
        <f>IF('Copy &amp; Paste Roster Report Here'!$A89=CQ$7,IF('Copy &amp; Paste Roster Report Here'!$M89="RH",1,0),0)</f>
        <v>0</v>
      </c>
      <c r="CR92" s="73">
        <f t="shared" si="29"/>
        <v>0</v>
      </c>
      <c r="CS92" s="123">
        <f>IF('Copy &amp; Paste Roster Report Here'!$A89=CS$7,IF('Copy &amp; Paste Roster Report Here'!$M89="QT",1,0),0)</f>
        <v>0</v>
      </c>
      <c r="CT92" s="123">
        <f>IF('Copy &amp; Paste Roster Report Here'!$A89=CT$7,IF('Copy &amp; Paste Roster Report Here'!$M89="QT",1,0),0)</f>
        <v>0</v>
      </c>
      <c r="CU92" s="123">
        <f>IF('Copy &amp; Paste Roster Report Here'!$A89=CU$7,IF('Copy &amp; Paste Roster Report Here'!$M89="QT",1,0),0)</f>
        <v>0</v>
      </c>
      <c r="CV92" s="123">
        <f>IF('Copy &amp; Paste Roster Report Here'!$A89=CV$7,IF('Copy &amp; Paste Roster Report Here'!$M89="QT",1,0),0)</f>
        <v>0</v>
      </c>
      <c r="CW92" s="123">
        <f>IF('Copy &amp; Paste Roster Report Here'!$A89=CW$7,IF('Copy &amp; Paste Roster Report Here'!$M89="QT",1,0),0)</f>
        <v>0</v>
      </c>
      <c r="CX92" s="123">
        <f>IF('Copy &amp; Paste Roster Report Here'!$A89=CX$7,IF('Copy &amp; Paste Roster Report Here'!$M89="QT",1,0),0)</f>
        <v>0</v>
      </c>
      <c r="CY92" s="123">
        <f>IF('Copy &amp; Paste Roster Report Here'!$A89=CY$7,IF('Copy &amp; Paste Roster Report Here'!$M89="QT",1,0),0)</f>
        <v>0</v>
      </c>
      <c r="CZ92" s="123">
        <f>IF('Copy &amp; Paste Roster Report Here'!$A89=CZ$7,IF('Copy &amp; Paste Roster Report Here'!$M89="QT",1,0),0)</f>
        <v>0</v>
      </c>
      <c r="DA92" s="123">
        <f>IF('Copy &amp; Paste Roster Report Here'!$A89=DA$7,IF('Copy &amp; Paste Roster Report Here'!$M89="QT",1,0),0)</f>
        <v>0</v>
      </c>
      <c r="DB92" s="123">
        <f>IF('Copy &amp; Paste Roster Report Here'!$A89=DB$7,IF('Copy &amp; Paste Roster Report Here'!$M89="QT",1,0),0)</f>
        <v>0</v>
      </c>
      <c r="DC92" s="123">
        <f>IF('Copy &amp; Paste Roster Report Here'!$A89=DC$7,IF('Copy &amp; Paste Roster Report Here'!$M89="QT",1,0),0)</f>
        <v>0</v>
      </c>
      <c r="DD92" s="73">
        <f t="shared" si="30"/>
        <v>0</v>
      </c>
      <c r="DE92" s="124">
        <f>IF('Copy &amp; Paste Roster Report Here'!$A89=DE$7,IF('Copy &amp; Paste Roster Report Here'!$M89="xxxxxxxxxxx",1,0),0)</f>
        <v>0</v>
      </c>
      <c r="DF92" s="124">
        <f>IF('Copy &amp; Paste Roster Report Here'!$A89=DF$7,IF('Copy &amp; Paste Roster Report Here'!$M89="xxxxxxxxxxx",1,0),0)</f>
        <v>0</v>
      </c>
      <c r="DG92" s="124">
        <f>IF('Copy &amp; Paste Roster Report Here'!$A89=DG$7,IF('Copy &amp; Paste Roster Report Here'!$M89="xxxxxxxxxxx",1,0),0)</f>
        <v>0</v>
      </c>
      <c r="DH92" s="124">
        <f>IF('Copy &amp; Paste Roster Report Here'!$A89=DH$7,IF('Copy &amp; Paste Roster Report Here'!$M89="xxxxxxxxxxx",1,0),0)</f>
        <v>0</v>
      </c>
      <c r="DI92" s="124">
        <f>IF('Copy &amp; Paste Roster Report Here'!$A89=DI$7,IF('Copy &amp; Paste Roster Report Here'!$M89="xxxxxxxxxxx",1,0),0)</f>
        <v>0</v>
      </c>
      <c r="DJ92" s="124">
        <f>IF('Copy &amp; Paste Roster Report Here'!$A89=DJ$7,IF('Copy &amp; Paste Roster Report Here'!$M89="xxxxxxxxxxx",1,0),0)</f>
        <v>0</v>
      </c>
      <c r="DK92" s="124">
        <f>IF('Copy &amp; Paste Roster Report Here'!$A89=DK$7,IF('Copy &amp; Paste Roster Report Here'!$M89="xxxxxxxxxxx",1,0),0)</f>
        <v>0</v>
      </c>
      <c r="DL92" s="124">
        <f>IF('Copy &amp; Paste Roster Report Here'!$A89=DL$7,IF('Copy &amp; Paste Roster Report Here'!$M89="xxxxxxxxxxx",1,0),0)</f>
        <v>0</v>
      </c>
      <c r="DM92" s="124">
        <f>IF('Copy &amp; Paste Roster Report Here'!$A89=DM$7,IF('Copy &amp; Paste Roster Report Here'!$M89="xxxxxxxxxxx",1,0),0)</f>
        <v>0</v>
      </c>
      <c r="DN92" s="124">
        <f>IF('Copy &amp; Paste Roster Report Here'!$A89=DN$7,IF('Copy &amp; Paste Roster Report Here'!$M89="xxxxxxxxxxx",1,0),0)</f>
        <v>0</v>
      </c>
      <c r="DO92" s="124">
        <f>IF('Copy &amp; Paste Roster Report Here'!$A89=DO$7,IF('Copy &amp; Paste Roster Report Here'!$M89="xxxxxxxxxxx",1,0),0)</f>
        <v>0</v>
      </c>
      <c r="DP92" s="125">
        <f t="shared" si="31"/>
        <v>0</v>
      </c>
      <c r="DQ92" s="126">
        <f t="shared" si="32"/>
        <v>0</v>
      </c>
    </row>
    <row r="93" spans="1:121" x14ac:dyDescent="0.2">
      <c r="A93" s="111">
        <f t="shared" si="18"/>
        <v>0</v>
      </c>
      <c r="B93" s="111">
        <f t="shared" si="19"/>
        <v>0</v>
      </c>
      <c r="C93" s="112">
        <f>+('Copy &amp; Paste Roster Report Here'!$P90-'Copy &amp; Paste Roster Report Here'!$O90)/30</f>
        <v>0</v>
      </c>
      <c r="D93" s="112">
        <f>+('Copy &amp; Paste Roster Report Here'!$P90-'Copy &amp; Paste Roster Report Here'!$O90)</f>
        <v>0</v>
      </c>
      <c r="E93" s="111">
        <f>'Copy &amp; Paste Roster Report Here'!N90</f>
        <v>0</v>
      </c>
      <c r="F93" s="111" t="str">
        <f t="shared" si="20"/>
        <v>N</v>
      </c>
      <c r="G93" s="111">
        <f>'Copy &amp; Paste Roster Report Here'!R90</f>
        <v>0</v>
      </c>
      <c r="H93" s="113">
        <f t="shared" si="21"/>
        <v>0</v>
      </c>
      <c r="I93" s="112">
        <f>IF(F93="N",$F$5-'Copy &amp; Paste Roster Report Here'!O90,+'Copy &amp; Paste Roster Report Here'!Q90-'Copy &amp; Paste Roster Report Here'!O90)</f>
        <v>0</v>
      </c>
      <c r="J93" s="114">
        <f t="shared" si="22"/>
        <v>0</v>
      </c>
      <c r="K93" s="114">
        <f t="shared" si="23"/>
        <v>0</v>
      </c>
      <c r="L93" s="115">
        <f>'Copy &amp; Paste Roster Report Here'!F90</f>
        <v>0</v>
      </c>
      <c r="M93" s="116">
        <f t="shared" si="24"/>
        <v>0</v>
      </c>
      <c r="N93" s="117">
        <f>IF('Copy &amp; Paste Roster Report Here'!$A90='Analytical Tests'!N$7,IF($F93="Y",+$H93*N$6,0),0)</f>
        <v>0</v>
      </c>
      <c r="O93" s="117">
        <f>IF('Copy &amp; Paste Roster Report Here'!$A90='Analytical Tests'!O$7,IF($F93="Y",+$H93*O$6,0),0)</f>
        <v>0</v>
      </c>
      <c r="P93" s="117">
        <f>IF('Copy &amp; Paste Roster Report Here'!$A90='Analytical Tests'!P$7,IF($F93="Y",+$H93*P$6,0),0)</f>
        <v>0</v>
      </c>
      <c r="Q93" s="117">
        <f>IF('Copy &amp; Paste Roster Report Here'!$A90='Analytical Tests'!Q$7,IF($F93="Y",+$H93*Q$6,0),0)</f>
        <v>0</v>
      </c>
      <c r="R93" s="117">
        <f>IF('Copy &amp; Paste Roster Report Here'!$A90='Analytical Tests'!R$7,IF($F93="Y",+$H93*R$6,0),0)</f>
        <v>0</v>
      </c>
      <c r="S93" s="117">
        <f>IF('Copy &amp; Paste Roster Report Here'!$A90='Analytical Tests'!S$7,IF($F93="Y",+$H93*S$6,0),0)</f>
        <v>0</v>
      </c>
      <c r="T93" s="117">
        <f>IF('Copy &amp; Paste Roster Report Here'!$A90='Analytical Tests'!T$7,IF($F93="Y",+$H93*T$6,0),0)</f>
        <v>0</v>
      </c>
      <c r="U93" s="117">
        <f>IF('Copy &amp; Paste Roster Report Here'!$A90='Analytical Tests'!U$7,IF($F93="Y",+$H93*U$6,0),0)</f>
        <v>0</v>
      </c>
      <c r="V93" s="117">
        <f>IF('Copy &amp; Paste Roster Report Here'!$A90='Analytical Tests'!V$7,IF($F93="Y",+$H93*V$6,0),0)</f>
        <v>0</v>
      </c>
      <c r="W93" s="117">
        <f>IF('Copy &amp; Paste Roster Report Here'!$A90='Analytical Tests'!W$7,IF($F93="Y",+$H93*W$6,0),0)</f>
        <v>0</v>
      </c>
      <c r="X93" s="117">
        <f>IF('Copy &amp; Paste Roster Report Here'!$A90='Analytical Tests'!X$7,IF($F93="Y",+$H93*X$6,0),0)</f>
        <v>0</v>
      </c>
      <c r="Y93" s="117" t="b">
        <f>IF('Copy &amp; Paste Roster Report Here'!$A90='Analytical Tests'!Y$7,IF($F93="N",IF($J93&gt;=$C93,Y$6,+($I93/$D93)*Y$6),0))</f>
        <v>0</v>
      </c>
      <c r="Z93" s="117" t="b">
        <f>IF('Copy &amp; Paste Roster Report Here'!$A90='Analytical Tests'!Z$7,IF($F93="N",IF($J93&gt;=$C93,Z$6,+($I93/$D93)*Z$6),0))</f>
        <v>0</v>
      </c>
      <c r="AA93" s="117" t="b">
        <f>IF('Copy &amp; Paste Roster Report Here'!$A90='Analytical Tests'!AA$7,IF($F93="N",IF($J93&gt;=$C93,AA$6,+($I93/$D93)*AA$6),0))</f>
        <v>0</v>
      </c>
      <c r="AB93" s="117" t="b">
        <f>IF('Copy &amp; Paste Roster Report Here'!$A90='Analytical Tests'!AB$7,IF($F93="N",IF($J93&gt;=$C93,AB$6,+($I93/$D93)*AB$6),0))</f>
        <v>0</v>
      </c>
      <c r="AC93" s="117" t="b">
        <f>IF('Copy &amp; Paste Roster Report Here'!$A90='Analytical Tests'!AC$7,IF($F93="N",IF($J93&gt;=$C93,AC$6,+($I93/$D93)*AC$6),0))</f>
        <v>0</v>
      </c>
      <c r="AD93" s="117" t="b">
        <f>IF('Copy &amp; Paste Roster Report Here'!$A90='Analytical Tests'!AD$7,IF($F93="N",IF($J93&gt;=$C93,AD$6,+($I93/$D93)*AD$6),0))</f>
        <v>0</v>
      </c>
      <c r="AE93" s="117" t="b">
        <f>IF('Copy &amp; Paste Roster Report Here'!$A90='Analytical Tests'!AE$7,IF($F93="N",IF($J93&gt;=$C93,AE$6,+($I93/$D93)*AE$6),0))</f>
        <v>0</v>
      </c>
      <c r="AF93" s="117" t="b">
        <f>IF('Copy &amp; Paste Roster Report Here'!$A90='Analytical Tests'!AF$7,IF($F93="N",IF($J93&gt;=$C93,AF$6,+($I93/$D93)*AF$6),0))</f>
        <v>0</v>
      </c>
      <c r="AG93" s="117" t="b">
        <f>IF('Copy &amp; Paste Roster Report Here'!$A90='Analytical Tests'!AG$7,IF($F93="N",IF($J93&gt;=$C93,AG$6,+($I93/$D93)*AG$6),0))</f>
        <v>0</v>
      </c>
      <c r="AH93" s="117" t="b">
        <f>IF('Copy &amp; Paste Roster Report Here'!$A90='Analytical Tests'!AH$7,IF($F93="N",IF($J93&gt;=$C93,AH$6,+($I93/$D93)*AH$6),0))</f>
        <v>0</v>
      </c>
      <c r="AI93" s="117" t="b">
        <f>IF('Copy &amp; Paste Roster Report Here'!$A90='Analytical Tests'!AI$7,IF($F93="N",IF($J93&gt;=$C93,AI$6,+($I93/$D93)*AI$6),0))</f>
        <v>0</v>
      </c>
      <c r="AJ93" s="79"/>
      <c r="AK93" s="118">
        <f>IF('Copy &amp; Paste Roster Report Here'!$A90=AK$7,IF('Copy &amp; Paste Roster Report Here'!$M90="FT",1,0),0)</f>
        <v>0</v>
      </c>
      <c r="AL93" s="118">
        <f>IF('Copy &amp; Paste Roster Report Here'!$A90=AL$7,IF('Copy &amp; Paste Roster Report Here'!$M90="FT",1,0),0)</f>
        <v>0</v>
      </c>
      <c r="AM93" s="118">
        <f>IF('Copy &amp; Paste Roster Report Here'!$A90=AM$7,IF('Copy &amp; Paste Roster Report Here'!$M90="FT",1,0),0)</f>
        <v>0</v>
      </c>
      <c r="AN93" s="118">
        <f>IF('Copy &amp; Paste Roster Report Here'!$A90=AN$7,IF('Copy &amp; Paste Roster Report Here'!$M90="FT",1,0),0)</f>
        <v>0</v>
      </c>
      <c r="AO93" s="118">
        <f>IF('Copy &amp; Paste Roster Report Here'!$A90=AO$7,IF('Copy &amp; Paste Roster Report Here'!$M90="FT",1,0),0)</f>
        <v>0</v>
      </c>
      <c r="AP93" s="118">
        <f>IF('Copy &amp; Paste Roster Report Here'!$A90=AP$7,IF('Copy &amp; Paste Roster Report Here'!$M90="FT",1,0),0)</f>
        <v>0</v>
      </c>
      <c r="AQ93" s="118">
        <f>IF('Copy &amp; Paste Roster Report Here'!$A90=AQ$7,IF('Copy &amp; Paste Roster Report Here'!$M90="FT",1,0),0)</f>
        <v>0</v>
      </c>
      <c r="AR93" s="118">
        <f>IF('Copy &amp; Paste Roster Report Here'!$A90=AR$7,IF('Copy &amp; Paste Roster Report Here'!$M90="FT",1,0),0)</f>
        <v>0</v>
      </c>
      <c r="AS93" s="118">
        <f>IF('Copy &amp; Paste Roster Report Here'!$A90=AS$7,IF('Copy &amp; Paste Roster Report Here'!$M90="FT",1,0),0)</f>
        <v>0</v>
      </c>
      <c r="AT93" s="118">
        <f>IF('Copy &amp; Paste Roster Report Here'!$A90=AT$7,IF('Copy &amp; Paste Roster Report Here'!$M90="FT",1,0),0)</f>
        <v>0</v>
      </c>
      <c r="AU93" s="118">
        <f>IF('Copy &amp; Paste Roster Report Here'!$A90=AU$7,IF('Copy &amp; Paste Roster Report Here'!$M90="FT",1,0),0)</f>
        <v>0</v>
      </c>
      <c r="AV93" s="73">
        <f t="shared" si="25"/>
        <v>0</v>
      </c>
      <c r="AW93" s="119">
        <f>IF('Copy &amp; Paste Roster Report Here'!$A90=AW$7,IF('Copy &amp; Paste Roster Report Here'!$M90="HT",1,0),0)</f>
        <v>0</v>
      </c>
      <c r="AX93" s="119">
        <f>IF('Copy &amp; Paste Roster Report Here'!$A90=AX$7,IF('Copy &amp; Paste Roster Report Here'!$M90="HT",1,0),0)</f>
        <v>0</v>
      </c>
      <c r="AY93" s="119">
        <f>IF('Copy &amp; Paste Roster Report Here'!$A90=AY$7,IF('Copy &amp; Paste Roster Report Here'!$M90="HT",1,0),0)</f>
        <v>0</v>
      </c>
      <c r="AZ93" s="119">
        <f>IF('Copy &amp; Paste Roster Report Here'!$A90=AZ$7,IF('Copy &amp; Paste Roster Report Here'!$M90="HT",1,0),0)</f>
        <v>0</v>
      </c>
      <c r="BA93" s="119">
        <f>IF('Copy &amp; Paste Roster Report Here'!$A90=BA$7,IF('Copy &amp; Paste Roster Report Here'!$M90="HT",1,0),0)</f>
        <v>0</v>
      </c>
      <c r="BB93" s="119">
        <f>IF('Copy &amp; Paste Roster Report Here'!$A90=BB$7,IF('Copy &amp; Paste Roster Report Here'!$M90="HT",1,0),0)</f>
        <v>0</v>
      </c>
      <c r="BC93" s="119">
        <f>IF('Copy &amp; Paste Roster Report Here'!$A90=BC$7,IF('Copy &amp; Paste Roster Report Here'!$M90="HT",1,0),0)</f>
        <v>0</v>
      </c>
      <c r="BD93" s="119">
        <f>IF('Copy &amp; Paste Roster Report Here'!$A90=BD$7,IF('Copy &amp; Paste Roster Report Here'!$M90="HT",1,0),0)</f>
        <v>0</v>
      </c>
      <c r="BE93" s="119">
        <f>IF('Copy &amp; Paste Roster Report Here'!$A90=BE$7,IF('Copy &amp; Paste Roster Report Here'!$M90="HT",1,0),0)</f>
        <v>0</v>
      </c>
      <c r="BF93" s="119">
        <f>IF('Copy &amp; Paste Roster Report Here'!$A90=BF$7,IF('Copy &amp; Paste Roster Report Here'!$M90="HT",1,0),0)</f>
        <v>0</v>
      </c>
      <c r="BG93" s="119">
        <f>IF('Copy &amp; Paste Roster Report Here'!$A90=BG$7,IF('Copy &amp; Paste Roster Report Here'!$M90="HT",1,0),0)</f>
        <v>0</v>
      </c>
      <c r="BH93" s="73">
        <f t="shared" si="26"/>
        <v>0</v>
      </c>
      <c r="BI93" s="120">
        <f>IF('Copy &amp; Paste Roster Report Here'!$A90=BI$7,IF('Copy &amp; Paste Roster Report Here'!$M90="MT",1,0),0)</f>
        <v>0</v>
      </c>
      <c r="BJ93" s="120">
        <f>IF('Copy &amp; Paste Roster Report Here'!$A90=BJ$7,IF('Copy &amp; Paste Roster Report Here'!$M90="MT",1,0),0)</f>
        <v>0</v>
      </c>
      <c r="BK93" s="120">
        <f>IF('Copy &amp; Paste Roster Report Here'!$A90=BK$7,IF('Copy &amp; Paste Roster Report Here'!$M90="MT",1,0),0)</f>
        <v>0</v>
      </c>
      <c r="BL93" s="120">
        <f>IF('Copy &amp; Paste Roster Report Here'!$A90=BL$7,IF('Copy &amp; Paste Roster Report Here'!$M90="MT",1,0),0)</f>
        <v>0</v>
      </c>
      <c r="BM93" s="120">
        <f>IF('Copy &amp; Paste Roster Report Here'!$A90=BM$7,IF('Copy &amp; Paste Roster Report Here'!$M90="MT",1,0),0)</f>
        <v>0</v>
      </c>
      <c r="BN93" s="120">
        <f>IF('Copy &amp; Paste Roster Report Here'!$A90=BN$7,IF('Copy &amp; Paste Roster Report Here'!$M90="MT",1,0),0)</f>
        <v>0</v>
      </c>
      <c r="BO93" s="120">
        <f>IF('Copy &amp; Paste Roster Report Here'!$A90=BO$7,IF('Copy &amp; Paste Roster Report Here'!$M90="MT",1,0),0)</f>
        <v>0</v>
      </c>
      <c r="BP93" s="120">
        <f>IF('Copy &amp; Paste Roster Report Here'!$A90=BP$7,IF('Copy &amp; Paste Roster Report Here'!$M90="MT",1,0),0)</f>
        <v>0</v>
      </c>
      <c r="BQ93" s="120">
        <f>IF('Copy &amp; Paste Roster Report Here'!$A90=BQ$7,IF('Copy &amp; Paste Roster Report Here'!$M90="MT",1,0),0)</f>
        <v>0</v>
      </c>
      <c r="BR93" s="120">
        <f>IF('Copy &amp; Paste Roster Report Here'!$A90=BR$7,IF('Copy &amp; Paste Roster Report Here'!$M90="MT",1,0),0)</f>
        <v>0</v>
      </c>
      <c r="BS93" s="120">
        <f>IF('Copy &amp; Paste Roster Report Here'!$A90=BS$7,IF('Copy &amp; Paste Roster Report Here'!$M90="MT",1,0),0)</f>
        <v>0</v>
      </c>
      <c r="BT93" s="73">
        <f t="shared" si="27"/>
        <v>0</v>
      </c>
      <c r="BU93" s="121">
        <f>IF('Copy &amp; Paste Roster Report Here'!$A90=BU$7,IF('Copy &amp; Paste Roster Report Here'!$M90="fy",1,0),0)</f>
        <v>0</v>
      </c>
      <c r="BV93" s="121">
        <f>IF('Copy &amp; Paste Roster Report Here'!$A90=BV$7,IF('Copy &amp; Paste Roster Report Here'!$M90="fy",1,0),0)</f>
        <v>0</v>
      </c>
      <c r="BW93" s="121">
        <f>IF('Copy &amp; Paste Roster Report Here'!$A90=BW$7,IF('Copy &amp; Paste Roster Report Here'!$M90="fy",1,0),0)</f>
        <v>0</v>
      </c>
      <c r="BX93" s="121">
        <f>IF('Copy &amp; Paste Roster Report Here'!$A90=BX$7,IF('Copy &amp; Paste Roster Report Here'!$M90="fy",1,0),0)</f>
        <v>0</v>
      </c>
      <c r="BY93" s="121">
        <f>IF('Copy &amp; Paste Roster Report Here'!$A90=BY$7,IF('Copy &amp; Paste Roster Report Here'!$M90="fy",1,0),0)</f>
        <v>0</v>
      </c>
      <c r="BZ93" s="121">
        <f>IF('Copy &amp; Paste Roster Report Here'!$A90=BZ$7,IF('Copy &amp; Paste Roster Report Here'!$M90="fy",1,0),0)</f>
        <v>0</v>
      </c>
      <c r="CA93" s="121">
        <f>IF('Copy &amp; Paste Roster Report Here'!$A90=CA$7,IF('Copy &amp; Paste Roster Report Here'!$M90="fy",1,0),0)</f>
        <v>0</v>
      </c>
      <c r="CB93" s="121">
        <f>IF('Copy &amp; Paste Roster Report Here'!$A90=CB$7,IF('Copy &amp; Paste Roster Report Here'!$M90="fy",1,0),0)</f>
        <v>0</v>
      </c>
      <c r="CC93" s="121">
        <f>IF('Copy &amp; Paste Roster Report Here'!$A90=CC$7,IF('Copy &amp; Paste Roster Report Here'!$M90="fy",1,0),0)</f>
        <v>0</v>
      </c>
      <c r="CD93" s="121">
        <f>IF('Copy &amp; Paste Roster Report Here'!$A90=CD$7,IF('Copy &amp; Paste Roster Report Here'!$M90="fy",1,0),0)</f>
        <v>0</v>
      </c>
      <c r="CE93" s="121">
        <f>IF('Copy &amp; Paste Roster Report Here'!$A90=CE$7,IF('Copy &amp; Paste Roster Report Here'!$M90="fy",1,0),0)</f>
        <v>0</v>
      </c>
      <c r="CF93" s="73">
        <f t="shared" si="28"/>
        <v>0</v>
      </c>
      <c r="CG93" s="122">
        <f>IF('Copy &amp; Paste Roster Report Here'!$A90=CG$7,IF('Copy &amp; Paste Roster Report Here'!$M90="RH",1,0),0)</f>
        <v>0</v>
      </c>
      <c r="CH93" s="122">
        <f>IF('Copy &amp; Paste Roster Report Here'!$A90=CH$7,IF('Copy &amp; Paste Roster Report Here'!$M90="RH",1,0),0)</f>
        <v>0</v>
      </c>
      <c r="CI93" s="122">
        <f>IF('Copy &amp; Paste Roster Report Here'!$A90=CI$7,IF('Copy &amp; Paste Roster Report Here'!$M90="RH",1,0),0)</f>
        <v>0</v>
      </c>
      <c r="CJ93" s="122">
        <f>IF('Copy &amp; Paste Roster Report Here'!$A90=CJ$7,IF('Copy &amp; Paste Roster Report Here'!$M90="RH",1,0),0)</f>
        <v>0</v>
      </c>
      <c r="CK93" s="122">
        <f>IF('Copy &amp; Paste Roster Report Here'!$A90=CK$7,IF('Copy &amp; Paste Roster Report Here'!$M90="RH",1,0),0)</f>
        <v>0</v>
      </c>
      <c r="CL93" s="122">
        <f>IF('Copy &amp; Paste Roster Report Here'!$A90=CL$7,IF('Copy &amp; Paste Roster Report Here'!$M90="RH",1,0),0)</f>
        <v>0</v>
      </c>
      <c r="CM93" s="122">
        <f>IF('Copy &amp; Paste Roster Report Here'!$A90=CM$7,IF('Copy &amp; Paste Roster Report Here'!$M90="RH",1,0),0)</f>
        <v>0</v>
      </c>
      <c r="CN93" s="122">
        <f>IF('Copy &amp; Paste Roster Report Here'!$A90=CN$7,IF('Copy &amp; Paste Roster Report Here'!$M90="RH",1,0),0)</f>
        <v>0</v>
      </c>
      <c r="CO93" s="122">
        <f>IF('Copy &amp; Paste Roster Report Here'!$A90=CO$7,IF('Copy &amp; Paste Roster Report Here'!$M90="RH",1,0),0)</f>
        <v>0</v>
      </c>
      <c r="CP93" s="122">
        <f>IF('Copy &amp; Paste Roster Report Here'!$A90=CP$7,IF('Copy &amp; Paste Roster Report Here'!$M90="RH",1,0),0)</f>
        <v>0</v>
      </c>
      <c r="CQ93" s="122">
        <f>IF('Copy &amp; Paste Roster Report Here'!$A90=CQ$7,IF('Copy &amp; Paste Roster Report Here'!$M90="RH",1,0),0)</f>
        <v>0</v>
      </c>
      <c r="CR93" s="73">
        <f t="shared" si="29"/>
        <v>0</v>
      </c>
      <c r="CS93" s="123">
        <f>IF('Copy &amp; Paste Roster Report Here'!$A90=CS$7,IF('Copy &amp; Paste Roster Report Here'!$M90="QT",1,0),0)</f>
        <v>0</v>
      </c>
      <c r="CT93" s="123">
        <f>IF('Copy &amp; Paste Roster Report Here'!$A90=CT$7,IF('Copy &amp; Paste Roster Report Here'!$M90="QT",1,0),0)</f>
        <v>0</v>
      </c>
      <c r="CU93" s="123">
        <f>IF('Copy &amp; Paste Roster Report Here'!$A90=CU$7,IF('Copy &amp; Paste Roster Report Here'!$M90="QT",1,0),0)</f>
        <v>0</v>
      </c>
      <c r="CV93" s="123">
        <f>IF('Copy &amp; Paste Roster Report Here'!$A90=CV$7,IF('Copy &amp; Paste Roster Report Here'!$M90="QT",1,0),0)</f>
        <v>0</v>
      </c>
      <c r="CW93" s="123">
        <f>IF('Copy &amp; Paste Roster Report Here'!$A90=CW$7,IF('Copy &amp; Paste Roster Report Here'!$M90="QT",1,0),0)</f>
        <v>0</v>
      </c>
      <c r="CX93" s="123">
        <f>IF('Copy &amp; Paste Roster Report Here'!$A90=CX$7,IF('Copy &amp; Paste Roster Report Here'!$M90="QT",1,0),0)</f>
        <v>0</v>
      </c>
      <c r="CY93" s="123">
        <f>IF('Copy &amp; Paste Roster Report Here'!$A90=CY$7,IF('Copy &amp; Paste Roster Report Here'!$M90="QT",1,0),0)</f>
        <v>0</v>
      </c>
      <c r="CZ93" s="123">
        <f>IF('Copy &amp; Paste Roster Report Here'!$A90=CZ$7,IF('Copy &amp; Paste Roster Report Here'!$M90="QT",1,0),0)</f>
        <v>0</v>
      </c>
      <c r="DA93" s="123">
        <f>IF('Copy &amp; Paste Roster Report Here'!$A90=DA$7,IF('Copy &amp; Paste Roster Report Here'!$M90="QT",1,0),0)</f>
        <v>0</v>
      </c>
      <c r="DB93" s="123">
        <f>IF('Copy &amp; Paste Roster Report Here'!$A90=DB$7,IF('Copy &amp; Paste Roster Report Here'!$M90="QT",1,0),0)</f>
        <v>0</v>
      </c>
      <c r="DC93" s="123">
        <f>IF('Copy &amp; Paste Roster Report Here'!$A90=DC$7,IF('Copy &amp; Paste Roster Report Here'!$M90="QT",1,0),0)</f>
        <v>0</v>
      </c>
      <c r="DD93" s="73">
        <f t="shared" si="30"/>
        <v>0</v>
      </c>
      <c r="DE93" s="124">
        <f>IF('Copy &amp; Paste Roster Report Here'!$A90=DE$7,IF('Copy &amp; Paste Roster Report Here'!$M90="xxxxxxxxxxx",1,0),0)</f>
        <v>0</v>
      </c>
      <c r="DF93" s="124">
        <f>IF('Copy &amp; Paste Roster Report Here'!$A90=DF$7,IF('Copy &amp; Paste Roster Report Here'!$M90="xxxxxxxxxxx",1,0),0)</f>
        <v>0</v>
      </c>
      <c r="DG93" s="124">
        <f>IF('Copy &amp; Paste Roster Report Here'!$A90=DG$7,IF('Copy &amp; Paste Roster Report Here'!$M90="xxxxxxxxxxx",1,0),0)</f>
        <v>0</v>
      </c>
      <c r="DH93" s="124">
        <f>IF('Copy &amp; Paste Roster Report Here'!$A90=DH$7,IF('Copy &amp; Paste Roster Report Here'!$M90="xxxxxxxxxxx",1,0),0)</f>
        <v>0</v>
      </c>
      <c r="DI93" s="124">
        <f>IF('Copy &amp; Paste Roster Report Here'!$A90=DI$7,IF('Copy &amp; Paste Roster Report Here'!$M90="xxxxxxxxxxx",1,0),0)</f>
        <v>0</v>
      </c>
      <c r="DJ93" s="124">
        <f>IF('Copy &amp; Paste Roster Report Here'!$A90=DJ$7,IF('Copy &amp; Paste Roster Report Here'!$M90="xxxxxxxxxxx",1,0),0)</f>
        <v>0</v>
      </c>
      <c r="DK93" s="124">
        <f>IF('Copy &amp; Paste Roster Report Here'!$A90=DK$7,IF('Copy &amp; Paste Roster Report Here'!$M90="xxxxxxxxxxx",1,0),0)</f>
        <v>0</v>
      </c>
      <c r="DL93" s="124">
        <f>IF('Copy &amp; Paste Roster Report Here'!$A90=DL$7,IF('Copy &amp; Paste Roster Report Here'!$M90="xxxxxxxxxxx",1,0),0)</f>
        <v>0</v>
      </c>
      <c r="DM93" s="124">
        <f>IF('Copy &amp; Paste Roster Report Here'!$A90=DM$7,IF('Copy &amp; Paste Roster Report Here'!$M90="xxxxxxxxxxx",1,0),0)</f>
        <v>0</v>
      </c>
      <c r="DN93" s="124">
        <f>IF('Copy &amp; Paste Roster Report Here'!$A90=DN$7,IF('Copy &amp; Paste Roster Report Here'!$M90="xxxxxxxxxxx",1,0),0)</f>
        <v>0</v>
      </c>
      <c r="DO93" s="124">
        <f>IF('Copy &amp; Paste Roster Report Here'!$A90=DO$7,IF('Copy &amp; Paste Roster Report Here'!$M90="xxxxxxxxxxx",1,0),0)</f>
        <v>0</v>
      </c>
      <c r="DP93" s="125">
        <f t="shared" si="31"/>
        <v>0</v>
      </c>
      <c r="DQ93" s="126">
        <f t="shared" si="32"/>
        <v>0</v>
      </c>
    </row>
    <row r="94" spans="1:121" x14ac:dyDescent="0.2">
      <c r="A94" s="111">
        <f t="shared" si="18"/>
        <v>0</v>
      </c>
      <c r="B94" s="111">
        <f t="shared" si="19"/>
        <v>0</v>
      </c>
      <c r="C94" s="112">
        <f>+('Copy &amp; Paste Roster Report Here'!$P91-'Copy &amp; Paste Roster Report Here'!$O91)/30</f>
        <v>0</v>
      </c>
      <c r="D94" s="112">
        <f>+('Copy &amp; Paste Roster Report Here'!$P91-'Copy &amp; Paste Roster Report Here'!$O91)</f>
        <v>0</v>
      </c>
      <c r="E94" s="111">
        <f>'Copy &amp; Paste Roster Report Here'!N91</f>
        <v>0</v>
      </c>
      <c r="F94" s="111" t="str">
        <f t="shared" si="20"/>
        <v>N</v>
      </c>
      <c r="G94" s="111">
        <f>'Copy &amp; Paste Roster Report Here'!R91</f>
        <v>0</v>
      </c>
      <c r="H94" s="113">
        <f t="shared" si="21"/>
        <v>0</v>
      </c>
      <c r="I94" s="112">
        <f>IF(F94="N",$F$5-'Copy &amp; Paste Roster Report Here'!O91,+'Copy &amp; Paste Roster Report Here'!Q91-'Copy &amp; Paste Roster Report Here'!O91)</f>
        <v>0</v>
      </c>
      <c r="J94" s="114">
        <f t="shared" si="22"/>
        <v>0</v>
      </c>
      <c r="K94" s="114">
        <f t="shared" si="23"/>
        <v>0</v>
      </c>
      <c r="L94" s="115">
        <f>'Copy &amp; Paste Roster Report Here'!F91</f>
        <v>0</v>
      </c>
      <c r="M94" s="116">
        <f t="shared" si="24"/>
        <v>0</v>
      </c>
      <c r="N94" s="117">
        <f>IF('Copy &amp; Paste Roster Report Here'!$A91='Analytical Tests'!N$7,IF($F94="Y",+$H94*N$6,0),0)</f>
        <v>0</v>
      </c>
      <c r="O94" s="117">
        <f>IF('Copy &amp; Paste Roster Report Here'!$A91='Analytical Tests'!O$7,IF($F94="Y",+$H94*O$6,0),0)</f>
        <v>0</v>
      </c>
      <c r="P94" s="117">
        <f>IF('Copy &amp; Paste Roster Report Here'!$A91='Analytical Tests'!P$7,IF($F94="Y",+$H94*P$6,0),0)</f>
        <v>0</v>
      </c>
      <c r="Q94" s="117">
        <f>IF('Copy &amp; Paste Roster Report Here'!$A91='Analytical Tests'!Q$7,IF($F94="Y",+$H94*Q$6,0),0)</f>
        <v>0</v>
      </c>
      <c r="R94" s="117">
        <f>IF('Copy &amp; Paste Roster Report Here'!$A91='Analytical Tests'!R$7,IF($F94="Y",+$H94*R$6,0),0)</f>
        <v>0</v>
      </c>
      <c r="S94" s="117">
        <f>IF('Copy &amp; Paste Roster Report Here'!$A91='Analytical Tests'!S$7,IF($F94="Y",+$H94*S$6,0),0)</f>
        <v>0</v>
      </c>
      <c r="T94" s="117">
        <f>IF('Copy &amp; Paste Roster Report Here'!$A91='Analytical Tests'!T$7,IF($F94="Y",+$H94*T$6,0),0)</f>
        <v>0</v>
      </c>
      <c r="U94" s="117">
        <f>IF('Copy &amp; Paste Roster Report Here'!$A91='Analytical Tests'!U$7,IF($F94="Y",+$H94*U$6,0),0)</f>
        <v>0</v>
      </c>
      <c r="V94" s="117">
        <f>IF('Copy &amp; Paste Roster Report Here'!$A91='Analytical Tests'!V$7,IF($F94="Y",+$H94*V$6,0),0)</f>
        <v>0</v>
      </c>
      <c r="W94" s="117">
        <f>IF('Copy &amp; Paste Roster Report Here'!$A91='Analytical Tests'!W$7,IF($F94="Y",+$H94*W$6,0),0)</f>
        <v>0</v>
      </c>
      <c r="X94" s="117">
        <f>IF('Copy &amp; Paste Roster Report Here'!$A91='Analytical Tests'!X$7,IF($F94="Y",+$H94*X$6,0),0)</f>
        <v>0</v>
      </c>
      <c r="Y94" s="117" t="b">
        <f>IF('Copy &amp; Paste Roster Report Here'!$A91='Analytical Tests'!Y$7,IF($F94="N",IF($J94&gt;=$C94,Y$6,+($I94/$D94)*Y$6),0))</f>
        <v>0</v>
      </c>
      <c r="Z94" s="117" t="b">
        <f>IF('Copy &amp; Paste Roster Report Here'!$A91='Analytical Tests'!Z$7,IF($F94="N",IF($J94&gt;=$C94,Z$6,+($I94/$D94)*Z$6),0))</f>
        <v>0</v>
      </c>
      <c r="AA94" s="117" t="b">
        <f>IF('Copy &amp; Paste Roster Report Here'!$A91='Analytical Tests'!AA$7,IF($F94="N",IF($J94&gt;=$C94,AA$6,+($I94/$D94)*AA$6),0))</f>
        <v>0</v>
      </c>
      <c r="AB94" s="117" t="b">
        <f>IF('Copy &amp; Paste Roster Report Here'!$A91='Analytical Tests'!AB$7,IF($F94="N",IF($J94&gt;=$C94,AB$6,+($I94/$D94)*AB$6),0))</f>
        <v>0</v>
      </c>
      <c r="AC94" s="117" t="b">
        <f>IF('Copy &amp; Paste Roster Report Here'!$A91='Analytical Tests'!AC$7,IF($F94="N",IF($J94&gt;=$C94,AC$6,+($I94/$D94)*AC$6),0))</f>
        <v>0</v>
      </c>
      <c r="AD94" s="117" t="b">
        <f>IF('Copy &amp; Paste Roster Report Here'!$A91='Analytical Tests'!AD$7,IF($F94="N",IF($J94&gt;=$C94,AD$6,+($I94/$D94)*AD$6),0))</f>
        <v>0</v>
      </c>
      <c r="AE94" s="117" t="b">
        <f>IF('Copy &amp; Paste Roster Report Here'!$A91='Analytical Tests'!AE$7,IF($F94="N",IF($J94&gt;=$C94,AE$6,+($I94/$D94)*AE$6),0))</f>
        <v>0</v>
      </c>
      <c r="AF94" s="117" t="b">
        <f>IF('Copy &amp; Paste Roster Report Here'!$A91='Analytical Tests'!AF$7,IF($F94="N",IF($J94&gt;=$C94,AF$6,+($I94/$D94)*AF$6),0))</f>
        <v>0</v>
      </c>
      <c r="AG94" s="117" t="b">
        <f>IF('Copy &amp; Paste Roster Report Here'!$A91='Analytical Tests'!AG$7,IF($F94="N",IF($J94&gt;=$C94,AG$6,+($I94/$D94)*AG$6),0))</f>
        <v>0</v>
      </c>
      <c r="AH94" s="117" t="b">
        <f>IF('Copy &amp; Paste Roster Report Here'!$A91='Analytical Tests'!AH$7,IF($F94="N",IF($J94&gt;=$C94,AH$6,+($I94/$D94)*AH$6),0))</f>
        <v>0</v>
      </c>
      <c r="AI94" s="117" t="b">
        <f>IF('Copy &amp; Paste Roster Report Here'!$A91='Analytical Tests'!AI$7,IF($F94="N",IF($J94&gt;=$C94,AI$6,+($I94/$D94)*AI$6),0))</f>
        <v>0</v>
      </c>
      <c r="AJ94" s="79"/>
      <c r="AK94" s="118">
        <f>IF('Copy &amp; Paste Roster Report Here'!$A91=AK$7,IF('Copy &amp; Paste Roster Report Here'!$M91="FT",1,0),0)</f>
        <v>0</v>
      </c>
      <c r="AL94" s="118">
        <f>IF('Copy &amp; Paste Roster Report Here'!$A91=AL$7,IF('Copy &amp; Paste Roster Report Here'!$M91="FT",1,0),0)</f>
        <v>0</v>
      </c>
      <c r="AM94" s="118">
        <f>IF('Copy &amp; Paste Roster Report Here'!$A91=AM$7,IF('Copy &amp; Paste Roster Report Here'!$M91="FT",1,0),0)</f>
        <v>0</v>
      </c>
      <c r="AN94" s="118">
        <f>IF('Copy &amp; Paste Roster Report Here'!$A91=AN$7,IF('Copy &amp; Paste Roster Report Here'!$M91="FT",1,0),0)</f>
        <v>0</v>
      </c>
      <c r="AO94" s="118">
        <f>IF('Copy &amp; Paste Roster Report Here'!$A91=AO$7,IF('Copy &amp; Paste Roster Report Here'!$M91="FT",1,0),0)</f>
        <v>0</v>
      </c>
      <c r="AP94" s="118">
        <f>IF('Copy &amp; Paste Roster Report Here'!$A91=AP$7,IF('Copy &amp; Paste Roster Report Here'!$M91="FT",1,0),0)</f>
        <v>0</v>
      </c>
      <c r="AQ94" s="118">
        <f>IF('Copy &amp; Paste Roster Report Here'!$A91=AQ$7,IF('Copy &amp; Paste Roster Report Here'!$M91="FT",1,0),0)</f>
        <v>0</v>
      </c>
      <c r="AR94" s="118">
        <f>IF('Copy &amp; Paste Roster Report Here'!$A91=AR$7,IF('Copy &amp; Paste Roster Report Here'!$M91="FT",1,0),0)</f>
        <v>0</v>
      </c>
      <c r="AS94" s="118">
        <f>IF('Copy &amp; Paste Roster Report Here'!$A91=AS$7,IF('Copy &amp; Paste Roster Report Here'!$M91="FT",1,0),0)</f>
        <v>0</v>
      </c>
      <c r="AT94" s="118">
        <f>IF('Copy &amp; Paste Roster Report Here'!$A91=AT$7,IF('Copy &amp; Paste Roster Report Here'!$M91="FT",1,0),0)</f>
        <v>0</v>
      </c>
      <c r="AU94" s="118">
        <f>IF('Copy &amp; Paste Roster Report Here'!$A91=AU$7,IF('Copy &amp; Paste Roster Report Here'!$M91="FT",1,0),0)</f>
        <v>0</v>
      </c>
      <c r="AV94" s="73">
        <f t="shared" si="25"/>
        <v>0</v>
      </c>
      <c r="AW94" s="119">
        <f>IF('Copy &amp; Paste Roster Report Here'!$A91=AW$7,IF('Copy &amp; Paste Roster Report Here'!$M91="HT",1,0),0)</f>
        <v>0</v>
      </c>
      <c r="AX94" s="119">
        <f>IF('Copy &amp; Paste Roster Report Here'!$A91=AX$7,IF('Copy &amp; Paste Roster Report Here'!$M91="HT",1,0),0)</f>
        <v>0</v>
      </c>
      <c r="AY94" s="119">
        <f>IF('Copy &amp; Paste Roster Report Here'!$A91=AY$7,IF('Copy &amp; Paste Roster Report Here'!$M91="HT",1,0),0)</f>
        <v>0</v>
      </c>
      <c r="AZ94" s="119">
        <f>IF('Copy &amp; Paste Roster Report Here'!$A91=AZ$7,IF('Copy &amp; Paste Roster Report Here'!$M91="HT",1,0),0)</f>
        <v>0</v>
      </c>
      <c r="BA94" s="119">
        <f>IF('Copy &amp; Paste Roster Report Here'!$A91=BA$7,IF('Copy &amp; Paste Roster Report Here'!$M91="HT",1,0),0)</f>
        <v>0</v>
      </c>
      <c r="BB94" s="119">
        <f>IF('Copy &amp; Paste Roster Report Here'!$A91=BB$7,IF('Copy &amp; Paste Roster Report Here'!$M91="HT",1,0),0)</f>
        <v>0</v>
      </c>
      <c r="BC94" s="119">
        <f>IF('Copy &amp; Paste Roster Report Here'!$A91=BC$7,IF('Copy &amp; Paste Roster Report Here'!$M91="HT",1,0),0)</f>
        <v>0</v>
      </c>
      <c r="BD94" s="119">
        <f>IF('Copy &amp; Paste Roster Report Here'!$A91=BD$7,IF('Copy &amp; Paste Roster Report Here'!$M91="HT",1,0),0)</f>
        <v>0</v>
      </c>
      <c r="BE94" s="119">
        <f>IF('Copy &amp; Paste Roster Report Here'!$A91=BE$7,IF('Copy &amp; Paste Roster Report Here'!$M91="HT",1,0),0)</f>
        <v>0</v>
      </c>
      <c r="BF94" s="119">
        <f>IF('Copy &amp; Paste Roster Report Here'!$A91=BF$7,IF('Copy &amp; Paste Roster Report Here'!$M91="HT",1,0),0)</f>
        <v>0</v>
      </c>
      <c r="BG94" s="119">
        <f>IF('Copy &amp; Paste Roster Report Here'!$A91=BG$7,IF('Copy &amp; Paste Roster Report Here'!$M91="HT",1,0),0)</f>
        <v>0</v>
      </c>
      <c r="BH94" s="73">
        <f t="shared" si="26"/>
        <v>0</v>
      </c>
      <c r="BI94" s="120">
        <f>IF('Copy &amp; Paste Roster Report Here'!$A91=BI$7,IF('Copy &amp; Paste Roster Report Here'!$M91="MT",1,0),0)</f>
        <v>0</v>
      </c>
      <c r="BJ94" s="120">
        <f>IF('Copy &amp; Paste Roster Report Here'!$A91=BJ$7,IF('Copy &amp; Paste Roster Report Here'!$M91="MT",1,0),0)</f>
        <v>0</v>
      </c>
      <c r="BK94" s="120">
        <f>IF('Copy &amp; Paste Roster Report Here'!$A91=BK$7,IF('Copy &amp; Paste Roster Report Here'!$M91="MT",1,0),0)</f>
        <v>0</v>
      </c>
      <c r="BL94" s="120">
        <f>IF('Copy &amp; Paste Roster Report Here'!$A91=BL$7,IF('Copy &amp; Paste Roster Report Here'!$M91="MT",1,0),0)</f>
        <v>0</v>
      </c>
      <c r="BM94" s="120">
        <f>IF('Copy &amp; Paste Roster Report Here'!$A91=BM$7,IF('Copy &amp; Paste Roster Report Here'!$M91="MT",1,0),0)</f>
        <v>0</v>
      </c>
      <c r="BN94" s="120">
        <f>IF('Copy &amp; Paste Roster Report Here'!$A91=BN$7,IF('Copy &amp; Paste Roster Report Here'!$M91="MT",1,0),0)</f>
        <v>0</v>
      </c>
      <c r="BO94" s="120">
        <f>IF('Copy &amp; Paste Roster Report Here'!$A91=BO$7,IF('Copy &amp; Paste Roster Report Here'!$M91="MT",1,0),0)</f>
        <v>0</v>
      </c>
      <c r="BP94" s="120">
        <f>IF('Copy &amp; Paste Roster Report Here'!$A91=BP$7,IF('Copy &amp; Paste Roster Report Here'!$M91="MT",1,0),0)</f>
        <v>0</v>
      </c>
      <c r="BQ94" s="120">
        <f>IF('Copy &amp; Paste Roster Report Here'!$A91=BQ$7,IF('Copy &amp; Paste Roster Report Here'!$M91="MT",1,0),0)</f>
        <v>0</v>
      </c>
      <c r="BR94" s="120">
        <f>IF('Copy &amp; Paste Roster Report Here'!$A91=BR$7,IF('Copy &amp; Paste Roster Report Here'!$M91="MT",1,0),0)</f>
        <v>0</v>
      </c>
      <c r="BS94" s="120">
        <f>IF('Copy &amp; Paste Roster Report Here'!$A91=BS$7,IF('Copy &amp; Paste Roster Report Here'!$M91="MT",1,0),0)</f>
        <v>0</v>
      </c>
      <c r="BT94" s="73">
        <f t="shared" si="27"/>
        <v>0</v>
      </c>
      <c r="BU94" s="121">
        <f>IF('Copy &amp; Paste Roster Report Here'!$A91=BU$7,IF('Copy &amp; Paste Roster Report Here'!$M91="fy",1,0),0)</f>
        <v>0</v>
      </c>
      <c r="BV94" s="121">
        <f>IF('Copy &amp; Paste Roster Report Here'!$A91=BV$7,IF('Copy &amp; Paste Roster Report Here'!$M91="fy",1,0),0)</f>
        <v>0</v>
      </c>
      <c r="BW94" s="121">
        <f>IF('Copy &amp; Paste Roster Report Here'!$A91=BW$7,IF('Copy &amp; Paste Roster Report Here'!$M91="fy",1,0),0)</f>
        <v>0</v>
      </c>
      <c r="BX94" s="121">
        <f>IF('Copy &amp; Paste Roster Report Here'!$A91=BX$7,IF('Copy &amp; Paste Roster Report Here'!$M91="fy",1,0),0)</f>
        <v>0</v>
      </c>
      <c r="BY94" s="121">
        <f>IF('Copy &amp; Paste Roster Report Here'!$A91=BY$7,IF('Copy &amp; Paste Roster Report Here'!$M91="fy",1,0),0)</f>
        <v>0</v>
      </c>
      <c r="BZ94" s="121">
        <f>IF('Copy &amp; Paste Roster Report Here'!$A91=BZ$7,IF('Copy &amp; Paste Roster Report Here'!$M91="fy",1,0),0)</f>
        <v>0</v>
      </c>
      <c r="CA94" s="121">
        <f>IF('Copy &amp; Paste Roster Report Here'!$A91=CA$7,IF('Copy &amp; Paste Roster Report Here'!$M91="fy",1,0),0)</f>
        <v>0</v>
      </c>
      <c r="CB94" s="121">
        <f>IF('Copy &amp; Paste Roster Report Here'!$A91=CB$7,IF('Copy &amp; Paste Roster Report Here'!$M91="fy",1,0),0)</f>
        <v>0</v>
      </c>
      <c r="CC94" s="121">
        <f>IF('Copy &amp; Paste Roster Report Here'!$A91=CC$7,IF('Copy &amp; Paste Roster Report Here'!$M91="fy",1,0),0)</f>
        <v>0</v>
      </c>
      <c r="CD94" s="121">
        <f>IF('Copy &amp; Paste Roster Report Here'!$A91=CD$7,IF('Copy &amp; Paste Roster Report Here'!$M91="fy",1,0),0)</f>
        <v>0</v>
      </c>
      <c r="CE94" s="121">
        <f>IF('Copy &amp; Paste Roster Report Here'!$A91=CE$7,IF('Copy &amp; Paste Roster Report Here'!$M91="fy",1,0),0)</f>
        <v>0</v>
      </c>
      <c r="CF94" s="73">
        <f t="shared" si="28"/>
        <v>0</v>
      </c>
      <c r="CG94" s="122">
        <f>IF('Copy &amp; Paste Roster Report Here'!$A91=CG$7,IF('Copy &amp; Paste Roster Report Here'!$M91="RH",1,0),0)</f>
        <v>0</v>
      </c>
      <c r="CH94" s="122">
        <f>IF('Copy &amp; Paste Roster Report Here'!$A91=CH$7,IF('Copy &amp; Paste Roster Report Here'!$M91="RH",1,0),0)</f>
        <v>0</v>
      </c>
      <c r="CI94" s="122">
        <f>IF('Copy &amp; Paste Roster Report Here'!$A91=CI$7,IF('Copy &amp; Paste Roster Report Here'!$M91="RH",1,0),0)</f>
        <v>0</v>
      </c>
      <c r="CJ94" s="122">
        <f>IF('Copy &amp; Paste Roster Report Here'!$A91=CJ$7,IF('Copy &amp; Paste Roster Report Here'!$M91="RH",1,0),0)</f>
        <v>0</v>
      </c>
      <c r="CK94" s="122">
        <f>IF('Copy &amp; Paste Roster Report Here'!$A91=CK$7,IF('Copy &amp; Paste Roster Report Here'!$M91="RH",1,0),0)</f>
        <v>0</v>
      </c>
      <c r="CL94" s="122">
        <f>IF('Copy &amp; Paste Roster Report Here'!$A91=CL$7,IF('Copy &amp; Paste Roster Report Here'!$M91="RH",1,0),0)</f>
        <v>0</v>
      </c>
      <c r="CM94" s="122">
        <f>IF('Copy &amp; Paste Roster Report Here'!$A91=CM$7,IF('Copy &amp; Paste Roster Report Here'!$M91="RH",1,0),0)</f>
        <v>0</v>
      </c>
      <c r="CN94" s="122">
        <f>IF('Copy &amp; Paste Roster Report Here'!$A91=CN$7,IF('Copy &amp; Paste Roster Report Here'!$M91="RH",1,0),0)</f>
        <v>0</v>
      </c>
      <c r="CO94" s="122">
        <f>IF('Copy &amp; Paste Roster Report Here'!$A91=CO$7,IF('Copy &amp; Paste Roster Report Here'!$M91="RH",1,0),0)</f>
        <v>0</v>
      </c>
      <c r="CP94" s="122">
        <f>IF('Copy &amp; Paste Roster Report Here'!$A91=CP$7,IF('Copy &amp; Paste Roster Report Here'!$M91="RH",1,0),0)</f>
        <v>0</v>
      </c>
      <c r="CQ94" s="122">
        <f>IF('Copy &amp; Paste Roster Report Here'!$A91=CQ$7,IF('Copy &amp; Paste Roster Report Here'!$M91="RH",1,0),0)</f>
        <v>0</v>
      </c>
      <c r="CR94" s="73">
        <f t="shared" si="29"/>
        <v>0</v>
      </c>
      <c r="CS94" s="123">
        <f>IF('Copy &amp; Paste Roster Report Here'!$A91=CS$7,IF('Copy &amp; Paste Roster Report Here'!$M91="QT",1,0),0)</f>
        <v>0</v>
      </c>
      <c r="CT94" s="123">
        <f>IF('Copy &amp; Paste Roster Report Here'!$A91=CT$7,IF('Copy &amp; Paste Roster Report Here'!$M91="QT",1,0),0)</f>
        <v>0</v>
      </c>
      <c r="CU94" s="123">
        <f>IF('Copy &amp; Paste Roster Report Here'!$A91=CU$7,IF('Copy &amp; Paste Roster Report Here'!$M91="QT",1,0),0)</f>
        <v>0</v>
      </c>
      <c r="CV94" s="123">
        <f>IF('Copy &amp; Paste Roster Report Here'!$A91=CV$7,IF('Copy &amp; Paste Roster Report Here'!$M91="QT",1,0),0)</f>
        <v>0</v>
      </c>
      <c r="CW94" s="123">
        <f>IF('Copy &amp; Paste Roster Report Here'!$A91=CW$7,IF('Copy &amp; Paste Roster Report Here'!$M91="QT",1,0),0)</f>
        <v>0</v>
      </c>
      <c r="CX94" s="123">
        <f>IF('Copy &amp; Paste Roster Report Here'!$A91=CX$7,IF('Copy &amp; Paste Roster Report Here'!$M91="QT",1,0),0)</f>
        <v>0</v>
      </c>
      <c r="CY94" s="123">
        <f>IF('Copy &amp; Paste Roster Report Here'!$A91=CY$7,IF('Copy &amp; Paste Roster Report Here'!$M91="QT",1,0),0)</f>
        <v>0</v>
      </c>
      <c r="CZ94" s="123">
        <f>IF('Copy &amp; Paste Roster Report Here'!$A91=CZ$7,IF('Copy &amp; Paste Roster Report Here'!$M91="QT",1,0),0)</f>
        <v>0</v>
      </c>
      <c r="DA94" s="123">
        <f>IF('Copy &amp; Paste Roster Report Here'!$A91=DA$7,IF('Copy &amp; Paste Roster Report Here'!$M91="QT",1,0),0)</f>
        <v>0</v>
      </c>
      <c r="DB94" s="123">
        <f>IF('Copy &amp; Paste Roster Report Here'!$A91=DB$7,IF('Copy &amp; Paste Roster Report Here'!$M91="QT",1,0),0)</f>
        <v>0</v>
      </c>
      <c r="DC94" s="123">
        <f>IF('Copy &amp; Paste Roster Report Here'!$A91=DC$7,IF('Copy &amp; Paste Roster Report Here'!$M91="QT",1,0),0)</f>
        <v>0</v>
      </c>
      <c r="DD94" s="73">
        <f t="shared" si="30"/>
        <v>0</v>
      </c>
      <c r="DE94" s="124">
        <f>IF('Copy &amp; Paste Roster Report Here'!$A91=DE$7,IF('Copy &amp; Paste Roster Report Here'!$M91="xxxxxxxxxxx",1,0),0)</f>
        <v>0</v>
      </c>
      <c r="DF94" s="124">
        <f>IF('Copy &amp; Paste Roster Report Here'!$A91=DF$7,IF('Copy &amp; Paste Roster Report Here'!$M91="xxxxxxxxxxx",1,0),0)</f>
        <v>0</v>
      </c>
      <c r="DG94" s="124">
        <f>IF('Copy &amp; Paste Roster Report Here'!$A91=DG$7,IF('Copy &amp; Paste Roster Report Here'!$M91="xxxxxxxxxxx",1,0),0)</f>
        <v>0</v>
      </c>
      <c r="DH94" s="124">
        <f>IF('Copy &amp; Paste Roster Report Here'!$A91=DH$7,IF('Copy &amp; Paste Roster Report Here'!$M91="xxxxxxxxxxx",1,0),0)</f>
        <v>0</v>
      </c>
      <c r="DI94" s="124">
        <f>IF('Copy &amp; Paste Roster Report Here'!$A91=DI$7,IF('Copy &amp; Paste Roster Report Here'!$M91="xxxxxxxxxxx",1,0),0)</f>
        <v>0</v>
      </c>
      <c r="DJ94" s="124">
        <f>IF('Copy &amp; Paste Roster Report Here'!$A91=DJ$7,IF('Copy &amp; Paste Roster Report Here'!$M91="xxxxxxxxxxx",1,0),0)</f>
        <v>0</v>
      </c>
      <c r="DK94" s="124">
        <f>IF('Copy &amp; Paste Roster Report Here'!$A91=DK$7,IF('Copy &amp; Paste Roster Report Here'!$M91="xxxxxxxxxxx",1,0),0)</f>
        <v>0</v>
      </c>
      <c r="DL94" s="124">
        <f>IF('Copy &amp; Paste Roster Report Here'!$A91=DL$7,IF('Copy &amp; Paste Roster Report Here'!$M91="xxxxxxxxxxx",1,0),0)</f>
        <v>0</v>
      </c>
      <c r="DM94" s="124">
        <f>IF('Copy &amp; Paste Roster Report Here'!$A91=DM$7,IF('Copy &amp; Paste Roster Report Here'!$M91="xxxxxxxxxxx",1,0),0)</f>
        <v>0</v>
      </c>
      <c r="DN94" s="124">
        <f>IF('Copy &amp; Paste Roster Report Here'!$A91=DN$7,IF('Copy &amp; Paste Roster Report Here'!$M91="xxxxxxxxxxx",1,0),0)</f>
        <v>0</v>
      </c>
      <c r="DO94" s="124">
        <f>IF('Copy &amp; Paste Roster Report Here'!$A91=DO$7,IF('Copy &amp; Paste Roster Report Here'!$M91="xxxxxxxxxxx",1,0),0)</f>
        <v>0</v>
      </c>
      <c r="DP94" s="125">
        <f t="shared" si="31"/>
        <v>0</v>
      </c>
      <c r="DQ94" s="126">
        <f t="shared" si="32"/>
        <v>0</v>
      </c>
    </row>
    <row r="95" spans="1:121" x14ac:dyDescent="0.2">
      <c r="A95" s="111">
        <f t="shared" si="18"/>
        <v>0</v>
      </c>
      <c r="B95" s="111">
        <f t="shared" si="19"/>
        <v>0</v>
      </c>
      <c r="C95" s="112">
        <f>+('Copy &amp; Paste Roster Report Here'!$P92-'Copy &amp; Paste Roster Report Here'!$O92)/30</f>
        <v>0</v>
      </c>
      <c r="D95" s="112">
        <f>+('Copy &amp; Paste Roster Report Here'!$P92-'Copy &amp; Paste Roster Report Here'!$O92)</f>
        <v>0</v>
      </c>
      <c r="E95" s="111">
        <f>'Copy &amp; Paste Roster Report Here'!N92</f>
        <v>0</v>
      </c>
      <c r="F95" s="111" t="str">
        <f t="shared" si="20"/>
        <v>N</v>
      </c>
      <c r="G95" s="111">
        <f>'Copy &amp; Paste Roster Report Here'!R92</f>
        <v>0</v>
      </c>
      <c r="H95" s="113">
        <f t="shared" si="21"/>
        <v>0</v>
      </c>
      <c r="I95" s="112">
        <f>IF(F95="N",$F$5-'Copy &amp; Paste Roster Report Here'!O92,+'Copy &amp; Paste Roster Report Here'!Q92-'Copy &amp; Paste Roster Report Here'!O92)</f>
        <v>0</v>
      </c>
      <c r="J95" s="114">
        <f t="shared" si="22"/>
        <v>0</v>
      </c>
      <c r="K95" s="114">
        <f t="shared" si="23"/>
        <v>0</v>
      </c>
      <c r="L95" s="115">
        <f>'Copy &amp; Paste Roster Report Here'!F92</f>
        <v>0</v>
      </c>
      <c r="M95" s="116">
        <f t="shared" si="24"/>
        <v>0</v>
      </c>
      <c r="N95" s="117">
        <f>IF('Copy &amp; Paste Roster Report Here'!$A92='Analytical Tests'!N$7,IF($F95="Y",+$H95*N$6,0),0)</f>
        <v>0</v>
      </c>
      <c r="O95" s="117">
        <f>IF('Copy &amp; Paste Roster Report Here'!$A92='Analytical Tests'!O$7,IF($F95="Y",+$H95*O$6,0),0)</f>
        <v>0</v>
      </c>
      <c r="P95" s="117">
        <f>IF('Copy &amp; Paste Roster Report Here'!$A92='Analytical Tests'!P$7,IF($F95="Y",+$H95*P$6,0),0)</f>
        <v>0</v>
      </c>
      <c r="Q95" s="117">
        <f>IF('Copy &amp; Paste Roster Report Here'!$A92='Analytical Tests'!Q$7,IF($F95="Y",+$H95*Q$6,0),0)</f>
        <v>0</v>
      </c>
      <c r="R95" s="117">
        <f>IF('Copy &amp; Paste Roster Report Here'!$A92='Analytical Tests'!R$7,IF($F95="Y",+$H95*R$6,0),0)</f>
        <v>0</v>
      </c>
      <c r="S95" s="117">
        <f>IF('Copy &amp; Paste Roster Report Here'!$A92='Analytical Tests'!S$7,IF($F95="Y",+$H95*S$6,0),0)</f>
        <v>0</v>
      </c>
      <c r="T95" s="117">
        <f>IF('Copy &amp; Paste Roster Report Here'!$A92='Analytical Tests'!T$7,IF($F95="Y",+$H95*T$6,0),0)</f>
        <v>0</v>
      </c>
      <c r="U95" s="117">
        <f>IF('Copy &amp; Paste Roster Report Here'!$A92='Analytical Tests'!U$7,IF($F95="Y",+$H95*U$6,0),0)</f>
        <v>0</v>
      </c>
      <c r="V95" s="117">
        <f>IF('Copy &amp; Paste Roster Report Here'!$A92='Analytical Tests'!V$7,IF($F95="Y",+$H95*V$6,0),0)</f>
        <v>0</v>
      </c>
      <c r="W95" s="117">
        <f>IF('Copy &amp; Paste Roster Report Here'!$A92='Analytical Tests'!W$7,IF($F95="Y",+$H95*W$6,0),0)</f>
        <v>0</v>
      </c>
      <c r="X95" s="117">
        <f>IF('Copy &amp; Paste Roster Report Here'!$A92='Analytical Tests'!X$7,IF($F95="Y",+$H95*X$6,0),0)</f>
        <v>0</v>
      </c>
      <c r="Y95" s="117" t="b">
        <f>IF('Copy &amp; Paste Roster Report Here'!$A92='Analytical Tests'!Y$7,IF($F95="N",IF($J95&gt;=$C95,Y$6,+($I95/$D95)*Y$6),0))</f>
        <v>0</v>
      </c>
      <c r="Z95" s="117" t="b">
        <f>IF('Copy &amp; Paste Roster Report Here'!$A92='Analytical Tests'!Z$7,IF($F95="N",IF($J95&gt;=$C95,Z$6,+($I95/$D95)*Z$6),0))</f>
        <v>0</v>
      </c>
      <c r="AA95" s="117" t="b">
        <f>IF('Copy &amp; Paste Roster Report Here'!$A92='Analytical Tests'!AA$7,IF($F95="N",IF($J95&gt;=$C95,AA$6,+($I95/$D95)*AA$6),0))</f>
        <v>0</v>
      </c>
      <c r="AB95" s="117" t="b">
        <f>IF('Copy &amp; Paste Roster Report Here'!$A92='Analytical Tests'!AB$7,IF($F95="N",IF($J95&gt;=$C95,AB$6,+($I95/$D95)*AB$6),0))</f>
        <v>0</v>
      </c>
      <c r="AC95" s="117" t="b">
        <f>IF('Copy &amp; Paste Roster Report Here'!$A92='Analytical Tests'!AC$7,IF($F95="N",IF($J95&gt;=$C95,AC$6,+($I95/$D95)*AC$6),0))</f>
        <v>0</v>
      </c>
      <c r="AD95" s="117" t="b">
        <f>IF('Copy &amp; Paste Roster Report Here'!$A92='Analytical Tests'!AD$7,IF($F95="N",IF($J95&gt;=$C95,AD$6,+($I95/$D95)*AD$6),0))</f>
        <v>0</v>
      </c>
      <c r="AE95" s="117" t="b">
        <f>IF('Copy &amp; Paste Roster Report Here'!$A92='Analytical Tests'!AE$7,IF($F95="N",IF($J95&gt;=$C95,AE$6,+($I95/$D95)*AE$6),0))</f>
        <v>0</v>
      </c>
      <c r="AF95" s="117" t="b">
        <f>IF('Copy &amp; Paste Roster Report Here'!$A92='Analytical Tests'!AF$7,IF($F95="N",IF($J95&gt;=$C95,AF$6,+($I95/$D95)*AF$6),0))</f>
        <v>0</v>
      </c>
      <c r="AG95" s="117" t="b">
        <f>IF('Copy &amp; Paste Roster Report Here'!$A92='Analytical Tests'!AG$7,IF($F95="N",IF($J95&gt;=$C95,AG$6,+($I95/$D95)*AG$6),0))</f>
        <v>0</v>
      </c>
      <c r="AH95" s="117" t="b">
        <f>IF('Copy &amp; Paste Roster Report Here'!$A92='Analytical Tests'!AH$7,IF($F95="N",IF($J95&gt;=$C95,AH$6,+($I95/$D95)*AH$6),0))</f>
        <v>0</v>
      </c>
      <c r="AI95" s="117" t="b">
        <f>IF('Copy &amp; Paste Roster Report Here'!$A92='Analytical Tests'!AI$7,IF($F95="N",IF($J95&gt;=$C95,AI$6,+($I95/$D95)*AI$6),0))</f>
        <v>0</v>
      </c>
      <c r="AJ95" s="79"/>
      <c r="AK95" s="118">
        <f>IF('Copy &amp; Paste Roster Report Here'!$A92=AK$7,IF('Copy &amp; Paste Roster Report Here'!$M92="FT",1,0),0)</f>
        <v>0</v>
      </c>
      <c r="AL95" s="118">
        <f>IF('Copy &amp; Paste Roster Report Here'!$A92=AL$7,IF('Copy &amp; Paste Roster Report Here'!$M92="FT",1,0),0)</f>
        <v>0</v>
      </c>
      <c r="AM95" s="118">
        <f>IF('Copy &amp; Paste Roster Report Here'!$A92=AM$7,IF('Copy &amp; Paste Roster Report Here'!$M92="FT",1,0),0)</f>
        <v>0</v>
      </c>
      <c r="AN95" s="118">
        <f>IF('Copy &amp; Paste Roster Report Here'!$A92=AN$7,IF('Copy &amp; Paste Roster Report Here'!$M92="FT",1,0),0)</f>
        <v>0</v>
      </c>
      <c r="AO95" s="118">
        <f>IF('Copy &amp; Paste Roster Report Here'!$A92=AO$7,IF('Copy &amp; Paste Roster Report Here'!$M92="FT",1,0),0)</f>
        <v>0</v>
      </c>
      <c r="AP95" s="118">
        <f>IF('Copy &amp; Paste Roster Report Here'!$A92=AP$7,IF('Copy &amp; Paste Roster Report Here'!$M92="FT",1,0),0)</f>
        <v>0</v>
      </c>
      <c r="AQ95" s="118">
        <f>IF('Copy &amp; Paste Roster Report Here'!$A92=AQ$7,IF('Copy &amp; Paste Roster Report Here'!$M92="FT",1,0),0)</f>
        <v>0</v>
      </c>
      <c r="AR95" s="118">
        <f>IF('Copy &amp; Paste Roster Report Here'!$A92=AR$7,IF('Copy &amp; Paste Roster Report Here'!$M92="FT",1,0),0)</f>
        <v>0</v>
      </c>
      <c r="AS95" s="118">
        <f>IF('Copy &amp; Paste Roster Report Here'!$A92=AS$7,IF('Copy &amp; Paste Roster Report Here'!$M92="FT",1,0),0)</f>
        <v>0</v>
      </c>
      <c r="AT95" s="118">
        <f>IF('Copy &amp; Paste Roster Report Here'!$A92=AT$7,IF('Copy &amp; Paste Roster Report Here'!$M92="FT",1,0),0)</f>
        <v>0</v>
      </c>
      <c r="AU95" s="118">
        <f>IF('Copy &amp; Paste Roster Report Here'!$A92=AU$7,IF('Copy &amp; Paste Roster Report Here'!$M92="FT",1,0),0)</f>
        <v>0</v>
      </c>
      <c r="AV95" s="73">
        <f t="shared" si="25"/>
        <v>0</v>
      </c>
      <c r="AW95" s="119">
        <f>IF('Copy &amp; Paste Roster Report Here'!$A92=AW$7,IF('Copy &amp; Paste Roster Report Here'!$M92="HT",1,0),0)</f>
        <v>0</v>
      </c>
      <c r="AX95" s="119">
        <f>IF('Copy &amp; Paste Roster Report Here'!$A92=AX$7,IF('Copy &amp; Paste Roster Report Here'!$M92="HT",1,0),0)</f>
        <v>0</v>
      </c>
      <c r="AY95" s="119">
        <f>IF('Copy &amp; Paste Roster Report Here'!$A92=AY$7,IF('Copy &amp; Paste Roster Report Here'!$M92="HT",1,0),0)</f>
        <v>0</v>
      </c>
      <c r="AZ95" s="119">
        <f>IF('Copy &amp; Paste Roster Report Here'!$A92=AZ$7,IF('Copy &amp; Paste Roster Report Here'!$M92="HT",1,0),0)</f>
        <v>0</v>
      </c>
      <c r="BA95" s="119">
        <f>IF('Copy &amp; Paste Roster Report Here'!$A92=BA$7,IF('Copy &amp; Paste Roster Report Here'!$M92="HT",1,0),0)</f>
        <v>0</v>
      </c>
      <c r="BB95" s="119">
        <f>IF('Copy &amp; Paste Roster Report Here'!$A92=BB$7,IF('Copy &amp; Paste Roster Report Here'!$M92="HT",1,0),0)</f>
        <v>0</v>
      </c>
      <c r="BC95" s="119">
        <f>IF('Copy &amp; Paste Roster Report Here'!$A92=BC$7,IF('Copy &amp; Paste Roster Report Here'!$M92="HT",1,0),0)</f>
        <v>0</v>
      </c>
      <c r="BD95" s="119">
        <f>IF('Copy &amp; Paste Roster Report Here'!$A92=BD$7,IF('Copy &amp; Paste Roster Report Here'!$M92="HT",1,0),0)</f>
        <v>0</v>
      </c>
      <c r="BE95" s="119">
        <f>IF('Copy &amp; Paste Roster Report Here'!$A92=BE$7,IF('Copy &amp; Paste Roster Report Here'!$M92="HT",1,0),0)</f>
        <v>0</v>
      </c>
      <c r="BF95" s="119">
        <f>IF('Copy &amp; Paste Roster Report Here'!$A92=BF$7,IF('Copy &amp; Paste Roster Report Here'!$M92="HT",1,0),0)</f>
        <v>0</v>
      </c>
      <c r="BG95" s="119">
        <f>IF('Copy &amp; Paste Roster Report Here'!$A92=BG$7,IF('Copy &amp; Paste Roster Report Here'!$M92="HT",1,0),0)</f>
        <v>0</v>
      </c>
      <c r="BH95" s="73">
        <f t="shared" si="26"/>
        <v>0</v>
      </c>
      <c r="BI95" s="120">
        <f>IF('Copy &amp; Paste Roster Report Here'!$A92=BI$7,IF('Copy &amp; Paste Roster Report Here'!$M92="MT",1,0),0)</f>
        <v>0</v>
      </c>
      <c r="BJ95" s="120">
        <f>IF('Copy &amp; Paste Roster Report Here'!$A92=BJ$7,IF('Copy &amp; Paste Roster Report Here'!$M92="MT",1,0),0)</f>
        <v>0</v>
      </c>
      <c r="BK95" s="120">
        <f>IF('Copy &amp; Paste Roster Report Here'!$A92=BK$7,IF('Copy &amp; Paste Roster Report Here'!$M92="MT",1,0),0)</f>
        <v>0</v>
      </c>
      <c r="BL95" s="120">
        <f>IF('Copy &amp; Paste Roster Report Here'!$A92=BL$7,IF('Copy &amp; Paste Roster Report Here'!$M92="MT",1,0),0)</f>
        <v>0</v>
      </c>
      <c r="BM95" s="120">
        <f>IF('Copy &amp; Paste Roster Report Here'!$A92=BM$7,IF('Copy &amp; Paste Roster Report Here'!$M92="MT",1,0),0)</f>
        <v>0</v>
      </c>
      <c r="BN95" s="120">
        <f>IF('Copy &amp; Paste Roster Report Here'!$A92=BN$7,IF('Copy &amp; Paste Roster Report Here'!$M92="MT",1,0),0)</f>
        <v>0</v>
      </c>
      <c r="BO95" s="120">
        <f>IF('Copy &amp; Paste Roster Report Here'!$A92=BO$7,IF('Copy &amp; Paste Roster Report Here'!$M92="MT",1,0),0)</f>
        <v>0</v>
      </c>
      <c r="BP95" s="120">
        <f>IF('Copy &amp; Paste Roster Report Here'!$A92=BP$7,IF('Copy &amp; Paste Roster Report Here'!$M92="MT",1,0),0)</f>
        <v>0</v>
      </c>
      <c r="BQ95" s="120">
        <f>IF('Copy &amp; Paste Roster Report Here'!$A92=BQ$7,IF('Copy &amp; Paste Roster Report Here'!$M92="MT",1,0),0)</f>
        <v>0</v>
      </c>
      <c r="BR95" s="120">
        <f>IF('Copy &amp; Paste Roster Report Here'!$A92=BR$7,IF('Copy &amp; Paste Roster Report Here'!$M92="MT",1,0),0)</f>
        <v>0</v>
      </c>
      <c r="BS95" s="120">
        <f>IF('Copy &amp; Paste Roster Report Here'!$A92=BS$7,IF('Copy &amp; Paste Roster Report Here'!$M92="MT",1,0),0)</f>
        <v>0</v>
      </c>
      <c r="BT95" s="73">
        <f t="shared" si="27"/>
        <v>0</v>
      </c>
      <c r="BU95" s="121">
        <f>IF('Copy &amp; Paste Roster Report Here'!$A92=BU$7,IF('Copy &amp; Paste Roster Report Here'!$M92="fy",1,0),0)</f>
        <v>0</v>
      </c>
      <c r="BV95" s="121">
        <f>IF('Copy &amp; Paste Roster Report Here'!$A92=BV$7,IF('Copy &amp; Paste Roster Report Here'!$M92="fy",1,0),0)</f>
        <v>0</v>
      </c>
      <c r="BW95" s="121">
        <f>IF('Copy &amp; Paste Roster Report Here'!$A92=BW$7,IF('Copy &amp; Paste Roster Report Here'!$M92="fy",1,0),0)</f>
        <v>0</v>
      </c>
      <c r="BX95" s="121">
        <f>IF('Copy &amp; Paste Roster Report Here'!$A92=BX$7,IF('Copy &amp; Paste Roster Report Here'!$M92="fy",1,0),0)</f>
        <v>0</v>
      </c>
      <c r="BY95" s="121">
        <f>IF('Copy &amp; Paste Roster Report Here'!$A92=BY$7,IF('Copy &amp; Paste Roster Report Here'!$M92="fy",1,0),0)</f>
        <v>0</v>
      </c>
      <c r="BZ95" s="121">
        <f>IF('Copy &amp; Paste Roster Report Here'!$A92=BZ$7,IF('Copy &amp; Paste Roster Report Here'!$M92="fy",1,0),0)</f>
        <v>0</v>
      </c>
      <c r="CA95" s="121">
        <f>IF('Copy &amp; Paste Roster Report Here'!$A92=CA$7,IF('Copy &amp; Paste Roster Report Here'!$M92="fy",1,0),0)</f>
        <v>0</v>
      </c>
      <c r="CB95" s="121">
        <f>IF('Copy &amp; Paste Roster Report Here'!$A92=CB$7,IF('Copy &amp; Paste Roster Report Here'!$M92="fy",1,0),0)</f>
        <v>0</v>
      </c>
      <c r="CC95" s="121">
        <f>IF('Copy &amp; Paste Roster Report Here'!$A92=CC$7,IF('Copy &amp; Paste Roster Report Here'!$M92="fy",1,0),0)</f>
        <v>0</v>
      </c>
      <c r="CD95" s="121">
        <f>IF('Copy &amp; Paste Roster Report Here'!$A92=CD$7,IF('Copy &amp; Paste Roster Report Here'!$M92="fy",1,0),0)</f>
        <v>0</v>
      </c>
      <c r="CE95" s="121">
        <f>IF('Copy &amp; Paste Roster Report Here'!$A92=CE$7,IF('Copy &amp; Paste Roster Report Here'!$M92="fy",1,0),0)</f>
        <v>0</v>
      </c>
      <c r="CF95" s="73">
        <f t="shared" si="28"/>
        <v>0</v>
      </c>
      <c r="CG95" s="122">
        <f>IF('Copy &amp; Paste Roster Report Here'!$A92=CG$7,IF('Copy &amp; Paste Roster Report Here'!$M92="RH",1,0),0)</f>
        <v>0</v>
      </c>
      <c r="CH95" s="122">
        <f>IF('Copy &amp; Paste Roster Report Here'!$A92=CH$7,IF('Copy &amp; Paste Roster Report Here'!$M92="RH",1,0),0)</f>
        <v>0</v>
      </c>
      <c r="CI95" s="122">
        <f>IF('Copy &amp; Paste Roster Report Here'!$A92=CI$7,IF('Copy &amp; Paste Roster Report Here'!$M92="RH",1,0),0)</f>
        <v>0</v>
      </c>
      <c r="CJ95" s="122">
        <f>IF('Copy &amp; Paste Roster Report Here'!$A92=CJ$7,IF('Copy &amp; Paste Roster Report Here'!$M92="RH",1,0),0)</f>
        <v>0</v>
      </c>
      <c r="CK95" s="122">
        <f>IF('Copy &amp; Paste Roster Report Here'!$A92=CK$7,IF('Copy &amp; Paste Roster Report Here'!$M92="RH",1,0),0)</f>
        <v>0</v>
      </c>
      <c r="CL95" s="122">
        <f>IF('Copy &amp; Paste Roster Report Here'!$A92=CL$7,IF('Copy &amp; Paste Roster Report Here'!$M92="RH",1,0),0)</f>
        <v>0</v>
      </c>
      <c r="CM95" s="122">
        <f>IF('Copy &amp; Paste Roster Report Here'!$A92=CM$7,IF('Copy &amp; Paste Roster Report Here'!$M92="RH",1,0),0)</f>
        <v>0</v>
      </c>
      <c r="CN95" s="122">
        <f>IF('Copy &amp; Paste Roster Report Here'!$A92=CN$7,IF('Copy &amp; Paste Roster Report Here'!$M92="RH",1,0),0)</f>
        <v>0</v>
      </c>
      <c r="CO95" s="122">
        <f>IF('Copy &amp; Paste Roster Report Here'!$A92=CO$7,IF('Copy &amp; Paste Roster Report Here'!$M92="RH",1,0),0)</f>
        <v>0</v>
      </c>
      <c r="CP95" s="122">
        <f>IF('Copy &amp; Paste Roster Report Here'!$A92=CP$7,IF('Copy &amp; Paste Roster Report Here'!$M92="RH",1,0),0)</f>
        <v>0</v>
      </c>
      <c r="CQ95" s="122">
        <f>IF('Copy &amp; Paste Roster Report Here'!$A92=CQ$7,IF('Copy &amp; Paste Roster Report Here'!$M92="RH",1,0),0)</f>
        <v>0</v>
      </c>
      <c r="CR95" s="73">
        <f t="shared" si="29"/>
        <v>0</v>
      </c>
      <c r="CS95" s="123">
        <f>IF('Copy &amp; Paste Roster Report Here'!$A92=CS$7,IF('Copy &amp; Paste Roster Report Here'!$M92="QT",1,0),0)</f>
        <v>0</v>
      </c>
      <c r="CT95" s="123">
        <f>IF('Copy &amp; Paste Roster Report Here'!$A92=CT$7,IF('Copy &amp; Paste Roster Report Here'!$M92="QT",1,0),0)</f>
        <v>0</v>
      </c>
      <c r="CU95" s="123">
        <f>IF('Copy &amp; Paste Roster Report Here'!$A92=CU$7,IF('Copy &amp; Paste Roster Report Here'!$M92="QT",1,0),0)</f>
        <v>0</v>
      </c>
      <c r="CV95" s="123">
        <f>IF('Copy &amp; Paste Roster Report Here'!$A92=CV$7,IF('Copy &amp; Paste Roster Report Here'!$M92="QT",1,0),0)</f>
        <v>0</v>
      </c>
      <c r="CW95" s="123">
        <f>IF('Copy &amp; Paste Roster Report Here'!$A92=CW$7,IF('Copy &amp; Paste Roster Report Here'!$M92="QT",1,0),0)</f>
        <v>0</v>
      </c>
      <c r="CX95" s="123">
        <f>IF('Copy &amp; Paste Roster Report Here'!$A92=CX$7,IF('Copy &amp; Paste Roster Report Here'!$M92="QT",1,0),0)</f>
        <v>0</v>
      </c>
      <c r="CY95" s="123">
        <f>IF('Copy &amp; Paste Roster Report Here'!$A92=CY$7,IF('Copy &amp; Paste Roster Report Here'!$M92="QT",1,0),0)</f>
        <v>0</v>
      </c>
      <c r="CZ95" s="123">
        <f>IF('Copy &amp; Paste Roster Report Here'!$A92=CZ$7,IF('Copy &amp; Paste Roster Report Here'!$M92="QT",1,0),0)</f>
        <v>0</v>
      </c>
      <c r="DA95" s="123">
        <f>IF('Copy &amp; Paste Roster Report Here'!$A92=DA$7,IF('Copy &amp; Paste Roster Report Here'!$M92="QT",1,0),0)</f>
        <v>0</v>
      </c>
      <c r="DB95" s="123">
        <f>IF('Copy &amp; Paste Roster Report Here'!$A92=DB$7,IF('Copy &amp; Paste Roster Report Here'!$M92="QT",1,0),0)</f>
        <v>0</v>
      </c>
      <c r="DC95" s="123">
        <f>IF('Copy &amp; Paste Roster Report Here'!$A92=DC$7,IF('Copy &amp; Paste Roster Report Here'!$M92="QT",1,0),0)</f>
        <v>0</v>
      </c>
      <c r="DD95" s="73">
        <f t="shared" si="30"/>
        <v>0</v>
      </c>
      <c r="DE95" s="124">
        <f>IF('Copy &amp; Paste Roster Report Here'!$A92=DE$7,IF('Copy &amp; Paste Roster Report Here'!$M92="xxxxxxxxxxx",1,0),0)</f>
        <v>0</v>
      </c>
      <c r="DF95" s="124">
        <f>IF('Copy &amp; Paste Roster Report Here'!$A92=DF$7,IF('Copy &amp; Paste Roster Report Here'!$M92="xxxxxxxxxxx",1,0),0)</f>
        <v>0</v>
      </c>
      <c r="DG95" s="124">
        <f>IF('Copy &amp; Paste Roster Report Here'!$A92=DG$7,IF('Copy &amp; Paste Roster Report Here'!$M92="xxxxxxxxxxx",1,0),0)</f>
        <v>0</v>
      </c>
      <c r="DH95" s="124">
        <f>IF('Copy &amp; Paste Roster Report Here'!$A92=DH$7,IF('Copy &amp; Paste Roster Report Here'!$M92="xxxxxxxxxxx",1,0),0)</f>
        <v>0</v>
      </c>
      <c r="DI95" s="124">
        <f>IF('Copy &amp; Paste Roster Report Here'!$A92=DI$7,IF('Copy &amp; Paste Roster Report Here'!$M92="xxxxxxxxxxx",1,0),0)</f>
        <v>0</v>
      </c>
      <c r="DJ95" s="124">
        <f>IF('Copy &amp; Paste Roster Report Here'!$A92=DJ$7,IF('Copy &amp; Paste Roster Report Here'!$M92="xxxxxxxxxxx",1,0),0)</f>
        <v>0</v>
      </c>
      <c r="DK95" s="124">
        <f>IF('Copy &amp; Paste Roster Report Here'!$A92=DK$7,IF('Copy &amp; Paste Roster Report Here'!$M92="xxxxxxxxxxx",1,0),0)</f>
        <v>0</v>
      </c>
      <c r="DL95" s="124">
        <f>IF('Copy &amp; Paste Roster Report Here'!$A92=DL$7,IF('Copy &amp; Paste Roster Report Here'!$M92="xxxxxxxxxxx",1,0),0)</f>
        <v>0</v>
      </c>
      <c r="DM95" s="124">
        <f>IF('Copy &amp; Paste Roster Report Here'!$A92=DM$7,IF('Copy &amp; Paste Roster Report Here'!$M92="xxxxxxxxxxx",1,0),0)</f>
        <v>0</v>
      </c>
      <c r="DN95" s="124">
        <f>IF('Copy &amp; Paste Roster Report Here'!$A92=DN$7,IF('Copy &amp; Paste Roster Report Here'!$M92="xxxxxxxxxxx",1,0),0)</f>
        <v>0</v>
      </c>
      <c r="DO95" s="124">
        <f>IF('Copy &amp; Paste Roster Report Here'!$A92=DO$7,IF('Copy &amp; Paste Roster Report Here'!$M92="xxxxxxxxxxx",1,0),0)</f>
        <v>0</v>
      </c>
      <c r="DP95" s="125">
        <f t="shared" si="31"/>
        <v>0</v>
      </c>
      <c r="DQ95" s="126">
        <f t="shared" si="32"/>
        <v>0</v>
      </c>
    </row>
    <row r="96" spans="1:121" x14ac:dyDescent="0.2">
      <c r="A96" s="111">
        <f t="shared" si="18"/>
        <v>0</v>
      </c>
      <c r="B96" s="111">
        <f t="shared" si="19"/>
        <v>0</v>
      </c>
      <c r="C96" s="112">
        <f>+('Copy &amp; Paste Roster Report Here'!$P93-'Copy &amp; Paste Roster Report Here'!$O93)/30</f>
        <v>0</v>
      </c>
      <c r="D96" s="112">
        <f>+('Copy &amp; Paste Roster Report Here'!$P93-'Copy &amp; Paste Roster Report Here'!$O93)</f>
        <v>0</v>
      </c>
      <c r="E96" s="111">
        <f>'Copy &amp; Paste Roster Report Here'!N93</f>
        <v>0</v>
      </c>
      <c r="F96" s="111" t="str">
        <f t="shared" si="20"/>
        <v>N</v>
      </c>
      <c r="G96" s="111">
        <f>'Copy &amp; Paste Roster Report Here'!R93</f>
        <v>0</v>
      </c>
      <c r="H96" s="113">
        <f t="shared" si="21"/>
        <v>0</v>
      </c>
      <c r="I96" s="112">
        <f>IF(F96="N",$F$5-'Copy &amp; Paste Roster Report Here'!O93,+'Copy &amp; Paste Roster Report Here'!Q93-'Copy &amp; Paste Roster Report Here'!O93)</f>
        <v>0</v>
      </c>
      <c r="J96" s="114">
        <f t="shared" si="22"/>
        <v>0</v>
      </c>
      <c r="K96" s="114">
        <f t="shared" si="23"/>
        <v>0</v>
      </c>
      <c r="L96" s="115">
        <f>'Copy &amp; Paste Roster Report Here'!F93</f>
        <v>0</v>
      </c>
      <c r="M96" s="116">
        <f t="shared" si="24"/>
        <v>0</v>
      </c>
      <c r="N96" s="117">
        <f>IF('Copy &amp; Paste Roster Report Here'!$A93='Analytical Tests'!N$7,IF($F96="Y",+$H96*N$6,0),0)</f>
        <v>0</v>
      </c>
      <c r="O96" s="117">
        <f>IF('Copy &amp; Paste Roster Report Here'!$A93='Analytical Tests'!O$7,IF($F96="Y",+$H96*O$6,0),0)</f>
        <v>0</v>
      </c>
      <c r="P96" s="117">
        <f>IF('Copy &amp; Paste Roster Report Here'!$A93='Analytical Tests'!P$7,IF($F96="Y",+$H96*P$6,0),0)</f>
        <v>0</v>
      </c>
      <c r="Q96" s="117">
        <f>IF('Copy &amp; Paste Roster Report Here'!$A93='Analytical Tests'!Q$7,IF($F96="Y",+$H96*Q$6,0),0)</f>
        <v>0</v>
      </c>
      <c r="R96" s="117">
        <f>IF('Copy &amp; Paste Roster Report Here'!$A93='Analytical Tests'!R$7,IF($F96="Y",+$H96*R$6,0),0)</f>
        <v>0</v>
      </c>
      <c r="S96" s="117">
        <f>IF('Copy &amp; Paste Roster Report Here'!$A93='Analytical Tests'!S$7,IF($F96="Y",+$H96*S$6,0),0)</f>
        <v>0</v>
      </c>
      <c r="T96" s="117">
        <f>IF('Copy &amp; Paste Roster Report Here'!$A93='Analytical Tests'!T$7,IF($F96="Y",+$H96*T$6,0),0)</f>
        <v>0</v>
      </c>
      <c r="U96" s="117">
        <f>IF('Copy &amp; Paste Roster Report Here'!$A93='Analytical Tests'!U$7,IF($F96="Y",+$H96*U$6,0),0)</f>
        <v>0</v>
      </c>
      <c r="V96" s="117">
        <f>IF('Copy &amp; Paste Roster Report Here'!$A93='Analytical Tests'!V$7,IF($F96="Y",+$H96*V$6,0),0)</f>
        <v>0</v>
      </c>
      <c r="W96" s="117">
        <f>IF('Copy &amp; Paste Roster Report Here'!$A93='Analytical Tests'!W$7,IF($F96="Y",+$H96*W$6,0),0)</f>
        <v>0</v>
      </c>
      <c r="X96" s="117">
        <f>IF('Copy &amp; Paste Roster Report Here'!$A93='Analytical Tests'!X$7,IF($F96="Y",+$H96*X$6,0),0)</f>
        <v>0</v>
      </c>
      <c r="Y96" s="117" t="b">
        <f>IF('Copy &amp; Paste Roster Report Here'!$A93='Analytical Tests'!Y$7,IF($F96="N",IF($J96&gt;=$C96,Y$6,+($I96/$D96)*Y$6),0))</f>
        <v>0</v>
      </c>
      <c r="Z96" s="117" t="b">
        <f>IF('Copy &amp; Paste Roster Report Here'!$A93='Analytical Tests'!Z$7,IF($F96="N",IF($J96&gt;=$C96,Z$6,+($I96/$D96)*Z$6),0))</f>
        <v>0</v>
      </c>
      <c r="AA96" s="117" t="b">
        <f>IF('Copy &amp; Paste Roster Report Here'!$A93='Analytical Tests'!AA$7,IF($F96="N",IF($J96&gt;=$C96,AA$6,+($I96/$D96)*AA$6),0))</f>
        <v>0</v>
      </c>
      <c r="AB96" s="117" t="b">
        <f>IF('Copy &amp; Paste Roster Report Here'!$A93='Analytical Tests'!AB$7,IF($F96="N",IF($J96&gt;=$C96,AB$6,+($I96/$D96)*AB$6),0))</f>
        <v>0</v>
      </c>
      <c r="AC96" s="117" t="b">
        <f>IF('Copy &amp; Paste Roster Report Here'!$A93='Analytical Tests'!AC$7,IF($F96="N",IF($J96&gt;=$C96,AC$6,+($I96/$D96)*AC$6),0))</f>
        <v>0</v>
      </c>
      <c r="AD96" s="117" t="b">
        <f>IF('Copy &amp; Paste Roster Report Here'!$A93='Analytical Tests'!AD$7,IF($F96="N",IF($J96&gt;=$C96,AD$6,+($I96/$D96)*AD$6),0))</f>
        <v>0</v>
      </c>
      <c r="AE96" s="117" t="b">
        <f>IF('Copy &amp; Paste Roster Report Here'!$A93='Analytical Tests'!AE$7,IF($F96="N",IF($J96&gt;=$C96,AE$6,+($I96/$D96)*AE$6),0))</f>
        <v>0</v>
      </c>
      <c r="AF96" s="117" t="b">
        <f>IF('Copy &amp; Paste Roster Report Here'!$A93='Analytical Tests'!AF$7,IF($F96="N",IF($J96&gt;=$C96,AF$6,+($I96/$D96)*AF$6),0))</f>
        <v>0</v>
      </c>
      <c r="AG96" s="117" t="b">
        <f>IF('Copy &amp; Paste Roster Report Here'!$A93='Analytical Tests'!AG$7,IF($F96="N",IF($J96&gt;=$C96,AG$6,+($I96/$D96)*AG$6),0))</f>
        <v>0</v>
      </c>
      <c r="AH96" s="117" t="b">
        <f>IF('Copy &amp; Paste Roster Report Here'!$A93='Analytical Tests'!AH$7,IF($F96="N",IF($J96&gt;=$C96,AH$6,+($I96/$D96)*AH$6),0))</f>
        <v>0</v>
      </c>
      <c r="AI96" s="117" t="b">
        <f>IF('Copy &amp; Paste Roster Report Here'!$A93='Analytical Tests'!AI$7,IF($F96="N",IF($J96&gt;=$C96,AI$6,+($I96/$D96)*AI$6),0))</f>
        <v>0</v>
      </c>
      <c r="AJ96" s="79"/>
      <c r="AK96" s="118">
        <f>IF('Copy &amp; Paste Roster Report Here'!$A93=AK$7,IF('Copy &amp; Paste Roster Report Here'!$M93="FT",1,0),0)</f>
        <v>0</v>
      </c>
      <c r="AL96" s="118">
        <f>IF('Copy &amp; Paste Roster Report Here'!$A93=AL$7,IF('Copy &amp; Paste Roster Report Here'!$M93="FT",1,0),0)</f>
        <v>0</v>
      </c>
      <c r="AM96" s="118">
        <f>IF('Copy &amp; Paste Roster Report Here'!$A93=AM$7,IF('Copy &amp; Paste Roster Report Here'!$M93="FT",1,0),0)</f>
        <v>0</v>
      </c>
      <c r="AN96" s="118">
        <f>IF('Copy &amp; Paste Roster Report Here'!$A93=AN$7,IF('Copy &amp; Paste Roster Report Here'!$M93="FT",1,0),0)</f>
        <v>0</v>
      </c>
      <c r="AO96" s="118">
        <f>IF('Copy &amp; Paste Roster Report Here'!$A93=AO$7,IF('Copy &amp; Paste Roster Report Here'!$M93="FT",1,0),0)</f>
        <v>0</v>
      </c>
      <c r="AP96" s="118">
        <f>IF('Copy &amp; Paste Roster Report Here'!$A93=AP$7,IF('Copy &amp; Paste Roster Report Here'!$M93="FT",1,0),0)</f>
        <v>0</v>
      </c>
      <c r="AQ96" s="118">
        <f>IF('Copy &amp; Paste Roster Report Here'!$A93=AQ$7,IF('Copy &amp; Paste Roster Report Here'!$M93="FT",1,0),0)</f>
        <v>0</v>
      </c>
      <c r="AR96" s="118">
        <f>IF('Copy &amp; Paste Roster Report Here'!$A93=AR$7,IF('Copy &amp; Paste Roster Report Here'!$M93="FT",1,0),0)</f>
        <v>0</v>
      </c>
      <c r="AS96" s="118">
        <f>IF('Copy &amp; Paste Roster Report Here'!$A93=AS$7,IF('Copy &amp; Paste Roster Report Here'!$M93="FT",1,0),0)</f>
        <v>0</v>
      </c>
      <c r="AT96" s="118">
        <f>IF('Copy &amp; Paste Roster Report Here'!$A93=AT$7,IF('Copy &amp; Paste Roster Report Here'!$M93="FT",1,0),0)</f>
        <v>0</v>
      </c>
      <c r="AU96" s="118">
        <f>IF('Copy &amp; Paste Roster Report Here'!$A93=AU$7,IF('Copy &amp; Paste Roster Report Here'!$M93="FT",1,0),0)</f>
        <v>0</v>
      </c>
      <c r="AV96" s="73">
        <f t="shared" si="25"/>
        <v>0</v>
      </c>
      <c r="AW96" s="119">
        <f>IF('Copy &amp; Paste Roster Report Here'!$A93=AW$7,IF('Copy &amp; Paste Roster Report Here'!$M93="HT",1,0),0)</f>
        <v>0</v>
      </c>
      <c r="AX96" s="119">
        <f>IF('Copy &amp; Paste Roster Report Here'!$A93=AX$7,IF('Copy &amp; Paste Roster Report Here'!$M93="HT",1,0),0)</f>
        <v>0</v>
      </c>
      <c r="AY96" s="119">
        <f>IF('Copy &amp; Paste Roster Report Here'!$A93=AY$7,IF('Copy &amp; Paste Roster Report Here'!$M93="HT",1,0),0)</f>
        <v>0</v>
      </c>
      <c r="AZ96" s="119">
        <f>IF('Copy &amp; Paste Roster Report Here'!$A93=AZ$7,IF('Copy &amp; Paste Roster Report Here'!$M93="HT",1,0),0)</f>
        <v>0</v>
      </c>
      <c r="BA96" s="119">
        <f>IF('Copy &amp; Paste Roster Report Here'!$A93=BA$7,IF('Copy &amp; Paste Roster Report Here'!$M93="HT",1,0),0)</f>
        <v>0</v>
      </c>
      <c r="BB96" s="119">
        <f>IF('Copy &amp; Paste Roster Report Here'!$A93=BB$7,IF('Copy &amp; Paste Roster Report Here'!$M93="HT",1,0),0)</f>
        <v>0</v>
      </c>
      <c r="BC96" s="119">
        <f>IF('Copy &amp; Paste Roster Report Here'!$A93=BC$7,IF('Copy &amp; Paste Roster Report Here'!$M93="HT",1,0),0)</f>
        <v>0</v>
      </c>
      <c r="BD96" s="119">
        <f>IF('Copy &amp; Paste Roster Report Here'!$A93=BD$7,IF('Copy &amp; Paste Roster Report Here'!$M93="HT",1,0),0)</f>
        <v>0</v>
      </c>
      <c r="BE96" s="119">
        <f>IF('Copy &amp; Paste Roster Report Here'!$A93=BE$7,IF('Copy &amp; Paste Roster Report Here'!$M93="HT",1,0),0)</f>
        <v>0</v>
      </c>
      <c r="BF96" s="119">
        <f>IF('Copy &amp; Paste Roster Report Here'!$A93=BF$7,IF('Copy &amp; Paste Roster Report Here'!$M93="HT",1,0),0)</f>
        <v>0</v>
      </c>
      <c r="BG96" s="119">
        <f>IF('Copy &amp; Paste Roster Report Here'!$A93=BG$7,IF('Copy &amp; Paste Roster Report Here'!$M93="HT",1,0),0)</f>
        <v>0</v>
      </c>
      <c r="BH96" s="73">
        <f t="shared" si="26"/>
        <v>0</v>
      </c>
      <c r="BI96" s="120">
        <f>IF('Copy &amp; Paste Roster Report Here'!$A93=BI$7,IF('Copy &amp; Paste Roster Report Here'!$M93="MT",1,0),0)</f>
        <v>0</v>
      </c>
      <c r="BJ96" s="120">
        <f>IF('Copy &amp; Paste Roster Report Here'!$A93=BJ$7,IF('Copy &amp; Paste Roster Report Here'!$M93="MT",1,0),0)</f>
        <v>0</v>
      </c>
      <c r="BK96" s="120">
        <f>IF('Copy &amp; Paste Roster Report Here'!$A93=BK$7,IF('Copy &amp; Paste Roster Report Here'!$M93="MT",1,0),0)</f>
        <v>0</v>
      </c>
      <c r="BL96" s="120">
        <f>IF('Copy &amp; Paste Roster Report Here'!$A93=BL$7,IF('Copy &amp; Paste Roster Report Here'!$M93="MT",1,0),0)</f>
        <v>0</v>
      </c>
      <c r="BM96" s="120">
        <f>IF('Copy &amp; Paste Roster Report Here'!$A93=BM$7,IF('Copy &amp; Paste Roster Report Here'!$M93="MT",1,0),0)</f>
        <v>0</v>
      </c>
      <c r="BN96" s="120">
        <f>IF('Copy &amp; Paste Roster Report Here'!$A93=BN$7,IF('Copy &amp; Paste Roster Report Here'!$M93="MT",1,0),0)</f>
        <v>0</v>
      </c>
      <c r="BO96" s="120">
        <f>IF('Copy &amp; Paste Roster Report Here'!$A93=BO$7,IF('Copy &amp; Paste Roster Report Here'!$M93="MT",1,0),0)</f>
        <v>0</v>
      </c>
      <c r="BP96" s="120">
        <f>IF('Copy &amp; Paste Roster Report Here'!$A93=BP$7,IF('Copy &amp; Paste Roster Report Here'!$M93="MT",1,0),0)</f>
        <v>0</v>
      </c>
      <c r="BQ96" s="120">
        <f>IF('Copy &amp; Paste Roster Report Here'!$A93=BQ$7,IF('Copy &amp; Paste Roster Report Here'!$M93="MT",1,0),0)</f>
        <v>0</v>
      </c>
      <c r="BR96" s="120">
        <f>IF('Copy &amp; Paste Roster Report Here'!$A93=BR$7,IF('Copy &amp; Paste Roster Report Here'!$M93="MT",1,0),0)</f>
        <v>0</v>
      </c>
      <c r="BS96" s="120">
        <f>IF('Copy &amp; Paste Roster Report Here'!$A93=BS$7,IF('Copy &amp; Paste Roster Report Here'!$M93="MT",1,0),0)</f>
        <v>0</v>
      </c>
      <c r="BT96" s="73">
        <f t="shared" si="27"/>
        <v>0</v>
      </c>
      <c r="BU96" s="121">
        <f>IF('Copy &amp; Paste Roster Report Here'!$A93=BU$7,IF('Copy &amp; Paste Roster Report Here'!$M93="fy",1,0),0)</f>
        <v>0</v>
      </c>
      <c r="BV96" s="121">
        <f>IF('Copy &amp; Paste Roster Report Here'!$A93=BV$7,IF('Copy &amp; Paste Roster Report Here'!$M93="fy",1,0),0)</f>
        <v>0</v>
      </c>
      <c r="BW96" s="121">
        <f>IF('Copy &amp; Paste Roster Report Here'!$A93=BW$7,IF('Copy &amp; Paste Roster Report Here'!$M93="fy",1,0),0)</f>
        <v>0</v>
      </c>
      <c r="BX96" s="121">
        <f>IF('Copy &amp; Paste Roster Report Here'!$A93=BX$7,IF('Copy &amp; Paste Roster Report Here'!$M93="fy",1,0),0)</f>
        <v>0</v>
      </c>
      <c r="BY96" s="121">
        <f>IF('Copy &amp; Paste Roster Report Here'!$A93=BY$7,IF('Copy &amp; Paste Roster Report Here'!$M93="fy",1,0),0)</f>
        <v>0</v>
      </c>
      <c r="BZ96" s="121">
        <f>IF('Copy &amp; Paste Roster Report Here'!$A93=BZ$7,IF('Copy &amp; Paste Roster Report Here'!$M93="fy",1,0),0)</f>
        <v>0</v>
      </c>
      <c r="CA96" s="121">
        <f>IF('Copy &amp; Paste Roster Report Here'!$A93=CA$7,IF('Copy &amp; Paste Roster Report Here'!$M93="fy",1,0),0)</f>
        <v>0</v>
      </c>
      <c r="CB96" s="121">
        <f>IF('Copy &amp; Paste Roster Report Here'!$A93=CB$7,IF('Copy &amp; Paste Roster Report Here'!$M93="fy",1,0),0)</f>
        <v>0</v>
      </c>
      <c r="CC96" s="121">
        <f>IF('Copy &amp; Paste Roster Report Here'!$A93=CC$7,IF('Copy &amp; Paste Roster Report Here'!$M93="fy",1,0),0)</f>
        <v>0</v>
      </c>
      <c r="CD96" s="121">
        <f>IF('Copy &amp; Paste Roster Report Here'!$A93=CD$7,IF('Copy &amp; Paste Roster Report Here'!$M93="fy",1,0),0)</f>
        <v>0</v>
      </c>
      <c r="CE96" s="121">
        <f>IF('Copy &amp; Paste Roster Report Here'!$A93=CE$7,IF('Copy &amp; Paste Roster Report Here'!$M93="fy",1,0),0)</f>
        <v>0</v>
      </c>
      <c r="CF96" s="73">
        <f t="shared" si="28"/>
        <v>0</v>
      </c>
      <c r="CG96" s="122">
        <f>IF('Copy &amp; Paste Roster Report Here'!$A93=CG$7,IF('Copy &amp; Paste Roster Report Here'!$M93="RH",1,0),0)</f>
        <v>0</v>
      </c>
      <c r="CH96" s="122">
        <f>IF('Copy &amp; Paste Roster Report Here'!$A93=CH$7,IF('Copy &amp; Paste Roster Report Here'!$M93="RH",1,0),0)</f>
        <v>0</v>
      </c>
      <c r="CI96" s="122">
        <f>IF('Copy &amp; Paste Roster Report Here'!$A93=CI$7,IF('Copy &amp; Paste Roster Report Here'!$M93="RH",1,0),0)</f>
        <v>0</v>
      </c>
      <c r="CJ96" s="122">
        <f>IF('Copy &amp; Paste Roster Report Here'!$A93=CJ$7,IF('Copy &amp; Paste Roster Report Here'!$M93="RH",1,0),0)</f>
        <v>0</v>
      </c>
      <c r="CK96" s="122">
        <f>IF('Copy &amp; Paste Roster Report Here'!$A93=CK$7,IF('Copy &amp; Paste Roster Report Here'!$M93="RH",1,0),0)</f>
        <v>0</v>
      </c>
      <c r="CL96" s="122">
        <f>IF('Copy &amp; Paste Roster Report Here'!$A93=CL$7,IF('Copy &amp; Paste Roster Report Here'!$M93="RH",1,0),0)</f>
        <v>0</v>
      </c>
      <c r="CM96" s="122">
        <f>IF('Copy &amp; Paste Roster Report Here'!$A93=CM$7,IF('Copy &amp; Paste Roster Report Here'!$M93="RH",1,0),0)</f>
        <v>0</v>
      </c>
      <c r="CN96" s="122">
        <f>IF('Copy &amp; Paste Roster Report Here'!$A93=CN$7,IF('Copy &amp; Paste Roster Report Here'!$M93="RH",1,0),0)</f>
        <v>0</v>
      </c>
      <c r="CO96" s="122">
        <f>IF('Copy &amp; Paste Roster Report Here'!$A93=CO$7,IF('Copy &amp; Paste Roster Report Here'!$M93="RH",1,0),0)</f>
        <v>0</v>
      </c>
      <c r="CP96" s="122">
        <f>IF('Copy &amp; Paste Roster Report Here'!$A93=CP$7,IF('Copy &amp; Paste Roster Report Here'!$M93="RH",1,0),0)</f>
        <v>0</v>
      </c>
      <c r="CQ96" s="122">
        <f>IF('Copy &amp; Paste Roster Report Here'!$A93=CQ$7,IF('Copy &amp; Paste Roster Report Here'!$M93="RH",1,0),0)</f>
        <v>0</v>
      </c>
      <c r="CR96" s="73">
        <f t="shared" si="29"/>
        <v>0</v>
      </c>
      <c r="CS96" s="123">
        <f>IF('Copy &amp; Paste Roster Report Here'!$A93=CS$7,IF('Copy &amp; Paste Roster Report Here'!$M93="QT",1,0),0)</f>
        <v>0</v>
      </c>
      <c r="CT96" s="123">
        <f>IF('Copy &amp; Paste Roster Report Here'!$A93=CT$7,IF('Copy &amp; Paste Roster Report Here'!$M93="QT",1,0),0)</f>
        <v>0</v>
      </c>
      <c r="CU96" s="123">
        <f>IF('Copy &amp; Paste Roster Report Here'!$A93=CU$7,IF('Copy &amp; Paste Roster Report Here'!$M93="QT",1,0),0)</f>
        <v>0</v>
      </c>
      <c r="CV96" s="123">
        <f>IF('Copy &amp; Paste Roster Report Here'!$A93=CV$7,IF('Copy &amp; Paste Roster Report Here'!$M93="QT",1,0),0)</f>
        <v>0</v>
      </c>
      <c r="CW96" s="123">
        <f>IF('Copy &amp; Paste Roster Report Here'!$A93=CW$7,IF('Copy &amp; Paste Roster Report Here'!$M93="QT",1,0),0)</f>
        <v>0</v>
      </c>
      <c r="CX96" s="123">
        <f>IF('Copy &amp; Paste Roster Report Here'!$A93=CX$7,IF('Copy &amp; Paste Roster Report Here'!$M93="QT",1,0),0)</f>
        <v>0</v>
      </c>
      <c r="CY96" s="123">
        <f>IF('Copy &amp; Paste Roster Report Here'!$A93=CY$7,IF('Copy &amp; Paste Roster Report Here'!$M93="QT",1,0),0)</f>
        <v>0</v>
      </c>
      <c r="CZ96" s="123">
        <f>IF('Copy &amp; Paste Roster Report Here'!$A93=CZ$7,IF('Copy &amp; Paste Roster Report Here'!$M93="QT",1,0),0)</f>
        <v>0</v>
      </c>
      <c r="DA96" s="123">
        <f>IF('Copy &amp; Paste Roster Report Here'!$A93=DA$7,IF('Copy &amp; Paste Roster Report Here'!$M93="QT",1,0),0)</f>
        <v>0</v>
      </c>
      <c r="DB96" s="123">
        <f>IF('Copy &amp; Paste Roster Report Here'!$A93=DB$7,IF('Copy &amp; Paste Roster Report Here'!$M93="QT",1,0),0)</f>
        <v>0</v>
      </c>
      <c r="DC96" s="123">
        <f>IF('Copy &amp; Paste Roster Report Here'!$A93=DC$7,IF('Copy &amp; Paste Roster Report Here'!$M93="QT",1,0),0)</f>
        <v>0</v>
      </c>
      <c r="DD96" s="73">
        <f t="shared" si="30"/>
        <v>0</v>
      </c>
      <c r="DE96" s="124">
        <f>IF('Copy &amp; Paste Roster Report Here'!$A93=DE$7,IF('Copy &amp; Paste Roster Report Here'!$M93="xxxxxxxxxxx",1,0),0)</f>
        <v>0</v>
      </c>
      <c r="DF96" s="124">
        <f>IF('Copy &amp; Paste Roster Report Here'!$A93=DF$7,IF('Copy &amp; Paste Roster Report Here'!$M93="xxxxxxxxxxx",1,0),0)</f>
        <v>0</v>
      </c>
      <c r="DG96" s="124">
        <f>IF('Copy &amp; Paste Roster Report Here'!$A93=DG$7,IF('Copy &amp; Paste Roster Report Here'!$M93="xxxxxxxxxxx",1,0),0)</f>
        <v>0</v>
      </c>
      <c r="DH96" s="124">
        <f>IF('Copy &amp; Paste Roster Report Here'!$A93=DH$7,IF('Copy &amp; Paste Roster Report Here'!$M93="xxxxxxxxxxx",1,0),0)</f>
        <v>0</v>
      </c>
      <c r="DI96" s="124">
        <f>IF('Copy &amp; Paste Roster Report Here'!$A93=DI$7,IF('Copy &amp; Paste Roster Report Here'!$M93="xxxxxxxxxxx",1,0),0)</f>
        <v>0</v>
      </c>
      <c r="DJ96" s="124">
        <f>IF('Copy &amp; Paste Roster Report Here'!$A93=DJ$7,IF('Copy &amp; Paste Roster Report Here'!$M93="xxxxxxxxxxx",1,0),0)</f>
        <v>0</v>
      </c>
      <c r="DK96" s="124">
        <f>IF('Copy &amp; Paste Roster Report Here'!$A93=DK$7,IF('Copy &amp; Paste Roster Report Here'!$M93="xxxxxxxxxxx",1,0),0)</f>
        <v>0</v>
      </c>
      <c r="DL96" s="124">
        <f>IF('Copy &amp; Paste Roster Report Here'!$A93=DL$7,IF('Copy &amp; Paste Roster Report Here'!$M93="xxxxxxxxxxx",1,0),0)</f>
        <v>0</v>
      </c>
      <c r="DM96" s="124">
        <f>IF('Copy &amp; Paste Roster Report Here'!$A93=DM$7,IF('Copy &amp; Paste Roster Report Here'!$M93="xxxxxxxxxxx",1,0),0)</f>
        <v>0</v>
      </c>
      <c r="DN96" s="124">
        <f>IF('Copy &amp; Paste Roster Report Here'!$A93=DN$7,IF('Copy &amp; Paste Roster Report Here'!$M93="xxxxxxxxxxx",1,0),0)</f>
        <v>0</v>
      </c>
      <c r="DO96" s="124">
        <f>IF('Copy &amp; Paste Roster Report Here'!$A93=DO$7,IF('Copy &amp; Paste Roster Report Here'!$M93="xxxxxxxxxxx",1,0),0)</f>
        <v>0</v>
      </c>
      <c r="DP96" s="125">
        <f t="shared" si="31"/>
        <v>0</v>
      </c>
      <c r="DQ96" s="126">
        <f t="shared" si="32"/>
        <v>0</v>
      </c>
    </row>
    <row r="97" spans="1:121" x14ac:dyDescent="0.2">
      <c r="A97" s="111">
        <f t="shared" si="18"/>
        <v>0</v>
      </c>
      <c r="B97" s="111">
        <f t="shared" si="19"/>
        <v>0</v>
      </c>
      <c r="C97" s="112">
        <f>+('Copy &amp; Paste Roster Report Here'!$P94-'Copy &amp; Paste Roster Report Here'!$O94)/30</f>
        <v>0</v>
      </c>
      <c r="D97" s="112">
        <f>+('Copy &amp; Paste Roster Report Here'!$P94-'Copy &amp; Paste Roster Report Here'!$O94)</f>
        <v>0</v>
      </c>
      <c r="E97" s="111">
        <f>'Copy &amp; Paste Roster Report Here'!N94</f>
        <v>0</v>
      </c>
      <c r="F97" s="111" t="str">
        <f t="shared" si="20"/>
        <v>N</v>
      </c>
      <c r="G97" s="111">
        <f>'Copy &amp; Paste Roster Report Here'!R94</f>
        <v>0</v>
      </c>
      <c r="H97" s="113">
        <f t="shared" si="21"/>
        <v>0</v>
      </c>
      <c r="I97" s="112">
        <f>IF(F97="N",$F$5-'Copy &amp; Paste Roster Report Here'!O94,+'Copy &amp; Paste Roster Report Here'!Q94-'Copy &amp; Paste Roster Report Here'!O94)</f>
        <v>0</v>
      </c>
      <c r="J97" s="114">
        <f t="shared" si="22"/>
        <v>0</v>
      </c>
      <c r="K97" s="114">
        <f t="shared" si="23"/>
        <v>0</v>
      </c>
      <c r="L97" s="115">
        <f>'Copy &amp; Paste Roster Report Here'!F94</f>
        <v>0</v>
      </c>
      <c r="M97" s="116">
        <f t="shared" si="24"/>
        <v>0</v>
      </c>
      <c r="N97" s="117">
        <f>IF('Copy &amp; Paste Roster Report Here'!$A94='Analytical Tests'!N$7,IF($F97="Y",+$H97*N$6,0),0)</f>
        <v>0</v>
      </c>
      <c r="O97" s="117">
        <f>IF('Copy &amp; Paste Roster Report Here'!$A94='Analytical Tests'!O$7,IF($F97="Y",+$H97*O$6,0),0)</f>
        <v>0</v>
      </c>
      <c r="P97" s="117">
        <f>IF('Copy &amp; Paste Roster Report Here'!$A94='Analytical Tests'!P$7,IF($F97="Y",+$H97*P$6,0),0)</f>
        <v>0</v>
      </c>
      <c r="Q97" s="117">
        <f>IF('Copy &amp; Paste Roster Report Here'!$A94='Analytical Tests'!Q$7,IF($F97="Y",+$H97*Q$6,0),0)</f>
        <v>0</v>
      </c>
      <c r="R97" s="117">
        <f>IF('Copy &amp; Paste Roster Report Here'!$A94='Analytical Tests'!R$7,IF($F97="Y",+$H97*R$6,0),0)</f>
        <v>0</v>
      </c>
      <c r="S97" s="117">
        <f>IF('Copy &amp; Paste Roster Report Here'!$A94='Analytical Tests'!S$7,IF($F97="Y",+$H97*S$6,0),0)</f>
        <v>0</v>
      </c>
      <c r="T97" s="117">
        <f>IF('Copy &amp; Paste Roster Report Here'!$A94='Analytical Tests'!T$7,IF($F97="Y",+$H97*T$6,0),0)</f>
        <v>0</v>
      </c>
      <c r="U97" s="117">
        <f>IF('Copy &amp; Paste Roster Report Here'!$A94='Analytical Tests'!U$7,IF($F97="Y",+$H97*U$6,0),0)</f>
        <v>0</v>
      </c>
      <c r="V97" s="117">
        <f>IF('Copy &amp; Paste Roster Report Here'!$A94='Analytical Tests'!V$7,IF($F97="Y",+$H97*V$6,0),0)</f>
        <v>0</v>
      </c>
      <c r="W97" s="117">
        <f>IF('Copy &amp; Paste Roster Report Here'!$A94='Analytical Tests'!W$7,IF($F97="Y",+$H97*W$6,0),0)</f>
        <v>0</v>
      </c>
      <c r="X97" s="117">
        <f>IF('Copy &amp; Paste Roster Report Here'!$A94='Analytical Tests'!X$7,IF($F97="Y",+$H97*X$6,0),0)</f>
        <v>0</v>
      </c>
      <c r="Y97" s="117" t="b">
        <f>IF('Copy &amp; Paste Roster Report Here'!$A94='Analytical Tests'!Y$7,IF($F97="N",IF($J97&gt;=$C97,Y$6,+($I97/$D97)*Y$6),0))</f>
        <v>0</v>
      </c>
      <c r="Z97" s="117" t="b">
        <f>IF('Copy &amp; Paste Roster Report Here'!$A94='Analytical Tests'!Z$7,IF($F97="N",IF($J97&gt;=$C97,Z$6,+($I97/$D97)*Z$6),0))</f>
        <v>0</v>
      </c>
      <c r="AA97" s="117" t="b">
        <f>IF('Copy &amp; Paste Roster Report Here'!$A94='Analytical Tests'!AA$7,IF($F97="N",IF($J97&gt;=$C97,AA$6,+($I97/$D97)*AA$6),0))</f>
        <v>0</v>
      </c>
      <c r="AB97" s="117" t="b">
        <f>IF('Copy &amp; Paste Roster Report Here'!$A94='Analytical Tests'!AB$7,IF($F97="N",IF($J97&gt;=$C97,AB$6,+($I97/$D97)*AB$6),0))</f>
        <v>0</v>
      </c>
      <c r="AC97" s="117" t="b">
        <f>IF('Copy &amp; Paste Roster Report Here'!$A94='Analytical Tests'!AC$7,IF($F97="N",IF($J97&gt;=$C97,AC$6,+($I97/$D97)*AC$6),0))</f>
        <v>0</v>
      </c>
      <c r="AD97" s="117" t="b">
        <f>IF('Copy &amp; Paste Roster Report Here'!$A94='Analytical Tests'!AD$7,IF($F97="N",IF($J97&gt;=$C97,AD$6,+($I97/$D97)*AD$6),0))</f>
        <v>0</v>
      </c>
      <c r="AE97" s="117" t="b">
        <f>IF('Copy &amp; Paste Roster Report Here'!$A94='Analytical Tests'!AE$7,IF($F97="N",IF($J97&gt;=$C97,AE$6,+($I97/$D97)*AE$6),0))</f>
        <v>0</v>
      </c>
      <c r="AF97" s="117" t="b">
        <f>IF('Copy &amp; Paste Roster Report Here'!$A94='Analytical Tests'!AF$7,IF($F97="N",IF($J97&gt;=$C97,AF$6,+($I97/$D97)*AF$6),0))</f>
        <v>0</v>
      </c>
      <c r="AG97" s="117" t="b">
        <f>IF('Copy &amp; Paste Roster Report Here'!$A94='Analytical Tests'!AG$7,IF($F97="N",IF($J97&gt;=$C97,AG$6,+($I97/$D97)*AG$6),0))</f>
        <v>0</v>
      </c>
      <c r="AH97" s="117" t="b">
        <f>IF('Copy &amp; Paste Roster Report Here'!$A94='Analytical Tests'!AH$7,IF($F97="N",IF($J97&gt;=$C97,AH$6,+($I97/$D97)*AH$6),0))</f>
        <v>0</v>
      </c>
      <c r="AI97" s="117" t="b">
        <f>IF('Copy &amp; Paste Roster Report Here'!$A94='Analytical Tests'!AI$7,IF($F97="N",IF($J97&gt;=$C97,AI$6,+($I97/$D97)*AI$6),0))</f>
        <v>0</v>
      </c>
      <c r="AJ97" s="79"/>
      <c r="AK97" s="118">
        <f>IF('Copy &amp; Paste Roster Report Here'!$A94=AK$7,IF('Copy &amp; Paste Roster Report Here'!$M94="FT",1,0),0)</f>
        <v>0</v>
      </c>
      <c r="AL97" s="118">
        <f>IF('Copy &amp; Paste Roster Report Here'!$A94=AL$7,IF('Copy &amp; Paste Roster Report Here'!$M94="FT",1,0),0)</f>
        <v>0</v>
      </c>
      <c r="AM97" s="118">
        <f>IF('Copy &amp; Paste Roster Report Here'!$A94=AM$7,IF('Copy &amp; Paste Roster Report Here'!$M94="FT",1,0),0)</f>
        <v>0</v>
      </c>
      <c r="AN97" s="118">
        <f>IF('Copy &amp; Paste Roster Report Here'!$A94=AN$7,IF('Copy &amp; Paste Roster Report Here'!$M94="FT",1,0),0)</f>
        <v>0</v>
      </c>
      <c r="AO97" s="118">
        <f>IF('Copy &amp; Paste Roster Report Here'!$A94=AO$7,IF('Copy &amp; Paste Roster Report Here'!$M94="FT",1,0),0)</f>
        <v>0</v>
      </c>
      <c r="AP97" s="118">
        <f>IF('Copy &amp; Paste Roster Report Here'!$A94=AP$7,IF('Copy &amp; Paste Roster Report Here'!$M94="FT",1,0),0)</f>
        <v>0</v>
      </c>
      <c r="AQ97" s="118">
        <f>IF('Copy &amp; Paste Roster Report Here'!$A94=AQ$7,IF('Copy &amp; Paste Roster Report Here'!$M94="FT",1,0),0)</f>
        <v>0</v>
      </c>
      <c r="AR97" s="118">
        <f>IF('Copy &amp; Paste Roster Report Here'!$A94=AR$7,IF('Copy &amp; Paste Roster Report Here'!$M94="FT",1,0),0)</f>
        <v>0</v>
      </c>
      <c r="AS97" s="118">
        <f>IF('Copy &amp; Paste Roster Report Here'!$A94=AS$7,IF('Copy &amp; Paste Roster Report Here'!$M94="FT",1,0),0)</f>
        <v>0</v>
      </c>
      <c r="AT97" s="118">
        <f>IF('Copy &amp; Paste Roster Report Here'!$A94=AT$7,IF('Copy &amp; Paste Roster Report Here'!$M94="FT",1,0),0)</f>
        <v>0</v>
      </c>
      <c r="AU97" s="118">
        <f>IF('Copy &amp; Paste Roster Report Here'!$A94=AU$7,IF('Copy &amp; Paste Roster Report Here'!$M94="FT",1,0),0)</f>
        <v>0</v>
      </c>
      <c r="AV97" s="73">
        <f t="shared" si="25"/>
        <v>0</v>
      </c>
      <c r="AW97" s="119">
        <f>IF('Copy &amp; Paste Roster Report Here'!$A94=AW$7,IF('Copy &amp; Paste Roster Report Here'!$M94="HT",1,0),0)</f>
        <v>0</v>
      </c>
      <c r="AX97" s="119">
        <f>IF('Copy &amp; Paste Roster Report Here'!$A94=AX$7,IF('Copy &amp; Paste Roster Report Here'!$M94="HT",1,0),0)</f>
        <v>0</v>
      </c>
      <c r="AY97" s="119">
        <f>IF('Copy &amp; Paste Roster Report Here'!$A94=AY$7,IF('Copy &amp; Paste Roster Report Here'!$M94="HT",1,0),0)</f>
        <v>0</v>
      </c>
      <c r="AZ97" s="119">
        <f>IF('Copy &amp; Paste Roster Report Here'!$A94=AZ$7,IF('Copy &amp; Paste Roster Report Here'!$M94="HT",1,0),0)</f>
        <v>0</v>
      </c>
      <c r="BA97" s="119">
        <f>IF('Copy &amp; Paste Roster Report Here'!$A94=BA$7,IF('Copy &amp; Paste Roster Report Here'!$M94="HT",1,0),0)</f>
        <v>0</v>
      </c>
      <c r="BB97" s="119">
        <f>IF('Copy &amp; Paste Roster Report Here'!$A94=BB$7,IF('Copy &amp; Paste Roster Report Here'!$M94="HT",1,0),0)</f>
        <v>0</v>
      </c>
      <c r="BC97" s="119">
        <f>IF('Copy &amp; Paste Roster Report Here'!$A94=BC$7,IF('Copy &amp; Paste Roster Report Here'!$M94="HT",1,0),0)</f>
        <v>0</v>
      </c>
      <c r="BD97" s="119">
        <f>IF('Copy &amp; Paste Roster Report Here'!$A94=BD$7,IF('Copy &amp; Paste Roster Report Here'!$M94="HT",1,0),0)</f>
        <v>0</v>
      </c>
      <c r="BE97" s="119">
        <f>IF('Copy &amp; Paste Roster Report Here'!$A94=BE$7,IF('Copy &amp; Paste Roster Report Here'!$M94="HT",1,0),0)</f>
        <v>0</v>
      </c>
      <c r="BF97" s="119">
        <f>IF('Copy &amp; Paste Roster Report Here'!$A94=BF$7,IF('Copy &amp; Paste Roster Report Here'!$M94="HT",1,0),0)</f>
        <v>0</v>
      </c>
      <c r="BG97" s="119">
        <f>IF('Copy &amp; Paste Roster Report Here'!$A94=BG$7,IF('Copy &amp; Paste Roster Report Here'!$M94="HT",1,0),0)</f>
        <v>0</v>
      </c>
      <c r="BH97" s="73">
        <f t="shared" si="26"/>
        <v>0</v>
      </c>
      <c r="BI97" s="120">
        <f>IF('Copy &amp; Paste Roster Report Here'!$A94=BI$7,IF('Copy &amp; Paste Roster Report Here'!$M94="MT",1,0),0)</f>
        <v>0</v>
      </c>
      <c r="BJ97" s="120">
        <f>IF('Copy &amp; Paste Roster Report Here'!$A94=BJ$7,IF('Copy &amp; Paste Roster Report Here'!$M94="MT",1,0),0)</f>
        <v>0</v>
      </c>
      <c r="BK97" s="120">
        <f>IF('Copy &amp; Paste Roster Report Here'!$A94=BK$7,IF('Copy &amp; Paste Roster Report Here'!$M94="MT",1,0),0)</f>
        <v>0</v>
      </c>
      <c r="BL97" s="120">
        <f>IF('Copy &amp; Paste Roster Report Here'!$A94=BL$7,IF('Copy &amp; Paste Roster Report Here'!$M94="MT",1,0),0)</f>
        <v>0</v>
      </c>
      <c r="BM97" s="120">
        <f>IF('Copy &amp; Paste Roster Report Here'!$A94=BM$7,IF('Copy &amp; Paste Roster Report Here'!$M94="MT",1,0),0)</f>
        <v>0</v>
      </c>
      <c r="BN97" s="120">
        <f>IF('Copy &amp; Paste Roster Report Here'!$A94=BN$7,IF('Copy &amp; Paste Roster Report Here'!$M94="MT",1,0),0)</f>
        <v>0</v>
      </c>
      <c r="BO97" s="120">
        <f>IF('Copy &amp; Paste Roster Report Here'!$A94=BO$7,IF('Copy &amp; Paste Roster Report Here'!$M94="MT",1,0),0)</f>
        <v>0</v>
      </c>
      <c r="BP97" s="120">
        <f>IF('Copy &amp; Paste Roster Report Here'!$A94=BP$7,IF('Copy &amp; Paste Roster Report Here'!$M94="MT",1,0),0)</f>
        <v>0</v>
      </c>
      <c r="BQ97" s="120">
        <f>IF('Copy &amp; Paste Roster Report Here'!$A94=BQ$7,IF('Copy &amp; Paste Roster Report Here'!$M94="MT",1,0),0)</f>
        <v>0</v>
      </c>
      <c r="BR97" s="120">
        <f>IF('Copy &amp; Paste Roster Report Here'!$A94=BR$7,IF('Copy &amp; Paste Roster Report Here'!$M94="MT",1,0),0)</f>
        <v>0</v>
      </c>
      <c r="BS97" s="120">
        <f>IF('Copy &amp; Paste Roster Report Here'!$A94=BS$7,IF('Copy &amp; Paste Roster Report Here'!$M94="MT",1,0),0)</f>
        <v>0</v>
      </c>
      <c r="BT97" s="73">
        <f t="shared" si="27"/>
        <v>0</v>
      </c>
      <c r="BU97" s="121">
        <f>IF('Copy &amp; Paste Roster Report Here'!$A94=BU$7,IF('Copy &amp; Paste Roster Report Here'!$M94="fy",1,0),0)</f>
        <v>0</v>
      </c>
      <c r="BV97" s="121">
        <f>IF('Copy &amp; Paste Roster Report Here'!$A94=BV$7,IF('Copy &amp; Paste Roster Report Here'!$M94="fy",1,0),0)</f>
        <v>0</v>
      </c>
      <c r="BW97" s="121">
        <f>IF('Copy &amp; Paste Roster Report Here'!$A94=BW$7,IF('Copy &amp; Paste Roster Report Here'!$M94="fy",1,0),0)</f>
        <v>0</v>
      </c>
      <c r="BX97" s="121">
        <f>IF('Copy &amp; Paste Roster Report Here'!$A94=BX$7,IF('Copy &amp; Paste Roster Report Here'!$M94="fy",1,0),0)</f>
        <v>0</v>
      </c>
      <c r="BY97" s="121">
        <f>IF('Copy &amp; Paste Roster Report Here'!$A94=BY$7,IF('Copy &amp; Paste Roster Report Here'!$M94="fy",1,0),0)</f>
        <v>0</v>
      </c>
      <c r="BZ97" s="121">
        <f>IF('Copy &amp; Paste Roster Report Here'!$A94=BZ$7,IF('Copy &amp; Paste Roster Report Here'!$M94="fy",1,0),0)</f>
        <v>0</v>
      </c>
      <c r="CA97" s="121">
        <f>IF('Copy &amp; Paste Roster Report Here'!$A94=CA$7,IF('Copy &amp; Paste Roster Report Here'!$M94="fy",1,0),0)</f>
        <v>0</v>
      </c>
      <c r="CB97" s="121">
        <f>IF('Copy &amp; Paste Roster Report Here'!$A94=CB$7,IF('Copy &amp; Paste Roster Report Here'!$M94="fy",1,0),0)</f>
        <v>0</v>
      </c>
      <c r="CC97" s="121">
        <f>IF('Copy &amp; Paste Roster Report Here'!$A94=CC$7,IF('Copy &amp; Paste Roster Report Here'!$M94="fy",1,0),0)</f>
        <v>0</v>
      </c>
      <c r="CD97" s="121">
        <f>IF('Copy &amp; Paste Roster Report Here'!$A94=CD$7,IF('Copy &amp; Paste Roster Report Here'!$M94="fy",1,0),0)</f>
        <v>0</v>
      </c>
      <c r="CE97" s="121">
        <f>IF('Copy &amp; Paste Roster Report Here'!$A94=CE$7,IF('Copy &amp; Paste Roster Report Here'!$M94="fy",1,0),0)</f>
        <v>0</v>
      </c>
      <c r="CF97" s="73">
        <f t="shared" si="28"/>
        <v>0</v>
      </c>
      <c r="CG97" s="122">
        <f>IF('Copy &amp; Paste Roster Report Here'!$A94=CG$7,IF('Copy &amp; Paste Roster Report Here'!$M94="RH",1,0),0)</f>
        <v>0</v>
      </c>
      <c r="CH97" s="122">
        <f>IF('Copy &amp; Paste Roster Report Here'!$A94=CH$7,IF('Copy &amp; Paste Roster Report Here'!$M94="RH",1,0),0)</f>
        <v>0</v>
      </c>
      <c r="CI97" s="122">
        <f>IF('Copy &amp; Paste Roster Report Here'!$A94=CI$7,IF('Copy &amp; Paste Roster Report Here'!$M94="RH",1,0),0)</f>
        <v>0</v>
      </c>
      <c r="CJ97" s="122">
        <f>IF('Copy &amp; Paste Roster Report Here'!$A94=CJ$7,IF('Copy &amp; Paste Roster Report Here'!$M94="RH",1,0),0)</f>
        <v>0</v>
      </c>
      <c r="CK97" s="122">
        <f>IF('Copy &amp; Paste Roster Report Here'!$A94=CK$7,IF('Copy &amp; Paste Roster Report Here'!$M94="RH",1,0),0)</f>
        <v>0</v>
      </c>
      <c r="CL97" s="122">
        <f>IF('Copy &amp; Paste Roster Report Here'!$A94=CL$7,IF('Copy &amp; Paste Roster Report Here'!$M94="RH",1,0),0)</f>
        <v>0</v>
      </c>
      <c r="CM97" s="122">
        <f>IF('Copy &amp; Paste Roster Report Here'!$A94=CM$7,IF('Copy &amp; Paste Roster Report Here'!$M94="RH",1,0),0)</f>
        <v>0</v>
      </c>
      <c r="CN97" s="122">
        <f>IF('Copy &amp; Paste Roster Report Here'!$A94=CN$7,IF('Copy &amp; Paste Roster Report Here'!$M94="RH",1,0),0)</f>
        <v>0</v>
      </c>
      <c r="CO97" s="122">
        <f>IF('Copy &amp; Paste Roster Report Here'!$A94=CO$7,IF('Copy &amp; Paste Roster Report Here'!$M94="RH",1,0),0)</f>
        <v>0</v>
      </c>
      <c r="CP97" s="122">
        <f>IF('Copy &amp; Paste Roster Report Here'!$A94=CP$7,IF('Copy &amp; Paste Roster Report Here'!$M94="RH",1,0),0)</f>
        <v>0</v>
      </c>
      <c r="CQ97" s="122">
        <f>IF('Copy &amp; Paste Roster Report Here'!$A94=CQ$7,IF('Copy &amp; Paste Roster Report Here'!$M94="RH",1,0),0)</f>
        <v>0</v>
      </c>
      <c r="CR97" s="73">
        <f t="shared" si="29"/>
        <v>0</v>
      </c>
      <c r="CS97" s="123">
        <f>IF('Copy &amp; Paste Roster Report Here'!$A94=CS$7,IF('Copy &amp; Paste Roster Report Here'!$M94="QT",1,0),0)</f>
        <v>0</v>
      </c>
      <c r="CT97" s="123">
        <f>IF('Copy &amp; Paste Roster Report Here'!$A94=CT$7,IF('Copy &amp; Paste Roster Report Here'!$M94="QT",1,0),0)</f>
        <v>0</v>
      </c>
      <c r="CU97" s="123">
        <f>IF('Copy &amp; Paste Roster Report Here'!$A94=CU$7,IF('Copy &amp; Paste Roster Report Here'!$M94="QT",1,0),0)</f>
        <v>0</v>
      </c>
      <c r="CV97" s="123">
        <f>IF('Copy &amp; Paste Roster Report Here'!$A94=CV$7,IF('Copy &amp; Paste Roster Report Here'!$M94="QT",1,0),0)</f>
        <v>0</v>
      </c>
      <c r="CW97" s="123">
        <f>IF('Copy &amp; Paste Roster Report Here'!$A94=CW$7,IF('Copy &amp; Paste Roster Report Here'!$M94="QT",1,0),0)</f>
        <v>0</v>
      </c>
      <c r="CX97" s="123">
        <f>IF('Copy &amp; Paste Roster Report Here'!$A94=CX$7,IF('Copy &amp; Paste Roster Report Here'!$M94="QT",1,0),0)</f>
        <v>0</v>
      </c>
      <c r="CY97" s="123">
        <f>IF('Copy &amp; Paste Roster Report Here'!$A94=CY$7,IF('Copy &amp; Paste Roster Report Here'!$M94="QT",1,0),0)</f>
        <v>0</v>
      </c>
      <c r="CZ97" s="123">
        <f>IF('Copy &amp; Paste Roster Report Here'!$A94=CZ$7,IF('Copy &amp; Paste Roster Report Here'!$M94="QT",1,0),0)</f>
        <v>0</v>
      </c>
      <c r="DA97" s="123">
        <f>IF('Copy &amp; Paste Roster Report Here'!$A94=DA$7,IF('Copy &amp; Paste Roster Report Here'!$M94="QT",1,0),0)</f>
        <v>0</v>
      </c>
      <c r="DB97" s="123">
        <f>IF('Copy &amp; Paste Roster Report Here'!$A94=DB$7,IF('Copy &amp; Paste Roster Report Here'!$M94="QT",1,0),0)</f>
        <v>0</v>
      </c>
      <c r="DC97" s="123">
        <f>IF('Copy &amp; Paste Roster Report Here'!$A94=DC$7,IF('Copy &amp; Paste Roster Report Here'!$M94="QT",1,0),0)</f>
        <v>0</v>
      </c>
      <c r="DD97" s="73">
        <f t="shared" si="30"/>
        <v>0</v>
      </c>
      <c r="DE97" s="124">
        <f>IF('Copy &amp; Paste Roster Report Here'!$A94=DE$7,IF('Copy &amp; Paste Roster Report Here'!$M94="xxxxxxxxxxx",1,0),0)</f>
        <v>0</v>
      </c>
      <c r="DF97" s="124">
        <f>IF('Copy &amp; Paste Roster Report Here'!$A94=DF$7,IF('Copy &amp; Paste Roster Report Here'!$M94="xxxxxxxxxxx",1,0),0)</f>
        <v>0</v>
      </c>
      <c r="DG97" s="124">
        <f>IF('Copy &amp; Paste Roster Report Here'!$A94=DG$7,IF('Copy &amp; Paste Roster Report Here'!$M94="xxxxxxxxxxx",1,0),0)</f>
        <v>0</v>
      </c>
      <c r="DH97" s="124">
        <f>IF('Copy &amp; Paste Roster Report Here'!$A94=DH$7,IF('Copy &amp; Paste Roster Report Here'!$M94="xxxxxxxxxxx",1,0),0)</f>
        <v>0</v>
      </c>
      <c r="DI97" s="124">
        <f>IF('Copy &amp; Paste Roster Report Here'!$A94=DI$7,IF('Copy &amp; Paste Roster Report Here'!$M94="xxxxxxxxxxx",1,0),0)</f>
        <v>0</v>
      </c>
      <c r="DJ97" s="124">
        <f>IF('Copy &amp; Paste Roster Report Here'!$A94=DJ$7,IF('Copy &amp; Paste Roster Report Here'!$M94="xxxxxxxxxxx",1,0),0)</f>
        <v>0</v>
      </c>
      <c r="DK97" s="124">
        <f>IF('Copy &amp; Paste Roster Report Here'!$A94=DK$7,IF('Copy &amp; Paste Roster Report Here'!$M94="xxxxxxxxxxx",1,0),0)</f>
        <v>0</v>
      </c>
      <c r="DL97" s="124">
        <f>IF('Copy &amp; Paste Roster Report Here'!$A94=DL$7,IF('Copy &amp; Paste Roster Report Here'!$M94="xxxxxxxxxxx",1,0),0)</f>
        <v>0</v>
      </c>
      <c r="DM97" s="124">
        <f>IF('Copy &amp; Paste Roster Report Here'!$A94=DM$7,IF('Copy &amp; Paste Roster Report Here'!$M94="xxxxxxxxxxx",1,0),0)</f>
        <v>0</v>
      </c>
      <c r="DN97" s="124">
        <f>IF('Copy &amp; Paste Roster Report Here'!$A94=DN$7,IF('Copy &amp; Paste Roster Report Here'!$M94="xxxxxxxxxxx",1,0),0)</f>
        <v>0</v>
      </c>
      <c r="DO97" s="124">
        <f>IF('Copy &amp; Paste Roster Report Here'!$A94=DO$7,IF('Copy &amp; Paste Roster Report Here'!$M94="xxxxxxxxxxx",1,0),0)</f>
        <v>0</v>
      </c>
      <c r="DP97" s="125">
        <f t="shared" si="31"/>
        <v>0</v>
      </c>
      <c r="DQ97" s="126">
        <f t="shared" si="32"/>
        <v>0</v>
      </c>
    </row>
    <row r="98" spans="1:121" x14ac:dyDescent="0.2">
      <c r="A98" s="111">
        <f t="shared" si="18"/>
        <v>0</v>
      </c>
      <c r="B98" s="111">
        <f t="shared" si="19"/>
        <v>0</v>
      </c>
      <c r="C98" s="112">
        <f>+('Copy &amp; Paste Roster Report Here'!$P95-'Copy &amp; Paste Roster Report Here'!$O95)/30</f>
        <v>0</v>
      </c>
      <c r="D98" s="112">
        <f>+('Copy &amp; Paste Roster Report Here'!$P95-'Copy &amp; Paste Roster Report Here'!$O95)</f>
        <v>0</v>
      </c>
      <c r="E98" s="111">
        <f>'Copy &amp; Paste Roster Report Here'!N95</f>
        <v>0</v>
      </c>
      <c r="F98" s="111" t="str">
        <f t="shared" si="20"/>
        <v>N</v>
      </c>
      <c r="G98" s="111">
        <f>'Copy &amp; Paste Roster Report Here'!R95</f>
        <v>0</v>
      </c>
      <c r="H98" s="113">
        <f t="shared" si="21"/>
        <v>0</v>
      </c>
      <c r="I98" s="112">
        <f>IF(F98="N",$F$5-'Copy &amp; Paste Roster Report Here'!O95,+'Copy &amp; Paste Roster Report Here'!Q95-'Copy &amp; Paste Roster Report Here'!O95)</f>
        <v>0</v>
      </c>
      <c r="J98" s="114">
        <f t="shared" si="22"/>
        <v>0</v>
      </c>
      <c r="K98" s="114">
        <f t="shared" si="23"/>
        <v>0</v>
      </c>
      <c r="L98" s="115">
        <f>'Copy &amp; Paste Roster Report Here'!F95</f>
        <v>0</v>
      </c>
      <c r="M98" s="116">
        <f t="shared" si="24"/>
        <v>0</v>
      </c>
      <c r="N98" s="117">
        <f>IF('Copy &amp; Paste Roster Report Here'!$A95='Analytical Tests'!N$7,IF($F98="Y",+$H98*N$6,0),0)</f>
        <v>0</v>
      </c>
      <c r="O98" s="117">
        <f>IF('Copy &amp; Paste Roster Report Here'!$A95='Analytical Tests'!O$7,IF($F98="Y",+$H98*O$6,0),0)</f>
        <v>0</v>
      </c>
      <c r="P98" s="117">
        <f>IF('Copy &amp; Paste Roster Report Here'!$A95='Analytical Tests'!P$7,IF($F98="Y",+$H98*P$6,0),0)</f>
        <v>0</v>
      </c>
      <c r="Q98" s="117">
        <f>IF('Copy &amp; Paste Roster Report Here'!$A95='Analytical Tests'!Q$7,IF($F98="Y",+$H98*Q$6,0),0)</f>
        <v>0</v>
      </c>
      <c r="R98" s="117">
        <f>IF('Copy &amp; Paste Roster Report Here'!$A95='Analytical Tests'!R$7,IF($F98="Y",+$H98*R$6,0),0)</f>
        <v>0</v>
      </c>
      <c r="S98" s="117">
        <f>IF('Copy &amp; Paste Roster Report Here'!$A95='Analytical Tests'!S$7,IF($F98="Y",+$H98*S$6,0),0)</f>
        <v>0</v>
      </c>
      <c r="T98" s="117">
        <f>IF('Copy &amp; Paste Roster Report Here'!$A95='Analytical Tests'!T$7,IF($F98="Y",+$H98*T$6,0),0)</f>
        <v>0</v>
      </c>
      <c r="U98" s="117">
        <f>IF('Copy &amp; Paste Roster Report Here'!$A95='Analytical Tests'!U$7,IF($F98="Y",+$H98*U$6,0),0)</f>
        <v>0</v>
      </c>
      <c r="V98" s="117">
        <f>IF('Copy &amp; Paste Roster Report Here'!$A95='Analytical Tests'!V$7,IF($F98="Y",+$H98*V$6,0),0)</f>
        <v>0</v>
      </c>
      <c r="W98" s="117">
        <f>IF('Copy &amp; Paste Roster Report Here'!$A95='Analytical Tests'!W$7,IF($F98="Y",+$H98*W$6,0),0)</f>
        <v>0</v>
      </c>
      <c r="X98" s="117">
        <f>IF('Copy &amp; Paste Roster Report Here'!$A95='Analytical Tests'!X$7,IF($F98="Y",+$H98*X$6,0),0)</f>
        <v>0</v>
      </c>
      <c r="Y98" s="117" t="b">
        <f>IF('Copy &amp; Paste Roster Report Here'!$A95='Analytical Tests'!Y$7,IF($F98="N",IF($J98&gt;=$C98,Y$6,+($I98/$D98)*Y$6),0))</f>
        <v>0</v>
      </c>
      <c r="Z98" s="117" t="b">
        <f>IF('Copy &amp; Paste Roster Report Here'!$A95='Analytical Tests'!Z$7,IF($F98="N",IF($J98&gt;=$C98,Z$6,+($I98/$D98)*Z$6),0))</f>
        <v>0</v>
      </c>
      <c r="AA98" s="117" t="b">
        <f>IF('Copy &amp; Paste Roster Report Here'!$A95='Analytical Tests'!AA$7,IF($F98="N",IF($J98&gt;=$C98,AA$6,+($I98/$D98)*AA$6),0))</f>
        <v>0</v>
      </c>
      <c r="AB98" s="117" t="b">
        <f>IF('Copy &amp; Paste Roster Report Here'!$A95='Analytical Tests'!AB$7,IF($F98="N",IF($J98&gt;=$C98,AB$6,+($I98/$D98)*AB$6),0))</f>
        <v>0</v>
      </c>
      <c r="AC98" s="117" t="b">
        <f>IF('Copy &amp; Paste Roster Report Here'!$A95='Analytical Tests'!AC$7,IF($F98="N",IF($J98&gt;=$C98,AC$6,+($I98/$D98)*AC$6),0))</f>
        <v>0</v>
      </c>
      <c r="AD98" s="117" t="b">
        <f>IF('Copy &amp; Paste Roster Report Here'!$A95='Analytical Tests'!AD$7,IF($F98="N",IF($J98&gt;=$C98,AD$6,+($I98/$D98)*AD$6),0))</f>
        <v>0</v>
      </c>
      <c r="AE98" s="117" t="b">
        <f>IF('Copy &amp; Paste Roster Report Here'!$A95='Analytical Tests'!AE$7,IF($F98="N",IF($J98&gt;=$C98,AE$6,+($I98/$D98)*AE$6),0))</f>
        <v>0</v>
      </c>
      <c r="AF98" s="117" t="b">
        <f>IF('Copy &amp; Paste Roster Report Here'!$A95='Analytical Tests'!AF$7,IF($F98="N",IF($J98&gt;=$C98,AF$6,+($I98/$D98)*AF$6),0))</f>
        <v>0</v>
      </c>
      <c r="AG98" s="117" t="b">
        <f>IF('Copy &amp; Paste Roster Report Here'!$A95='Analytical Tests'!AG$7,IF($F98="N",IF($J98&gt;=$C98,AG$6,+($I98/$D98)*AG$6),0))</f>
        <v>0</v>
      </c>
      <c r="AH98" s="117" t="b">
        <f>IF('Copy &amp; Paste Roster Report Here'!$A95='Analytical Tests'!AH$7,IF($F98="N",IF($J98&gt;=$C98,AH$6,+($I98/$D98)*AH$6),0))</f>
        <v>0</v>
      </c>
      <c r="AI98" s="117" t="b">
        <f>IF('Copy &amp; Paste Roster Report Here'!$A95='Analytical Tests'!AI$7,IF($F98="N",IF($J98&gt;=$C98,AI$6,+($I98/$D98)*AI$6),0))</f>
        <v>0</v>
      </c>
      <c r="AJ98" s="79"/>
      <c r="AK98" s="118">
        <f>IF('Copy &amp; Paste Roster Report Here'!$A95=AK$7,IF('Copy &amp; Paste Roster Report Here'!$M95="FT",1,0),0)</f>
        <v>0</v>
      </c>
      <c r="AL98" s="118">
        <f>IF('Copy &amp; Paste Roster Report Here'!$A95=AL$7,IF('Copy &amp; Paste Roster Report Here'!$M95="FT",1,0),0)</f>
        <v>0</v>
      </c>
      <c r="AM98" s="118">
        <f>IF('Copy &amp; Paste Roster Report Here'!$A95=AM$7,IF('Copy &amp; Paste Roster Report Here'!$M95="FT",1,0),0)</f>
        <v>0</v>
      </c>
      <c r="AN98" s="118">
        <f>IF('Copy &amp; Paste Roster Report Here'!$A95=AN$7,IF('Copy &amp; Paste Roster Report Here'!$M95="FT",1,0),0)</f>
        <v>0</v>
      </c>
      <c r="AO98" s="118">
        <f>IF('Copy &amp; Paste Roster Report Here'!$A95=AO$7,IF('Copy &amp; Paste Roster Report Here'!$M95="FT",1,0),0)</f>
        <v>0</v>
      </c>
      <c r="AP98" s="118">
        <f>IF('Copy &amp; Paste Roster Report Here'!$A95=AP$7,IF('Copy &amp; Paste Roster Report Here'!$M95="FT",1,0),0)</f>
        <v>0</v>
      </c>
      <c r="AQ98" s="118">
        <f>IF('Copy &amp; Paste Roster Report Here'!$A95=AQ$7,IF('Copy &amp; Paste Roster Report Here'!$M95="FT",1,0),0)</f>
        <v>0</v>
      </c>
      <c r="AR98" s="118">
        <f>IF('Copy &amp; Paste Roster Report Here'!$A95=AR$7,IF('Copy &amp; Paste Roster Report Here'!$M95="FT",1,0),0)</f>
        <v>0</v>
      </c>
      <c r="AS98" s="118">
        <f>IF('Copy &amp; Paste Roster Report Here'!$A95=AS$7,IF('Copy &amp; Paste Roster Report Here'!$M95="FT",1,0),0)</f>
        <v>0</v>
      </c>
      <c r="AT98" s="118">
        <f>IF('Copy &amp; Paste Roster Report Here'!$A95=AT$7,IF('Copy &amp; Paste Roster Report Here'!$M95="FT",1,0),0)</f>
        <v>0</v>
      </c>
      <c r="AU98" s="118">
        <f>IF('Copy &amp; Paste Roster Report Here'!$A95=AU$7,IF('Copy &amp; Paste Roster Report Here'!$M95="FT",1,0),0)</f>
        <v>0</v>
      </c>
      <c r="AV98" s="73">
        <f t="shared" si="25"/>
        <v>0</v>
      </c>
      <c r="AW98" s="119">
        <f>IF('Copy &amp; Paste Roster Report Here'!$A95=AW$7,IF('Copy &amp; Paste Roster Report Here'!$M95="HT",1,0),0)</f>
        <v>0</v>
      </c>
      <c r="AX98" s="119">
        <f>IF('Copy &amp; Paste Roster Report Here'!$A95=AX$7,IF('Copy &amp; Paste Roster Report Here'!$M95="HT",1,0),0)</f>
        <v>0</v>
      </c>
      <c r="AY98" s="119">
        <f>IF('Copy &amp; Paste Roster Report Here'!$A95=AY$7,IF('Copy &amp; Paste Roster Report Here'!$M95="HT",1,0),0)</f>
        <v>0</v>
      </c>
      <c r="AZ98" s="119">
        <f>IF('Copy &amp; Paste Roster Report Here'!$A95=AZ$7,IF('Copy &amp; Paste Roster Report Here'!$M95="HT",1,0),0)</f>
        <v>0</v>
      </c>
      <c r="BA98" s="119">
        <f>IF('Copy &amp; Paste Roster Report Here'!$A95=BA$7,IF('Copy &amp; Paste Roster Report Here'!$M95="HT",1,0),0)</f>
        <v>0</v>
      </c>
      <c r="BB98" s="119">
        <f>IF('Copy &amp; Paste Roster Report Here'!$A95=BB$7,IF('Copy &amp; Paste Roster Report Here'!$M95="HT",1,0),0)</f>
        <v>0</v>
      </c>
      <c r="BC98" s="119">
        <f>IF('Copy &amp; Paste Roster Report Here'!$A95=BC$7,IF('Copy &amp; Paste Roster Report Here'!$M95="HT",1,0),0)</f>
        <v>0</v>
      </c>
      <c r="BD98" s="119">
        <f>IF('Copy &amp; Paste Roster Report Here'!$A95=BD$7,IF('Copy &amp; Paste Roster Report Here'!$M95="HT",1,0),0)</f>
        <v>0</v>
      </c>
      <c r="BE98" s="119">
        <f>IF('Copy &amp; Paste Roster Report Here'!$A95=BE$7,IF('Copy &amp; Paste Roster Report Here'!$M95="HT",1,0),0)</f>
        <v>0</v>
      </c>
      <c r="BF98" s="119">
        <f>IF('Copy &amp; Paste Roster Report Here'!$A95=BF$7,IF('Copy &amp; Paste Roster Report Here'!$M95="HT",1,0),0)</f>
        <v>0</v>
      </c>
      <c r="BG98" s="119">
        <f>IF('Copy &amp; Paste Roster Report Here'!$A95=BG$7,IF('Copy &amp; Paste Roster Report Here'!$M95="HT",1,0),0)</f>
        <v>0</v>
      </c>
      <c r="BH98" s="73">
        <f t="shared" si="26"/>
        <v>0</v>
      </c>
      <c r="BI98" s="120">
        <f>IF('Copy &amp; Paste Roster Report Here'!$A95=BI$7,IF('Copy &amp; Paste Roster Report Here'!$M95="MT",1,0),0)</f>
        <v>0</v>
      </c>
      <c r="BJ98" s="120">
        <f>IF('Copy &amp; Paste Roster Report Here'!$A95=BJ$7,IF('Copy &amp; Paste Roster Report Here'!$M95="MT",1,0),0)</f>
        <v>0</v>
      </c>
      <c r="BK98" s="120">
        <f>IF('Copy &amp; Paste Roster Report Here'!$A95=BK$7,IF('Copy &amp; Paste Roster Report Here'!$M95="MT",1,0),0)</f>
        <v>0</v>
      </c>
      <c r="BL98" s="120">
        <f>IF('Copy &amp; Paste Roster Report Here'!$A95=BL$7,IF('Copy &amp; Paste Roster Report Here'!$M95="MT",1,0),0)</f>
        <v>0</v>
      </c>
      <c r="BM98" s="120">
        <f>IF('Copy &amp; Paste Roster Report Here'!$A95=BM$7,IF('Copy &amp; Paste Roster Report Here'!$M95="MT",1,0),0)</f>
        <v>0</v>
      </c>
      <c r="BN98" s="120">
        <f>IF('Copy &amp; Paste Roster Report Here'!$A95=BN$7,IF('Copy &amp; Paste Roster Report Here'!$M95="MT",1,0),0)</f>
        <v>0</v>
      </c>
      <c r="BO98" s="120">
        <f>IF('Copy &amp; Paste Roster Report Here'!$A95=BO$7,IF('Copy &amp; Paste Roster Report Here'!$M95="MT",1,0),0)</f>
        <v>0</v>
      </c>
      <c r="BP98" s="120">
        <f>IF('Copy &amp; Paste Roster Report Here'!$A95=BP$7,IF('Copy &amp; Paste Roster Report Here'!$M95="MT",1,0),0)</f>
        <v>0</v>
      </c>
      <c r="BQ98" s="120">
        <f>IF('Copy &amp; Paste Roster Report Here'!$A95=BQ$7,IF('Copy &amp; Paste Roster Report Here'!$M95="MT",1,0),0)</f>
        <v>0</v>
      </c>
      <c r="BR98" s="120">
        <f>IF('Copy &amp; Paste Roster Report Here'!$A95=BR$7,IF('Copy &amp; Paste Roster Report Here'!$M95="MT",1,0),0)</f>
        <v>0</v>
      </c>
      <c r="BS98" s="120">
        <f>IF('Copy &amp; Paste Roster Report Here'!$A95=BS$7,IF('Copy &amp; Paste Roster Report Here'!$M95="MT",1,0),0)</f>
        <v>0</v>
      </c>
      <c r="BT98" s="73">
        <f t="shared" si="27"/>
        <v>0</v>
      </c>
      <c r="BU98" s="121">
        <f>IF('Copy &amp; Paste Roster Report Here'!$A95=BU$7,IF('Copy &amp; Paste Roster Report Here'!$M95="fy",1,0),0)</f>
        <v>0</v>
      </c>
      <c r="BV98" s="121">
        <f>IF('Copy &amp; Paste Roster Report Here'!$A95=BV$7,IF('Copy &amp; Paste Roster Report Here'!$M95="fy",1,0),0)</f>
        <v>0</v>
      </c>
      <c r="BW98" s="121">
        <f>IF('Copy &amp; Paste Roster Report Here'!$A95=BW$7,IF('Copy &amp; Paste Roster Report Here'!$M95="fy",1,0),0)</f>
        <v>0</v>
      </c>
      <c r="BX98" s="121">
        <f>IF('Copy &amp; Paste Roster Report Here'!$A95=BX$7,IF('Copy &amp; Paste Roster Report Here'!$M95="fy",1,0),0)</f>
        <v>0</v>
      </c>
      <c r="BY98" s="121">
        <f>IF('Copy &amp; Paste Roster Report Here'!$A95=BY$7,IF('Copy &amp; Paste Roster Report Here'!$M95="fy",1,0),0)</f>
        <v>0</v>
      </c>
      <c r="BZ98" s="121">
        <f>IF('Copy &amp; Paste Roster Report Here'!$A95=BZ$7,IF('Copy &amp; Paste Roster Report Here'!$M95="fy",1,0),0)</f>
        <v>0</v>
      </c>
      <c r="CA98" s="121">
        <f>IF('Copy &amp; Paste Roster Report Here'!$A95=CA$7,IF('Copy &amp; Paste Roster Report Here'!$M95="fy",1,0),0)</f>
        <v>0</v>
      </c>
      <c r="CB98" s="121">
        <f>IF('Copy &amp; Paste Roster Report Here'!$A95=CB$7,IF('Copy &amp; Paste Roster Report Here'!$M95="fy",1,0),0)</f>
        <v>0</v>
      </c>
      <c r="CC98" s="121">
        <f>IF('Copy &amp; Paste Roster Report Here'!$A95=CC$7,IF('Copy &amp; Paste Roster Report Here'!$M95="fy",1,0),0)</f>
        <v>0</v>
      </c>
      <c r="CD98" s="121">
        <f>IF('Copy &amp; Paste Roster Report Here'!$A95=CD$7,IF('Copy &amp; Paste Roster Report Here'!$M95="fy",1,0),0)</f>
        <v>0</v>
      </c>
      <c r="CE98" s="121">
        <f>IF('Copy &amp; Paste Roster Report Here'!$A95=CE$7,IF('Copy &amp; Paste Roster Report Here'!$M95="fy",1,0),0)</f>
        <v>0</v>
      </c>
      <c r="CF98" s="73">
        <f t="shared" si="28"/>
        <v>0</v>
      </c>
      <c r="CG98" s="122">
        <f>IF('Copy &amp; Paste Roster Report Here'!$A95=CG$7,IF('Copy &amp; Paste Roster Report Here'!$M95="RH",1,0),0)</f>
        <v>0</v>
      </c>
      <c r="CH98" s="122">
        <f>IF('Copy &amp; Paste Roster Report Here'!$A95=CH$7,IF('Copy &amp; Paste Roster Report Here'!$M95="RH",1,0),0)</f>
        <v>0</v>
      </c>
      <c r="CI98" s="122">
        <f>IF('Copy &amp; Paste Roster Report Here'!$A95=CI$7,IF('Copy &amp; Paste Roster Report Here'!$M95="RH",1,0),0)</f>
        <v>0</v>
      </c>
      <c r="CJ98" s="122">
        <f>IF('Copy &amp; Paste Roster Report Here'!$A95=CJ$7,IF('Copy &amp; Paste Roster Report Here'!$M95="RH",1,0),0)</f>
        <v>0</v>
      </c>
      <c r="CK98" s="122">
        <f>IF('Copy &amp; Paste Roster Report Here'!$A95=CK$7,IF('Copy &amp; Paste Roster Report Here'!$M95="RH",1,0),0)</f>
        <v>0</v>
      </c>
      <c r="CL98" s="122">
        <f>IF('Copy &amp; Paste Roster Report Here'!$A95=CL$7,IF('Copy &amp; Paste Roster Report Here'!$M95="RH",1,0),0)</f>
        <v>0</v>
      </c>
      <c r="CM98" s="122">
        <f>IF('Copy &amp; Paste Roster Report Here'!$A95=CM$7,IF('Copy &amp; Paste Roster Report Here'!$M95="RH",1,0),0)</f>
        <v>0</v>
      </c>
      <c r="CN98" s="122">
        <f>IF('Copy &amp; Paste Roster Report Here'!$A95=CN$7,IF('Copy &amp; Paste Roster Report Here'!$M95="RH",1,0),0)</f>
        <v>0</v>
      </c>
      <c r="CO98" s="122">
        <f>IF('Copy &amp; Paste Roster Report Here'!$A95=CO$7,IF('Copy &amp; Paste Roster Report Here'!$M95="RH",1,0),0)</f>
        <v>0</v>
      </c>
      <c r="CP98" s="122">
        <f>IF('Copy &amp; Paste Roster Report Here'!$A95=CP$7,IF('Copy &amp; Paste Roster Report Here'!$M95="RH",1,0),0)</f>
        <v>0</v>
      </c>
      <c r="CQ98" s="122">
        <f>IF('Copy &amp; Paste Roster Report Here'!$A95=CQ$7,IF('Copy &amp; Paste Roster Report Here'!$M95="RH",1,0),0)</f>
        <v>0</v>
      </c>
      <c r="CR98" s="73">
        <f t="shared" si="29"/>
        <v>0</v>
      </c>
      <c r="CS98" s="123">
        <f>IF('Copy &amp; Paste Roster Report Here'!$A95=CS$7,IF('Copy &amp; Paste Roster Report Here'!$M95="QT",1,0),0)</f>
        <v>0</v>
      </c>
      <c r="CT98" s="123">
        <f>IF('Copy &amp; Paste Roster Report Here'!$A95=CT$7,IF('Copy &amp; Paste Roster Report Here'!$M95="QT",1,0),0)</f>
        <v>0</v>
      </c>
      <c r="CU98" s="123">
        <f>IF('Copy &amp; Paste Roster Report Here'!$A95=CU$7,IF('Copy &amp; Paste Roster Report Here'!$M95="QT",1,0),0)</f>
        <v>0</v>
      </c>
      <c r="CV98" s="123">
        <f>IF('Copy &amp; Paste Roster Report Here'!$A95=CV$7,IF('Copy &amp; Paste Roster Report Here'!$M95="QT",1,0),0)</f>
        <v>0</v>
      </c>
      <c r="CW98" s="123">
        <f>IF('Copy &amp; Paste Roster Report Here'!$A95=CW$7,IF('Copy &amp; Paste Roster Report Here'!$M95="QT",1,0),0)</f>
        <v>0</v>
      </c>
      <c r="CX98" s="123">
        <f>IF('Copy &amp; Paste Roster Report Here'!$A95=CX$7,IF('Copy &amp; Paste Roster Report Here'!$M95="QT",1,0),0)</f>
        <v>0</v>
      </c>
      <c r="CY98" s="123">
        <f>IF('Copy &amp; Paste Roster Report Here'!$A95=CY$7,IF('Copy &amp; Paste Roster Report Here'!$M95="QT",1,0),0)</f>
        <v>0</v>
      </c>
      <c r="CZ98" s="123">
        <f>IF('Copy &amp; Paste Roster Report Here'!$A95=CZ$7,IF('Copy &amp; Paste Roster Report Here'!$M95="QT",1,0),0)</f>
        <v>0</v>
      </c>
      <c r="DA98" s="123">
        <f>IF('Copy &amp; Paste Roster Report Here'!$A95=DA$7,IF('Copy &amp; Paste Roster Report Here'!$M95="QT",1,0),0)</f>
        <v>0</v>
      </c>
      <c r="DB98" s="123">
        <f>IF('Copy &amp; Paste Roster Report Here'!$A95=DB$7,IF('Copy &amp; Paste Roster Report Here'!$M95="QT",1,0),0)</f>
        <v>0</v>
      </c>
      <c r="DC98" s="123">
        <f>IF('Copy &amp; Paste Roster Report Here'!$A95=DC$7,IF('Copy &amp; Paste Roster Report Here'!$M95="QT",1,0),0)</f>
        <v>0</v>
      </c>
      <c r="DD98" s="73">
        <f t="shared" si="30"/>
        <v>0</v>
      </c>
      <c r="DE98" s="124">
        <f>IF('Copy &amp; Paste Roster Report Here'!$A95=DE$7,IF('Copy &amp; Paste Roster Report Here'!$M95="xxxxxxxxxxx",1,0),0)</f>
        <v>0</v>
      </c>
      <c r="DF98" s="124">
        <f>IF('Copy &amp; Paste Roster Report Here'!$A95=DF$7,IF('Copy &amp; Paste Roster Report Here'!$M95="xxxxxxxxxxx",1,0),0)</f>
        <v>0</v>
      </c>
      <c r="DG98" s="124">
        <f>IF('Copy &amp; Paste Roster Report Here'!$A95=DG$7,IF('Copy &amp; Paste Roster Report Here'!$M95="xxxxxxxxxxx",1,0),0)</f>
        <v>0</v>
      </c>
      <c r="DH98" s="124">
        <f>IF('Copy &amp; Paste Roster Report Here'!$A95=DH$7,IF('Copy &amp; Paste Roster Report Here'!$M95="xxxxxxxxxxx",1,0),0)</f>
        <v>0</v>
      </c>
      <c r="DI98" s="124">
        <f>IF('Copy &amp; Paste Roster Report Here'!$A95=DI$7,IF('Copy &amp; Paste Roster Report Here'!$M95="xxxxxxxxxxx",1,0),0)</f>
        <v>0</v>
      </c>
      <c r="DJ98" s="124">
        <f>IF('Copy &amp; Paste Roster Report Here'!$A95=DJ$7,IF('Copy &amp; Paste Roster Report Here'!$M95="xxxxxxxxxxx",1,0),0)</f>
        <v>0</v>
      </c>
      <c r="DK98" s="124">
        <f>IF('Copy &amp; Paste Roster Report Here'!$A95=DK$7,IF('Copy &amp; Paste Roster Report Here'!$M95="xxxxxxxxxxx",1,0),0)</f>
        <v>0</v>
      </c>
      <c r="DL98" s="124">
        <f>IF('Copy &amp; Paste Roster Report Here'!$A95=DL$7,IF('Copy &amp; Paste Roster Report Here'!$M95="xxxxxxxxxxx",1,0),0)</f>
        <v>0</v>
      </c>
      <c r="DM98" s="124">
        <f>IF('Copy &amp; Paste Roster Report Here'!$A95=DM$7,IF('Copy &amp; Paste Roster Report Here'!$M95="xxxxxxxxxxx",1,0),0)</f>
        <v>0</v>
      </c>
      <c r="DN98" s="124">
        <f>IF('Copy &amp; Paste Roster Report Here'!$A95=DN$7,IF('Copy &amp; Paste Roster Report Here'!$M95="xxxxxxxxxxx",1,0),0)</f>
        <v>0</v>
      </c>
      <c r="DO98" s="124">
        <f>IF('Copy &amp; Paste Roster Report Here'!$A95=DO$7,IF('Copy &amp; Paste Roster Report Here'!$M95="xxxxxxxxxxx",1,0),0)</f>
        <v>0</v>
      </c>
      <c r="DP98" s="125">
        <f t="shared" si="31"/>
        <v>0</v>
      </c>
      <c r="DQ98" s="126">
        <f t="shared" si="32"/>
        <v>0</v>
      </c>
    </row>
    <row r="99" spans="1:121" x14ac:dyDescent="0.2">
      <c r="A99" s="111">
        <f t="shared" si="18"/>
        <v>0</v>
      </c>
      <c r="B99" s="111">
        <f t="shared" si="19"/>
        <v>0</v>
      </c>
      <c r="C99" s="112">
        <f>+('Copy &amp; Paste Roster Report Here'!$P96-'Copy &amp; Paste Roster Report Here'!$O96)/30</f>
        <v>0</v>
      </c>
      <c r="D99" s="112">
        <f>+('Copy &amp; Paste Roster Report Here'!$P96-'Copy &amp; Paste Roster Report Here'!$O96)</f>
        <v>0</v>
      </c>
      <c r="E99" s="111">
        <f>'Copy &amp; Paste Roster Report Here'!N96</f>
        <v>0</v>
      </c>
      <c r="F99" s="111" t="str">
        <f t="shared" si="20"/>
        <v>N</v>
      </c>
      <c r="G99" s="111">
        <f>'Copy &amp; Paste Roster Report Here'!R96</f>
        <v>0</v>
      </c>
      <c r="H99" s="113">
        <f t="shared" si="21"/>
        <v>0</v>
      </c>
      <c r="I99" s="112">
        <f>IF(F99="N",$F$5-'Copy &amp; Paste Roster Report Here'!O96,+'Copy &amp; Paste Roster Report Here'!Q96-'Copy &amp; Paste Roster Report Here'!O96)</f>
        <v>0</v>
      </c>
      <c r="J99" s="114">
        <f t="shared" si="22"/>
        <v>0</v>
      </c>
      <c r="K99" s="114">
        <f t="shared" si="23"/>
        <v>0</v>
      </c>
      <c r="L99" s="115">
        <f>'Copy &amp; Paste Roster Report Here'!F96</f>
        <v>0</v>
      </c>
      <c r="M99" s="116">
        <f t="shared" si="24"/>
        <v>0</v>
      </c>
      <c r="N99" s="117">
        <f>IF('Copy &amp; Paste Roster Report Here'!$A96='Analytical Tests'!N$7,IF($F99="Y",+$H99*N$6,0),0)</f>
        <v>0</v>
      </c>
      <c r="O99" s="117">
        <f>IF('Copy &amp; Paste Roster Report Here'!$A96='Analytical Tests'!O$7,IF($F99="Y",+$H99*O$6,0),0)</f>
        <v>0</v>
      </c>
      <c r="P99" s="117">
        <f>IF('Copy &amp; Paste Roster Report Here'!$A96='Analytical Tests'!P$7,IF($F99="Y",+$H99*P$6,0),0)</f>
        <v>0</v>
      </c>
      <c r="Q99" s="117">
        <f>IF('Copy &amp; Paste Roster Report Here'!$A96='Analytical Tests'!Q$7,IF($F99="Y",+$H99*Q$6,0),0)</f>
        <v>0</v>
      </c>
      <c r="R99" s="117">
        <f>IF('Copy &amp; Paste Roster Report Here'!$A96='Analytical Tests'!R$7,IF($F99="Y",+$H99*R$6,0),0)</f>
        <v>0</v>
      </c>
      <c r="S99" s="117">
        <f>IF('Copy &amp; Paste Roster Report Here'!$A96='Analytical Tests'!S$7,IF($F99="Y",+$H99*S$6,0),0)</f>
        <v>0</v>
      </c>
      <c r="T99" s="117">
        <f>IF('Copy &amp; Paste Roster Report Here'!$A96='Analytical Tests'!T$7,IF($F99="Y",+$H99*T$6,0),0)</f>
        <v>0</v>
      </c>
      <c r="U99" s="117">
        <f>IF('Copy &amp; Paste Roster Report Here'!$A96='Analytical Tests'!U$7,IF($F99="Y",+$H99*U$6,0),0)</f>
        <v>0</v>
      </c>
      <c r="V99" s="117">
        <f>IF('Copy &amp; Paste Roster Report Here'!$A96='Analytical Tests'!V$7,IF($F99="Y",+$H99*V$6,0),0)</f>
        <v>0</v>
      </c>
      <c r="W99" s="117">
        <f>IF('Copy &amp; Paste Roster Report Here'!$A96='Analytical Tests'!W$7,IF($F99="Y",+$H99*W$6,0),0)</f>
        <v>0</v>
      </c>
      <c r="X99" s="117">
        <f>IF('Copy &amp; Paste Roster Report Here'!$A96='Analytical Tests'!X$7,IF($F99="Y",+$H99*X$6,0),0)</f>
        <v>0</v>
      </c>
      <c r="Y99" s="117" t="b">
        <f>IF('Copy &amp; Paste Roster Report Here'!$A96='Analytical Tests'!Y$7,IF($F99="N",IF($J99&gt;=$C99,Y$6,+($I99/$D99)*Y$6),0))</f>
        <v>0</v>
      </c>
      <c r="Z99" s="117" t="b">
        <f>IF('Copy &amp; Paste Roster Report Here'!$A96='Analytical Tests'!Z$7,IF($F99="N",IF($J99&gt;=$C99,Z$6,+($I99/$D99)*Z$6),0))</f>
        <v>0</v>
      </c>
      <c r="AA99" s="117" t="b">
        <f>IF('Copy &amp; Paste Roster Report Here'!$A96='Analytical Tests'!AA$7,IF($F99="N",IF($J99&gt;=$C99,AA$6,+($I99/$D99)*AA$6),0))</f>
        <v>0</v>
      </c>
      <c r="AB99" s="117" t="b">
        <f>IF('Copy &amp; Paste Roster Report Here'!$A96='Analytical Tests'!AB$7,IF($F99="N",IF($J99&gt;=$C99,AB$6,+($I99/$D99)*AB$6),0))</f>
        <v>0</v>
      </c>
      <c r="AC99" s="117" t="b">
        <f>IF('Copy &amp; Paste Roster Report Here'!$A96='Analytical Tests'!AC$7,IF($F99="N",IF($J99&gt;=$C99,AC$6,+($I99/$D99)*AC$6),0))</f>
        <v>0</v>
      </c>
      <c r="AD99" s="117" t="b">
        <f>IF('Copy &amp; Paste Roster Report Here'!$A96='Analytical Tests'!AD$7,IF($F99="N",IF($J99&gt;=$C99,AD$6,+($I99/$D99)*AD$6),0))</f>
        <v>0</v>
      </c>
      <c r="AE99" s="117" t="b">
        <f>IF('Copy &amp; Paste Roster Report Here'!$A96='Analytical Tests'!AE$7,IF($F99="N",IF($J99&gt;=$C99,AE$6,+($I99/$D99)*AE$6),0))</f>
        <v>0</v>
      </c>
      <c r="AF99" s="117" t="b">
        <f>IF('Copy &amp; Paste Roster Report Here'!$A96='Analytical Tests'!AF$7,IF($F99="N",IF($J99&gt;=$C99,AF$6,+($I99/$D99)*AF$6),0))</f>
        <v>0</v>
      </c>
      <c r="AG99" s="117" t="b">
        <f>IF('Copy &amp; Paste Roster Report Here'!$A96='Analytical Tests'!AG$7,IF($F99="N",IF($J99&gt;=$C99,AG$6,+($I99/$D99)*AG$6),0))</f>
        <v>0</v>
      </c>
      <c r="AH99" s="117" t="b">
        <f>IF('Copy &amp; Paste Roster Report Here'!$A96='Analytical Tests'!AH$7,IF($F99="N",IF($J99&gt;=$C99,AH$6,+($I99/$D99)*AH$6),0))</f>
        <v>0</v>
      </c>
      <c r="AI99" s="117" t="b">
        <f>IF('Copy &amp; Paste Roster Report Here'!$A96='Analytical Tests'!AI$7,IF($F99="N",IF($J99&gt;=$C99,AI$6,+($I99/$D99)*AI$6),0))</f>
        <v>0</v>
      </c>
      <c r="AJ99" s="79"/>
      <c r="AK99" s="118">
        <f>IF('Copy &amp; Paste Roster Report Here'!$A96=AK$7,IF('Copy &amp; Paste Roster Report Here'!$M96="FT",1,0),0)</f>
        <v>0</v>
      </c>
      <c r="AL99" s="118">
        <f>IF('Copy &amp; Paste Roster Report Here'!$A96=AL$7,IF('Copy &amp; Paste Roster Report Here'!$M96="FT",1,0),0)</f>
        <v>0</v>
      </c>
      <c r="AM99" s="118">
        <f>IF('Copy &amp; Paste Roster Report Here'!$A96=AM$7,IF('Copy &amp; Paste Roster Report Here'!$M96="FT",1,0),0)</f>
        <v>0</v>
      </c>
      <c r="AN99" s="118">
        <f>IF('Copy &amp; Paste Roster Report Here'!$A96=AN$7,IF('Copy &amp; Paste Roster Report Here'!$M96="FT",1,0),0)</f>
        <v>0</v>
      </c>
      <c r="AO99" s="118">
        <f>IF('Copy &amp; Paste Roster Report Here'!$A96=AO$7,IF('Copy &amp; Paste Roster Report Here'!$M96="FT",1,0),0)</f>
        <v>0</v>
      </c>
      <c r="AP99" s="118">
        <f>IF('Copy &amp; Paste Roster Report Here'!$A96=AP$7,IF('Copy &amp; Paste Roster Report Here'!$M96="FT",1,0),0)</f>
        <v>0</v>
      </c>
      <c r="AQ99" s="118">
        <f>IF('Copy &amp; Paste Roster Report Here'!$A96=AQ$7,IF('Copy &amp; Paste Roster Report Here'!$M96="FT",1,0),0)</f>
        <v>0</v>
      </c>
      <c r="AR99" s="118">
        <f>IF('Copy &amp; Paste Roster Report Here'!$A96=AR$7,IF('Copy &amp; Paste Roster Report Here'!$M96="FT",1,0),0)</f>
        <v>0</v>
      </c>
      <c r="AS99" s="118">
        <f>IF('Copy &amp; Paste Roster Report Here'!$A96=AS$7,IF('Copy &amp; Paste Roster Report Here'!$M96="FT",1,0),0)</f>
        <v>0</v>
      </c>
      <c r="AT99" s="118">
        <f>IF('Copy &amp; Paste Roster Report Here'!$A96=AT$7,IF('Copy &amp; Paste Roster Report Here'!$M96="FT",1,0),0)</f>
        <v>0</v>
      </c>
      <c r="AU99" s="118">
        <f>IF('Copy &amp; Paste Roster Report Here'!$A96=AU$7,IF('Copy &amp; Paste Roster Report Here'!$M96="FT",1,0),0)</f>
        <v>0</v>
      </c>
      <c r="AV99" s="73">
        <f t="shared" si="25"/>
        <v>0</v>
      </c>
      <c r="AW99" s="119">
        <f>IF('Copy &amp; Paste Roster Report Here'!$A96=AW$7,IF('Copy &amp; Paste Roster Report Here'!$M96="HT",1,0),0)</f>
        <v>0</v>
      </c>
      <c r="AX99" s="119">
        <f>IF('Copy &amp; Paste Roster Report Here'!$A96=AX$7,IF('Copy &amp; Paste Roster Report Here'!$M96="HT",1,0),0)</f>
        <v>0</v>
      </c>
      <c r="AY99" s="119">
        <f>IF('Copy &amp; Paste Roster Report Here'!$A96=AY$7,IF('Copy &amp; Paste Roster Report Here'!$M96="HT",1,0),0)</f>
        <v>0</v>
      </c>
      <c r="AZ99" s="119">
        <f>IF('Copy &amp; Paste Roster Report Here'!$A96=AZ$7,IF('Copy &amp; Paste Roster Report Here'!$M96="HT",1,0),0)</f>
        <v>0</v>
      </c>
      <c r="BA99" s="119">
        <f>IF('Copy &amp; Paste Roster Report Here'!$A96=BA$7,IF('Copy &amp; Paste Roster Report Here'!$M96="HT",1,0),0)</f>
        <v>0</v>
      </c>
      <c r="BB99" s="119">
        <f>IF('Copy &amp; Paste Roster Report Here'!$A96=BB$7,IF('Copy &amp; Paste Roster Report Here'!$M96="HT",1,0),0)</f>
        <v>0</v>
      </c>
      <c r="BC99" s="119">
        <f>IF('Copy &amp; Paste Roster Report Here'!$A96=BC$7,IF('Copy &amp; Paste Roster Report Here'!$M96="HT",1,0),0)</f>
        <v>0</v>
      </c>
      <c r="BD99" s="119">
        <f>IF('Copy &amp; Paste Roster Report Here'!$A96=BD$7,IF('Copy &amp; Paste Roster Report Here'!$M96="HT",1,0),0)</f>
        <v>0</v>
      </c>
      <c r="BE99" s="119">
        <f>IF('Copy &amp; Paste Roster Report Here'!$A96=BE$7,IF('Copy &amp; Paste Roster Report Here'!$M96="HT",1,0),0)</f>
        <v>0</v>
      </c>
      <c r="BF99" s="119">
        <f>IF('Copy &amp; Paste Roster Report Here'!$A96=BF$7,IF('Copy &amp; Paste Roster Report Here'!$M96="HT",1,0),0)</f>
        <v>0</v>
      </c>
      <c r="BG99" s="119">
        <f>IF('Copy &amp; Paste Roster Report Here'!$A96=BG$7,IF('Copy &amp; Paste Roster Report Here'!$M96="HT",1,0),0)</f>
        <v>0</v>
      </c>
      <c r="BH99" s="73">
        <f t="shared" si="26"/>
        <v>0</v>
      </c>
      <c r="BI99" s="120">
        <f>IF('Copy &amp; Paste Roster Report Here'!$A96=BI$7,IF('Copy &amp; Paste Roster Report Here'!$M96="MT",1,0),0)</f>
        <v>0</v>
      </c>
      <c r="BJ99" s="120">
        <f>IF('Copy &amp; Paste Roster Report Here'!$A96=BJ$7,IF('Copy &amp; Paste Roster Report Here'!$M96="MT",1,0),0)</f>
        <v>0</v>
      </c>
      <c r="BK99" s="120">
        <f>IF('Copy &amp; Paste Roster Report Here'!$A96=BK$7,IF('Copy &amp; Paste Roster Report Here'!$M96="MT",1,0),0)</f>
        <v>0</v>
      </c>
      <c r="BL99" s="120">
        <f>IF('Copy &amp; Paste Roster Report Here'!$A96=BL$7,IF('Copy &amp; Paste Roster Report Here'!$M96="MT",1,0),0)</f>
        <v>0</v>
      </c>
      <c r="BM99" s="120">
        <f>IF('Copy &amp; Paste Roster Report Here'!$A96=BM$7,IF('Copy &amp; Paste Roster Report Here'!$M96="MT",1,0),0)</f>
        <v>0</v>
      </c>
      <c r="BN99" s="120">
        <f>IF('Copy &amp; Paste Roster Report Here'!$A96=BN$7,IF('Copy &amp; Paste Roster Report Here'!$M96="MT",1,0),0)</f>
        <v>0</v>
      </c>
      <c r="BO99" s="120">
        <f>IF('Copy &amp; Paste Roster Report Here'!$A96=BO$7,IF('Copy &amp; Paste Roster Report Here'!$M96="MT",1,0),0)</f>
        <v>0</v>
      </c>
      <c r="BP99" s="120">
        <f>IF('Copy &amp; Paste Roster Report Here'!$A96=BP$7,IF('Copy &amp; Paste Roster Report Here'!$M96="MT",1,0),0)</f>
        <v>0</v>
      </c>
      <c r="BQ99" s="120">
        <f>IF('Copy &amp; Paste Roster Report Here'!$A96=BQ$7,IF('Copy &amp; Paste Roster Report Here'!$M96="MT",1,0),0)</f>
        <v>0</v>
      </c>
      <c r="BR99" s="120">
        <f>IF('Copy &amp; Paste Roster Report Here'!$A96=BR$7,IF('Copy &amp; Paste Roster Report Here'!$M96="MT",1,0),0)</f>
        <v>0</v>
      </c>
      <c r="BS99" s="120">
        <f>IF('Copy &amp; Paste Roster Report Here'!$A96=BS$7,IF('Copy &amp; Paste Roster Report Here'!$M96="MT",1,0),0)</f>
        <v>0</v>
      </c>
      <c r="BT99" s="73">
        <f t="shared" si="27"/>
        <v>0</v>
      </c>
      <c r="BU99" s="121">
        <f>IF('Copy &amp; Paste Roster Report Here'!$A96=BU$7,IF('Copy &amp; Paste Roster Report Here'!$M96="fy",1,0),0)</f>
        <v>0</v>
      </c>
      <c r="BV99" s="121">
        <f>IF('Copy &amp; Paste Roster Report Here'!$A96=BV$7,IF('Copy &amp; Paste Roster Report Here'!$M96="fy",1,0),0)</f>
        <v>0</v>
      </c>
      <c r="BW99" s="121">
        <f>IF('Copy &amp; Paste Roster Report Here'!$A96=BW$7,IF('Copy &amp; Paste Roster Report Here'!$M96="fy",1,0),0)</f>
        <v>0</v>
      </c>
      <c r="BX99" s="121">
        <f>IF('Copy &amp; Paste Roster Report Here'!$A96=BX$7,IF('Copy &amp; Paste Roster Report Here'!$M96="fy",1,0),0)</f>
        <v>0</v>
      </c>
      <c r="BY99" s="121">
        <f>IF('Copy &amp; Paste Roster Report Here'!$A96=BY$7,IF('Copy &amp; Paste Roster Report Here'!$M96="fy",1,0),0)</f>
        <v>0</v>
      </c>
      <c r="BZ99" s="121">
        <f>IF('Copy &amp; Paste Roster Report Here'!$A96=BZ$7,IF('Copy &amp; Paste Roster Report Here'!$M96="fy",1,0),0)</f>
        <v>0</v>
      </c>
      <c r="CA99" s="121">
        <f>IF('Copy &amp; Paste Roster Report Here'!$A96=CA$7,IF('Copy &amp; Paste Roster Report Here'!$M96="fy",1,0),0)</f>
        <v>0</v>
      </c>
      <c r="CB99" s="121">
        <f>IF('Copy &amp; Paste Roster Report Here'!$A96=CB$7,IF('Copy &amp; Paste Roster Report Here'!$M96="fy",1,0),0)</f>
        <v>0</v>
      </c>
      <c r="CC99" s="121">
        <f>IF('Copy &amp; Paste Roster Report Here'!$A96=CC$7,IF('Copy &amp; Paste Roster Report Here'!$M96="fy",1,0),0)</f>
        <v>0</v>
      </c>
      <c r="CD99" s="121">
        <f>IF('Copy &amp; Paste Roster Report Here'!$A96=CD$7,IF('Copy &amp; Paste Roster Report Here'!$M96="fy",1,0),0)</f>
        <v>0</v>
      </c>
      <c r="CE99" s="121">
        <f>IF('Copy &amp; Paste Roster Report Here'!$A96=CE$7,IF('Copy &amp; Paste Roster Report Here'!$M96="fy",1,0),0)</f>
        <v>0</v>
      </c>
      <c r="CF99" s="73">
        <f t="shared" si="28"/>
        <v>0</v>
      </c>
      <c r="CG99" s="122">
        <f>IF('Copy &amp; Paste Roster Report Here'!$A96=CG$7,IF('Copy &amp; Paste Roster Report Here'!$M96="RH",1,0),0)</f>
        <v>0</v>
      </c>
      <c r="CH99" s="122">
        <f>IF('Copy &amp; Paste Roster Report Here'!$A96=CH$7,IF('Copy &amp; Paste Roster Report Here'!$M96="RH",1,0),0)</f>
        <v>0</v>
      </c>
      <c r="CI99" s="122">
        <f>IF('Copy &amp; Paste Roster Report Here'!$A96=CI$7,IF('Copy &amp; Paste Roster Report Here'!$M96="RH",1,0),0)</f>
        <v>0</v>
      </c>
      <c r="CJ99" s="122">
        <f>IF('Copy &amp; Paste Roster Report Here'!$A96=CJ$7,IF('Copy &amp; Paste Roster Report Here'!$M96="RH",1,0),0)</f>
        <v>0</v>
      </c>
      <c r="CK99" s="122">
        <f>IF('Copy &amp; Paste Roster Report Here'!$A96=CK$7,IF('Copy &amp; Paste Roster Report Here'!$M96="RH",1,0),0)</f>
        <v>0</v>
      </c>
      <c r="CL99" s="122">
        <f>IF('Copy &amp; Paste Roster Report Here'!$A96=CL$7,IF('Copy &amp; Paste Roster Report Here'!$M96="RH",1,0),0)</f>
        <v>0</v>
      </c>
      <c r="CM99" s="122">
        <f>IF('Copy &amp; Paste Roster Report Here'!$A96=CM$7,IF('Copy &amp; Paste Roster Report Here'!$M96="RH",1,0),0)</f>
        <v>0</v>
      </c>
      <c r="CN99" s="122">
        <f>IF('Copy &amp; Paste Roster Report Here'!$A96=CN$7,IF('Copy &amp; Paste Roster Report Here'!$M96="RH",1,0),0)</f>
        <v>0</v>
      </c>
      <c r="CO99" s="122">
        <f>IF('Copy &amp; Paste Roster Report Here'!$A96=CO$7,IF('Copy &amp; Paste Roster Report Here'!$M96="RH",1,0),0)</f>
        <v>0</v>
      </c>
      <c r="CP99" s="122">
        <f>IF('Copy &amp; Paste Roster Report Here'!$A96=CP$7,IF('Copy &amp; Paste Roster Report Here'!$M96="RH",1,0),0)</f>
        <v>0</v>
      </c>
      <c r="CQ99" s="122">
        <f>IF('Copy &amp; Paste Roster Report Here'!$A96=CQ$7,IF('Copy &amp; Paste Roster Report Here'!$M96="RH",1,0),0)</f>
        <v>0</v>
      </c>
      <c r="CR99" s="73">
        <f t="shared" si="29"/>
        <v>0</v>
      </c>
      <c r="CS99" s="123">
        <f>IF('Copy &amp; Paste Roster Report Here'!$A96=CS$7,IF('Copy &amp; Paste Roster Report Here'!$M96="QT",1,0),0)</f>
        <v>0</v>
      </c>
      <c r="CT99" s="123">
        <f>IF('Copy &amp; Paste Roster Report Here'!$A96=CT$7,IF('Copy &amp; Paste Roster Report Here'!$M96="QT",1,0),0)</f>
        <v>0</v>
      </c>
      <c r="CU99" s="123">
        <f>IF('Copy &amp; Paste Roster Report Here'!$A96=CU$7,IF('Copy &amp; Paste Roster Report Here'!$M96="QT",1,0),0)</f>
        <v>0</v>
      </c>
      <c r="CV99" s="123">
        <f>IF('Copy &amp; Paste Roster Report Here'!$A96=CV$7,IF('Copy &amp; Paste Roster Report Here'!$M96="QT",1,0),0)</f>
        <v>0</v>
      </c>
      <c r="CW99" s="123">
        <f>IF('Copy &amp; Paste Roster Report Here'!$A96=CW$7,IF('Copy &amp; Paste Roster Report Here'!$M96="QT",1,0),0)</f>
        <v>0</v>
      </c>
      <c r="CX99" s="123">
        <f>IF('Copy &amp; Paste Roster Report Here'!$A96=CX$7,IF('Copy &amp; Paste Roster Report Here'!$M96="QT",1,0),0)</f>
        <v>0</v>
      </c>
      <c r="CY99" s="123">
        <f>IF('Copy &amp; Paste Roster Report Here'!$A96=CY$7,IF('Copy &amp; Paste Roster Report Here'!$M96="QT",1,0),0)</f>
        <v>0</v>
      </c>
      <c r="CZ99" s="123">
        <f>IF('Copy &amp; Paste Roster Report Here'!$A96=CZ$7,IF('Copy &amp; Paste Roster Report Here'!$M96="QT",1,0),0)</f>
        <v>0</v>
      </c>
      <c r="DA99" s="123">
        <f>IF('Copy &amp; Paste Roster Report Here'!$A96=DA$7,IF('Copy &amp; Paste Roster Report Here'!$M96="QT",1,0),0)</f>
        <v>0</v>
      </c>
      <c r="DB99" s="123">
        <f>IF('Copy &amp; Paste Roster Report Here'!$A96=DB$7,IF('Copy &amp; Paste Roster Report Here'!$M96="QT",1,0),0)</f>
        <v>0</v>
      </c>
      <c r="DC99" s="123">
        <f>IF('Copy &amp; Paste Roster Report Here'!$A96=DC$7,IF('Copy &amp; Paste Roster Report Here'!$M96="QT",1,0),0)</f>
        <v>0</v>
      </c>
      <c r="DD99" s="73">
        <f t="shared" si="30"/>
        <v>0</v>
      </c>
      <c r="DE99" s="124">
        <f>IF('Copy &amp; Paste Roster Report Here'!$A96=DE$7,IF('Copy &amp; Paste Roster Report Here'!$M96="xxxxxxxxxxx",1,0),0)</f>
        <v>0</v>
      </c>
      <c r="DF99" s="124">
        <f>IF('Copy &amp; Paste Roster Report Here'!$A96=DF$7,IF('Copy &amp; Paste Roster Report Here'!$M96="xxxxxxxxxxx",1,0),0)</f>
        <v>0</v>
      </c>
      <c r="DG99" s="124">
        <f>IF('Copy &amp; Paste Roster Report Here'!$A96=DG$7,IF('Copy &amp; Paste Roster Report Here'!$M96="xxxxxxxxxxx",1,0),0)</f>
        <v>0</v>
      </c>
      <c r="DH99" s="124">
        <f>IF('Copy &amp; Paste Roster Report Here'!$A96=DH$7,IF('Copy &amp; Paste Roster Report Here'!$M96="xxxxxxxxxxx",1,0),0)</f>
        <v>0</v>
      </c>
      <c r="DI99" s="124">
        <f>IF('Copy &amp; Paste Roster Report Here'!$A96=DI$7,IF('Copy &amp; Paste Roster Report Here'!$M96="xxxxxxxxxxx",1,0),0)</f>
        <v>0</v>
      </c>
      <c r="DJ99" s="124">
        <f>IF('Copy &amp; Paste Roster Report Here'!$A96=DJ$7,IF('Copy &amp; Paste Roster Report Here'!$M96="xxxxxxxxxxx",1,0),0)</f>
        <v>0</v>
      </c>
      <c r="DK99" s="124">
        <f>IF('Copy &amp; Paste Roster Report Here'!$A96=DK$7,IF('Copy &amp; Paste Roster Report Here'!$M96="xxxxxxxxxxx",1,0),0)</f>
        <v>0</v>
      </c>
      <c r="DL99" s="124">
        <f>IF('Copy &amp; Paste Roster Report Here'!$A96=DL$7,IF('Copy &amp; Paste Roster Report Here'!$M96="xxxxxxxxxxx",1,0),0)</f>
        <v>0</v>
      </c>
      <c r="DM99" s="124">
        <f>IF('Copy &amp; Paste Roster Report Here'!$A96=DM$7,IF('Copy &amp; Paste Roster Report Here'!$M96="xxxxxxxxxxx",1,0),0)</f>
        <v>0</v>
      </c>
      <c r="DN99" s="124">
        <f>IF('Copy &amp; Paste Roster Report Here'!$A96=DN$7,IF('Copy &amp; Paste Roster Report Here'!$M96="xxxxxxxxxxx",1,0),0)</f>
        <v>0</v>
      </c>
      <c r="DO99" s="124">
        <f>IF('Copy &amp; Paste Roster Report Here'!$A96=DO$7,IF('Copy &amp; Paste Roster Report Here'!$M96="xxxxxxxxxxx",1,0),0)</f>
        <v>0</v>
      </c>
      <c r="DP99" s="125">
        <f t="shared" si="31"/>
        <v>0</v>
      </c>
      <c r="DQ99" s="126">
        <f t="shared" si="32"/>
        <v>0</v>
      </c>
    </row>
    <row r="100" spans="1:121" x14ac:dyDescent="0.2">
      <c r="A100" s="111">
        <f t="shared" si="18"/>
        <v>0</v>
      </c>
      <c r="B100" s="111">
        <f t="shared" si="19"/>
        <v>0</v>
      </c>
      <c r="C100" s="112">
        <f>+('Copy &amp; Paste Roster Report Here'!$P97-'Copy &amp; Paste Roster Report Here'!$O97)/30</f>
        <v>0</v>
      </c>
      <c r="D100" s="112">
        <f>+('Copy &amp; Paste Roster Report Here'!$P97-'Copy &amp; Paste Roster Report Here'!$O97)</f>
        <v>0</v>
      </c>
      <c r="E100" s="111">
        <f>'Copy &amp; Paste Roster Report Here'!N97</f>
        <v>0</v>
      </c>
      <c r="F100" s="111" t="str">
        <f t="shared" si="20"/>
        <v>N</v>
      </c>
      <c r="G100" s="111">
        <f>'Copy &amp; Paste Roster Report Here'!R97</f>
        <v>0</v>
      </c>
      <c r="H100" s="113">
        <f t="shared" si="21"/>
        <v>0</v>
      </c>
      <c r="I100" s="112">
        <f>IF(F100="N",$F$5-'Copy &amp; Paste Roster Report Here'!O97,+'Copy &amp; Paste Roster Report Here'!Q97-'Copy &amp; Paste Roster Report Here'!O97)</f>
        <v>0</v>
      </c>
      <c r="J100" s="114">
        <f t="shared" si="22"/>
        <v>0</v>
      </c>
      <c r="K100" s="114">
        <f t="shared" si="23"/>
        <v>0</v>
      </c>
      <c r="L100" s="115">
        <f>'Copy &amp; Paste Roster Report Here'!F97</f>
        <v>0</v>
      </c>
      <c r="M100" s="116">
        <f t="shared" si="24"/>
        <v>0</v>
      </c>
      <c r="N100" s="117">
        <f>IF('Copy &amp; Paste Roster Report Here'!$A97='Analytical Tests'!N$7,IF($F100="Y",+$H100*N$6,0),0)</f>
        <v>0</v>
      </c>
      <c r="O100" s="117">
        <f>IF('Copy &amp; Paste Roster Report Here'!$A97='Analytical Tests'!O$7,IF($F100="Y",+$H100*O$6,0),0)</f>
        <v>0</v>
      </c>
      <c r="P100" s="117">
        <f>IF('Copy &amp; Paste Roster Report Here'!$A97='Analytical Tests'!P$7,IF($F100="Y",+$H100*P$6,0),0)</f>
        <v>0</v>
      </c>
      <c r="Q100" s="117">
        <f>IF('Copy &amp; Paste Roster Report Here'!$A97='Analytical Tests'!Q$7,IF($F100="Y",+$H100*Q$6,0),0)</f>
        <v>0</v>
      </c>
      <c r="R100" s="117">
        <f>IF('Copy &amp; Paste Roster Report Here'!$A97='Analytical Tests'!R$7,IF($F100="Y",+$H100*R$6,0),0)</f>
        <v>0</v>
      </c>
      <c r="S100" s="117">
        <f>IF('Copy &amp; Paste Roster Report Here'!$A97='Analytical Tests'!S$7,IF($F100="Y",+$H100*S$6,0),0)</f>
        <v>0</v>
      </c>
      <c r="T100" s="117">
        <f>IF('Copy &amp; Paste Roster Report Here'!$A97='Analytical Tests'!T$7,IF($F100="Y",+$H100*T$6,0),0)</f>
        <v>0</v>
      </c>
      <c r="U100" s="117">
        <f>IF('Copy &amp; Paste Roster Report Here'!$A97='Analytical Tests'!U$7,IF($F100="Y",+$H100*U$6,0),0)</f>
        <v>0</v>
      </c>
      <c r="V100" s="117">
        <f>IF('Copy &amp; Paste Roster Report Here'!$A97='Analytical Tests'!V$7,IF($F100="Y",+$H100*V$6,0),0)</f>
        <v>0</v>
      </c>
      <c r="W100" s="117">
        <f>IF('Copy &amp; Paste Roster Report Here'!$A97='Analytical Tests'!W$7,IF($F100="Y",+$H100*W$6,0),0)</f>
        <v>0</v>
      </c>
      <c r="X100" s="117">
        <f>IF('Copy &amp; Paste Roster Report Here'!$A97='Analytical Tests'!X$7,IF($F100="Y",+$H100*X$6,0),0)</f>
        <v>0</v>
      </c>
      <c r="Y100" s="117" t="b">
        <f>IF('Copy &amp; Paste Roster Report Here'!$A97='Analytical Tests'!Y$7,IF($F100="N",IF($J100&gt;=$C100,Y$6,+($I100/$D100)*Y$6),0))</f>
        <v>0</v>
      </c>
      <c r="Z100" s="117" t="b">
        <f>IF('Copy &amp; Paste Roster Report Here'!$A97='Analytical Tests'!Z$7,IF($F100="N",IF($J100&gt;=$C100,Z$6,+($I100/$D100)*Z$6),0))</f>
        <v>0</v>
      </c>
      <c r="AA100" s="117" t="b">
        <f>IF('Copy &amp; Paste Roster Report Here'!$A97='Analytical Tests'!AA$7,IF($F100="N",IF($J100&gt;=$C100,AA$6,+($I100/$D100)*AA$6),0))</f>
        <v>0</v>
      </c>
      <c r="AB100" s="117" t="b">
        <f>IF('Copy &amp; Paste Roster Report Here'!$A97='Analytical Tests'!AB$7,IF($F100="N",IF($J100&gt;=$C100,AB$6,+($I100/$D100)*AB$6),0))</f>
        <v>0</v>
      </c>
      <c r="AC100" s="117" t="b">
        <f>IF('Copy &amp; Paste Roster Report Here'!$A97='Analytical Tests'!AC$7,IF($F100="N",IF($J100&gt;=$C100,AC$6,+($I100/$D100)*AC$6),0))</f>
        <v>0</v>
      </c>
      <c r="AD100" s="117" t="b">
        <f>IF('Copy &amp; Paste Roster Report Here'!$A97='Analytical Tests'!AD$7,IF($F100="N",IF($J100&gt;=$C100,AD$6,+($I100/$D100)*AD$6),0))</f>
        <v>0</v>
      </c>
      <c r="AE100" s="117" t="b">
        <f>IF('Copy &amp; Paste Roster Report Here'!$A97='Analytical Tests'!AE$7,IF($F100="N",IF($J100&gt;=$C100,AE$6,+($I100/$D100)*AE$6),0))</f>
        <v>0</v>
      </c>
      <c r="AF100" s="117" t="b">
        <f>IF('Copy &amp; Paste Roster Report Here'!$A97='Analytical Tests'!AF$7,IF($F100="N",IF($J100&gt;=$C100,AF$6,+($I100/$D100)*AF$6),0))</f>
        <v>0</v>
      </c>
      <c r="AG100" s="117" t="b">
        <f>IF('Copy &amp; Paste Roster Report Here'!$A97='Analytical Tests'!AG$7,IF($F100="N",IF($J100&gt;=$C100,AG$6,+($I100/$D100)*AG$6),0))</f>
        <v>0</v>
      </c>
      <c r="AH100" s="117" t="b">
        <f>IF('Copy &amp; Paste Roster Report Here'!$A97='Analytical Tests'!AH$7,IF($F100="N",IF($J100&gt;=$C100,AH$6,+($I100/$D100)*AH$6),0))</f>
        <v>0</v>
      </c>
      <c r="AI100" s="117" t="b">
        <f>IF('Copy &amp; Paste Roster Report Here'!$A97='Analytical Tests'!AI$7,IF($F100="N",IF($J100&gt;=$C100,AI$6,+($I100/$D100)*AI$6),0))</f>
        <v>0</v>
      </c>
      <c r="AJ100" s="79"/>
      <c r="AK100" s="118">
        <f>IF('Copy &amp; Paste Roster Report Here'!$A97=AK$7,IF('Copy &amp; Paste Roster Report Here'!$M97="FT",1,0),0)</f>
        <v>0</v>
      </c>
      <c r="AL100" s="118">
        <f>IF('Copy &amp; Paste Roster Report Here'!$A97=AL$7,IF('Copy &amp; Paste Roster Report Here'!$M97="FT",1,0),0)</f>
        <v>0</v>
      </c>
      <c r="AM100" s="118">
        <f>IF('Copy &amp; Paste Roster Report Here'!$A97=AM$7,IF('Copy &amp; Paste Roster Report Here'!$M97="FT",1,0),0)</f>
        <v>0</v>
      </c>
      <c r="AN100" s="118">
        <f>IF('Copy &amp; Paste Roster Report Here'!$A97=AN$7,IF('Copy &amp; Paste Roster Report Here'!$M97="FT",1,0),0)</f>
        <v>0</v>
      </c>
      <c r="AO100" s="118">
        <f>IF('Copy &amp; Paste Roster Report Here'!$A97=AO$7,IF('Copy &amp; Paste Roster Report Here'!$M97="FT",1,0),0)</f>
        <v>0</v>
      </c>
      <c r="AP100" s="118">
        <f>IF('Copy &amp; Paste Roster Report Here'!$A97=AP$7,IF('Copy &amp; Paste Roster Report Here'!$M97="FT",1,0),0)</f>
        <v>0</v>
      </c>
      <c r="AQ100" s="118">
        <f>IF('Copy &amp; Paste Roster Report Here'!$A97=AQ$7,IF('Copy &amp; Paste Roster Report Here'!$M97="FT",1,0),0)</f>
        <v>0</v>
      </c>
      <c r="AR100" s="118">
        <f>IF('Copy &amp; Paste Roster Report Here'!$A97=AR$7,IF('Copy &amp; Paste Roster Report Here'!$M97="FT",1,0),0)</f>
        <v>0</v>
      </c>
      <c r="AS100" s="118">
        <f>IF('Copy &amp; Paste Roster Report Here'!$A97=AS$7,IF('Copy &amp; Paste Roster Report Here'!$M97="FT",1,0),0)</f>
        <v>0</v>
      </c>
      <c r="AT100" s="118">
        <f>IF('Copy &amp; Paste Roster Report Here'!$A97=AT$7,IF('Copy &amp; Paste Roster Report Here'!$M97="FT",1,0),0)</f>
        <v>0</v>
      </c>
      <c r="AU100" s="118">
        <f>IF('Copy &amp; Paste Roster Report Here'!$A97=AU$7,IF('Copy &amp; Paste Roster Report Here'!$M97="FT",1,0),0)</f>
        <v>0</v>
      </c>
      <c r="AV100" s="73">
        <f t="shared" si="25"/>
        <v>0</v>
      </c>
      <c r="AW100" s="119">
        <f>IF('Copy &amp; Paste Roster Report Here'!$A97=AW$7,IF('Copy &amp; Paste Roster Report Here'!$M97="HT",1,0),0)</f>
        <v>0</v>
      </c>
      <c r="AX100" s="119">
        <f>IF('Copy &amp; Paste Roster Report Here'!$A97=AX$7,IF('Copy &amp; Paste Roster Report Here'!$M97="HT",1,0),0)</f>
        <v>0</v>
      </c>
      <c r="AY100" s="119">
        <f>IF('Copy &amp; Paste Roster Report Here'!$A97=AY$7,IF('Copy &amp; Paste Roster Report Here'!$M97="HT",1,0),0)</f>
        <v>0</v>
      </c>
      <c r="AZ100" s="119">
        <f>IF('Copy &amp; Paste Roster Report Here'!$A97=AZ$7,IF('Copy &amp; Paste Roster Report Here'!$M97="HT",1,0),0)</f>
        <v>0</v>
      </c>
      <c r="BA100" s="119">
        <f>IF('Copy &amp; Paste Roster Report Here'!$A97=BA$7,IF('Copy &amp; Paste Roster Report Here'!$M97="HT",1,0),0)</f>
        <v>0</v>
      </c>
      <c r="BB100" s="119">
        <f>IF('Copy &amp; Paste Roster Report Here'!$A97=BB$7,IF('Copy &amp; Paste Roster Report Here'!$M97="HT",1,0),0)</f>
        <v>0</v>
      </c>
      <c r="BC100" s="119">
        <f>IF('Copy &amp; Paste Roster Report Here'!$A97=BC$7,IF('Copy &amp; Paste Roster Report Here'!$M97="HT",1,0),0)</f>
        <v>0</v>
      </c>
      <c r="BD100" s="119">
        <f>IF('Copy &amp; Paste Roster Report Here'!$A97=BD$7,IF('Copy &amp; Paste Roster Report Here'!$M97="HT",1,0),0)</f>
        <v>0</v>
      </c>
      <c r="BE100" s="119">
        <f>IF('Copy &amp; Paste Roster Report Here'!$A97=BE$7,IF('Copy &amp; Paste Roster Report Here'!$M97="HT",1,0),0)</f>
        <v>0</v>
      </c>
      <c r="BF100" s="119">
        <f>IF('Copy &amp; Paste Roster Report Here'!$A97=BF$7,IF('Copy &amp; Paste Roster Report Here'!$M97="HT",1,0),0)</f>
        <v>0</v>
      </c>
      <c r="BG100" s="119">
        <f>IF('Copy &amp; Paste Roster Report Here'!$A97=BG$7,IF('Copy &amp; Paste Roster Report Here'!$M97="HT",1,0),0)</f>
        <v>0</v>
      </c>
      <c r="BH100" s="73">
        <f t="shared" si="26"/>
        <v>0</v>
      </c>
      <c r="BI100" s="120">
        <f>IF('Copy &amp; Paste Roster Report Here'!$A97=BI$7,IF('Copy &amp; Paste Roster Report Here'!$M97="MT",1,0),0)</f>
        <v>0</v>
      </c>
      <c r="BJ100" s="120">
        <f>IF('Copy &amp; Paste Roster Report Here'!$A97=BJ$7,IF('Copy &amp; Paste Roster Report Here'!$M97="MT",1,0),0)</f>
        <v>0</v>
      </c>
      <c r="BK100" s="120">
        <f>IF('Copy &amp; Paste Roster Report Here'!$A97=BK$7,IF('Copy &amp; Paste Roster Report Here'!$M97="MT",1,0),0)</f>
        <v>0</v>
      </c>
      <c r="BL100" s="120">
        <f>IF('Copy &amp; Paste Roster Report Here'!$A97=BL$7,IF('Copy &amp; Paste Roster Report Here'!$M97="MT",1,0),0)</f>
        <v>0</v>
      </c>
      <c r="BM100" s="120">
        <f>IF('Copy &amp; Paste Roster Report Here'!$A97=BM$7,IF('Copy &amp; Paste Roster Report Here'!$M97="MT",1,0),0)</f>
        <v>0</v>
      </c>
      <c r="BN100" s="120">
        <f>IF('Copy &amp; Paste Roster Report Here'!$A97=BN$7,IF('Copy &amp; Paste Roster Report Here'!$M97="MT",1,0),0)</f>
        <v>0</v>
      </c>
      <c r="BO100" s="120">
        <f>IF('Copy &amp; Paste Roster Report Here'!$A97=BO$7,IF('Copy &amp; Paste Roster Report Here'!$M97="MT",1,0),0)</f>
        <v>0</v>
      </c>
      <c r="BP100" s="120">
        <f>IF('Copy &amp; Paste Roster Report Here'!$A97=BP$7,IF('Copy &amp; Paste Roster Report Here'!$M97="MT",1,0),0)</f>
        <v>0</v>
      </c>
      <c r="BQ100" s="120">
        <f>IF('Copy &amp; Paste Roster Report Here'!$A97=BQ$7,IF('Copy &amp; Paste Roster Report Here'!$M97="MT",1,0),0)</f>
        <v>0</v>
      </c>
      <c r="BR100" s="120">
        <f>IF('Copy &amp; Paste Roster Report Here'!$A97=BR$7,IF('Copy &amp; Paste Roster Report Here'!$M97="MT",1,0),0)</f>
        <v>0</v>
      </c>
      <c r="BS100" s="120">
        <f>IF('Copy &amp; Paste Roster Report Here'!$A97=BS$7,IF('Copy &amp; Paste Roster Report Here'!$M97="MT",1,0),0)</f>
        <v>0</v>
      </c>
      <c r="BT100" s="73">
        <f t="shared" si="27"/>
        <v>0</v>
      </c>
      <c r="BU100" s="121">
        <f>IF('Copy &amp; Paste Roster Report Here'!$A97=BU$7,IF('Copy &amp; Paste Roster Report Here'!$M97="fy",1,0),0)</f>
        <v>0</v>
      </c>
      <c r="BV100" s="121">
        <f>IF('Copy &amp; Paste Roster Report Here'!$A97=BV$7,IF('Copy &amp; Paste Roster Report Here'!$M97="fy",1,0),0)</f>
        <v>0</v>
      </c>
      <c r="BW100" s="121">
        <f>IF('Copy &amp; Paste Roster Report Here'!$A97=BW$7,IF('Copy &amp; Paste Roster Report Here'!$M97="fy",1,0),0)</f>
        <v>0</v>
      </c>
      <c r="BX100" s="121">
        <f>IF('Copy &amp; Paste Roster Report Here'!$A97=BX$7,IF('Copy &amp; Paste Roster Report Here'!$M97="fy",1,0),0)</f>
        <v>0</v>
      </c>
      <c r="BY100" s="121">
        <f>IF('Copy &amp; Paste Roster Report Here'!$A97=BY$7,IF('Copy &amp; Paste Roster Report Here'!$M97="fy",1,0),0)</f>
        <v>0</v>
      </c>
      <c r="BZ100" s="121">
        <f>IF('Copy &amp; Paste Roster Report Here'!$A97=BZ$7,IF('Copy &amp; Paste Roster Report Here'!$M97="fy",1,0),0)</f>
        <v>0</v>
      </c>
      <c r="CA100" s="121">
        <f>IF('Copy &amp; Paste Roster Report Here'!$A97=CA$7,IF('Copy &amp; Paste Roster Report Here'!$M97="fy",1,0),0)</f>
        <v>0</v>
      </c>
      <c r="CB100" s="121">
        <f>IF('Copy &amp; Paste Roster Report Here'!$A97=CB$7,IF('Copy &amp; Paste Roster Report Here'!$M97="fy",1,0),0)</f>
        <v>0</v>
      </c>
      <c r="CC100" s="121">
        <f>IF('Copy &amp; Paste Roster Report Here'!$A97=CC$7,IF('Copy &amp; Paste Roster Report Here'!$M97="fy",1,0),0)</f>
        <v>0</v>
      </c>
      <c r="CD100" s="121">
        <f>IF('Copy &amp; Paste Roster Report Here'!$A97=CD$7,IF('Copy &amp; Paste Roster Report Here'!$M97="fy",1,0),0)</f>
        <v>0</v>
      </c>
      <c r="CE100" s="121">
        <f>IF('Copy &amp; Paste Roster Report Here'!$A97=CE$7,IF('Copy &amp; Paste Roster Report Here'!$M97="fy",1,0),0)</f>
        <v>0</v>
      </c>
      <c r="CF100" s="73">
        <f t="shared" si="28"/>
        <v>0</v>
      </c>
      <c r="CG100" s="122">
        <f>IF('Copy &amp; Paste Roster Report Here'!$A97=CG$7,IF('Copy &amp; Paste Roster Report Here'!$M97="RH",1,0),0)</f>
        <v>0</v>
      </c>
      <c r="CH100" s="122">
        <f>IF('Copy &amp; Paste Roster Report Here'!$A97=CH$7,IF('Copy &amp; Paste Roster Report Here'!$M97="RH",1,0),0)</f>
        <v>0</v>
      </c>
      <c r="CI100" s="122">
        <f>IF('Copy &amp; Paste Roster Report Here'!$A97=CI$7,IF('Copy &amp; Paste Roster Report Here'!$M97="RH",1,0),0)</f>
        <v>0</v>
      </c>
      <c r="CJ100" s="122">
        <f>IF('Copy &amp; Paste Roster Report Here'!$A97=CJ$7,IF('Copy &amp; Paste Roster Report Here'!$M97="RH",1,0),0)</f>
        <v>0</v>
      </c>
      <c r="CK100" s="122">
        <f>IF('Copy &amp; Paste Roster Report Here'!$A97=CK$7,IF('Copy &amp; Paste Roster Report Here'!$M97="RH",1,0),0)</f>
        <v>0</v>
      </c>
      <c r="CL100" s="122">
        <f>IF('Copy &amp; Paste Roster Report Here'!$A97=CL$7,IF('Copy &amp; Paste Roster Report Here'!$M97="RH",1,0),0)</f>
        <v>0</v>
      </c>
      <c r="CM100" s="122">
        <f>IF('Copy &amp; Paste Roster Report Here'!$A97=CM$7,IF('Copy &amp; Paste Roster Report Here'!$M97="RH",1,0),0)</f>
        <v>0</v>
      </c>
      <c r="CN100" s="122">
        <f>IF('Copy &amp; Paste Roster Report Here'!$A97=CN$7,IF('Copy &amp; Paste Roster Report Here'!$M97="RH",1,0),0)</f>
        <v>0</v>
      </c>
      <c r="CO100" s="122">
        <f>IF('Copy &amp; Paste Roster Report Here'!$A97=CO$7,IF('Copy &amp; Paste Roster Report Here'!$M97="RH",1,0),0)</f>
        <v>0</v>
      </c>
      <c r="CP100" s="122">
        <f>IF('Copy &amp; Paste Roster Report Here'!$A97=CP$7,IF('Copy &amp; Paste Roster Report Here'!$M97="RH",1,0),0)</f>
        <v>0</v>
      </c>
      <c r="CQ100" s="122">
        <f>IF('Copy &amp; Paste Roster Report Here'!$A97=CQ$7,IF('Copy &amp; Paste Roster Report Here'!$M97="RH",1,0),0)</f>
        <v>0</v>
      </c>
      <c r="CR100" s="73">
        <f t="shared" si="29"/>
        <v>0</v>
      </c>
      <c r="CS100" s="123">
        <f>IF('Copy &amp; Paste Roster Report Here'!$A97=CS$7,IF('Copy &amp; Paste Roster Report Here'!$M97="QT",1,0),0)</f>
        <v>0</v>
      </c>
      <c r="CT100" s="123">
        <f>IF('Copy &amp; Paste Roster Report Here'!$A97=CT$7,IF('Copy &amp; Paste Roster Report Here'!$M97="QT",1,0),0)</f>
        <v>0</v>
      </c>
      <c r="CU100" s="123">
        <f>IF('Copy &amp; Paste Roster Report Here'!$A97=CU$7,IF('Copy &amp; Paste Roster Report Here'!$M97="QT",1,0),0)</f>
        <v>0</v>
      </c>
      <c r="CV100" s="123">
        <f>IF('Copy &amp; Paste Roster Report Here'!$A97=CV$7,IF('Copy &amp; Paste Roster Report Here'!$M97="QT",1,0),0)</f>
        <v>0</v>
      </c>
      <c r="CW100" s="123">
        <f>IF('Copy &amp; Paste Roster Report Here'!$A97=CW$7,IF('Copy &amp; Paste Roster Report Here'!$M97="QT",1,0),0)</f>
        <v>0</v>
      </c>
      <c r="CX100" s="123">
        <f>IF('Copy &amp; Paste Roster Report Here'!$A97=CX$7,IF('Copy &amp; Paste Roster Report Here'!$M97="QT",1,0),0)</f>
        <v>0</v>
      </c>
      <c r="CY100" s="123">
        <f>IF('Copy &amp; Paste Roster Report Here'!$A97=CY$7,IF('Copy &amp; Paste Roster Report Here'!$M97="QT",1,0),0)</f>
        <v>0</v>
      </c>
      <c r="CZ100" s="123">
        <f>IF('Copy &amp; Paste Roster Report Here'!$A97=CZ$7,IF('Copy &amp; Paste Roster Report Here'!$M97="QT",1,0),0)</f>
        <v>0</v>
      </c>
      <c r="DA100" s="123">
        <f>IF('Copy &amp; Paste Roster Report Here'!$A97=DA$7,IF('Copy &amp; Paste Roster Report Here'!$M97="QT",1,0),0)</f>
        <v>0</v>
      </c>
      <c r="DB100" s="123">
        <f>IF('Copy &amp; Paste Roster Report Here'!$A97=DB$7,IF('Copy &amp; Paste Roster Report Here'!$M97="QT",1,0),0)</f>
        <v>0</v>
      </c>
      <c r="DC100" s="123">
        <f>IF('Copy &amp; Paste Roster Report Here'!$A97=DC$7,IF('Copy &amp; Paste Roster Report Here'!$M97="QT",1,0),0)</f>
        <v>0</v>
      </c>
      <c r="DD100" s="73">
        <f t="shared" si="30"/>
        <v>0</v>
      </c>
      <c r="DE100" s="124">
        <f>IF('Copy &amp; Paste Roster Report Here'!$A97=DE$7,IF('Copy &amp; Paste Roster Report Here'!$M97="xxxxxxxxxxx",1,0),0)</f>
        <v>0</v>
      </c>
      <c r="DF100" s="124">
        <f>IF('Copy &amp; Paste Roster Report Here'!$A97=DF$7,IF('Copy &amp; Paste Roster Report Here'!$M97="xxxxxxxxxxx",1,0),0)</f>
        <v>0</v>
      </c>
      <c r="DG100" s="124">
        <f>IF('Copy &amp; Paste Roster Report Here'!$A97=DG$7,IF('Copy &amp; Paste Roster Report Here'!$M97="xxxxxxxxxxx",1,0),0)</f>
        <v>0</v>
      </c>
      <c r="DH100" s="124">
        <f>IF('Copy &amp; Paste Roster Report Here'!$A97=DH$7,IF('Copy &amp; Paste Roster Report Here'!$M97="xxxxxxxxxxx",1,0),0)</f>
        <v>0</v>
      </c>
      <c r="DI100" s="124">
        <f>IF('Copy &amp; Paste Roster Report Here'!$A97=DI$7,IF('Copy &amp; Paste Roster Report Here'!$M97="xxxxxxxxxxx",1,0),0)</f>
        <v>0</v>
      </c>
      <c r="DJ100" s="124">
        <f>IF('Copy &amp; Paste Roster Report Here'!$A97=DJ$7,IF('Copy &amp; Paste Roster Report Here'!$M97="xxxxxxxxxxx",1,0),0)</f>
        <v>0</v>
      </c>
      <c r="DK100" s="124">
        <f>IF('Copy &amp; Paste Roster Report Here'!$A97=DK$7,IF('Copy &amp; Paste Roster Report Here'!$M97="xxxxxxxxxxx",1,0),0)</f>
        <v>0</v>
      </c>
      <c r="DL100" s="124">
        <f>IF('Copy &amp; Paste Roster Report Here'!$A97=DL$7,IF('Copy &amp; Paste Roster Report Here'!$M97="xxxxxxxxxxx",1,0),0)</f>
        <v>0</v>
      </c>
      <c r="DM100" s="124">
        <f>IF('Copy &amp; Paste Roster Report Here'!$A97=DM$7,IF('Copy &amp; Paste Roster Report Here'!$M97="xxxxxxxxxxx",1,0),0)</f>
        <v>0</v>
      </c>
      <c r="DN100" s="124">
        <f>IF('Copy &amp; Paste Roster Report Here'!$A97=DN$7,IF('Copy &amp; Paste Roster Report Here'!$M97="xxxxxxxxxxx",1,0),0)</f>
        <v>0</v>
      </c>
      <c r="DO100" s="124">
        <f>IF('Copy &amp; Paste Roster Report Here'!$A97=DO$7,IF('Copy &amp; Paste Roster Report Here'!$M97="xxxxxxxxxxx",1,0),0)</f>
        <v>0</v>
      </c>
      <c r="DP100" s="125">
        <f t="shared" si="31"/>
        <v>0</v>
      </c>
      <c r="DQ100" s="126">
        <f t="shared" si="32"/>
        <v>0</v>
      </c>
    </row>
    <row r="101" spans="1:121" x14ac:dyDescent="0.2">
      <c r="A101" s="111">
        <f t="shared" si="18"/>
        <v>0</v>
      </c>
      <c r="B101" s="111">
        <f t="shared" si="19"/>
        <v>0</v>
      </c>
      <c r="C101" s="112">
        <f>+('Copy &amp; Paste Roster Report Here'!$P98-'Copy &amp; Paste Roster Report Here'!$O98)/30</f>
        <v>0</v>
      </c>
      <c r="D101" s="112">
        <f>+('Copy &amp; Paste Roster Report Here'!$P98-'Copy &amp; Paste Roster Report Here'!$O98)</f>
        <v>0</v>
      </c>
      <c r="E101" s="111">
        <f>'Copy &amp; Paste Roster Report Here'!N98</f>
        <v>0</v>
      </c>
      <c r="F101" s="111" t="str">
        <f t="shared" si="20"/>
        <v>N</v>
      </c>
      <c r="G101" s="111">
        <f>'Copy &amp; Paste Roster Report Here'!R98</f>
        <v>0</v>
      </c>
      <c r="H101" s="113">
        <f t="shared" si="21"/>
        <v>0</v>
      </c>
      <c r="I101" s="112">
        <f>IF(F101="N",$F$5-'Copy &amp; Paste Roster Report Here'!O98,+'Copy &amp; Paste Roster Report Here'!Q98-'Copy &amp; Paste Roster Report Here'!O98)</f>
        <v>0</v>
      </c>
      <c r="J101" s="114">
        <f t="shared" si="22"/>
        <v>0</v>
      </c>
      <c r="K101" s="114">
        <f t="shared" si="23"/>
        <v>0</v>
      </c>
      <c r="L101" s="115">
        <f>'Copy &amp; Paste Roster Report Here'!F98</f>
        <v>0</v>
      </c>
      <c r="M101" s="116">
        <f t="shared" si="24"/>
        <v>0</v>
      </c>
      <c r="N101" s="117">
        <f>IF('Copy &amp; Paste Roster Report Here'!$A98='Analytical Tests'!N$7,IF($F101="Y",+$H101*N$6,0),0)</f>
        <v>0</v>
      </c>
      <c r="O101" s="117">
        <f>IF('Copy &amp; Paste Roster Report Here'!$A98='Analytical Tests'!O$7,IF($F101="Y",+$H101*O$6,0),0)</f>
        <v>0</v>
      </c>
      <c r="P101" s="117">
        <f>IF('Copy &amp; Paste Roster Report Here'!$A98='Analytical Tests'!P$7,IF($F101="Y",+$H101*P$6,0),0)</f>
        <v>0</v>
      </c>
      <c r="Q101" s="117">
        <f>IF('Copy &amp; Paste Roster Report Here'!$A98='Analytical Tests'!Q$7,IF($F101="Y",+$H101*Q$6,0),0)</f>
        <v>0</v>
      </c>
      <c r="R101" s="117">
        <f>IF('Copy &amp; Paste Roster Report Here'!$A98='Analytical Tests'!R$7,IF($F101="Y",+$H101*R$6,0),0)</f>
        <v>0</v>
      </c>
      <c r="S101" s="117">
        <f>IF('Copy &amp; Paste Roster Report Here'!$A98='Analytical Tests'!S$7,IF($F101="Y",+$H101*S$6,0),0)</f>
        <v>0</v>
      </c>
      <c r="T101" s="117">
        <f>IF('Copy &amp; Paste Roster Report Here'!$A98='Analytical Tests'!T$7,IF($F101="Y",+$H101*T$6,0),0)</f>
        <v>0</v>
      </c>
      <c r="U101" s="117">
        <f>IF('Copy &amp; Paste Roster Report Here'!$A98='Analytical Tests'!U$7,IF($F101="Y",+$H101*U$6,0),0)</f>
        <v>0</v>
      </c>
      <c r="V101" s="117">
        <f>IF('Copy &amp; Paste Roster Report Here'!$A98='Analytical Tests'!V$7,IF($F101="Y",+$H101*V$6,0),0)</f>
        <v>0</v>
      </c>
      <c r="W101" s="117">
        <f>IF('Copy &amp; Paste Roster Report Here'!$A98='Analytical Tests'!W$7,IF($F101="Y",+$H101*W$6,0),0)</f>
        <v>0</v>
      </c>
      <c r="X101" s="117">
        <f>IF('Copy &amp; Paste Roster Report Here'!$A98='Analytical Tests'!X$7,IF($F101="Y",+$H101*X$6,0),0)</f>
        <v>0</v>
      </c>
      <c r="Y101" s="117" t="b">
        <f>IF('Copy &amp; Paste Roster Report Here'!$A98='Analytical Tests'!Y$7,IF($F101="N",IF($J101&gt;=$C101,Y$6,+($I101/$D101)*Y$6),0))</f>
        <v>0</v>
      </c>
      <c r="Z101" s="117" t="b">
        <f>IF('Copy &amp; Paste Roster Report Here'!$A98='Analytical Tests'!Z$7,IF($F101="N",IF($J101&gt;=$C101,Z$6,+($I101/$D101)*Z$6),0))</f>
        <v>0</v>
      </c>
      <c r="AA101" s="117" t="b">
        <f>IF('Copy &amp; Paste Roster Report Here'!$A98='Analytical Tests'!AA$7,IF($F101="N",IF($J101&gt;=$C101,AA$6,+($I101/$D101)*AA$6),0))</f>
        <v>0</v>
      </c>
      <c r="AB101" s="117" t="b">
        <f>IF('Copy &amp; Paste Roster Report Here'!$A98='Analytical Tests'!AB$7,IF($F101="N",IF($J101&gt;=$C101,AB$6,+($I101/$D101)*AB$6),0))</f>
        <v>0</v>
      </c>
      <c r="AC101" s="117" t="b">
        <f>IF('Copy &amp; Paste Roster Report Here'!$A98='Analytical Tests'!AC$7,IF($F101="N",IF($J101&gt;=$C101,AC$6,+($I101/$D101)*AC$6),0))</f>
        <v>0</v>
      </c>
      <c r="AD101" s="117" t="b">
        <f>IF('Copy &amp; Paste Roster Report Here'!$A98='Analytical Tests'!AD$7,IF($F101="N",IF($J101&gt;=$C101,AD$6,+($I101/$D101)*AD$6),0))</f>
        <v>0</v>
      </c>
      <c r="AE101" s="117" t="b">
        <f>IF('Copy &amp; Paste Roster Report Here'!$A98='Analytical Tests'!AE$7,IF($F101="N",IF($J101&gt;=$C101,AE$6,+($I101/$D101)*AE$6),0))</f>
        <v>0</v>
      </c>
      <c r="AF101" s="117" t="b">
        <f>IF('Copy &amp; Paste Roster Report Here'!$A98='Analytical Tests'!AF$7,IF($F101="N",IF($J101&gt;=$C101,AF$6,+($I101/$D101)*AF$6),0))</f>
        <v>0</v>
      </c>
      <c r="AG101" s="117" t="b">
        <f>IF('Copy &amp; Paste Roster Report Here'!$A98='Analytical Tests'!AG$7,IF($F101="N",IF($J101&gt;=$C101,AG$6,+($I101/$D101)*AG$6),0))</f>
        <v>0</v>
      </c>
      <c r="AH101" s="117" t="b">
        <f>IF('Copy &amp; Paste Roster Report Here'!$A98='Analytical Tests'!AH$7,IF($F101="N",IF($J101&gt;=$C101,AH$6,+($I101/$D101)*AH$6),0))</f>
        <v>0</v>
      </c>
      <c r="AI101" s="117" t="b">
        <f>IF('Copy &amp; Paste Roster Report Here'!$A98='Analytical Tests'!AI$7,IF($F101="N",IF($J101&gt;=$C101,AI$6,+($I101/$D101)*AI$6),0))</f>
        <v>0</v>
      </c>
      <c r="AJ101" s="79"/>
      <c r="AK101" s="118">
        <f>IF('Copy &amp; Paste Roster Report Here'!$A98=AK$7,IF('Copy &amp; Paste Roster Report Here'!$M98="FT",1,0),0)</f>
        <v>0</v>
      </c>
      <c r="AL101" s="118">
        <f>IF('Copy &amp; Paste Roster Report Here'!$A98=AL$7,IF('Copy &amp; Paste Roster Report Here'!$M98="FT",1,0),0)</f>
        <v>0</v>
      </c>
      <c r="AM101" s="118">
        <f>IF('Copy &amp; Paste Roster Report Here'!$A98=AM$7,IF('Copy &amp; Paste Roster Report Here'!$M98="FT",1,0),0)</f>
        <v>0</v>
      </c>
      <c r="AN101" s="118">
        <f>IF('Copy &amp; Paste Roster Report Here'!$A98=AN$7,IF('Copy &amp; Paste Roster Report Here'!$M98="FT",1,0),0)</f>
        <v>0</v>
      </c>
      <c r="AO101" s="118">
        <f>IF('Copy &amp; Paste Roster Report Here'!$A98=AO$7,IF('Copy &amp; Paste Roster Report Here'!$M98="FT",1,0),0)</f>
        <v>0</v>
      </c>
      <c r="AP101" s="118">
        <f>IF('Copy &amp; Paste Roster Report Here'!$A98=AP$7,IF('Copy &amp; Paste Roster Report Here'!$M98="FT",1,0),0)</f>
        <v>0</v>
      </c>
      <c r="AQ101" s="118">
        <f>IF('Copy &amp; Paste Roster Report Here'!$A98=AQ$7,IF('Copy &amp; Paste Roster Report Here'!$M98="FT",1,0),0)</f>
        <v>0</v>
      </c>
      <c r="AR101" s="118">
        <f>IF('Copy &amp; Paste Roster Report Here'!$A98=AR$7,IF('Copy &amp; Paste Roster Report Here'!$M98="FT",1,0),0)</f>
        <v>0</v>
      </c>
      <c r="AS101" s="118">
        <f>IF('Copy &amp; Paste Roster Report Here'!$A98=AS$7,IF('Copy &amp; Paste Roster Report Here'!$M98="FT",1,0),0)</f>
        <v>0</v>
      </c>
      <c r="AT101" s="118">
        <f>IF('Copy &amp; Paste Roster Report Here'!$A98=AT$7,IF('Copy &amp; Paste Roster Report Here'!$M98="FT",1,0),0)</f>
        <v>0</v>
      </c>
      <c r="AU101" s="118">
        <f>IF('Copy &amp; Paste Roster Report Here'!$A98=AU$7,IF('Copy &amp; Paste Roster Report Here'!$M98="FT",1,0),0)</f>
        <v>0</v>
      </c>
      <c r="AV101" s="73">
        <f t="shared" si="25"/>
        <v>0</v>
      </c>
      <c r="AW101" s="119">
        <f>IF('Copy &amp; Paste Roster Report Here'!$A98=AW$7,IF('Copy &amp; Paste Roster Report Here'!$M98="HT",1,0),0)</f>
        <v>0</v>
      </c>
      <c r="AX101" s="119">
        <f>IF('Copy &amp; Paste Roster Report Here'!$A98=AX$7,IF('Copy &amp; Paste Roster Report Here'!$M98="HT",1,0),0)</f>
        <v>0</v>
      </c>
      <c r="AY101" s="119">
        <f>IF('Copy &amp; Paste Roster Report Here'!$A98=AY$7,IF('Copy &amp; Paste Roster Report Here'!$M98="HT",1,0),0)</f>
        <v>0</v>
      </c>
      <c r="AZ101" s="119">
        <f>IF('Copy &amp; Paste Roster Report Here'!$A98=AZ$7,IF('Copy &amp; Paste Roster Report Here'!$M98="HT",1,0),0)</f>
        <v>0</v>
      </c>
      <c r="BA101" s="119">
        <f>IF('Copy &amp; Paste Roster Report Here'!$A98=BA$7,IF('Copy &amp; Paste Roster Report Here'!$M98="HT",1,0),0)</f>
        <v>0</v>
      </c>
      <c r="BB101" s="119">
        <f>IF('Copy &amp; Paste Roster Report Here'!$A98=BB$7,IF('Copy &amp; Paste Roster Report Here'!$M98="HT",1,0),0)</f>
        <v>0</v>
      </c>
      <c r="BC101" s="119">
        <f>IF('Copy &amp; Paste Roster Report Here'!$A98=BC$7,IF('Copy &amp; Paste Roster Report Here'!$M98="HT",1,0),0)</f>
        <v>0</v>
      </c>
      <c r="BD101" s="119">
        <f>IF('Copy &amp; Paste Roster Report Here'!$A98=BD$7,IF('Copy &amp; Paste Roster Report Here'!$M98="HT",1,0),0)</f>
        <v>0</v>
      </c>
      <c r="BE101" s="119">
        <f>IF('Copy &amp; Paste Roster Report Here'!$A98=BE$7,IF('Copy &amp; Paste Roster Report Here'!$M98="HT",1,0),0)</f>
        <v>0</v>
      </c>
      <c r="BF101" s="119">
        <f>IF('Copy &amp; Paste Roster Report Here'!$A98=BF$7,IF('Copy &amp; Paste Roster Report Here'!$M98="HT",1,0),0)</f>
        <v>0</v>
      </c>
      <c r="BG101" s="119">
        <f>IF('Copy &amp; Paste Roster Report Here'!$A98=BG$7,IF('Copy &amp; Paste Roster Report Here'!$M98="HT",1,0),0)</f>
        <v>0</v>
      </c>
      <c r="BH101" s="73">
        <f t="shared" si="26"/>
        <v>0</v>
      </c>
      <c r="BI101" s="120">
        <f>IF('Copy &amp; Paste Roster Report Here'!$A98=BI$7,IF('Copy &amp; Paste Roster Report Here'!$M98="MT",1,0),0)</f>
        <v>0</v>
      </c>
      <c r="BJ101" s="120">
        <f>IF('Copy &amp; Paste Roster Report Here'!$A98=BJ$7,IF('Copy &amp; Paste Roster Report Here'!$M98="MT",1,0),0)</f>
        <v>0</v>
      </c>
      <c r="BK101" s="120">
        <f>IF('Copy &amp; Paste Roster Report Here'!$A98=BK$7,IF('Copy &amp; Paste Roster Report Here'!$M98="MT",1,0),0)</f>
        <v>0</v>
      </c>
      <c r="BL101" s="120">
        <f>IF('Copy &amp; Paste Roster Report Here'!$A98=BL$7,IF('Copy &amp; Paste Roster Report Here'!$M98="MT",1,0),0)</f>
        <v>0</v>
      </c>
      <c r="BM101" s="120">
        <f>IF('Copy &amp; Paste Roster Report Here'!$A98=BM$7,IF('Copy &amp; Paste Roster Report Here'!$M98="MT",1,0),0)</f>
        <v>0</v>
      </c>
      <c r="BN101" s="120">
        <f>IF('Copy &amp; Paste Roster Report Here'!$A98=BN$7,IF('Copy &amp; Paste Roster Report Here'!$M98="MT",1,0),0)</f>
        <v>0</v>
      </c>
      <c r="BO101" s="120">
        <f>IF('Copy &amp; Paste Roster Report Here'!$A98=BO$7,IF('Copy &amp; Paste Roster Report Here'!$M98="MT",1,0),0)</f>
        <v>0</v>
      </c>
      <c r="BP101" s="120">
        <f>IF('Copy &amp; Paste Roster Report Here'!$A98=BP$7,IF('Copy &amp; Paste Roster Report Here'!$M98="MT",1,0),0)</f>
        <v>0</v>
      </c>
      <c r="BQ101" s="120">
        <f>IF('Copy &amp; Paste Roster Report Here'!$A98=BQ$7,IF('Copy &amp; Paste Roster Report Here'!$M98="MT",1,0),0)</f>
        <v>0</v>
      </c>
      <c r="BR101" s="120">
        <f>IF('Copy &amp; Paste Roster Report Here'!$A98=BR$7,IF('Copy &amp; Paste Roster Report Here'!$M98="MT",1,0),0)</f>
        <v>0</v>
      </c>
      <c r="BS101" s="120">
        <f>IF('Copy &amp; Paste Roster Report Here'!$A98=BS$7,IF('Copy &amp; Paste Roster Report Here'!$M98="MT",1,0),0)</f>
        <v>0</v>
      </c>
      <c r="BT101" s="73">
        <f t="shared" si="27"/>
        <v>0</v>
      </c>
      <c r="BU101" s="121">
        <f>IF('Copy &amp; Paste Roster Report Here'!$A98=BU$7,IF('Copy &amp; Paste Roster Report Here'!$M98="fy",1,0),0)</f>
        <v>0</v>
      </c>
      <c r="BV101" s="121">
        <f>IF('Copy &amp; Paste Roster Report Here'!$A98=BV$7,IF('Copy &amp; Paste Roster Report Here'!$M98="fy",1,0),0)</f>
        <v>0</v>
      </c>
      <c r="BW101" s="121">
        <f>IF('Copy &amp; Paste Roster Report Here'!$A98=BW$7,IF('Copy &amp; Paste Roster Report Here'!$M98="fy",1,0),0)</f>
        <v>0</v>
      </c>
      <c r="BX101" s="121">
        <f>IF('Copy &amp; Paste Roster Report Here'!$A98=BX$7,IF('Copy &amp; Paste Roster Report Here'!$M98="fy",1,0),0)</f>
        <v>0</v>
      </c>
      <c r="BY101" s="121">
        <f>IF('Copy &amp; Paste Roster Report Here'!$A98=BY$7,IF('Copy &amp; Paste Roster Report Here'!$M98="fy",1,0),0)</f>
        <v>0</v>
      </c>
      <c r="BZ101" s="121">
        <f>IF('Copy &amp; Paste Roster Report Here'!$A98=BZ$7,IF('Copy &amp; Paste Roster Report Here'!$M98="fy",1,0),0)</f>
        <v>0</v>
      </c>
      <c r="CA101" s="121">
        <f>IF('Copy &amp; Paste Roster Report Here'!$A98=CA$7,IF('Copy &amp; Paste Roster Report Here'!$M98="fy",1,0),0)</f>
        <v>0</v>
      </c>
      <c r="CB101" s="121">
        <f>IF('Copy &amp; Paste Roster Report Here'!$A98=CB$7,IF('Copy &amp; Paste Roster Report Here'!$M98="fy",1,0),0)</f>
        <v>0</v>
      </c>
      <c r="CC101" s="121">
        <f>IF('Copy &amp; Paste Roster Report Here'!$A98=CC$7,IF('Copy &amp; Paste Roster Report Here'!$M98="fy",1,0),0)</f>
        <v>0</v>
      </c>
      <c r="CD101" s="121">
        <f>IF('Copy &amp; Paste Roster Report Here'!$A98=CD$7,IF('Copy &amp; Paste Roster Report Here'!$M98="fy",1,0),0)</f>
        <v>0</v>
      </c>
      <c r="CE101" s="121">
        <f>IF('Copy &amp; Paste Roster Report Here'!$A98=CE$7,IF('Copy &amp; Paste Roster Report Here'!$M98="fy",1,0),0)</f>
        <v>0</v>
      </c>
      <c r="CF101" s="73">
        <f t="shared" si="28"/>
        <v>0</v>
      </c>
      <c r="CG101" s="122">
        <f>IF('Copy &amp; Paste Roster Report Here'!$A98=CG$7,IF('Copy &amp; Paste Roster Report Here'!$M98="RH",1,0),0)</f>
        <v>0</v>
      </c>
      <c r="CH101" s="122">
        <f>IF('Copy &amp; Paste Roster Report Here'!$A98=CH$7,IF('Copy &amp; Paste Roster Report Here'!$M98="RH",1,0),0)</f>
        <v>0</v>
      </c>
      <c r="CI101" s="122">
        <f>IF('Copy &amp; Paste Roster Report Here'!$A98=CI$7,IF('Copy &amp; Paste Roster Report Here'!$M98="RH",1,0),0)</f>
        <v>0</v>
      </c>
      <c r="CJ101" s="122">
        <f>IF('Copy &amp; Paste Roster Report Here'!$A98=CJ$7,IF('Copy &amp; Paste Roster Report Here'!$M98="RH",1,0),0)</f>
        <v>0</v>
      </c>
      <c r="CK101" s="122">
        <f>IF('Copy &amp; Paste Roster Report Here'!$A98=CK$7,IF('Copy &amp; Paste Roster Report Here'!$M98="RH",1,0),0)</f>
        <v>0</v>
      </c>
      <c r="CL101" s="122">
        <f>IF('Copy &amp; Paste Roster Report Here'!$A98=CL$7,IF('Copy &amp; Paste Roster Report Here'!$M98="RH",1,0),0)</f>
        <v>0</v>
      </c>
      <c r="CM101" s="122">
        <f>IF('Copy &amp; Paste Roster Report Here'!$A98=CM$7,IF('Copy &amp; Paste Roster Report Here'!$M98="RH",1,0),0)</f>
        <v>0</v>
      </c>
      <c r="CN101" s="122">
        <f>IF('Copy &amp; Paste Roster Report Here'!$A98=CN$7,IF('Copy &amp; Paste Roster Report Here'!$M98="RH",1,0),0)</f>
        <v>0</v>
      </c>
      <c r="CO101" s="122">
        <f>IF('Copy &amp; Paste Roster Report Here'!$A98=CO$7,IF('Copy &amp; Paste Roster Report Here'!$M98="RH",1,0),0)</f>
        <v>0</v>
      </c>
      <c r="CP101" s="122">
        <f>IF('Copy &amp; Paste Roster Report Here'!$A98=CP$7,IF('Copy &amp; Paste Roster Report Here'!$M98="RH",1,0),0)</f>
        <v>0</v>
      </c>
      <c r="CQ101" s="122">
        <f>IF('Copy &amp; Paste Roster Report Here'!$A98=CQ$7,IF('Copy &amp; Paste Roster Report Here'!$M98="RH",1,0),0)</f>
        <v>0</v>
      </c>
      <c r="CR101" s="73">
        <f t="shared" si="29"/>
        <v>0</v>
      </c>
      <c r="CS101" s="123">
        <f>IF('Copy &amp; Paste Roster Report Here'!$A98=CS$7,IF('Copy &amp; Paste Roster Report Here'!$M98="QT",1,0),0)</f>
        <v>0</v>
      </c>
      <c r="CT101" s="123">
        <f>IF('Copy &amp; Paste Roster Report Here'!$A98=CT$7,IF('Copy &amp; Paste Roster Report Here'!$M98="QT",1,0),0)</f>
        <v>0</v>
      </c>
      <c r="CU101" s="123">
        <f>IF('Copy &amp; Paste Roster Report Here'!$A98=CU$7,IF('Copy &amp; Paste Roster Report Here'!$M98="QT",1,0),0)</f>
        <v>0</v>
      </c>
      <c r="CV101" s="123">
        <f>IF('Copy &amp; Paste Roster Report Here'!$A98=CV$7,IF('Copy &amp; Paste Roster Report Here'!$M98="QT",1,0),0)</f>
        <v>0</v>
      </c>
      <c r="CW101" s="123">
        <f>IF('Copy &amp; Paste Roster Report Here'!$A98=CW$7,IF('Copy &amp; Paste Roster Report Here'!$M98="QT",1,0),0)</f>
        <v>0</v>
      </c>
      <c r="CX101" s="123">
        <f>IF('Copy &amp; Paste Roster Report Here'!$A98=CX$7,IF('Copy &amp; Paste Roster Report Here'!$M98="QT",1,0),0)</f>
        <v>0</v>
      </c>
      <c r="CY101" s="123">
        <f>IF('Copy &amp; Paste Roster Report Here'!$A98=CY$7,IF('Copy &amp; Paste Roster Report Here'!$M98="QT",1,0),0)</f>
        <v>0</v>
      </c>
      <c r="CZ101" s="123">
        <f>IF('Copy &amp; Paste Roster Report Here'!$A98=CZ$7,IF('Copy &amp; Paste Roster Report Here'!$M98="QT",1,0),0)</f>
        <v>0</v>
      </c>
      <c r="DA101" s="123">
        <f>IF('Copy &amp; Paste Roster Report Here'!$A98=DA$7,IF('Copy &amp; Paste Roster Report Here'!$M98="QT",1,0),0)</f>
        <v>0</v>
      </c>
      <c r="DB101" s="123">
        <f>IF('Copy &amp; Paste Roster Report Here'!$A98=DB$7,IF('Copy &amp; Paste Roster Report Here'!$M98="QT",1,0),0)</f>
        <v>0</v>
      </c>
      <c r="DC101" s="123">
        <f>IF('Copy &amp; Paste Roster Report Here'!$A98=DC$7,IF('Copy &amp; Paste Roster Report Here'!$M98="QT",1,0),0)</f>
        <v>0</v>
      </c>
      <c r="DD101" s="73">
        <f t="shared" si="30"/>
        <v>0</v>
      </c>
      <c r="DE101" s="124">
        <f>IF('Copy &amp; Paste Roster Report Here'!$A98=DE$7,IF('Copy &amp; Paste Roster Report Here'!$M98="xxxxxxxxxxx",1,0),0)</f>
        <v>0</v>
      </c>
      <c r="DF101" s="124">
        <f>IF('Copy &amp; Paste Roster Report Here'!$A98=DF$7,IF('Copy &amp; Paste Roster Report Here'!$M98="xxxxxxxxxxx",1,0),0)</f>
        <v>0</v>
      </c>
      <c r="DG101" s="124">
        <f>IF('Copy &amp; Paste Roster Report Here'!$A98=DG$7,IF('Copy &amp; Paste Roster Report Here'!$M98="xxxxxxxxxxx",1,0),0)</f>
        <v>0</v>
      </c>
      <c r="DH101" s="124">
        <f>IF('Copy &amp; Paste Roster Report Here'!$A98=DH$7,IF('Copy &amp; Paste Roster Report Here'!$M98="xxxxxxxxxxx",1,0),0)</f>
        <v>0</v>
      </c>
      <c r="DI101" s="124">
        <f>IF('Copy &amp; Paste Roster Report Here'!$A98=DI$7,IF('Copy &amp; Paste Roster Report Here'!$M98="xxxxxxxxxxx",1,0),0)</f>
        <v>0</v>
      </c>
      <c r="DJ101" s="124">
        <f>IF('Copy &amp; Paste Roster Report Here'!$A98=DJ$7,IF('Copy &amp; Paste Roster Report Here'!$M98="xxxxxxxxxxx",1,0),0)</f>
        <v>0</v>
      </c>
      <c r="DK101" s="124">
        <f>IF('Copy &amp; Paste Roster Report Here'!$A98=DK$7,IF('Copy &amp; Paste Roster Report Here'!$M98="xxxxxxxxxxx",1,0),0)</f>
        <v>0</v>
      </c>
      <c r="DL101" s="124">
        <f>IF('Copy &amp; Paste Roster Report Here'!$A98=DL$7,IF('Copy &amp; Paste Roster Report Here'!$M98="xxxxxxxxxxx",1,0),0)</f>
        <v>0</v>
      </c>
      <c r="DM101" s="124">
        <f>IF('Copy &amp; Paste Roster Report Here'!$A98=DM$7,IF('Copy &amp; Paste Roster Report Here'!$M98="xxxxxxxxxxx",1,0),0)</f>
        <v>0</v>
      </c>
      <c r="DN101" s="124">
        <f>IF('Copy &amp; Paste Roster Report Here'!$A98=DN$7,IF('Copy &amp; Paste Roster Report Here'!$M98="xxxxxxxxxxx",1,0),0)</f>
        <v>0</v>
      </c>
      <c r="DO101" s="124">
        <f>IF('Copy &amp; Paste Roster Report Here'!$A98=DO$7,IF('Copy &amp; Paste Roster Report Here'!$M98="xxxxxxxxxxx",1,0),0)</f>
        <v>0</v>
      </c>
      <c r="DP101" s="125">
        <f t="shared" si="31"/>
        <v>0</v>
      </c>
      <c r="DQ101" s="126">
        <f t="shared" si="32"/>
        <v>0</v>
      </c>
    </row>
    <row r="102" spans="1:121" x14ac:dyDescent="0.2">
      <c r="A102" s="111">
        <f t="shared" si="18"/>
        <v>0</v>
      </c>
      <c r="B102" s="111">
        <f t="shared" si="19"/>
        <v>0</v>
      </c>
      <c r="C102" s="112">
        <f>+('Copy &amp; Paste Roster Report Here'!$P99-'Copy &amp; Paste Roster Report Here'!$O99)/30</f>
        <v>0</v>
      </c>
      <c r="D102" s="112">
        <f>+('Copy &amp; Paste Roster Report Here'!$P99-'Copy &amp; Paste Roster Report Here'!$O99)</f>
        <v>0</v>
      </c>
      <c r="E102" s="111">
        <f>'Copy &amp; Paste Roster Report Here'!N99</f>
        <v>0</v>
      </c>
      <c r="F102" s="111" t="str">
        <f t="shared" si="20"/>
        <v>N</v>
      </c>
      <c r="G102" s="111">
        <f>'Copy &amp; Paste Roster Report Here'!R99</f>
        <v>0</v>
      </c>
      <c r="H102" s="113">
        <f t="shared" si="21"/>
        <v>0</v>
      </c>
      <c r="I102" s="112">
        <f>IF(F102="N",$F$5-'Copy &amp; Paste Roster Report Here'!O99,+'Copy &amp; Paste Roster Report Here'!Q99-'Copy &amp; Paste Roster Report Here'!O99)</f>
        <v>0</v>
      </c>
      <c r="J102" s="114">
        <f t="shared" si="22"/>
        <v>0</v>
      </c>
      <c r="K102" s="114">
        <f t="shared" si="23"/>
        <v>0</v>
      </c>
      <c r="L102" s="115">
        <f>'Copy &amp; Paste Roster Report Here'!F99</f>
        <v>0</v>
      </c>
      <c r="M102" s="116">
        <f t="shared" si="24"/>
        <v>0</v>
      </c>
      <c r="N102" s="117">
        <f>IF('Copy &amp; Paste Roster Report Here'!$A99='Analytical Tests'!N$7,IF($F102="Y",+$H102*N$6,0),0)</f>
        <v>0</v>
      </c>
      <c r="O102" s="117">
        <f>IF('Copy &amp; Paste Roster Report Here'!$A99='Analytical Tests'!O$7,IF($F102="Y",+$H102*O$6,0),0)</f>
        <v>0</v>
      </c>
      <c r="P102" s="117">
        <f>IF('Copy &amp; Paste Roster Report Here'!$A99='Analytical Tests'!P$7,IF($F102="Y",+$H102*P$6,0),0)</f>
        <v>0</v>
      </c>
      <c r="Q102" s="117">
        <f>IF('Copy &amp; Paste Roster Report Here'!$A99='Analytical Tests'!Q$7,IF($F102="Y",+$H102*Q$6,0),0)</f>
        <v>0</v>
      </c>
      <c r="R102" s="117">
        <f>IF('Copy &amp; Paste Roster Report Here'!$A99='Analytical Tests'!R$7,IF($F102="Y",+$H102*R$6,0),0)</f>
        <v>0</v>
      </c>
      <c r="S102" s="117">
        <f>IF('Copy &amp; Paste Roster Report Here'!$A99='Analytical Tests'!S$7,IF($F102="Y",+$H102*S$6,0),0)</f>
        <v>0</v>
      </c>
      <c r="T102" s="117">
        <f>IF('Copy &amp; Paste Roster Report Here'!$A99='Analytical Tests'!T$7,IF($F102="Y",+$H102*T$6,0),0)</f>
        <v>0</v>
      </c>
      <c r="U102" s="117">
        <f>IF('Copy &amp; Paste Roster Report Here'!$A99='Analytical Tests'!U$7,IF($F102="Y",+$H102*U$6,0),0)</f>
        <v>0</v>
      </c>
      <c r="V102" s="117">
        <f>IF('Copy &amp; Paste Roster Report Here'!$A99='Analytical Tests'!V$7,IF($F102="Y",+$H102*V$6,0),0)</f>
        <v>0</v>
      </c>
      <c r="W102" s="117">
        <f>IF('Copy &amp; Paste Roster Report Here'!$A99='Analytical Tests'!W$7,IF($F102="Y",+$H102*W$6,0),0)</f>
        <v>0</v>
      </c>
      <c r="X102" s="117">
        <f>IF('Copy &amp; Paste Roster Report Here'!$A99='Analytical Tests'!X$7,IF($F102="Y",+$H102*X$6,0),0)</f>
        <v>0</v>
      </c>
      <c r="Y102" s="117" t="b">
        <f>IF('Copy &amp; Paste Roster Report Here'!$A99='Analytical Tests'!Y$7,IF($F102="N",IF($J102&gt;=$C102,Y$6,+($I102/$D102)*Y$6),0))</f>
        <v>0</v>
      </c>
      <c r="Z102" s="117" t="b">
        <f>IF('Copy &amp; Paste Roster Report Here'!$A99='Analytical Tests'!Z$7,IF($F102="N",IF($J102&gt;=$C102,Z$6,+($I102/$D102)*Z$6),0))</f>
        <v>0</v>
      </c>
      <c r="AA102" s="117" t="b">
        <f>IF('Copy &amp; Paste Roster Report Here'!$A99='Analytical Tests'!AA$7,IF($F102="N",IF($J102&gt;=$C102,AA$6,+($I102/$D102)*AA$6),0))</f>
        <v>0</v>
      </c>
      <c r="AB102" s="117" t="b">
        <f>IF('Copy &amp; Paste Roster Report Here'!$A99='Analytical Tests'!AB$7,IF($F102="N",IF($J102&gt;=$C102,AB$6,+($I102/$D102)*AB$6),0))</f>
        <v>0</v>
      </c>
      <c r="AC102" s="117" t="b">
        <f>IF('Copy &amp; Paste Roster Report Here'!$A99='Analytical Tests'!AC$7,IF($F102="N",IF($J102&gt;=$C102,AC$6,+($I102/$D102)*AC$6),0))</f>
        <v>0</v>
      </c>
      <c r="AD102" s="117" t="b">
        <f>IF('Copy &amp; Paste Roster Report Here'!$A99='Analytical Tests'!AD$7,IF($F102="N",IF($J102&gt;=$C102,AD$6,+($I102/$D102)*AD$6),0))</f>
        <v>0</v>
      </c>
      <c r="AE102" s="117" t="b">
        <f>IF('Copy &amp; Paste Roster Report Here'!$A99='Analytical Tests'!AE$7,IF($F102="N",IF($J102&gt;=$C102,AE$6,+($I102/$D102)*AE$6),0))</f>
        <v>0</v>
      </c>
      <c r="AF102" s="117" t="b">
        <f>IF('Copy &amp; Paste Roster Report Here'!$A99='Analytical Tests'!AF$7,IF($F102="N",IF($J102&gt;=$C102,AF$6,+($I102/$D102)*AF$6),0))</f>
        <v>0</v>
      </c>
      <c r="AG102" s="117" t="b">
        <f>IF('Copy &amp; Paste Roster Report Here'!$A99='Analytical Tests'!AG$7,IF($F102="N",IF($J102&gt;=$C102,AG$6,+($I102/$D102)*AG$6),0))</f>
        <v>0</v>
      </c>
      <c r="AH102" s="117" t="b">
        <f>IF('Copy &amp; Paste Roster Report Here'!$A99='Analytical Tests'!AH$7,IF($F102="N",IF($J102&gt;=$C102,AH$6,+($I102/$D102)*AH$6),0))</f>
        <v>0</v>
      </c>
      <c r="AI102" s="117" t="b">
        <f>IF('Copy &amp; Paste Roster Report Here'!$A99='Analytical Tests'!AI$7,IF($F102="N",IF($J102&gt;=$C102,AI$6,+($I102/$D102)*AI$6),0))</f>
        <v>0</v>
      </c>
      <c r="AJ102" s="79"/>
      <c r="AK102" s="118">
        <f>IF('Copy &amp; Paste Roster Report Here'!$A99=AK$7,IF('Copy &amp; Paste Roster Report Here'!$M99="FT",1,0),0)</f>
        <v>0</v>
      </c>
      <c r="AL102" s="118">
        <f>IF('Copy &amp; Paste Roster Report Here'!$A99=AL$7,IF('Copy &amp; Paste Roster Report Here'!$M99="FT",1,0),0)</f>
        <v>0</v>
      </c>
      <c r="AM102" s="118">
        <f>IF('Copy &amp; Paste Roster Report Here'!$A99=AM$7,IF('Copy &amp; Paste Roster Report Here'!$M99="FT",1,0),0)</f>
        <v>0</v>
      </c>
      <c r="AN102" s="118">
        <f>IF('Copy &amp; Paste Roster Report Here'!$A99=AN$7,IF('Copy &amp; Paste Roster Report Here'!$M99="FT",1,0),0)</f>
        <v>0</v>
      </c>
      <c r="AO102" s="118">
        <f>IF('Copy &amp; Paste Roster Report Here'!$A99=AO$7,IF('Copy &amp; Paste Roster Report Here'!$M99="FT",1,0),0)</f>
        <v>0</v>
      </c>
      <c r="AP102" s="118">
        <f>IF('Copy &amp; Paste Roster Report Here'!$A99=AP$7,IF('Copy &amp; Paste Roster Report Here'!$M99="FT",1,0),0)</f>
        <v>0</v>
      </c>
      <c r="AQ102" s="118">
        <f>IF('Copy &amp; Paste Roster Report Here'!$A99=AQ$7,IF('Copy &amp; Paste Roster Report Here'!$M99="FT",1,0),0)</f>
        <v>0</v>
      </c>
      <c r="AR102" s="118">
        <f>IF('Copy &amp; Paste Roster Report Here'!$A99=AR$7,IF('Copy &amp; Paste Roster Report Here'!$M99="FT",1,0),0)</f>
        <v>0</v>
      </c>
      <c r="AS102" s="118">
        <f>IF('Copy &amp; Paste Roster Report Here'!$A99=AS$7,IF('Copy &amp; Paste Roster Report Here'!$M99="FT",1,0),0)</f>
        <v>0</v>
      </c>
      <c r="AT102" s="118">
        <f>IF('Copy &amp; Paste Roster Report Here'!$A99=AT$7,IF('Copy &amp; Paste Roster Report Here'!$M99="FT",1,0),0)</f>
        <v>0</v>
      </c>
      <c r="AU102" s="118">
        <f>IF('Copy &amp; Paste Roster Report Here'!$A99=AU$7,IF('Copy &amp; Paste Roster Report Here'!$M99="FT",1,0),0)</f>
        <v>0</v>
      </c>
      <c r="AV102" s="73">
        <f t="shared" si="25"/>
        <v>0</v>
      </c>
      <c r="AW102" s="119">
        <f>IF('Copy &amp; Paste Roster Report Here'!$A99=AW$7,IF('Copy &amp; Paste Roster Report Here'!$M99="HT",1,0),0)</f>
        <v>0</v>
      </c>
      <c r="AX102" s="119">
        <f>IF('Copy &amp; Paste Roster Report Here'!$A99=AX$7,IF('Copy &amp; Paste Roster Report Here'!$M99="HT",1,0),0)</f>
        <v>0</v>
      </c>
      <c r="AY102" s="119">
        <f>IF('Copy &amp; Paste Roster Report Here'!$A99=AY$7,IF('Copy &amp; Paste Roster Report Here'!$M99="HT",1,0),0)</f>
        <v>0</v>
      </c>
      <c r="AZ102" s="119">
        <f>IF('Copy &amp; Paste Roster Report Here'!$A99=AZ$7,IF('Copy &amp; Paste Roster Report Here'!$M99="HT",1,0),0)</f>
        <v>0</v>
      </c>
      <c r="BA102" s="119">
        <f>IF('Copy &amp; Paste Roster Report Here'!$A99=BA$7,IF('Copy &amp; Paste Roster Report Here'!$M99="HT",1,0),0)</f>
        <v>0</v>
      </c>
      <c r="BB102" s="119">
        <f>IF('Copy &amp; Paste Roster Report Here'!$A99=BB$7,IF('Copy &amp; Paste Roster Report Here'!$M99="HT",1,0),0)</f>
        <v>0</v>
      </c>
      <c r="BC102" s="119">
        <f>IF('Copy &amp; Paste Roster Report Here'!$A99=BC$7,IF('Copy &amp; Paste Roster Report Here'!$M99="HT",1,0),0)</f>
        <v>0</v>
      </c>
      <c r="BD102" s="119">
        <f>IF('Copy &amp; Paste Roster Report Here'!$A99=BD$7,IF('Copy &amp; Paste Roster Report Here'!$M99="HT",1,0),0)</f>
        <v>0</v>
      </c>
      <c r="BE102" s="119">
        <f>IF('Copy &amp; Paste Roster Report Here'!$A99=BE$7,IF('Copy &amp; Paste Roster Report Here'!$M99="HT",1,0),0)</f>
        <v>0</v>
      </c>
      <c r="BF102" s="119">
        <f>IF('Copy &amp; Paste Roster Report Here'!$A99=BF$7,IF('Copy &amp; Paste Roster Report Here'!$M99="HT",1,0),0)</f>
        <v>0</v>
      </c>
      <c r="BG102" s="119">
        <f>IF('Copy &amp; Paste Roster Report Here'!$A99=BG$7,IF('Copy &amp; Paste Roster Report Here'!$M99="HT",1,0),0)</f>
        <v>0</v>
      </c>
      <c r="BH102" s="73">
        <f t="shared" si="26"/>
        <v>0</v>
      </c>
      <c r="BI102" s="120">
        <f>IF('Copy &amp; Paste Roster Report Here'!$A99=BI$7,IF('Copy &amp; Paste Roster Report Here'!$M99="MT",1,0),0)</f>
        <v>0</v>
      </c>
      <c r="BJ102" s="120">
        <f>IF('Copy &amp; Paste Roster Report Here'!$A99=BJ$7,IF('Copy &amp; Paste Roster Report Here'!$M99="MT",1,0),0)</f>
        <v>0</v>
      </c>
      <c r="BK102" s="120">
        <f>IF('Copy &amp; Paste Roster Report Here'!$A99=BK$7,IF('Copy &amp; Paste Roster Report Here'!$M99="MT",1,0),0)</f>
        <v>0</v>
      </c>
      <c r="BL102" s="120">
        <f>IF('Copy &amp; Paste Roster Report Here'!$A99=BL$7,IF('Copy &amp; Paste Roster Report Here'!$M99="MT",1,0),0)</f>
        <v>0</v>
      </c>
      <c r="BM102" s="120">
        <f>IF('Copy &amp; Paste Roster Report Here'!$A99=BM$7,IF('Copy &amp; Paste Roster Report Here'!$M99="MT",1,0),0)</f>
        <v>0</v>
      </c>
      <c r="BN102" s="120">
        <f>IF('Copy &amp; Paste Roster Report Here'!$A99=BN$7,IF('Copy &amp; Paste Roster Report Here'!$M99="MT",1,0),0)</f>
        <v>0</v>
      </c>
      <c r="BO102" s="120">
        <f>IF('Copy &amp; Paste Roster Report Here'!$A99=BO$7,IF('Copy &amp; Paste Roster Report Here'!$M99="MT",1,0),0)</f>
        <v>0</v>
      </c>
      <c r="BP102" s="120">
        <f>IF('Copy &amp; Paste Roster Report Here'!$A99=BP$7,IF('Copy &amp; Paste Roster Report Here'!$M99="MT",1,0),0)</f>
        <v>0</v>
      </c>
      <c r="BQ102" s="120">
        <f>IF('Copy &amp; Paste Roster Report Here'!$A99=BQ$7,IF('Copy &amp; Paste Roster Report Here'!$M99="MT",1,0),0)</f>
        <v>0</v>
      </c>
      <c r="BR102" s="120">
        <f>IF('Copy &amp; Paste Roster Report Here'!$A99=BR$7,IF('Copy &amp; Paste Roster Report Here'!$M99="MT",1,0),0)</f>
        <v>0</v>
      </c>
      <c r="BS102" s="120">
        <f>IF('Copy &amp; Paste Roster Report Here'!$A99=BS$7,IF('Copy &amp; Paste Roster Report Here'!$M99="MT",1,0),0)</f>
        <v>0</v>
      </c>
      <c r="BT102" s="73">
        <f t="shared" si="27"/>
        <v>0</v>
      </c>
      <c r="BU102" s="121">
        <f>IF('Copy &amp; Paste Roster Report Here'!$A99=BU$7,IF('Copy &amp; Paste Roster Report Here'!$M99="fy",1,0),0)</f>
        <v>0</v>
      </c>
      <c r="BV102" s="121">
        <f>IF('Copy &amp; Paste Roster Report Here'!$A99=BV$7,IF('Copy &amp; Paste Roster Report Here'!$M99="fy",1,0),0)</f>
        <v>0</v>
      </c>
      <c r="BW102" s="121">
        <f>IF('Copy &amp; Paste Roster Report Here'!$A99=BW$7,IF('Copy &amp; Paste Roster Report Here'!$M99="fy",1,0),0)</f>
        <v>0</v>
      </c>
      <c r="BX102" s="121">
        <f>IF('Copy &amp; Paste Roster Report Here'!$A99=BX$7,IF('Copy &amp; Paste Roster Report Here'!$M99="fy",1,0),0)</f>
        <v>0</v>
      </c>
      <c r="BY102" s="121">
        <f>IF('Copy &amp; Paste Roster Report Here'!$A99=BY$7,IF('Copy &amp; Paste Roster Report Here'!$M99="fy",1,0),0)</f>
        <v>0</v>
      </c>
      <c r="BZ102" s="121">
        <f>IF('Copy &amp; Paste Roster Report Here'!$A99=BZ$7,IF('Copy &amp; Paste Roster Report Here'!$M99="fy",1,0),0)</f>
        <v>0</v>
      </c>
      <c r="CA102" s="121">
        <f>IF('Copy &amp; Paste Roster Report Here'!$A99=CA$7,IF('Copy &amp; Paste Roster Report Here'!$M99="fy",1,0),0)</f>
        <v>0</v>
      </c>
      <c r="CB102" s="121">
        <f>IF('Copy &amp; Paste Roster Report Here'!$A99=CB$7,IF('Copy &amp; Paste Roster Report Here'!$M99="fy",1,0),0)</f>
        <v>0</v>
      </c>
      <c r="CC102" s="121">
        <f>IF('Copy &amp; Paste Roster Report Here'!$A99=CC$7,IF('Copy &amp; Paste Roster Report Here'!$M99="fy",1,0),0)</f>
        <v>0</v>
      </c>
      <c r="CD102" s="121">
        <f>IF('Copy &amp; Paste Roster Report Here'!$A99=CD$7,IF('Copy &amp; Paste Roster Report Here'!$M99="fy",1,0),0)</f>
        <v>0</v>
      </c>
      <c r="CE102" s="121">
        <f>IF('Copy &amp; Paste Roster Report Here'!$A99=CE$7,IF('Copy &amp; Paste Roster Report Here'!$M99="fy",1,0),0)</f>
        <v>0</v>
      </c>
      <c r="CF102" s="73">
        <f t="shared" si="28"/>
        <v>0</v>
      </c>
      <c r="CG102" s="122">
        <f>IF('Copy &amp; Paste Roster Report Here'!$A99=CG$7,IF('Copy &amp; Paste Roster Report Here'!$M99="RH",1,0),0)</f>
        <v>0</v>
      </c>
      <c r="CH102" s="122">
        <f>IF('Copy &amp; Paste Roster Report Here'!$A99=CH$7,IF('Copy &amp; Paste Roster Report Here'!$M99="RH",1,0),0)</f>
        <v>0</v>
      </c>
      <c r="CI102" s="122">
        <f>IF('Copy &amp; Paste Roster Report Here'!$A99=CI$7,IF('Copy &amp; Paste Roster Report Here'!$M99="RH",1,0),0)</f>
        <v>0</v>
      </c>
      <c r="CJ102" s="122">
        <f>IF('Copy &amp; Paste Roster Report Here'!$A99=CJ$7,IF('Copy &amp; Paste Roster Report Here'!$M99="RH",1,0),0)</f>
        <v>0</v>
      </c>
      <c r="CK102" s="122">
        <f>IF('Copy &amp; Paste Roster Report Here'!$A99=CK$7,IF('Copy &amp; Paste Roster Report Here'!$M99="RH",1,0),0)</f>
        <v>0</v>
      </c>
      <c r="CL102" s="122">
        <f>IF('Copy &amp; Paste Roster Report Here'!$A99=CL$7,IF('Copy &amp; Paste Roster Report Here'!$M99="RH",1,0),0)</f>
        <v>0</v>
      </c>
      <c r="CM102" s="122">
        <f>IF('Copy &amp; Paste Roster Report Here'!$A99=CM$7,IF('Copy &amp; Paste Roster Report Here'!$M99="RH",1,0),0)</f>
        <v>0</v>
      </c>
      <c r="CN102" s="122">
        <f>IF('Copy &amp; Paste Roster Report Here'!$A99=CN$7,IF('Copy &amp; Paste Roster Report Here'!$M99="RH",1,0),0)</f>
        <v>0</v>
      </c>
      <c r="CO102" s="122">
        <f>IF('Copy &amp; Paste Roster Report Here'!$A99=CO$7,IF('Copy &amp; Paste Roster Report Here'!$M99="RH",1,0),0)</f>
        <v>0</v>
      </c>
      <c r="CP102" s="122">
        <f>IF('Copy &amp; Paste Roster Report Here'!$A99=CP$7,IF('Copy &amp; Paste Roster Report Here'!$M99="RH",1,0),0)</f>
        <v>0</v>
      </c>
      <c r="CQ102" s="122">
        <f>IF('Copy &amp; Paste Roster Report Here'!$A99=CQ$7,IF('Copy &amp; Paste Roster Report Here'!$M99="RH",1,0),0)</f>
        <v>0</v>
      </c>
      <c r="CR102" s="73">
        <f t="shared" si="29"/>
        <v>0</v>
      </c>
      <c r="CS102" s="123">
        <f>IF('Copy &amp; Paste Roster Report Here'!$A99=CS$7,IF('Copy &amp; Paste Roster Report Here'!$M99="QT",1,0),0)</f>
        <v>0</v>
      </c>
      <c r="CT102" s="123">
        <f>IF('Copy &amp; Paste Roster Report Here'!$A99=CT$7,IF('Copy &amp; Paste Roster Report Here'!$M99="QT",1,0),0)</f>
        <v>0</v>
      </c>
      <c r="CU102" s="123">
        <f>IF('Copy &amp; Paste Roster Report Here'!$A99=CU$7,IF('Copy &amp; Paste Roster Report Here'!$M99="QT",1,0),0)</f>
        <v>0</v>
      </c>
      <c r="CV102" s="123">
        <f>IF('Copy &amp; Paste Roster Report Here'!$A99=CV$7,IF('Copy &amp; Paste Roster Report Here'!$M99="QT",1,0),0)</f>
        <v>0</v>
      </c>
      <c r="CW102" s="123">
        <f>IF('Copy &amp; Paste Roster Report Here'!$A99=CW$7,IF('Copy &amp; Paste Roster Report Here'!$M99="QT",1,0),0)</f>
        <v>0</v>
      </c>
      <c r="CX102" s="123">
        <f>IF('Copy &amp; Paste Roster Report Here'!$A99=CX$7,IF('Copy &amp; Paste Roster Report Here'!$M99="QT",1,0),0)</f>
        <v>0</v>
      </c>
      <c r="CY102" s="123">
        <f>IF('Copy &amp; Paste Roster Report Here'!$A99=CY$7,IF('Copy &amp; Paste Roster Report Here'!$M99="QT",1,0),0)</f>
        <v>0</v>
      </c>
      <c r="CZ102" s="123">
        <f>IF('Copy &amp; Paste Roster Report Here'!$A99=CZ$7,IF('Copy &amp; Paste Roster Report Here'!$M99="QT",1,0),0)</f>
        <v>0</v>
      </c>
      <c r="DA102" s="123">
        <f>IF('Copy &amp; Paste Roster Report Here'!$A99=DA$7,IF('Copy &amp; Paste Roster Report Here'!$M99="QT",1,0),0)</f>
        <v>0</v>
      </c>
      <c r="DB102" s="123">
        <f>IF('Copy &amp; Paste Roster Report Here'!$A99=DB$7,IF('Copy &amp; Paste Roster Report Here'!$M99="QT",1,0),0)</f>
        <v>0</v>
      </c>
      <c r="DC102" s="123">
        <f>IF('Copy &amp; Paste Roster Report Here'!$A99=DC$7,IF('Copy &amp; Paste Roster Report Here'!$M99="QT",1,0),0)</f>
        <v>0</v>
      </c>
      <c r="DD102" s="73">
        <f t="shared" si="30"/>
        <v>0</v>
      </c>
      <c r="DE102" s="124">
        <f>IF('Copy &amp; Paste Roster Report Here'!$A99=DE$7,IF('Copy &amp; Paste Roster Report Here'!$M99="xxxxxxxxxxx",1,0),0)</f>
        <v>0</v>
      </c>
      <c r="DF102" s="124">
        <f>IF('Copy &amp; Paste Roster Report Here'!$A99=DF$7,IF('Copy &amp; Paste Roster Report Here'!$M99="xxxxxxxxxxx",1,0),0)</f>
        <v>0</v>
      </c>
      <c r="DG102" s="124">
        <f>IF('Copy &amp; Paste Roster Report Here'!$A99=DG$7,IF('Copy &amp; Paste Roster Report Here'!$M99="xxxxxxxxxxx",1,0),0)</f>
        <v>0</v>
      </c>
      <c r="DH102" s="124">
        <f>IF('Copy &amp; Paste Roster Report Here'!$A99=DH$7,IF('Copy &amp; Paste Roster Report Here'!$M99="xxxxxxxxxxx",1,0),0)</f>
        <v>0</v>
      </c>
      <c r="DI102" s="124">
        <f>IF('Copy &amp; Paste Roster Report Here'!$A99=DI$7,IF('Copy &amp; Paste Roster Report Here'!$M99="xxxxxxxxxxx",1,0),0)</f>
        <v>0</v>
      </c>
      <c r="DJ102" s="124">
        <f>IF('Copy &amp; Paste Roster Report Here'!$A99=DJ$7,IF('Copy &amp; Paste Roster Report Here'!$M99="xxxxxxxxxxx",1,0),0)</f>
        <v>0</v>
      </c>
      <c r="DK102" s="124">
        <f>IF('Copy &amp; Paste Roster Report Here'!$A99=DK$7,IF('Copy &amp; Paste Roster Report Here'!$M99="xxxxxxxxxxx",1,0),0)</f>
        <v>0</v>
      </c>
      <c r="DL102" s="124">
        <f>IF('Copy &amp; Paste Roster Report Here'!$A99=DL$7,IF('Copy &amp; Paste Roster Report Here'!$M99="xxxxxxxxxxx",1,0),0)</f>
        <v>0</v>
      </c>
      <c r="DM102" s="124">
        <f>IF('Copy &amp; Paste Roster Report Here'!$A99=DM$7,IF('Copy &amp; Paste Roster Report Here'!$M99="xxxxxxxxxxx",1,0),0)</f>
        <v>0</v>
      </c>
      <c r="DN102" s="124">
        <f>IF('Copy &amp; Paste Roster Report Here'!$A99=DN$7,IF('Copy &amp; Paste Roster Report Here'!$M99="xxxxxxxxxxx",1,0),0)</f>
        <v>0</v>
      </c>
      <c r="DO102" s="124">
        <f>IF('Copy &amp; Paste Roster Report Here'!$A99=DO$7,IF('Copy &amp; Paste Roster Report Here'!$M99="xxxxxxxxxxx",1,0),0)</f>
        <v>0</v>
      </c>
      <c r="DP102" s="125">
        <f t="shared" si="31"/>
        <v>0</v>
      </c>
      <c r="DQ102" s="126">
        <f t="shared" si="32"/>
        <v>0</v>
      </c>
    </row>
    <row r="103" spans="1:121" x14ac:dyDescent="0.2">
      <c r="A103" s="111">
        <f t="shared" si="18"/>
        <v>0</v>
      </c>
      <c r="B103" s="111">
        <f t="shared" si="19"/>
        <v>0</v>
      </c>
      <c r="C103" s="112">
        <f>+('Copy &amp; Paste Roster Report Here'!$P100-'Copy &amp; Paste Roster Report Here'!$O100)/30</f>
        <v>0</v>
      </c>
      <c r="D103" s="112">
        <f>+('Copy &amp; Paste Roster Report Here'!$P100-'Copy &amp; Paste Roster Report Here'!$O100)</f>
        <v>0</v>
      </c>
      <c r="E103" s="111">
        <f>'Copy &amp; Paste Roster Report Here'!N100</f>
        <v>0</v>
      </c>
      <c r="F103" s="111" t="str">
        <f t="shared" si="20"/>
        <v>N</v>
      </c>
      <c r="G103" s="111">
        <f>'Copy &amp; Paste Roster Report Here'!R100</f>
        <v>0</v>
      </c>
      <c r="H103" s="113">
        <f t="shared" si="21"/>
        <v>0</v>
      </c>
      <c r="I103" s="112">
        <f>IF(F103="N",$F$5-'Copy &amp; Paste Roster Report Here'!O100,+'Copy &amp; Paste Roster Report Here'!Q100-'Copy &amp; Paste Roster Report Here'!O100)</f>
        <v>0</v>
      </c>
      <c r="J103" s="114">
        <f t="shared" si="22"/>
        <v>0</v>
      </c>
      <c r="K103" s="114">
        <f t="shared" si="23"/>
        <v>0</v>
      </c>
      <c r="L103" s="115">
        <f>'Copy &amp; Paste Roster Report Here'!F100</f>
        <v>0</v>
      </c>
      <c r="M103" s="116">
        <f t="shared" si="24"/>
        <v>0</v>
      </c>
      <c r="N103" s="117">
        <f>IF('Copy &amp; Paste Roster Report Here'!$A100='Analytical Tests'!N$7,IF($F103="Y",+$H103*N$6,0),0)</f>
        <v>0</v>
      </c>
      <c r="O103" s="117">
        <f>IF('Copy &amp; Paste Roster Report Here'!$A100='Analytical Tests'!O$7,IF($F103="Y",+$H103*O$6,0),0)</f>
        <v>0</v>
      </c>
      <c r="P103" s="117">
        <f>IF('Copy &amp; Paste Roster Report Here'!$A100='Analytical Tests'!P$7,IF($F103="Y",+$H103*P$6,0),0)</f>
        <v>0</v>
      </c>
      <c r="Q103" s="117">
        <f>IF('Copy &amp; Paste Roster Report Here'!$A100='Analytical Tests'!Q$7,IF($F103="Y",+$H103*Q$6,0),0)</f>
        <v>0</v>
      </c>
      <c r="R103" s="117">
        <f>IF('Copy &amp; Paste Roster Report Here'!$A100='Analytical Tests'!R$7,IF($F103="Y",+$H103*R$6,0),0)</f>
        <v>0</v>
      </c>
      <c r="S103" s="117">
        <f>IF('Copy &amp; Paste Roster Report Here'!$A100='Analytical Tests'!S$7,IF($F103="Y",+$H103*S$6,0),0)</f>
        <v>0</v>
      </c>
      <c r="T103" s="117">
        <f>IF('Copy &amp; Paste Roster Report Here'!$A100='Analytical Tests'!T$7,IF($F103="Y",+$H103*T$6,0),0)</f>
        <v>0</v>
      </c>
      <c r="U103" s="117">
        <f>IF('Copy &amp; Paste Roster Report Here'!$A100='Analytical Tests'!U$7,IF($F103="Y",+$H103*U$6,0),0)</f>
        <v>0</v>
      </c>
      <c r="V103" s="117">
        <f>IF('Copy &amp; Paste Roster Report Here'!$A100='Analytical Tests'!V$7,IF($F103="Y",+$H103*V$6,0),0)</f>
        <v>0</v>
      </c>
      <c r="W103" s="117">
        <f>IF('Copy &amp; Paste Roster Report Here'!$A100='Analytical Tests'!W$7,IF($F103="Y",+$H103*W$6,0),0)</f>
        <v>0</v>
      </c>
      <c r="X103" s="117">
        <f>IF('Copy &amp; Paste Roster Report Here'!$A100='Analytical Tests'!X$7,IF($F103="Y",+$H103*X$6,0),0)</f>
        <v>0</v>
      </c>
      <c r="Y103" s="117" t="b">
        <f>IF('Copy &amp; Paste Roster Report Here'!$A100='Analytical Tests'!Y$7,IF($F103="N",IF($J103&gt;=$C103,Y$6,+($I103/$D103)*Y$6),0))</f>
        <v>0</v>
      </c>
      <c r="Z103" s="117" t="b">
        <f>IF('Copy &amp; Paste Roster Report Here'!$A100='Analytical Tests'!Z$7,IF($F103="N",IF($J103&gt;=$C103,Z$6,+($I103/$D103)*Z$6),0))</f>
        <v>0</v>
      </c>
      <c r="AA103" s="117" t="b">
        <f>IF('Copy &amp; Paste Roster Report Here'!$A100='Analytical Tests'!AA$7,IF($F103="N",IF($J103&gt;=$C103,AA$6,+($I103/$D103)*AA$6),0))</f>
        <v>0</v>
      </c>
      <c r="AB103" s="117" t="b">
        <f>IF('Copy &amp; Paste Roster Report Here'!$A100='Analytical Tests'!AB$7,IF($F103="N",IF($J103&gt;=$C103,AB$6,+($I103/$D103)*AB$6),0))</f>
        <v>0</v>
      </c>
      <c r="AC103" s="117" t="b">
        <f>IF('Copy &amp; Paste Roster Report Here'!$A100='Analytical Tests'!AC$7,IF($F103="N",IF($J103&gt;=$C103,AC$6,+($I103/$D103)*AC$6),0))</f>
        <v>0</v>
      </c>
      <c r="AD103" s="117" t="b">
        <f>IF('Copy &amp; Paste Roster Report Here'!$A100='Analytical Tests'!AD$7,IF($F103="N",IF($J103&gt;=$C103,AD$6,+($I103/$D103)*AD$6),0))</f>
        <v>0</v>
      </c>
      <c r="AE103" s="117" t="b">
        <f>IF('Copy &amp; Paste Roster Report Here'!$A100='Analytical Tests'!AE$7,IF($F103="N",IF($J103&gt;=$C103,AE$6,+($I103/$D103)*AE$6),0))</f>
        <v>0</v>
      </c>
      <c r="AF103" s="117" t="b">
        <f>IF('Copy &amp; Paste Roster Report Here'!$A100='Analytical Tests'!AF$7,IF($F103="N",IF($J103&gt;=$C103,AF$6,+($I103/$D103)*AF$6),0))</f>
        <v>0</v>
      </c>
      <c r="AG103" s="117" t="b">
        <f>IF('Copy &amp; Paste Roster Report Here'!$A100='Analytical Tests'!AG$7,IF($F103="N",IF($J103&gt;=$C103,AG$6,+($I103/$D103)*AG$6),0))</f>
        <v>0</v>
      </c>
      <c r="AH103" s="117" t="b">
        <f>IF('Copy &amp; Paste Roster Report Here'!$A100='Analytical Tests'!AH$7,IF($F103="N",IF($J103&gt;=$C103,AH$6,+($I103/$D103)*AH$6),0))</f>
        <v>0</v>
      </c>
      <c r="AI103" s="117" t="b">
        <f>IF('Copy &amp; Paste Roster Report Here'!$A100='Analytical Tests'!AI$7,IF($F103="N",IF($J103&gt;=$C103,AI$6,+($I103/$D103)*AI$6),0))</f>
        <v>0</v>
      </c>
      <c r="AJ103" s="79"/>
      <c r="AK103" s="118">
        <f>IF('Copy &amp; Paste Roster Report Here'!$A100=AK$7,IF('Copy &amp; Paste Roster Report Here'!$M100="FT",1,0),0)</f>
        <v>0</v>
      </c>
      <c r="AL103" s="118">
        <f>IF('Copy &amp; Paste Roster Report Here'!$A100=AL$7,IF('Copy &amp; Paste Roster Report Here'!$M100="FT",1,0),0)</f>
        <v>0</v>
      </c>
      <c r="AM103" s="118">
        <f>IF('Copy &amp; Paste Roster Report Here'!$A100=AM$7,IF('Copy &amp; Paste Roster Report Here'!$M100="FT",1,0),0)</f>
        <v>0</v>
      </c>
      <c r="AN103" s="118">
        <f>IF('Copy &amp; Paste Roster Report Here'!$A100=AN$7,IF('Copy &amp; Paste Roster Report Here'!$M100="FT",1,0),0)</f>
        <v>0</v>
      </c>
      <c r="AO103" s="118">
        <f>IF('Copy &amp; Paste Roster Report Here'!$A100=AO$7,IF('Copy &amp; Paste Roster Report Here'!$M100="FT",1,0),0)</f>
        <v>0</v>
      </c>
      <c r="AP103" s="118">
        <f>IF('Copy &amp; Paste Roster Report Here'!$A100=AP$7,IF('Copy &amp; Paste Roster Report Here'!$M100="FT",1,0),0)</f>
        <v>0</v>
      </c>
      <c r="AQ103" s="118">
        <f>IF('Copy &amp; Paste Roster Report Here'!$A100=AQ$7,IF('Copy &amp; Paste Roster Report Here'!$M100="FT",1,0),0)</f>
        <v>0</v>
      </c>
      <c r="AR103" s="118">
        <f>IF('Copy &amp; Paste Roster Report Here'!$A100=AR$7,IF('Copy &amp; Paste Roster Report Here'!$M100="FT",1,0),0)</f>
        <v>0</v>
      </c>
      <c r="AS103" s="118">
        <f>IF('Copy &amp; Paste Roster Report Here'!$A100=AS$7,IF('Copy &amp; Paste Roster Report Here'!$M100="FT",1,0),0)</f>
        <v>0</v>
      </c>
      <c r="AT103" s="118">
        <f>IF('Copy &amp; Paste Roster Report Here'!$A100=AT$7,IF('Copy &amp; Paste Roster Report Here'!$M100="FT",1,0),0)</f>
        <v>0</v>
      </c>
      <c r="AU103" s="118">
        <f>IF('Copy &amp; Paste Roster Report Here'!$A100=AU$7,IF('Copy &amp; Paste Roster Report Here'!$M100="FT",1,0),0)</f>
        <v>0</v>
      </c>
      <c r="AV103" s="73">
        <f t="shared" si="25"/>
        <v>0</v>
      </c>
      <c r="AW103" s="119">
        <f>IF('Copy &amp; Paste Roster Report Here'!$A100=AW$7,IF('Copy &amp; Paste Roster Report Here'!$M100="HT",1,0),0)</f>
        <v>0</v>
      </c>
      <c r="AX103" s="119">
        <f>IF('Copy &amp; Paste Roster Report Here'!$A100=AX$7,IF('Copy &amp; Paste Roster Report Here'!$M100="HT",1,0),0)</f>
        <v>0</v>
      </c>
      <c r="AY103" s="119">
        <f>IF('Copy &amp; Paste Roster Report Here'!$A100=AY$7,IF('Copy &amp; Paste Roster Report Here'!$M100="HT",1,0),0)</f>
        <v>0</v>
      </c>
      <c r="AZ103" s="119">
        <f>IF('Copy &amp; Paste Roster Report Here'!$A100=AZ$7,IF('Copy &amp; Paste Roster Report Here'!$M100="HT",1,0),0)</f>
        <v>0</v>
      </c>
      <c r="BA103" s="119">
        <f>IF('Copy &amp; Paste Roster Report Here'!$A100=BA$7,IF('Copy &amp; Paste Roster Report Here'!$M100="HT",1,0),0)</f>
        <v>0</v>
      </c>
      <c r="BB103" s="119">
        <f>IF('Copy &amp; Paste Roster Report Here'!$A100=BB$7,IF('Copy &amp; Paste Roster Report Here'!$M100="HT",1,0),0)</f>
        <v>0</v>
      </c>
      <c r="BC103" s="119">
        <f>IF('Copy &amp; Paste Roster Report Here'!$A100=BC$7,IF('Copy &amp; Paste Roster Report Here'!$M100="HT",1,0),0)</f>
        <v>0</v>
      </c>
      <c r="BD103" s="119">
        <f>IF('Copy &amp; Paste Roster Report Here'!$A100=BD$7,IF('Copy &amp; Paste Roster Report Here'!$M100="HT",1,0),0)</f>
        <v>0</v>
      </c>
      <c r="BE103" s="119">
        <f>IF('Copy &amp; Paste Roster Report Here'!$A100=BE$7,IF('Copy &amp; Paste Roster Report Here'!$M100="HT",1,0),0)</f>
        <v>0</v>
      </c>
      <c r="BF103" s="119">
        <f>IF('Copy &amp; Paste Roster Report Here'!$A100=BF$7,IF('Copy &amp; Paste Roster Report Here'!$M100="HT",1,0),0)</f>
        <v>0</v>
      </c>
      <c r="BG103" s="119">
        <f>IF('Copy &amp; Paste Roster Report Here'!$A100=BG$7,IF('Copy &amp; Paste Roster Report Here'!$M100="HT",1,0),0)</f>
        <v>0</v>
      </c>
      <c r="BH103" s="73">
        <f t="shared" si="26"/>
        <v>0</v>
      </c>
      <c r="BI103" s="120">
        <f>IF('Copy &amp; Paste Roster Report Here'!$A100=BI$7,IF('Copy &amp; Paste Roster Report Here'!$M100="MT",1,0),0)</f>
        <v>0</v>
      </c>
      <c r="BJ103" s="120">
        <f>IF('Copy &amp; Paste Roster Report Here'!$A100=BJ$7,IF('Copy &amp; Paste Roster Report Here'!$M100="MT",1,0),0)</f>
        <v>0</v>
      </c>
      <c r="BK103" s="120">
        <f>IF('Copy &amp; Paste Roster Report Here'!$A100=BK$7,IF('Copy &amp; Paste Roster Report Here'!$M100="MT",1,0),0)</f>
        <v>0</v>
      </c>
      <c r="BL103" s="120">
        <f>IF('Copy &amp; Paste Roster Report Here'!$A100=BL$7,IF('Copy &amp; Paste Roster Report Here'!$M100="MT",1,0),0)</f>
        <v>0</v>
      </c>
      <c r="BM103" s="120">
        <f>IF('Copy &amp; Paste Roster Report Here'!$A100=BM$7,IF('Copy &amp; Paste Roster Report Here'!$M100="MT",1,0),0)</f>
        <v>0</v>
      </c>
      <c r="BN103" s="120">
        <f>IF('Copy &amp; Paste Roster Report Here'!$A100=BN$7,IF('Copy &amp; Paste Roster Report Here'!$M100="MT",1,0),0)</f>
        <v>0</v>
      </c>
      <c r="BO103" s="120">
        <f>IF('Copy &amp; Paste Roster Report Here'!$A100=BO$7,IF('Copy &amp; Paste Roster Report Here'!$M100="MT",1,0),0)</f>
        <v>0</v>
      </c>
      <c r="BP103" s="120">
        <f>IF('Copy &amp; Paste Roster Report Here'!$A100=BP$7,IF('Copy &amp; Paste Roster Report Here'!$M100="MT",1,0),0)</f>
        <v>0</v>
      </c>
      <c r="BQ103" s="120">
        <f>IF('Copy &amp; Paste Roster Report Here'!$A100=BQ$7,IF('Copy &amp; Paste Roster Report Here'!$M100="MT",1,0),0)</f>
        <v>0</v>
      </c>
      <c r="BR103" s="120">
        <f>IF('Copy &amp; Paste Roster Report Here'!$A100=BR$7,IF('Copy &amp; Paste Roster Report Here'!$M100="MT",1,0),0)</f>
        <v>0</v>
      </c>
      <c r="BS103" s="120">
        <f>IF('Copy &amp; Paste Roster Report Here'!$A100=BS$7,IF('Copy &amp; Paste Roster Report Here'!$M100="MT",1,0),0)</f>
        <v>0</v>
      </c>
      <c r="BT103" s="73">
        <f t="shared" si="27"/>
        <v>0</v>
      </c>
      <c r="BU103" s="121">
        <f>IF('Copy &amp; Paste Roster Report Here'!$A100=BU$7,IF('Copy &amp; Paste Roster Report Here'!$M100="fy",1,0),0)</f>
        <v>0</v>
      </c>
      <c r="BV103" s="121">
        <f>IF('Copy &amp; Paste Roster Report Here'!$A100=BV$7,IF('Copy &amp; Paste Roster Report Here'!$M100="fy",1,0),0)</f>
        <v>0</v>
      </c>
      <c r="BW103" s="121">
        <f>IF('Copy &amp; Paste Roster Report Here'!$A100=BW$7,IF('Copy &amp; Paste Roster Report Here'!$M100="fy",1,0),0)</f>
        <v>0</v>
      </c>
      <c r="BX103" s="121">
        <f>IF('Copy &amp; Paste Roster Report Here'!$A100=BX$7,IF('Copy &amp; Paste Roster Report Here'!$M100="fy",1,0),0)</f>
        <v>0</v>
      </c>
      <c r="BY103" s="121">
        <f>IF('Copy &amp; Paste Roster Report Here'!$A100=BY$7,IF('Copy &amp; Paste Roster Report Here'!$M100="fy",1,0),0)</f>
        <v>0</v>
      </c>
      <c r="BZ103" s="121">
        <f>IF('Copy &amp; Paste Roster Report Here'!$A100=BZ$7,IF('Copy &amp; Paste Roster Report Here'!$M100="fy",1,0),0)</f>
        <v>0</v>
      </c>
      <c r="CA103" s="121">
        <f>IF('Copy &amp; Paste Roster Report Here'!$A100=CA$7,IF('Copy &amp; Paste Roster Report Here'!$M100="fy",1,0),0)</f>
        <v>0</v>
      </c>
      <c r="CB103" s="121">
        <f>IF('Copy &amp; Paste Roster Report Here'!$A100=CB$7,IF('Copy &amp; Paste Roster Report Here'!$M100="fy",1,0),0)</f>
        <v>0</v>
      </c>
      <c r="CC103" s="121">
        <f>IF('Copy &amp; Paste Roster Report Here'!$A100=CC$7,IF('Copy &amp; Paste Roster Report Here'!$M100="fy",1,0),0)</f>
        <v>0</v>
      </c>
      <c r="CD103" s="121">
        <f>IF('Copy &amp; Paste Roster Report Here'!$A100=CD$7,IF('Copy &amp; Paste Roster Report Here'!$M100="fy",1,0),0)</f>
        <v>0</v>
      </c>
      <c r="CE103" s="121">
        <f>IF('Copy &amp; Paste Roster Report Here'!$A100=CE$7,IF('Copy &amp; Paste Roster Report Here'!$M100="fy",1,0),0)</f>
        <v>0</v>
      </c>
      <c r="CF103" s="73">
        <f t="shared" si="28"/>
        <v>0</v>
      </c>
      <c r="CG103" s="122">
        <f>IF('Copy &amp; Paste Roster Report Here'!$A100=CG$7,IF('Copy &amp; Paste Roster Report Here'!$M100="RH",1,0),0)</f>
        <v>0</v>
      </c>
      <c r="CH103" s="122">
        <f>IF('Copy &amp; Paste Roster Report Here'!$A100=CH$7,IF('Copy &amp; Paste Roster Report Here'!$M100="RH",1,0),0)</f>
        <v>0</v>
      </c>
      <c r="CI103" s="122">
        <f>IF('Copy &amp; Paste Roster Report Here'!$A100=CI$7,IF('Copy &amp; Paste Roster Report Here'!$M100="RH",1,0),0)</f>
        <v>0</v>
      </c>
      <c r="CJ103" s="122">
        <f>IF('Copy &amp; Paste Roster Report Here'!$A100=CJ$7,IF('Copy &amp; Paste Roster Report Here'!$M100="RH",1,0),0)</f>
        <v>0</v>
      </c>
      <c r="CK103" s="122">
        <f>IF('Copy &amp; Paste Roster Report Here'!$A100=CK$7,IF('Copy &amp; Paste Roster Report Here'!$M100="RH",1,0),0)</f>
        <v>0</v>
      </c>
      <c r="CL103" s="122">
        <f>IF('Copy &amp; Paste Roster Report Here'!$A100=CL$7,IF('Copy &amp; Paste Roster Report Here'!$M100="RH",1,0),0)</f>
        <v>0</v>
      </c>
      <c r="CM103" s="122">
        <f>IF('Copy &amp; Paste Roster Report Here'!$A100=CM$7,IF('Copy &amp; Paste Roster Report Here'!$M100="RH",1,0),0)</f>
        <v>0</v>
      </c>
      <c r="CN103" s="122">
        <f>IF('Copy &amp; Paste Roster Report Here'!$A100=CN$7,IF('Copy &amp; Paste Roster Report Here'!$M100="RH",1,0),0)</f>
        <v>0</v>
      </c>
      <c r="CO103" s="122">
        <f>IF('Copy &amp; Paste Roster Report Here'!$A100=CO$7,IF('Copy &amp; Paste Roster Report Here'!$M100="RH",1,0),0)</f>
        <v>0</v>
      </c>
      <c r="CP103" s="122">
        <f>IF('Copy &amp; Paste Roster Report Here'!$A100=CP$7,IF('Copy &amp; Paste Roster Report Here'!$M100="RH",1,0),0)</f>
        <v>0</v>
      </c>
      <c r="CQ103" s="122">
        <f>IF('Copy &amp; Paste Roster Report Here'!$A100=CQ$7,IF('Copy &amp; Paste Roster Report Here'!$M100="RH",1,0),0)</f>
        <v>0</v>
      </c>
      <c r="CR103" s="73">
        <f t="shared" si="29"/>
        <v>0</v>
      </c>
      <c r="CS103" s="123">
        <f>IF('Copy &amp; Paste Roster Report Here'!$A100=CS$7,IF('Copy &amp; Paste Roster Report Here'!$M100="QT",1,0),0)</f>
        <v>0</v>
      </c>
      <c r="CT103" s="123">
        <f>IF('Copy &amp; Paste Roster Report Here'!$A100=CT$7,IF('Copy &amp; Paste Roster Report Here'!$M100="QT",1,0),0)</f>
        <v>0</v>
      </c>
      <c r="CU103" s="123">
        <f>IF('Copy &amp; Paste Roster Report Here'!$A100=CU$7,IF('Copy &amp; Paste Roster Report Here'!$M100="QT",1,0),0)</f>
        <v>0</v>
      </c>
      <c r="CV103" s="123">
        <f>IF('Copy &amp; Paste Roster Report Here'!$A100=CV$7,IF('Copy &amp; Paste Roster Report Here'!$M100="QT",1,0),0)</f>
        <v>0</v>
      </c>
      <c r="CW103" s="123">
        <f>IF('Copy &amp; Paste Roster Report Here'!$A100=CW$7,IF('Copy &amp; Paste Roster Report Here'!$M100="QT",1,0),0)</f>
        <v>0</v>
      </c>
      <c r="CX103" s="123">
        <f>IF('Copy &amp; Paste Roster Report Here'!$A100=CX$7,IF('Copy &amp; Paste Roster Report Here'!$M100="QT",1,0),0)</f>
        <v>0</v>
      </c>
      <c r="CY103" s="123">
        <f>IF('Copy &amp; Paste Roster Report Here'!$A100=CY$7,IF('Copy &amp; Paste Roster Report Here'!$M100="QT",1,0),0)</f>
        <v>0</v>
      </c>
      <c r="CZ103" s="123">
        <f>IF('Copy &amp; Paste Roster Report Here'!$A100=CZ$7,IF('Copy &amp; Paste Roster Report Here'!$M100="QT",1,0),0)</f>
        <v>0</v>
      </c>
      <c r="DA103" s="123">
        <f>IF('Copy &amp; Paste Roster Report Here'!$A100=DA$7,IF('Copy &amp; Paste Roster Report Here'!$M100="QT",1,0),0)</f>
        <v>0</v>
      </c>
      <c r="DB103" s="123">
        <f>IF('Copy &amp; Paste Roster Report Here'!$A100=DB$7,IF('Copy &amp; Paste Roster Report Here'!$M100="QT",1,0),0)</f>
        <v>0</v>
      </c>
      <c r="DC103" s="123">
        <f>IF('Copy &amp; Paste Roster Report Here'!$A100=DC$7,IF('Copy &amp; Paste Roster Report Here'!$M100="QT",1,0),0)</f>
        <v>0</v>
      </c>
      <c r="DD103" s="73">
        <f t="shared" si="30"/>
        <v>0</v>
      </c>
      <c r="DE103" s="124">
        <f>IF('Copy &amp; Paste Roster Report Here'!$A100=DE$7,IF('Copy &amp; Paste Roster Report Here'!$M100="xxxxxxxxxxx",1,0),0)</f>
        <v>0</v>
      </c>
      <c r="DF103" s="124">
        <f>IF('Copy &amp; Paste Roster Report Here'!$A100=DF$7,IF('Copy &amp; Paste Roster Report Here'!$M100="xxxxxxxxxxx",1,0),0)</f>
        <v>0</v>
      </c>
      <c r="DG103" s="124">
        <f>IF('Copy &amp; Paste Roster Report Here'!$A100=DG$7,IF('Copy &amp; Paste Roster Report Here'!$M100="xxxxxxxxxxx",1,0),0)</f>
        <v>0</v>
      </c>
      <c r="DH103" s="124">
        <f>IF('Copy &amp; Paste Roster Report Here'!$A100=DH$7,IF('Copy &amp; Paste Roster Report Here'!$M100="xxxxxxxxxxx",1,0),0)</f>
        <v>0</v>
      </c>
      <c r="DI103" s="124">
        <f>IF('Copy &amp; Paste Roster Report Here'!$A100=DI$7,IF('Copy &amp; Paste Roster Report Here'!$M100="xxxxxxxxxxx",1,0),0)</f>
        <v>0</v>
      </c>
      <c r="DJ103" s="124">
        <f>IF('Copy &amp; Paste Roster Report Here'!$A100=DJ$7,IF('Copy &amp; Paste Roster Report Here'!$M100="xxxxxxxxxxx",1,0),0)</f>
        <v>0</v>
      </c>
      <c r="DK103" s="124">
        <f>IF('Copy &amp; Paste Roster Report Here'!$A100=DK$7,IF('Copy &amp; Paste Roster Report Here'!$M100="xxxxxxxxxxx",1,0),0)</f>
        <v>0</v>
      </c>
      <c r="DL103" s="124">
        <f>IF('Copy &amp; Paste Roster Report Here'!$A100=DL$7,IF('Copy &amp; Paste Roster Report Here'!$M100="xxxxxxxxxxx",1,0),0)</f>
        <v>0</v>
      </c>
      <c r="DM103" s="124">
        <f>IF('Copy &amp; Paste Roster Report Here'!$A100=DM$7,IF('Copy &amp; Paste Roster Report Here'!$M100="xxxxxxxxxxx",1,0),0)</f>
        <v>0</v>
      </c>
      <c r="DN103" s="124">
        <f>IF('Copy &amp; Paste Roster Report Here'!$A100=DN$7,IF('Copy &amp; Paste Roster Report Here'!$M100="xxxxxxxxxxx",1,0),0)</f>
        <v>0</v>
      </c>
      <c r="DO103" s="124">
        <f>IF('Copy &amp; Paste Roster Report Here'!$A100=DO$7,IF('Copy &amp; Paste Roster Report Here'!$M100="xxxxxxxxxxx",1,0),0)</f>
        <v>0</v>
      </c>
      <c r="DP103" s="125">
        <f t="shared" si="31"/>
        <v>0</v>
      </c>
      <c r="DQ103" s="126">
        <f t="shared" si="32"/>
        <v>0</v>
      </c>
    </row>
    <row r="104" spans="1:121" x14ac:dyDescent="0.2">
      <c r="A104" s="111">
        <f t="shared" si="18"/>
        <v>0</v>
      </c>
      <c r="B104" s="111">
        <f t="shared" si="19"/>
        <v>0</v>
      </c>
      <c r="C104" s="112">
        <f>+('Copy &amp; Paste Roster Report Here'!$P101-'Copy &amp; Paste Roster Report Here'!$O101)/30</f>
        <v>0</v>
      </c>
      <c r="D104" s="112">
        <f>+('Copy &amp; Paste Roster Report Here'!$P101-'Copy &amp; Paste Roster Report Here'!$O101)</f>
        <v>0</v>
      </c>
      <c r="E104" s="111">
        <f>'Copy &amp; Paste Roster Report Here'!N101</f>
        <v>0</v>
      </c>
      <c r="F104" s="111" t="str">
        <f t="shared" si="20"/>
        <v>N</v>
      </c>
      <c r="G104" s="111">
        <f>'Copy &amp; Paste Roster Report Here'!R101</f>
        <v>0</v>
      </c>
      <c r="H104" s="113">
        <f t="shared" si="21"/>
        <v>0</v>
      </c>
      <c r="I104" s="112">
        <f>IF(F104="N",$F$5-'Copy &amp; Paste Roster Report Here'!O101,+'Copy &amp; Paste Roster Report Here'!Q101-'Copy &amp; Paste Roster Report Here'!O101)</f>
        <v>0</v>
      </c>
      <c r="J104" s="114">
        <f t="shared" si="22"/>
        <v>0</v>
      </c>
      <c r="K104" s="114">
        <f t="shared" si="23"/>
        <v>0</v>
      </c>
      <c r="L104" s="115">
        <f>'Copy &amp; Paste Roster Report Here'!F101</f>
        <v>0</v>
      </c>
      <c r="M104" s="116">
        <f t="shared" si="24"/>
        <v>0</v>
      </c>
      <c r="N104" s="117">
        <f>IF('Copy &amp; Paste Roster Report Here'!$A101='Analytical Tests'!N$7,IF($F104="Y",+$H104*N$6,0),0)</f>
        <v>0</v>
      </c>
      <c r="O104" s="117">
        <f>IF('Copy &amp; Paste Roster Report Here'!$A101='Analytical Tests'!O$7,IF($F104="Y",+$H104*O$6,0),0)</f>
        <v>0</v>
      </c>
      <c r="P104" s="117">
        <f>IF('Copy &amp; Paste Roster Report Here'!$A101='Analytical Tests'!P$7,IF($F104="Y",+$H104*P$6,0),0)</f>
        <v>0</v>
      </c>
      <c r="Q104" s="117">
        <f>IF('Copy &amp; Paste Roster Report Here'!$A101='Analytical Tests'!Q$7,IF($F104="Y",+$H104*Q$6,0),0)</f>
        <v>0</v>
      </c>
      <c r="R104" s="117">
        <f>IF('Copy &amp; Paste Roster Report Here'!$A101='Analytical Tests'!R$7,IF($F104="Y",+$H104*R$6,0),0)</f>
        <v>0</v>
      </c>
      <c r="S104" s="117">
        <f>IF('Copy &amp; Paste Roster Report Here'!$A101='Analytical Tests'!S$7,IF($F104="Y",+$H104*S$6,0),0)</f>
        <v>0</v>
      </c>
      <c r="T104" s="117">
        <f>IF('Copy &amp; Paste Roster Report Here'!$A101='Analytical Tests'!T$7,IF($F104="Y",+$H104*T$6,0),0)</f>
        <v>0</v>
      </c>
      <c r="U104" s="117">
        <f>IF('Copy &amp; Paste Roster Report Here'!$A101='Analytical Tests'!U$7,IF($F104="Y",+$H104*U$6,0),0)</f>
        <v>0</v>
      </c>
      <c r="V104" s="117">
        <f>IF('Copy &amp; Paste Roster Report Here'!$A101='Analytical Tests'!V$7,IF($F104="Y",+$H104*V$6,0),0)</f>
        <v>0</v>
      </c>
      <c r="W104" s="117">
        <f>IF('Copy &amp; Paste Roster Report Here'!$A101='Analytical Tests'!W$7,IF($F104="Y",+$H104*W$6,0),0)</f>
        <v>0</v>
      </c>
      <c r="X104" s="117">
        <f>IF('Copy &amp; Paste Roster Report Here'!$A101='Analytical Tests'!X$7,IF($F104="Y",+$H104*X$6,0),0)</f>
        <v>0</v>
      </c>
      <c r="Y104" s="117" t="b">
        <f>IF('Copy &amp; Paste Roster Report Here'!$A101='Analytical Tests'!Y$7,IF($F104="N",IF($J104&gt;=$C104,Y$6,+($I104/$D104)*Y$6),0))</f>
        <v>0</v>
      </c>
      <c r="Z104" s="117" t="b">
        <f>IF('Copy &amp; Paste Roster Report Here'!$A101='Analytical Tests'!Z$7,IF($F104="N",IF($J104&gt;=$C104,Z$6,+($I104/$D104)*Z$6),0))</f>
        <v>0</v>
      </c>
      <c r="AA104" s="117" t="b">
        <f>IF('Copy &amp; Paste Roster Report Here'!$A101='Analytical Tests'!AA$7,IF($F104="N",IF($J104&gt;=$C104,AA$6,+($I104/$D104)*AA$6),0))</f>
        <v>0</v>
      </c>
      <c r="AB104" s="117" t="b">
        <f>IF('Copy &amp; Paste Roster Report Here'!$A101='Analytical Tests'!AB$7,IF($F104="N",IF($J104&gt;=$C104,AB$6,+($I104/$D104)*AB$6),0))</f>
        <v>0</v>
      </c>
      <c r="AC104" s="117" t="b">
        <f>IF('Copy &amp; Paste Roster Report Here'!$A101='Analytical Tests'!AC$7,IF($F104="N",IF($J104&gt;=$C104,AC$6,+($I104/$D104)*AC$6),0))</f>
        <v>0</v>
      </c>
      <c r="AD104" s="117" t="b">
        <f>IF('Copy &amp; Paste Roster Report Here'!$A101='Analytical Tests'!AD$7,IF($F104="N",IF($J104&gt;=$C104,AD$6,+($I104/$D104)*AD$6),0))</f>
        <v>0</v>
      </c>
      <c r="AE104" s="117" t="b">
        <f>IF('Copy &amp; Paste Roster Report Here'!$A101='Analytical Tests'!AE$7,IF($F104="N",IF($J104&gt;=$C104,AE$6,+($I104/$D104)*AE$6),0))</f>
        <v>0</v>
      </c>
      <c r="AF104" s="117" t="b">
        <f>IF('Copy &amp; Paste Roster Report Here'!$A101='Analytical Tests'!AF$7,IF($F104="N",IF($J104&gt;=$C104,AF$6,+($I104/$D104)*AF$6),0))</f>
        <v>0</v>
      </c>
      <c r="AG104" s="117" t="b">
        <f>IF('Copy &amp; Paste Roster Report Here'!$A101='Analytical Tests'!AG$7,IF($F104="N",IF($J104&gt;=$C104,AG$6,+($I104/$D104)*AG$6),0))</f>
        <v>0</v>
      </c>
      <c r="AH104" s="117" t="b">
        <f>IF('Copy &amp; Paste Roster Report Here'!$A101='Analytical Tests'!AH$7,IF($F104="N",IF($J104&gt;=$C104,AH$6,+($I104/$D104)*AH$6),0))</f>
        <v>0</v>
      </c>
      <c r="AI104" s="117" t="b">
        <f>IF('Copy &amp; Paste Roster Report Here'!$A101='Analytical Tests'!AI$7,IF($F104="N",IF($J104&gt;=$C104,AI$6,+($I104/$D104)*AI$6),0))</f>
        <v>0</v>
      </c>
      <c r="AJ104" s="79"/>
      <c r="AK104" s="118">
        <f>IF('Copy &amp; Paste Roster Report Here'!$A101=AK$7,IF('Copy &amp; Paste Roster Report Here'!$M101="FT",1,0),0)</f>
        <v>0</v>
      </c>
      <c r="AL104" s="118">
        <f>IF('Copy &amp; Paste Roster Report Here'!$A101=AL$7,IF('Copy &amp; Paste Roster Report Here'!$M101="FT",1,0),0)</f>
        <v>0</v>
      </c>
      <c r="AM104" s="118">
        <f>IF('Copy &amp; Paste Roster Report Here'!$A101=AM$7,IF('Copy &amp; Paste Roster Report Here'!$M101="FT",1,0),0)</f>
        <v>0</v>
      </c>
      <c r="AN104" s="118">
        <f>IF('Copy &amp; Paste Roster Report Here'!$A101=AN$7,IF('Copy &amp; Paste Roster Report Here'!$M101="FT",1,0),0)</f>
        <v>0</v>
      </c>
      <c r="AO104" s="118">
        <f>IF('Copy &amp; Paste Roster Report Here'!$A101=AO$7,IF('Copy &amp; Paste Roster Report Here'!$M101="FT",1,0),0)</f>
        <v>0</v>
      </c>
      <c r="AP104" s="118">
        <f>IF('Copy &amp; Paste Roster Report Here'!$A101=AP$7,IF('Copy &amp; Paste Roster Report Here'!$M101="FT",1,0),0)</f>
        <v>0</v>
      </c>
      <c r="AQ104" s="118">
        <f>IF('Copy &amp; Paste Roster Report Here'!$A101=AQ$7,IF('Copy &amp; Paste Roster Report Here'!$M101="FT",1,0),0)</f>
        <v>0</v>
      </c>
      <c r="AR104" s="118">
        <f>IF('Copy &amp; Paste Roster Report Here'!$A101=AR$7,IF('Copy &amp; Paste Roster Report Here'!$M101="FT",1,0),0)</f>
        <v>0</v>
      </c>
      <c r="AS104" s="118">
        <f>IF('Copy &amp; Paste Roster Report Here'!$A101=AS$7,IF('Copy &amp; Paste Roster Report Here'!$M101="FT",1,0),0)</f>
        <v>0</v>
      </c>
      <c r="AT104" s="118">
        <f>IF('Copy &amp; Paste Roster Report Here'!$A101=AT$7,IF('Copy &amp; Paste Roster Report Here'!$M101="FT",1,0),0)</f>
        <v>0</v>
      </c>
      <c r="AU104" s="118">
        <f>IF('Copy &amp; Paste Roster Report Here'!$A101=AU$7,IF('Copy &amp; Paste Roster Report Here'!$M101="FT",1,0),0)</f>
        <v>0</v>
      </c>
      <c r="AV104" s="73">
        <f t="shared" si="25"/>
        <v>0</v>
      </c>
      <c r="AW104" s="119">
        <f>IF('Copy &amp; Paste Roster Report Here'!$A101=AW$7,IF('Copy &amp; Paste Roster Report Here'!$M101="HT",1,0),0)</f>
        <v>0</v>
      </c>
      <c r="AX104" s="119">
        <f>IF('Copy &amp; Paste Roster Report Here'!$A101=AX$7,IF('Copy &amp; Paste Roster Report Here'!$M101="HT",1,0),0)</f>
        <v>0</v>
      </c>
      <c r="AY104" s="119">
        <f>IF('Copy &amp; Paste Roster Report Here'!$A101=AY$7,IF('Copy &amp; Paste Roster Report Here'!$M101="HT",1,0),0)</f>
        <v>0</v>
      </c>
      <c r="AZ104" s="119">
        <f>IF('Copy &amp; Paste Roster Report Here'!$A101=AZ$7,IF('Copy &amp; Paste Roster Report Here'!$M101="HT",1,0),0)</f>
        <v>0</v>
      </c>
      <c r="BA104" s="119">
        <f>IF('Copy &amp; Paste Roster Report Here'!$A101=BA$7,IF('Copy &amp; Paste Roster Report Here'!$M101="HT",1,0),0)</f>
        <v>0</v>
      </c>
      <c r="BB104" s="119">
        <f>IF('Copy &amp; Paste Roster Report Here'!$A101=BB$7,IF('Copy &amp; Paste Roster Report Here'!$M101="HT",1,0),0)</f>
        <v>0</v>
      </c>
      <c r="BC104" s="119">
        <f>IF('Copy &amp; Paste Roster Report Here'!$A101=BC$7,IF('Copy &amp; Paste Roster Report Here'!$M101="HT",1,0),0)</f>
        <v>0</v>
      </c>
      <c r="BD104" s="119">
        <f>IF('Copy &amp; Paste Roster Report Here'!$A101=BD$7,IF('Copy &amp; Paste Roster Report Here'!$M101="HT",1,0),0)</f>
        <v>0</v>
      </c>
      <c r="BE104" s="119">
        <f>IF('Copy &amp; Paste Roster Report Here'!$A101=BE$7,IF('Copy &amp; Paste Roster Report Here'!$M101="HT",1,0),0)</f>
        <v>0</v>
      </c>
      <c r="BF104" s="119">
        <f>IF('Copy &amp; Paste Roster Report Here'!$A101=BF$7,IF('Copy &amp; Paste Roster Report Here'!$M101="HT",1,0),0)</f>
        <v>0</v>
      </c>
      <c r="BG104" s="119">
        <f>IF('Copy &amp; Paste Roster Report Here'!$A101=BG$7,IF('Copy &amp; Paste Roster Report Here'!$M101="HT",1,0),0)</f>
        <v>0</v>
      </c>
      <c r="BH104" s="73">
        <f t="shared" si="26"/>
        <v>0</v>
      </c>
      <c r="BI104" s="120">
        <f>IF('Copy &amp; Paste Roster Report Here'!$A101=BI$7,IF('Copy &amp; Paste Roster Report Here'!$M101="MT",1,0),0)</f>
        <v>0</v>
      </c>
      <c r="BJ104" s="120">
        <f>IF('Copy &amp; Paste Roster Report Here'!$A101=BJ$7,IF('Copy &amp; Paste Roster Report Here'!$M101="MT",1,0),0)</f>
        <v>0</v>
      </c>
      <c r="BK104" s="120">
        <f>IF('Copy &amp; Paste Roster Report Here'!$A101=BK$7,IF('Copy &amp; Paste Roster Report Here'!$M101="MT",1,0),0)</f>
        <v>0</v>
      </c>
      <c r="BL104" s="120">
        <f>IF('Copy &amp; Paste Roster Report Here'!$A101=BL$7,IF('Copy &amp; Paste Roster Report Here'!$M101="MT",1,0),0)</f>
        <v>0</v>
      </c>
      <c r="BM104" s="120">
        <f>IF('Copy &amp; Paste Roster Report Here'!$A101=BM$7,IF('Copy &amp; Paste Roster Report Here'!$M101="MT",1,0),0)</f>
        <v>0</v>
      </c>
      <c r="BN104" s="120">
        <f>IF('Copy &amp; Paste Roster Report Here'!$A101=BN$7,IF('Copy &amp; Paste Roster Report Here'!$M101="MT",1,0),0)</f>
        <v>0</v>
      </c>
      <c r="BO104" s="120">
        <f>IF('Copy &amp; Paste Roster Report Here'!$A101=BO$7,IF('Copy &amp; Paste Roster Report Here'!$M101="MT",1,0),0)</f>
        <v>0</v>
      </c>
      <c r="BP104" s="120">
        <f>IF('Copy &amp; Paste Roster Report Here'!$A101=BP$7,IF('Copy &amp; Paste Roster Report Here'!$M101="MT",1,0),0)</f>
        <v>0</v>
      </c>
      <c r="BQ104" s="120">
        <f>IF('Copy &amp; Paste Roster Report Here'!$A101=BQ$7,IF('Copy &amp; Paste Roster Report Here'!$M101="MT",1,0),0)</f>
        <v>0</v>
      </c>
      <c r="BR104" s="120">
        <f>IF('Copy &amp; Paste Roster Report Here'!$A101=BR$7,IF('Copy &amp; Paste Roster Report Here'!$M101="MT",1,0),0)</f>
        <v>0</v>
      </c>
      <c r="BS104" s="120">
        <f>IF('Copy &amp; Paste Roster Report Here'!$A101=BS$7,IF('Copy &amp; Paste Roster Report Here'!$M101="MT",1,0),0)</f>
        <v>0</v>
      </c>
      <c r="BT104" s="73">
        <f t="shared" si="27"/>
        <v>0</v>
      </c>
      <c r="BU104" s="121">
        <f>IF('Copy &amp; Paste Roster Report Here'!$A101=BU$7,IF('Copy &amp; Paste Roster Report Here'!$M101="fy",1,0),0)</f>
        <v>0</v>
      </c>
      <c r="BV104" s="121">
        <f>IF('Copy &amp; Paste Roster Report Here'!$A101=BV$7,IF('Copy &amp; Paste Roster Report Here'!$M101="fy",1,0),0)</f>
        <v>0</v>
      </c>
      <c r="BW104" s="121">
        <f>IF('Copy &amp; Paste Roster Report Here'!$A101=BW$7,IF('Copy &amp; Paste Roster Report Here'!$M101="fy",1,0),0)</f>
        <v>0</v>
      </c>
      <c r="BX104" s="121">
        <f>IF('Copy &amp; Paste Roster Report Here'!$A101=BX$7,IF('Copy &amp; Paste Roster Report Here'!$M101="fy",1,0),0)</f>
        <v>0</v>
      </c>
      <c r="BY104" s="121">
        <f>IF('Copy &amp; Paste Roster Report Here'!$A101=BY$7,IF('Copy &amp; Paste Roster Report Here'!$M101="fy",1,0),0)</f>
        <v>0</v>
      </c>
      <c r="BZ104" s="121">
        <f>IF('Copy &amp; Paste Roster Report Here'!$A101=BZ$7,IF('Copy &amp; Paste Roster Report Here'!$M101="fy",1,0),0)</f>
        <v>0</v>
      </c>
      <c r="CA104" s="121">
        <f>IF('Copy &amp; Paste Roster Report Here'!$A101=CA$7,IF('Copy &amp; Paste Roster Report Here'!$M101="fy",1,0),0)</f>
        <v>0</v>
      </c>
      <c r="CB104" s="121">
        <f>IF('Copy &amp; Paste Roster Report Here'!$A101=CB$7,IF('Copy &amp; Paste Roster Report Here'!$M101="fy",1,0),0)</f>
        <v>0</v>
      </c>
      <c r="CC104" s="121">
        <f>IF('Copy &amp; Paste Roster Report Here'!$A101=CC$7,IF('Copy &amp; Paste Roster Report Here'!$M101="fy",1,0),0)</f>
        <v>0</v>
      </c>
      <c r="CD104" s="121">
        <f>IF('Copy &amp; Paste Roster Report Here'!$A101=CD$7,IF('Copy &amp; Paste Roster Report Here'!$M101="fy",1,0),0)</f>
        <v>0</v>
      </c>
      <c r="CE104" s="121">
        <f>IF('Copy &amp; Paste Roster Report Here'!$A101=CE$7,IF('Copy &amp; Paste Roster Report Here'!$M101="fy",1,0),0)</f>
        <v>0</v>
      </c>
      <c r="CF104" s="73">
        <f t="shared" si="28"/>
        <v>0</v>
      </c>
      <c r="CG104" s="122">
        <f>IF('Copy &amp; Paste Roster Report Here'!$A101=CG$7,IF('Copy &amp; Paste Roster Report Here'!$M101="RH",1,0),0)</f>
        <v>0</v>
      </c>
      <c r="CH104" s="122">
        <f>IF('Copy &amp; Paste Roster Report Here'!$A101=CH$7,IF('Copy &amp; Paste Roster Report Here'!$M101="RH",1,0),0)</f>
        <v>0</v>
      </c>
      <c r="CI104" s="122">
        <f>IF('Copy &amp; Paste Roster Report Here'!$A101=CI$7,IF('Copy &amp; Paste Roster Report Here'!$M101="RH",1,0),0)</f>
        <v>0</v>
      </c>
      <c r="CJ104" s="122">
        <f>IF('Copy &amp; Paste Roster Report Here'!$A101=CJ$7,IF('Copy &amp; Paste Roster Report Here'!$M101="RH",1,0),0)</f>
        <v>0</v>
      </c>
      <c r="CK104" s="122">
        <f>IF('Copy &amp; Paste Roster Report Here'!$A101=CK$7,IF('Copy &amp; Paste Roster Report Here'!$M101="RH",1,0),0)</f>
        <v>0</v>
      </c>
      <c r="CL104" s="122">
        <f>IF('Copy &amp; Paste Roster Report Here'!$A101=CL$7,IF('Copy &amp; Paste Roster Report Here'!$M101="RH",1,0),0)</f>
        <v>0</v>
      </c>
      <c r="CM104" s="122">
        <f>IF('Copy &amp; Paste Roster Report Here'!$A101=CM$7,IF('Copy &amp; Paste Roster Report Here'!$M101="RH",1,0),0)</f>
        <v>0</v>
      </c>
      <c r="CN104" s="122">
        <f>IF('Copy &amp; Paste Roster Report Here'!$A101=CN$7,IF('Copy &amp; Paste Roster Report Here'!$M101="RH",1,0),0)</f>
        <v>0</v>
      </c>
      <c r="CO104" s="122">
        <f>IF('Copy &amp; Paste Roster Report Here'!$A101=CO$7,IF('Copy &amp; Paste Roster Report Here'!$M101="RH",1,0),0)</f>
        <v>0</v>
      </c>
      <c r="CP104" s="122">
        <f>IF('Copy &amp; Paste Roster Report Here'!$A101=CP$7,IF('Copy &amp; Paste Roster Report Here'!$M101="RH",1,0),0)</f>
        <v>0</v>
      </c>
      <c r="CQ104" s="122">
        <f>IF('Copy &amp; Paste Roster Report Here'!$A101=CQ$7,IF('Copy &amp; Paste Roster Report Here'!$M101="RH",1,0),0)</f>
        <v>0</v>
      </c>
      <c r="CR104" s="73">
        <f t="shared" si="29"/>
        <v>0</v>
      </c>
      <c r="CS104" s="123">
        <f>IF('Copy &amp; Paste Roster Report Here'!$A101=CS$7,IF('Copy &amp; Paste Roster Report Here'!$M101="QT",1,0),0)</f>
        <v>0</v>
      </c>
      <c r="CT104" s="123">
        <f>IF('Copy &amp; Paste Roster Report Here'!$A101=CT$7,IF('Copy &amp; Paste Roster Report Here'!$M101="QT",1,0),0)</f>
        <v>0</v>
      </c>
      <c r="CU104" s="123">
        <f>IF('Copy &amp; Paste Roster Report Here'!$A101=CU$7,IF('Copy &amp; Paste Roster Report Here'!$M101="QT",1,0),0)</f>
        <v>0</v>
      </c>
      <c r="CV104" s="123">
        <f>IF('Copy &amp; Paste Roster Report Here'!$A101=CV$7,IF('Copy &amp; Paste Roster Report Here'!$M101="QT",1,0),0)</f>
        <v>0</v>
      </c>
      <c r="CW104" s="123">
        <f>IF('Copy &amp; Paste Roster Report Here'!$A101=CW$7,IF('Copy &amp; Paste Roster Report Here'!$M101="QT",1,0),0)</f>
        <v>0</v>
      </c>
      <c r="CX104" s="123">
        <f>IF('Copy &amp; Paste Roster Report Here'!$A101=CX$7,IF('Copy &amp; Paste Roster Report Here'!$M101="QT",1,0),0)</f>
        <v>0</v>
      </c>
      <c r="CY104" s="123">
        <f>IF('Copy &amp; Paste Roster Report Here'!$A101=CY$7,IF('Copy &amp; Paste Roster Report Here'!$M101="QT",1,0),0)</f>
        <v>0</v>
      </c>
      <c r="CZ104" s="123">
        <f>IF('Copy &amp; Paste Roster Report Here'!$A101=CZ$7,IF('Copy &amp; Paste Roster Report Here'!$M101="QT",1,0),0)</f>
        <v>0</v>
      </c>
      <c r="DA104" s="123">
        <f>IF('Copy &amp; Paste Roster Report Here'!$A101=DA$7,IF('Copy &amp; Paste Roster Report Here'!$M101="QT",1,0),0)</f>
        <v>0</v>
      </c>
      <c r="DB104" s="123">
        <f>IF('Copy &amp; Paste Roster Report Here'!$A101=DB$7,IF('Copy &amp; Paste Roster Report Here'!$M101="QT",1,0),0)</f>
        <v>0</v>
      </c>
      <c r="DC104" s="123">
        <f>IF('Copy &amp; Paste Roster Report Here'!$A101=DC$7,IF('Copy &amp; Paste Roster Report Here'!$M101="QT",1,0),0)</f>
        <v>0</v>
      </c>
      <c r="DD104" s="73">
        <f t="shared" si="30"/>
        <v>0</v>
      </c>
      <c r="DE104" s="124">
        <f>IF('Copy &amp; Paste Roster Report Here'!$A101=DE$7,IF('Copy &amp; Paste Roster Report Here'!$M101="xxxxxxxxxxx",1,0),0)</f>
        <v>0</v>
      </c>
      <c r="DF104" s="124">
        <f>IF('Copy &amp; Paste Roster Report Here'!$A101=DF$7,IF('Copy &amp; Paste Roster Report Here'!$M101="xxxxxxxxxxx",1,0),0)</f>
        <v>0</v>
      </c>
      <c r="DG104" s="124">
        <f>IF('Copy &amp; Paste Roster Report Here'!$A101=DG$7,IF('Copy &amp; Paste Roster Report Here'!$M101="xxxxxxxxxxx",1,0),0)</f>
        <v>0</v>
      </c>
      <c r="DH104" s="124">
        <f>IF('Copy &amp; Paste Roster Report Here'!$A101=DH$7,IF('Copy &amp; Paste Roster Report Here'!$M101="xxxxxxxxxxx",1,0),0)</f>
        <v>0</v>
      </c>
      <c r="DI104" s="124">
        <f>IF('Copy &amp; Paste Roster Report Here'!$A101=DI$7,IF('Copy &amp; Paste Roster Report Here'!$M101="xxxxxxxxxxx",1,0),0)</f>
        <v>0</v>
      </c>
      <c r="DJ104" s="124">
        <f>IF('Copy &amp; Paste Roster Report Here'!$A101=DJ$7,IF('Copy &amp; Paste Roster Report Here'!$M101="xxxxxxxxxxx",1,0),0)</f>
        <v>0</v>
      </c>
      <c r="DK104" s="124">
        <f>IF('Copy &amp; Paste Roster Report Here'!$A101=DK$7,IF('Copy &amp; Paste Roster Report Here'!$M101="xxxxxxxxxxx",1,0),0)</f>
        <v>0</v>
      </c>
      <c r="DL104" s="124">
        <f>IF('Copy &amp; Paste Roster Report Here'!$A101=DL$7,IF('Copy &amp; Paste Roster Report Here'!$M101="xxxxxxxxxxx",1,0),0)</f>
        <v>0</v>
      </c>
      <c r="DM104" s="124">
        <f>IF('Copy &amp; Paste Roster Report Here'!$A101=DM$7,IF('Copy &amp; Paste Roster Report Here'!$M101="xxxxxxxxxxx",1,0),0)</f>
        <v>0</v>
      </c>
      <c r="DN104" s="124">
        <f>IF('Copy &amp; Paste Roster Report Here'!$A101=DN$7,IF('Copy &amp; Paste Roster Report Here'!$M101="xxxxxxxxxxx",1,0),0)</f>
        <v>0</v>
      </c>
      <c r="DO104" s="124">
        <f>IF('Copy &amp; Paste Roster Report Here'!$A101=DO$7,IF('Copy &amp; Paste Roster Report Here'!$M101="xxxxxxxxxxx",1,0),0)</f>
        <v>0</v>
      </c>
      <c r="DP104" s="125">
        <f t="shared" si="31"/>
        <v>0</v>
      </c>
      <c r="DQ104" s="126">
        <f t="shared" si="32"/>
        <v>0</v>
      </c>
    </row>
    <row r="105" spans="1:121" x14ac:dyDescent="0.2">
      <c r="A105" s="111">
        <f t="shared" si="18"/>
        <v>0</v>
      </c>
      <c r="B105" s="111">
        <f t="shared" si="19"/>
        <v>0</v>
      </c>
      <c r="C105" s="112">
        <f>+('Copy &amp; Paste Roster Report Here'!$P102-'Copy &amp; Paste Roster Report Here'!$O102)/30</f>
        <v>0</v>
      </c>
      <c r="D105" s="112">
        <f>+('Copy &amp; Paste Roster Report Here'!$P102-'Copy &amp; Paste Roster Report Here'!$O102)</f>
        <v>0</v>
      </c>
      <c r="E105" s="111">
        <f>'Copy &amp; Paste Roster Report Here'!N102</f>
        <v>0</v>
      </c>
      <c r="F105" s="111" t="str">
        <f t="shared" si="20"/>
        <v>N</v>
      </c>
      <c r="G105" s="111">
        <f>'Copy &amp; Paste Roster Report Here'!R102</f>
        <v>0</v>
      </c>
      <c r="H105" s="113">
        <f t="shared" si="21"/>
        <v>0</v>
      </c>
      <c r="I105" s="112">
        <f>IF(F105="N",$F$5-'Copy &amp; Paste Roster Report Here'!O102,+'Copy &amp; Paste Roster Report Here'!Q102-'Copy &amp; Paste Roster Report Here'!O102)</f>
        <v>0</v>
      </c>
      <c r="J105" s="114">
        <f t="shared" si="22"/>
        <v>0</v>
      </c>
      <c r="K105" s="114">
        <f t="shared" si="23"/>
        <v>0</v>
      </c>
      <c r="L105" s="115">
        <f>'Copy &amp; Paste Roster Report Here'!F102</f>
        <v>0</v>
      </c>
      <c r="M105" s="116">
        <f t="shared" si="24"/>
        <v>0</v>
      </c>
      <c r="N105" s="117">
        <f>IF('Copy &amp; Paste Roster Report Here'!$A102='Analytical Tests'!N$7,IF($F105="Y",+$H105*N$6,0),0)</f>
        <v>0</v>
      </c>
      <c r="O105" s="117">
        <f>IF('Copy &amp; Paste Roster Report Here'!$A102='Analytical Tests'!O$7,IF($F105="Y",+$H105*O$6,0),0)</f>
        <v>0</v>
      </c>
      <c r="P105" s="117">
        <f>IF('Copy &amp; Paste Roster Report Here'!$A102='Analytical Tests'!P$7,IF($F105="Y",+$H105*P$6,0),0)</f>
        <v>0</v>
      </c>
      <c r="Q105" s="117">
        <f>IF('Copy &amp; Paste Roster Report Here'!$A102='Analytical Tests'!Q$7,IF($F105="Y",+$H105*Q$6,0),0)</f>
        <v>0</v>
      </c>
      <c r="R105" s="117">
        <f>IF('Copy &amp; Paste Roster Report Here'!$A102='Analytical Tests'!R$7,IF($F105="Y",+$H105*R$6,0),0)</f>
        <v>0</v>
      </c>
      <c r="S105" s="117">
        <f>IF('Copy &amp; Paste Roster Report Here'!$A102='Analytical Tests'!S$7,IF($F105="Y",+$H105*S$6,0),0)</f>
        <v>0</v>
      </c>
      <c r="T105" s="117">
        <f>IF('Copy &amp; Paste Roster Report Here'!$A102='Analytical Tests'!T$7,IF($F105="Y",+$H105*T$6,0),0)</f>
        <v>0</v>
      </c>
      <c r="U105" s="117">
        <f>IF('Copy &amp; Paste Roster Report Here'!$A102='Analytical Tests'!U$7,IF($F105="Y",+$H105*U$6,0),0)</f>
        <v>0</v>
      </c>
      <c r="V105" s="117">
        <f>IF('Copy &amp; Paste Roster Report Here'!$A102='Analytical Tests'!V$7,IF($F105="Y",+$H105*V$6,0),0)</f>
        <v>0</v>
      </c>
      <c r="W105" s="117">
        <f>IF('Copy &amp; Paste Roster Report Here'!$A102='Analytical Tests'!W$7,IF($F105="Y",+$H105*W$6,0),0)</f>
        <v>0</v>
      </c>
      <c r="X105" s="117">
        <f>IF('Copy &amp; Paste Roster Report Here'!$A102='Analytical Tests'!X$7,IF($F105="Y",+$H105*X$6,0),0)</f>
        <v>0</v>
      </c>
      <c r="Y105" s="117" t="b">
        <f>IF('Copy &amp; Paste Roster Report Here'!$A102='Analytical Tests'!Y$7,IF($F105="N",IF($J105&gt;=$C105,Y$6,+($I105/$D105)*Y$6),0))</f>
        <v>0</v>
      </c>
      <c r="Z105" s="117" t="b">
        <f>IF('Copy &amp; Paste Roster Report Here'!$A102='Analytical Tests'!Z$7,IF($F105="N",IF($J105&gt;=$C105,Z$6,+($I105/$D105)*Z$6),0))</f>
        <v>0</v>
      </c>
      <c r="AA105" s="117" t="b">
        <f>IF('Copy &amp; Paste Roster Report Here'!$A102='Analytical Tests'!AA$7,IF($F105="N",IF($J105&gt;=$C105,AA$6,+($I105/$D105)*AA$6),0))</f>
        <v>0</v>
      </c>
      <c r="AB105" s="117" t="b">
        <f>IF('Copy &amp; Paste Roster Report Here'!$A102='Analytical Tests'!AB$7,IF($F105="N",IF($J105&gt;=$C105,AB$6,+($I105/$D105)*AB$6),0))</f>
        <v>0</v>
      </c>
      <c r="AC105" s="117" t="b">
        <f>IF('Copy &amp; Paste Roster Report Here'!$A102='Analytical Tests'!AC$7,IF($F105="N",IF($J105&gt;=$C105,AC$6,+($I105/$D105)*AC$6),0))</f>
        <v>0</v>
      </c>
      <c r="AD105" s="117" t="b">
        <f>IF('Copy &amp; Paste Roster Report Here'!$A102='Analytical Tests'!AD$7,IF($F105="N",IF($J105&gt;=$C105,AD$6,+($I105/$D105)*AD$6),0))</f>
        <v>0</v>
      </c>
      <c r="AE105" s="117" t="b">
        <f>IF('Copy &amp; Paste Roster Report Here'!$A102='Analytical Tests'!AE$7,IF($F105="N",IF($J105&gt;=$C105,AE$6,+($I105/$D105)*AE$6),0))</f>
        <v>0</v>
      </c>
      <c r="AF105" s="117" t="b">
        <f>IF('Copy &amp; Paste Roster Report Here'!$A102='Analytical Tests'!AF$7,IF($F105="N",IF($J105&gt;=$C105,AF$6,+($I105/$D105)*AF$6),0))</f>
        <v>0</v>
      </c>
      <c r="AG105" s="117" t="b">
        <f>IF('Copy &amp; Paste Roster Report Here'!$A102='Analytical Tests'!AG$7,IF($F105="N",IF($J105&gt;=$C105,AG$6,+($I105/$D105)*AG$6),0))</f>
        <v>0</v>
      </c>
      <c r="AH105" s="117" t="b">
        <f>IF('Copy &amp; Paste Roster Report Here'!$A102='Analytical Tests'!AH$7,IF($F105="N",IF($J105&gt;=$C105,AH$6,+($I105/$D105)*AH$6),0))</f>
        <v>0</v>
      </c>
      <c r="AI105" s="117" t="b">
        <f>IF('Copy &amp; Paste Roster Report Here'!$A102='Analytical Tests'!AI$7,IF($F105="N",IF($J105&gt;=$C105,AI$6,+($I105/$D105)*AI$6),0))</f>
        <v>0</v>
      </c>
      <c r="AJ105" s="79"/>
      <c r="AK105" s="118">
        <f>IF('Copy &amp; Paste Roster Report Here'!$A102=AK$7,IF('Copy &amp; Paste Roster Report Here'!$M102="FT",1,0),0)</f>
        <v>0</v>
      </c>
      <c r="AL105" s="118">
        <f>IF('Copy &amp; Paste Roster Report Here'!$A102=AL$7,IF('Copy &amp; Paste Roster Report Here'!$M102="FT",1,0),0)</f>
        <v>0</v>
      </c>
      <c r="AM105" s="118">
        <f>IF('Copy &amp; Paste Roster Report Here'!$A102=AM$7,IF('Copy &amp; Paste Roster Report Here'!$M102="FT",1,0),0)</f>
        <v>0</v>
      </c>
      <c r="AN105" s="118">
        <f>IF('Copy &amp; Paste Roster Report Here'!$A102=AN$7,IF('Copy &amp; Paste Roster Report Here'!$M102="FT",1,0),0)</f>
        <v>0</v>
      </c>
      <c r="AO105" s="118">
        <f>IF('Copy &amp; Paste Roster Report Here'!$A102=AO$7,IF('Copy &amp; Paste Roster Report Here'!$M102="FT",1,0),0)</f>
        <v>0</v>
      </c>
      <c r="AP105" s="118">
        <f>IF('Copy &amp; Paste Roster Report Here'!$A102=AP$7,IF('Copy &amp; Paste Roster Report Here'!$M102="FT",1,0),0)</f>
        <v>0</v>
      </c>
      <c r="AQ105" s="118">
        <f>IF('Copy &amp; Paste Roster Report Here'!$A102=AQ$7,IF('Copy &amp; Paste Roster Report Here'!$M102="FT",1,0),0)</f>
        <v>0</v>
      </c>
      <c r="AR105" s="118">
        <f>IF('Copy &amp; Paste Roster Report Here'!$A102=AR$7,IF('Copy &amp; Paste Roster Report Here'!$M102="FT",1,0),0)</f>
        <v>0</v>
      </c>
      <c r="AS105" s="118">
        <f>IF('Copy &amp; Paste Roster Report Here'!$A102=AS$7,IF('Copy &amp; Paste Roster Report Here'!$M102="FT",1,0),0)</f>
        <v>0</v>
      </c>
      <c r="AT105" s="118">
        <f>IF('Copy &amp; Paste Roster Report Here'!$A102=AT$7,IF('Copy &amp; Paste Roster Report Here'!$M102="FT",1,0),0)</f>
        <v>0</v>
      </c>
      <c r="AU105" s="118">
        <f>IF('Copy &amp; Paste Roster Report Here'!$A102=AU$7,IF('Copy &amp; Paste Roster Report Here'!$M102="FT",1,0),0)</f>
        <v>0</v>
      </c>
      <c r="AV105" s="73">
        <f t="shared" si="25"/>
        <v>0</v>
      </c>
      <c r="AW105" s="119">
        <f>IF('Copy &amp; Paste Roster Report Here'!$A102=AW$7,IF('Copy &amp; Paste Roster Report Here'!$M102="HT",1,0),0)</f>
        <v>0</v>
      </c>
      <c r="AX105" s="119">
        <f>IF('Copy &amp; Paste Roster Report Here'!$A102=AX$7,IF('Copy &amp; Paste Roster Report Here'!$M102="HT",1,0),0)</f>
        <v>0</v>
      </c>
      <c r="AY105" s="119">
        <f>IF('Copy &amp; Paste Roster Report Here'!$A102=AY$7,IF('Copy &amp; Paste Roster Report Here'!$M102="HT",1,0),0)</f>
        <v>0</v>
      </c>
      <c r="AZ105" s="119">
        <f>IF('Copy &amp; Paste Roster Report Here'!$A102=AZ$7,IF('Copy &amp; Paste Roster Report Here'!$M102="HT",1,0),0)</f>
        <v>0</v>
      </c>
      <c r="BA105" s="119">
        <f>IF('Copy &amp; Paste Roster Report Here'!$A102=BA$7,IF('Copy &amp; Paste Roster Report Here'!$M102="HT",1,0),0)</f>
        <v>0</v>
      </c>
      <c r="BB105" s="119">
        <f>IF('Copy &amp; Paste Roster Report Here'!$A102=BB$7,IF('Copy &amp; Paste Roster Report Here'!$M102="HT",1,0),0)</f>
        <v>0</v>
      </c>
      <c r="BC105" s="119">
        <f>IF('Copy &amp; Paste Roster Report Here'!$A102=BC$7,IF('Copy &amp; Paste Roster Report Here'!$M102="HT",1,0),0)</f>
        <v>0</v>
      </c>
      <c r="BD105" s="119">
        <f>IF('Copy &amp; Paste Roster Report Here'!$A102=BD$7,IF('Copy &amp; Paste Roster Report Here'!$M102="HT",1,0),0)</f>
        <v>0</v>
      </c>
      <c r="BE105" s="119">
        <f>IF('Copy &amp; Paste Roster Report Here'!$A102=BE$7,IF('Copy &amp; Paste Roster Report Here'!$M102="HT",1,0),0)</f>
        <v>0</v>
      </c>
      <c r="BF105" s="119">
        <f>IF('Copy &amp; Paste Roster Report Here'!$A102=BF$7,IF('Copy &amp; Paste Roster Report Here'!$M102="HT",1,0),0)</f>
        <v>0</v>
      </c>
      <c r="BG105" s="119">
        <f>IF('Copy &amp; Paste Roster Report Here'!$A102=BG$7,IF('Copy &amp; Paste Roster Report Here'!$M102="HT",1,0),0)</f>
        <v>0</v>
      </c>
      <c r="BH105" s="73">
        <f t="shared" si="26"/>
        <v>0</v>
      </c>
      <c r="BI105" s="120">
        <f>IF('Copy &amp; Paste Roster Report Here'!$A102=BI$7,IF('Copy &amp; Paste Roster Report Here'!$M102="MT",1,0),0)</f>
        <v>0</v>
      </c>
      <c r="BJ105" s="120">
        <f>IF('Copy &amp; Paste Roster Report Here'!$A102=BJ$7,IF('Copy &amp; Paste Roster Report Here'!$M102="MT",1,0),0)</f>
        <v>0</v>
      </c>
      <c r="BK105" s="120">
        <f>IF('Copy &amp; Paste Roster Report Here'!$A102=BK$7,IF('Copy &amp; Paste Roster Report Here'!$M102="MT",1,0),0)</f>
        <v>0</v>
      </c>
      <c r="BL105" s="120">
        <f>IF('Copy &amp; Paste Roster Report Here'!$A102=BL$7,IF('Copy &amp; Paste Roster Report Here'!$M102="MT",1,0),0)</f>
        <v>0</v>
      </c>
      <c r="BM105" s="120">
        <f>IF('Copy &amp; Paste Roster Report Here'!$A102=BM$7,IF('Copy &amp; Paste Roster Report Here'!$M102="MT",1,0),0)</f>
        <v>0</v>
      </c>
      <c r="BN105" s="120">
        <f>IF('Copy &amp; Paste Roster Report Here'!$A102=BN$7,IF('Copy &amp; Paste Roster Report Here'!$M102="MT",1,0),0)</f>
        <v>0</v>
      </c>
      <c r="BO105" s="120">
        <f>IF('Copy &amp; Paste Roster Report Here'!$A102=BO$7,IF('Copy &amp; Paste Roster Report Here'!$M102="MT",1,0),0)</f>
        <v>0</v>
      </c>
      <c r="BP105" s="120">
        <f>IF('Copy &amp; Paste Roster Report Here'!$A102=BP$7,IF('Copy &amp; Paste Roster Report Here'!$M102="MT",1,0),0)</f>
        <v>0</v>
      </c>
      <c r="BQ105" s="120">
        <f>IF('Copy &amp; Paste Roster Report Here'!$A102=BQ$7,IF('Copy &amp; Paste Roster Report Here'!$M102="MT",1,0),0)</f>
        <v>0</v>
      </c>
      <c r="BR105" s="120">
        <f>IF('Copy &amp; Paste Roster Report Here'!$A102=BR$7,IF('Copy &amp; Paste Roster Report Here'!$M102="MT",1,0),0)</f>
        <v>0</v>
      </c>
      <c r="BS105" s="120">
        <f>IF('Copy &amp; Paste Roster Report Here'!$A102=BS$7,IF('Copy &amp; Paste Roster Report Here'!$M102="MT",1,0),0)</f>
        <v>0</v>
      </c>
      <c r="BT105" s="73">
        <f t="shared" si="27"/>
        <v>0</v>
      </c>
      <c r="BU105" s="121">
        <f>IF('Copy &amp; Paste Roster Report Here'!$A102=BU$7,IF('Copy &amp; Paste Roster Report Here'!$M102="fy",1,0),0)</f>
        <v>0</v>
      </c>
      <c r="BV105" s="121">
        <f>IF('Copy &amp; Paste Roster Report Here'!$A102=BV$7,IF('Copy &amp; Paste Roster Report Here'!$M102="fy",1,0),0)</f>
        <v>0</v>
      </c>
      <c r="BW105" s="121">
        <f>IF('Copy &amp; Paste Roster Report Here'!$A102=BW$7,IF('Copy &amp; Paste Roster Report Here'!$M102="fy",1,0),0)</f>
        <v>0</v>
      </c>
      <c r="BX105" s="121">
        <f>IF('Copy &amp; Paste Roster Report Here'!$A102=BX$7,IF('Copy &amp; Paste Roster Report Here'!$M102="fy",1,0),0)</f>
        <v>0</v>
      </c>
      <c r="BY105" s="121">
        <f>IF('Copy &amp; Paste Roster Report Here'!$A102=BY$7,IF('Copy &amp; Paste Roster Report Here'!$M102="fy",1,0),0)</f>
        <v>0</v>
      </c>
      <c r="BZ105" s="121">
        <f>IF('Copy &amp; Paste Roster Report Here'!$A102=BZ$7,IF('Copy &amp; Paste Roster Report Here'!$M102="fy",1,0),0)</f>
        <v>0</v>
      </c>
      <c r="CA105" s="121">
        <f>IF('Copy &amp; Paste Roster Report Here'!$A102=CA$7,IF('Copy &amp; Paste Roster Report Here'!$M102="fy",1,0),0)</f>
        <v>0</v>
      </c>
      <c r="CB105" s="121">
        <f>IF('Copy &amp; Paste Roster Report Here'!$A102=CB$7,IF('Copy &amp; Paste Roster Report Here'!$M102="fy",1,0),0)</f>
        <v>0</v>
      </c>
      <c r="CC105" s="121">
        <f>IF('Copy &amp; Paste Roster Report Here'!$A102=CC$7,IF('Copy &amp; Paste Roster Report Here'!$M102="fy",1,0),0)</f>
        <v>0</v>
      </c>
      <c r="CD105" s="121">
        <f>IF('Copy &amp; Paste Roster Report Here'!$A102=CD$7,IF('Copy &amp; Paste Roster Report Here'!$M102="fy",1,0),0)</f>
        <v>0</v>
      </c>
      <c r="CE105" s="121">
        <f>IF('Copy &amp; Paste Roster Report Here'!$A102=CE$7,IF('Copy &amp; Paste Roster Report Here'!$M102="fy",1,0),0)</f>
        <v>0</v>
      </c>
      <c r="CF105" s="73">
        <f t="shared" si="28"/>
        <v>0</v>
      </c>
      <c r="CG105" s="122">
        <f>IF('Copy &amp; Paste Roster Report Here'!$A102=CG$7,IF('Copy &amp; Paste Roster Report Here'!$M102="RH",1,0),0)</f>
        <v>0</v>
      </c>
      <c r="CH105" s="122">
        <f>IF('Copy &amp; Paste Roster Report Here'!$A102=CH$7,IF('Copy &amp; Paste Roster Report Here'!$M102="RH",1,0),0)</f>
        <v>0</v>
      </c>
      <c r="CI105" s="122">
        <f>IF('Copy &amp; Paste Roster Report Here'!$A102=CI$7,IF('Copy &amp; Paste Roster Report Here'!$M102="RH",1,0),0)</f>
        <v>0</v>
      </c>
      <c r="CJ105" s="122">
        <f>IF('Copy &amp; Paste Roster Report Here'!$A102=CJ$7,IF('Copy &amp; Paste Roster Report Here'!$M102="RH",1,0),0)</f>
        <v>0</v>
      </c>
      <c r="CK105" s="122">
        <f>IF('Copy &amp; Paste Roster Report Here'!$A102=CK$7,IF('Copy &amp; Paste Roster Report Here'!$M102="RH",1,0),0)</f>
        <v>0</v>
      </c>
      <c r="CL105" s="122">
        <f>IF('Copy &amp; Paste Roster Report Here'!$A102=CL$7,IF('Copy &amp; Paste Roster Report Here'!$M102="RH",1,0),0)</f>
        <v>0</v>
      </c>
      <c r="CM105" s="122">
        <f>IF('Copy &amp; Paste Roster Report Here'!$A102=CM$7,IF('Copy &amp; Paste Roster Report Here'!$M102="RH",1,0),0)</f>
        <v>0</v>
      </c>
      <c r="CN105" s="122">
        <f>IF('Copy &amp; Paste Roster Report Here'!$A102=CN$7,IF('Copy &amp; Paste Roster Report Here'!$M102="RH",1,0),0)</f>
        <v>0</v>
      </c>
      <c r="CO105" s="122">
        <f>IF('Copy &amp; Paste Roster Report Here'!$A102=CO$7,IF('Copy &amp; Paste Roster Report Here'!$M102="RH",1,0),0)</f>
        <v>0</v>
      </c>
      <c r="CP105" s="122">
        <f>IF('Copy &amp; Paste Roster Report Here'!$A102=CP$7,IF('Copy &amp; Paste Roster Report Here'!$M102="RH",1,0),0)</f>
        <v>0</v>
      </c>
      <c r="CQ105" s="122">
        <f>IF('Copy &amp; Paste Roster Report Here'!$A102=CQ$7,IF('Copy &amp; Paste Roster Report Here'!$M102="RH",1,0),0)</f>
        <v>0</v>
      </c>
      <c r="CR105" s="73">
        <f t="shared" si="29"/>
        <v>0</v>
      </c>
      <c r="CS105" s="123">
        <f>IF('Copy &amp; Paste Roster Report Here'!$A102=CS$7,IF('Copy &amp; Paste Roster Report Here'!$M102="QT",1,0),0)</f>
        <v>0</v>
      </c>
      <c r="CT105" s="123">
        <f>IF('Copy &amp; Paste Roster Report Here'!$A102=CT$7,IF('Copy &amp; Paste Roster Report Here'!$M102="QT",1,0),0)</f>
        <v>0</v>
      </c>
      <c r="CU105" s="123">
        <f>IF('Copy &amp; Paste Roster Report Here'!$A102=CU$7,IF('Copy &amp; Paste Roster Report Here'!$M102="QT",1,0),0)</f>
        <v>0</v>
      </c>
      <c r="CV105" s="123">
        <f>IF('Copy &amp; Paste Roster Report Here'!$A102=CV$7,IF('Copy &amp; Paste Roster Report Here'!$M102="QT",1,0),0)</f>
        <v>0</v>
      </c>
      <c r="CW105" s="123">
        <f>IF('Copy &amp; Paste Roster Report Here'!$A102=CW$7,IF('Copy &amp; Paste Roster Report Here'!$M102="QT",1,0),0)</f>
        <v>0</v>
      </c>
      <c r="CX105" s="123">
        <f>IF('Copy &amp; Paste Roster Report Here'!$A102=CX$7,IF('Copy &amp; Paste Roster Report Here'!$M102="QT",1,0),0)</f>
        <v>0</v>
      </c>
      <c r="CY105" s="123">
        <f>IF('Copy &amp; Paste Roster Report Here'!$A102=CY$7,IF('Copy &amp; Paste Roster Report Here'!$M102="QT",1,0),0)</f>
        <v>0</v>
      </c>
      <c r="CZ105" s="123">
        <f>IF('Copy &amp; Paste Roster Report Here'!$A102=CZ$7,IF('Copy &amp; Paste Roster Report Here'!$M102="QT",1,0),0)</f>
        <v>0</v>
      </c>
      <c r="DA105" s="123">
        <f>IF('Copy &amp; Paste Roster Report Here'!$A102=DA$7,IF('Copy &amp; Paste Roster Report Here'!$M102="QT",1,0),0)</f>
        <v>0</v>
      </c>
      <c r="DB105" s="123">
        <f>IF('Copy &amp; Paste Roster Report Here'!$A102=DB$7,IF('Copy &amp; Paste Roster Report Here'!$M102="QT",1,0),0)</f>
        <v>0</v>
      </c>
      <c r="DC105" s="123">
        <f>IF('Copy &amp; Paste Roster Report Here'!$A102=DC$7,IF('Copy &amp; Paste Roster Report Here'!$M102="QT",1,0),0)</f>
        <v>0</v>
      </c>
      <c r="DD105" s="73">
        <f t="shared" si="30"/>
        <v>0</v>
      </c>
      <c r="DE105" s="124">
        <f>IF('Copy &amp; Paste Roster Report Here'!$A102=DE$7,IF('Copy &amp; Paste Roster Report Here'!$M102="xxxxxxxxxxx",1,0),0)</f>
        <v>0</v>
      </c>
      <c r="DF105" s="124">
        <f>IF('Copy &amp; Paste Roster Report Here'!$A102=DF$7,IF('Copy &amp; Paste Roster Report Here'!$M102="xxxxxxxxxxx",1,0),0)</f>
        <v>0</v>
      </c>
      <c r="DG105" s="124">
        <f>IF('Copy &amp; Paste Roster Report Here'!$A102=DG$7,IF('Copy &amp; Paste Roster Report Here'!$M102="xxxxxxxxxxx",1,0),0)</f>
        <v>0</v>
      </c>
      <c r="DH105" s="124">
        <f>IF('Copy &amp; Paste Roster Report Here'!$A102=DH$7,IF('Copy &amp; Paste Roster Report Here'!$M102="xxxxxxxxxxx",1,0),0)</f>
        <v>0</v>
      </c>
      <c r="DI105" s="124">
        <f>IF('Copy &amp; Paste Roster Report Here'!$A102=DI$7,IF('Copy &amp; Paste Roster Report Here'!$M102="xxxxxxxxxxx",1,0),0)</f>
        <v>0</v>
      </c>
      <c r="DJ105" s="124">
        <f>IF('Copy &amp; Paste Roster Report Here'!$A102=DJ$7,IF('Copy &amp; Paste Roster Report Here'!$M102="xxxxxxxxxxx",1,0),0)</f>
        <v>0</v>
      </c>
      <c r="DK105" s="124">
        <f>IF('Copy &amp; Paste Roster Report Here'!$A102=DK$7,IF('Copy &amp; Paste Roster Report Here'!$M102="xxxxxxxxxxx",1,0),0)</f>
        <v>0</v>
      </c>
      <c r="DL105" s="124">
        <f>IF('Copy &amp; Paste Roster Report Here'!$A102=DL$7,IF('Copy &amp; Paste Roster Report Here'!$M102="xxxxxxxxxxx",1,0),0)</f>
        <v>0</v>
      </c>
      <c r="DM105" s="124">
        <f>IF('Copy &amp; Paste Roster Report Here'!$A102=DM$7,IF('Copy &amp; Paste Roster Report Here'!$M102="xxxxxxxxxxx",1,0),0)</f>
        <v>0</v>
      </c>
      <c r="DN105" s="124">
        <f>IF('Copy &amp; Paste Roster Report Here'!$A102=DN$7,IF('Copy &amp; Paste Roster Report Here'!$M102="xxxxxxxxxxx",1,0),0)</f>
        <v>0</v>
      </c>
      <c r="DO105" s="124">
        <f>IF('Copy &amp; Paste Roster Report Here'!$A102=DO$7,IF('Copy &amp; Paste Roster Report Here'!$M102="xxxxxxxxxxx",1,0),0)</f>
        <v>0</v>
      </c>
      <c r="DP105" s="125">
        <f t="shared" si="31"/>
        <v>0</v>
      </c>
      <c r="DQ105" s="126">
        <f t="shared" si="32"/>
        <v>0</v>
      </c>
    </row>
    <row r="106" spans="1:121" x14ac:dyDescent="0.2">
      <c r="A106" s="111">
        <f t="shared" si="18"/>
        <v>0</v>
      </c>
      <c r="B106" s="111">
        <f t="shared" si="19"/>
        <v>0</v>
      </c>
      <c r="C106" s="112">
        <f>+('Copy &amp; Paste Roster Report Here'!$P103-'Copy &amp; Paste Roster Report Here'!$O103)/30</f>
        <v>0</v>
      </c>
      <c r="D106" s="112">
        <f>+('Copy &amp; Paste Roster Report Here'!$P103-'Copy &amp; Paste Roster Report Here'!$O103)</f>
        <v>0</v>
      </c>
      <c r="E106" s="111">
        <f>'Copy &amp; Paste Roster Report Here'!N103</f>
        <v>0</v>
      </c>
      <c r="F106" s="111" t="str">
        <f t="shared" si="20"/>
        <v>N</v>
      </c>
      <c r="G106" s="111">
        <f>'Copy &amp; Paste Roster Report Here'!R103</f>
        <v>0</v>
      </c>
      <c r="H106" s="113">
        <f t="shared" si="21"/>
        <v>0</v>
      </c>
      <c r="I106" s="112">
        <f>IF(F106="N",$F$5-'Copy &amp; Paste Roster Report Here'!O103,+'Copy &amp; Paste Roster Report Here'!Q103-'Copy &amp; Paste Roster Report Here'!O103)</f>
        <v>0</v>
      </c>
      <c r="J106" s="114">
        <f t="shared" si="22"/>
        <v>0</v>
      </c>
      <c r="K106" s="114">
        <f t="shared" si="23"/>
        <v>0</v>
      </c>
      <c r="L106" s="115">
        <f>'Copy &amp; Paste Roster Report Here'!F103</f>
        <v>0</v>
      </c>
      <c r="M106" s="116">
        <f t="shared" si="24"/>
        <v>0</v>
      </c>
      <c r="N106" s="117">
        <f>IF('Copy &amp; Paste Roster Report Here'!$A103='Analytical Tests'!N$7,IF($F106="Y",+$H106*N$6,0),0)</f>
        <v>0</v>
      </c>
      <c r="O106" s="117">
        <f>IF('Copy &amp; Paste Roster Report Here'!$A103='Analytical Tests'!O$7,IF($F106="Y",+$H106*O$6,0),0)</f>
        <v>0</v>
      </c>
      <c r="P106" s="117">
        <f>IF('Copy &amp; Paste Roster Report Here'!$A103='Analytical Tests'!P$7,IF($F106="Y",+$H106*P$6,0),0)</f>
        <v>0</v>
      </c>
      <c r="Q106" s="117">
        <f>IF('Copy &amp; Paste Roster Report Here'!$A103='Analytical Tests'!Q$7,IF($F106="Y",+$H106*Q$6,0),0)</f>
        <v>0</v>
      </c>
      <c r="R106" s="117">
        <f>IF('Copy &amp; Paste Roster Report Here'!$A103='Analytical Tests'!R$7,IF($F106="Y",+$H106*R$6,0),0)</f>
        <v>0</v>
      </c>
      <c r="S106" s="117">
        <f>IF('Copy &amp; Paste Roster Report Here'!$A103='Analytical Tests'!S$7,IF($F106="Y",+$H106*S$6,0),0)</f>
        <v>0</v>
      </c>
      <c r="T106" s="117">
        <f>IF('Copy &amp; Paste Roster Report Here'!$A103='Analytical Tests'!T$7,IF($F106="Y",+$H106*T$6,0),0)</f>
        <v>0</v>
      </c>
      <c r="U106" s="117">
        <f>IF('Copy &amp; Paste Roster Report Here'!$A103='Analytical Tests'!U$7,IF($F106="Y",+$H106*U$6,0),0)</f>
        <v>0</v>
      </c>
      <c r="V106" s="117">
        <f>IF('Copy &amp; Paste Roster Report Here'!$A103='Analytical Tests'!V$7,IF($F106="Y",+$H106*V$6,0),0)</f>
        <v>0</v>
      </c>
      <c r="W106" s="117">
        <f>IF('Copy &amp; Paste Roster Report Here'!$A103='Analytical Tests'!W$7,IF($F106="Y",+$H106*W$6,0),0)</f>
        <v>0</v>
      </c>
      <c r="X106" s="117">
        <f>IF('Copy &amp; Paste Roster Report Here'!$A103='Analytical Tests'!X$7,IF($F106="Y",+$H106*X$6,0),0)</f>
        <v>0</v>
      </c>
      <c r="Y106" s="117" t="b">
        <f>IF('Copy &amp; Paste Roster Report Here'!$A103='Analytical Tests'!Y$7,IF($F106="N",IF($J106&gt;=$C106,Y$6,+($I106/$D106)*Y$6),0))</f>
        <v>0</v>
      </c>
      <c r="Z106" s="117" t="b">
        <f>IF('Copy &amp; Paste Roster Report Here'!$A103='Analytical Tests'!Z$7,IF($F106="N",IF($J106&gt;=$C106,Z$6,+($I106/$D106)*Z$6),0))</f>
        <v>0</v>
      </c>
      <c r="AA106" s="117" t="b">
        <f>IF('Copy &amp; Paste Roster Report Here'!$A103='Analytical Tests'!AA$7,IF($F106="N",IF($J106&gt;=$C106,AA$6,+($I106/$D106)*AA$6),0))</f>
        <v>0</v>
      </c>
      <c r="AB106" s="117" t="b">
        <f>IF('Copy &amp; Paste Roster Report Here'!$A103='Analytical Tests'!AB$7,IF($F106="N",IF($J106&gt;=$C106,AB$6,+($I106/$D106)*AB$6),0))</f>
        <v>0</v>
      </c>
      <c r="AC106" s="117" t="b">
        <f>IF('Copy &amp; Paste Roster Report Here'!$A103='Analytical Tests'!AC$7,IF($F106="N",IF($J106&gt;=$C106,AC$6,+($I106/$D106)*AC$6),0))</f>
        <v>0</v>
      </c>
      <c r="AD106" s="117" t="b">
        <f>IF('Copy &amp; Paste Roster Report Here'!$A103='Analytical Tests'!AD$7,IF($F106="N",IF($J106&gt;=$C106,AD$6,+($I106/$D106)*AD$6),0))</f>
        <v>0</v>
      </c>
      <c r="AE106" s="117" t="b">
        <f>IF('Copy &amp; Paste Roster Report Here'!$A103='Analytical Tests'!AE$7,IF($F106="N",IF($J106&gt;=$C106,AE$6,+($I106/$D106)*AE$6),0))</f>
        <v>0</v>
      </c>
      <c r="AF106" s="117" t="b">
        <f>IF('Copy &amp; Paste Roster Report Here'!$A103='Analytical Tests'!AF$7,IF($F106="N",IF($J106&gt;=$C106,AF$6,+($I106/$D106)*AF$6),0))</f>
        <v>0</v>
      </c>
      <c r="AG106" s="117" t="b">
        <f>IF('Copy &amp; Paste Roster Report Here'!$A103='Analytical Tests'!AG$7,IF($F106="N",IF($J106&gt;=$C106,AG$6,+($I106/$D106)*AG$6),0))</f>
        <v>0</v>
      </c>
      <c r="AH106" s="117" t="b">
        <f>IF('Copy &amp; Paste Roster Report Here'!$A103='Analytical Tests'!AH$7,IF($F106="N",IF($J106&gt;=$C106,AH$6,+($I106/$D106)*AH$6),0))</f>
        <v>0</v>
      </c>
      <c r="AI106" s="117" t="b">
        <f>IF('Copy &amp; Paste Roster Report Here'!$A103='Analytical Tests'!AI$7,IF($F106="N",IF($J106&gt;=$C106,AI$6,+($I106/$D106)*AI$6),0))</f>
        <v>0</v>
      </c>
      <c r="AJ106" s="79"/>
      <c r="AK106" s="118">
        <f>IF('Copy &amp; Paste Roster Report Here'!$A103=AK$7,IF('Copy &amp; Paste Roster Report Here'!$M103="FT",1,0),0)</f>
        <v>0</v>
      </c>
      <c r="AL106" s="118">
        <f>IF('Copy &amp; Paste Roster Report Here'!$A103=AL$7,IF('Copy &amp; Paste Roster Report Here'!$M103="FT",1,0),0)</f>
        <v>0</v>
      </c>
      <c r="AM106" s="118">
        <f>IF('Copy &amp; Paste Roster Report Here'!$A103=AM$7,IF('Copy &amp; Paste Roster Report Here'!$M103="FT",1,0),0)</f>
        <v>0</v>
      </c>
      <c r="AN106" s="118">
        <f>IF('Copy &amp; Paste Roster Report Here'!$A103=AN$7,IF('Copy &amp; Paste Roster Report Here'!$M103="FT",1,0),0)</f>
        <v>0</v>
      </c>
      <c r="AO106" s="118">
        <f>IF('Copy &amp; Paste Roster Report Here'!$A103=AO$7,IF('Copy &amp; Paste Roster Report Here'!$M103="FT",1,0),0)</f>
        <v>0</v>
      </c>
      <c r="AP106" s="118">
        <f>IF('Copy &amp; Paste Roster Report Here'!$A103=AP$7,IF('Copy &amp; Paste Roster Report Here'!$M103="FT",1,0),0)</f>
        <v>0</v>
      </c>
      <c r="AQ106" s="118">
        <f>IF('Copy &amp; Paste Roster Report Here'!$A103=AQ$7,IF('Copy &amp; Paste Roster Report Here'!$M103="FT",1,0),0)</f>
        <v>0</v>
      </c>
      <c r="AR106" s="118">
        <f>IF('Copy &amp; Paste Roster Report Here'!$A103=AR$7,IF('Copy &amp; Paste Roster Report Here'!$M103="FT",1,0),0)</f>
        <v>0</v>
      </c>
      <c r="AS106" s="118">
        <f>IF('Copy &amp; Paste Roster Report Here'!$A103=AS$7,IF('Copy &amp; Paste Roster Report Here'!$M103="FT",1,0),0)</f>
        <v>0</v>
      </c>
      <c r="AT106" s="118">
        <f>IF('Copy &amp; Paste Roster Report Here'!$A103=AT$7,IF('Copy &amp; Paste Roster Report Here'!$M103="FT",1,0),0)</f>
        <v>0</v>
      </c>
      <c r="AU106" s="118">
        <f>IF('Copy &amp; Paste Roster Report Here'!$A103=AU$7,IF('Copy &amp; Paste Roster Report Here'!$M103="FT",1,0),0)</f>
        <v>0</v>
      </c>
      <c r="AV106" s="73">
        <f t="shared" si="25"/>
        <v>0</v>
      </c>
      <c r="AW106" s="119">
        <f>IF('Copy &amp; Paste Roster Report Here'!$A103=AW$7,IF('Copy &amp; Paste Roster Report Here'!$M103="HT",1,0),0)</f>
        <v>0</v>
      </c>
      <c r="AX106" s="119">
        <f>IF('Copy &amp; Paste Roster Report Here'!$A103=AX$7,IF('Copy &amp; Paste Roster Report Here'!$M103="HT",1,0),0)</f>
        <v>0</v>
      </c>
      <c r="AY106" s="119">
        <f>IF('Copy &amp; Paste Roster Report Here'!$A103=AY$7,IF('Copy &amp; Paste Roster Report Here'!$M103="HT",1,0),0)</f>
        <v>0</v>
      </c>
      <c r="AZ106" s="119">
        <f>IF('Copy &amp; Paste Roster Report Here'!$A103=AZ$7,IF('Copy &amp; Paste Roster Report Here'!$M103="HT",1,0),0)</f>
        <v>0</v>
      </c>
      <c r="BA106" s="119">
        <f>IF('Copy &amp; Paste Roster Report Here'!$A103=BA$7,IF('Copy &amp; Paste Roster Report Here'!$M103="HT",1,0),0)</f>
        <v>0</v>
      </c>
      <c r="BB106" s="119">
        <f>IF('Copy &amp; Paste Roster Report Here'!$A103=BB$7,IF('Copy &amp; Paste Roster Report Here'!$M103="HT",1,0),0)</f>
        <v>0</v>
      </c>
      <c r="BC106" s="119">
        <f>IF('Copy &amp; Paste Roster Report Here'!$A103=BC$7,IF('Copy &amp; Paste Roster Report Here'!$M103="HT",1,0),0)</f>
        <v>0</v>
      </c>
      <c r="BD106" s="119">
        <f>IF('Copy &amp; Paste Roster Report Here'!$A103=BD$7,IF('Copy &amp; Paste Roster Report Here'!$M103="HT",1,0),0)</f>
        <v>0</v>
      </c>
      <c r="BE106" s="119">
        <f>IF('Copy &amp; Paste Roster Report Here'!$A103=BE$7,IF('Copy &amp; Paste Roster Report Here'!$M103="HT",1,0),0)</f>
        <v>0</v>
      </c>
      <c r="BF106" s="119">
        <f>IF('Copy &amp; Paste Roster Report Here'!$A103=BF$7,IF('Copy &amp; Paste Roster Report Here'!$M103="HT",1,0),0)</f>
        <v>0</v>
      </c>
      <c r="BG106" s="119">
        <f>IF('Copy &amp; Paste Roster Report Here'!$A103=BG$7,IF('Copy &amp; Paste Roster Report Here'!$M103="HT",1,0),0)</f>
        <v>0</v>
      </c>
      <c r="BH106" s="73">
        <f t="shared" si="26"/>
        <v>0</v>
      </c>
      <c r="BI106" s="120">
        <f>IF('Copy &amp; Paste Roster Report Here'!$A103=BI$7,IF('Copy &amp; Paste Roster Report Here'!$M103="MT",1,0),0)</f>
        <v>0</v>
      </c>
      <c r="BJ106" s="120">
        <f>IF('Copy &amp; Paste Roster Report Here'!$A103=BJ$7,IF('Copy &amp; Paste Roster Report Here'!$M103="MT",1,0),0)</f>
        <v>0</v>
      </c>
      <c r="BK106" s="120">
        <f>IF('Copy &amp; Paste Roster Report Here'!$A103=BK$7,IF('Copy &amp; Paste Roster Report Here'!$M103="MT",1,0),0)</f>
        <v>0</v>
      </c>
      <c r="BL106" s="120">
        <f>IF('Copy &amp; Paste Roster Report Here'!$A103=BL$7,IF('Copy &amp; Paste Roster Report Here'!$M103="MT",1,0),0)</f>
        <v>0</v>
      </c>
      <c r="BM106" s="120">
        <f>IF('Copy &amp; Paste Roster Report Here'!$A103=BM$7,IF('Copy &amp; Paste Roster Report Here'!$M103="MT",1,0),0)</f>
        <v>0</v>
      </c>
      <c r="BN106" s="120">
        <f>IF('Copy &amp; Paste Roster Report Here'!$A103=BN$7,IF('Copy &amp; Paste Roster Report Here'!$M103="MT",1,0),0)</f>
        <v>0</v>
      </c>
      <c r="BO106" s="120">
        <f>IF('Copy &amp; Paste Roster Report Here'!$A103=BO$7,IF('Copy &amp; Paste Roster Report Here'!$M103="MT",1,0),0)</f>
        <v>0</v>
      </c>
      <c r="BP106" s="120">
        <f>IF('Copy &amp; Paste Roster Report Here'!$A103=BP$7,IF('Copy &amp; Paste Roster Report Here'!$M103="MT",1,0),0)</f>
        <v>0</v>
      </c>
      <c r="BQ106" s="120">
        <f>IF('Copy &amp; Paste Roster Report Here'!$A103=BQ$7,IF('Copy &amp; Paste Roster Report Here'!$M103="MT",1,0),0)</f>
        <v>0</v>
      </c>
      <c r="BR106" s="120">
        <f>IF('Copy &amp; Paste Roster Report Here'!$A103=BR$7,IF('Copy &amp; Paste Roster Report Here'!$M103="MT",1,0),0)</f>
        <v>0</v>
      </c>
      <c r="BS106" s="120">
        <f>IF('Copy &amp; Paste Roster Report Here'!$A103=BS$7,IF('Copy &amp; Paste Roster Report Here'!$M103="MT",1,0),0)</f>
        <v>0</v>
      </c>
      <c r="BT106" s="73">
        <f t="shared" si="27"/>
        <v>0</v>
      </c>
      <c r="BU106" s="121">
        <f>IF('Copy &amp; Paste Roster Report Here'!$A103=BU$7,IF('Copy &amp; Paste Roster Report Here'!$M103="fy",1,0),0)</f>
        <v>0</v>
      </c>
      <c r="BV106" s="121">
        <f>IF('Copy &amp; Paste Roster Report Here'!$A103=BV$7,IF('Copy &amp; Paste Roster Report Here'!$M103="fy",1,0),0)</f>
        <v>0</v>
      </c>
      <c r="BW106" s="121">
        <f>IF('Copy &amp; Paste Roster Report Here'!$A103=BW$7,IF('Copy &amp; Paste Roster Report Here'!$M103="fy",1,0),0)</f>
        <v>0</v>
      </c>
      <c r="BX106" s="121">
        <f>IF('Copy &amp; Paste Roster Report Here'!$A103=BX$7,IF('Copy &amp; Paste Roster Report Here'!$M103="fy",1,0),0)</f>
        <v>0</v>
      </c>
      <c r="BY106" s="121">
        <f>IF('Copy &amp; Paste Roster Report Here'!$A103=BY$7,IF('Copy &amp; Paste Roster Report Here'!$M103="fy",1,0),0)</f>
        <v>0</v>
      </c>
      <c r="BZ106" s="121">
        <f>IF('Copy &amp; Paste Roster Report Here'!$A103=BZ$7,IF('Copy &amp; Paste Roster Report Here'!$M103="fy",1,0),0)</f>
        <v>0</v>
      </c>
      <c r="CA106" s="121">
        <f>IF('Copy &amp; Paste Roster Report Here'!$A103=CA$7,IF('Copy &amp; Paste Roster Report Here'!$M103="fy",1,0),0)</f>
        <v>0</v>
      </c>
      <c r="CB106" s="121">
        <f>IF('Copy &amp; Paste Roster Report Here'!$A103=CB$7,IF('Copy &amp; Paste Roster Report Here'!$M103="fy",1,0),0)</f>
        <v>0</v>
      </c>
      <c r="CC106" s="121">
        <f>IF('Copy &amp; Paste Roster Report Here'!$A103=CC$7,IF('Copy &amp; Paste Roster Report Here'!$M103="fy",1,0),0)</f>
        <v>0</v>
      </c>
      <c r="CD106" s="121">
        <f>IF('Copy &amp; Paste Roster Report Here'!$A103=CD$7,IF('Copy &amp; Paste Roster Report Here'!$M103="fy",1,0),0)</f>
        <v>0</v>
      </c>
      <c r="CE106" s="121">
        <f>IF('Copy &amp; Paste Roster Report Here'!$A103=CE$7,IF('Copy &amp; Paste Roster Report Here'!$M103="fy",1,0),0)</f>
        <v>0</v>
      </c>
      <c r="CF106" s="73">
        <f t="shared" si="28"/>
        <v>0</v>
      </c>
      <c r="CG106" s="122">
        <f>IF('Copy &amp; Paste Roster Report Here'!$A103=CG$7,IF('Copy &amp; Paste Roster Report Here'!$M103="RH",1,0),0)</f>
        <v>0</v>
      </c>
      <c r="CH106" s="122">
        <f>IF('Copy &amp; Paste Roster Report Here'!$A103=CH$7,IF('Copy &amp; Paste Roster Report Here'!$M103="RH",1,0),0)</f>
        <v>0</v>
      </c>
      <c r="CI106" s="122">
        <f>IF('Copy &amp; Paste Roster Report Here'!$A103=CI$7,IF('Copy &amp; Paste Roster Report Here'!$M103="RH",1,0),0)</f>
        <v>0</v>
      </c>
      <c r="CJ106" s="122">
        <f>IF('Copy &amp; Paste Roster Report Here'!$A103=CJ$7,IF('Copy &amp; Paste Roster Report Here'!$M103="RH",1,0),0)</f>
        <v>0</v>
      </c>
      <c r="CK106" s="122">
        <f>IF('Copy &amp; Paste Roster Report Here'!$A103=CK$7,IF('Copy &amp; Paste Roster Report Here'!$M103="RH",1,0),0)</f>
        <v>0</v>
      </c>
      <c r="CL106" s="122">
        <f>IF('Copy &amp; Paste Roster Report Here'!$A103=CL$7,IF('Copy &amp; Paste Roster Report Here'!$M103="RH",1,0),0)</f>
        <v>0</v>
      </c>
      <c r="CM106" s="122">
        <f>IF('Copy &amp; Paste Roster Report Here'!$A103=CM$7,IF('Copy &amp; Paste Roster Report Here'!$M103="RH",1,0),0)</f>
        <v>0</v>
      </c>
      <c r="CN106" s="122">
        <f>IF('Copy &amp; Paste Roster Report Here'!$A103=CN$7,IF('Copy &amp; Paste Roster Report Here'!$M103="RH",1,0),0)</f>
        <v>0</v>
      </c>
      <c r="CO106" s="122">
        <f>IF('Copy &amp; Paste Roster Report Here'!$A103=CO$7,IF('Copy &amp; Paste Roster Report Here'!$M103="RH",1,0),0)</f>
        <v>0</v>
      </c>
      <c r="CP106" s="122">
        <f>IF('Copy &amp; Paste Roster Report Here'!$A103=CP$7,IF('Copy &amp; Paste Roster Report Here'!$M103="RH",1,0),0)</f>
        <v>0</v>
      </c>
      <c r="CQ106" s="122">
        <f>IF('Copy &amp; Paste Roster Report Here'!$A103=CQ$7,IF('Copy &amp; Paste Roster Report Here'!$M103="RH",1,0),0)</f>
        <v>0</v>
      </c>
      <c r="CR106" s="73">
        <f t="shared" si="29"/>
        <v>0</v>
      </c>
      <c r="CS106" s="123">
        <f>IF('Copy &amp; Paste Roster Report Here'!$A103=CS$7,IF('Copy &amp; Paste Roster Report Here'!$M103="QT",1,0),0)</f>
        <v>0</v>
      </c>
      <c r="CT106" s="123">
        <f>IF('Copy &amp; Paste Roster Report Here'!$A103=CT$7,IF('Copy &amp; Paste Roster Report Here'!$M103="QT",1,0),0)</f>
        <v>0</v>
      </c>
      <c r="CU106" s="123">
        <f>IF('Copy &amp; Paste Roster Report Here'!$A103=CU$7,IF('Copy &amp; Paste Roster Report Here'!$M103="QT",1,0),0)</f>
        <v>0</v>
      </c>
      <c r="CV106" s="123">
        <f>IF('Copy &amp; Paste Roster Report Here'!$A103=CV$7,IF('Copy &amp; Paste Roster Report Here'!$M103="QT",1,0),0)</f>
        <v>0</v>
      </c>
      <c r="CW106" s="123">
        <f>IF('Copy &amp; Paste Roster Report Here'!$A103=CW$7,IF('Copy &amp; Paste Roster Report Here'!$M103="QT",1,0),0)</f>
        <v>0</v>
      </c>
      <c r="CX106" s="123">
        <f>IF('Copy &amp; Paste Roster Report Here'!$A103=CX$7,IF('Copy &amp; Paste Roster Report Here'!$M103="QT",1,0),0)</f>
        <v>0</v>
      </c>
      <c r="CY106" s="123">
        <f>IF('Copy &amp; Paste Roster Report Here'!$A103=CY$7,IF('Copy &amp; Paste Roster Report Here'!$M103="QT",1,0),0)</f>
        <v>0</v>
      </c>
      <c r="CZ106" s="123">
        <f>IF('Copy &amp; Paste Roster Report Here'!$A103=CZ$7,IF('Copy &amp; Paste Roster Report Here'!$M103="QT",1,0),0)</f>
        <v>0</v>
      </c>
      <c r="DA106" s="123">
        <f>IF('Copy &amp; Paste Roster Report Here'!$A103=DA$7,IF('Copy &amp; Paste Roster Report Here'!$M103="QT",1,0),0)</f>
        <v>0</v>
      </c>
      <c r="DB106" s="123">
        <f>IF('Copy &amp; Paste Roster Report Here'!$A103=DB$7,IF('Copy &amp; Paste Roster Report Here'!$M103="QT",1,0),0)</f>
        <v>0</v>
      </c>
      <c r="DC106" s="123">
        <f>IF('Copy &amp; Paste Roster Report Here'!$A103=DC$7,IF('Copy &amp; Paste Roster Report Here'!$M103="QT",1,0),0)</f>
        <v>0</v>
      </c>
      <c r="DD106" s="73">
        <f t="shared" si="30"/>
        <v>0</v>
      </c>
      <c r="DE106" s="124">
        <f>IF('Copy &amp; Paste Roster Report Here'!$A103=DE$7,IF('Copy &amp; Paste Roster Report Here'!$M103="xxxxxxxxxxx",1,0),0)</f>
        <v>0</v>
      </c>
      <c r="DF106" s="124">
        <f>IF('Copy &amp; Paste Roster Report Here'!$A103=DF$7,IF('Copy &amp; Paste Roster Report Here'!$M103="xxxxxxxxxxx",1,0),0)</f>
        <v>0</v>
      </c>
      <c r="DG106" s="124">
        <f>IF('Copy &amp; Paste Roster Report Here'!$A103=DG$7,IF('Copy &amp; Paste Roster Report Here'!$M103="xxxxxxxxxxx",1,0),0)</f>
        <v>0</v>
      </c>
      <c r="DH106" s="124">
        <f>IF('Copy &amp; Paste Roster Report Here'!$A103=DH$7,IF('Copy &amp; Paste Roster Report Here'!$M103="xxxxxxxxxxx",1,0),0)</f>
        <v>0</v>
      </c>
      <c r="DI106" s="124">
        <f>IF('Copy &amp; Paste Roster Report Here'!$A103=DI$7,IF('Copy &amp; Paste Roster Report Here'!$M103="xxxxxxxxxxx",1,0),0)</f>
        <v>0</v>
      </c>
      <c r="DJ106" s="124">
        <f>IF('Copy &amp; Paste Roster Report Here'!$A103=DJ$7,IF('Copy &amp; Paste Roster Report Here'!$M103="xxxxxxxxxxx",1,0),0)</f>
        <v>0</v>
      </c>
      <c r="DK106" s="124">
        <f>IF('Copy &amp; Paste Roster Report Here'!$A103=DK$7,IF('Copy &amp; Paste Roster Report Here'!$M103="xxxxxxxxxxx",1,0),0)</f>
        <v>0</v>
      </c>
      <c r="DL106" s="124">
        <f>IF('Copy &amp; Paste Roster Report Here'!$A103=DL$7,IF('Copy &amp; Paste Roster Report Here'!$M103="xxxxxxxxxxx",1,0),0)</f>
        <v>0</v>
      </c>
      <c r="DM106" s="124">
        <f>IF('Copy &amp; Paste Roster Report Here'!$A103=DM$7,IF('Copy &amp; Paste Roster Report Here'!$M103="xxxxxxxxxxx",1,0),0)</f>
        <v>0</v>
      </c>
      <c r="DN106" s="124">
        <f>IF('Copy &amp; Paste Roster Report Here'!$A103=DN$7,IF('Copy &amp; Paste Roster Report Here'!$M103="xxxxxxxxxxx",1,0),0)</f>
        <v>0</v>
      </c>
      <c r="DO106" s="124">
        <f>IF('Copy &amp; Paste Roster Report Here'!$A103=DO$7,IF('Copy &amp; Paste Roster Report Here'!$M103="xxxxxxxxxxx",1,0),0)</f>
        <v>0</v>
      </c>
      <c r="DP106" s="125">
        <f t="shared" si="31"/>
        <v>0</v>
      </c>
      <c r="DQ106" s="126">
        <f t="shared" si="32"/>
        <v>0</v>
      </c>
    </row>
    <row r="107" spans="1:121" x14ac:dyDescent="0.2">
      <c r="A107" s="111">
        <f t="shared" si="18"/>
        <v>0</v>
      </c>
      <c r="B107" s="111">
        <f t="shared" si="19"/>
        <v>0</v>
      </c>
      <c r="C107" s="112">
        <f>+('Copy &amp; Paste Roster Report Here'!$P104-'Copy &amp; Paste Roster Report Here'!$O104)/30</f>
        <v>0</v>
      </c>
      <c r="D107" s="112">
        <f>+('Copy &amp; Paste Roster Report Here'!$P104-'Copy &amp; Paste Roster Report Here'!$O104)</f>
        <v>0</v>
      </c>
      <c r="E107" s="111">
        <f>'Copy &amp; Paste Roster Report Here'!N104</f>
        <v>0</v>
      </c>
      <c r="F107" s="111" t="str">
        <f t="shared" si="20"/>
        <v>N</v>
      </c>
      <c r="G107" s="111">
        <f>'Copy &amp; Paste Roster Report Here'!R104</f>
        <v>0</v>
      </c>
      <c r="H107" s="113">
        <f t="shared" si="21"/>
        <v>0</v>
      </c>
      <c r="I107" s="112">
        <f>IF(F107="N",$F$5-'Copy &amp; Paste Roster Report Here'!O104,+'Copy &amp; Paste Roster Report Here'!Q104-'Copy &amp; Paste Roster Report Here'!O104)</f>
        <v>0</v>
      </c>
      <c r="J107" s="114">
        <f t="shared" si="22"/>
        <v>0</v>
      </c>
      <c r="K107" s="114">
        <f t="shared" si="23"/>
        <v>0</v>
      </c>
      <c r="L107" s="115">
        <f>'Copy &amp; Paste Roster Report Here'!F104</f>
        <v>0</v>
      </c>
      <c r="M107" s="116">
        <f t="shared" si="24"/>
        <v>0</v>
      </c>
      <c r="N107" s="117">
        <f>IF('Copy &amp; Paste Roster Report Here'!$A104='Analytical Tests'!N$7,IF($F107="Y",+$H107*N$6,0),0)</f>
        <v>0</v>
      </c>
      <c r="O107" s="117">
        <f>IF('Copy &amp; Paste Roster Report Here'!$A104='Analytical Tests'!O$7,IF($F107="Y",+$H107*O$6,0),0)</f>
        <v>0</v>
      </c>
      <c r="P107" s="117">
        <f>IF('Copy &amp; Paste Roster Report Here'!$A104='Analytical Tests'!P$7,IF($F107="Y",+$H107*P$6,0),0)</f>
        <v>0</v>
      </c>
      <c r="Q107" s="117">
        <f>IF('Copy &amp; Paste Roster Report Here'!$A104='Analytical Tests'!Q$7,IF($F107="Y",+$H107*Q$6,0),0)</f>
        <v>0</v>
      </c>
      <c r="R107" s="117">
        <f>IF('Copy &amp; Paste Roster Report Here'!$A104='Analytical Tests'!R$7,IF($F107="Y",+$H107*R$6,0),0)</f>
        <v>0</v>
      </c>
      <c r="S107" s="117">
        <f>IF('Copy &amp; Paste Roster Report Here'!$A104='Analytical Tests'!S$7,IF($F107="Y",+$H107*S$6,0),0)</f>
        <v>0</v>
      </c>
      <c r="T107" s="117">
        <f>IF('Copy &amp; Paste Roster Report Here'!$A104='Analytical Tests'!T$7,IF($F107="Y",+$H107*T$6,0),0)</f>
        <v>0</v>
      </c>
      <c r="U107" s="117">
        <f>IF('Copy &amp; Paste Roster Report Here'!$A104='Analytical Tests'!U$7,IF($F107="Y",+$H107*U$6,0),0)</f>
        <v>0</v>
      </c>
      <c r="V107" s="117">
        <f>IF('Copy &amp; Paste Roster Report Here'!$A104='Analytical Tests'!V$7,IF($F107="Y",+$H107*V$6,0),0)</f>
        <v>0</v>
      </c>
      <c r="W107" s="117">
        <f>IF('Copy &amp; Paste Roster Report Here'!$A104='Analytical Tests'!W$7,IF($F107="Y",+$H107*W$6,0),0)</f>
        <v>0</v>
      </c>
      <c r="X107" s="117">
        <f>IF('Copy &amp; Paste Roster Report Here'!$A104='Analytical Tests'!X$7,IF($F107="Y",+$H107*X$6,0),0)</f>
        <v>0</v>
      </c>
      <c r="Y107" s="117" t="b">
        <f>IF('Copy &amp; Paste Roster Report Here'!$A104='Analytical Tests'!Y$7,IF($F107="N",IF($J107&gt;=$C107,Y$6,+($I107/$D107)*Y$6),0))</f>
        <v>0</v>
      </c>
      <c r="Z107" s="117" t="b">
        <f>IF('Copy &amp; Paste Roster Report Here'!$A104='Analytical Tests'!Z$7,IF($F107="N",IF($J107&gt;=$C107,Z$6,+($I107/$D107)*Z$6),0))</f>
        <v>0</v>
      </c>
      <c r="AA107" s="117" t="b">
        <f>IF('Copy &amp; Paste Roster Report Here'!$A104='Analytical Tests'!AA$7,IF($F107="N",IF($J107&gt;=$C107,AA$6,+($I107/$D107)*AA$6),0))</f>
        <v>0</v>
      </c>
      <c r="AB107" s="117" t="b">
        <f>IF('Copy &amp; Paste Roster Report Here'!$A104='Analytical Tests'!AB$7,IF($F107="N",IF($J107&gt;=$C107,AB$6,+($I107/$D107)*AB$6),0))</f>
        <v>0</v>
      </c>
      <c r="AC107" s="117" t="b">
        <f>IF('Copy &amp; Paste Roster Report Here'!$A104='Analytical Tests'!AC$7,IF($F107="N",IF($J107&gt;=$C107,AC$6,+($I107/$D107)*AC$6),0))</f>
        <v>0</v>
      </c>
      <c r="AD107" s="117" t="b">
        <f>IF('Copy &amp; Paste Roster Report Here'!$A104='Analytical Tests'!AD$7,IF($F107="N",IF($J107&gt;=$C107,AD$6,+($I107/$D107)*AD$6),0))</f>
        <v>0</v>
      </c>
      <c r="AE107" s="117" t="b">
        <f>IF('Copy &amp; Paste Roster Report Here'!$A104='Analytical Tests'!AE$7,IF($F107="N",IF($J107&gt;=$C107,AE$6,+($I107/$D107)*AE$6),0))</f>
        <v>0</v>
      </c>
      <c r="AF107" s="117" t="b">
        <f>IF('Copy &amp; Paste Roster Report Here'!$A104='Analytical Tests'!AF$7,IF($F107="N",IF($J107&gt;=$C107,AF$6,+($I107/$D107)*AF$6),0))</f>
        <v>0</v>
      </c>
      <c r="AG107" s="117" t="b">
        <f>IF('Copy &amp; Paste Roster Report Here'!$A104='Analytical Tests'!AG$7,IF($F107="N",IF($J107&gt;=$C107,AG$6,+($I107/$D107)*AG$6),0))</f>
        <v>0</v>
      </c>
      <c r="AH107" s="117" t="b">
        <f>IF('Copy &amp; Paste Roster Report Here'!$A104='Analytical Tests'!AH$7,IF($F107="N",IF($J107&gt;=$C107,AH$6,+($I107/$D107)*AH$6),0))</f>
        <v>0</v>
      </c>
      <c r="AI107" s="117" t="b">
        <f>IF('Copy &amp; Paste Roster Report Here'!$A104='Analytical Tests'!AI$7,IF($F107="N",IF($J107&gt;=$C107,AI$6,+($I107/$D107)*AI$6),0))</f>
        <v>0</v>
      </c>
      <c r="AJ107" s="79"/>
      <c r="AK107" s="118">
        <f>IF('Copy &amp; Paste Roster Report Here'!$A104=AK$7,IF('Copy &amp; Paste Roster Report Here'!$M104="FT",1,0),0)</f>
        <v>0</v>
      </c>
      <c r="AL107" s="118">
        <f>IF('Copy &amp; Paste Roster Report Here'!$A104=AL$7,IF('Copy &amp; Paste Roster Report Here'!$M104="FT",1,0),0)</f>
        <v>0</v>
      </c>
      <c r="AM107" s="118">
        <f>IF('Copy &amp; Paste Roster Report Here'!$A104=AM$7,IF('Copy &amp; Paste Roster Report Here'!$M104="FT",1,0),0)</f>
        <v>0</v>
      </c>
      <c r="AN107" s="118">
        <f>IF('Copy &amp; Paste Roster Report Here'!$A104=AN$7,IF('Copy &amp; Paste Roster Report Here'!$M104="FT",1,0),0)</f>
        <v>0</v>
      </c>
      <c r="AO107" s="118">
        <f>IF('Copy &amp; Paste Roster Report Here'!$A104=AO$7,IF('Copy &amp; Paste Roster Report Here'!$M104="FT",1,0),0)</f>
        <v>0</v>
      </c>
      <c r="AP107" s="118">
        <f>IF('Copy &amp; Paste Roster Report Here'!$A104=AP$7,IF('Copy &amp; Paste Roster Report Here'!$M104="FT",1,0),0)</f>
        <v>0</v>
      </c>
      <c r="AQ107" s="118">
        <f>IF('Copy &amp; Paste Roster Report Here'!$A104=AQ$7,IF('Copy &amp; Paste Roster Report Here'!$M104="FT",1,0),0)</f>
        <v>0</v>
      </c>
      <c r="AR107" s="118">
        <f>IF('Copy &amp; Paste Roster Report Here'!$A104=AR$7,IF('Copy &amp; Paste Roster Report Here'!$M104="FT",1,0),0)</f>
        <v>0</v>
      </c>
      <c r="AS107" s="118">
        <f>IF('Copy &amp; Paste Roster Report Here'!$A104=AS$7,IF('Copy &amp; Paste Roster Report Here'!$M104="FT",1,0),0)</f>
        <v>0</v>
      </c>
      <c r="AT107" s="118">
        <f>IF('Copy &amp; Paste Roster Report Here'!$A104=AT$7,IF('Copy &amp; Paste Roster Report Here'!$M104="FT",1,0),0)</f>
        <v>0</v>
      </c>
      <c r="AU107" s="118">
        <f>IF('Copy &amp; Paste Roster Report Here'!$A104=AU$7,IF('Copy &amp; Paste Roster Report Here'!$M104="FT",1,0),0)</f>
        <v>0</v>
      </c>
      <c r="AV107" s="73">
        <f t="shared" si="25"/>
        <v>0</v>
      </c>
      <c r="AW107" s="119">
        <f>IF('Copy &amp; Paste Roster Report Here'!$A104=AW$7,IF('Copy &amp; Paste Roster Report Here'!$M104="HT",1,0),0)</f>
        <v>0</v>
      </c>
      <c r="AX107" s="119">
        <f>IF('Copy &amp; Paste Roster Report Here'!$A104=AX$7,IF('Copy &amp; Paste Roster Report Here'!$M104="HT",1,0),0)</f>
        <v>0</v>
      </c>
      <c r="AY107" s="119">
        <f>IF('Copy &amp; Paste Roster Report Here'!$A104=AY$7,IF('Copy &amp; Paste Roster Report Here'!$M104="HT",1,0),0)</f>
        <v>0</v>
      </c>
      <c r="AZ107" s="119">
        <f>IF('Copy &amp; Paste Roster Report Here'!$A104=AZ$7,IF('Copy &amp; Paste Roster Report Here'!$M104="HT",1,0),0)</f>
        <v>0</v>
      </c>
      <c r="BA107" s="119">
        <f>IF('Copy &amp; Paste Roster Report Here'!$A104=BA$7,IF('Copy &amp; Paste Roster Report Here'!$M104="HT",1,0),0)</f>
        <v>0</v>
      </c>
      <c r="BB107" s="119">
        <f>IF('Copy &amp; Paste Roster Report Here'!$A104=BB$7,IF('Copy &amp; Paste Roster Report Here'!$M104="HT",1,0),0)</f>
        <v>0</v>
      </c>
      <c r="BC107" s="119">
        <f>IF('Copy &amp; Paste Roster Report Here'!$A104=BC$7,IF('Copy &amp; Paste Roster Report Here'!$M104="HT",1,0),0)</f>
        <v>0</v>
      </c>
      <c r="BD107" s="119">
        <f>IF('Copy &amp; Paste Roster Report Here'!$A104=BD$7,IF('Copy &amp; Paste Roster Report Here'!$M104="HT",1,0),0)</f>
        <v>0</v>
      </c>
      <c r="BE107" s="119">
        <f>IF('Copy &amp; Paste Roster Report Here'!$A104=BE$7,IF('Copy &amp; Paste Roster Report Here'!$M104="HT",1,0),0)</f>
        <v>0</v>
      </c>
      <c r="BF107" s="119">
        <f>IF('Copy &amp; Paste Roster Report Here'!$A104=BF$7,IF('Copy &amp; Paste Roster Report Here'!$M104="HT",1,0),0)</f>
        <v>0</v>
      </c>
      <c r="BG107" s="119">
        <f>IF('Copy &amp; Paste Roster Report Here'!$A104=BG$7,IF('Copy &amp; Paste Roster Report Here'!$M104="HT",1,0),0)</f>
        <v>0</v>
      </c>
      <c r="BH107" s="73">
        <f t="shared" si="26"/>
        <v>0</v>
      </c>
      <c r="BI107" s="120">
        <f>IF('Copy &amp; Paste Roster Report Here'!$A104=BI$7,IF('Copy &amp; Paste Roster Report Here'!$M104="MT",1,0),0)</f>
        <v>0</v>
      </c>
      <c r="BJ107" s="120">
        <f>IF('Copy &amp; Paste Roster Report Here'!$A104=BJ$7,IF('Copy &amp; Paste Roster Report Here'!$M104="MT",1,0),0)</f>
        <v>0</v>
      </c>
      <c r="BK107" s="120">
        <f>IF('Copy &amp; Paste Roster Report Here'!$A104=BK$7,IF('Copy &amp; Paste Roster Report Here'!$M104="MT",1,0),0)</f>
        <v>0</v>
      </c>
      <c r="BL107" s="120">
        <f>IF('Copy &amp; Paste Roster Report Here'!$A104=BL$7,IF('Copy &amp; Paste Roster Report Here'!$M104="MT",1,0),0)</f>
        <v>0</v>
      </c>
      <c r="BM107" s="120">
        <f>IF('Copy &amp; Paste Roster Report Here'!$A104=BM$7,IF('Copy &amp; Paste Roster Report Here'!$M104="MT",1,0),0)</f>
        <v>0</v>
      </c>
      <c r="BN107" s="120">
        <f>IF('Copy &amp; Paste Roster Report Here'!$A104=BN$7,IF('Copy &amp; Paste Roster Report Here'!$M104="MT",1,0),0)</f>
        <v>0</v>
      </c>
      <c r="BO107" s="120">
        <f>IF('Copy &amp; Paste Roster Report Here'!$A104=BO$7,IF('Copy &amp; Paste Roster Report Here'!$M104="MT",1,0),0)</f>
        <v>0</v>
      </c>
      <c r="BP107" s="120">
        <f>IF('Copy &amp; Paste Roster Report Here'!$A104=BP$7,IF('Copy &amp; Paste Roster Report Here'!$M104="MT",1,0),0)</f>
        <v>0</v>
      </c>
      <c r="BQ107" s="120">
        <f>IF('Copy &amp; Paste Roster Report Here'!$A104=BQ$7,IF('Copy &amp; Paste Roster Report Here'!$M104="MT",1,0),0)</f>
        <v>0</v>
      </c>
      <c r="BR107" s="120">
        <f>IF('Copy &amp; Paste Roster Report Here'!$A104=BR$7,IF('Copy &amp; Paste Roster Report Here'!$M104="MT",1,0),0)</f>
        <v>0</v>
      </c>
      <c r="BS107" s="120">
        <f>IF('Copy &amp; Paste Roster Report Here'!$A104=BS$7,IF('Copy &amp; Paste Roster Report Here'!$M104="MT",1,0),0)</f>
        <v>0</v>
      </c>
      <c r="BT107" s="73">
        <f t="shared" si="27"/>
        <v>0</v>
      </c>
      <c r="BU107" s="121">
        <f>IF('Copy &amp; Paste Roster Report Here'!$A104=BU$7,IF('Copy &amp; Paste Roster Report Here'!$M104="fy",1,0),0)</f>
        <v>0</v>
      </c>
      <c r="BV107" s="121">
        <f>IF('Copy &amp; Paste Roster Report Here'!$A104=BV$7,IF('Copy &amp; Paste Roster Report Here'!$M104="fy",1,0),0)</f>
        <v>0</v>
      </c>
      <c r="BW107" s="121">
        <f>IF('Copy &amp; Paste Roster Report Here'!$A104=BW$7,IF('Copy &amp; Paste Roster Report Here'!$M104="fy",1,0),0)</f>
        <v>0</v>
      </c>
      <c r="BX107" s="121">
        <f>IF('Copy &amp; Paste Roster Report Here'!$A104=BX$7,IF('Copy &amp; Paste Roster Report Here'!$M104="fy",1,0),0)</f>
        <v>0</v>
      </c>
      <c r="BY107" s="121">
        <f>IF('Copy &amp; Paste Roster Report Here'!$A104=BY$7,IF('Copy &amp; Paste Roster Report Here'!$M104="fy",1,0),0)</f>
        <v>0</v>
      </c>
      <c r="BZ107" s="121">
        <f>IF('Copy &amp; Paste Roster Report Here'!$A104=BZ$7,IF('Copy &amp; Paste Roster Report Here'!$M104="fy",1,0),0)</f>
        <v>0</v>
      </c>
      <c r="CA107" s="121">
        <f>IF('Copy &amp; Paste Roster Report Here'!$A104=CA$7,IF('Copy &amp; Paste Roster Report Here'!$M104="fy",1,0),0)</f>
        <v>0</v>
      </c>
      <c r="CB107" s="121">
        <f>IF('Copy &amp; Paste Roster Report Here'!$A104=CB$7,IF('Copy &amp; Paste Roster Report Here'!$M104="fy",1,0),0)</f>
        <v>0</v>
      </c>
      <c r="CC107" s="121">
        <f>IF('Copy &amp; Paste Roster Report Here'!$A104=CC$7,IF('Copy &amp; Paste Roster Report Here'!$M104="fy",1,0),0)</f>
        <v>0</v>
      </c>
      <c r="CD107" s="121">
        <f>IF('Copy &amp; Paste Roster Report Here'!$A104=CD$7,IF('Copy &amp; Paste Roster Report Here'!$M104="fy",1,0),0)</f>
        <v>0</v>
      </c>
      <c r="CE107" s="121">
        <f>IF('Copy &amp; Paste Roster Report Here'!$A104=CE$7,IF('Copy &amp; Paste Roster Report Here'!$M104="fy",1,0),0)</f>
        <v>0</v>
      </c>
      <c r="CF107" s="73">
        <f t="shared" si="28"/>
        <v>0</v>
      </c>
      <c r="CG107" s="122">
        <f>IF('Copy &amp; Paste Roster Report Here'!$A104=CG$7,IF('Copy &amp; Paste Roster Report Here'!$M104="RH",1,0),0)</f>
        <v>0</v>
      </c>
      <c r="CH107" s="122">
        <f>IF('Copy &amp; Paste Roster Report Here'!$A104=CH$7,IF('Copy &amp; Paste Roster Report Here'!$M104="RH",1,0),0)</f>
        <v>0</v>
      </c>
      <c r="CI107" s="122">
        <f>IF('Copy &amp; Paste Roster Report Here'!$A104=CI$7,IF('Copy &amp; Paste Roster Report Here'!$M104="RH",1,0),0)</f>
        <v>0</v>
      </c>
      <c r="CJ107" s="122">
        <f>IF('Copy &amp; Paste Roster Report Here'!$A104=CJ$7,IF('Copy &amp; Paste Roster Report Here'!$M104="RH",1,0),0)</f>
        <v>0</v>
      </c>
      <c r="CK107" s="122">
        <f>IF('Copy &amp; Paste Roster Report Here'!$A104=CK$7,IF('Copy &amp; Paste Roster Report Here'!$M104="RH",1,0),0)</f>
        <v>0</v>
      </c>
      <c r="CL107" s="122">
        <f>IF('Copy &amp; Paste Roster Report Here'!$A104=CL$7,IF('Copy &amp; Paste Roster Report Here'!$M104="RH",1,0),0)</f>
        <v>0</v>
      </c>
      <c r="CM107" s="122">
        <f>IF('Copy &amp; Paste Roster Report Here'!$A104=CM$7,IF('Copy &amp; Paste Roster Report Here'!$M104="RH",1,0),0)</f>
        <v>0</v>
      </c>
      <c r="CN107" s="122">
        <f>IF('Copy &amp; Paste Roster Report Here'!$A104=CN$7,IF('Copy &amp; Paste Roster Report Here'!$M104="RH",1,0),0)</f>
        <v>0</v>
      </c>
      <c r="CO107" s="122">
        <f>IF('Copy &amp; Paste Roster Report Here'!$A104=CO$7,IF('Copy &amp; Paste Roster Report Here'!$M104="RH",1,0),0)</f>
        <v>0</v>
      </c>
      <c r="CP107" s="122">
        <f>IF('Copy &amp; Paste Roster Report Here'!$A104=CP$7,IF('Copy &amp; Paste Roster Report Here'!$M104="RH",1,0),0)</f>
        <v>0</v>
      </c>
      <c r="CQ107" s="122">
        <f>IF('Copy &amp; Paste Roster Report Here'!$A104=CQ$7,IF('Copy &amp; Paste Roster Report Here'!$M104="RH",1,0),0)</f>
        <v>0</v>
      </c>
      <c r="CR107" s="73">
        <f t="shared" si="29"/>
        <v>0</v>
      </c>
      <c r="CS107" s="123">
        <f>IF('Copy &amp; Paste Roster Report Here'!$A104=CS$7,IF('Copy &amp; Paste Roster Report Here'!$M104="QT",1,0),0)</f>
        <v>0</v>
      </c>
      <c r="CT107" s="123">
        <f>IF('Copy &amp; Paste Roster Report Here'!$A104=CT$7,IF('Copy &amp; Paste Roster Report Here'!$M104="QT",1,0),0)</f>
        <v>0</v>
      </c>
      <c r="CU107" s="123">
        <f>IF('Copy &amp; Paste Roster Report Here'!$A104=CU$7,IF('Copy &amp; Paste Roster Report Here'!$M104="QT",1,0),0)</f>
        <v>0</v>
      </c>
      <c r="CV107" s="123">
        <f>IF('Copy &amp; Paste Roster Report Here'!$A104=CV$7,IF('Copy &amp; Paste Roster Report Here'!$M104="QT",1,0),0)</f>
        <v>0</v>
      </c>
      <c r="CW107" s="123">
        <f>IF('Copy &amp; Paste Roster Report Here'!$A104=CW$7,IF('Copy &amp; Paste Roster Report Here'!$M104="QT",1,0),0)</f>
        <v>0</v>
      </c>
      <c r="CX107" s="123">
        <f>IF('Copy &amp; Paste Roster Report Here'!$A104=CX$7,IF('Copy &amp; Paste Roster Report Here'!$M104="QT",1,0),0)</f>
        <v>0</v>
      </c>
      <c r="CY107" s="123">
        <f>IF('Copy &amp; Paste Roster Report Here'!$A104=CY$7,IF('Copy &amp; Paste Roster Report Here'!$M104="QT",1,0),0)</f>
        <v>0</v>
      </c>
      <c r="CZ107" s="123">
        <f>IF('Copy &amp; Paste Roster Report Here'!$A104=CZ$7,IF('Copy &amp; Paste Roster Report Here'!$M104="QT",1,0),0)</f>
        <v>0</v>
      </c>
      <c r="DA107" s="123">
        <f>IF('Copy &amp; Paste Roster Report Here'!$A104=DA$7,IF('Copy &amp; Paste Roster Report Here'!$M104="QT",1,0),0)</f>
        <v>0</v>
      </c>
      <c r="DB107" s="123">
        <f>IF('Copy &amp; Paste Roster Report Here'!$A104=DB$7,IF('Copy &amp; Paste Roster Report Here'!$M104="QT",1,0),0)</f>
        <v>0</v>
      </c>
      <c r="DC107" s="123">
        <f>IF('Copy &amp; Paste Roster Report Here'!$A104=DC$7,IF('Copy &amp; Paste Roster Report Here'!$M104="QT",1,0),0)</f>
        <v>0</v>
      </c>
      <c r="DD107" s="73">
        <f t="shared" si="30"/>
        <v>0</v>
      </c>
      <c r="DE107" s="124">
        <f>IF('Copy &amp; Paste Roster Report Here'!$A104=DE$7,IF('Copy &amp; Paste Roster Report Here'!$M104="xxxxxxxxxxx",1,0),0)</f>
        <v>0</v>
      </c>
      <c r="DF107" s="124">
        <f>IF('Copy &amp; Paste Roster Report Here'!$A104=DF$7,IF('Copy &amp; Paste Roster Report Here'!$M104="xxxxxxxxxxx",1,0),0)</f>
        <v>0</v>
      </c>
      <c r="DG107" s="124">
        <f>IF('Copy &amp; Paste Roster Report Here'!$A104=DG$7,IF('Copy &amp; Paste Roster Report Here'!$M104="xxxxxxxxxxx",1,0),0)</f>
        <v>0</v>
      </c>
      <c r="DH107" s="124">
        <f>IF('Copy &amp; Paste Roster Report Here'!$A104=DH$7,IF('Copy &amp; Paste Roster Report Here'!$M104="xxxxxxxxxxx",1,0),0)</f>
        <v>0</v>
      </c>
      <c r="DI107" s="124">
        <f>IF('Copy &amp; Paste Roster Report Here'!$A104=DI$7,IF('Copy &amp; Paste Roster Report Here'!$M104="xxxxxxxxxxx",1,0),0)</f>
        <v>0</v>
      </c>
      <c r="DJ107" s="124">
        <f>IF('Copy &amp; Paste Roster Report Here'!$A104=DJ$7,IF('Copy &amp; Paste Roster Report Here'!$M104="xxxxxxxxxxx",1,0),0)</f>
        <v>0</v>
      </c>
      <c r="DK107" s="124">
        <f>IF('Copy &amp; Paste Roster Report Here'!$A104=DK$7,IF('Copy &amp; Paste Roster Report Here'!$M104="xxxxxxxxxxx",1,0),0)</f>
        <v>0</v>
      </c>
      <c r="DL107" s="124">
        <f>IF('Copy &amp; Paste Roster Report Here'!$A104=DL$7,IF('Copy &amp; Paste Roster Report Here'!$M104="xxxxxxxxxxx",1,0),0)</f>
        <v>0</v>
      </c>
      <c r="DM107" s="124">
        <f>IF('Copy &amp; Paste Roster Report Here'!$A104=DM$7,IF('Copy &amp; Paste Roster Report Here'!$M104="xxxxxxxxxxx",1,0),0)</f>
        <v>0</v>
      </c>
      <c r="DN107" s="124">
        <f>IF('Copy &amp; Paste Roster Report Here'!$A104=DN$7,IF('Copy &amp; Paste Roster Report Here'!$M104="xxxxxxxxxxx",1,0),0)</f>
        <v>0</v>
      </c>
      <c r="DO107" s="124">
        <f>IF('Copy &amp; Paste Roster Report Here'!$A104=DO$7,IF('Copy &amp; Paste Roster Report Here'!$M104="xxxxxxxxxxx",1,0),0)</f>
        <v>0</v>
      </c>
      <c r="DP107" s="125">
        <f t="shared" si="31"/>
        <v>0</v>
      </c>
      <c r="DQ107" s="126">
        <f t="shared" si="32"/>
        <v>0</v>
      </c>
    </row>
    <row r="108" spans="1:121" x14ac:dyDescent="0.2">
      <c r="A108" s="111">
        <f t="shared" si="18"/>
        <v>0</v>
      </c>
      <c r="B108" s="111">
        <f t="shared" si="19"/>
        <v>0</v>
      </c>
      <c r="C108" s="112">
        <f>+('Copy &amp; Paste Roster Report Here'!$P105-'Copy &amp; Paste Roster Report Here'!$O105)/30</f>
        <v>0</v>
      </c>
      <c r="D108" s="112">
        <f>+('Copy &amp; Paste Roster Report Here'!$P105-'Copy &amp; Paste Roster Report Here'!$O105)</f>
        <v>0</v>
      </c>
      <c r="E108" s="111">
        <f>'Copy &amp; Paste Roster Report Here'!N105</f>
        <v>0</v>
      </c>
      <c r="F108" s="111" t="str">
        <f t="shared" si="20"/>
        <v>N</v>
      </c>
      <c r="G108" s="111">
        <f>'Copy &amp; Paste Roster Report Here'!R105</f>
        <v>0</v>
      </c>
      <c r="H108" s="113">
        <f t="shared" si="21"/>
        <v>0</v>
      </c>
      <c r="I108" s="112">
        <f>IF(F108="N",$F$5-'Copy &amp; Paste Roster Report Here'!O105,+'Copy &amp; Paste Roster Report Here'!Q105-'Copy &amp; Paste Roster Report Here'!O105)</f>
        <v>0</v>
      </c>
      <c r="J108" s="114">
        <f t="shared" si="22"/>
        <v>0</v>
      </c>
      <c r="K108" s="114">
        <f t="shared" si="23"/>
        <v>0</v>
      </c>
      <c r="L108" s="115">
        <f>'Copy &amp; Paste Roster Report Here'!F105</f>
        <v>0</v>
      </c>
      <c r="M108" s="116">
        <f t="shared" si="24"/>
        <v>0</v>
      </c>
      <c r="N108" s="117">
        <f>IF('Copy &amp; Paste Roster Report Here'!$A105='Analytical Tests'!N$7,IF($F108="Y",+$H108*N$6,0),0)</f>
        <v>0</v>
      </c>
      <c r="O108" s="117">
        <f>IF('Copy &amp; Paste Roster Report Here'!$A105='Analytical Tests'!O$7,IF($F108="Y",+$H108*O$6,0),0)</f>
        <v>0</v>
      </c>
      <c r="P108" s="117">
        <f>IF('Copy &amp; Paste Roster Report Here'!$A105='Analytical Tests'!P$7,IF($F108="Y",+$H108*P$6,0),0)</f>
        <v>0</v>
      </c>
      <c r="Q108" s="117">
        <f>IF('Copy &amp; Paste Roster Report Here'!$A105='Analytical Tests'!Q$7,IF($F108="Y",+$H108*Q$6,0),0)</f>
        <v>0</v>
      </c>
      <c r="R108" s="117">
        <f>IF('Copy &amp; Paste Roster Report Here'!$A105='Analytical Tests'!R$7,IF($F108="Y",+$H108*R$6,0),0)</f>
        <v>0</v>
      </c>
      <c r="S108" s="117">
        <f>IF('Copy &amp; Paste Roster Report Here'!$A105='Analytical Tests'!S$7,IF($F108="Y",+$H108*S$6,0),0)</f>
        <v>0</v>
      </c>
      <c r="T108" s="117">
        <f>IF('Copy &amp; Paste Roster Report Here'!$A105='Analytical Tests'!T$7,IF($F108="Y",+$H108*T$6,0),0)</f>
        <v>0</v>
      </c>
      <c r="U108" s="117">
        <f>IF('Copy &amp; Paste Roster Report Here'!$A105='Analytical Tests'!U$7,IF($F108="Y",+$H108*U$6,0),0)</f>
        <v>0</v>
      </c>
      <c r="V108" s="117">
        <f>IF('Copy &amp; Paste Roster Report Here'!$A105='Analytical Tests'!V$7,IF($F108="Y",+$H108*V$6,0),0)</f>
        <v>0</v>
      </c>
      <c r="W108" s="117">
        <f>IF('Copy &amp; Paste Roster Report Here'!$A105='Analytical Tests'!W$7,IF($F108="Y",+$H108*W$6,0),0)</f>
        <v>0</v>
      </c>
      <c r="X108" s="117">
        <f>IF('Copy &amp; Paste Roster Report Here'!$A105='Analytical Tests'!X$7,IF($F108="Y",+$H108*X$6,0),0)</f>
        <v>0</v>
      </c>
      <c r="Y108" s="117" t="b">
        <f>IF('Copy &amp; Paste Roster Report Here'!$A105='Analytical Tests'!Y$7,IF($F108="N",IF($J108&gt;=$C108,Y$6,+($I108/$D108)*Y$6),0))</f>
        <v>0</v>
      </c>
      <c r="Z108" s="117" t="b">
        <f>IF('Copy &amp; Paste Roster Report Here'!$A105='Analytical Tests'!Z$7,IF($F108="N",IF($J108&gt;=$C108,Z$6,+($I108/$D108)*Z$6),0))</f>
        <v>0</v>
      </c>
      <c r="AA108" s="117" t="b">
        <f>IF('Copy &amp; Paste Roster Report Here'!$A105='Analytical Tests'!AA$7,IF($F108="N",IF($J108&gt;=$C108,AA$6,+($I108/$D108)*AA$6),0))</f>
        <v>0</v>
      </c>
      <c r="AB108" s="117" t="b">
        <f>IF('Copy &amp; Paste Roster Report Here'!$A105='Analytical Tests'!AB$7,IF($F108="N",IF($J108&gt;=$C108,AB$6,+($I108/$D108)*AB$6),0))</f>
        <v>0</v>
      </c>
      <c r="AC108" s="117" t="b">
        <f>IF('Copy &amp; Paste Roster Report Here'!$A105='Analytical Tests'!AC$7,IF($F108="N",IF($J108&gt;=$C108,AC$6,+($I108/$D108)*AC$6),0))</f>
        <v>0</v>
      </c>
      <c r="AD108" s="117" t="b">
        <f>IF('Copy &amp; Paste Roster Report Here'!$A105='Analytical Tests'!AD$7,IF($F108="N",IF($J108&gt;=$C108,AD$6,+($I108/$D108)*AD$6),0))</f>
        <v>0</v>
      </c>
      <c r="AE108" s="117" t="b">
        <f>IF('Copy &amp; Paste Roster Report Here'!$A105='Analytical Tests'!AE$7,IF($F108="N",IF($J108&gt;=$C108,AE$6,+($I108/$D108)*AE$6),0))</f>
        <v>0</v>
      </c>
      <c r="AF108" s="117" t="b">
        <f>IF('Copy &amp; Paste Roster Report Here'!$A105='Analytical Tests'!AF$7,IF($F108="N",IF($J108&gt;=$C108,AF$6,+($I108/$D108)*AF$6),0))</f>
        <v>0</v>
      </c>
      <c r="AG108" s="117" t="b">
        <f>IF('Copy &amp; Paste Roster Report Here'!$A105='Analytical Tests'!AG$7,IF($F108="N",IF($J108&gt;=$C108,AG$6,+($I108/$D108)*AG$6),0))</f>
        <v>0</v>
      </c>
      <c r="AH108" s="117" t="b">
        <f>IF('Copy &amp; Paste Roster Report Here'!$A105='Analytical Tests'!AH$7,IF($F108="N",IF($J108&gt;=$C108,AH$6,+($I108/$D108)*AH$6),0))</f>
        <v>0</v>
      </c>
      <c r="AI108" s="117" t="b">
        <f>IF('Copy &amp; Paste Roster Report Here'!$A105='Analytical Tests'!AI$7,IF($F108="N",IF($J108&gt;=$C108,AI$6,+($I108/$D108)*AI$6),0))</f>
        <v>0</v>
      </c>
      <c r="AJ108" s="79"/>
      <c r="AK108" s="118">
        <f>IF('Copy &amp; Paste Roster Report Here'!$A105=AK$7,IF('Copy &amp; Paste Roster Report Here'!$M105="FT",1,0),0)</f>
        <v>0</v>
      </c>
      <c r="AL108" s="118">
        <f>IF('Copy &amp; Paste Roster Report Here'!$A105=AL$7,IF('Copy &amp; Paste Roster Report Here'!$M105="FT",1,0),0)</f>
        <v>0</v>
      </c>
      <c r="AM108" s="118">
        <f>IF('Copy &amp; Paste Roster Report Here'!$A105=AM$7,IF('Copy &amp; Paste Roster Report Here'!$M105="FT",1,0),0)</f>
        <v>0</v>
      </c>
      <c r="AN108" s="118">
        <f>IF('Copy &amp; Paste Roster Report Here'!$A105=AN$7,IF('Copy &amp; Paste Roster Report Here'!$M105="FT",1,0),0)</f>
        <v>0</v>
      </c>
      <c r="AO108" s="118">
        <f>IF('Copy &amp; Paste Roster Report Here'!$A105=AO$7,IF('Copy &amp; Paste Roster Report Here'!$M105="FT",1,0),0)</f>
        <v>0</v>
      </c>
      <c r="AP108" s="118">
        <f>IF('Copy &amp; Paste Roster Report Here'!$A105=AP$7,IF('Copy &amp; Paste Roster Report Here'!$M105="FT",1,0),0)</f>
        <v>0</v>
      </c>
      <c r="AQ108" s="118">
        <f>IF('Copy &amp; Paste Roster Report Here'!$A105=AQ$7,IF('Copy &amp; Paste Roster Report Here'!$M105="FT",1,0),0)</f>
        <v>0</v>
      </c>
      <c r="AR108" s="118">
        <f>IF('Copy &amp; Paste Roster Report Here'!$A105=AR$7,IF('Copy &amp; Paste Roster Report Here'!$M105="FT",1,0),0)</f>
        <v>0</v>
      </c>
      <c r="AS108" s="118">
        <f>IF('Copy &amp; Paste Roster Report Here'!$A105=AS$7,IF('Copy &amp; Paste Roster Report Here'!$M105="FT",1,0),0)</f>
        <v>0</v>
      </c>
      <c r="AT108" s="118">
        <f>IF('Copy &amp; Paste Roster Report Here'!$A105=AT$7,IF('Copy &amp; Paste Roster Report Here'!$M105="FT",1,0),0)</f>
        <v>0</v>
      </c>
      <c r="AU108" s="118">
        <f>IF('Copy &amp; Paste Roster Report Here'!$A105=AU$7,IF('Copy &amp; Paste Roster Report Here'!$M105="FT",1,0),0)</f>
        <v>0</v>
      </c>
      <c r="AV108" s="73">
        <f t="shared" si="25"/>
        <v>0</v>
      </c>
      <c r="AW108" s="119">
        <f>IF('Copy &amp; Paste Roster Report Here'!$A105=AW$7,IF('Copy &amp; Paste Roster Report Here'!$M105="HT",1,0),0)</f>
        <v>0</v>
      </c>
      <c r="AX108" s="119">
        <f>IF('Copy &amp; Paste Roster Report Here'!$A105=AX$7,IF('Copy &amp; Paste Roster Report Here'!$M105="HT",1,0),0)</f>
        <v>0</v>
      </c>
      <c r="AY108" s="119">
        <f>IF('Copy &amp; Paste Roster Report Here'!$A105=AY$7,IF('Copy &amp; Paste Roster Report Here'!$M105="HT",1,0),0)</f>
        <v>0</v>
      </c>
      <c r="AZ108" s="119">
        <f>IF('Copy &amp; Paste Roster Report Here'!$A105=AZ$7,IF('Copy &amp; Paste Roster Report Here'!$M105="HT",1,0),0)</f>
        <v>0</v>
      </c>
      <c r="BA108" s="119">
        <f>IF('Copy &amp; Paste Roster Report Here'!$A105=BA$7,IF('Copy &amp; Paste Roster Report Here'!$M105="HT",1,0),0)</f>
        <v>0</v>
      </c>
      <c r="BB108" s="119">
        <f>IF('Copy &amp; Paste Roster Report Here'!$A105=BB$7,IF('Copy &amp; Paste Roster Report Here'!$M105="HT",1,0),0)</f>
        <v>0</v>
      </c>
      <c r="BC108" s="119">
        <f>IF('Copy &amp; Paste Roster Report Here'!$A105=BC$7,IF('Copy &amp; Paste Roster Report Here'!$M105="HT",1,0),0)</f>
        <v>0</v>
      </c>
      <c r="BD108" s="119">
        <f>IF('Copy &amp; Paste Roster Report Here'!$A105=BD$7,IF('Copy &amp; Paste Roster Report Here'!$M105="HT",1,0),0)</f>
        <v>0</v>
      </c>
      <c r="BE108" s="119">
        <f>IF('Copy &amp; Paste Roster Report Here'!$A105=BE$7,IF('Copy &amp; Paste Roster Report Here'!$M105="HT",1,0),0)</f>
        <v>0</v>
      </c>
      <c r="BF108" s="119">
        <f>IF('Copy &amp; Paste Roster Report Here'!$A105=BF$7,IF('Copy &amp; Paste Roster Report Here'!$M105="HT",1,0),0)</f>
        <v>0</v>
      </c>
      <c r="BG108" s="119">
        <f>IF('Copy &amp; Paste Roster Report Here'!$A105=BG$7,IF('Copy &amp; Paste Roster Report Here'!$M105="HT",1,0),0)</f>
        <v>0</v>
      </c>
      <c r="BH108" s="73">
        <f t="shared" si="26"/>
        <v>0</v>
      </c>
      <c r="BI108" s="120">
        <f>IF('Copy &amp; Paste Roster Report Here'!$A105=BI$7,IF('Copy &amp; Paste Roster Report Here'!$M105="MT",1,0),0)</f>
        <v>0</v>
      </c>
      <c r="BJ108" s="120">
        <f>IF('Copy &amp; Paste Roster Report Here'!$A105=BJ$7,IF('Copy &amp; Paste Roster Report Here'!$M105="MT",1,0),0)</f>
        <v>0</v>
      </c>
      <c r="BK108" s="120">
        <f>IF('Copy &amp; Paste Roster Report Here'!$A105=BK$7,IF('Copy &amp; Paste Roster Report Here'!$M105="MT",1,0),0)</f>
        <v>0</v>
      </c>
      <c r="BL108" s="120">
        <f>IF('Copy &amp; Paste Roster Report Here'!$A105=BL$7,IF('Copy &amp; Paste Roster Report Here'!$M105="MT",1,0),0)</f>
        <v>0</v>
      </c>
      <c r="BM108" s="120">
        <f>IF('Copy &amp; Paste Roster Report Here'!$A105=BM$7,IF('Copy &amp; Paste Roster Report Here'!$M105="MT",1,0),0)</f>
        <v>0</v>
      </c>
      <c r="BN108" s="120">
        <f>IF('Copy &amp; Paste Roster Report Here'!$A105=BN$7,IF('Copy &amp; Paste Roster Report Here'!$M105="MT",1,0),0)</f>
        <v>0</v>
      </c>
      <c r="BO108" s="120">
        <f>IF('Copy &amp; Paste Roster Report Here'!$A105=BO$7,IF('Copy &amp; Paste Roster Report Here'!$M105="MT",1,0),0)</f>
        <v>0</v>
      </c>
      <c r="BP108" s="120">
        <f>IF('Copy &amp; Paste Roster Report Here'!$A105=BP$7,IF('Copy &amp; Paste Roster Report Here'!$M105="MT",1,0),0)</f>
        <v>0</v>
      </c>
      <c r="BQ108" s="120">
        <f>IF('Copy &amp; Paste Roster Report Here'!$A105=BQ$7,IF('Copy &amp; Paste Roster Report Here'!$M105="MT",1,0),0)</f>
        <v>0</v>
      </c>
      <c r="BR108" s="120">
        <f>IF('Copy &amp; Paste Roster Report Here'!$A105=BR$7,IF('Copy &amp; Paste Roster Report Here'!$M105="MT",1,0),0)</f>
        <v>0</v>
      </c>
      <c r="BS108" s="120">
        <f>IF('Copy &amp; Paste Roster Report Here'!$A105=BS$7,IF('Copy &amp; Paste Roster Report Here'!$M105="MT",1,0),0)</f>
        <v>0</v>
      </c>
      <c r="BT108" s="73">
        <f t="shared" si="27"/>
        <v>0</v>
      </c>
      <c r="BU108" s="121">
        <f>IF('Copy &amp; Paste Roster Report Here'!$A105=BU$7,IF('Copy &amp; Paste Roster Report Here'!$M105="fy",1,0),0)</f>
        <v>0</v>
      </c>
      <c r="BV108" s="121">
        <f>IF('Copy &amp; Paste Roster Report Here'!$A105=BV$7,IF('Copy &amp; Paste Roster Report Here'!$M105="fy",1,0),0)</f>
        <v>0</v>
      </c>
      <c r="BW108" s="121">
        <f>IF('Copy &amp; Paste Roster Report Here'!$A105=BW$7,IF('Copy &amp; Paste Roster Report Here'!$M105="fy",1,0),0)</f>
        <v>0</v>
      </c>
      <c r="BX108" s="121">
        <f>IF('Copy &amp; Paste Roster Report Here'!$A105=BX$7,IF('Copy &amp; Paste Roster Report Here'!$M105="fy",1,0),0)</f>
        <v>0</v>
      </c>
      <c r="BY108" s="121">
        <f>IF('Copy &amp; Paste Roster Report Here'!$A105=BY$7,IF('Copy &amp; Paste Roster Report Here'!$M105="fy",1,0),0)</f>
        <v>0</v>
      </c>
      <c r="BZ108" s="121">
        <f>IF('Copy &amp; Paste Roster Report Here'!$A105=BZ$7,IF('Copy &amp; Paste Roster Report Here'!$M105="fy",1,0),0)</f>
        <v>0</v>
      </c>
      <c r="CA108" s="121">
        <f>IF('Copy &amp; Paste Roster Report Here'!$A105=CA$7,IF('Copy &amp; Paste Roster Report Here'!$M105="fy",1,0),0)</f>
        <v>0</v>
      </c>
      <c r="CB108" s="121">
        <f>IF('Copy &amp; Paste Roster Report Here'!$A105=CB$7,IF('Copy &amp; Paste Roster Report Here'!$M105="fy",1,0),0)</f>
        <v>0</v>
      </c>
      <c r="CC108" s="121">
        <f>IF('Copy &amp; Paste Roster Report Here'!$A105=CC$7,IF('Copy &amp; Paste Roster Report Here'!$M105="fy",1,0),0)</f>
        <v>0</v>
      </c>
      <c r="CD108" s="121">
        <f>IF('Copy &amp; Paste Roster Report Here'!$A105=CD$7,IF('Copy &amp; Paste Roster Report Here'!$M105="fy",1,0),0)</f>
        <v>0</v>
      </c>
      <c r="CE108" s="121">
        <f>IF('Copy &amp; Paste Roster Report Here'!$A105=CE$7,IF('Copy &amp; Paste Roster Report Here'!$M105="fy",1,0),0)</f>
        <v>0</v>
      </c>
      <c r="CF108" s="73">
        <f t="shared" si="28"/>
        <v>0</v>
      </c>
      <c r="CG108" s="122">
        <f>IF('Copy &amp; Paste Roster Report Here'!$A105=CG$7,IF('Copy &amp; Paste Roster Report Here'!$M105="RH",1,0),0)</f>
        <v>0</v>
      </c>
      <c r="CH108" s="122">
        <f>IF('Copy &amp; Paste Roster Report Here'!$A105=CH$7,IF('Copy &amp; Paste Roster Report Here'!$M105="RH",1,0),0)</f>
        <v>0</v>
      </c>
      <c r="CI108" s="122">
        <f>IF('Copy &amp; Paste Roster Report Here'!$A105=CI$7,IF('Copy &amp; Paste Roster Report Here'!$M105="RH",1,0),0)</f>
        <v>0</v>
      </c>
      <c r="CJ108" s="122">
        <f>IF('Copy &amp; Paste Roster Report Here'!$A105=CJ$7,IF('Copy &amp; Paste Roster Report Here'!$M105="RH",1,0),0)</f>
        <v>0</v>
      </c>
      <c r="CK108" s="122">
        <f>IF('Copy &amp; Paste Roster Report Here'!$A105=CK$7,IF('Copy &amp; Paste Roster Report Here'!$M105="RH",1,0),0)</f>
        <v>0</v>
      </c>
      <c r="CL108" s="122">
        <f>IF('Copy &amp; Paste Roster Report Here'!$A105=CL$7,IF('Copy &amp; Paste Roster Report Here'!$M105="RH",1,0),0)</f>
        <v>0</v>
      </c>
      <c r="CM108" s="122">
        <f>IF('Copy &amp; Paste Roster Report Here'!$A105=CM$7,IF('Copy &amp; Paste Roster Report Here'!$M105="RH",1,0),0)</f>
        <v>0</v>
      </c>
      <c r="CN108" s="122">
        <f>IF('Copy &amp; Paste Roster Report Here'!$A105=CN$7,IF('Copy &amp; Paste Roster Report Here'!$M105="RH",1,0),0)</f>
        <v>0</v>
      </c>
      <c r="CO108" s="122">
        <f>IF('Copy &amp; Paste Roster Report Here'!$A105=CO$7,IF('Copy &amp; Paste Roster Report Here'!$M105="RH",1,0),0)</f>
        <v>0</v>
      </c>
      <c r="CP108" s="122">
        <f>IF('Copy &amp; Paste Roster Report Here'!$A105=CP$7,IF('Copy &amp; Paste Roster Report Here'!$M105="RH",1,0),0)</f>
        <v>0</v>
      </c>
      <c r="CQ108" s="122">
        <f>IF('Copy &amp; Paste Roster Report Here'!$A105=CQ$7,IF('Copy &amp; Paste Roster Report Here'!$M105="RH",1,0),0)</f>
        <v>0</v>
      </c>
      <c r="CR108" s="73">
        <f t="shared" si="29"/>
        <v>0</v>
      </c>
      <c r="CS108" s="123">
        <f>IF('Copy &amp; Paste Roster Report Here'!$A105=CS$7,IF('Copy &amp; Paste Roster Report Here'!$M105="QT",1,0),0)</f>
        <v>0</v>
      </c>
      <c r="CT108" s="123">
        <f>IF('Copy &amp; Paste Roster Report Here'!$A105=CT$7,IF('Copy &amp; Paste Roster Report Here'!$M105="QT",1,0),0)</f>
        <v>0</v>
      </c>
      <c r="CU108" s="123">
        <f>IF('Copy &amp; Paste Roster Report Here'!$A105=CU$7,IF('Copy &amp; Paste Roster Report Here'!$M105="QT",1,0),0)</f>
        <v>0</v>
      </c>
      <c r="CV108" s="123">
        <f>IF('Copy &amp; Paste Roster Report Here'!$A105=CV$7,IF('Copy &amp; Paste Roster Report Here'!$M105="QT",1,0),0)</f>
        <v>0</v>
      </c>
      <c r="CW108" s="123">
        <f>IF('Copy &amp; Paste Roster Report Here'!$A105=CW$7,IF('Copy &amp; Paste Roster Report Here'!$M105="QT",1,0),0)</f>
        <v>0</v>
      </c>
      <c r="CX108" s="123">
        <f>IF('Copy &amp; Paste Roster Report Here'!$A105=CX$7,IF('Copy &amp; Paste Roster Report Here'!$M105="QT",1,0),0)</f>
        <v>0</v>
      </c>
      <c r="CY108" s="123">
        <f>IF('Copy &amp; Paste Roster Report Here'!$A105=CY$7,IF('Copy &amp; Paste Roster Report Here'!$M105="QT",1,0),0)</f>
        <v>0</v>
      </c>
      <c r="CZ108" s="123">
        <f>IF('Copy &amp; Paste Roster Report Here'!$A105=CZ$7,IF('Copy &amp; Paste Roster Report Here'!$M105="QT",1,0),0)</f>
        <v>0</v>
      </c>
      <c r="DA108" s="123">
        <f>IF('Copy &amp; Paste Roster Report Here'!$A105=DA$7,IF('Copy &amp; Paste Roster Report Here'!$M105="QT",1,0),0)</f>
        <v>0</v>
      </c>
      <c r="DB108" s="123">
        <f>IF('Copy &amp; Paste Roster Report Here'!$A105=DB$7,IF('Copy &amp; Paste Roster Report Here'!$M105="QT",1,0),0)</f>
        <v>0</v>
      </c>
      <c r="DC108" s="123">
        <f>IF('Copy &amp; Paste Roster Report Here'!$A105=DC$7,IF('Copy &amp; Paste Roster Report Here'!$M105="QT",1,0),0)</f>
        <v>0</v>
      </c>
      <c r="DD108" s="73">
        <f t="shared" si="30"/>
        <v>0</v>
      </c>
      <c r="DE108" s="124">
        <f>IF('Copy &amp; Paste Roster Report Here'!$A105=DE$7,IF('Copy &amp; Paste Roster Report Here'!$M105="xxxxxxxxxxx",1,0),0)</f>
        <v>0</v>
      </c>
      <c r="DF108" s="124">
        <f>IF('Copy &amp; Paste Roster Report Here'!$A105=DF$7,IF('Copy &amp; Paste Roster Report Here'!$M105="xxxxxxxxxxx",1,0),0)</f>
        <v>0</v>
      </c>
      <c r="DG108" s="124">
        <f>IF('Copy &amp; Paste Roster Report Here'!$A105=DG$7,IF('Copy &amp; Paste Roster Report Here'!$M105="xxxxxxxxxxx",1,0),0)</f>
        <v>0</v>
      </c>
      <c r="DH108" s="124">
        <f>IF('Copy &amp; Paste Roster Report Here'!$A105=DH$7,IF('Copy &amp; Paste Roster Report Here'!$M105="xxxxxxxxxxx",1,0),0)</f>
        <v>0</v>
      </c>
      <c r="DI108" s="124">
        <f>IF('Copy &amp; Paste Roster Report Here'!$A105=DI$7,IF('Copy &amp; Paste Roster Report Here'!$M105="xxxxxxxxxxx",1,0),0)</f>
        <v>0</v>
      </c>
      <c r="DJ108" s="124">
        <f>IF('Copy &amp; Paste Roster Report Here'!$A105=DJ$7,IF('Copy &amp; Paste Roster Report Here'!$M105="xxxxxxxxxxx",1,0),0)</f>
        <v>0</v>
      </c>
      <c r="DK108" s="124">
        <f>IF('Copy &amp; Paste Roster Report Here'!$A105=DK$7,IF('Copy &amp; Paste Roster Report Here'!$M105="xxxxxxxxxxx",1,0),0)</f>
        <v>0</v>
      </c>
      <c r="DL108" s="124">
        <f>IF('Copy &amp; Paste Roster Report Here'!$A105=DL$7,IF('Copy &amp; Paste Roster Report Here'!$M105="xxxxxxxxxxx",1,0),0)</f>
        <v>0</v>
      </c>
      <c r="DM108" s="124">
        <f>IF('Copy &amp; Paste Roster Report Here'!$A105=DM$7,IF('Copy &amp; Paste Roster Report Here'!$M105="xxxxxxxxxxx",1,0),0)</f>
        <v>0</v>
      </c>
      <c r="DN108" s="124">
        <f>IF('Copy &amp; Paste Roster Report Here'!$A105=DN$7,IF('Copy &amp; Paste Roster Report Here'!$M105="xxxxxxxxxxx",1,0),0)</f>
        <v>0</v>
      </c>
      <c r="DO108" s="124">
        <f>IF('Copy &amp; Paste Roster Report Here'!$A105=DO$7,IF('Copy &amp; Paste Roster Report Here'!$M105="xxxxxxxxxxx",1,0),0)</f>
        <v>0</v>
      </c>
      <c r="DP108" s="125">
        <f t="shared" si="31"/>
        <v>0</v>
      </c>
      <c r="DQ108" s="126">
        <f t="shared" si="32"/>
        <v>0</v>
      </c>
    </row>
    <row r="109" spans="1:121" x14ac:dyDescent="0.2">
      <c r="A109" s="111">
        <f t="shared" si="18"/>
        <v>0</v>
      </c>
      <c r="B109" s="111">
        <f t="shared" si="19"/>
        <v>0</v>
      </c>
      <c r="C109" s="112">
        <f>+('Copy &amp; Paste Roster Report Here'!$P106-'Copy &amp; Paste Roster Report Here'!$O106)/30</f>
        <v>0</v>
      </c>
      <c r="D109" s="112">
        <f>+('Copy &amp; Paste Roster Report Here'!$P106-'Copy &amp; Paste Roster Report Here'!$O106)</f>
        <v>0</v>
      </c>
      <c r="E109" s="111">
        <f>'Copy &amp; Paste Roster Report Here'!N106</f>
        <v>0</v>
      </c>
      <c r="F109" s="111" t="str">
        <f t="shared" si="20"/>
        <v>N</v>
      </c>
      <c r="G109" s="111">
        <f>'Copy &amp; Paste Roster Report Here'!R106</f>
        <v>0</v>
      </c>
      <c r="H109" s="113">
        <f t="shared" si="21"/>
        <v>0</v>
      </c>
      <c r="I109" s="112">
        <f>IF(F109="N",$F$5-'Copy &amp; Paste Roster Report Here'!O106,+'Copy &amp; Paste Roster Report Here'!Q106-'Copy &amp; Paste Roster Report Here'!O106)</f>
        <v>0</v>
      </c>
      <c r="J109" s="114">
        <f t="shared" si="22"/>
        <v>0</v>
      </c>
      <c r="K109" s="114">
        <f t="shared" si="23"/>
        <v>0</v>
      </c>
      <c r="L109" s="115">
        <f>'Copy &amp; Paste Roster Report Here'!F106</f>
        <v>0</v>
      </c>
      <c r="M109" s="116">
        <f t="shared" si="24"/>
        <v>0</v>
      </c>
      <c r="N109" s="117">
        <f>IF('Copy &amp; Paste Roster Report Here'!$A106='Analytical Tests'!N$7,IF($F109="Y",+$H109*N$6,0),0)</f>
        <v>0</v>
      </c>
      <c r="O109" s="117">
        <f>IF('Copy &amp; Paste Roster Report Here'!$A106='Analytical Tests'!O$7,IF($F109="Y",+$H109*O$6,0),0)</f>
        <v>0</v>
      </c>
      <c r="P109" s="117">
        <f>IF('Copy &amp; Paste Roster Report Here'!$A106='Analytical Tests'!P$7,IF($F109="Y",+$H109*P$6,0),0)</f>
        <v>0</v>
      </c>
      <c r="Q109" s="117">
        <f>IF('Copy &amp; Paste Roster Report Here'!$A106='Analytical Tests'!Q$7,IF($F109="Y",+$H109*Q$6,0),0)</f>
        <v>0</v>
      </c>
      <c r="R109" s="117">
        <f>IF('Copy &amp; Paste Roster Report Here'!$A106='Analytical Tests'!R$7,IF($F109="Y",+$H109*R$6,0),0)</f>
        <v>0</v>
      </c>
      <c r="S109" s="117">
        <f>IF('Copy &amp; Paste Roster Report Here'!$A106='Analytical Tests'!S$7,IF($F109="Y",+$H109*S$6,0),0)</f>
        <v>0</v>
      </c>
      <c r="T109" s="117">
        <f>IF('Copy &amp; Paste Roster Report Here'!$A106='Analytical Tests'!T$7,IF($F109="Y",+$H109*T$6,0),0)</f>
        <v>0</v>
      </c>
      <c r="U109" s="117">
        <f>IF('Copy &amp; Paste Roster Report Here'!$A106='Analytical Tests'!U$7,IF($F109="Y",+$H109*U$6,0),0)</f>
        <v>0</v>
      </c>
      <c r="V109" s="117">
        <f>IF('Copy &amp; Paste Roster Report Here'!$A106='Analytical Tests'!V$7,IF($F109="Y",+$H109*V$6,0),0)</f>
        <v>0</v>
      </c>
      <c r="W109" s="117">
        <f>IF('Copy &amp; Paste Roster Report Here'!$A106='Analytical Tests'!W$7,IF($F109="Y",+$H109*W$6,0),0)</f>
        <v>0</v>
      </c>
      <c r="X109" s="117">
        <f>IF('Copy &amp; Paste Roster Report Here'!$A106='Analytical Tests'!X$7,IF($F109="Y",+$H109*X$6,0),0)</f>
        <v>0</v>
      </c>
      <c r="Y109" s="117" t="b">
        <f>IF('Copy &amp; Paste Roster Report Here'!$A106='Analytical Tests'!Y$7,IF($F109="N",IF($J109&gt;=$C109,Y$6,+($I109/$D109)*Y$6),0))</f>
        <v>0</v>
      </c>
      <c r="Z109" s="117" t="b">
        <f>IF('Copy &amp; Paste Roster Report Here'!$A106='Analytical Tests'!Z$7,IF($F109="N",IF($J109&gt;=$C109,Z$6,+($I109/$D109)*Z$6),0))</f>
        <v>0</v>
      </c>
      <c r="AA109" s="117" t="b">
        <f>IF('Copy &amp; Paste Roster Report Here'!$A106='Analytical Tests'!AA$7,IF($F109="N",IF($J109&gt;=$C109,AA$6,+($I109/$D109)*AA$6),0))</f>
        <v>0</v>
      </c>
      <c r="AB109" s="117" t="b">
        <f>IF('Copy &amp; Paste Roster Report Here'!$A106='Analytical Tests'!AB$7,IF($F109="N",IF($J109&gt;=$C109,AB$6,+($I109/$D109)*AB$6),0))</f>
        <v>0</v>
      </c>
      <c r="AC109" s="117" t="b">
        <f>IF('Copy &amp; Paste Roster Report Here'!$A106='Analytical Tests'!AC$7,IF($F109="N",IF($J109&gt;=$C109,AC$6,+($I109/$D109)*AC$6),0))</f>
        <v>0</v>
      </c>
      <c r="AD109" s="117" t="b">
        <f>IF('Copy &amp; Paste Roster Report Here'!$A106='Analytical Tests'!AD$7,IF($F109="N",IF($J109&gt;=$C109,AD$6,+($I109/$D109)*AD$6),0))</f>
        <v>0</v>
      </c>
      <c r="AE109" s="117" t="b">
        <f>IF('Copy &amp; Paste Roster Report Here'!$A106='Analytical Tests'!AE$7,IF($F109="N",IF($J109&gt;=$C109,AE$6,+($I109/$D109)*AE$6),0))</f>
        <v>0</v>
      </c>
      <c r="AF109" s="117" t="b">
        <f>IF('Copy &amp; Paste Roster Report Here'!$A106='Analytical Tests'!AF$7,IF($F109="N",IF($J109&gt;=$C109,AF$6,+($I109/$D109)*AF$6),0))</f>
        <v>0</v>
      </c>
      <c r="AG109" s="117" t="b">
        <f>IF('Copy &amp; Paste Roster Report Here'!$A106='Analytical Tests'!AG$7,IF($F109="N",IF($J109&gt;=$C109,AG$6,+($I109/$D109)*AG$6),0))</f>
        <v>0</v>
      </c>
      <c r="AH109" s="117" t="b">
        <f>IF('Copy &amp; Paste Roster Report Here'!$A106='Analytical Tests'!AH$7,IF($F109="N",IF($J109&gt;=$C109,AH$6,+($I109/$D109)*AH$6),0))</f>
        <v>0</v>
      </c>
      <c r="AI109" s="117" t="b">
        <f>IF('Copy &amp; Paste Roster Report Here'!$A106='Analytical Tests'!AI$7,IF($F109="N",IF($J109&gt;=$C109,AI$6,+($I109/$D109)*AI$6),0))</f>
        <v>0</v>
      </c>
      <c r="AJ109" s="79"/>
      <c r="AK109" s="118">
        <f>IF('Copy &amp; Paste Roster Report Here'!$A106=AK$7,IF('Copy &amp; Paste Roster Report Here'!$M106="FT",1,0),0)</f>
        <v>0</v>
      </c>
      <c r="AL109" s="118">
        <f>IF('Copy &amp; Paste Roster Report Here'!$A106=AL$7,IF('Copy &amp; Paste Roster Report Here'!$M106="FT",1,0),0)</f>
        <v>0</v>
      </c>
      <c r="AM109" s="118">
        <f>IF('Copy &amp; Paste Roster Report Here'!$A106=AM$7,IF('Copy &amp; Paste Roster Report Here'!$M106="FT",1,0),0)</f>
        <v>0</v>
      </c>
      <c r="AN109" s="118">
        <f>IF('Copy &amp; Paste Roster Report Here'!$A106=AN$7,IF('Copy &amp; Paste Roster Report Here'!$M106="FT",1,0),0)</f>
        <v>0</v>
      </c>
      <c r="AO109" s="118">
        <f>IF('Copy &amp; Paste Roster Report Here'!$A106=AO$7,IF('Copy &amp; Paste Roster Report Here'!$M106="FT",1,0),0)</f>
        <v>0</v>
      </c>
      <c r="AP109" s="118">
        <f>IF('Copy &amp; Paste Roster Report Here'!$A106=AP$7,IF('Copy &amp; Paste Roster Report Here'!$M106="FT",1,0),0)</f>
        <v>0</v>
      </c>
      <c r="AQ109" s="118">
        <f>IF('Copy &amp; Paste Roster Report Here'!$A106=AQ$7,IF('Copy &amp; Paste Roster Report Here'!$M106="FT",1,0),0)</f>
        <v>0</v>
      </c>
      <c r="AR109" s="118">
        <f>IF('Copy &amp; Paste Roster Report Here'!$A106=AR$7,IF('Copy &amp; Paste Roster Report Here'!$M106="FT",1,0),0)</f>
        <v>0</v>
      </c>
      <c r="AS109" s="118">
        <f>IF('Copy &amp; Paste Roster Report Here'!$A106=AS$7,IF('Copy &amp; Paste Roster Report Here'!$M106="FT",1,0),0)</f>
        <v>0</v>
      </c>
      <c r="AT109" s="118">
        <f>IF('Copy &amp; Paste Roster Report Here'!$A106=AT$7,IF('Copy &amp; Paste Roster Report Here'!$M106="FT",1,0),0)</f>
        <v>0</v>
      </c>
      <c r="AU109" s="118">
        <f>IF('Copy &amp; Paste Roster Report Here'!$A106=AU$7,IF('Copy &amp; Paste Roster Report Here'!$M106="FT",1,0),0)</f>
        <v>0</v>
      </c>
      <c r="AV109" s="73">
        <f t="shared" si="25"/>
        <v>0</v>
      </c>
      <c r="AW109" s="119">
        <f>IF('Copy &amp; Paste Roster Report Here'!$A106=AW$7,IF('Copy &amp; Paste Roster Report Here'!$M106="HT",1,0),0)</f>
        <v>0</v>
      </c>
      <c r="AX109" s="119">
        <f>IF('Copy &amp; Paste Roster Report Here'!$A106=AX$7,IF('Copy &amp; Paste Roster Report Here'!$M106="HT",1,0),0)</f>
        <v>0</v>
      </c>
      <c r="AY109" s="119">
        <f>IF('Copy &amp; Paste Roster Report Here'!$A106=AY$7,IF('Copy &amp; Paste Roster Report Here'!$M106="HT",1,0),0)</f>
        <v>0</v>
      </c>
      <c r="AZ109" s="119">
        <f>IF('Copy &amp; Paste Roster Report Here'!$A106=AZ$7,IF('Copy &amp; Paste Roster Report Here'!$M106="HT",1,0),0)</f>
        <v>0</v>
      </c>
      <c r="BA109" s="119">
        <f>IF('Copy &amp; Paste Roster Report Here'!$A106=BA$7,IF('Copy &amp; Paste Roster Report Here'!$M106="HT",1,0),0)</f>
        <v>0</v>
      </c>
      <c r="BB109" s="119">
        <f>IF('Copy &amp; Paste Roster Report Here'!$A106=BB$7,IF('Copy &amp; Paste Roster Report Here'!$M106="HT",1,0),0)</f>
        <v>0</v>
      </c>
      <c r="BC109" s="119">
        <f>IF('Copy &amp; Paste Roster Report Here'!$A106=BC$7,IF('Copy &amp; Paste Roster Report Here'!$M106="HT",1,0),0)</f>
        <v>0</v>
      </c>
      <c r="BD109" s="119">
        <f>IF('Copy &amp; Paste Roster Report Here'!$A106=BD$7,IF('Copy &amp; Paste Roster Report Here'!$M106="HT",1,0),0)</f>
        <v>0</v>
      </c>
      <c r="BE109" s="119">
        <f>IF('Copy &amp; Paste Roster Report Here'!$A106=BE$7,IF('Copy &amp; Paste Roster Report Here'!$M106="HT",1,0),0)</f>
        <v>0</v>
      </c>
      <c r="BF109" s="119">
        <f>IF('Copy &amp; Paste Roster Report Here'!$A106=BF$7,IF('Copy &amp; Paste Roster Report Here'!$M106="HT",1,0),0)</f>
        <v>0</v>
      </c>
      <c r="BG109" s="119">
        <f>IF('Copy &amp; Paste Roster Report Here'!$A106=BG$7,IF('Copy &amp; Paste Roster Report Here'!$M106="HT",1,0),0)</f>
        <v>0</v>
      </c>
      <c r="BH109" s="73">
        <f t="shared" si="26"/>
        <v>0</v>
      </c>
      <c r="BI109" s="120">
        <f>IF('Copy &amp; Paste Roster Report Here'!$A106=BI$7,IF('Copy &amp; Paste Roster Report Here'!$M106="MT",1,0),0)</f>
        <v>0</v>
      </c>
      <c r="BJ109" s="120">
        <f>IF('Copy &amp; Paste Roster Report Here'!$A106=BJ$7,IF('Copy &amp; Paste Roster Report Here'!$M106="MT",1,0),0)</f>
        <v>0</v>
      </c>
      <c r="BK109" s="120">
        <f>IF('Copy &amp; Paste Roster Report Here'!$A106=BK$7,IF('Copy &amp; Paste Roster Report Here'!$M106="MT",1,0),0)</f>
        <v>0</v>
      </c>
      <c r="BL109" s="120">
        <f>IF('Copy &amp; Paste Roster Report Here'!$A106=BL$7,IF('Copy &amp; Paste Roster Report Here'!$M106="MT",1,0),0)</f>
        <v>0</v>
      </c>
      <c r="BM109" s="120">
        <f>IF('Copy &amp; Paste Roster Report Here'!$A106=BM$7,IF('Copy &amp; Paste Roster Report Here'!$M106="MT",1,0),0)</f>
        <v>0</v>
      </c>
      <c r="BN109" s="120">
        <f>IF('Copy &amp; Paste Roster Report Here'!$A106=BN$7,IF('Copy &amp; Paste Roster Report Here'!$M106="MT",1,0),0)</f>
        <v>0</v>
      </c>
      <c r="BO109" s="120">
        <f>IF('Copy &amp; Paste Roster Report Here'!$A106=BO$7,IF('Copy &amp; Paste Roster Report Here'!$M106="MT",1,0),0)</f>
        <v>0</v>
      </c>
      <c r="BP109" s="120">
        <f>IF('Copy &amp; Paste Roster Report Here'!$A106=BP$7,IF('Copy &amp; Paste Roster Report Here'!$M106="MT",1,0),0)</f>
        <v>0</v>
      </c>
      <c r="BQ109" s="120">
        <f>IF('Copy &amp; Paste Roster Report Here'!$A106=BQ$7,IF('Copy &amp; Paste Roster Report Here'!$M106="MT",1,0),0)</f>
        <v>0</v>
      </c>
      <c r="BR109" s="120">
        <f>IF('Copy &amp; Paste Roster Report Here'!$A106=BR$7,IF('Copy &amp; Paste Roster Report Here'!$M106="MT",1,0),0)</f>
        <v>0</v>
      </c>
      <c r="BS109" s="120">
        <f>IF('Copy &amp; Paste Roster Report Here'!$A106=BS$7,IF('Copy &amp; Paste Roster Report Here'!$M106="MT",1,0),0)</f>
        <v>0</v>
      </c>
      <c r="BT109" s="73">
        <f t="shared" si="27"/>
        <v>0</v>
      </c>
      <c r="BU109" s="121">
        <f>IF('Copy &amp; Paste Roster Report Here'!$A106=BU$7,IF('Copy &amp; Paste Roster Report Here'!$M106="fy",1,0),0)</f>
        <v>0</v>
      </c>
      <c r="BV109" s="121">
        <f>IF('Copy &amp; Paste Roster Report Here'!$A106=BV$7,IF('Copy &amp; Paste Roster Report Here'!$M106="fy",1,0),0)</f>
        <v>0</v>
      </c>
      <c r="BW109" s="121">
        <f>IF('Copy &amp; Paste Roster Report Here'!$A106=BW$7,IF('Copy &amp; Paste Roster Report Here'!$M106="fy",1,0),0)</f>
        <v>0</v>
      </c>
      <c r="BX109" s="121">
        <f>IF('Copy &amp; Paste Roster Report Here'!$A106=BX$7,IF('Copy &amp; Paste Roster Report Here'!$M106="fy",1,0),0)</f>
        <v>0</v>
      </c>
      <c r="BY109" s="121">
        <f>IF('Copy &amp; Paste Roster Report Here'!$A106=BY$7,IF('Copy &amp; Paste Roster Report Here'!$M106="fy",1,0),0)</f>
        <v>0</v>
      </c>
      <c r="BZ109" s="121">
        <f>IF('Copy &amp; Paste Roster Report Here'!$A106=BZ$7,IF('Copy &amp; Paste Roster Report Here'!$M106="fy",1,0),0)</f>
        <v>0</v>
      </c>
      <c r="CA109" s="121">
        <f>IF('Copy &amp; Paste Roster Report Here'!$A106=CA$7,IF('Copy &amp; Paste Roster Report Here'!$M106="fy",1,0),0)</f>
        <v>0</v>
      </c>
      <c r="CB109" s="121">
        <f>IF('Copy &amp; Paste Roster Report Here'!$A106=CB$7,IF('Copy &amp; Paste Roster Report Here'!$M106="fy",1,0),0)</f>
        <v>0</v>
      </c>
      <c r="CC109" s="121">
        <f>IF('Copy &amp; Paste Roster Report Here'!$A106=CC$7,IF('Copy &amp; Paste Roster Report Here'!$M106="fy",1,0),0)</f>
        <v>0</v>
      </c>
      <c r="CD109" s="121">
        <f>IF('Copy &amp; Paste Roster Report Here'!$A106=CD$7,IF('Copy &amp; Paste Roster Report Here'!$M106="fy",1,0),0)</f>
        <v>0</v>
      </c>
      <c r="CE109" s="121">
        <f>IF('Copy &amp; Paste Roster Report Here'!$A106=CE$7,IF('Copy &amp; Paste Roster Report Here'!$M106="fy",1,0),0)</f>
        <v>0</v>
      </c>
      <c r="CF109" s="73">
        <f t="shared" si="28"/>
        <v>0</v>
      </c>
      <c r="CG109" s="122">
        <f>IF('Copy &amp; Paste Roster Report Here'!$A106=CG$7,IF('Copy &amp; Paste Roster Report Here'!$M106="RH",1,0),0)</f>
        <v>0</v>
      </c>
      <c r="CH109" s="122">
        <f>IF('Copy &amp; Paste Roster Report Here'!$A106=CH$7,IF('Copy &amp; Paste Roster Report Here'!$M106="RH",1,0),0)</f>
        <v>0</v>
      </c>
      <c r="CI109" s="122">
        <f>IF('Copy &amp; Paste Roster Report Here'!$A106=CI$7,IF('Copy &amp; Paste Roster Report Here'!$M106="RH",1,0),0)</f>
        <v>0</v>
      </c>
      <c r="CJ109" s="122">
        <f>IF('Copy &amp; Paste Roster Report Here'!$A106=CJ$7,IF('Copy &amp; Paste Roster Report Here'!$M106="RH",1,0),0)</f>
        <v>0</v>
      </c>
      <c r="CK109" s="122">
        <f>IF('Copy &amp; Paste Roster Report Here'!$A106=CK$7,IF('Copy &amp; Paste Roster Report Here'!$M106="RH",1,0),0)</f>
        <v>0</v>
      </c>
      <c r="CL109" s="122">
        <f>IF('Copy &amp; Paste Roster Report Here'!$A106=CL$7,IF('Copy &amp; Paste Roster Report Here'!$M106="RH",1,0),0)</f>
        <v>0</v>
      </c>
      <c r="CM109" s="122">
        <f>IF('Copy &amp; Paste Roster Report Here'!$A106=CM$7,IF('Copy &amp; Paste Roster Report Here'!$M106="RH",1,0),0)</f>
        <v>0</v>
      </c>
      <c r="CN109" s="122">
        <f>IF('Copy &amp; Paste Roster Report Here'!$A106=CN$7,IF('Copy &amp; Paste Roster Report Here'!$M106="RH",1,0),0)</f>
        <v>0</v>
      </c>
      <c r="CO109" s="122">
        <f>IF('Copy &amp; Paste Roster Report Here'!$A106=CO$7,IF('Copy &amp; Paste Roster Report Here'!$M106="RH",1,0),0)</f>
        <v>0</v>
      </c>
      <c r="CP109" s="122">
        <f>IF('Copy &amp; Paste Roster Report Here'!$A106=CP$7,IF('Copy &amp; Paste Roster Report Here'!$M106="RH",1,0),0)</f>
        <v>0</v>
      </c>
      <c r="CQ109" s="122">
        <f>IF('Copy &amp; Paste Roster Report Here'!$A106=CQ$7,IF('Copy &amp; Paste Roster Report Here'!$M106="RH",1,0),0)</f>
        <v>0</v>
      </c>
      <c r="CR109" s="73">
        <f t="shared" si="29"/>
        <v>0</v>
      </c>
      <c r="CS109" s="123">
        <f>IF('Copy &amp; Paste Roster Report Here'!$A106=CS$7,IF('Copy &amp; Paste Roster Report Here'!$M106="QT",1,0),0)</f>
        <v>0</v>
      </c>
      <c r="CT109" s="123">
        <f>IF('Copy &amp; Paste Roster Report Here'!$A106=CT$7,IF('Copy &amp; Paste Roster Report Here'!$M106="QT",1,0),0)</f>
        <v>0</v>
      </c>
      <c r="CU109" s="123">
        <f>IF('Copy &amp; Paste Roster Report Here'!$A106=CU$7,IF('Copy &amp; Paste Roster Report Here'!$M106="QT",1,0),0)</f>
        <v>0</v>
      </c>
      <c r="CV109" s="123">
        <f>IF('Copy &amp; Paste Roster Report Here'!$A106=CV$7,IF('Copy &amp; Paste Roster Report Here'!$M106="QT",1,0),0)</f>
        <v>0</v>
      </c>
      <c r="CW109" s="123">
        <f>IF('Copy &amp; Paste Roster Report Here'!$A106=CW$7,IF('Copy &amp; Paste Roster Report Here'!$M106="QT",1,0),0)</f>
        <v>0</v>
      </c>
      <c r="CX109" s="123">
        <f>IF('Copy &amp; Paste Roster Report Here'!$A106=CX$7,IF('Copy &amp; Paste Roster Report Here'!$M106="QT",1,0),0)</f>
        <v>0</v>
      </c>
      <c r="CY109" s="123">
        <f>IF('Copy &amp; Paste Roster Report Here'!$A106=CY$7,IF('Copy &amp; Paste Roster Report Here'!$M106="QT",1,0),0)</f>
        <v>0</v>
      </c>
      <c r="CZ109" s="123">
        <f>IF('Copy &amp; Paste Roster Report Here'!$A106=CZ$7,IF('Copy &amp; Paste Roster Report Here'!$M106="QT",1,0),0)</f>
        <v>0</v>
      </c>
      <c r="DA109" s="123">
        <f>IF('Copy &amp; Paste Roster Report Here'!$A106=DA$7,IF('Copy &amp; Paste Roster Report Here'!$M106="QT",1,0),0)</f>
        <v>0</v>
      </c>
      <c r="DB109" s="123">
        <f>IF('Copy &amp; Paste Roster Report Here'!$A106=DB$7,IF('Copy &amp; Paste Roster Report Here'!$M106="QT",1,0),0)</f>
        <v>0</v>
      </c>
      <c r="DC109" s="123">
        <f>IF('Copy &amp; Paste Roster Report Here'!$A106=DC$7,IF('Copy &amp; Paste Roster Report Here'!$M106="QT",1,0),0)</f>
        <v>0</v>
      </c>
      <c r="DD109" s="73">
        <f t="shared" si="30"/>
        <v>0</v>
      </c>
      <c r="DE109" s="124">
        <f>IF('Copy &amp; Paste Roster Report Here'!$A106=DE$7,IF('Copy &amp; Paste Roster Report Here'!$M106="xxxxxxxxxxx",1,0),0)</f>
        <v>0</v>
      </c>
      <c r="DF109" s="124">
        <f>IF('Copy &amp; Paste Roster Report Here'!$A106=DF$7,IF('Copy &amp; Paste Roster Report Here'!$M106="xxxxxxxxxxx",1,0),0)</f>
        <v>0</v>
      </c>
      <c r="DG109" s="124">
        <f>IF('Copy &amp; Paste Roster Report Here'!$A106=DG$7,IF('Copy &amp; Paste Roster Report Here'!$M106="xxxxxxxxxxx",1,0),0)</f>
        <v>0</v>
      </c>
      <c r="DH109" s="124">
        <f>IF('Copy &amp; Paste Roster Report Here'!$A106=DH$7,IF('Copy &amp; Paste Roster Report Here'!$M106="xxxxxxxxxxx",1,0),0)</f>
        <v>0</v>
      </c>
      <c r="DI109" s="124">
        <f>IF('Copy &amp; Paste Roster Report Here'!$A106=DI$7,IF('Copy &amp; Paste Roster Report Here'!$M106="xxxxxxxxxxx",1,0),0)</f>
        <v>0</v>
      </c>
      <c r="DJ109" s="124">
        <f>IF('Copy &amp; Paste Roster Report Here'!$A106=DJ$7,IF('Copy &amp; Paste Roster Report Here'!$M106="xxxxxxxxxxx",1,0),0)</f>
        <v>0</v>
      </c>
      <c r="DK109" s="124">
        <f>IF('Copy &amp; Paste Roster Report Here'!$A106=DK$7,IF('Copy &amp; Paste Roster Report Here'!$M106="xxxxxxxxxxx",1,0),0)</f>
        <v>0</v>
      </c>
      <c r="DL109" s="124">
        <f>IF('Copy &amp; Paste Roster Report Here'!$A106=DL$7,IF('Copy &amp; Paste Roster Report Here'!$M106="xxxxxxxxxxx",1,0),0)</f>
        <v>0</v>
      </c>
      <c r="DM109" s="124">
        <f>IF('Copy &amp; Paste Roster Report Here'!$A106=DM$7,IF('Copy &amp; Paste Roster Report Here'!$M106="xxxxxxxxxxx",1,0),0)</f>
        <v>0</v>
      </c>
      <c r="DN109" s="124">
        <f>IF('Copy &amp; Paste Roster Report Here'!$A106=DN$7,IF('Copy &amp; Paste Roster Report Here'!$M106="xxxxxxxxxxx",1,0),0)</f>
        <v>0</v>
      </c>
      <c r="DO109" s="124">
        <f>IF('Copy &amp; Paste Roster Report Here'!$A106=DO$7,IF('Copy &amp; Paste Roster Report Here'!$M106="xxxxxxxxxxx",1,0),0)</f>
        <v>0</v>
      </c>
      <c r="DP109" s="125">
        <f t="shared" si="31"/>
        <v>0</v>
      </c>
      <c r="DQ109" s="126">
        <f t="shared" si="32"/>
        <v>0</v>
      </c>
    </row>
    <row r="110" spans="1:121" x14ac:dyDescent="0.2">
      <c r="A110" s="111">
        <f t="shared" si="18"/>
        <v>0</v>
      </c>
      <c r="B110" s="111">
        <f t="shared" si="19"/>
        <v>0</v>
      </c>
      <c r="C110" s="112">
        <f>+('Copy &amp; Paste Roster Report Here'!$P107-'Copy &amp; Paste Roster Report Here'!$O107)/30</f>
        <v>0</v>
      </c>
      <c r="D110" s="112">
        <f>+('Copy &amp; Paste Roster Report Here'!$P107-'Copy &amp; Paste Roster Report Here'!$O107)</f>
        <v>0</v>
      </c>
      <c r="E110" s="111">
        <f>'Copy &amp; Paste Roster Report Here'!N107</f>
        <v>0</v>
      </c>
      <c r="F110" s="111" t="str">
        <f t="shared" si="20"/>
        <v>N</v>
      </c>
      <c r="G110" s="111">
        <f>'Copy &amp; Paste Roster Report Here'!R107</f>
        <v>0</v>
      </c>
      <c r="H110" s="113">
        <f t="shared" si="21"/>
        <v>0</v>
      </c>
      <c r="I110" s="112">
        <f>IF(F110="N",$F$5-'Copy &amp; Paste Roster Report Here'!O107,+'Copy &amp; Paste Roster Report Here'!Q107-'Copy &amp; Paste Roster Report Here'!O107)</f>
        <v>0</v>
      </c>
      <c r="J110" s="114">
        <f t="shared" si="22"/>
        <v>0</v>
      </c>
      <c r="K110" s="114">
        <f t="shared" si="23"/>
        <v>0</v>
      </c>
      <c r="L110" s="115">
        <f>'Copy &amp; Paste Roster Report Here'!F107</f>
        <v>0</v>
      </c>
      <c r="M110" s="116">
        <f t="shared" si="24"/>
        <v>0</v>
      </c>
      <c r="N110" s="117">
        <f>IF('Copy &amp; Paste Roster Report Here'!$A107='Analytical Tests'!N$7,IF($F110="Y",+$H110*N$6,0),0)</f>
        <v>0</v>
      </c>
      <c r="O110" s="117">
        <f>IF('Copy &amp; Paste Roster Report Here'!$A107='Analytical Tests'!O$7,IF($F110="Y",+$H110*O$6,0),0)</f>
        <v>0</v>
      </c>
      <c r="P110" s="117">
        <f>IF('Copy &amp; Paste Roster Report Here'!$A107='Analytical Tests'!P$7,IF($F110="Y",+$H110*P$6,0),0)</f>
        <v>0</v>
      </c>
      <c r="Q110" s="117">
        <f>IF('Copy &amp; Paste Roster Report Here'!$A107='Analytical Tests'!Q$7,IF($F110="Y",+$H110*Q$6,0),0)</f>
        <v>0</v>
      </c>
      <c r="R110" s="117">
        <f>IF('Copy &amp; Paste Roster Report Here'!$A107='Analytical Tests'!R$7,IF($F110="Y",+$H110*R$6,0),0)</f>
        <v>0</v>
      </c>
      <c r="S110" s="117">
        <f>IF('Copy &amp; Paste Roster Report Here'!$A107='Analytical Tests'!S$7,IF($F110="Y",+$H110*S$6,0),0)</f>
        <v>0</v>
      </c>
      <c r="T110" s="117">
        <f>IF('Copy &amp; Paste Roster Report Here'!$A107='Analytical Tests'!T$7,IF($F110="Y",+$H110*T$6,0),0)</f>
        <v>0</v>
      </c>
      <c r="U110" s="117">
        <f>IF('Copy &amp; Paste Roster Report Here'!$A107='Analytical Tests'!U$7,IF($F110="Y",+$H110*U$6,0),0)</f>
        <v>0</v>
      </c>
      <c r="V110" s="117">
        <f>IF('Copy &amp; Paste Roster Report Here'!$A107='Analytical Tests'!V$7,IF($F110="Y",+$H110*V$6,0),0)</f>
        <v>0</v>
      </c>
      <c r="W110" s="117">
        <f>IF('Copy &amp; Paste Roster Report Here'!$A107='Analytical Tests'!W$7,IF($F110="Y",+$H110*W$6,0),0)</f>
        <v>0</v>
      </c>
      <c r="X110" s="117">
        <f>IF('Copy &amp; Paste Roster Report Here'!$A107='Analytical Tests'!X$7,IF($F110="Y",+$H110*X$6,0),0)</f>
        <v>0</v>
      </c>
      <c r="Y110" s="117" t="b">
        <f>IF('Copy &amp; Paste Roster Report Here'!$A107='Analytical Tests'!Y$7,IF($F110="N",IF($J110&gt;=$C110,Y$6,+($I110/$D110)*Y$6),0))</f>
        <v>0</v>
      </c>
      <c r="Z110" s="117" t="b">
        <f>IF('Copy &amp; Paste Roster Report Here'!$A107='Analytical Tests'!Z$7,IF($F110="N",IF($J110&gt;=$C110,Z$6,+($I110/$D110)*Z$6),0))</f>
        <v>0</v>
      </c>
      <c r="AA110" s="117" t="b">
        <f>IF('Copy &amp; Paste Roster Report Here'!$A107='Analytical Tests'!AA$7,IF($F110="N",IF($J110&gt;=$C110,AA$6,+($I110/$D110)*AA$6),0))</f>
        <v>0</v>
      </c>
      <c r="AB110" s="117" t="b">
        <f>IF('Copy &amp; Paste Roster Report Here'!$A107='Analytical Tests'!AB$7,IF($F110="N",IF($J110&gt;=$C110,AB$6,+($I110/$D110)*AB$6),0))</f>
        <v>0</v>
      </c>
      <c r="AC110" s="117" t="b">
        <f>IF('Copy &amp; Paste Roster Report Here'!$A107='Analytical Tests'!AC$7,IF($F110="N",IF($J110&gt;=$C110,AC$6,+($I110/$D110)*AC$6),0))</f>
        <v>0</v>
      </c>
      <c r="AD110" s="117" t="b">
        <f>IF('Copy &amp; Paste Roster Report Here'!$A107='Analytical Tests'!AD$7,IF($F110="N",IF($J110&gt;=$C110,AD$6,+($I110/$D110)*AD$6),0))</f>
        <v>0</v>
      </c>
      <c r="AE110" s="117" t="b">
        <f>IF('Copy &amp; Paste Roster Report Here'!$A107='Analytical Tests'!AE$7,IF($F110="N",IF($J110&gt;=$C110,AE$6,+($I110/$D110)*AE$6),0))</f>
        <v>0</v>
      </c>
      <c r="AF110" s="117" t="b">
        <f>IF('Copy &amp; Paste Roster Report Here'!$A107='Analytical Tests'!AF$7,IF($F110="N",IF($J110&gt;=$C110,AF$6,+($I110/$D110)*AF$6),0))</f>
        <v>0</v>
      </c>
      <c r="AG110" s="117" t="b">
        <f>IF('Copy &amp; Paste Roster Report Here'!$A107='Analytical Tests'!AG$7,IF($F110="N",IF($J110&gt;=$C110,AG$6,+($I110/$D110)*AG$6),0))</f>
        <v>0</v>
      </c>
      <c r="AH110" s="117" t="b">
        <f>IF('Copy &amp; Paste Roster Report Here'!$A107='Analytical Tests'!AH$7,IF($F110="N",IF($J110&gt;=$C110,AH$6,+($I110/$D110)*AH$6),0))</f>
        <v>0</v>
      </c>
      <c r="AI110" s="117" t="b">
        <f>IF('Copy &amp; Paste Roster Report Here'!$A107='Analytical Tests'!AI$7,IF($F110="N",IF($J110&gt;=$C110,AI$6,+($I110/$D110)*AI$6),0))</f>
        <v>0</v>
      </c>
      <c r="AJ110" s="79"/>
      <c r="AK110" s="118">
        <f>IF('Copy &amp; Paste Roster Report Here'!$A107=AK$7,IF('Copy &amp; Paste Roster Report Here'!$M107="FT",1,0),0)</f>
        <v>0</v>
      </c>
      <c r="AL110" s="118">
        <f>IF('Copy &amp; Paste Roster Report Here'!$A107=AL$7,IF('Copy &amp; Paste Roster Report Here'!$M107="FT",1,0),0)</f>
        <v>0</v>
      </c>
      <c r="AM110" s="118">
        <f>IF('Copy &amp; Paste Roster Report Here'!$A107=AM$7,IF('Copy &amp; Paste Roster Report Here'!$M107="FT",1,0),0)</f>
        <v>0</v>
      </c>
      <c r="AN110" s="118">
        <f>IF('Copy &amp; Paste Roster Report Here'!$A107=AN$7,IF('Copy &amp; Paste Roster Report Here'!$M107="FT",1,0),0)</f>
        <v>0</v>
      </c>
      <c r="AO110" s="118">
        <f>IF('Copy &amp; Paste Roster Report Here'!$A107=AO$7,IF('Copy &amp; Paste Roster Report Here'!$M107="FT",1,0),0)</f>
        <v>0</v>
      </c>
      <c r="AP110" s="118">
        <f>IF('Copy &amp; Paste Roster Report Here'!$A107=AP$7,IF('Copy &amp; Paste Roster Report Here'!$M107="FT",1,0),0)</f>
        <v>0</v>
      </c>
      <c r="AQ110" s="118">
        <f>IF('Copy &amp; Paste Roster Report Here'!$A107=AQ$7,IF('Copy &amp; Paste Roster Report Here'!$M107="FT",1,0),0)</f>
        <v>0</v>
      </c>
      <c r="AR110" s="118">
        <f>IF('Copy &amp; Paste Roster Report Here'!$A107=AR$7,IF('Copy &amp; Paste Roster Report Here'!$M107="FT",1,0),0)</f>
        <v>0</v>
      </c>
      <c r="AS110" s="118">
        <f>IF('Copy &amp; Paste Roster Report Here'!$A107=AS$7,IF('Copy &amp; Paste Roster Report Here'!$M107="FT",1,0),0)</f>
        <v>0</v>
      </c>
      <c r="AT110" s="118">
        <f>IF('Copy &amp; Paste Roster Report Here'!$A107=AT$7,IF('Copy &amp; Paste Roster Report Here'!$M107="FT",1,0),0)</f>
        <v>0</v>
      </c>
      <c r="AU110" s="118">
        <f>IF('Copy &amp; Paste Roster Report Here'!$A107=AU$7,IF('Copy &amp; Paste Roster Report Here'!$M107="FT",1,0),0)</f>
        <v>0</v>
      </c>
      <c r="AV110" s="73">
        <f t="shared" si="25"/>
        <v>0</v>
      </c>
      <c r="AW110" s="119">
        <f>IF('Copy &amp; Paste Roster Report Here'!$A107=AW$7,IF('Copy &amp; Paste Roster Report Here'!$M107="HT",1,0),0)</f>
        <v>0</v>
      </c>
      <c r="AX110" s="119">
        <f>IF('Copy &amp; Paste Roster Report Here'!$A107=AX$7,IF('Copy &amp; Paste Roster Report Here'!$M107="HT",1,0),0)</f>
        <v>0</v>
      </c>
      <c r="AY110" s="119">
        <f>IF('Copy &amp; Paste Roster Report Here'!$A107=AY$7,IF('Copy &amp; Paste Roster Report Here'!$M107="HT",1,0),0)</f>
        <v>0</v>
      </c>
      <c r="AZ110" s="119">
        <f>IF('Copy &amp; Paste Roster Report Here'!$A107=AZ$7,IF('Copy &amp; Paste Roster Report Here'!$M107="HT",1,0),0)</f>
        <v>0</v>
      </c>
      <c r="BA110" s="119">
        <f>IF('Copy &amp; Paste Roster Report Here'!$A107=BA$7,IF('Copy &amp; Paste Roster Report Here'!$M107="HT",1,0),0)</f>
        <v>0</v>
      </c>
      <c r="BB110" s="119">
        <f>IF('Copy &amp; Paste Roster Report Here'!$A107=BB$7,IF('Copy &amp; Paste Roster Report Here'!$M107="HT",1,0),0)</f>
        <v>0</v>
      </c>
      <c r="BC110" s="119">
        <f>IF('Copy &amp; Paste Roster Report Here'!$A107=BC$7,IF('Copy &amp; Paste Roster Report Here'!$M107="HT",1,0),0)</f>
        <v>0</v>
      </c>
      <c r="BD110" s="119">
        <f>IF('Copy &amp; Paste Roster Report Here'!$A107=BD$7,IF('Copy &amp; Paste Roster Report Here'!$M107="HT",1,0),0)</f>
        <v>0</v>
      </c>
      <c r="BE110" s="119">
        <f>IF('Copy &amp; Paste Roster Report Here'!$A107=BE$7,IF('Copy &amp; Paste Roster Report Here'!$M107="HT",1,0),0)</f>
        <v>0</v>
      </c>
      <c r="BF110" s="119">
        <f>IF('Copy &amp; Paste Roster Report Here'!$A107=BF$7,IF('Copy &amp; Paste Roster Report Here'!$M107="HT",1,0),0)</f>
        <v>0</v>
      </c>
      <c r="BG110" s="119">
        <f>IF('Copy &amp; Paste Roster Report Here'!$A107=BG$7,IF('Copy &amp; Paste Roster Report Here'!$M107="HT",1,0),0)</f>
        <v>0</v>
      </c>
      <c r="BH110" s="73">
        <f t="shared" si="26"/>
        <v>0</v>
      </c>
      <c r="BI110" s="120">
        <f>IF('Copy &amp; Paste Roster Report Here'!$A107=BI$7,IF('Copy &amp; Paste Roster Report Here'!$M107="MT",1,0),0)</f>
        <v>0</v>
      </c>
      <c r="BJ110" s="120">
        <f>IF('Copy &amp; Paste Roster Report Here'!$A107=BJ$7,IF('Copy &amp; Paste Roster Report Here'!$M107="MT",1,0),0)</f>
        <v>0</v>
      </c>
      <c r="BK110" s="120">
        <f>IF('Copy &amp; Paste Roster Report Here'!$A107=BK$7,IF('Copy &amp; Paste Roster Report Here'!$M107="MT",1,0),0)</f>
        <v>0</v>
      </c>
      <c r="BL110" s="120">
        <f>IF('Copy &amp; Paste Roster Report Here'!$A107=BL$7,IF('Copy &amp; Paste Roster Report Here'!$M107="MT",1,0),0)</f>
        <v>0</v>
      </c>
      <c r="BM110" s="120">
        <f>IF('Copy &amp; Paste Roster Report Here'!$A107=BM$7,IF('Copy &amp; Paste Roster Report Here'!$M107="MT",1,0),0)</f>
        <v>0</v>
      </c>
      <c r="BN110" s="120">
        <f>IF('Copy &amp; Paste Roster Report Here'!$A107=BN$7,IF('Copy &amp; Paste Roster Report Here'!$M107="MT",1,0),0)</f>
        <v>0</v>
      </c>
      <c r="BO110" s="120">
        <f>IF('Copy &amp; Paste Roster Report Here'!$A107=BO$7,IF('Copy &amp; Paste Roster Report Here'!$M107="MT",1,0),0)</f>
        <v>0</v>
      </c>
      <c r="BP110" s="120">
        <f>IF('Copy &amp; Paste Roster Report Here'!$A107=BP$7,IF('Copy &amp; Paste Roster Report Here'!$M107="MT",1,0),0)</f>
        <v>0</v>
      </c>
      <c r="BQ110" s="120">
        <f>IF('Copy &amp; Paste Roster Report Here'!$A107=BQ$7,IF('Copy &amp; Paste Roster Report Here'!$M107="MT",1,0),0)</f>
        <v>0</v>
      </c>
      <c r="BR110" s="120">
        <f>IF('Copy &amp; Paste Roster Report Here'!$A107=BR$7,IF('Copy &amp; Paste Roster Report Here'!$M107="MT",1,0),0)</f>
        <v>0</v>
      </c>
      <c r="BS110" s="120">
        <f>IF('Copy &amp; Paste Roster Report Here'!$A107=BS$7,IF('Copy &amp; Paste Roster Report Here'!$M107="MT",1,0),0)</f>
        <v>0</v>
      </c>
      <c r="BT110" s="73">
        <f t="shared" si="27"/>
        <v>0</v>
      </c>
      <c r="BU110" s="121">
        <f>IF('Copy &amp; Paste Roster Report Here'!$A107=BU$7,IF('Copy &amp; Paste Roster Report Here'!$M107="fy",1,0),0)</f>
        <v>0</v>
      </c>
      <c r="BV110" s="121">
        <f>IF('Copy &amp; Paste Roster Report Here'!$A107=BV$7,IF('Copy &amp; Paste Roster Report Here'!$M107="fy",1,0),0)</f>
        <v>0</v>
      </c>
      <c r="BW110" s="121">
        <f>IF('Copy &amp; Paste Roster Report Here'!$A107=BW$7,IF('Copy &amp; Paste Roster Report Here'!$M107="fy",1,0),0)</f>
        <v>0</v>
      </c>
      <c r="BX110" s="121">
        <f>IF('Copy &amp; Paste Roster Report Here'!$A107=BX$7,IF('Copy &amp; Paste Roster Report Here'!$M107="fy",1,0),0)</f>
        <v>0</v>
      </c>
      <c r="BY110" s="121">
        <f>IF('Copy &amp; Paste Roster Report Here'!$A107=BY$7,IF('Copy &amp; Paste Roster Report Here'!$M107="fy",1,0),0)</f>
        <v>0</v>
      </c>
      <c r="BZ110" s="121">
        <f>IF('Copy &amp; Paste Roster Report Here'!$A107=BZ$7,IF('Copy &amp; Paste Roster Report Here'!$M107="fy",1,0),0)</f>
        <v>0</v>
      </c>
      <c r="CA110" s="121">
        <f>IF('Copy &amp; Paste Roster Report Here'!$A107=CA$7,IF('Copy &amp; Paste Roster Report Here'!$M107="fy",1,0),0)</f>
        <v>0</v>
      </c>
      <c r="CB110" s="121">
        <f>IF('Copy &amp; Paste Roster Report Here'!$A107=CB$7,IF('Copy &amp; Paste Roster Report Here'!$M107="fy",1,0),0)</f>
        <v>0</v>
      </c>
      <c r="CC110" s="121">
        <f>IF('Copy &amp; Paste Roster Report Here'!$A107=CC$7,IF('Copy &amp; Paste Roster Report Here'!$M107="fy",1,0),0)</f>
        <v>0</v>
      </c>
      <c r="CD110" s="121">
        <f>IF('Copy &amp; Paste Roster Report Here'!$A107=CD$7,IF('Copy &amp; Paste Roster Report Here'!$M107="fy",1,0),0)</f>
        <v>0</v>
      </c>
      <c r="CE110" s="121">
        <f>IF('Copy &amp; Paste Roster Report Here'!$A107=CE$7,IF('Copy &amp; Paste Roster Report Here'!$M107="fy",1,0),0)</f>
        <v>0</v>
      </c>
      <c r="CF110" s="73">
        <f t="shared" si="28"/>
        <v>0</v>
      </c>
      <c r="CG110" s="122">
        <f>IF('Copy &amp; Paste Roster Report Here'!$A107=CG$7,IF('Copy &amp; Paste Roster Report Here'!$M107="RH",1,0),0)</f>
        <v>0</v>
      </c>
      <c r="CH110" s="122">
        <f>IF('Copy &amp; Paste Roster Report Here'!$A107=CH$7,IF('Copy &amp; Paste Roster Report Here'!$M107="RH",1,0),0)</f>
        <v>0</v>
      </c>
      <c r="CI110" s="122">
        <f>IF('Copy &amp; Paste Roster Report Here'!$A107=CI$7,IF('Copy &amp; Paste Roster Report Here'!$M107="RH",1,0),0)</f>
        <v>0</v>
      </c>
      <c r="CJ110" s="122">
        <f>IF('Copy &amp; Paste Roster Report Here'!$A107=CJ$7,IF('Copy &amp; Paste Roster Report Here'!$M107="RH",1,0),0)</f>
        <v>0</v>
      </c>
      <c r="CK110" s="122">
        <f>IF('Copy &amp; Paste Roster Report Here'!$A107=CK$7,IF('Copy &amp; Paste Roster Report Here'!$M107="RH",1,0),0)</f>
        <v>0</v>
      </c>
      <c r="CL110" s="122">
        <f>IF('Copy &amp; Paste Roster Report Here'!$A107=CL$7,IF('Copy &amp; Paste Roster Report Here'!$M107="RH",1,0),0)</f>
        <v>0</v>
      </c>
      <c r="CM110" s="122">
        <f>IF('Copy &amp; Paste Roster Report Here'!$A107=CM$7,IF('Copy &amp; Paste Roster Report Here'!$M107="RH",1,0),0)</f>
        <v>0</v>
      </c>
      <c r="CN110" s="122">
        <f>IF('Copy &amp; Paste Roster Report Here'!$A107=CN$7,IF('Copy &amp; Paste Roster Report Here'!$M107="RH",1,0),0)</f>
        <v>0</v>
      </c>
      <c r="CO110" s="122">
        <f>IF('Copy &amp; Paste Roster Report Here'!$A107=CO$7,IF('Copy &amp; Paste Roster Report Here'!$M107="RH",1,0),0)</f>
        <v>0</v>
      </c>
      <c r="CP110" s="122">
        <f>IF('Copy &amp; Paste Roster Report Here'!$A107=CP$7,IF('Copy &amp; Paste Roster Report Here'!$M107="RH",1,0),0)</f>
        <v>0</v>
      </c>
      <c r="CQ110" s="122">
        <f>IF('Copy &amp; Paste Roster Report Here'!$A107=CQ$7,IF('Copy &amp; Paste Roster Report Here'!$M107="RH",1,0),0)</f>
        <v>0</v>
      </c>
      <c r="CR110" s="73">
        <f t="shared" si="29"/>
        <v>0</v>
      </c>
      <c r="CS110" s="123">
        <f>IF('Copy &amp; Paste Roster Report Here'!$A107=CS$7,IF('Copy &amp; Paste Roster Report Here'!$M107="QT",1,0),0)</f>
        <v>0</v>
      </c>
      <c r="CT110" s="123">
        <f>IF('Copy &amp; Paste Roster Report Here'!$A107=CT$7,IF('Copy &amp; Paste Roster Report Here'!$M107="QT",1,0),0)</f>
        <v>0</v>
      </c>
      <c r="CU110" s="123">
        <f>IF('Copy &amp; Paste Roster Report Here'!$A107=CU$7,IF('Copy &amp; Paste Roster Report Here'!$M107="QT",1,0),0)</f>
        <v>0</v>
      </c>
      <c r="CV110" s="123">
        <f>IF('Copy &amp; Paste Roster Report Here'!$A107=CV$7,IF('Copy &amp; Paste Roster Report Here'!$M107="QT",1,0),0)</f>
        <v>0</v>
      </c>
      <c r="CW110" s="123">
        <f>IF('Copy &amp; Paste Roster Report Here'!$A107=CW$7,IF('Copy &amp; Paste Roster Report Here'!$M107="QT",1,0),0)</f>
        <v>0</v>
      </c>
      <c r="CX110" s="123">
        <f>IF('Copy &amp; Paste Roster Report Here'!$A107=CX$7,IF('Copy &amp; Paste Roster Report Here'!$M107="QT",1,0),0)</f>
        <v>0</v>
      </c>
      <c r="CY110" s="123">
        <f>IF('Copy &amp; Paste Roster Report Here'!$A107=CY$7,IF('Copy &amp; Paste Roster Report Here'!$M107="QT",1,0),0)</f>
        <v>0</v>
      </c>
      <c r="CZ110" s="123">
        <f>IF('Copy &amp; Paste Roster Report Here'!$A107=CZ$7,IF('Copy &amp; Paste Roster Report Here'!$M107="QT",1,0),0)</f>
        <v>0</v>
      </c>
      <c r="DA110" s="123">
        <f>IF('Copy &amp; Paste Roster Report Here'!$A107=DA$7,IF('Copy &amp; Paste Roster Report Here'!$M107="QT",1,0),0)</f>
        <v>0</v>
      </c>
      <c r="DB110" s="123">
        <f>IF('Copy &amp; Paste Roster Report Here'!$A107=DB$7,IF('Copy &amp; Paste Roster Report Here'!$M107="QT",1,0),0)</f>
        <v>0</v>
      </c>
      <c r="DC110" s="123">
        <f>IF('Copy &amp; Paste Roster Report Here'!$A107=DC$7,IF('Copy &amp; Paste Roster Report Here'!$M107="QT",1,0),0)</f>
        <v>0</v>
      </c>
      <c r="DD110" s="73">
        <f t="shared" si="30"/>
        <v>0</v>
      </c>
      <c r="DE110" s="124">
        <f>IF('Copy &amp; Paste Roster Report Here'!$A107=DE$7,IF('Copy &amp; Paste Roster Report Here'!$M107="xxxxxxxxxxx",1,0),0)</f>
        <v>0</v>
      </c>
      <c r="DF110" s="124">
        <f>IF('Copy &amp; Paste Roster Report Here'!$A107=DF$7,IF('Copy &amp; Paste Roster Report Here'!$M107="xxxxxxxxxxx",1,0),0)</f>
        <v>0</v>
      </c>
      <c r="DG110" s="124">
        <f>IF('Copy &amp; Paste Roster Report Here'!$A107=DG$7,IF('Copy &amp; Paste Roster Report Here'!$M107="xxxxxxxxxxx",1,0),0)</f>
        <v>0</v>
      </c>
      <c r="DH110" s="124">
        <f>IF('Copy &amp; Paste Roster Report Here'!$A107=DH$7,IF('Copy &amp; Paste Roster Report Here'!$M107="xxxxxxxxxxx",1,0),0)</f>
        <v>0</v>
      </c>
      <c r="DI110" s="124">
        <f>IF('Copy &amp; Paste Roster Report Here'!$A107=DI$7,IF('Copy &amp; Paste Roster Report Here'!$M107="xxxxxxxxxxx",1,0),0)</f>
        <v>0</v>
      </c>
      <c r="DJ110" s="124">
        <f>IF('Copy &amp; Paste Roster Report Here'!$A107=DJ$7,IF('Copy &amp; Paste Roster Report Here'!$M107="xxxxxxxxxxx",1,0),0)</f>
        <v>0</v>
      </c>
      <c r="DK110" s="124">
        <f>IF('Copy &amp; Paste Roster Report Here'!$A107=DK$7,IF('Copy &amp; Paste Roster Report Here'!$M107="xxxxxxxxxxx",1,0),0)</f>
        <v>0</v>
      </c>
      <c r="DL110" s="124">
        <f>IF('Copy &amp; Paste Roster Report Here'!$A107=DL$7,IF('Copy &amp; Paste Roster Report Here'!$M107="xxxxxxxxxxx",1,0),0)</f>
        <v>0</v>
      </c>
      <c r="DM110" s="124">
        <f>IF('Copy &amp; Paste Roster Report Here'!$A107=DM$7,IF('Copy &amp; Paste Roster Report Here'!$M107="xxxxxxxxxxx",1,0),0)</f>
        <v>0</v>
      </c>
      <c r="DN110" s="124">
        <f>IF('Copy &amp; Paste Roster Report Here'!$A107=DN$7,IF('Copy &amp; Paste Roster Report Here'!$M107="xxxxxxxxxxx",1,0),0)</f>
        <v>0</v>
      </c>
      <c r="DO110" s="124">
        <f>IF('Copy &amp; Paste Roster Report Here'!$A107=DO$7,IF('Copy &amp; Paste Roster Report Here'!$M107="xxxxxxxxxxx",1,0),0)</f>
        <v>0</v>
      </c>
      <c r="DP110" s="125">
        <f t="shared" si="31"/>
        <v>0</v>
      </c>
      <c r="DQ110" s="126">
        <f t="shared" si="32"/>
        <v>0</v>
      </c>
    </row>
    <row r="111" spans="1:121" x14ac:dyDescent="0.2">
      <c r="A111" s="111">
        <f t="shared" si="18"/>
        <v>0</v>
      </c>
      <c r="B111" s="111">
        <f t="shared" si="19"/>
        <v>0</v>
      </c>
      <c r="C111" s="112">
        <f>+('Copy &amp; Paste Roster Report Here'!$P108-'Copy &amp; Paste Roster Report Here'!$O108)/30</f>
        <v>0</v>
      </c>
      <c r="D111" s="112">
        <f>+('Copy &amp; Paste Roster Report Here'!$P108-'Copy &amp; Paste Roster Report Here'!$O108)</f>
        <v>0</v>
      </c>
      <c r="E111" s="111">
        <f>'Copy &amp; Paste Roster Report Here'!N108</f>
        <v>0</v>
      </c>
      <c r="F111" s="111" t="str">
        <f t="shared" si="20"/>
        <v>N</v>
      </c>
      <c r="G111" s="111">
        <f>'Copy &amp; Paste Roster Report Here'!R108</f>
        <v>0</v>
      </c>
      <c r="H111" s="113">
        <f t="shared" si="21"/>
        <v>0</v>
      </c>
      <c r="I111" s="112">
        <f>IF(F111="N",$F$5-'Copy &amp; Paste Roster Report Here'!O108,+'Copy &amp; Paste Roster Report Here'!Q108-'Copy &amp; Paste Roster Report Here'!O108)</f>
        <v>0</v>
      </c>
      <c r="J111" s="114">
        <f t="shared" si="22"/>
        <v>0</v>
      </c>
      <c r="K111" s="114">
        <f t="shared" si="23"/>
        <v>0</v>
      </c>
      <c r="L111" s="115">
        <f>'Copy &amp; Paste Roster Report Here'!F108</f>
        <v>0</v>
      </c>
      <c r="M111" s="116">
        <f t="shared" si="24"/>
        <v>0</v>
      </c>
      <c r="N111" s="117">
        <f>IF('Copy &amp; Paste Roster Report Here'!$A108='Analytical Tests'!N$7,IF($F111="Y",+$H111*N$6,0),0)</f>
        <v>0</v>
      </c>
      <c r="O111" s="117">
        <f>IF('Copy &amp; Paste Roster Report Here'!$A108='Analytical Tests'!O$7,IF($F111="Y",+$H111*O$6,0),0)</f>
        <v>0</v>
      </c>
      <c r="P111" s="117">
        <f>IF('Copy &amp; Paste Roster Report Here'!$A108='Analytical Tests'!P$7,IF($F111="Y",+$H111*P$6,0),0)</f>
        <v>0</v>
      </c>
      <c r="Q111" s="117">
        <f>IF('Copy &amp; Paste Roster Report Here'!$A108='Analytical Tests'!Q$7,IF($F111="Y",+$H111*Q$6,0),0)</f>
        <v>0</v>
      </c>
      <c r="R111" s="117">
        <f>IF('Copy &amp; Paste Roster Report Here'!$A108='Analytical Tests'!R$7,IF($F111="Y",+$H111*R$6,0),0)</f>
        <v>0</v>
      </c>
      <c r="S111" s="117">
        <f>IF('Copy &amp; Paste Roster Report Here'!$A108='Analytical Tests'!S$7,IF($F111="Y",+$H111*S$6,0),0)</f>
        <v>0</v>
      </c>
      <c r="T111" s="117">
        <f>IF('Copy &amp; Paste Roster Report Here'!$A108='Analytical Tests'!T$7,IF($F111="Y",+$H111*T$6,0),0)</f>
        <v>0</v>
      </c>
      <c r="U111" s="117">
        <f>IF('Copy &amp; Paste Roster Report Here'!$A108='Analytical Tests'!U$7,IF($F111="Y",+$H111*U$6,0),0)</f>
        <v>0</v>
      </c>
      <c r="V111" s="117">
        <f>IF('Copy &amp; Paste Roster Report Here'!$A108='Analytical Tests'!V$7,IF($F111="Y",+$H111*V$6,0),0)</f>
        <v>0</v>
      </c>
      <c r="W111" s="117">
        <f>IF('Copy &amp; Paste Roster Report Here'!$A108='Analytical Tests'!W$7,IF($F111="Y",+$H111*W$6,0),0)</f>
        <v>0</v>
      </c>
      <c r="X111" s="117">
        <f>IF('Copy &amp; Paste Roster Report Here'!$A108='Analytical Tests'!X$7,IF($F111="Y",+$H111*X$6,0),0)</f>
        <v>0</v>
      </c>
      <c r="Y111" s="117" t="b">
        <f>IF('Copy &amp; Paste Roster Report Here'!$A108='Analytical Tests'!Y$7,IF($F111="N",IF($J111&gt;=$C111,Y$6,+($I111/$D111)*Y$6),0))</f>
        <v>0</v>
      </c>
      <c r="Z111" s="117" t="b">
        <f>IF('Copy &amp; Paste Roster Report Here'!$A108='Analytical Tests'!Z$7,IF($F111="N",IF($J111&gt;=$C111,Z$6,+($I111/$D111)*Z$6),0))</f>
        <v>0</v>
      </c>
      <c r="AA111" s="117" t="b">
        <f>IF('Copy &amp; Paste Roster Report Here'!$A108='Analytical Tests'!AA$7,IF($F111="N",IF($J111&gt;=$C111,AA$6,+($I111/$D111)*AA$6),0))</f>
        <v>0</v>
      </c>
      <c r="AB111" s="117" t="b">
        <f>IF('Copy &amp; Paste Roster Report Here'!$A108='Analytical Tests'!AB$7,IF($F111="N",IF($J111&gt;=$C111,AB$6,+($I111/$D111)*AB$6),0))</f>
        <v>0</v>
      </c>
      <c r="AC111" s="117" t="b">
        <f>IF('Copy &amp; Paste Roster Report Here'!$A108='Analytical Tests'!AC$7,IF($F111="N",IF($J111&gt;=$C111,AC$6,+($I111/$D111)*AC$6),0))</f>
        <v>0</v>
      </c>
      <c r="AD111" s="117" t="b">
        <f>IF('Copy &amp; Paste Roster Report Here'!$A108='Analytical Tests'!AD$7,IF($F111="N",IF($J111&gt;=$C111,AD$6,+($I111/$D111)*AD$6),0))</f>
        <v>0</v>
      </c>
      <c r="AE111" s="117" t="b">
        <f>IF('Copy &amp; Paste Roster Report Here'!$A108='Analytical Tests'!AE$7,IF($F111="N",IF($J111&gt;=$C111,AE$6,+($I111/$D111)*AE$6),0))</f>
        <v>0</v>
      </c>
      <c r="AF111" s="117" t="b">
        <f>IF('Copy &amp; Paste Roster Report Here'!$A108='Analytical Tests'!AF$7,IF($F111="N",IF($J111&gt;=$C111,AF$6,+($I111/$D111)*AF$6),0))</f>
        <v>0</v>
      </c>
      <c r="AG111" s="117" t="b">
        <f>IF('Copy &amp; Paste Roster Report Here'!$A108='Analytical Tests'!AG$7,IF($F111="N",IF($J111&gt;=$C111,AG$6,+($I111/$D111)*AG$6),0))</f>
        <v>0</v>
      </c>
      <c r="AH111" s="117" t="b">
        <f>IF('Copy &amp; Paste Roster Report Here'!$A108='Analytical Tests'!AH$7,IF($F111="N",IF($J111&gt;=$C111,AH$6,+($I111/$D111)*AH$6),0))</f>
        <v>0</v>
      </c>
      <c r="AI111" s="117" t="b">
        <f>IF('Copy &amp; Paste Roster Report Here'!$A108='Analytical Tests'!AI$7,IF($F111="N",IF($J111&gt;=$C111,AI$6,+($I111/$D111)*AI$6),0))</f>
        <v>0</v>
      </c>
      <c r="AJ111" s="79"/>
      <c r="AK111" s="118">
        <f>IF('Copy &amp; Paste Roster Report Here'!$A108=AK$7,IF('Copy &amp; Paste Roster Report Here'!$M108="FT",1,0),0)</f>
        <v>0</v>
      </c>
      <c r="AL111" s="118">
        <f>IF('Copy &amp; Paste Roster Report Here'!$A108=AL$7,IF('Copy &amp; Paste Roster Report Here'!$M108="FT",1,0),0)</f>
        <v>0</v>
      </c>
      <c r="AM111" s="118">
        <f>IF('Copy &amp; Paste Roster Report Here'!$A108=AM$7,IF('Copy &amp; Paste Roster Report Here'!$M108="FT",1,0),0)</f>
        <v>0</v>
      </c>
      <c r="AN111" s="118">
        <f>IF('Copy &amp; Paste Roster Report Here'!$A108=AN$7,IF('Copy &amp; Paste Roster Report Here'!$M108="FT",1,0),0)</f>
        <v>0</v>
      </c>
      <c r="AO111" s="118">
        <f>IF('Copy &amp; Paste Roster Report Here'!$A108=AO$7,IF('Copy &amp; Paste Roster Report Here'!$M108="FT",1,0),0)</f>
        <v>0</v>
      </c>
      <c r="AP111" s="118">
        <f>IF('Copy &amp; Paste Roster Report Here'!$A108=AP$7,IF('Copy &amp; Paste Roster Report Here'!$M108="FT",1,0),0)</f>
        <v>0</v>
      </c>
      <c r="AQ111" s="118">
        <f>IF('Copy &amp; Paste Roster Report Here'!$A108=AQ$7,IF('Copy &amp; Paste Roster Report Here'!$M108="FT",1,0),0)</f>
        <v>0</v>
      </c>
      <c r="AR111" s="118">
        <f>IF('Copy &amp; Paste Roster Report Here'!$A108=AR$7,IF('Copy &amp; Paste Roster Report Here'!$M108="FT",1,0),0)</f>
        <v>0</v>
      </c>
      <c r="AS111" s="118">
        <f>IF('Copy &amp; Paste Roster Report Here'!$A108=AS$7,IF('Copy &amp; Paste Roster Report Here'!$M108="FT",1,0),0)</f>
        <v>0</v>
      </c>
      <c r="AT111" s="118">
        <f>IF('Copy &amp; Paste Roster Report Here'!$A108=AT$7,IF('Copy &amp; Paste Roster Report Here'!$M108="FT",1,0),0)</f>
        <v>0</v>
      </c>
      <c r="AU111" s="118">
        <f>IF('Copy &amp; Paste Roster Report Here'!$A108=AU$7,IF('Copy &amp; Paste Roster Report Here'!$M108="FT",1,0),0)</f>
        <v>0</v>
      </c>
      <c r="AV111" s="73">
        <f t="shared" si="25"/>
        <v>0</v>
      </c>
      <c r="AW111" s="119">
        <f>IF('Copy &amp; Paste Roster Report Here'!$A108=AW$7,IF('Copy &amp; Paste Roster Report Here'!$M108="HT",1,0),0)</f>
        <v>0</v>
      </c>
      <c r="AX111" s="119">
        <f>IF('Copy &amp; Paste Roster Report Here'!$A108=AX$7,IF('Copy &amp; Paste Roster Report Here'!$M108="HT",1,0),0)</f>
        <v>0</v>
      </c>
      <c r="AY111" s="119">
        <f>IF('Copy &amp; Paste Roster Report Here'!$A108=AY$7,IF('Copy &amp; Paste Roster Report Here'!$M108="HT",1,0),0)</f>
        <v>0</v>
      </c>
      <c r="AZ111" s="119">
        <f>IF('Copy &amp; Paste Roster Report Here'!$A108=AZ$7,IF('Copy &amp; Paste Roster Report Here'!$M108="HT",1,0),0)</f>
        <v>0</v>
      </c>
      <c r="BA111" s="119">
        <f>IF('Copy &amp; Paste Roster Report Here'!$A108=BA$7,IF('Copy &amp; Paste Roster Report Here'!$M108="HT",1,0),0)</f>
        <v>0</v>
      </c>
      <c r="BB111" s="119">
        <f>IF('Copy &amp; Paste Roster Report Here'!$A108=BB$7,IF('Copy &amp; Paste Roster Report Here'!$M108="HT",1,0),0)</f>
        <v>0</v>
      </c>
      <c r="BC111" s="119">
        <f>IF('Copy &amp; Paste Roster Report Here'!$A108=BC$7,IF('Copy &amp; Paste Roster Report Here'!$M108="HT",1,0),0)</f>
        <v>0</v>
      </c>
      <c r="BD111" s="119">
        <f>IF('Copy &amp; Paste Roster Report Here'!$A108=BD$7,IF('Copy &amp; Paste Roster Report Here'!$M108="HT",1,0),0)</f>
        <v>0</v>
      </c>
      <c r="BE111" s="119">
        <f>IF('Copy &amp; Paste Roster Report Here'!$A108=BE$7,IF('Copy &amp; Paste Roster Report Here'!$M108="HT",1,0),0)</f>
        <v>0</v>
      </c>
      <c r="BF111" s="119">
        <f>IF('Copy &amp; Paste Roster Report Here'!$A108=BF$7,IF('Copy &amp; Paste Roster Report Here'!$M108="HT",1,0),0)</f>
        <v>0</v>
      </c>
      <c r="BG111" s="119">
        <f>IF('Copy &amp; Paste Roster Report Here'!$A108=BG$7,IF('Copy &amp; Paste Roster Report Here'!$M108="HT",1,0),0)</f>
        <v>0</v>
      </c>
      <c r="BH111" s="73">
        <f t="shared" si="26"/>
        <v>0</v>
      </c>
      <c r="BI111" s="120">
        <f>IF('Copy &amp; Paste Roster Report Here'!$A108=BI$7,IF('Copy &amp; Paste Roster Report Here'!$M108="MT",1,0),0)</f>
        <v>0</v>
      </c>
      <c r="BJ111" s="120">
        <f>IF('Copy &amp; Paste Roster Report Here'!$A108=BJ$7,IF('Copy &amp; Paste Roster Report Here'!$M108="MT",1,0),0)</f>
        <v>0</v>
      </c>
      <c r="BK111" s="120">
        <f>IF('Copy &amp; Paste Roster Report Here'!$A108=BK$7,IF('Copy &amp; Paste Roster Report Here'!$M108="MT",1,0),0)</f>
        <v>0</v>
      </c>
      <c r="BL111" s="120">
        <f>IF('Copy &amp; Paste Roster Report Here'!$A108=BL$7,IF('Copy &amp; Paste Roster Report Here'!$M108="MT",1,0),0)</f>
        <v>0</v>
      </c>
      <c r="BM111" s="120">
        <f>IF('Copy &amp; Paste Roster Report Here'!$A108=BM$7,IF('Copy &amp; Paste Roster Report Here'!$M108="MT",1,0),0)</f>
        <v>0</v>
      </c>
      <c r="BN111" s="120">
        <f>IF('Copy &amp; Paste Roster Report Here'!$A108=BN$7,IF('Copy &amp; Paste Roster Report Here'!$M108="MT",1,0),0)</f>
        <v>0</v>
      </c>
      <c r="BO111" s="120">
        <f>IF('Copy &amp; Paste Roster Report Here'!$A108=BO$7,IF('Copy &amp; Paste Roster Report Here'!$M108="MT",1,0),0)</f>
        <v>0</v>
      </c>
      <c r="BP111" s="120">
        <f>IF('Copy &amp; Paste Roster Report Here'!$A108=BP$7,IF('Copy &amp; Paste Roster Report Here'!$M108="MT",1,0),0)</f>
        <v>0</v>
      </c>
      <c r="BQ111" s="120">
        <f>IF('Copy &amp; Paste Roster Report Here'!$A108=BQ$7,IF('Copy &amp; Paste Roster Report Here'!$M108="MT",1,0),0)</f>
        <v>0</v>
      </c>
      <c r="BR111" s="120">
        <f>IF('Copy &amp; Paste Roster Report Here'!$A108=BR$7,IF('Copy &amp; Paste Roster Report Here'!$M108="MT",1,0),0)</f>
        <v>0</v>
      </c>
      <c r="BS111" s="120">
        <f>IF('Copy &amp; Paste Roster Report Here'!$A108=BS$7,IF('Copy &amp; Paste Roster Report Here'!$M108="MT",1,0),0)</f>
        <v>0</v>
      </c>
      <c r="BT111" s="73">
        <f t="shared" si="27"/>
        <v>0</v>
      </c>
      <c r="BU111" s="121">
        <f>IF('Copy &amp; Paste Roster Report Here'!$A108=BU$7,IF('Copy &amp; Paste Roster Report Here'!$M108="fy",1,0),0)</f>
        <v>0</v>
      </c>
      <c r="BV111" s="121">
        <f>IF('Copy &amp; Paste Roster Report Here'!$A108=BV$7,IF('Copy &amp; Paste Roster Report Here'!$M108="fy",1,0),0)</f>
        <v>0</v>
      </c>
      <c r="BW111" s="121">
        <f>IF('Copy &amp; Paste Roster Report Here'!$A108=BW$7,IF('Copy &amp; Paste Roster Report Here'!$M108="fy",1,0),0)</f>
        <v>0</v>
      </c>
      <c r="BX111" s="121">
        <f>IF('Copy &amp; Paste Roster Report Here'!$A108=BX$7,IF('Copy &amp; Paste Roster Report Here'!$M108="fy",1,0),0)</f>
        <v>0</v>
      </c>
      <c r="BY111" s="121">
        <f>IF('Copy &amp; Paste Roster Report Here'!$A108=BY$7,IF('Copy &amp; Paste Roster Report Here'!$M108="fy",1,0),0)</f>
        <v>0</v>
      </c>
      <c r="BZ111" s="121">
        <f>IF('Copy &amp; Paste Roster Report Here'!$A108=BZ$7,IF('Copy &amp; Paste Roster Report Here'!$M108="fy",1,0),0)</f>
        <v>0</v>
      </c>
      <c r="CA111" s="121">
        <f>IF('Copy &amp; Paste Roster Report Here'!$A108=CA$7,IF('Copy &amp; Paste Roster Report Here'!$M108="fy",1,0),0)</f>
        <v>0</v>
      </c>
      <c r="CB111" s="121">
        <f>IF('Copy &amp; Paste Roster Report Here'!$A108=CB$7,IF('Copy &amp; Paste Roster Report Here'!$M108="fy",1,0),0)</f>
        <v>0</v>
      </c>
      <c r="CC111" s="121">
        <f>IF('Copy &amp; Paste Roster Report Here'!$A108=CC$7,IF('Copy &amp; Paste Roster Report Here'!$M108="fy",1,0),0)</f>
        <v>0</v>
      </c>
      <c r="CD111" s="121">
        <f>IF('Copy &amp; Paste Roster Report Here'!$A108=CD$7,IF('Copy &amp; Paste Roster Report Here'!$M108="fy",1,0),0)</f>
        <v>0</v>
      </c>
      <c r="CE111" s="121">
        <f>IF('Copy &amp; Paste Roster Report Here'!$A108=CE$7,IF('Copy &amp; Paste Roster Report Here'!$M108="fy",1,0),0)</f>
        <v>0</v>
      </c>
      <c r="CF111" s="73">
        <f t="shared" si="28"/>
        <v>0</v>
      </c>
      <c r="CG111" s="122">
        <f>IF('Copy &amp; Paste Roster Report Here'!$A108=CG$7,IF('Copy &amp; Paste Roster Report Here'!$M108="RH",1,0),0)</f>
        <v>0</v>
      </c>
      <c r="CH111" s="122">
        <f>IF('Copy &amp; Paste Roster Report Here'!$A108=CH$7,IF('Copy &amp; Paste Roster Report Here'!$M108="RH",1,0),0)</f>
        <v>0</v>
      </c>
      <c r="CI111" s="122">
        <f>IF('Copy &amp; Paste Roster Report Here'!$A108=CI$7,IF('Copy &amp; Paste Roster Report Here'!$M108="RH",1,0),0)</f>
        <v>0</v>
      </c>
      <c r="CJ111" s="122">
        <f>IF('Copy &amp; Paste Roster Report Here'!$A108=CJ$7,IF('Copy &amp; Paste Roster Report Here'!$M108="RH",1,0),0)</f>
        <v>0</v>
      </c>
      <c r="CK111" s="122">
        <f>IF('Copy &amp; Paste Roster Report Here'!$A108=CK$7,IF('Copy &amp; Paste Roster Report Here'!$M108="RH",1,0),0)</f>
        <v>0</v>
      </c>
      <c r="CL111" s="122">
        <f>IF('Copy &amp; Paste Roster Report Here'!$A108=CL$7,IF('Copy &amp; Paste Roster Report Here'!$M108="RH",1,0),0)</f>
        <v>0</v>
      </c>
      <c r="CM111" s="122">
        <f>IF('Copy &amp; Paste Roster Report Here'!$A108=CM$7,IF('Copy &amp; Paste Roster Report Here'!$M108="RH",1,0),0)</f>
        <v>0</v>
      </c>
      <c r="CN111" s="122">
        <f>IF('Copy &amp; Paste Roster Report Here'!$A108=CN$7,IF('Copy &amp; Paste Roster Report Here'!$M108="RH",1,0),0)</f>
        <v>0</v>
      </c>
      <c r="CO111" s="122">
        <f>IF('Copy &amp; Paste Roster Report Here'!$A108=CO$7,IF('Copy &amp; Paste Roster Report Here'!$M108="RH",1,0),0)</f>
        <v>0</v>
      </c>
      <c r="CP111" s="122">
        <f>IF('Copy &amp; Paste Roster Report Here'!$A108=CP$7,IF('Copy &amp; Paste Roster Report Here'!$M108="RH",1,0),0)</f>
        <v>0</v>
      </c>
      <c r="CQ111" s="122">
        <f>IF('Copy &amp; Paste Roster Report Here'!$A108=CQ$7,IF('Copy &amp; Paste Roster Report Here'!$M108="RH",1,0),0)</f>
        <v>0</v>
      </c>
      <c r="CR111" s="73">
        <f t="shared" si="29"/>
        <v>0</v>
      </c>
      <c r="CS111" s="123">
        <f>IF('Copy &amp; Paste Roster Report Here'!$A108=CS$7,IF('Copy &amp; Paste Roster Report Here'!$M108="QT",1,0),0)</f>
        <v>0</v>
      </c>
      <c r="CT111" s="123">
        <f>IF('Copy &amp; Paste Roster Report Here'!$A108=CT$7,IF('Copy &amp; Paste Roster Report Here'!$M108="QT",1,0),0)</f>
        <v>0</v>
      </c>
      <c r="CU111" s="123">
        <f>IF('Copy &amp; Paste Roster Report Here'!$A108=CU$7,IF('Copy &amp; Paste Roster Report Here'!$M108="QT",1,0),0)</f>
        <v>0</v>
      </c>
      <c r="CV111" s="123">
        <f>IF('Copy &amp; Paste Roster Report Here'!$A108=CV$7,IF('Copy &amp; Paste Roster Report Here'!$M108="QT",1,0),0)</f>
        <v>0</v>
      </c>
      <c r="CW111" s="123">
        <f>IF('Copy &amp; Paste Roster Report Here'!$A108=CW$7,IF('Copy &amp; Paste Roster Report Here'!$M108="QT",1,0),0)</f>
        <v>0</v>
      </c>
      <c r="CX111" s="123">
        <f>IF('Copy &amp; Paste Roster Report Here'!$A108=CX$7,IF('Copy &amp; Paste Roster Report Here'!$M108="QT",1,0),0)</f>
        <v>0</v>
      </c>
      <c r="CY111" s="123">
        <f>IF('Copy &amp; Paste Roster Report Here'!$A108=CY$7,IF('Copy &amp; Paste Roster Report Here'!$M108="QT",1,0),0)</f>
        <v>0</v>
      </c>
      <c r="CZ111" s="123">
        <f>IF('Copy &amp; Paste Roster Report Here'!$A108=CZ$7,IF('Copy &amp; Paste Roster Report Here'!$M108="QT",1,0),0)</f>
        <v>0</v>
      </c>
      <c r="DA111" s="123">
        <f>IF('Copy &amp; Paste Roster Report Here'!$A108=DA$7,IF('Copy &amp; Paste Roster Report Here'!$M108="QT",1,0),0)</f>
        <v>0</v>
      </c>
      <c r="DB111" s="123">
        <f>IF('Copy &amp; Paste Roster Report Here'!$A108=DB$7,IF('Copy &amp; Paste Roster Report Here'!$M108="QT",1,0),0)</f>
        <v>0</v>
      </c>
      <c r="DC111" s="123">
        <f>IF('Copy &amp; Paste Roster Report Here'!$A108=DC$7,IF('Copy &amp; Paste Roster Report Here'!$M108="QT",1,0),0)</f>
        <v>0</v>
      </c>
      <c r="DD111" s="73">
        <f t="shared" si="30"/>
        <v>0</v>
      </c>
      <c r="DE111" s="124">
        <f>IF('Copy &amp; Paste Roster Report Here'!$A108=DE$7,IF('Copy &amp; Paste Roster Report Here'!$M108="xxxxxxxxxxx",1,0),0)</f>
        <v>0</v>
      </c>
      <c r="DF111" s="124">
        <f>IF('Copy &amp; Paste Roster Report Here'!$A108=DF$7,IF('Copy &amp; Paste Roster Report Here'!$M108="xxxxxxxxxxx",1,0),0)</f>
        <v>0</v>
      </c>
      <c r="DG111" s="124">
        <f>IF('Copy &amp; Paste Roster Report Here'!$A108=DG$7,IF('Copy &amp; Paste Roster Report Here'!$M108="xxxxxxxxxxx",1,0),0)</f>
        <v>0</v>
      </c>
      <c r="DH111" s="124">
        <f>IF('Copy &amp; Paste Roster Report Here'!$A108=DH$7,IF('Copy &amp; Paste Roster Report Here'!$M108="xxxxxxxxxxx",1,0),0)</f>
        <v>0</v>
      </c>
      <c r="DI111" s="124">
        <f>IF('Copy &amp; Paste Roster Report Here'!$A108=DI$7,IF('Copy &amp; Paste Roster Report Here'!$M108="xxxxxxxxxxx",1,0),0)</f>
        <v>0</v>
      </c>
      <c r="DJ111" s="124">
        <f>IF('Copy &amp; Paste Roster Report Here'!$A108=DJ$7,IF('Copy &amp; Paste Roster Report Here'!$M108="xxxxxxxxxxx",1,0),0)</f>
        <v>0</v>
      </c>
      <c r="DK111" s="124">
        <f>IF('Copy &amp; Paste Roster Report Here'!$A108=DK$7,IF('Copy &amp; Paste Roster Report Here'!$M108="xxxxxxxxxxx",1,0),0)</f>
        <v>0</v>
      </c>
      <c r="DL111" s="124">
        <f>IF('Copy &amp; Paste Roster Report Here'!$A108=DL$7,IF('Copy &amp; Paste Roster Report Here'!$M108="xxxxxxxxxxx",1,0),0)</f>
        <v>0</v>
      </c>
      <c r="DM111" s="124">
        <f>IF('Copy &amp; Paste Roster Report Here'!$A108=DM$7,IF('Copy &amp; Paste Roster Report Here'!$M108="xxxxxxxxxxx",1,0),0)</f>
        <v>0</v>
      </c>
      <c r="DN111" s="124">
        <f>IF('Copy &amp; Paste Roster Report Here'!$A108=DN$7,IF('Copy &amp; Paste Roster Report Here'!$M108="xxxxxxxxxxx",1,0),0)</f>
        <v>0</v>
      </c>
      <c r="DO111" s="124">
        <f>IF('Copy &amp; Paste Roster Report Here'!$A108=DO$7,IF('Copy &amp; Paste Roster Report Here'!$M108="xxxxxxxxxxx",1,0),0)</f>
        <v>0</v>
      </c>
      <c r="DP111" s="125">
        <f t="shared" si="31"/>
        <v>0</v>
      </c>
      <c r="DQ111" s="126">
        <f t="shared" si="32"/>
        <v>0</v>
      </c>
    </row>
    <row r="112" spans="1:121" x14ac:dyDescent="0.2">
      <c r="A112" s="111">
        <f t="shared" si="18"/>
        <v>0</v>
      </c>
      <c r="B112" s="111">
        <f t="shared" si="19"/>
        <v>0</v>
      </c>
      <c r="C112" s="112">
        <f>+('Copy &amp; Paste Roster Report Here'!$P109-'Copy &amp; Paste Roster Report Here'!$O109)/30</f>
        <v>0</v>
      </c>
      <c r="D112" s="112">
        <f>+('Copy &amp; Paste Roster Report Here'!$P109-'Copy &amp; Paste Roster Report Here'!$O109)</f>
        <v>0</v>
      </c>
      <c r="E112" s="111">
        <f>'Copy &amp; Paste Roster Report Here'!N109</f>
        <v>0</v>
      </c>
      <c r="F112" s="111" t="str">
        <f t="shared" si="20"/>
        <v>N</v>
      </c>
      <c r="G112" s="111">
        <f>'Copy &amp; Paste Roster Report Here'!R109</f>
        <v>0</v>
      </c>
      <c r="H112" s="113">
        <f t="shared" si="21"/>
        <v>0</v>
      </c>
      <c r="I112" s="112">
        <f>IF(F112="N",$F$5-'Copy &amp; Paste Roster Report Here'!O109,+'Copy &amp; Paste Roster Report Here'!Q109-'Copy &amp; Paste Roster Report Here'!O109)</f>
        <v>0</v>
      </c>
      <c r="J112" s="114">
        <f t="shared" si="22"/>
        <v>0</v>
      </c>
      <c r="K112" s="114">
        <f t="shared" si="23"/>
        <v>0</v>
      </c>
      <c r="L112" s="115">
        <f>'Copy &amp; Paste Roster Report Here'!F109</f>
        <v>0</v>
      </c>
      <c r="M112" s="116">
        <f t="shared" si="24"/>
        <v>0</v>
      </c>
      <c r="N112" s="117">
        <f>IF('Copy &amp; Paste Roster Report Here'!$A109='Analytical Tests'!N$7,IF($F112="Y",+$H112*N$6,0),0)</f>
        <v>0</v>
      </c>
      <c r="O112" s="117">
        <f>IF('Copy &amp; Paste Roster Report Here'!$A109='Analytical Tests'!O$7,IF($F112="Y",+$H112*O$6,0),0)</f>
        <v>0</v>
      </c>
      <c r="P112" s="117">
        <f>IF('Copy &amp; Paste Roster Report Here'!$A109='Analytical Tests'!P$7,IF($F112="Y",+$H112*P$6,0),0)</f>
        <v>0</v>
      </c>
      <c r="Q112" s="117">
        <f>IF('Copy &amp; Paste Roster Report Here'!$A109='Analytical Tests'!Q$7,IF($F112="Y",+$H112*Q$6,0),0)</f>
        <v>0</v>
      </c>
      <c r="R112" s="117">
        <f>IF('Copy &amp; Paste Roster Report Here'!$A109='Analytical Tests'!R$7,IF($F112="Y",+$H112*R$6,0),0)</f>
        <v>0</v>
      </c>
      <c r="S112" s="117">
        <f>IF('Copy &amp; Paste Roster Report Here'!$A109='Analytical Tests'!S$7,IF($F112="Y",+$H112*S$6,0),0)</f>
        <v>0</v>
      </c>
      <c r="T112" s="117">
        <f>IF('Copy &amp; Paste Roster Report Here'!$A109='Analytical Tests'!T$7,IF($F112="Y",+$H112*T$6,0),0)</f>
        <v>0</v>
      </c>
      <c r="U112" s="117">
        <f>IF('Copy &amp; Paste Roster Report Here'!$A109='Analytical Tests'!U$7,IF($F112="Y",+$H112*U$6,0),0)</f>
        <v>0</v>
      </c>
      <c r="V112" s="117">
        <f>IF('Copy &amp; Paste Roster Report Here'!$A109='Analytical Tests'!V$7,IF($F112="Y",+$H112*V$6,0),0)</f>
        <v>0</v>
      </c>
      <c r="W112" s="117">
        <f>IF('Copy &amp; Paste Roster Report Here'!$A109='Analytical Tests'!W$7,IF($F112="Y",+$H112*W$6,0),0)</f>
        <v>0</v>
      </c>
      <c r="X112" s="117">
        <f>IF('Copy &amp; Paste Roster Report Here'!$A109='Analytical Tests'!X$7,IF($F112="Y",+$H112*X$6,0),0)</f>
        <v>0</v>
      </c>
      <c r="Y112" s="117" t="b">
        <f>IF('Copy &amp; Paste Roster Report Here'!$A109='Analytical Tests'!Y$7,IF($F112="N",IF($J112&gt;=$C112,Y$6,+($I112/$D112)*Y$6),0))</f>
        <v>0</v>
      </c>
      <c r="Z112" s="117" t="b">
        <f>IF('Copy &amp; Paste Roster Report Here'!$A109='Analytical Tests'!Z$7,IF($F112="N",IF($J112&gt;=$C112,Z$6,+($I112/$D112)*Z$6),0))</f>
        <v>0</v>
      </c>
      <c r="AA112" s="117" t="b">
        <f>IF('Copy &amp; Paste Roster Report Here'!$A109='Analytical Tests'!AA$7,IF($F112="N",IF($J112&gt;=$C112,AA$6,+($I112/$D112)*AA$6),0))</f>
        <v>0</v>
      </c>
      <c r="AB112" s="117" t="b">
        <f>IF('Copy &amp; Paste Roster Report Here'!$A109='Analytical Tests'!AB$7,IF($F112="N",IF($J112&gt;=$C112,AB$6,+($I112/$D112)*AB$6),0))</f>
        <v>0</v>
      </c>
      <c r="AC112" s="117" t="b">
        <f>IF('Copy &amp; Paste Roster Report Here'!$A109='Analytical Tests'!AC$7,IF($F112="N",IF($J112&gt;=$C112,AC$6,+($I112/$D112)*AC$6),0))</f>
        <v>0</v>
      </c>
      <c r="AD112" s="117" t="b">
        <f>IF('Copy &amp; Paste Roster Report Here'!$A109='Analytical Tests'!AD$7,IF($F112="N",IF($J112&gt;=$C112,AD$6,+($I112/$D112)*AD$6),0))</f>
        <v>0</v>
      </c>
      <c r="AE112" s="117" t="b">
        <f>IF('Copy &amp; Paste Roster Report Here'!$A109='Analytical Tests'!AE$7,IF($F112="N",IF($J112&gt;=$C112,AE$6,+($I112/$D112)*AE$6),0))</f>
        <v>0</v>
      </c>
      <c r="AF112" s="117" t="b">
        <f>IF('Copy &amp; Paste Roster Report Here'!$A109='Analytical Tests'!AF$7,IF($F112="N",IF($J112&gt;=$C112,AF$6,+($I112/$D112)*AF$6),0))</f>
        <v>0</v>
      </c>
      <c r="AG112" s="117" t="b">
        <f>IF('Copy &amp; Paste Roster Report Here'!$A109='Analytical Tests'!AG$7,IF($F112="N",IF($J112&gt;=$C112,AG$6,+($I112/$D112)*AG$6),0))</f>
        <v>0</v>
      </c>
      <c r="AH112" s="117" t="b">
        <f>IF('Copy &amp; Paste Roster Report Here'!$A109='Analytical Tests'!AH$7,IF($F112="N",IF($J112&gt;=$C112,AH$6,+($I112/$D112)*AH$6),0))</f>
        <v>0</v>
      </c>
      <c r="AI112" s="117" t="b">
        <f>IF('Copy &amp; Paste Roster Report Here'!$A109='Analytical Tests'!AI$7,IF($F112="N",IF($J112&gt;=$C112,AI$6,+($I112/$D112)*AI$6),0))</f>
        <v>0</v>
      </c>
      <c r="AJ112" s="79"/>
      <c r="AK112" s="118">
        <f>IF('Copy &amp; Paste Roster Report Here'!$A109=AK$7,IF('Copy &amp; Paste Roster Report Here'!$M109="FT",1,0),0)</f>
        <v>0</v>
      </c>
      <c r="AL112" s="118">
        <f>IF('Copy &amp; Paste Roster Report Here'!$A109=AL$7,IF('Copy &amp; Paste Roster Report Here'!$M109="FT",1,0),0)</f>
        <v>0</v>
      </c>
      <c r="AM112" s="118">
        <f>IF('Copy &amp; Paste Roster Report Here'!$A109=AM$7,IF('Copy &amp; Paste Roster Report Here'!$M109="FT",1,0),0)</f>
        <v>0</v>
      </c>
      <c r="AN112" s="118">
        <f>IF('Copy &amp; Paste Roster Report Here'!$A109=AN$7,IF('Copy &amp; Paste Roster Report Here'!$M109="FT",1,0),0)</f>
        <v>0</v>
      </c>
      <c r="AO112" s="118">
        <f>IF('Copy &amp; Paste Roster Report Here'!$A109=AO$7,IF('Copy &amp; Paste Roster Report Here'!$M109="FT",1,0),0)</f>
        <v>0</v>
      </c>
      <c r="AP112" s="118">
        <f>IF('Copy &amp; Paste Roster Report Here'!$A109=AP$7,IF('Copy &amp; Paste Roster Report Here'!$M109="FT",1,0),0)</f>
        <v>0</v>
      </c>
      <c r="AQ112" s="118">
        <f>IF('Copy &amp; Paste Roster Report Here'!$A109=AQ$7,IF('Copy &amp; Paste Roster Report Here'!$M109="FT",1,0),0)</f>
        <v>0</v>
      </c>
      <c r="AR112" s="118">
        <f>IF('Copy &amp; Paste Roster Report Here'!$A109=AR$7,IF('Copy &amp; Paste Roster Report Here'!$M109="FT",1,0),0)</f>
        <v>0</v>
      </c>
      <c r="AS112" s="118">
        <f>IF('Copy &amp; Paste Roster Report Here'!$A109=AS$7,IF('Copy &amp; Paste Roster Report Here'!$M109="FT",1,0),0)</f>
        <v>0</v>
      </c>
      <c r="AT112" s="118">
        <f>IF('Copy &amp; Paste Roster Report Here'!$A109=AT$7,IF('Copy &amp; Paste Roster Report Here'!$M109="FT",1,0),0)</f>
        <v>0</v>
      </c>
      <c r="AU112" s="118">
        <f>IF('Copy &amp; Paste Roster Report Here'!$A109=AU$7,IF('Copy &amp; Paste Roster Report Here'!$M109="FT",1,0),0)</f>
        <v>0</v>
      </c>
      <c r="AV112" s="73">
        <f t="shared" si="25"/>
        <v>0</v>
      </c>
      <c r="AW112" s="119">
        <f>IF('Copy &amp; Paste Roster Report Here'!$A109=AW$7,IF('Copy &amp; Paste Roster Report Here'!$M109="HT",1,0),0)</f>
        <v>0</v>
      </c>
      <c r="AX112" s="119">
        <f>IF('Copy &amp; Paste Roster Report Here'!$A109=AX$7,IF('Copy &amp; Paste Roster Report Here'!$M109="HT",1,0),0)</f>
        <v>0</v>
      </c>
      <c r="AY112" s="119">
        <f>IF('Copy &amp; Paste Roster Report Here'!$A109=AY$7,IF('Copy &amp; Paste Roster Report Here'!$M109="HT",1,0),0)</f>
        <v>0</v>
      </c>
      <c r="AZ112" s="119">
        <f>IF('Copy &amp; Paste Roster Report Here'!$A109=AZ$7,IF('Copy &amp; Paste Roster Report Here'!$M109="HT",1,0),0)</f>
        <v>0</v>
      </c>
      <c r="BA112" s="119">
        <f>IF('Copy &amp; Paste Roster Report Here'!$A109=BA$7,IF('Copy &amp; Paste Roster Report Here'!$M109="HT",1,0),0)</f>
        <v>0</v>
      </c>
      <c r="BB112" s="119">
        <f>IF('Copy &amp; Paste Roster Report Here'!$A109=BB$7,IF('Copy &amp; Paste Roster Report Here'!$M109="HT",1,0),0)</f>
        <v>0</v>
      </c>
      <c r="BC112" s="119">
        <f>IF('Copy &amp; Paste Roster Report Here'!$A109=BC$7,IF('Copy &amp; Paste Roster Report Here'!$M109="HT",1,0),0)</f>
        <v>0</v>
      </c>
      <c r="BD112" s="119">
        <f>IF('Copy &amp; Paste Roster Report Here'!$A109=BD$7,IF('Copy &amp; Paste Roster Report Here'!$M109="HT",1,0),0)</f>
        <v>0</v>
      </c>
      <c r="BE112" s="119">
        <f>IF('Copy &amp; Paste Roster Report Here'!$A109=BE$7,IF('Copy &amp; Paste Roster Report Here'!$M109="HT",1,0),0)</f>
        <v>0</v>
      </c>
      <c r="BF112" s="119">
        <f>IF('Copy &amp; Paste Roster Report Here'!$A109=BF$7,IF('Copy &amp; Paste Roster Report Here'!$M109="HT",1,0),0)</f>
        <v>0</v>
      </c>
      <c r="BG112" s="119">
        <f>IF('Copy &amp; Paste Roster Report Here'!$A109=BG$7,IF('Copy &amp; Paste Roster Report Here'!$M109="HT",1,0),0)</f>
        <v>0</v>
      </c>
      <c r="BH112" s="73">
        <f t="shared" si="26"/>
        <v>0</v>
      </c>
      <c r="BI112" s="120">
        <f>IF('Copy &amp; Paste Roster Report Here'!$A109=BI$7,IF('Copy &amp; Paste Roster Report Here'!$M109="MT",1,0),0)</f>
        <v>0</v>
      </c>
      <c r="BJ112" s="120">
        <f>IF('Copy &amp; Paste Roster Report Here'!$A109=BJ$7,IF('Copy &amp; Paste Roster Report Here'!$M109="MT",1,0),0)</f>
        <v>0</v>
      </c>
      <c r="BK112" s="120">
        <f>IF('Copy &amp; Paste Roster Report Here'!$A109=BK$7,IF('Copy &amp; Paste Roster Report Here'!$M109="MT",1,0),0)</f>
        <v>0</v>
      </c>
      <c r="BL112" s="120">
        <f>IF('Copy &amp; Paste Roster Report Here'!$A109=BL$7,IF('Copy &amp; Paste Roster Report Here'!$M109="MT",1,0),0)</f>
        <v>0</v>
      </c>
      <c r="BM112" s="120">
        <f>IF('Copy &amp; Paste Roster Report Here'!$A109=BM$7,IF('Copy &amp; Paste Roster Report Here'!$M109="MT",1,0),0)</f>
        <v>0</v>
      </c>
      <c r="BN112" s="120">
        <f>IF('Copy &amp; Paste Roster Report Here'!$A109=BN$7,IF('Copy &amp; Paste Roster Report Here'!$M109="MT",1,0),0)</f>
        <v>0</v>
      </c>
      <c r="BO112" s="120">
        <f>IF('Copy &amp; Paste Roster Report Here'!$A109=BO$7,IF('Copy &amp; Paste Roster Report Here'!$M109="MT",1,0),0)</f>
        <v>0</v>
      </c>
      <c r="BP112" s="120">
        <f>IF('Copy &amp; Paste Roster Report Here'!$A109=BP$7,IF('Copy &amp; Paste Roster Report Here'!$M109="MT",1,0),0)</f>
        <v>0</v>
      </c>
      <c r="BQ112" s="120">
        <f>IF('Copy &amp; Paste Roster Report Here'!$A109=BQ$7,IF('Copy &amp; Paste Roster Report Here'!$M109="MT",1,0),0)</f>
        <v>0</v>
      </c>
      <c r="BR112" s="120">
        <f>IF('Copy &amp; Paste Roster Report Here'!$A109=BR$7,IF('Copy &amp; Paste Roster Report Here'!$M109="MT",1,0),0)</f>
        <v>0</v>
      </c>
      <c r="BS112" s="120">
        <f>IF('Copy &amp; Paste Roster Report Here'!$A109=BS$7,IF('Copy &amp; Paste Roster Report Here'!$M109="MT",1,0),0)</f>
        <v>0</v>
      </c>
      <c r="BT112" s="73">
        <f t="shared" si="27"/>
        <v>0</v>
      </c>
      <c r="BU112" s="121">
        <f>IF('Copy &amp; Paste Roster Report Here'!$A109=BU$7,IF('Copy &amp; Paste Roster Report Here'!$M109="fy",1,0),0)</f>
        <v>0</v>
      </c>
      <c r="BV112" s="121">
        <f>IF('Copy &amp; Paste Roster Report Here'!$A109=BV$7,IF('Copy &amp; Paste Roster Report Here'!$M109="fy",1,0),0)</f>
        <v>0</v>
      </c>
      <c r="BW112" s="121">
        <f>IF('Copy &amp; Paste Roster Report Here'!$A109=BW$7,IF('Copy &amp; Paste Roster Report Here'!$M109="fy",1,0),0)</f>
        <v>0</v>
      </c>
      <c r="BX112" s="121">
        <f>IF('Copy &amp; Paste Roster Report Here'!$A109=BX$7,IF('Copy &amp; Paste Roster Report Here'!$M109="fy",1,0),0)</f>
        <v>0</v>
      </c>
      <c r="BY112" s="121">
        <f>IF('Copy &amp; Paste Roster Report Here'!$A109=BY$7,IF('Copy &amp; Paste Roster Report Here'!$M109="fy",1,0),0)</f>
        <v>0</v>
      </c>
      <c r="BZ112" s="121">
        <f>IF('Copy &amp; Paste Roster Report Here'!$A109=BZ$7,IF('Copy &amp; Paste Roster Report Here'!$M109="fy",1,0),0)</f>
        <v>0</v>
      </c>
      <c r="CA112" s="121">
        <f>IF('Copy &amp; Paste Roster Report Here'!$A109=CA$7,IF('Copy &amp; Paste Roster Report Here'!$M109="fy",1,0),0)</f>
        <v>0</v>
      </c>
      <c r="CB112" s="121">
        <f>IF('Copy &amp; Paste Roster Report Here'!$A109=CB$7,IF('Copy &amp; Paste Roster Report Here'!$M109="fy",1,0),0)</f>
        <v>0</v>
      </c>
      <c r="CC112" s="121">
        <f>IF('Copy &amp; Paste Roster Report Here'!$A109=CC$7,IF('Copy &amp; Paste Roster Report Here'!$M109="fy",1,0),0)</f>
        <v>0</v>
      </c>
      <c r="CD112" s="121">
        <f>IF('Copy &amp; Paste Roster Report Here'!$A109=CD$7,IF('Copy &amp; Paste Roster Report Here'!$M109="fy",1,0),0)</f>
        <v>0</v>
      </c>
      <c r="CE112" s="121">
        <f>IF('Copy &amp; Paste Roster Report Here'!$A109=CE$7,IF('Copy &amp; Paste Roster Report Here'!$M109="fy",1,0),0)</f>
        <v>0</v>
      </c>
      <c r="CF112" s="73">
        <f t="shared" si="28"/>
        <v>0</v>
      </c>
      <c r="CG112" s="122">
        <f>IF('Copy &amp; Paste Roster Report Here'!$A109=CG$7,IF('Copy &amp; Paste Roster Report Here'!$M109="RH",1,0),0)</f>
        <v>0</v>
      </c>
      <c r="CH112" s="122">
        <f>IF('Copy &amp; Paste Roster Report Here'!$A109=CH$7,IF('Copy &amp; Paste Roster Report Here'!$M109="RH",1,0),0)</f>
        <v>0</v>
      </c>
      <c r="CI112" s="122">
        <f>IF('Copy &amp; Paste Roster Report Here'!$A109=CI$7,IF('Copy &amp; Paste Roster Report Here'!$M109="RH",1,0),0)</f>
        <v>0</v>
      </c>
      <c r="CJ112" s="122">
        <f>IF('Copy &amp; Paste Roster Report Here'!$A109=CJ$7,IF('Copy &amp; Paste Roster Report Here'!$M109="RH",1,0),0)</f>
        <v>0</v>
      </c>
      <c r="CK112" s="122">
        <f>IF('Copy &amp; Paste Roster Report Here'!$A109=CK$7,IF('Copy &amp; Paste Roster Report Here'!$M109="RH",1,0),0)</f>
        <v>0</v>
      </c>
      <c r="CL112" s="122">
        <f>IF('Copy &amp; Paste Roster Report Here'!$A109=CL$7,IF('Copy &amp; Paste Roster Report Here'!$M109="RH",1,0),0)</f>
        <v>0</v>
      </c>
      <c r="CM112" s="122">
        <f>IF('Copy &amp; Paste Roster Report Here'!$A109=CM$7,IF('Copy &amp; Paste Roster Report Here'!$M109="RH",1,0),0)</f>
        <v>0</v>
      </c>
      <c r="CN112" s="122">
        <f>IF('Copy &amp; Paste Roster Report Here'!$A109=CN$7,IF('Copy &amp; Paste Roster Report Here'!$M109="RH",1,0),0)</f>
        <v>0</v>
      </c>
      <c r="CO112" s="122">
        <f>IF('Copy &amp; Paste Roster Report Here'!$A109=CO$7,IF('Copy &amp; Paste Roster Report Here'!$M109="RH",1,0),0)</f>
        <v>0</v>
      </c>
      <c r="CP112" s="122">
        <f>IF('Copy &amp; Paste Roster Report Here'!$A109=CP$7,IF('Copy &amp; Paste Roster Report Here'!$M109="RH",1,0),0)</f>
        <v>0</v>
      </c>
      <c r="CQ112" s="122">
        <f>IF('Copy &amp; Paste Roster Report Here'!$A109=CQ$7,IF('Copy &amp; Paste Roster Report Here'!$M109="RH",1,0),0)</f>
        <v>0</v>
      </c>
      <c r="CR112" s="73">
        <f t="shared" si="29"/>
        <v>0</v>
      </c>
      <c r="CS112" s="123">
        <f>IF('Copy &amp; Paste Roster Report Here'!$A109=CS$7,IF('Copy &amp; Paste Roster Report Here'!$M109="QT",1,0),0)</f>
        <v>0</v>
      </c>
      <c r="CT112" s="123">
        <f>IF('Copy &amp; Paste Roster Report Here'!$A109=CT$7,IF('Copy &amp; Paste Roster Report Here'!$M109="QT",1,0),0)</f>
        <v>0</v>
      </c>
      <c r="CU112" s="123">
        <f>IF('Copy &amp; Paste Roster Report Here'!$A109=CU$7,IF('Copy &amp; Paste Roster Report Here'!$M109="QT",1,0),0)</f>
        <v>0</v>
      </c>
      <c r="CV112" s="123">
        <f>IF('Copy &amp; Paste Roster Report Here'!$A109=CV$7,IF('Copy &amp; Paste Roster Report Here'!$M109="QT",1,0),0)</f>
        <v>0</v>
      </c>
      <c r="CW112" s="123">
        <f>IF('Copy &amp; Paste Roster Report Here'!$A109=CW$7,IF('Copy &amp; Paste Roster Report Here'!$M109="QT",1,0),0)</f>
        <v>0</v>
      </c>
      <c r="CX112" s="123">
        <f>IF('Copy &amp; Paste Roster Report Here'!$A109=CX$7,IF('Copy &amp; Paste Roster Report Here'!$M109="QT",1,0),0)</f>
        <v>0</v>
      </c>
      <c r="CY112" s="123">
        <f>IF('Copy &amp; Paste Roster Report Here'!$A109=CY$7,IF('Copy &amp; Paste Roster Report Here'!$M109="QT",1,0),0)</f>
        <v>0</v>
      </c>
      <c r="CZ112" s="123">
        <f>IF('Copy &amp; Paste Roster Report Here'!$A109=CZ$7,IF('Copy &amp; Paste Roster Report Here'!$M109="QT",1,0),0)</f>
        <v>0</v>
      </c>
      <c r="DA112" s="123">
        <f>IF('Copy &amp; Paste Roster Report Here'!$A109=DA$7,IF('Copy &amp; Paste Roster Report Here'!$M109="QT",1,0),0)</f>
        <v>0</v>
      </c>
      <c r="DB112" s="123">
        <f>IF('Copy &amp; Paste Roster Report Here'!$A109=DB$7,IF('Copy &amp; Paste Roster Report Here'!$M109="QT",1,0),0)</f>
        <v>0</v>
      </c>
      <c r="DC112" s="123">
        <f>IF('Copy &amp; Paste Roster Report Here'!$A109=DC$7,IF('Copy &amp; Paste Roster Report Here'!$M109="QT",1,0),0)</f>
        <v>0</v>
      </c>
      <c r="DD112" s="73">
        <f t="shared" si="30"/>
        <v>0</v>
      </c>
      <c r="DE112" s="124">
        <f>IF('Copy &amp; Paste Roster Report Here'!$A109=DE$7,IF('Copy &amp; Paste Roster Report Here'!$M109="xxxxxxxxxxx",1,0),0)</f>
        <v>0</v>
      </c>
      <c r="DF112" s="124">
        <f>IF('Copy &amp; Paste Roster Report Here'!$A109=DF$7,IF('Copy &amp; Paste Roster Report Here'!$M109="xxxxxxxxxxx",1,0),0)</f>
        <v>0</v>
      </c>
      <c r="DG112" s="124">
        <f>IF('Copy &amp; Paste Roster Report Here'!$A109=DG$7,IF('Copy &amp; Paste Roster Report Here'!$M109="xxxxxxxxxxx",1,0),0)</f>
        <v>0</v>
      </c>
      <c r="DH112" s="124">
        <f>IF('Copy &amp; Paste Roster Report Here'!$A109=DH$7,IF('Copy &amp; Paste Roster Report Here'!$M109="xxxxxxxxxxx",1,0),0)</f>
        <v>0</v>
      </c>
      <c r="DI112" s="124">
        <f>IF('Copy &amp; Paste Roster Report Here'!$A109=DI$7,IF('Copy &amp; Paste Roster Report Here'!$M109="xxxxxxxxxxx",1,0),0)</f>
        <v>0</v>
      </c>
      <c r="DJ112" s="124">
        <f>IF('Copy &amp; Paste Roster Report Here'!$A109=DJ$7,IF('Copy &amp; Paste Roster Report Here'!$M109="xxxxxxxxxxx",1,0),0)</f>
        <v>0</v>
      </c>
      <c r="DK112" s="124">
        <f>IF('Copy &amp; Paste Roster Report Here'!$A109=DK$7,IF('Copy &amp; Paste Roster Report Here'!$M109="xxxxxxxxxxx",1,0),0)</f>
        <v>0</v>
      </c>
      <c r="DL112" s="124">
        <f>IF('Copy &amp; Paste Roster Report Here'!$A109=DL$7,IF('Copy &amp; Paste Roster Report Here'!$M109="xxxxxxxxxxx",1,0),0)</f>
        <v>0</v>
      </c>
      <c r="DM112" s="124">
        <f>IF('Copy &amp; Paste Roster Report Here'!$A109=DM$7,IF('Copy &amp; Paste Roster Report Here'!$M109="xxxxxxxxxxx",1,0),0)</f>
        <v>0</v>
      </c>
      <c r="DN112" s="124">
        <f>IF('Copy &amp; Paste Roster Report Here'!$A109=DN$7,IF('Copy &amp; Paste Roster Report Here'!$M109="xxxxxxxxxxx",1,0),0)</f>
        <v>0</v>
      </c>
      <c r="DO112" s="124">
        <f>IF('Copy &amp; Paste Roster Report Here'!$A109=DO$7,IF('Copy &amp; Paste Roster Report Here'!$M109="xxxxxxxxxxx",1,0),0)</f>
        <v>0</v>
      </c>
      <c r="DP112" s="125">
        <f t="shared" si="31"/>
        <v>0</v>
      </c>
      <c r="DQ112" s="126">
        <f t="shared" si="32"/>
        <v>0</v>
      </c>
    </row>
    <row r="113" spans="1:121" x14ac:dyDescent="0.2">
      <c r="A113" s="111">
        <f t="shared" si="18"/>
        <v>0</v>
      </c>
      <c r="B113" s="111">
        <f t="shared" si="19"/>
        <v>0</v>
      </c>
      <c r="C113" s="112">
        <f>+('Copy &amp; Paste Roster Report Here'!$P110-'Copy &amp; Paste Roster Report Here'!$O110)/30</f>
        <v>0</v>
      </c>
      <c r="D113" s="112">
        <f>+('Copy &amp; Paste Roster Report Here'!$P110-'Copy &amp; Paste Roster Report Here'!$O110)</f>
        <v>0</v>
      </c>
      <c r="E113" s="111">
        <f>'Copy &amp; Paste Roster Report Here'!N110</f>
        <v>0</v>
      </c>
      <c r="F113" s="111" t="str">
        <f t="shared" si="20"/>
        <v>N</v>
      </c>
      <c r="G113" s="111">
        <f>'Copy &amp; Paste Roster Report Here'!R110</f>
        <v>0</v>
      </c>
      <c r="H113" s="113">
        <f t="shared" si="21"/>
        <v>0</v>
      </c>
      <c r="I113" s="112">
        <f>IF(F113="N",$F$5-'Copy &amp; Paste Roster Report Here'!O110,+'Copy &amp; Paste Roster Report Here'!Q110-'Copy &amp; Paste Roster Report Here'!O110)</f>
        <v>0</v>
      </c>
      <c r="J113" s="114">
        <f t="shared" si="22"/>
        <v>0</v>
      </c>
      <c r="K113" s="114">
        <f t="shared" si="23"/>
        <v>0</v>
      </c>
      <c r="L113" s="115">
        <f>'Copy &amp; Paste Roster Report Here'!F110</f>
        <v>0</v>
      </c>
      <c r="M113" s="116">
        <f t="shared" si="24"/>
        <v>0</v>
      </c>
      <c r="N113" s="117">
        <f>IF('Copy &amp; Paste Roster Report Here'!$A110='Analytical Tests'!N$7,IF($F113="Y",+$H113*N$6,0),0)</f>
        <v>0</v>
      </c>
      <c r="O113" s="117">
        <f>IF('Copy &amp; Paste Roster Report Here'!$A110='Analytical Tests'!O$7,IF($F113="Y",+$H113*O$6,0),0)</f>
        <v>0</v>
      </c>
      <c r="P113" s="117">
        <f>IF('Copy &amp; Paste Roster Report Here'!$A110='Analytical Tests'!P$7,IF($F113="Y",+$H113*P$6,0),0)</f>
        <v>0</v>
      </c>
      <c r="Q113" s="117">
        <f>IF('Copy &amp; Paste Roster Report Here'!$A110='Analytical Tests'!Q$7,IF($F113="Y",+$H113*Q$6,0),0)</f>
        <v>0</v>
      </c>
      <c r="R113" s="117">
        <f>IF('Copy &amp; Paste Roster Report Here'!$A110='Analytical Tests'!R$7,IF($F113="Y",+$H113*R$6,0),0)</f>
        <v>0</v>
      </c>
      <c r="S113" s="117">
        <f>IF('Copy &amp; Paste Roster Report Here'!$A110='Analytical Tests'!S$7,IF($F113="Y",+$H113*S$6,0),0)</f>
        <v>0</v>
      </c>
      <c r="T113" s="117">
        <f>IF('Copy &amp; Paste Roster Report Here'!$A110='Analytical Tests'!T$7,IF($F113="Y",+$H113*T$6,0),0)</f>
        <v>0</v>
      </c>
      <c r="U113" s="117">
        <f>IF('Copy &amp; Paste Roster Report Here'!$A110='Analytical Tests'!U$7,IF($F113="Y",+$H113*U$6,0),0)</f>
        <v>0</v>
      </c>
      <c r="V113" s="117">
        <f>IF('Copy &amp; Paste Roster Report Here'!$A110='Analytical Tests'!V$7,IF($F113="Y",+$H113*V$6,0),0)</f>
        <v>0</v>
      </c>
      <c r="W113" s="117">
        <f>IF('Copy &amp; Paste Roster Report Here'!$A110='Analytical Tests'!W$7,IF($F113="Y",+$H113*W$6,0),0)</f>
        <v>0</v>
      </c>
      <c r="X113" s="117">
        <f>IF('Copy &amp; Paste Roster Report Here'!$A110='Analytical Tests'!X$7,IF($F113="Y",+$H113*X$6,0),0)</f>
        <v>0</v>
      </c>
      <c r="Y113" s="117" t="b">
        <f>IF('Copy &amp; Paste Roster Report Here'!$A110='Analytical Tests'!Y$7,IF($F113="N",IF($J113&gt;=$C113,Y$6,+($I113/$D113)*Y$6),0))</f>
        <v>0</v>
      </c>
      <c r="Z113" s="117" t="b">
        <f>IF('Copy &amp; Paste Roster Report Here'!$A110='Analytical Tests'!Z$7,IF($F113="N",IF($J113&gt;=$C113,Z$6,+($I113/$D113)*Z$6),0))</f>
        <v>0</v>
      </c>
      <c r="AA113" s="117" t="b">
        <f>IF('Copy &amp; Paste Roster Report Here'!$A110='Analytical Tests'!AA$7,IF($F113="N",IF($J113&gt;=$C113,AA$6,+($I113/$D113)*AA$6),0))</f>
        <v>0</v>
      </c>
      <c r="AB113" s="117" t="b">
        <f>IF('Copy &amp; Paste Roster Report Here'!$A110='Analytical Tests'!AB$7,IF($F113="N",IF($J113&gt;=$C113,AB$6,+($I113/$D113)*AB$6),0))</f>
        <v>0</v>
      </c>
      <c r="AC113" s="117" t="b">
        <f>IF('Copy &amp; Paste Roster Report Here'!$A110='Analytical Tests'!AC$7,IF($F113="N",IF($J113&gt;=$C113,AC$6,+($I113/$D113)*AC$6),0))</f>
        <v>0</v>
      </c>
      <c r="AD113" s="117" t="b">
        <f>IF('Copy &amp; Paste Roster Report Here'!$A110='Analytical Tests'!AD$7,IF($F113="N",IF($J113&gt;=$C113,AD$6,+($I113/$D113)*AD$6),0))</f>
        <v>0</v>
      </c>
      <c r="AE113" s="117" t="b">
        <f>IF('Copy &amp; Paste Roster Report Here'!$A110='Analytical Tests'!AE$7,IF($F113="N",IF($J113&gt;=$C113,AE$6,+($I113/$D113)*AE$6),0))</f>
        <v>0</v>
      </c>
      <c r="AF113" s="117" t="b">
        <f>IF('Copy &amp; Paste Roster Report Here'!$A110='Analytical Tests'!AF$7,IF($F113="N",IF($J113&gt;=$C113,AF$6,+($I113/$D113)*AF$6),0))</f>
        <v>0</v>
      </c>
      <c r="AG113" s="117" t="b">
        <f>IF('Copy &amp; Paste Roster Report Here'!$A110='Analytical Tests'!AG$7,IF($F113="N",IF($J113&gt;=$C113,AG$6,+($I113/$D113)*AG$6),0))</f>
        <v>0</v>
      </c>
      <c r="AH113" s="117" t="b">
        <f>IF('Copy &amp; Paste Roster Report Here'!$A110='Analytical Tests'!AH$7,IF($F113="N",IF($J113&gt;=$C113,AH$6,+($I113/$D113)*AH$6),0))</f>
        <v>0</v>
      </c>
      <c r="AI113" s="117" t="b">
        <f>IF('Copy &amp; Paste Roster Report Here'!$A110='Analytical Tests'!AI$7,IF($F113="N",IF($J113&gt;=$C113,AI$6,+($I113/$D113)*AI$6),0))</f>
        <v>0</v>
      </c>
      <c r="AJ113" s="79"/>
      <c r="AK113" s="118">
        <f>IF('Copy &amp; Paste Roster Report Here'!$A110=AK$7,IF('Copy &amp; Paste Roster Report Here'!$M110="FT",1,0),0)</f>
        <v>0</v>
      </c>
      <c r="AL113" s="118">
        <f>IF('Copy &amp; Paste Roster Report Here'!$A110=AL$7,IF('Copy &amp; Paste Roster Report Here'!$M110="FT",1,0),0)</f>
        <v>0</v>
      </c>
      <c r="AM113" s="118">
        <f>IF('Copy &amp; Paste Roster Report Here'!$A110=AM$7,IF('Copy &amp; Paste Roster Report Here'!$M110="FT",1,0),0)</f>
        <v>0</v>
      </c>
      <c r="AN113" s="118">
        <f>IF('Copy &amp; Paste Roster Report Here'!$A110=AN$7,IF('Copy &amp; Paste Roster Report Here'!$M110="FT",1,0),0)</f>
        <v>0</v>
      </c>
      <c r="AO113" s="118">
        <f>IF('Copy &amp; Paste Roster Report Here'!$A110=AO$7,IF('Copy &amp; Paste Roster Report Here'!$M110="FT",1,0),0)</f>
        <v>0</v>
      </c>
      <c r="AP113" s="118">
        <f>IF('Copy &amp; Paste Roster Report Here'!$A110=AP$7,IF('Copy &amp; Paste Roster Report Here'!$M110="FT",1,0),0)</f>
        <v>0</v>
      </c>
      <c r="AQ113" s="118">
        <f>IF('Copy &amp; Paste Roster Report Here'!$A110=AQ$7,IF('Copy &amp; Paste Roster Report Here'!$M110="FT",1,0),0)</f>
        <v>0</v>
      </c>
      <c r="AR113" s="118">
        <f>IF('Copy &amp; Paste Roster Report Here'!$A110=AR$7,IF('Copy &amp; Paste Roster Report Here'!$M110="FT",1,0),0)</f>
        <v>0</v>
      </c>
      <c r="AS113" s="118">
        <f>IF('Copy &amp; Paste Roster Report Here'!$A110=AS$7,IF('Copy &amp; Paste Roster Report Here'!$M110="FT",1,0),0)</f>
        <v>0</v>
      </c>
      <c r="AT113" s="118">
        <f>IF('Copy &amp; Paste Roster Report Here'!$A110=AT$7,IF('Copy &amp; Paste Roster Report Here'!$M110="FT",1,0),0)</f>
        <v>0</v>
      </c>
      <c r="AU113" s="118">
        <f>IF('Copy &amp; Paste Roster Report Here'!$A110=AU$7,IF('Copy &amp; Paste Roster Report Here'!$M110="FT",1,0),0)</f>
        <v>0</v>
      </c>
      <c r="AV113" s="73">
        <f t="shared" si="25"/>
        <v>0</v>
      </c>
      <c r="AW113" s="119">
        <f>IF('Copy &amp; Paste Roster Report Here'!$A110=AW$7,IF('Copy &amp; Paste Roster Report Here'!$M110="HT",1,0),0)</f>
        <v>0</v>
      </c>
      <c r="AX113" s="119">
        <f>IF('Copy &amp; Paste Roster Report Here'!$A110=AX$7,IF('Copy &amp; Paste Roster Report Here'!$M110="HT",1,0),0)</f>
        <v>0</v>
      </c>
      <c r="AY113" s="119">
        <f>IF('Copy &amp; Paste Roster Report Here'!$A110=AY$7,IF('Copy &amp; Paste Roster Report Here'!$M110="HT",1,0),0)</f>
        <v>0</v>
      </c>
      <c r="AZ113" s="119">
        <f>IF('Copy &amp; Paste Roster Report Here'!$A110=AZ$7,IF('Copy &amp; Paste Roster Report Here'!$M110="HT",1,0),0)</f>
        <v>0</v>
      </c>
      <c r="BA113" s="119">
        <f>IF('Copy &amp; Paste Roster Report Here'!$A110=BA$7,IF('Copy &amp; Paste Roster Report Here'!$M110="HT",1,0),0)</f>
        <v>0</v>
      </c>
      <c r="BB113" s="119">
        <f>IF('Copy &amp; Paste Roster Report Here'!$A110=BB$7,IF('Copy &amp; Paste Roster Report Here'!$M110="HT",1,0),0)</f>
        <v>0</v>
      </c>
      <c r="BC113" s="119">
        <f>IF('Copy &amp; Paste Roster Report Here'!$A110=BC$7,IF('Copy &amp; Paste Roster Report Here'!$M110="HT",1,0),0)</f>
        <v>0</v>
      </c>
      <c r="BD113" s="119">
        <f>IF('Copy &amp; Paste Roster Report Here'!$A110=BD$7,IF('Copy &amp; Paste Roster Report Here'!$M110="HT",1,0),0)</f>
        <v>0</v>
      </c>
      <c r="BE113" s="119">
        <f>IF('Copy &amp; Paste Roster Report Here'!$A110=BE$7,IF('Copy &amp; Paste Roster Report Here'!$M110="HT",1,0),0)</f>
        <v>0</v>
      </c>
      <c r="BF113" s="119">
        <f>IF('Copy &amp; Paste Roster Report Here'!$A110=BF$7,IF('Copy &amp; Paste Roster Report Here'!$M110="HT",1,0),0)</f>
        <v>0</v>
      </c>
      <c r="BG113" s="119">
        <f>IF('Copy &amp; Paste Roster Report Here'!$A110=BG$7,IF('Copy &amp; Paste Roster Report Here'!$M110="HT",1,0),0)</f>
        <v>0</v>
      </c>
      <c r="BH113" s="73">
        <f t="shared" si="26"/>
        <v>0</v>
      </c>
      <c r="BI113" s="120">
        <f>IF('Copy &amp; Paste Roster Report Here'!$A110=BI$7,IF('Copy &amp; Paste Roster Report Here'!$M110="MT",1,0),0)</f>
        <v>0</v>
      </c>
      <c r="BJ113" s="120">
        <f>IF('Copy &amp; Paste Roster Report Here'!$A110=BJ$7,IF('Copy &amp; Paste Roster Report Here'!$M110="MT",1,0),0)</f>
        <v>0</v>
      </c>
      <c r="BK113" s="120">
        <f>IF('Copy &amp; Paste Roster Report Here'!$A110=BK$7,IF('Copy &amp; Paste Roster Report Here'!$M110="MT",1,0),0)</f>
        <v>0</v>
      </c>
      <c r="BL113" s="120">
        <f>IF('Copy &amp; Paste Roster Report Here'!$A110=BL$7,IF('Copy &amp; Paste Roster Report Here'!$M110="MT",1,0),0)</f>
        <v>0</v>
      </c>
      <c r="BM113" s="120">
        <f>IF('Copy &amp; Paste Roster Report Here'!$A110=BM$7,IF('Copy &amp; Paste Roster Report Here'!$M110="MT",1,0),0)</f>
        <v>0</v>
      </c>
      <c r="BN113" s="120">
        <f>IF('Copy &amp; Paste Roster Report Here'!$A110=BN$7,IF('Copy &amp; Paste Roster Report Here'!$M110="MT",1,0),0)</f>
        <v>0</v>
      </c>
      <c r="BO113" s="120">
        <f>IF('Copy &amp; Paste Roster Report Here'!$A110=BO$7,IF('Copy &amp; Paste Roster Report Here'!$M110="MT",1,0),0)</f>
        <v>0</v>
      </c>
      <c r="BP113" s="120">
        <f>IF('Copy &amp; Paste Roster Report Here'!$A110=BP$7,IF('Copy &amp; Paste Roster Report Here'!$M110="MT",1,0),0)</f>
        <v>0</v>
      </c>
      <c r="BQ113" s="120">
        <f>IF('Copy &amp; Paste Roster Report Here'!$A110=BQ$7,IF('Copy &amp; Paste Roster Report Here'!$M110="MT",1,0),0)</f>
        <v>0</v>
      </c>
      <c r="BR113" s="120">
        <f>IF('Copy &amp; Paste Roster Report Here'!$A110=BR$7,IF('Copy &amp; Paste Roster Report Here'!$M110="MT",1,0),0)</f>
        <v>0</v>
      </c>
      <c r="BS113" s="120">
        <f>IF('Copy &amp; Paste Roster Report Here'!$A110=BS$7,IF('Copy &amp; Paste Roster Report Here'!$M110="MT",1,0),0)</f>
        <v>0</v>
      </c>
      <c r="BT113" s="73">
        <f t="shared" si="27"/>
        <v>0</v>
      </c>
      <c r="BU113" s="121">
        <f>IF('Copy &amp; Paste Roster Report Here'!$A110=BU$7,IF('Copy &amp; Paste Roster Report Here'!$M110="fy",1,0),0)</f>
        <v>0</v>
      </c>
      <c r="BV113" s="121">
        <f>IF('Copy &amp; Paste Roster Report Here'!$A110=BV$7,IF('Copy &amp; Paste Roster Report Here'!$M110="fy",1,0),0)</f>
        <v>0</v>
      </c>
      <c r="BW113" s="121">
        <f>IF('Copy &amp; Paste Roster Report Here'!$A110=BW$7,IF('Copy &amp; Paste Roster Report Here'!$M110="fy",1,0),0)</f>
        <v>0</v>
      </c>
      <c r="BX113" s="121">
        <f>IF('Copy &amp; Paste Roster Report Here'!$A110=BX$7,IF('Copy &amp; Paste Roster Report Here'!$M110="fy",1,0),0)</f>
        <v>0</v>
      </c>
      <c r="BY113" s="121">
        <f>IF('Copy &amp; Paste Roster Report Here'!$A110=BY$7,IF('Copy &amp; Paste Roster Report Here'!$M110="fy",1,0),0)</f>
        <v>0</v>
      </c>
      <c r="BZ113" s="121">
        <f>IF('Copy &amp; Paste Roster Report Here'!$A110=BZ$7,IF('Copy &amp; Paste Roster Report Here'!$M110="fy",1,0),0)</f>
        <v>0</v>
      </c>
      <c r="CA113" s="121">
        <f>IF('Copy &amp; Paste Roster Report Here'!$A110=CA$7,IF('Copy &amp; Paste Roster Report Here'!$M110="fy",1,0),0)</f>
        <v>0</v>
      </c>
      <c r="CB113" s="121">
        <f>IF('Copy &amp; Paste Roster Report Here'!$A110=CB$7,IF('Copy &amp; Paste Roster Report Here'!$M110="fy",1,0),0)</f>
        <v>0</v>
      </c>
      <c r="CC113" s="121">
        <f>IF('Copy &amp; Paste Roster Report Here'!$A110=CC$7,IF('Copy &amp; Paste Roster Report Here'!$M110="fy",1,0),0)</f>
        <v>0</v>
      </c>
      <c r="CD113" s="121">
        <f>IF('Copy &amp; Paste Roster Report Here'!$A110=CD$7,IF('Copy &amp; Paste Roster Report Here'!$M110="fy",1,0),0)</f>
        <v>0</v>
      </c>
      <c r="CE113" s="121">
        <f>IF('Copy &amp; Paste Roster Report Here'!$A110=CE$7,IF('Copy &amp; Paste Roster Report Here'!$M110="fy",1,0),0)</f>
        <v>0</v>
      </c>
      <c r="CF113" s="73">
        <f t="shared" si="28"/>
        <v>0</v>
      </c>
      <c r="CG113" s="122">
        <f>IF('Copy &amp; Paste Roster Report Here'!$A110=CG$7,IF('Copy &amp; Paste Roster Report Here'!$M110="RH",1,0),0)</f>
        <v>0</v>
      </c>
      <c r="CH113" s="122">
        <f>IF('Copy &amp; Paste Roster Report Here'!$A110=CH$7,IF('Copy &amp; Paste Roster Report Here'!$M110="RH",1,0),0)</f>
        <v>0</v>
      </c>
      <c r="CI113" s="122">
        <f>IF('Copy &amp; Paste Roster Report Here'!$A110=CI$7,IF('Copy &amp; Paste Roster Report Here'!$M110="RH",1,0),0)</f>
        <v>0</v>
      </c>
      <c r="CJ113" s="122">
        <f>IF('Copy &amp; Paste Roster Report Here'!$A110=CJ$7,IF('Copy &amp; Paste Roster Report Here'!$M110="RH",1,0),0)</f>
        <v>0</v>
      </c>
      <c r="CK113" s="122">
        <f>IF('Copy &amp; Paste Roster Report Here'!$A110=CK$7,IF('Copy &amp; Paste Roster Report Here'!$M110="RH",1,0),0)</f>
        <v>0</v>
      </c>
      <c r="CL113" s="122">
        <f>IF('Copy &amp; Paste Roster Report Here'!$A110=CL$7,IF('Copy &amp; Paste Roster Report Here'!$M110="RH",1,0),0)</f>
        <v>0</v>
      </c>
      <c r="CM113" s="122">
        <f>IF('Copy &amp; Paste Roster Report Here'!$A110=CM$7,IF('Copy &amp; Paste Roster Report Here'!$M110="RH",1,0),0)</f>
        <v>0</v>
      </c>
      <c r="CN113" s="122">
        <f>IF('Copy &amp; Paste Roster Report Here'!$A110=CN$7,IF('Copy &amp; Paste Roster Report Here'!$M110="RH",1,0),0)</f>
        <v>0</v>
      </c>
      <c r="CO113" s="122">
        <f>IF('Copy &amp; Paste Roster Report Here'!$A110=CO$7,IF('Copy &amp; Paste Roster Report Here'!$M110="RH",1,0),0)</f>
        <v>0</v>
      </c>
      <c r="CP113" s="122">
        <f>IF('Copy &amp; Paste Roster Report Here'!$A110=CP$7,IF('Copy &amp; Paste Roster Report Here'!$M110="RH",1,0),0)</f>
        <v>0</v>
      </c>
      <c r="CQ113" s="122">
        <f>IF('Copy &amp; Paste Roster Report Here'!$A110=CQ$7,IF('Copy &amp; Paste Roster Report Here'!$M110="RH",1,0),0)</f>
        <v>0</v>
      </c>
      <c r="CR113" s="73">
        <f t="shared" si="29"/>
        <v>0</v>
      </c>
      <c r="CS113" s="123">
        <f>IF('Copy &amp; Paste Roster Report Here'!$A110=CS$7,IF('Copy &amp; Paste Roster Report Here'!$M110="QT",1,0),0)</f>
        <v>0</v>
      </c>
      <c r="CT113" s="123">
        <f>IF('Copy &amp; Paste Roster Report Here'!$A110=CT$7,IF('Copy &amp; Paste Roster Report Here'!$M110="QT",1,0),0)</f>
        <v>0</v>
      </c>
      <c r="CU113" s="123">
        <f>IF('Copy &amp; Paste Roster Report Here'!$A110=CU$7,IF('Copy &amp; Paste Roster Report Here'!$M110="QT",1,0),0)</f>
        <v>0</v>
      </c>
      <c r="CV113" s="123">
        <f>IF('Copy &amp; Paste Roster Report Here'!$A110=CV$7,IF('Copy &amp; Paste Roster Report Here'!$M110="QT",1,0),0)</f>
        <v>0</v>
      </c>
      <c r="CW113" s="123">
        <f>IF('Copy &amp; Paste Roster Report Here'!$A110=CW$7,IF('Copy &amp; Paste Roster Report Here'!$M110="QT",1,0),0)</f>
        <v>0</v>
      </c>
      <c r="CX113" s="123">
        <f>IF('Copy &amp; Paste Roster Report Here'!$A110=CX$7,IF('Copy &amp; Paste Roster Report Here'!$M110="QT",1,0),0)</f>
        <v>0</v>
      </c>
      <c r="CY113" s="123">
        <f>IF('Copy &amp; Paste Roster Report Here'!$A110=CY$7,IF('Copy &amp; Paste Roster Report Here'!$M110="QT",1,0),0)</f>
        <v>0</v>
      </c>
      <c r="CZ113" s="123">
        <f>IF('Copy &amp; Paste Roster Report Here'!$A110=CZ$7,IF('Copy &amp; Paste Roster Report Here'!$M110="QT",1,0),0)</f>
        <v>0</v>
      </c>
      <c r="DA113" s="123">
        <f>IF('Copy &amp; Paste Roster Report Here'!$A110=DA$7,IF('Copy &amp; Paste Roster Report Here'!$M110="QT",1,0),0)</f>
        <v>0</v>
      </c>
      <c r="DB113" s="123">
        <f>IF('Copy &amp; Paste Roster Report Here'!$A110=DB$7,IF('Copy &amp; Paste Roster Report Here'!$M110="QT",1,0),0)</f>
        <v>0</v>
      </c>
      <c r="DC113" s="123">
        <f>IF('Copy &amp; Paste Roster Report Here'!$A110=DC$7,IF('Copy &amp; Paste Roster Report Here'!$M110="QT",1,0),0)</f>
        <v>0</v>
      </c>
      <c r="DD113" s="73">
        <f t="shared" si="30"/>
        <v>0</v>
      </c>
      <c r="DE113" s="124">
        <f>IF('Copy &amp; Paste Roster Report Here'!$A110=DE$7,IF('Copy &amp; Paste Roster Report Here'!$M110="xxxxxxxxxxx",1,0),0)</f>
        <v>0</v>
      </c>
      <c r="DF113" s="124">
        <f>IF('Copy &amp; Paste Roster Report Here'!$A110=DF$7,IF('Copy &amp; Paste Roster Report Here'!$M110="xxxxxxxxxxx",1,0),0)</f>
        <v>0</v>
      </c>
      <c r="DG113" s="124">
        <f>IF('Copy &amp; Paste Roster Report Here'!$A110=DG$7,IF('Copy &amp; Paste Roster Report Here'!$M110="xxxxxxxxxxx",1,0),0)</f>
        <v>0</v>
      </c>
      <c r="DH113" s="124">
        <f>IF('Copy &amp; Paste Roster Report Here'!$A110=DH$7,IF('Copy &amp; Paste Roster Report Here'!$M110="xxxxxxxxxxx",1,0),0)</f>
        <v>0</v>
      </c>
      <c r="DI113" s="124">
        <f>IF('Copy &amp; Paste Roster Report Here'!$A110=DI$7,IF('Copy &amp; Paste Roster Report Here'!$M110="xxxxxxxxxxx",1,0),0)</f>
        <v>0</v>
      </c>
      <c r="DJ113" s="124">
        <f>IF('Copy &amp; Paste Roster Report Here'!$A110=DJ$7,IF('Copy &amp; Paste Roster Report Here'!$M110="xxxxxxxxxxx",1,0),0)</f>
        <v>0</v>
      </c>
      <c r="DK113" s="124">
        <f>IF('Copy &amp; Paste Roster Report Here'!$A110=DK$7,IF('Copy &amp; Paste Roster Report Here'!$M110="xxxxxxxxxxx",1,0),0)</f>
        <v>0</v>
      </c>
      <c r="DL113" s="124">
        <f>IF('Copy &amp; Paste Roster Report Here'!$A110=DL$7,IF('Copy &amp; Paste Roster Report Here'!$M110="xxxxxxxxxxx",1,0),0)</f>
        <v>0</v>
      </c>
      <c r="DM113" s="124">
        <f>IF('Copy &amp; Paste Roster Report Here'!$A110=DM$7,IF('Copy &amp; Paste Roster Report Here'!$M110="xxxxxxxxxxx",1,0),0)</f>
        <v>0</v>
      </c>
      <c r="DN113" s="124">
        <f>IF('Copy &amp; Paste Roster Report Here'!$A110=DN$7,IF('Copy &amp; Paste Roster Report Here'!$M110="xxxxxxxxxxx",1,0),0)</f>
        <v>0</v>
      </c>
      <c r="DO113" s="124">
        <f>IF('Copy &amp; Paste Roster Report Here'!$A110=DO$7,IF('Copy &amp; Paste Roster Report Here'!$M110="xxxxxxxxxxx",1,0),0)</f>
        <v>0</v>
      </c>
      <c r="DP113" s="125">
        <f t="shared" si="31"/>
        <v>0</v>
      </c>
      <c r="DQ113" s="126">
        <f t="shared" si="32"/>
        <v>0</v>
      </c>
    </row>
    <row r="114" spans="1:121" x14ac:dyDescent="0.2">
      <c r="A114" s="111">
        <f t="shared" si="18"/>
        <v>0</v>
      </c>
      <c r="B114" s="111">
        <f t="shared" si="19"/>
        <v>0</v>
      </c>
      <c r="C114" s="112">
        <f>+('Copy &amp; Paste Roster Report Here'!$P111-'Copy &amp; Paste Roster Report Here'!$O111)/30</f>
        <v>0</v>
      </c>
      <c r="D114" s="112">
        <f>+('Copy &amp; Paste Roster Report Here'!$P111-'Copy &amp; Paste Roster Report Here'!$O111)</f>
        <v>0</v>
      </c>
      <c r="E114" s="111">
        <f>'Copy &amp; Paste Roster Report Here'!N111</f>
        <v>0</v>
      </c>
      <c r="F114" s="111" t="str">
        <f t="shared" si="20"/>
        <v>N</v>
      </c>
      <c r="G114" s="111">
        <f>'Copy &amp; Paste Roster Report Here'!R111</f>
        <v>0</v>
      </c>
      <c r="H114" s="113">
        <f t="shared" si="21"/>
        <v>0</v>
      </c>
      <c r="I114" s="112">
        <f>IF(F114="N",$F$5-'Copy &amp; Paste Roster Report Here'!O111,+'Copy &amp; Paste Roster Report Here'!Q111-'Copy &amp; Paste Roster Report Here'!O111)</f>
        <v>0</v>
      </c>
      <c r="J114" s="114">
        <f t="shared" si="22"/>
        <v>0</v>
      </c>
      <c r="K114" s="114">
        <f t="shared" si="23"/>
        <v>0</v>
      </c>
      <c r="L114" s="115">
        <f>'Copy &amp; Paste Roster Report Here'!F111</f>
        <v>0</v>
      </c>
      <c r="M114" s="116">
        <f t="shared" si="24"/>
        <v>0</v>
      </c>
      <c r="N114" s="117">
        <f>IF('Copy &amp; Paste Roster Report Here'!$A111='Analytical Tests'!N$7,IF($F114="Y",+$H114*N$6,0),0)</f>
        <v>0</v>
      </c>
      <c r="O114" s="117">
        <f>IF('Copy &amp; Paste Roster Report Here'!$A111='Analytical Tests'!O$7,IF($F114="Y",+$H114*O$6,0),0)</f>
        <v>0</v>
      </c>
      <c r="P114" s="117">
        <f>IF('Copy &amp; Paste Roster Report Here'!$A111='Analytical Tests'!P$7,IF($F114="Y",+$H114*P$6,0),0)</f>
        <v>0</v>
      </c>
      <c r="Q114" s="117">
        <f>IF('Copy &amp; Paste Roster Report Here'!$A111='Analytical Tests'!Q$7,IF($F114="Y",+$H114*Q$6,0),0)</f>
        <v>0</v>
      </c>
      <c r="R114" s="117">
        <f>IF('Copy &amp; Paste Roster Report Here'!$A111='Analytical Tests'!R$7,IF($F114="Y",+$H114*R$6,0),0)</f>
        <v>0</v>
      </c>
      <c r="S114" s="117">
        <f>IF('Copy &amp; Paste Roster Report Here'!$A111='Analytical Tests'!S$7,IF($F114="Y",+$H114*S$6,0),0)</f>
        <v>0</v>
      </c>
      <c r="T114" s="117">
        <f>IF('Copy &amp; Paste Roster Report Here'!$A111='Analytical Tests'!T$7,IF($F114="Y",+$H114*T$6,0),0)</f>
        <v>0</v>
      </c>
      <c r="U114" s="117">
        <f>IF('Copy &amp; Paste Roster Report Here'!$A111='Analytical Tests'!U$7,IF($F114="Y",+$H114*U$6,0),0)</f>
        <v>0</v>
      </c>
      <c r="V114" s="117">
        <f>IF('Copy &amp; Paste Roster Report Here'!$A111='Analytical Tests'!V$7,IF($F114="Y",+$H114*V$6,0),0)</f>
        <v>0</v>
      </c>
      <c r="W114" s="117">
        <f>IF('Copy &amp; Paste Roster Report Here'!$A111='Analytical Tests'!W$7,IF($F114="Y",+$H114*W$6,0),0)</f>
        <v>0</v>
      </c>
      <c r="X114" s="117">
        <f>IF('Copy &amp; Paste Roster Report Here'!$A111='Analytical Tests'!X$7,IF($F114="Y",+$H114*X$6,0),0)</f>
        <v>0</v>
      </c>
      <c r="Y114" s="117" t="b">
        <f>IF('Copy &amp; Paste Roster Report Here'!$A111='Analytical Tests'!Y$7,IF($F114="N",IF($J114&gt;=$C114,Y$6,+($I114/$D114)*Y$6),0))</f>
        <v>0</v>
      </c>
      <c r="Z114" s="117" t="b">
        <f>IF('Copy &amp; Paste Roster Report Here'!$A111='Analytical Tests'!Z$7,IF($F114="N",IF($J114&gt;=$C114,Z$6,+($I114/$D114)*Z$6),0))</f>
        <v>0</v>
      </c>
      <c r="AA114" s="117" t="b">
        <f>IF('Copy &amp; Paste Roster Report Here'!$A111='Analytical Tests'!AA$7,IF($F114="N",IF($J114&gt;=$C114,AA$6,+($I114/$D114)*AA$6),0))</f>
        <v>0</v>
      </c>
      <c r="AB114" s="117" t="b">
        <f>IF('Copy &amp; Paste Roster Report Here'!$A111='Analytical Tests'!AB$7,IF($F114="N",IF($J114&gt;=$C114,AB$6,+($I114/$D114)*AB$6),0))</f>
        <v>0</v>
      </c>
      <c r="AC114" s="117" t="b">
        <f>IF('Copy &amp; Paste Roster Report Here'!$A111='Analytical Tests'!AC$7,IF($F114="N",IF($J114&gt;=$C114,AC$6,+($I114/$D114)*AC$6),0))</f>
        <v>0</v>
      </c>
      <c r="AD114" s="117" t="b">
        <f>IF('Copy &amp; Paste Roster Report Here'!$A111='Analytical Tests'!AD$7,IF($F114="N",IF($J114&gt;=$C114,AD$6,+($I114/$D114)*AD$6),0))</f>
        <v>0</v>
      </c>
      <c r="AE114" s="117" t="b">
        <f>IF('Copy &amp; Paste Roster Report Here'!$A111='Analytical Tests'!AE$7,IF($F114="N",IF($J114&gt;=$C114,AE$6,+($I114/$D114)*AE$6),0))</f>
        <v>0</v>
      </c>
      <c r="AF114" s="117" t="b">
        <f>IF('Copy &amp; Paste Roster Report Here'!$A111='Analytical Tests'!AF$7,IF($F114="N",IF($J114&gt;=$C114,AF$6,+($I114/$D114)*AF$6),0))</f>
        <v>0</v>
      </c>
      <c r="AG114" s="117" t="b">
        <f>IF('Copy &amp; Paste Roster Report Here'!$A111='Analytical Tests'!AG$7,IF($F114="N",IF($J114&gt;=$C114,AG$6,+($I114/$D114)*AG$6),0))</f>
        <v>0</v>
      </c>
      <c r="AH114" s="117" t="b">
        <f>IF('Copy &amp; Paste Roster Report Here'!$A111='Analytical Tests'!AH$7,IF($F114="N",IF($J114&gt;=$C114,AH$6,+($I114/$D114)*AH$6),0))</f>
        <v>0</v>
      </c>
      <c r="AI114" s="117" t="b">
        <f>IF('Copy &amp; Paste Roster Report Here'!$A111='Analytical Tests'!AI$7,IF($F114="N",IF($J114&gt;=$C114,AI$6,+($I114/$D114)*AI$6),0))</f>
        <v>0</v>
      </c>
      <c r="AJ114" s="79"/>
      <c r="AK114" s="118">
        <f>IF('Copy &amp; Paste Roster Report Here'!$A111=AK$7,IF('Copy &amp; Paste Roster Report Here'!$M111="FT",1,0),0)</f>
        <v>0</v>
      </c>
      <c r="AL114" s="118">
        <f>IF('Copy &amp; Paste Roster Report Here'!$A111=AL$7,IF('Copy &amp; Paste Roster Report Here'!$M111="FT",1,0),0)</f>
        <v>0</v>
      </c>
      <c r="AM114" s="118">
        <f>IF('Copy &amp; Paste Roster Report Here'!$A111=AM$7,IF('Copy &amp; Paste Roster Report Here'!$M111="FT",1,0),0)</f>
        <v>0</v>
      </c>
      <c r="AN114" s="118">
        <f>IF('Copy &amp; Paste Roster Report Here'!$A111=AN$7,IF('Copy &amp; Paste Roster Report Here'!$M111="FT",1,0),0)</f>
        <v>0</v>
      </c>
      <c r="AO114" s="118">
        <f>IF('Copy &amp; Paste Roster Report Here'!$A111=AO$7,IF('Copy &amp; Paste Roster Report Here'!$M111="FT",1,0),0)</f>
        <v>0</v>
      </c>
      <c r="AP114" s="118">
        <f>IF('Copy &amp; Paste Roster Report Here'!$A111=AP$7,IF('Copy &amp; Paste Roster Report Here'!$M111="FT",1,0),0)</f>
        <v>0</v>
      </c>
      <c r="AQ114" s="118">
        <f>IF('Copy &amp; Paste Roster Report Here'!$A111=AQ$7,IF('Copy &amp; Paste Roster Report Here'!$M111="FT",1,0),0)</f>
        <v>0</v>
      </c>
      <c r="AR114" s="118">
        <f>IF('Copy &amp; Paste Roster Report Here'!$A111=AR$7,IF('Copy &amp; Paste Roster Report Here'!$M111="FT",1,0),0)</f>
        <v>0</v>
      </c>
      <c r="AS114" s="118">
        <f>IF('Copy &amp; Paste Roster Report Here'!$A111=AS$7,IF('Copy &amp; Paste Roster Report Here'!$M111="FT",1,0),0)</f>
        <v>0</v>
      </c>
      <c r="AT114" s="118">
        <f>IF('Copy &amp; Paste Roster Report Here'!$A111=AT$7,IF('Copy &amp; Paste Roster Report Here'!$M111="FT",1,0),0)</f>
        <v>0</v>
      </c>
      <c r="AU114" s="118">
        <f>IF('Copy &amp; Paste Roster Report Here'!$A111=AU$7,IF('Copy &amp; Paste Roster Report Here'!$M111="FT",1,0),0)</f>
        <v>0</v>
      </c>
      <c r="AV114" s="73">
        <f t="shared" si="25"/>
        <v>0</v>
      </c>
      <c r="AW114" s="119">
        <f>IF('Copy &amp; Paste Roster Report Here'!$A111=AW$7,IF('Copy &amp; Paste Roster Report Here'!$M111="HT",1,0),0)</f>
        <v>0</v>
      </c>
      <c r="AX114" s="119">
        <f>IF('Copy &amp; Paste Roster Report Here'!$A111=AX$7,IF('Copy &amp; Paste Roster Report Here'!$M111="HT",1,0),0)</f>
        <v>0</v>
      </c>
      <c r="AY114" s="119">
        <f>IF('Copy &amp; Paste Roster Report Here'!$A111=AY$7,IF('Copy &amp; Paste Roster Report Here'!$M111="HT",1,0),0)</f>
        <v>0</v>
      </c>
      <c r="AZ114" s="119">
        <f>IF('Copy &amp; Paste Roster Report Here'!$A111=AZ$7,IF('Copy &amp; Paste Roster Report Here'!$M111="HT",1,0),0)</f>
        <v>0</v>
      </c>
      <c r="BA114" s="119">
        <f>IF('Copy &amp; Paste Roster Report Here'!$A111=BA$7,IF('Copy &amp; Paste Roster Report Here'!$M111="HT",1,0),0)</f>
        <v>0</v>
      </c>
      <c r="BB114" s="119">
        <f>IF('Copy &amp; Paste Roster Report Here'!$A111=BB$7,IF('Copy &amp; Paste Roster Report Here'!$M111="HT",1,0),0)</f>
        <v>0</v>
      </c>
      <c r="BC114" s="119">
        <f>IF('Copy &amp; Paste Roster Report Here'!$A111=BC$7,IF('Copy &amp; Paste Roster Report Here'!$M111="HT",1,0),0)</f>
        <v>0</v>
      </c>
      <c r="BD114" s="119">
        <f>IF('Copy &amp; Paste Roster Report Here'!$A111=BD$7,IF('Copy &amp; Paste Roster Report Here'!$M111="HT",1,0),0)</f>
        <v>0</v>
      </c>
      <c r="BE114" s="119">
        <f>IF('Copy &amp; Paste Roster Report Here'!$A111=BE$7,IF('Copy &amp; Paste Roster Report Here'!$M111="HT",1,0),0)</f>
        <v>0</v>
      </c>
      <c r="BF114" s="119">
        <f>IF('Copy &amp; Paste Roster Report Here'!$A111=BF$7,IF('Copy &amp; Paste Roster Report Here'!$M111="HT",1,0),0)</f>
        <v>0</v>
      </c>
      <c r="BG114" s="119">
        <f>IF('Copy &amp; Paste Roster Report Here'!$A111=BG$7,IF('Copy &amp; Paste Roster Report Here'!$M111="HT",1,0),0)</f>
        <v>0</v>
      </c>
      <c r="BH114" s="73">
        <f t="shared" si="26"/>
        <v>0</v>
      </c>
      <c r="BI114" s="120">
        <f>IF('Copy &amp; Paste Roster Report Here'!$A111=BI$7,IF('Copy &amp; Paste Roster Report Here'!$M111="MT",1,0),0)</f>
        <v>0</v>
      </c>
      <c r="BJ114" s="120">
        <f>IF('Copy &amp; Paste Roster Report Here'!$A111=BJ$7,IF('Copy &amp; Paste Roster Report Here'!$M111="MT",1,0),0)</f>
        <v>0</v>
      </c>
      <c r="BK114" s="120">
        <f>IF('Copy &amp; Paste Roster Report Here'!$A111=BK$7,IF('Copy &amp; Paste Roster Report Here'!$M111="MT",1,0),0)</f>
        <v>0</v>
      </c>
      <c r="BL114" s="120">
        <f>IF('Copy &amp; Paste Roster Report Here'!$A111=BL$7,IF('Copy &amp; Paste Roster Report Here'!$M111="MT",1,0),0)</f>
        <v>0</v>
      </c>
      <c r="BM114" s="120">
        <f>IF('Copy &amp; Paste Roster Report Here'!$A111=BM$7,IF('Copy &amp; Paste Roster Report Here'!$M111="MT",1,0),0)</f>
        <v>0</v>
      </c>
      <c r="BN114" s="120">
        <f>IF('Copy &amp; Paste Roster Report Here'!$A111=BN$7,IF('Copy &amp; Paste Roster Report Here'!$M111="MT",1,0),0)</f>
        <v>0</v>
      </c>
      <c r="BO114" s="120">
        <f>IF('Copy &amp; Paste Roster Report Here'!$A111=BO$7,IF('Copy &amp; Paste Roster Report Here'!$M111="MT",1,0),0)</f>
        <v>0</v>
      </c>
      <c r="BP114" s="120">
        <f>IF('Copy &amp; Paste Roster Report Here'!$A111=BP$7,IF('Copy &amp; Paste Roster Report Here'!$M111="MT",1,0),0)</f>
        <v>0</v>
      </c>
      <c r="BQ114" s="120">
        <f>IF('Copy &amp; Paste Roster Report Here'!$A111=BQ$7,IF('Copy &amp; Paste Roster Report Here'!$M111="MT",1,0),0)</f>
        <v>0</v>
      </c>
      <c r="BR114" s="120">
        <f>IF('Copy &amp; Paste Roster Report Here'!$A111=BR$7,IF('Copy &amp; Paste Roster Report Here'!$M111="MT",1,0),0)</f>
        <v>0</v>
      </c>
      <c r="BS114" s="120">
        <f>IF('Copy &amp; Paste Roster Report Here'!$A111=BS$7,IF('Copy &amp; Paste Roster Report Here'!$M111="MT",1,0),0)</f>
        <v>0</v>
      </c>
      <c r="BT114" s="73">
        <f t="shared" si="27"/>
        <v>0</v>
      </c>
      <c r="BU114" s="121">
        <f>IF('Copy &amp; Paste Roster Report Here'!$A111=BU$7,IF('Copy &amp; Paste Roster Report Here'!$M111="fy",1,0),0)</f>
        <v>0</v>
      </c>
      <c r="BV114" s="121">
        <f>IF('Copy &amp; Paste Roster Report Here'!$A111=BV$7,IF('Copy &amp; Paste Roster Report Here'!$M111="fy",1,0),0)</f>
        <v>0</v>
      </c>
      <c r="BW114" s="121">
        <f>IF('Copy &amp; Paste Roster Report Here'!$A111=BW$7,IF('Copy &amp; Paste Roster Report Here'!$M111="fy",1,0),0)</f>
        <v>0</v>
      </c>
      <c r="BX114" s="121">
        <f>IF('Copy &amp; Paste Roster Report Here'!$A111=BX$7,IF('Copy &amp; Paste Roster Report Here'!$M111="fy",1,0),0)</f>
        <v>0</v>
      </c>
      <c r="BY114" s="121">
        <f>IF('Copy &amp; Paste Roster Report Here'!$A111=BY$7,IF('Copy &amp; Paste Roster Report Here'!$M111="fy",1,0),0)</f>
        <v>0</v>
      </c>
      <c r="BZ114" s="121">
        <f>IF('Copy &amp; Paste Roster Report Here'!$A111=BZ$7,IF('Copy &amp; Paste Roster Report Here'!$M111="fy",1,0),0)</f>
        <v>0</v>
      </c>
      <c r="CA114" s="121">
        <f>IF('Copy &amp; Paste Roster Report Here'!$A111=CA$7,IF('Copy &amp; Paste Roster Report Here'!$M111="fy",1,0),0)</f>
        <v>0</v>
      </c>
      <c r="CB114" s="121">
        <f>IF('Copy &amp; Paste Roster Report Here'!$A111=CB$7,IF('Copy &amp; Paste Roster Report Here'!$M111="fy",1,0),0)</f>
        <v>0</v>
      </c>
      <c r="CC114" s="121">
        <f>IF('Copy &amp; Paste Roster Report Here'!$A111=CC$7,IF('Copy &amp; Paste Roster Report Here'!$M111="fy",1,0),0)</f>
        <v>0</v>
      </c>
      <c r="CD114" s="121">
        <f>IF('Copy &amp; Paste Roster Report Here'!$A111=CD$7,IF('Copy &amp; Paste Roster Report Here'!$M111="fy",1,0),0)</f>
        <v>0</v>
      </c>
      <c r="CE114" s="121">
        <f>IF('Copy &amp; Paste Roster Report Here'!$A111=CE$7,IF('Copy &amp; Paste Roster Report Here'!$M111="fy",1,0),0)</f>
        <v>0</v>
      </c>
      <c r="CF114" s="73">
        <f t="shared" si="28"/>
        <v>0</v>
      </c>
      <c r="CG114" s="122">
        <f>IF('Copy &amp; Paste Roster Report Here'!$A111=CG$7,IF('Copy &amp; Paste Roster Report Here'!$M111="RH",1,0),0)</f>
        <v>0</v>
      </c>
      <c r="CH114" s="122">
        <f>IF('Copy &amp; Paste Roster Report Here'!$A111=CH$7,IF('Copy &amp; Paste Roster Report Here'!$M111="RH",1,0),0)</f>
        <v>0</v>
      </c>
      <c r="CI114" s="122">
        <f>IF('Copy &amp; Paste Roster Report Here'!$A111=CI$7,IF('Copy &amp; Paste Roster Report Here'!$M111="RH",1,0),0)</f>
        <v>0</v>
      </c>
      <c r="CJ114" s="122">
        <f>IF('Copy &amp; Paste Roster Report Here'!$A111=CJ$7,IF('Copy &amp; Paste Roster Report Here'!$M111="RH",1,0),0)</f>
        <v>0</v>
      </c>
      <c r="CK114" s="122">
        <f>IF('Copy &amp; Paste Roster Report Here'!$A111=CK$7,IF('Copy &amp; Paste Roster Report Here'!$M111="RH",1,0),0)</f>
        <v>0</v>
      </c>
      <c r="CL114" s="122">
        <f>IF('Copy &amp; Paste Roster Report Here'!$A111=CL$7,IF('Copy &amp; Paste Roster Report Here'!$M111="RH",1,0),0)</f>
        <v>0</v>
      </c>
      <c r="CM114" s="122">
        <f>IF('Copy &amp; Paste Roster Report Here'!$A111=CM$7,IF('Copy &amp; Paste Roster Report Here'!$M111="RH",1,0),0)</f>
        <v>0</v>
      </c>
      <c r="CN114" s="122">
        <f>IF('Copy &amp; Paste Roster Report Here'!$A111=CN$7,IF('Copy &amp; Paste Roster Report Here'!$M111="RH",1,0),0)</f>
        <v>0</v>
      </c>
      <c r="CO114" s="122">
        <f>IF('Copy &amp; Paste Roster Report Here'!$A111=CO$7,IF('Copy &amp; Paste Roster Report Here'!$M111="RH",1,0),0)</f>
        <v>0</v>
      </c>
      <c r="CP114" s="122">
        <f>IF('Copy &amp; Paste Roster Report Here'!$A111=CP$7,IF('Copy &amp; Paste Roster Report Here'!$M111="RH",1,0),0)</f>
        <v>0</v>
      </c>
      <c r="CQ114" s="122">
        <f>IF('Copy &amp; Paste Roster Report Here'!$A111=CQ$7,IF('Copy &amp; Paste Roster Report Here'!$M111="RH",1,0),0)</f>
        <v>0</v>
      </c>
      <c r="CR114" s="73">
        <f t="shared" si="29"/>
        <v>0</v>
      </c>
      <c r="CS114" s="123">
        <f>IF('Copy &amp; Paste Roster Report Here'!$A111=CS$7,IF('Copy &amp; Paste Roster Report Here'!$M111="QT",1,0),0)</f>
        <v>0</v>
      </c>
      <c r="CT114" s="123">
        <f>IF('Copy &amp; Paste Roster Report Here'!$A111=CT$7,IF('Copy &amp; Paste Roster Report Here'!$M111="QT",1,0),0)</f>
        <v>0</v>
      </c>
      <c r="CU114" s="123">
        <f>IF('Copy &amp; Paste Roster Report Here'!$A111=CU$7,IF('Copy &amp; Paste Roster Report Here'!$M111="QT",1,0),0)</f>
        <v>0</v>
      </c>
      <c r="CV114" s="123">
        <f>IF('Copy &amp; Paste Roster Report Here'!$A111=CV$7,IF('Copy &amp; Paste Roster Report Here'!$M111="QT",1,0),0)</f>
        <v>0</v>
      </c>
      <c r="CW114" s="123">
        <f>IF('Copy &amp; Paste Roster Report Here'!$A111=CW$7,IF('Copy &amp; Paste Roster Report Here'!$M111="QT",1,0),0)</f>
        <v>0</v>
      </c>
      <c r="CX114" s="123">
        <f>IF('Copy &amp; Paste Roster Report Here'!$A111=CX$7,IF('Copy &amp; Paste Roster Report Here'!$M111="QT",1,0),0)</f>
        <v>0</v>
      </c>
      <c r="CY114" s="123">
        <f>IF('Copy &amp; Paste Roster Report Here'!$A111=CY$7,IF('Copy &amp; Paste Roster Report Here'!$M111="QT",1,0),0)</f>
        <v>0</v>
      </c>
      <c r="CZ114" s="123">
        <f>IF('Copy &amp; Paste Roster Report Here'!$A111=CZ$7,IF('Copy &amp; Paste Roster Report Here'!$M111="QT",1,0),0)</f>
        <v>0</v>
      </c>
      <c r="DA114" s="123">
        <f>IF('Copy &amp; Paste Roster Report Here'!$A111=DA$7,IF('Copy &amp; Paste Roster Report Here'!$M111="QT",1,0),0)</f>
        <v>0</v>
      </c>
      <c r="DB114" s="123">
        <f>IF('Copy &amp; Paste Roster Report Here'!$A111=DB$7,IF('Copy &amp; Paste Roster Report Here'!$M111="QT",1,0),0)</f>
        <v>0</v>
      </c>
      <c r="DC114" s="123">
        <f>IF('Copy &amp; Paste Roster Report Here'!$A111=DC$7,IF('Copy &amp; Paste Roster Report Here'!$M111="QT",1,0),0)</f>
        <v>0</v>
      </c>
      <c r="DD114" s="73">
        <f t="shared" si="30"/>
        <v>0</v>
      </c>
      <c r="DE114" s="124">
        <f>IF('Copy &amp; Paste Roster Report Here'!$A111=DE$7,IF('Copy &amp; Paste Roster Report Here'!$M111="xxxxxxxxxxx",1,0),0)</f>
        <v>0</v>
      </c>
      <c r="DF114" s="124">
        <f>IF('Copy &amp; Paste Roster Report Here'!$A111=DF$7,IF('Copy &amp; Paste Roster Report Here'!$M111="xxxxxxxxxxx",1,0),0)</f>
        <v>0</v>
      </c>
      <c r="DG114" s="124">
        <f>IF('Copy &amp; Paste Roster Report Here'!$A111=DG$7,IF('Copy &amp; Paste Roster Report Here'!$M111="xxxxxxxxxxx",1,0),0)</f>
        <v>0</v>
      </c>
      <c r="DH114" s="124">
        <f>IF('Copy &amp; Paste Roster Report Here'!$A111=DH$7,IF('Copy &amp; Paste Roster Report Here'!$M111="xxxxxxxxxxx",1,0),0)</f>
        <v>0</v>
      </c>
      <c r="DI114" s="124">
        <f>IF('Copy &amp; Paste Roster Report Here'!$A111=DI$7,IF('Copy &amp; Paste Roster Report Here'!$M111="xxxxxxxxxxx",1,0),0)</f>
        <v>0</v>
      </c>
      <c r="DJ114" s="124">
        <f>IF('Copy &amp; Paste Roster Report Here'!$A111=DJ$7,IF('Copy &amp; Paste Roster Report Here'!$M111="xxxxxxxxxxx",1,0),0)</f>
        <v>0</v>
      </c>
      <c r="DK114" s="124">
        <f>IF('Copy &amp; Paste Roster Report Here'!$A111=DK$7,IF('Copy &amp; Paste Roster Report Here'!$M111="xxxxxxxxxxx",1,0),0)</f>
        <v>0</v>
      </c>
      <c r="DL114" s="124">
        <f>IF('Copy &amp; Paste Roster Report Here'!$A111=DL$7,IF('Copy &amp; Paste Roster Report Here'!$M111="xxxxxxxxxxx",1,0),0)</f>
        <v>0</v>
      </c>
      <c r="DM114" s="124">
        <f>IF('Copy &amp; Paste Roster Report Here'!$A111=DM$7,IF('Copy &amp; Paste Roster Report Here'!$M111="xxxxxxxxxxx",1,0),0)</f>
        <v>0</v>
      </c>
      <c r="DN114" s="124">
        <f>IF('Copy &amp; Paste Roster Report Here'!$A111=DN$7,IF('Copy &amp; Paste Roster Report Here'!$M111="xxxxxxxxxxx",1,0),0)</f>
        <v>0</v>
      </c>
      <c r="DO114" s="124">
        <f>IF('Copy &amp; Paste Roster Report Here'!$A111=DO$7,IF('Copy &amp; Paste Roster Report Here'!$M111="xxxxxxxxxxx",1,0),0)</f>
        <v>0</v>
      </c>
      <c r="DP114" s="125">
        <f t="shared" si="31"/>
        <v>0</v>
      </c>
      <c r="DQ114" s="126">
        <f t="shared" si="32"/>
        <v>0</v>
      </c>
    </row>
    <row r="115" spans="1:121" x14ac:dyDescent="0.2">
      <c r="A115" s="111">
        <f t="shared" si="18"/>
        <v>0</v>
      </c>
      <c r="B115" s="111">
        <f t="shared" si="19"/>
        <v>0</v>
      </c>
      <c r="C115" s="112">
        <f>+('Copy &amp; Paste Roster Report Here'!$P112-'Copy &amp; Paste Roster Report Here'!$O112)/30</f>
        <v>0</v>
      </c>
      <c r="D115" s="112">
        <f>+('Copy &amp; Paste Roster Report Here'!$P112-'Copy &amp; Paste Roster Report Here'!$O112)</f>
        <v>0</v>
      </c>
      <c r="E115" s="111">
        <f>'Copy &amp; Paste Roster Report Here'!N112</f>
        <v>0</v>
      </c>
      <c r="F115" s="111" t="str">
        <f t="shared" si="20"/>
        <v>N</v>
      </c>
      <c r="G115" s="111">
        <f>'Copy &amp; Paste Roster Report Here'!R112</f>
        <v>0</v>
      </c>
      <c r="H115" s="113">
        <f t="shared" si="21"/>
        <v>0</v>
      </c>
      <c r="I115" s="112">
        <f>IF(F115="N",$F$5-'Copy &amp; Paste Roster Report Here'!O112,+'Copy &amp; Paste Roster Report Here'!Q112-'Copy &amp; Paste Roster Report Here'!O112)</f>
        <v>0</v>
      </c>
      <c r="J115" s="114">
        <f t="shared" si="22"/>
        <v>0</v>
      </c>
      <c r="K115" s="114">
        <f t="shared" si="23"/>
        <v>0</v>
      </c>
      <c r="L115" s="115">
        <f>'Copy &amp; Paste Roster Report Here'!F112</f>
        <v>0</v>
      </c>
      <c r="M115" s="116">
        <f t="shared" si="24"/>
        <v>0</v>
      </c>
      <c r="N115" s="117">
        <f>IF('Copy &amp; Paste Roster Report Here'!$A112='Analytical Tests'!N$7,IF($F115="Y",+$H115*N$6,0),0)</f>
        <v>0</v>
      </c>
      <c r="O115" s="117">
        <f>IF('Copy &amp; Paste Roster Report Here'!$A112='Analytical Tests'!O$7,IF($F115="Y",+$H115*O$6,0),0)</f>
        <v>0</v>
      </c>
      <c r="P115" s="117">
        <f>IF('Copy &amp; Paste Roster Report Here'!$A112='Analytical Tests'!P$7,IF($F115="Y",+$H115*P$6,0),0)</f>
        <v>0</v>
      </c>
      <c r="Q115" s="117">
        <f>IF('Copy &amp; Paste Roster Report Here'!$A112='Analytical Tests'!Q$7,IF($F115="Y",+$H115*Q$6,0),0)</f>
        <v>0</v>
      </c>
      <c r="R115" s="117">
        <f>IF('Copy &amp; Paste Roster Report Here'!$A112='Analytical Tests'!R$7,IF($F115="Y",+$H115*R$6,0),0)</f>
        <v>0</v>
      </c>
      <c r="S115" s="117">
        <f>IF('Copy &amp; Paste Roster Report Here'!$A112='Analytical Tests'!S$7,IF($F115="Y",+$H115*S$6,0),0)</f>
        <v>0</v>
      </c>
      <c r="T115" s="117">
        <f>IF('Copy &amp; Paste Roster Report Here'!$A112='Analytical Tests'!T$7,IF($F115="Y",+$H115*T$6,0),0)</f>
        <v>0</v>
      </c>
      <c r="U115" s="117">
        <f>IF('Copy &amp; Paste Roster Report Here'!$A112='Analytical Tests'!U$7,IF($F115="Y",+$H115*U$6,0),0)</f>
        <v>0</v>
      </c>
      <c r="V115" s="117">
        <f>IF('Copy &amp; Paste Roster Report Here'!$A112='Analytical Tests'!V$7,IF($F115="Y",+$H115*V$6,0),0)</f>
        <v>0</v>
      </c>
      <c r="W115" s="117">
        <f>IF('Copy &amp; Paste Roster Report Here'!$A112='Analytical Tests'!W$7,IF($F115="Y",+$H115*W$6,0),0)</f>
        <v>0</v>
      </c>
      <c r="X115" s="117">
        <f>IF('Copy &amp; Paste Roster Report Here'!$A112='Analytical Tests'!X$7,IF($F115="Y",+$H115*X$6,0),0)</f>
        <v>0</v>
      </c>
      <c r="Y115" s="117" t="b">
        <f>IF('Copy &amp; Paste Roster Report Here'!$A112='Analytical Tests'!Y$7,IF($F115="N",IF($J115&gt;=$C115,Y$6,+($I115/$D115)*Y$6),0))</f>
        <v>0</v>
      </c>
      <c r="Z115" s="117" t="b">
        <f>IF('Copy &amp; Paste Roster Report Here'!$A112='Analytical Tests'!Z$7,IF($F115="N",IF($J115&gt;=$C115,Z$6,+($I115/$D115)*Z$6),0))</f>
        <v>0</v>
      </c>
      <c r="AA115" s="117" t="b">
        <f>IF('Copy &amp; Paste Roster Report Here'!$A112='Analytical Tests'!AA$7,IF($F115="N",IF($J115&gt;=$C115,AA$6,+($I115/$D115)*AA$6),0))</f>
        <v>0</v>
      </c>
      <c r="AB115" s="117" t="b">
        <f>IF('Copy &amp; Paste Roster Report Here'!$A112='Analytical Tests'!AB$7,IF($F115="N",IF($J115&gt;=$C115,AB$6,+($I115/$D115)*AB$6),0))</f>
        <v>0</v>
      </c>
      <c r="AC115" s="117" t="b">
        <f>IF('Copy &amp; Paste Roster Report Here'!$A112='Analytical Tests'!AC$7,IF($F115="N",IF($J115&gt;=$C115,AC$6,+($I115/$D115)*AC$6),0))</f>
        <v>0</v>
      </c>
      <c r="AD115" s="117" t="b">
        <f>IF('Copy &amp; Paste Roster Report Here'!$A112='Analytical Tests'!AD$7,IF($F115="N",IF($J115&gt;=$C115,AD$6,+($I115/$D115)*AD$6),0))</f>
        <v>0</v>
      </c>
      <c r="AE115" s="117" t="b">
        <f>IF('Copy &amp; Paste Roster Report Here'!$A112='Analytical Tests'!AE$7,IF($F115="N",IF($J115&gt;=$C115,AE$6,+($I115/$D115)*AE$6),0))</f>
        <v>0</v>
      </c>
      <c r="AF115" s="117" t="b">
        <f>IF('Copy &amp; Paste Roster Report Here'!$A112='Analytical Tests'!AF$7,IF($F115="N",IF($J115&gt;=$C115,AF$6,+($I115/$D115)*AF$6),0))</f>
        <v>0</v>
      </c>
      <c r="AG115" s="117" t="b">
        <f>IF('Copy &amp; Paste Roster Report Here'!$A112='Analytical Tests'!AG$7,IF($F115="N",IF($J115&gt;=$C115,AG$6,+($I115/$D115)*AG$6),0))</f>
        <v>0</v>
      </c>
      <c r="AH115" s="117" t="b">
        <f>IF('Copy &amp; Paste Roster Report Here'!$A112='Analytical Tests'!AH$7,IF($F115="N",IF($J115&gt;=$C115,AH$6,+($I115/$D115)*AH$6),0))</f>
        <v>0</v>
      </c>
      <c r="AI115" s="117" t="b">
        <f>IF('Copy &amp; Paste Roster Report Here'!$A112='Analytical Tests'!AI$7,IF($F115="N",IF($J115&gt;=$C115,AI$6,+($I115/$D115)*AI$6),0))</f>
        <v>0</v>
      </c>
      <c r="AJ115" s="79"/>
      <c r="AK115" s="118">
        <f>IF('Copy &amp; Paste Roster Report Here'!$A112=AK$7,IF('Copy &amp; Paste Roster Report Here'!$M112="FT",1,0),0)</f>
        <v>0</v>
      </c>
      <c r="AL115" s="118">
        <f>IF('Copy &amp; Paste Roster Report Here'!$A112=AL$7,IF('Copy &amp; Paste Roster Report Here'!$M112="FT",1,0),0)</f>
        <v>0</v>
      </c>
      <c r="AM115" s="118">
        <f>IF('Copy &amp; Paste Roster Report Here'!$A112=AM$7,IF('Copy &amp; Paste Roster Report Here'!$M112="FT",1,0),0)</f>
        <v>0</v>
      </c>
      <c r="AN115" s="118">
        <f>IF('Copy &amp; Paste Roster Report Here'!$A112=AN$7,IF('Copy &amp; Paste Roster Report Here'!$M112="FT",1,0),0)</f>
        <v>0</v>
      </c>
      <c r="AO115" s="118">
        <f>IF('Copy &amp; Paste Roster Report Here'!$A112=AO$7,IF('Copy &amp; Paste Roster Report Here'!$M112="FT",1,0),0)</f>
        <v>0</v>
      </c>
      <c r="AP115" s="118">
        <f>IF('Copy &amp; Paste Roster Report Here'!$A112=AP$7,IF('Copy &amp; Paste Roster Report Here'!$M112="FT",1,0),0)</f>
        <v>0</v>
      </c>
      <c r="AQ115" s="118">
        <f>IF('Copy &amp; Paste Roster Report Here'!$A112=AQ$7,IF('Copy &amp; Paste Roster Report Here'!$M112="FT",1,0),0)</f>
        <v>0</v>
      </c>
      <c r="AR115" s="118">
        <f>IF('Copy &amp; Paste Roster Report Here'!$A112=AR$7,IF('Copy &amp; Paste Roster Report Here'!$M112="FT",1,0),0)</f>
        <v>0</v>
      </c>
      <c r="AS115" s="118">
        <f>IF('Copy &amp; Paste Roster Report Here'!$A112=AS$7,IF('Copy &amp; Paste Roster Report Here'!$M112="FT",1,0),0)</f>
        <v>0</v>
      </c>
      <c r="AT115" s="118">
        <f>IF('Copy &amp; Paste Roster Report Here'!$A112=AT$7,IF('Copy &amp; Paste Roster Report Here'!$M112="FT",1,0),0)</f>
        <v>0</v>
      </c>
      <c r="AU115" s="118">
        <f>IF('Copy &amp; Paste Roster Report Here'!$A112=AU$7,IF('Copy &amp; Paste Roster Report Here'!$M112="FT",1,0),0)</f>
        <v>0</v>
      </c>
      <c r="AV115" s="73">
        <f t="shared" si="25"/>
        <v>0</v>
      </c>
      <c r="AW115" s="119">
        <f>IF('Copy &amp; Paste Roster Report Here'!$A112=AW$7,IF('Copy &amp; Paste Roster Report Here'!$M112="HT",1,0),0)</f>
        <v>0</v>
      </c>
      <c r="AX115" s="119">
        <f>IF('Copy &amp; Paste Roster Report Here'!$A112=AX$7,IF('Copy &amp; Paste Roster Report Here'!$M112="HT",1,0),0)</f>
        <v>0</v>
      </c>
      <c r="AY115" s="119">
        <f>IF('Copy &amp; Paste Roster Report Here'!$A112=AY$7,IF('Copy &amp; Paste Roster Report Here'!$M112="HT",1,0),0)</f>
        <v>0</v>
      </c>
      <c r="AZ115" s="119">
        <f>IF('Copy &amp; Paste Roster Report Here'!$A112=AZ$7,IF('Copy &amp; Paste Roster Report Here'!$M112="HT",1,0),0)</f>
        <v>0</v>
      </c>
      <c r="BA115" s="119">
        <f>IF('Copy &amp; Paste Roster Report Here'!$A112=BA$7,IF('Copy &amp; Paste Roster Report Here'!$M112="HT",1,0),0)</f>
        <v>0</v>
      </c>
      <c r="BB115" s="119">
        <f>IF('Copy &amp; Paste Roster Report Here'!$A112=BB$7,IF('Copy &amp; Paste Roster Report Here'!$M112="HT",1,0),0)</f>
        <v>0</v>
      </c>
      <c r="BC115" s="119">
        <f>IF('Copy &amp; Paste Roster Report Here'!$A112=BC$7,IF('Copy &amp; Paste Roster Report Here'!$M112="HT",1,0),0)</f>
        <v>0</v>
      </c>
      <c r="BD115" s="119">
        <f>IF('Copy &amp; Paste Roster Report Here'!$A112=BD$7,IF('Copy &amp; Paste Roster Report Here'!$M112="HT",1,0),0)</f>
        <v>0</v>
      </c>
      <c r="BE115" s="119">
        <f>IF('Copy &amp; Paste Roster Report Here'!$A112=BE$7,IF('Copy &amp; Paste Roster Report Here'!$M112="HT",1,0),0)</f>
        <v>0</v>
      </c>
      <c r="BF115" s="119">
        <f>IF('Copy &amp; Paste Roster Report Here'!$A112=BF$7,IF('Copy &amp; Paste Roster Report Here'!$M112="HT",1,0),0)</f>
        <v>0</v>
      </c>
      <c r="BG115" s="119">
        <f>IF('Copy &amp; Paste Roster Report Here'!$A112=BG$7,IF('Copy &amp; Paste Roster Report Here'!$M112="HT",1,0),0)</f>
        <v>0</v>
      </c>
      <c r="BH115" s="73">
        <f t="shared" si="26"/>
        <v>0</v>
      </c>
      <c r="BI115" s="120">
        <f>IF('Copy &amp; Paste Roster Report Here'!$A112=BI$7,IF('Copy &amp; Paste Roster Report Here'!$M112="MT",1,0),0)</f>
        <v>0</v>
      </c>
      <c r="BJ115" s="120">
        <f>IF('Copy &amp; Paste Roster Report Here'!$A112=BJ$7,IF('Copy &amp; Paste Roster Report Here'!$M112="MT",1,0),0)</f>
        <v>0</v>
      </c>
      <c r="BK115" s="120">
        <f>IF('Copy &amp; Paste Roster Report Here'!$A112=BK$7,IF('Copy &amp; Paste Roster Report Here'!$M112="MT",1,0),0)</f>
        <v>0</v>
      </c>
      <c r="BL115" s="120">
        <f>IF('Copy &amp; Paste Roster Report Here'!$A112=BL$7,IF('Copy &amp; Paste Roster Report Here'!$M112="MT",1,0),0)</f>
        <v>0</v>
      </c>
      <c r="BM115" s="120">
        <f>IF('Copy &amp; Paste Roster Report Here'!$A112=BM$7,IF('Copy &amp; Paste Roster Report Here'!$M112="MT",1,0),0)</f>
        <v>0</v>
      </c>
      <c r="BN115" s="120">
        <f>IF('Copy &amp; Paste Roster Report Here'!$A112=BN$7,IF('Copy &amp; Paste Roster Report Here'!$M112="MT",1,0),0)</f>
        <v>0</v>
      </c>
      <c r="BO115" s="120">
        <f>IF('Copy &amp; Paste Roster Report Here'!$A112=BO$7,IF('Copy &amp; Paste Roster Report Here'!$M112="MT",1,0),0)</f>
        <v>0</v>
      </c>
      <c r="BP115" s="120">
        <f>IF('Copy &amp; Paste Roster Report Here'!$A112=BP$7,IF('Copy &amp; Paste Roster Report Here'!$M112="MT",1,0),0)</f>
        <v>0</v>
      </c>
      <c r="BQ115" s="120">
        <f>IF('Copy &amp; Paste Roster Report Here'!$A112=BQ$7,IF('Copy &amp; Paste Roster Report Here'!$M112="MT",1,0),0)</f>
        <v>0</v>
      </c>
      <c r="BR115" s="120">
        <f>IF('Copy &amp; Paste Roster Report Here'!$A112=BR$7,IF('Copy &amp; Paste Roster Report Here'!$M112="MT",1,0),0)</f>
        <v>0</v>
      </c>
      <c r="BS115" s="120">
        <f>IF('Copy &amp; Paste Roster Report Here'!$A112=BS$7,IF('Copy &amp; Paste Roster Report Here'!$M112="MT",1,0),0)</f>
        <v>0</v>
      </c>
      <c r="BT115" s="73">
        <f t="shared" si="27"/>
        <v>0</v>
      </c>
      <c r="BU115" s="121">
        <f>IF('Copy &amp; Paste Roster Report Here'!$A112=BU$7,IF('Copy &amp; Paste Roster Report Here'!$M112="fy",1,0),0)</f>
        <v>0</v>
      </c>
      <c r="BV115" s="121">
        <f>IF('Copy &amp; Paste Roster Report Here'!$A112=BV$7,IF('Copy &amp; Paste Roster Report Here'!$M112="fy",1,0),0)</f>
        <v>0</v>
      </c>
      <c r="BW115" s="121">
        <f>IF('Copy &amp; Paste Roster Report Here'!$A112=BW$7,IF('Copy &amp; Paste Roster Report Here'!$M112="fy",1,0),0)</f>
        <v>0</v>
      </c>
      <c r="BX115" s="121">
        <f>IF('Copy &amp; Paste Roster Report Here'!$A112=BX$7,IF('Copy &amp; Paste Roster Report Here'!$M112="fy",1,0),0)</f>
        <v>0</v>
      </c>
      <c r="BY115" s="121">
        <f>IF('Copy &amp; Paste Roster Report Here'!$A112=BY$7,IF('Copy &amp; Paste Roster Report Here'!$M112="fy",1,0),0)</f>
        <v>0</v>
      </c>
      <c r="BZ115" s="121">
        <f>IF('Copy &amp; Paste Roster Report Here'!$A112=BZ$7,IF('Copy &amp; Paste Roster Report Here'!$M112="fy",1,0),0)</f>
        <v>0</v>
      </c>
      <c r="CA115" s="121">
        <f>IF('Copy &amp; Paste Roster Report Here'!$A112=CA$7,IF('Copy &amp; Paste Roster Report Here'!$M112="fy",1,0),0)</f>
        <v>0</v>
      </c>
      <c r="CB115" s="121">
        <f>IF('Copy &amp; Paste Roster Report Here'!$A112=CB$7,IF('Copy &amp; Paste Roster Report Here'!$M112="fy",1,0),0)</f>
        <v>0</v>
      </c>
      <c r="CC115" s="121">
        <f>IF('Copy &amp; Paste Roster Report Here'!$A112=CC$7,IF('Copy &amp; Paste Roster Report Here'!$M112="fy",1,0),0)</f>
        <v>0</v>
      </c>
      <c r="CD115" s="121">
        <f>IF('Copy &amp; Paste Roster Report Here'!$A112=CD$7,IF('Copy &amp; Paste Roster Report Here'!$M112="fy",1,0),0)</f>
        <v>0</v>
      </c>
      <c r="CE115" s="121">
        <f>IF('Copy &amp; Paste Roster Report Here'!$A112=CE$7,IF('Copy &amp; Paste Roster Report Here'!$M112="fy",1,0),0)</f>
        <v>0</v>
      </c>
      <c r="CF115" s="73">
        <f t="shared" si="28"/>
        <v>0</v>
      </c>
      <c r="CG115" s="122">
        <f>IF('Copy &amp; Paste Roster Report Here'!$A112=CG$7,IF('Copy &amp; Paste Roster Report Here'!$M112="RH",1,0),0)</f>
        <v>0</v>
      </c>
      <c r="CH115" s="122">
        <f>IF('Copy &amp; Paste Roster Report Here'!$A112=CH$7,IF('Copy &amp; Paste Roster Report Here'!$M112="RH",1,0),0)</f>
        <v>0</v>
      </c>
      <c r="CI115" s="122">
        <f>IF('Copy &amp; Paste Roster Report Here'!$A112=CI$7,IF('Copy &amp; Paste Roster Report Here'!$M112="RH",1,0),0)</f>
        <v>0</v>
      </c>
      <c r="CJ115" s="122">
        <f>IF('Copy &amp; Paste Roster Report Here'!$A112=CJ$7,IF('Copy &amp; Paste Roster Report Here'!$M112="RH",1,0),0)</f>
        <v>0</v>
      </c>
      <c r="CK115" s="122">
        <f>IF('Copy &amp; Paste Roster Report Here'!$A112=CK$7,IF('Copy &amp; Paste Roster Report Here'!$M112="RH",1,0),0)</f>
        <v>0</v>
      </c>
      <c r="CL115" s="122">
        <f>IF('Copy &amp; Paste Roster Report Here'!$A112=CL$7,IF('Copy &amp; Paste Roster Report Here'!$M112="RH",1,0),0)</f>
        <v>0</v>
      </c>
      <c r="CM115" s="122">
        <f>IF('Copy &amp; Paste Roster Report Here'!$A112=CM$7,IF('Copy &amp; Paste Roster Report Here'!$M112="RH",1,0),0)</f>
        <v>0</v>
      </c>
      <c r="CN115" s="122">
        <f>IF('Copy &amp; Paste Roster Report Here'!$A112=CN$7,IF('Copy &amp; Paste Roster Report Here'!$M112="RH",1,0),0)</f>
        <v>0</v>
      </c>
      <c r="CO115" s="122">
        <f>IF('Copy &amp; Paste Roster Report Here'!$A112=CO$7,IF('Copy &amp; Paste Roster Report Here'!$M112="RH",1,0),0)</f>
        <v>0</v>
      </c>
      <c r="CP115" s="122">
        <f>IF('Copy &amp; Paste Roster Report Here'!$A112=CP$7,IF('Copy &amp; Paste Roster Report Here'!$M112="RH",1,0),0)</f>
        <v>0</v>
      </c>
      <c r="CQ115" s="122">
        <f>IF('Copy &amp; Paste Roster Report Here'!$A112=CQ$7,IF('Copy &amp; Paste Roster Report Here'!$M112="RH",1,0),0)</f>
        <v>0</v>
      </c>
      <c r="CR115" s="73">
        <f t="shared" si="29"/>
        <v>0</v>
      </c>
      <c r="CS115" s="123">
        <f>IF('Copy &amp; Paste Roster Report Here'!$A112=CS$7,IF('Copy &amp; Paste Roster Report Here'!$M112="QT",1,0),0)</f>
        <v>0</v>
      </c>
      <c r="CT115" s="123">
        <f>IF('Copy &amp; Paste Roster Report Here'!$A112=CT$7,IF('Copy &amp; Paste Roster Report Here'!$M112="QT",1,0),0)</f>
        <v>0</v>
      </c>
      <c r="CU115" s="123">
        <f>IF('Copy &amp; Paste Roster Report Here'!$A112=CU$7,IF('Copy &amp; Paste Roster Report Here'!$M112="QT",1,0),0)</f>
        <v>0</v>
      </c>
      <c r="CV115" s="123">
        <f>IF('Copy &amp; Paste Roster Report Here'!$A112=CV$7,IF('Copy &amp; Paste Roster Report Here'!$M112="QT",1,0),0)</f>
        <v>0</v>
      </c>
      <c r="CW115" s="123">
        <f>IF('Copy &amp; Paste Roster Report Here'!$A112=CW$7,IF('Copy &amp; Paste Roster Report Here'!$M112="QT",1,0),0)</f>
        <v>0</v>
      </c>
      <c r="CX115" s="123">
        <f>IF('Copy &amp; Paste Roster Report Here'!$A112=CX$7,IF('Copy &amp; Paste Roster Report Here'!$M112="QT",1,0),0)</f>
        <v>0</v>
      </c>
      <c r="CY115" s="123">
        <f>IF('Copy &amp; Paste Roster Report Here'!$A112=CY$7,IF('Copy &amp; Paste Roster Report Here'!$M112="QT",1,0),0)</f>
        <v>0</v>
      </c>
      <c r="CZ115" s="123">
        <f>IF('Copy &amp; Paste Roster Report Here'!$A112=CZ$7,IF('Copy &amp; Paste Roster Report Here'!$M112="QT",1,0),0)</f>
        <v>0</v>
      </c>
      <c r="DA115" s="123">
        <f>IF('Copy &amp; Paste Roster Report Here'!$A112=DA$7,IF('Copy &amp; Paste Roster Report Here'!$M112="QT",1,0),0)</f>
        <v>0</v>
      </c>
      <c r="DB115" s="123">
        <f>IF('Copy &amp; Paste Roster Report Here'!$A112=DB$7,IF('Copy &amp; Paste Roster Report Here'!$M112="QT",1,0),0)</f>
        <v>0</v>
      </c>
      <c r="DC115" s="123">
        <f>IF('Copy &amp; Paste Roster Report Here'!$A112=DC$7,IF('Copy &amp; Paste Roster Report Here'!$M112="QT",1,0),0)</f>
        <v>0</v>
      </c>
      <c r="DD115" s="73">
        <f t="shared" si="30"/>
        <v>0</v>
      </c>
      <c r="DE115" s="124">
        <f>IF('Copy &amp; Paste Roster Report Here'!$A112=DE$7,IF('Copy &amp; Paste Roster Report Here'!$M112="xxxxxxxxxxx",1,0),0)</f>
        <v>0</v>
      </c>
      <c r="DF115" s="124">
        <f>IF('Copy &amp; Paste Roster Report Here'!$A112=DF$7,IF('Copy &amp; Paste Roster Report Here'!$M112="xxxxxxxxxxx",1,0),0)</f>
        <v>0</v>
      </c>
      <c r="DG115" s="124">
        <f>IF('Copy &amp; Paste Roster Report Here'!$A112=DG$7,IF('Copy &amp; Paste Roster Report Here'!$M112="xxxxxxxxxxx",1,0),0)</f>
        <v>0</v>
      </c>
      <c r="DH115" s="124">
        <f>IF('Copy &amp; Paste Roster Report Here'!$A112=DH$7,IF('Copy &amp; Paste Roster Report Here'!$M112="xxxxxxxxxxx",1,0),0)</f>
        <v>0</v>
      </c>
      <c r="DI115" s="124">
        <f>IF('Copy &amp; Paste Roster Report Here'!$A112=DI$7,IF('Copy &amp; Paste Roster Report Here'!$M112="xxxxxxxxxxx",1,0),0)</f>
        <v>0</v>
      </c>
      <c r="DJ115" s="124">
        <f>IF('Copy &amp; Paste Roster Report Here'!$A112=DJ$7,IF('Copy &amp; Paste Roster Report Here'!$M112="xxxxxxxxxxx",1,0),0)</f>
        <v>0</v>
      </c>
      <c r="DK115" s="124">
        <f>IF('Copy &amp; Paste Roster Report Here'!$A112=DK$7,IF('Copy &amp; Paste Roster Report Here'!$M112="xxxxxxxxxxx",1,0),0)</f>
        <v>0</v>
      </c>
      <c r="DL115" s="124">
        <f>IF('Copy &amp; Paste Roster Report Here'!$A112=DL$7,IF('Copy &amp; Paste Roster Report Here'!$M112="xxxxxxxxxxx",1,0),0)</f>
        <v>0</v>
      </c>
      <c r="DM115" s="124">
        <f>IF('Copy &amp; Paste Roster Report Here'!$A112=DM$7,IF('Copy &amp; Paste Roster Report Here'!$M112="xxxxxxxxxxx",1,0),0)</f>
        <v>0</v>
      </c>
      <c r="DN115" s="124">
        <f>IF('Copy &amp; Paste Roster Report Here'!$A112=DN$7,IF('Copy &amp; Paste Roster Report Here'!$M112="xxxxxxxxxxx",1,0),0)</f>
        <v>0</v>
      </c>
      <c r="DO115" s="124">
        <f>IF('Copy &amp; Paste Roster Report Here'!$A112=DO$7,IF('Copy &amp; Paste Roster Report Here'!$M112="xxxxxxxxxxx",1,0),0)</f>
        <v>0</v>
      </c>
      <c r="DP115" s="125">
        <f t="shared" si="31"/>
        <v>0</v>
      </c>
      <c r="DQ115" s="126">
        <f t="shared" si="32"/>
        <v>0</v>
      </c>
    </row>
    <row r="116" spans="1:121" x14ac:dyDescent="0.2">
      <c r="A116" s="111">
        <f t="shared" si="18"/>
        <v>0</v>
      </c>
      <c r="B116" s="111">
        <f t="shared" si="19"/>
        <v>0</v>
      </c>
      <c r="C116" s="112">
        <f>+('Copy &amp; Paste Roster Report Here'!$P113-'Copy &amp; Paste Roster Report Here'!$O113)/30</f>
        <v>0</v>
      </c>
      <c r="D116" s="112">
        <f>+('Copy &amp; Paste Roster Report Here'!$P113-'Copy &amp; Paste Roster Report Here'!$O113)</f>
        <v>0</v>
      </c>
      <c r="E116" s="111">
        <f>'Copy &amp; Paste Roster Report Here'!N113</f>
        <v>0</v>
      </c>
      <c r="F116" s="111" t="str">
        <f t="shared" si="20"/>
        <v>N</v>
      </c>
      <c r="G116" s="111">
        <f>'Copy &amp; Paste Roster Report Here'!R113</f>
        <v>0</v>
      </c>
      <c r="H116" s="113">
        <f t="shared" si="21"/>
        <v>0</v>
      </c>
      <c r="I116" s="112">
        <f>IF(F116="N",$F$5-'Copy &amp; Paste Roster Report Here'!O113,+'Copy &amp; Paste Roster Report Here'!Q113-'Copy &amp; Paste Roster Report Here'!O113)</f>
        <v>0</v>
      </c>
      <c r="J116" s="114">
        <f t="shared" si="22"/>
        <v>0</v>
      </c>
      <c r="K116" s="114">
        <f t="shared" si="23"/>
        <v>0</v>
      </c>
      <c r="L116" s="115">
        <f>'Copy &amp; Paste Roster Report Here'!F113</f>
        <v>0</v>
      </c>
      <c r="M116" s="116">
        <f t="shared" si="24"/>
        <v>0</v>
      </c>
      <c r="N116" s="117">
        <f>IF('Copy &amp; Paste Roster Report Here'!$A113='Analytical Tests'!N$7,IF($F116="Y",+$H116*N$6,0),0)</f>
        <v>0</v>
      </c>
      <c r="O116" s="117">
        <f>IF('Copy &amp; Paste Roster Report Here'!$A113='Analytical Tests'!O$7,IF($F116="Y",+$H116*O$6,0),0)</f>
        <v>0</v>
      </c>
      <c r="P116" s="117">
        <f>IF('Copy &amp; Paste Roster Report Here'!$A113='Analytical Tests'!P$7,IF($F116="Y",+$H116*P$6,0),0)</f>
        <v>0</v>
      </c>
      <c r="Q116" s="117">
        <f>IF('Copy &amp; Paste Roster Report Here'!$A113='Analytical Tests'!Q$7,IF($F116="Y",+$H116*Q$6,0),0)</f>
        <v>0</v>
      </c>
      <c r="R116" s="117">
        <f>IF('Copy &amp; Paste Roster Report Here'!$A113='Analytical Tests'!R$7,IF($F116="Y",+$H116*R$6,0),0)</f>
        <v>0</v>
      </c>
      <c r="S116" s="117">
        <f>IF('Copy &amp; Paste Roster Report Here'!$A113='Analytical Tests'!S$7,IF($F116="Y",+$H116*S$6,0),0)</f>
        <v>0</v>
      </c>
      <c r="T116" s="117">
        <f>IF('Copy &amp; Paste Roster Report Here'!$A113='Analytical Tests'!T$7,IF($F116="Y",+$H116*T$6,0),0)</f>
        <v>0</v>
      </c>
      <c r="U116" s="117">
        <f>IF('Copy &amp; Paste Roster Report Here'!$A113='Analytical Tests'!U$7,IF($F116="Y",+$H116*U$6,0),0)</f>
        <v>0</v>
      </c>
      <c r="V116" s="117">
        <f>IF('Copy &amp; Paste Roster Report Here'!$A113='Analytical Tests'!V$7,IF($F116="Y",+$H116*V$6,0),0)</f>
        <v>0</v>
      </c>
      <c r="W116" s="117">
        <f>IF('Copy &amp; Paste Roster Report Here'!$A113='Analytical Tests'!W$7,IF($F116="Y",+$H116*W$6,0),0)</f>
        <v>0</v>
      </c>
      <c r="X116" s="117">
        <f>IF('Copy &amp; Paste Roster Report Here'!$A113='Analytical Tests'!X$7,IF($F116="Y",+$H116*X$6,0),0)</f>
        <v>0</v>
      </c>
      <c r="Y116" s="117" t="b">
        <f>IF('Copy &amp; Paste Roster Report Here'!$A113='Analytical Tests'!Y$7,IF($F116="N",IF($J116&gt;=$C116,Y$6,+($I116/$D116)*Y$6),0))</f>
        <v>0</v>
      </c>
      <c r="Z116" s="117" t="b">
        <f>IF('Copy &amp; Paste Roster Report Here'!$A113='Analytical Tests'!Z$7,IF($F116="N",IF($J116&gt;=$C116,Z$6,+($I116/$D116)*Z$6),0))</f>
        <v>0</v>
      </c>
      <c r="AA116" s="117" t="b">
        <f>IF('Copy &amp; Paste Roster Report Here'!$A113='Analytical Tests'!AA$7,IF($F116="N",IF($J116&gt;=$C116,AA$6,+($I116/$D116)*AA$6),0))</f>
        <v>0</v>
      </c>
      <c r="AB116" s="117" t="b">
        <f>IF('Copy &amp; Paste Roster Report Here'!$A113='Analytical Tests'!AB$7,IF($F116="N",IF($J116&gt;=$C116,AB$6,+($I116/$D116)*AB$6),0))</f>
        <v>0</v>
      </c>
      <c r="AC116" s="117" t="b">
        <f>IF('Copy &amp; Paste Roster Report Here'!$A113='Analytical Tests'!AC$7,IF($F116="N",IF($J116&gt;=$C116,AC$6,+($I116/$D116)*AC$6),0))</f>
        <v>0</v>
      </c>
      <c r="AD116" s="117" t="b">
        <f>IF('Copy &amp; Paste Roster Report Here'!$A113='Analytical Tests'!AD$7,IF($F116="N",IF($J116&gt;=$C116,AD$6,+($I116/$D116)*AD$6),0))</f>
        <v>0</v>
      </c>
      <c r="AE116" s="117" t="b">
        <f>IF('Copy &amp; Paste Roster Report Here'!$A113='Analytical Tests'!AE$7,IF($F116="N",IF($J116&gt;=$C116,AE$6,+($I116/$D116)*AE$6),0))</f>
        <v>0</v>
      </c>
      <c r="AF116" s="117" t="b">
        <f>IF('Copy &amp; Paste Roster Report Here'!$A113='Analytical Tests'!AF$7,IF($F116="N",IF($J116&gt;=$C116,AF$6,+($I116/$D116)*AF$6),0))</f>
        <v>0</v>
      </c>
      <c r="AG116" s="117" t="b">
        <f>IF('Copy &amp; Paste Roster Report Here'!$A113='Analytical Tests'!AG$7,IF($F116="N",IF($J116&gt;=$C116,AG$6,+($I116/$D116)*AG$6),0))</f>
        <v>0</v>
      </c>
      <c r="AH116" s="117" t="b">
        <f>IF('Copy &amp; Paste Roster Report Here'!$A113='Analytical Tests'!AH$7,IF($F116="N",IF($J116&gt;=$C116,AH$6,+($I116/$D116)*AH$6),0))</f>
        <v>0</v>
      </c>
      <c r="AI116" s="117" t="b">
        <f>IF('Copy &amp; Paste Roster Report Here'!$A113='Analytical Tests'!AI$7,IF($F116="N",IF($J116&gt;=$C116,AI$6,+($I116/$D116)*AI$6),0))</f>
        <v>0</v>
      </c>
      <c r="AJ116" s="79"/>
      <c r="AK116" s="118">
        <f>IF('Copy &amp; Paste Roster Report Here'!$A113=AK$7,IF('Copy &amp; Paste Roster Report Here'!$M113="FT",1,0),0)</f>
        <v>0</v>
      </c>
      <c r="AL116" s="118">
        <f>IF('Copy &amp; Paste Roster Report Here'!$A113=AL$7,IF('Copy &amp; Paste Roster Report Here'!$M113="FT",1,0),0)</f>
        <v>0</v>
      </c>
      <c r="AM116" s="118">
        <f>IF('Copy &amp; Paste Roster Report Here'!$A113=AM$7,IF('Copy &amp; Paste Roster Report Here'!$M113="FT",1,0),0)</f>
        <v>0</v>
      </c>
      <c r="AN116" s="118">
        <f>IF('Copy &amp; Paste Roster Report Here'!$A113=AN$7,IF('Copy &amp; Paste Roster Report Here'!$M113="FT",1,0),0)</f>
        <v>0</v>
      </c>
      <c r="AO116" s="118">
        <f>IF('Copy &amp; Paste Roster Report Here'!$A113=AO$7,IF('Copy &amp; Paste Roster Report Here'!$M113="FT",1,0),0)</f>
        <v>0</v>
      </c>
      <c r="AP116" s="118">
        <f>IF('Copy &amp; Paste Roster Report Here'!$A113=AP$7,IF('Copy &amp; Paste Roster Report Here'!$M113="FT",1,0),0)</f>
        <v>0</v>
      </c>
      <c r="AQ116" s="118">
        <f>IF('Copy &amp; Paste Roster Report Here'!$A113=AQ$7,IF('Copy &amp; Paste Roster Report Here'!$M113="FT",1,0),0)</f>
        <v>0</v>
      </c>
      <c r="AR116" s="118">
        <f>IF('Copy &amp; Paste Roster Report Here'!$A113=AR$7,IF('Copy &amp; Paste Roster Report Here'!$M113="FT",1,0),0)</f>
        <v>0</v>
      </c>
      <c r="AS116" s="118">
        <f>IF('Copy &amp; Paste Roster Report Here'!$A113=AS$7,IF('Copy &amp; Paste Roster Report Here'!$M113="FT",1,0),0)</f>
        <v>0</v>
      </c>
      <c r="AT116" s="118">
        <f>IF('Copy &amp; Paste Roster Report Here'!$A113=AT$7,IF('Copy &amp; Paste Roster Report Here'!$M113="FT",1,0),0)</f>
        <v>0</v>
      </c>
      <c r="AU116" s="118">
        <f>IF('Copy &amp; Paste Roster Report Here'!$A113=AU$7,IF('Copy &amp; Paste Roster Report Here'!$M113="FT",1,0),0)</f>
        <v>0</v>
      </c>
      <c r="AV116" s="73">
        <f t="shared" si="25"/>
        <v>0</v>
      </c>
      <c r="AW116" s="119">
        <f>IF('Copy &amp; Paste Roster Report Here'!$A113=AW$7,IF('Copy &amp; Paste Roster Report Here'!$M113="HT",1,0),0)</f>
        <v>0</v>
      </c>
      <c r="AX116" s="119">
        <f>IF('Copy &amp; Paste Roster Report Here'!$A113=AX$7,IF('Copy &amp; Paste Roster Report Here'!$M113="HT",1,0),0)</f>
        <v>0</v>
      </c>
      <c r="AY116" s="119">
        <f>IF('Copy &amp; Paste Roster Report Here'!$A113=AY$7,IF('Copy &amp; Paste Roster Report Here'!$M113="HT",1,0),0)</f>
        <v>0</v>
      </c>
      <c r="AZ116" s="119">
        <f>IF('Copy &amp; Paste Roster Report Here'!$A113=AZ$7,IF('Copy &amp; Paste Roster Report Here'!$M113="HT",1,0),0)</f>
        <v>0</v>
      </c>
      <c r="BA116" s="119">
        <f>IF('Copy &amp; Paste Roster Report Here'!$A113=BA$7,IF('Copy &amp; Paste Roster Report Here'!$M113="HT",1,0),0)</f>
        <v>0</v>
      </c>
      <c r="BB116" s="119">
        <f>IF('Copy &amp; Paste Roster Report Here'!$A113=BB$7,IF('Copy &amp; Paste Roster Report Here'!$M113="HT",1,0),0)</f>
        <v>0</v>
      </c>
      <c r="BC116" s="119">
        <f>IF('Copy &amp; Paste Roster Report Here'!$A113=BC$7,IF('Copy &amp; Paste Roster Report Here'!$M113="HT",1,0),0)</f>
        <v>0</v>
      </c>
      <c r="BD116" s="119">
        <f>IF('Copy &amp; Paste Roster Report Here'!$A113=BD$7,IF('Copy &amp; Paste Roster Report Here'!$M113="HT",1,0),0)</f>
        <v>0</v>
      </c>
      <c r="BE116" s="119">
        <f>IF('Copy &amp; Paste Roster Report Here'!$A113=BE$7,IF('Copy &amp; Paste Roster Report Here'!$M113="HT",1,0),0)</f>
        <v>0</v>
      </c>
      <c r="BF116" s="119">
        <f>IF('Copy &amp; Paste Roster Report Here'!$A113=BF$7,IF('Copy &amp; Paste Roster Report Here'!$M113="HT",1,0),0)</f>
        <v>0</v>
      </c>
      <c r="BG116" s="119">
        <f>IF('Copy &amp; Paste Roster Report Here'!$A113=BG$7,IF('Copy &amp; Paste Roster Report Here'!$M113="HT",1,0),0)</f>
        <v>0</v>
      </c>
      <c r="BH116" s="73">
        <f t="shared" si="26"/>
        <v>0</v>
      </c>
      <c r="BI116" s="120">
        <f>IF('Copy &amp; Paste Roster Report Here'!$A113=BI$7,IF('Copy &amp; Paste Roster Report Here'!$M113="MT",1,0),0)</f>
        <v>0</v>
      </c>
      <c r="BJ116" s="120">
        <f>IF('Copy &amp; Paste Roster Report Here'!$A113=BJ$7,IF('Copy &amp; Paste Roster Report Here'!$M113="MT",1,0),0)</f>
        <v>0</v>
      </c>
      <c r="BK116" s="120">
        <f>IF('Copy &amp; Paste Roster Report Here'!$A113=BK$7,IF('Copy &amp; Paste Roster Report Here'!$M113="MT",1,0),0)</f>
        <v>0</v>
      </c>
      <c r="BL116" s="120">
        <f>IF('Copy &amp; Paste Roster Report Here'!$A113=BL$7,IF('Copy &amp; Paste Roster Report Here'!$M113="MT",1,0),0)</f>
        <v>0</v>
      </c>
      <c r="BM116" s="120">
        <f>IF('Copy &amp; Paste Roster Report Here'!$A113=BM$7,IF('Copy &amp; Paste Roster Report Here'!$M113="MT",1,0),0)</f>
        <v>0</v>
      </c>
      <c r="BN116" s="120">
        <f>IF('Copy &amp; Paste Roster Report Here'!$A113=BN$7,IF('Copy &amp; Paste Roster Report Here'!$M113="MT",1,0),0)</f>
        <v>0</v>
      </c>
      <c r="BO116" s="120">
        <f>IF('Copy &amp; Paste Roster Report Here'!$A113=BO$7,IF('Copy &amp; Paste Roster Report Here'!$M113="MT",1,0),0)</f>
        <v>0</v>
      </c>
      <c r="BP116" s="120">
        <f>IF('Copy &amp; Paste Roster Report Here'!$A113=BP$7,IF('Copy &amp; Paste Roster Report Here'!$M113="MT",1,0),0)</f>
        <v>0</v>
      </c>
      <c r="BQ116" s="120">
        <f>IF('Copy &amp; Paste Roster Report Here'!$A113=BQ$7,IF('Copy &amp; Paste Roster Report Here'!$M113="MT",1,0),0)</f>
        <v>0</v>
      </c>
      <c r="BR116" s="120">
        <f>IF('Copy &amp; Paste Roster Report Here'!$A113=BR$7,IF('Copy &amp; Paste Roster Report Here'!$M113="MT",1,0),0)</f>
        <v>0</v>
      </c>
      <c r="BS116" s="120">
        <f>IF('Copy &amp; Paste Roster Report Here'!$A113=BS$7,IF('Copy &amp; Paste Roster Report Here'!$M113="MT",1,0),0)</f>
        <v>0</v>
      </c>
      <c r="BT116" s="73">
        <f t="shared" si="27"/>
        <v>0</v>
      </c>
      <c r="BU116" s="121">
        <f>IF('Copy &amp; Paste Roster Report Here'!$A113=BU$7,IF('Copy &amp; Paste Roster Report Here'!$M113="fy",1,0),0)</f>
        <v>0</v>
      </c>
      <c r="BV116" s="121">
        <f>IF('Copy &amp; Paste Roster Report Here'!$A113=BV$7,IF('Copy &amp; Paste Roster Report Here'!$M113="fy",1,0),0)</f>
        <v>0</v>
      </c>
      <c r="BW116" s="121">
        <f>IF('Copy &amp; Paste Roster Report Here'!$A113=BW$7,IF('Copy &amp; Paste Roster Report Here'!$M113="fy",1,0),0)</f>
        <v>0</v>
      </c>
      <c r="BX116" s="121">
        <f>IF('Copy &amp; Paste Roster Report Here'!$A113=BX$7,IF('Copy &amp; Paste Roster Report Here'!$M113="fy",1,0),0)</f>
        <v>0</v>
      </c>
      <c r="BY116" s="121">
        <f>IF('Copy &amp; Paste Roster Report Here'!$A113=BY$7,IF('Copy &amp; Paste Roster Report Here'!$M113="fy",1,0),0)</f>
        <v>0</v>
      </c>
      <c r="BZ116" s="121">
        <f>IF('Copy &amp; Paste Roster Report Here'!$A113=BZ$7,IF('Copy &amp; Paste Roster Report Here'!$M113="fy",1,0),0)</f>
        <v>0</v>
      </c>
      <c r="CA116" s="121">
        <f>IF('Copy &amp; Paste Roster Report Here'!$A113=CA$7,IF('Copy &amp; Paste Roster Report Here'!$M113="fy",1,0),0)</f>
        <v>0</v>
      </c>
      <c r="CB116" s="121">
        <f>IF('Copy &amp; Paste Roster Report Here'!$A113=CB$7,IF('Copy &amp; Paste Roster Report Here'!$M113="fy",1,0),0)</f>
        <v>0</v>
      </c>
      <c r="CC116" s="121">
        <f>IF('Copy &amp; Paste Roster Report Here'!$A113=CC$7,IF('Copy &amp; Paste Roster Report Here'!$M113="fy",1,0),0)</f>
        <v>0</v>
      </c>
      <c r="CD116" s="121">
        <f>IF('Copy &amp; Paste Roster Report Here'!$A113=CD$7,IF('Copy &amp; Paste Roster Report Here'!$M113="fy",1,0),0)</f>
        <v>0</v>
      </c>
      <c r="CE116" s="121">
        <f>IF('Copy &amp; Paste Roster Report Here'!$A113=CE$7,IF('Copy &amp; Paste Roster Report Here'!$M113="fy",1,0),0)</f>
        <v>0</v>
      </c>
      <c r="CF116" s="73">
        <f t="shared" si="28"/>
        <v>0</v>
      </c>
      <c r="CG116" s="122">
        <f>IF('Copy &amp; Paste Roster Report Here'!$A113=CG$7,IF('Copy &amp; Paste Roster Report Here'!$M113="RH",1,0),0)</f>
        <v>0</v>
      </c>
      <c r="CH116" s="122">
        <f>IF('Copy &amp; Paste Roster Report Here'!$A113=CH$7,IF('Copy &amp; Paste Roster Report Here'!$M113="RH",1,0),0)</f>
        <v>0</v>
      </c>
      <c r="CI116" s="122">
        <f>IF('Copy &amp; Paste Roster Report Here'!$A113=CI$7,IF('Copy &amp; Paste Roster Report Here'!$M113="RH",1,0),0)</f>
        <v>0</v>
      </c>
      <c r="CJ116" s="122">
        <f>IF('Copy &amp; Paste Roster Report Here'!$A113=CJ$7,IF('Copy &amp; Paste Roster Report Here'!$M113="RH",1,0),0)</f>
        <v>0</v>
      </c>
      <c r="CK116" s="122">
        <f>IF('Copy &amp; Paste Roster Report Here'!$A113=CK$7,IF('Copy &amp; Paste Roster Report Here'!$M113="RH",1,0),0)</f>
        <v>0</v>
      </c>
      <c r="CL116" s="122">
        <f>IF('Copy &amp; Paste Roster Report Here'!$A113=CL$7,IF('Copy &amp; Paste Roster Report Here'!$M113="RH",1,0),0)</f>
        <v>0</v>
      </c>
      <c r="CM116" s="122">
        <f>IF('Copy &amp; Paste Roster Report Here'!$A113=CM$7,IF('Copy &amp; Paste Roster Report Here'!$M113="RH",1,0),0)</f>
        <v>0</v>
      </c>
      <c r="CN116" s="122">
        <f>IF('Copy &amp; Paste Roster Report Here'!$A113=CN$7,IF('Copy &amp; Paste Roster Report Here'!$M113="RH",1,0),0)</f>
        <v>0</v>
      </c>
      <c r="CO116" s="122">
        <f>IF('Copy &amp; Paste Roster Report Here'!$A113=CO$7,IF('Copy &amp; Paste Roster Report Here'!$M113="RH",1,0),0)</f>
        <v>0</v>
      </c>
      <c r="CP116" s="122">
        <f>IF('Copy &amp; Paste Roster Report Here'!$A113=CP$7,IF('Copy &amp; Paste Roster Report Here'!$M113="RH",1,0),0)</f>
        <v>0</v>
      </c>
      <c r="CQ116" s="122">
        <f>IF('Copy &amp; Paste Roster Report Here'!$A113=CQ$7,IF('Copy &amp; Paste Roster Report Here'!$M113="RH",1,0),0)</f>
        <v>0</v>
      </c>
      <c r="CR116" s="73">
        <f t="shared" si="29"/>
        <v>0</v>
      </c>
      <c r="CS116" s="123">
        <f>IF('Copy &amp; Paste Roster Report Here'!$A113=CS$7,IF('Copy &amp; Paste Roster Report Here'!$M113="QT",1,0),0)</f>
        <v>0</v>
      </c>
      <c r="CT116" s="123">
        <f>IF('Copy &amp; Paste Roster Report Here'!$A113=CT$7,IF('Copy &amp; Paste Roster Report Here'!$M113="QT",1,0),0)</f>
        <v>0</v>
      </c>
      <c r="CU116" s="123">
        <f>IF('Copy &amp; Paste Roster Report Here'!$A113=CU$7,IF('Copy &amp; Paste Roster Report Here'!$M113="QT",1,0),0)</f>
        <v>0</v>
      </c>
      <c r="CV116" s="123">
        <f>IF('Copy &amp; Paste Roster Report Here'!$A113=CV$7,IF('Copy &amp; Paste Roster Report Here'!$M113="QT",1,0),0)</f>
        <v>0</v>
      </c>
      <c r="CW116" s="123">
        <f>IF('Copy &amp; Paste Roster Report Here'!$A113=CW$7,IF('Copy &amp; Paste Roster Report Here'!$M113="QT",1,0),0)</f>
        <v>0</v>
      </c>
      <c r="CX116" s="123">
        <f>IF('Copy &amp; Paste Roster Report Here'!$A113=CX$7,IF('Copy &amp; Paste Roster Report Here'!$M113="QT",1,0),0)</f>
        <v>0</v>
      </c>
      <c r="CY116" s="123">
        <f>IF('Copy &amp; Paste Roster Report Here'!$A113=CY$7,IF('Copy &amp; Paste Roster Report Here'!$M113="QT",1,0),0)</f>
        <v>0</v>
      </c>
      <c r="CZ116" s="123">
        <f>IF('Copy &amp; Paste Roster Report Here'!$A113=CZ$7,IF('Copy &amp; Paste Roster Report Here'!$M113="QT",1,0),0)</f>
        <v>0</v>
      </c>
      <c r="DA116" s="123">
        <f>IF('Copy &amp; Paste Roster Report Here'!$A113=DA$7,IF('Copy &amp; Paste Roster Report Here'!$M113="QT",1,0),0)</f>
        <v>0</v>
      </c>
      <c r="DB116" s="123">
        <f>IF('Copy &amp; Paste Roster Report Here'!$A113=DB$7,IF('Copy &amp; Paste Roster Report Here'!$M113="QT",1,0),0)</f>
        <v>0</v>
      </c>
      <c r="DC116" s="123">
        <f>IF('Copy &amp; Paste Roster Report Here'!$A113=DC$7,IF('Copy &amp; Paste Roster Report Here'!$M113="QT",1,0),0)</f>
        <v>0</v>
      </c>
      <c r="DD116" s="73">
        <f t="shared" si="30"/>
        <v>0</v>
      </c>
      <c r="DE116" s="124">
        <f>IF('Copy &amp; Paste Roster Report Here'!$A113=DE$7,IF('Copy &amp; Paste Roster Report Here'!$M113="xxxxxxxxxxx",1,0),0)</f>
        <v>0</v>
      </c>
      <c r="DF116" s="124">
        <f>IF('Copy &amp; Paste Roster Report Here'!$A113=DF$7,IF('Copy &amp; Paste Roster Report Here'!$M113="xxxxxxxxxxx",1,0),0)</f>
        <v>0</v>
      </c>
      <c r="DG116" s="124">
        <f>IF('Copy &amp; Paste Roster Report Here'!$A113=DG$7,IF('Copy &amp; Paste Roster Report Here'!$M113="xxxxxxxxxxx",1,0),0)</f>
        <v>0</v>
      </c>
      <c r="DH116" s="124">
        <f>IF('Copy &amp; Paste Roster Report Here'!$A113=DH$7,IF('Copy &amp; Paste Roster Report Here'!$M113="xxxxxxxxxxx",1,0),0)</f>
        <v>0</v>
      </c>
      <c r="DI116" s="124">
        <f>IF('Copy &amp; Paste Roster Report Here'!$A113=DI$7,IF('Copy &amp; Paste Roster Report Here'!$M113="xxxxxxxxxxx",1,0),0)</f>
        <v>0</v>
      </c>
      <c r="DJ116" s="124">
        <f>IF('Copy &amp; Paste Roster Report Here'!$A113=DJ$7,IF('Copy &amp; Paste Roster Report Here'!$M113="xxxxxxxxxxx",1,0),0)</f>
        <v>0</v>
      </c>
      <c r="DK116" s="124">
        <f>IF('Copy &amp; Paste Roster Report Here'!$A113=DK$7,IF('Copy &amp; Paste Roster Report Here'!$M113="xxxxxxxxxxx",1,0),0)</f>
        <v>0</v>
      </c>
      <c r="DL116" s="124">
        <f>IF('Copy &amp; Paste Roster Report Here'!$A113=DL$7,IF('Copy &amp; Paste Roster Report Here'!$M113="xxxxxxxxxxx",1,0),0)</f>
        <v>0</v>
      </c>
      <c r="DM116" s="124">
        <f>IF('Copy &amp; Paste Roster Report Here'!$A113=DM$7,IF('Copy &amp; Paste Roster Report Here'!$M113="xxxxxxxxxxx",1,0),0)</f>
        <v>0</v>
      </c>
      <c r="DN116" s="124">
        <f>IF('Copy &amp; Paste Roster Report Here'!$A113=DN$7,IF('Copy &amp; Paste Roster Report Here'!$M113="xxxxxxxxxxx",1,0),0)</f>
        <v>0</v>
      </c>
      <c r="DO116" s="124">
        <f>IF('Copy &amp; Paste Roster Report Here'!$A113=DO$7,IF('Copy &amp; Paste Roster Report Here'!$M113="xxxxxxxxxxx",1,0),0)</f>
        <v>0</v>
      </c>
      <c r="DP116" s="125">
        <f t="shared" si="31"/>
        <v>0</v>
      </c>
      <c r="DQ116" s="126">
        <f t="shared" si="32"/>
        <v>0</v>
      </c>
    </row>
    <row r="117" spans="1:121" x14ac:dyDescent="0.2">
      <c r="A117" s="111">
        <f t="shared" si="18"/>
        <v>0</v>
      </c>
      <c r="B117" s="111">
        <f t="shared" si="19"/>
        <v>0</v>
      </c>
      <c r="C117" s="112">
        <f>+('Copy &amp; Paste Roster Report Here'!$P114-'Copy &amp; Paste Roster Report Here'!$O114)/30</f>
        <v>0</v>
      </c>
      <c r="D117" s="112">
        <f>+('Copy &amp; Paste Roster Report Here'!$P114-'Copy &amp; Paste Roster Report Here'!$O114)</f>
        <v>0</v>
      </c>
      <c r="E117" s="111">
        <f>'Copy &amp; Paste Roster Report Here'!N114</f>
        <v>0</v>
      </c>
      <c r="F117" s="111" t="str">
        <f t="shared" si="20"/>
        <v>N</v>
      </c>
      <c r="G117" s="111">
        <f>'Copy &amp; Paste Roster Report Here'!R114</f>
        <v>0</v>
      </c>
      <c r="H117" s="113">
        <f t="shared" si="21"/>
        <v>0</v>
      </c>
      <c r="I117" s="112">
        <f>IF(F117="N",$F$5-'Copy &amp; Paste Roster Report Here'!O114,+'Copy &amp; Paste Roster Report Here'!Q114-'Copy &amp; Paste Roster Report Here'!O114)</f>
        <v>0</v>
      </c>
      <c r="J117" s="114">
        <f t="shared" si="22"/>
        <v>0</v>
      </c>
      <c r="K117" s="114">
        <f t="shared" si="23"/>
        <v>0</v>
      </c>
      <c r="L117" s="115">
        <f>'Copy &amp; Paste Roster Report Here'!F114</f>
        <v>0</v>
      </c>
      <c r="M117" s="116">
        <f t="shared" si="24"/>
        <v>0</v>
      </c>
      <c r="N117" s="117">
        <f>IF('Copy &amp; Paste Roster Report Here'!$A114='Analytical Tests'!N$7,IF($F117="Y",+$H117*N$6,0),0)</f>
        <v>0</v>
      </c>
      <c r="O117" s="117">
        <f>IF('Copy &amp; Paste Roster Report Here'!$A114='Analytical Tests'!O$7,IF($F117="Y",+$H117*O$6,0),0)</f>
        <v>0</v>
      </c>
      <c r="P117" s="117">
        <f>IF('Copy &amp; Paste Roster Report Here'!$A114='Analytical Tests'!P$7,IF($F117="Y",+$H117*P$6,0),0)</f>
        <v>0</v>
      </c>
      <c r="Q117" s="117">
        <f>IF('Copy &amp; Paste Roster Report Here'!$A114='Analytical Tests'!Q$7,IF($F117="Y",+$H117*Q$6,0),0)</f>
        <v>0</v>
      </c>
      <c r="R117" s="117">
        <f>IF('Copy &amp; Paste Roster Report Here'!$A114='Analytical Tests'!R$7,IF($F117="Y",+$H117*R$6,0),0)</f>
        <v>0</v>
      </c>
      <c r="S117" s="117">
        <f>IF('Copy &amp; Paste Roster Report Here'!$A114='Analytical Tests'!S$7,IF($F117="Y",+$H117*S$6,0),0)</f>
        <v>0</v>
      </c>
      <c r="T117" s="117">
        <f>IF('Copy &amp; Paste Roster Report Here'!$A114='Analytical Tests'!T$7,IF($F117="Y",+$H117*T$6,0),0)</f>
        <v>0</v>
      </c>
      <c r="U117" s="117">
        <f>IF('Copy &amp; Paste Roster Report Here'!$A114='Analytical Tests'!U$7,IF($F117="Y",+$H117*U$6,0),0)</f>
        <v>0</v>
      </c>
      <c r="V117" s="117">
        <f>IF('Copy &amp; Paste Roster Report Here'!$A114='Analytical Tests'!V$7,IF($F117="Y",+$H117*V$6,0),0)</f>
        <v>0</v>
      </c>
      <c r="W117" s="117">
        <f>IF('Copy &amp; Paste Roster Report Here'!$A114='Analytical Tests'!W$7,IF($F117="Y",+$H117*W$6,0),0)</f>
        <v>0</v>
      </c>
      <c r="X117" s="117">
        <f>IF('Copy &amp; Paste Roster Report Here'!$A114='Analytical Tests'!X$7,IF($F117="Y",+$H117*X$6,0),0)</f>
        <v>0</v>
      </c>
      <c r="Y117" s="117" t="b">
        <f>IF('Copy &amp; Paste Roster Report Here'!$A114='Analytical Tests'!Y$7,IF($F117="N",IF($J117&gt;=$C117,Y$6,+($I117/$D117)*Y$6),0))</f>
        <v>0</v>
      </c>
      <c r="Z117" s="117" t="b">
        <f>IF('Copy &amp; Paste Roster Report Here'!$A114='Analytical Tests'!Z$7,IF($F117="N",IF($J117&gt;=$C117,Z$6,+($I117/$D117)*Z$6),0))</f>
        <v>0</v>
      </c>
      <c r="AA117" s="117" t="b">
        <f>IF('Copy &amp; Paste Roster Report Here'!$A114='Analytical Tests'!AA$7,IF($F117="N",IF($J117&gt;=$C117,AA$6,+($I117/$D117)*AA$6),0))</f>
        <v>0</v>
      </c>
      <c r="AB117" s="117" t="b">
        <f>IF('Copy &amp; Paste Roster Report Here'!$A114='Analytical Tests'!AB$7,IF($F117="N",IF($J117&gt;=$C117,AB$6,+($I117/$D117)*AB$6),0))</f>
        <v>0</v>
      </c>
      <c r="AC117" s="117" t="b">
        <f>IF('Copy &amp; Paste Roster Report Here'!$A114='Analytical Tests'!AC$7,IF($F117="N",IF($J117&gt;=$C117,AC$6,+($I117/$D117)*AC$6),0))</f>
        <v>0</v>
      </c>
      <c r="AD117" s="117" t="b">
        <f>IF('Copy &amp; Paste Roster Report Here'!$A114='Analytical Tests'!AD$7,IF($F117="N",IF($J117&gt;=$C117,AD$6,+($I117/$D117)*AD$6),0))</f>
        <v>0</v>
      </c>
      <c r="AE117" s="117" t="b">
        <f>IF('Copy &amp; Paste Roster Report Here'!$A114='Analytical Tests'!AE$7,IF($F117="N",IF($J117&gt;=$C117,AE$6,+($I117/$D117)*AE$6),0))</f>
        <v>0</v>
      </c>
      <c r="AF117" s="117" t="b">
        <f>IF('Copy &amp; Paste Roster Report Here'!$A114='Analytical Tests'!AF$7,IF($F117="N",IF($J117&gt;=$C117,AF$6,+($I117/$D117)*AF$6),0))</f>
        <v>0</v>
      </c>
      <c r="AG117" s="117" t="b">
        <f>IF('Copy &amp; Paste Roster Report Here'!$A114='Analytical Tests'!AG$7,IF($F117="N",IF($J117&gt;=$C117,AG$6,+($I117/$D117)*AG$6),0))</f>
        <v>0</v>
      </c>
      <c r="AH117" s="117" t="b">
        <f>IF('Copy &amp; Paste Roster Report Here'!$A114='Analytical Tests'!AH$7,IF($F117="N",IF($J117&gt;=$C117,AH$6,+($I117/$D117)*AH$6),0))</f>
        <v>0</v>
      </c>
      <c r="AI117" s="117" t="b">
        <f>IF('Copy &amp; Paste Roster Report Here'!$A114='Analytical Tests'!AI$7,IF($F117="N",IF($J117&gt;=$C117,AI$6,+($I117/$D117)*AI$6),0))</f>
        <v>0</v>
      </c>
      <c r="AJ117" s="79"/>
      <c r="AK117" s="118">
        <f>IF('Copy &amp; Paste Roster Report Here'!$A114=AK$7,IF('Copy &amp; Paste Roster Report Here'!$M114="FT",1,0),0)</f>
        <v>0</v>
      </c>
      <c r="AL117" s="118">
        <f>IF('Copy &amp; Paste Roster Report Here'!$A114=AL$7,IF('Copy &amp; Paste Roster Report Here'!$M114="FT",1,0),0)</f>
        <v>0</v>
      </c>
      <c r="AM117" s="118">
        <f>IF('Copy &amp; Paste Roster Report Here'!$A114=AM$7,IF('Copy &amp; Paste Roster Report Here'!$M114="FT",1,0),0)</f>
        <v>0</v>
      </c>
      <c r="AN117" s="118">
        <f>IF('Copy &amp; Paste Roster Report Here'!$A114=AN$7,IF('Copy &amp; Paste Roster Report Here'!$M114="FT",1,0),0)</f>
        <v>0</v>
      </c>
      <c r="AO117" s="118">
        <f>IF('Copy &amp; Paste Roster Report Here'!$A114=AO$7,IF('Copy &amp; Paste Roster Report Here'!$M114="FT",1,0),0)</f>
        <v>0</v>
      </c>
      <c r="AP117" s="118">
        <f>IF('Copy &amp; Paste Roster Report Here'!$A114=AP$7,IF('Copy &amp; Paste Roster Report Here'!$M114="FT",1,0),0)</f>
        <v>0</v>
      </c>
      <c r="AQ117" s="118">
        <f>IF('Copy &amp; Paste Roster Report Here'!$A114=AQ$7,IF('Copy &amp; Paste Roster Report Here'!$M114="FT",1,0),0)</f>
        <v>0</v>
      </c>
      <c r="AR117" s="118">
        <f>IF('Copy &amp; Paste Roster Report Here'!$A114=AR$7,IF('Copy &amp; Paste Roster Report Here'!$M114="FT",1,0),0)</f>
        <v>0</v>
      </c>
      <c r="AS117" s="118">
        <f>IF('Copy &amp; Paste Roster Report Here'!$A114=AS$7,IF('Copy &amp; Paste Roster Report Here'!$M114="FT",1,0),0)</f>
        <v>0</v>
      </c>
      <c r="AT117" s="118">
        <f>IF('Copy &amp; Paste Roster Report Here'!$A114=AT$7,IF('Copy &amp; Paste Roster Report Here'!$M114="FT",1,0),0)</f>
        <v>0</v>
      </c>
      <c r="AU117" s="118">
        <f>IF('Copy &amp; Paste Roster Report Here'!$A114=AU$7,IF('Copy &amp; Paste Roster Report Here'!$M114="FT",1,0),0)</f>
        <v>0</v>
      </c>
      <c r="AV117" s="73">
        <f t="shared" si="25"/>
        <v>0</v>
      </c>
      <c r="AW117" s="119">
        <f>IF('Copy &amp; Paste Roster Report Here'!$A114=AW$7,IF('Copy &amp; Paste Roster Report Here'!$M114="HT",1,0),0)</f>
        <v>0</v>
      </c>
      <c r="AX117" s="119">
        <f>IF('Copy &amp; Paste Roster Report Here'!$A114=AX$7,IF('Copy &amp; Paste Roster Report Here'!$M114="HT",1,0),0)</f>
        <v>0</v>
      </c>
      <c r="AY117" s="119">
        <f>IF('Copy &amp; Paste Roster Report Here'!$A114=AY$7,IF('Copy &amp; Paste Roster Report Here'!$M114="HT",1,0),0)</f>
        <v>0</v>
      </c>
      <c r="AZ117" s="119">
        <f>IF('Copy &amp; Paste Roster Report Here'!$A114=AZ$7,IF('Copy &amp; Paste Roster Report Here'!$M114="HT",1,0),0)</f>
        <v>0</v>
      </c>
      <c r="BA117" s="119">
        <f>IF('Copy &amp; Paste Roster Report Here'!$A114=BA$7,IF('Copy &amp; Paste Roster Report Here'!$M114="HT",1,0),0)</f>
        <v>0</v>
      </c>
      <c r="BB117" s="119">
        <f>IF('Copy &amp; Paste Roster Report Here'!$A114=BB$7,IF('Copy &amp; Paste Roster Report Here'!$M114="HT",1,0),0)</f>
        <v>0</v>
      </c>
      <c r="BC117" s="119">
        <f>IF('Copy &amp; Paste Roster Report Here'!$A114=BC$7,IF('Copy &amp; Paste Roster Report Here'!$M114="HT",1,0),0)</f>
        <v>0</v>
      </c>
      <c r="BD117" s="119">
        <f>IF('Copy &amp; Paste Roster Report Here'!$A114=BD$7,IF('Copy &amp; Paste Roster Report Here'!$M114="HT",1,0),0)</f>
        <v>0</v>
      </c>
      <c r="BE117" s="119">
        <f>IF('Copy &amp; Paste Roster Report Here'!$A114=BE$7,IF('Copy &amp; Paste Roster Report Here'!$M114="HT",1,0),0)</f>
        <v>0</v>
      </c>
      <c r="BF117" s="119">
        <f>IF('Copy &amp; Paste Roster Report Here'!$A114=BF$7,IF('Copy &amp; Paste Roster Report Here'!$M114="HT",1,0),0)</f>
        <v>0</v>
      </c>
      <c r="BG117" s="119">
        <f>IF('Copy &amp; Paste Roster Report Here'!$A114=BG$7,IF('Copy &amp; Paste Roster Report Here'!$M114="HT",1,0),0)</f>
        <v>0</v>
      </c>
      <c r="BH117" s="73">
        <f t="shared" si="26"/>
        <v>0</v>
      </c>
      <c r="BI117" s="120">
        <f>IF('Copy &amp; Paste Roster Report Here'!$A114=BI$7,IF('Copy &amp; Paste Roster Report Here'!$M114="MT",1,0),0)</f>
        <v>0</v>
      </c>
      <c r="BJ117" s="120">
        <f>IF('Copy &amp; Paste Roster Report Here'!$A114=BJ$7,IF('Copy &amp; Paste Roster Report Here'!$M114="MT",1,0),0)</f>
        <v>0</v>
      </c>
      <c r="BK117" s="120">
        <f>IF('Copy &amp; Paste Roster Report Here'!$A114=BK$7,IF('Copy &amp; Paste Roster Report Here'!$M114="MT",1,0),0)</f>
        <v>0</v>
      </c>
      <c r="BL117" s="120">
        <f>IF('Copy &amp; Paste Roster Report Here'!$A114=BL$7,IF('Copy &amp; Paste Roster Report Here'!$M114="MT",1,0),0)</f>
        <v>0</v>
      </c>
      <c r="BM117" s="120">
        <f>IF('Copy &amp; Paste Roster Report Here'!$A114=BM$7,IF('Copy &amp; Paste Roster Report Here'!$M114="MT",1,0),0)</f>
        <v>0</v>
      </c>
      <c r="BN117" s="120">
        <f>IF('Copy &amp; Paste Roster Report Here'!$A114=BN$7,IF('Copy &amp; Paste Roster Report Here'!$M114="MT",1,0),0)</f>
        <v>0</v>
      </c>
      <c r="BO117" s="120">
        <f>IF('Copy &amp; Paste Roster Report Here'!$A114=BO$7,IF('Copy &amp; Paste Roster Report Here'!$M114="MT",1,0),0)</f>
        <v>0</v>
      </c>
      <c r="BP117" s="120">
        <f>IF('Copy &amp; Paste Roster Report Here'!$A114=BP$7,IF('Copy &amp; Paste Roster Report Here'!$M114="MT",1,0),0)</f>
        <v>0</v>
      </c>
      <c r="BQ117" s="120">
        <f>IF('Copy &amp; Paste Roster Report Here'!$A114=BQ$7,IF('Copy &amp; Paste Roster Report Here'!$M114="MT",1,0),0)</f>
        <v>0</v>
      </c>
      <c r="BR117" s="120">
        <f>IF('Copy &amp; Paste Roster Report Here'!$A114=BR$7,IF('Copy &amp; Paste Roster Report Here'!$M114="MT",1,0),0)</f>
        <v>0</v>
      </c>
      <c r="BS117" s="120">
        <f>IF('Copy &amp; Paste Roster Report Here'!$A114=BS$7,IF('Copy &amp; Paste Roster Report Here'!$M114="MT",1,0),0)</f>
        <v>0</v>
      </c>
      <c r="BT117" s="73">
        <f t="shared" si="27"/>
        <v>0</v>
      </c>
      <c r="BU117" s="121">
        <f>IF('Copy &amp; Paste Roster Report Here'!$A114=BU$7,IF('Copy &amp; Paste Roster Report Here'!$M114="fy",1,0),0)</f>
        <v>0</v>
      </c>
      <c r="BV117" s="121">
        <f>IF('Copy &amp; Paste Roster Report Here'!$A114=BV$7,IF('Copy &amp; Paste Roster Report Here'!$M114="fy",1,0),0)</f>
        <v>0</v>
      </c>
      <c r="BW117" s="121">
        <f>IF('Copy &amp; Paste Roster Report Here'!$A114=BW$7,IF('Copy &amp; Paste Roster Report Here'!$M114="fy",1,0),0)</f>
        <v>0</v>
      </c>
      <c r="BX117" s="121">
        <f>IF('Copy &amp; Paste Roster Report Here'!$A114=BX$7,IF('Copy &amp; Paste Roster Report Here'!$M114="fy",1,0),0)</f>
        <v>0</v>
      </c>
      <c r="BY117" s="121">
        <f>IF('Copy &amp; Paste Roster Report Here'!$A114=BY$7,IF('Copy &amp; Paste Roster Report Here'!$M114="fy",1,0),0)</f>
        <v>0</v>
      </c>
      <c r="BZ117" s="121">
        <f>IF('Copy &amp; Paste Roster Report Here'!$A114=BZ$7,IF('Copy &amp; Paste Roster Report Here'!$M114="fy",1,0),0)</f>
        <v>0</v>
      </c>
      <c r="CA117" s="121">
        <f>IF('Copy &amp; Paste Roster Report Here'!$A114=CA$7,IF('Copy &amp; Paste Roster Report Here'!$M114="fy",1,0),0)</f>
        <v>0</v>
      </c>
      <c r="CB117" s="121">
        <f>IF('Copy &amp; Paste Roster Report Here'!$A114=CB$7,IF('Copy &amp; Paste Roster Report Here'!$M114="fy",1,0),0)</f>
        <v>0</v>
      </c>
      <c r="CC117" s="121">
        <f>IF('Copy &amp; Paste Roster Report Here'!$A114=CC$7,IF('Copy &amp; Paste Roster Report Here'!$M114="fy",1,0),0)</f>
        <v>0</v>
      </c>
      <c r="CD117" s="121">
        <f>IF('Copy &amp; Paste Roster Report Here'!$A114=CD$7,IF('Copy &amp; Paste Roster Report Here'!$M114="fy",1,0),0)</f>
        <v>0</v>
      </c>
      <c r="CE117" s="121">
        <f>IF('Copy &amp; Paste Roster Report Here'!$A114=CE$7,IF('Copy &amp; Paste Roster Report Here'!$M114="fy",1,0),0)</f>
        <v>0</v>
      </c>
      <c r="CF117" s="73">
        <f t="shared" si="28"/>
        <v>0</v>
      </c>
      <c r="CG117" s="122">
        <f>IF('Copy &amp; Paste Roster Report Here'!$A114=CG$7,IF('Copy &amp; Paste Roster Report Here'!$M114="RH",1,0),0)</f>
        <v>0</v>
      </c>
      <c r="CH117" s="122">
        <f>IF('Copy &amp; Paste Roster Report Here'!$A114=CH$7,IF('Copy &amp; Paste Roster Report Here'!$M114="RH",1,0),0)</f>
        <v>0</v>
      </c>
      <c r="CI117" s="122">
        <f>IF('Copy &amp; Paste Roster Report Here'!$A114=CI$7,IF('Copy &amp; Paste Roster Report Here'!$M114="RH",1,0),0)</f>
        <v>0</v>
      </c>
      <c r="CJ117" s="122">
        <f>IF('Copy &amp; Paste Roster Report Here'!$A114=CJ$7,IF('Copy &amp; Paste Roster Report Here'!$M114="RH",1,0),0)</f>
        <v>0</v>
      </c>
      <c r="CK117" s="122">
        <f>IF('Copy &amp; Paste Roster Report Here'!$A114=CK$7,IF('Copy &amp; Paste Roster Report Here'!$M114="RH",1,0),0)</f>
        <v>0</v>
      </c>
      <c r="CL117" s="122">
        <f>IF('Copy &amp; Paste Roster Report Here'!$A114=CL$7,IF('Copy &amp; Paste Roster Report Here'!$M114="RH",1,0),0)</f>
        <v>0</v>
      </c>
      <c r="CM117" s="122">
        <f>IF('Copy &amp; Paste Roster Report Here'!$A114=CM$7,IF('Copy &amp; Paste Roster Report Here'!$M114="RH",1,0),0)</f>
        <v>0</v>
      </c>
      <c r="CN117" s="122">
        <f>IF('Copy &amp; Paste Roster Report Here'!$A114=CN$7,IF('Copy &amp; Paste Roster Report Here'!$M114="RH",1,0),0)</f>
        <v>0</v>
      </c>
      <c r="CO117" s="122">
        <f>IF('Copy &amp; Paste Roster Report Here'!$A114=CO$7,IF('Copy &amp; Paste Roster Report Here'!$M114="RH",1,0),0)</f>
        <v>0</v>
      </c>
      <c r="CP117" s="122">
        <f>IF('Copy &amp; Paste Roster Report Here'!$A114=CP$7,IF('Copy &amp; Paste Roster Report Here'!$M114="RH",1,0),0)</f>
        <v>0</v>
      </c>
      <c r="CQ117" s="122">
        <f>IF('Copy &amp; Paste Roster Report Here'!$A114=CQ$7,IF('Copy &amp; Paste Roster Report Here'!$M114="RH",1,0),0)</f>
        <v>0</v>
      </c>
      <c r="CR117" s="73">
        <f t="shared" si="29"/>
        <v>0</v>
      </c>
      <c r="CS117" s="123">
        <f>IF('Copy &amp; Paste Roster Report Here'!$A114=CS$7,IF('Copy &amp; Paste Roster Report Here'!$M114="QT",1,0),0)</f>
        <v>0</v>
      </c>
      <c r="CT117" s="123">
        <f>IF('Copy &amp; Paste Roster Report Here'!$A114=CT$7,IF('Copy &amp; Paste Roster Report Here'!$M114="QT",1,0),0)</f>
        <v>0</v>
      </c>
      <c r="CU117" s="123">
        <f>IF('Copy &amp; Paste Roster Report Here'!$A114=CU$7,IF('Copy &amp; Paste Roster Report Here'!$M114="QT",1,0),0)</f>
        <v>0</v>
      </c>
      <c r="CV117" s="123">
        <f>IF('Copy &amp; Paste Roster Report Here'!$A114=CV$7,IF('Copy &amp; Paste Roster Report Here'!$M114="QT",1,0),0)</f>
        <v>0</v>
      </c>
      <c r="CW117" s="123">
        <f>IF('Copy &amp; Paste Roster Report Here'!$A114=CW$7,IF('Copy &amp; Paste Roster Report Here'!$M114="QT",1,0),0)</f>
        <v>0</v>
      </c>
      <c r="CX117" s="123">
        <f>IF('Copy &amp; Paste Roster Report Here'!$A114=CX$7,IF('Copy &amp; Paste Roster Report Here'!$M114="QT",1,0),0)</f>
        <v>0</v>
      </c>
      <c r="CY117" s="123">
        <f>IF('Copy &amp; Paste Roster Report Here'!$A114=CY$7,IF('Copy &amp; Paste Roster Report Here'!$M114="QT",1,0),0)</f>
        <v>0</v>
      </c>
      <c r="CZ117" s="123">
        <f>IF('Copy &amp; Paste Roster Report Here'!$A114=CZ$7,IF('Copy &amp; Paste Roster Report Here'!$M114="QT",1,0),0)</f>
        <v>0</v>
      </c>
      <c r="DA117" s="123">
        <f>IF('Copy &amp; Paste Roster Report Here'!$A114=DA$7,IF('Copy &amp; Paste Roster Report Here'!$M114="QT",1,0),0)</f>
        <v>0</v>
      </c>
      <c r="DB117" s="123">
        <f>IF('Copy &amp; Paste Roster Report Here'!$A114=DB$7,IF('Copy &amp; Paste Roster Report Here'!$M114="QT",1,0),0)</f>
        <v>0</v>
      </c>
      <c r="DC117" s="123">
        <f>IF('Copy &amp; Paste Roster Report Here'!$A114=DC$7,IF('Copy &amp; Paste Roster Report Here'!$M114="QT",1,0),0)</f>
        <v>0</v>
      </c>
      <c r="DD117" s="73">
        <f t="shared" si="30"/>
        <v>0</v>
      </c>
      <c r="DE117" s="124">
        <f>IF('Copy &amp; Paste Roster Report Here'!$A114=DE$7,IF('Copy &amp; Paste Roster Report Here'!$M114="xxxxxxxxxxx",1,0),0)</f>
        <v>0</v>
      </c>
      <c r="DF117" s="124">
        <f>IF('Copy &amp; Paste Roster Report Here'!$A114=DF$7,IF('Copy &amp; Paste Roster Report Here'!$M114="xxxxxxxxxxx",1,0),0)</f>
        <v>0</v>
      </c>
      <c r="DG117" s="124">
        <f>IF('Copy &amp; Paste Roster Report Here'!$A114=DG$7,IF('Copy &amp; Paste Roster Report Here'!$M114="xxxxxxxxxxx",1,0),0)</f>
        <v>0</v>
      </c>
      <c r="DH117" s="124">
        <f>IF('Copy &amp; Paste Roster Report Here'!$A114=DH$7,IF('Copy &amp; Paste Roster Report Here'!$M114="xxxxxxxxxxx",1,0),0)</f>
        <v>0</v>
      </c>
      <c r="DI117" s="124">
        <f>IF('Copy &amp; Paste Roster Report Here'!$A114=DI$7,IF('Copy &amp; Paste Roster Report Here'!$M114="xxxxxxxxxxx",1,0),0)</f>
        <v>0</v>
      </c>
      <c r="DJ117" s="124">
        <f>IF('Copy &amp; Paste Roster Report Here'!$A114=DJ$7,IF('Copy &amp; Paste Roster Report Here'!$M114="xxxxxxxxxxx",1,0),0)</f>
        <v>0</v>
      </c>
      <c r="DK117" s="124">
        <f>IF('Copy &amp; Paste Roster Report Here'!$A114=DK$7,IF('Copy &amp; Paste Roster Report Here'!$M114="xxxxxxxxxxx",1,0),0)</f>
        <v>0</v>
      </c>
      <c r="DL117" s="124">
        <f>IF('Copy &amp; Paste Roster Report Here'!$A114=DL$7,IF('Copy &amp; Paste Roster Report Here'!$M114="xxxxxxxxxxx",1,0),0)</f>
        <v>0</v>
      </c>
      <c r="DM117" s="124">
        <f>IF('Copy &amp; Paste Roster Report Here'!$A114=DM$7,IF('Copy &amp; Paste Roster Report Here'!$M114="xxxxxxxxxxx",1,0),0)</f>
        <v>0</v>
      </c>
      <c r="DN117" s="124">
        <f>IF('Copy &amp; Paste Roster Report Here'!$A114=DN$7,IF('Copy &amp; Paste Roster Report Here'!$M114="xxxxxxxxxxx",1,0),0)</f>
        <v>0</v>
      </c>
      <c r="DO117" s="124">
        <f>IF('Copy &amp; Paste Roster Report Here'!$A114=DO$7,IF('Copy &amp; Paste Roster Report Here'!$M114="xxxxxxxxxxx",1,0),0)</f>
        <v>0</v>
      </c>
      <c r="DP117" s="125">
        <f t="shared" si="31"/>
        <v>0</v>
      </c>
      <c r="DQ117" s="126">
        <f t="shared" si="32"/>
        <v>0</v>
      </c>
    </row>
    <row r="118" spans="1:121" x14ac:dyDescent="0.2">
      <c r="A118" s="111">
        <f t="shared" si="18"/>
        <v>0</v>
      </c>
      <c r="B118" s="111">
        <f t="shared" si="19"/>
        <v>0</v>
      </c>
      <c r="C118" s="112">
        <f>+('Copy &amp; Paste Roster Report Here'!$P115-'Copy &amp; Paste Roster Report Here'!$O115)/30</f>
        <v>0</v>
      </c>
      <c r="D118" s="112">
        <f>+('Copy &amp; Paste Roster Report Here'!$P115-'Copy &amp; Paste Roster Report Here'!$O115)</f>
        <v>0</v>
      </c>
      <c r="E118" s="111">
        <f>'Copy &amp; Paste Roster Report Here'!N115</f>
        <v>0</v>
      </c>
      <c r="F118" s="111" t="str">
        <f t="shared" si="20"/>
        <v>N</v>
      </c>
      <c r="G118" s="111">
        <f>'Copy &amp; Paste Roster Report Here'!R115</f>
        <v>0</v>
      </c>
      <c r="H118" s="113">
        <f t="shared" si="21"/>
        <v>0</v>
      </c>
      <c r="I118" s="112">
        <f>IF(F118="N",$F$5-'Copy &amp; Paste Roster Report Here'!O115,+'Copy &amp; Paste Roster Report Here'!Q115-'Copy &amp; Paste Roster Report Here'!O115)</f>
        <v>0</v>
      </c>
      <c r="J118" s="114">
        <f t="shared" si="22"/>
        <v>0</v>
      </c>
      <c r="K118" s="114">
        <f t="shared" si="23"/>
        <v>0</v>
      </c>
      <c r="L118" s="115">
        <f>'Copy &amp; Paste Roster Report Here'!F115</f>
        <v>0</v>
      </c>
      <c r="M118" s="116">
        <f t="shared" si="24"/>
        <v>0</v>
      </c>
      <c r="N118" s="117">
        <f>IF('Copy &amp; Paste Roster Report Here'!$A115='Analytical Tests'!N$7,IF($F118="Y",+$H118*N$6,0),0)</f>
        <v>0</v>
      </c>
      <c r="O118" s="117">
        <f>IF('Copy &amp; Paste Roster Report Here'!$A115='Analytical Tests'!O$7,IF($F118="Y",+$H118*O$6,0),0)</f>
        <v>0</v>
      </c>
      <c r="P118" s="117">
        <f>IF('Copy &amp; Paste Roster Report Here'!$A115='Analytical Tests'!P$7,IF($F118="Y",+$H118*P$6,0),0)</f>
        <v>0</v>
      </c>
      <c r="Q118" s="117">
        <f>IF('Copy &amp; Paste Roster Report Here'!$A115='Analytical Tests'!Q$7,IF($F118="Y",+$H118*Q$6,0),0)</f>
        <v>0</v>
      </c>
      <c r="R118" s="117">
        <f>IF('Copy &amp; Paste Roster Report Here'!$A115='Analytical Tests'!R$7,IF($F118="Y",+$H118*R$6,0),0)</f>
        <v>0</v>
      </c>
      <c r="S118" s="117">
        <f>IF('Copy &amp; Paste Roster Report Here'!$A115='Analytical Tests'!S$7,IF($F118="Y",+$H118*S$6,0),0)</f>
        <v>0</v>
      </c>
      <c r="T118" s="117">
        <f>IF('Copy &amp; Paste Roster Report Here'!$A115='Analytical Tests'!T$7,IF($F118="Y",+$H118*T$6,0),0)</f>
        <v>0</v>
      </c>
      <c r="U118" s="117">
        <f>IF('Copy &amp; Paste Roster Report Here'!$A115='Analytical Tests'!U$7,IF($F118="Y",+$H118*U$6,0),0)</f>
        <v>0</v>
      </c>
      <c r="V118" s="117">
        <f>IF('Copy &amp; Paste Roster Report Here'!$A115='Analytical Tests'!V$7,IF($F118="Y",+$H118*V$6,0),0)</f>
        <v>0</v>
      </c>
      <c r="W118" s="117">
        <f>IF('Copy &amp; Paste Roster Report Here'!$A115='Analytical Tests'!W$7,IF($F118="Y",+$H118*W$6,0),0)</f>
        <v>0</v>
      </c>
      <c r="X118" s="117">
        <f>IF('Copy &amp; Paste Roster Report Here'!$A115='Analytical Tests'!X$7,IF($F118="Y",+$H118*X$6,0),0)</f>
        <v>0</v>
      </c>
      <c r="Y118" s="117" t="b">
        <f>IF('Copy &amp; Paste Roster Report Here'!$A115='Analytical Tests'!Y$7,IF($F118="N",IF($J118&gt;=$C118,Y$6,+($I118/$D118)*Y$6),0))</f>
        <v>0</v>
      </c>
      <c r="Z118" s="117" t="b">
        <f>IF('Copy &amp; Paste Roster Report Here'!$A115='Analytical Tests'!Z$7,IF($F118="N",IF($J118&gt;=$C118,Z$6,+($I118/$D118)*Z$6),0))</f>
        <v>0</v>
      </c>
      <c r="AA118" s="117" t="b">
        <f>IF('Copy &amp; Paste Roster Report Here'!$A115='Analytical Tests'!AA$7,IF($F118="N",IF($J118&gt;=$C118,AA$6,+($I118/$D118)*AA$6),0))</f>
        <v>0</v>
      </c>
      <c r="AB118" s="117" t="b">
        <f>IF('Copy &amp; Paste Roster Report Here'!$A115='Analytical Tests'!AB$7,IF($F118="N",IF($J118&gt;=$C118,AB$6,+($I118/$D118)*AB$6),0))</f>
        <v>0</v>
      </c>
      <c r="AC118" s="117" t="b">
        <f>IF('Copy &amp; Paste Roster Report Here'!$A115='Analytical Tests'!AC$7,IF($F118="N",IF($J118&gt;=$C118,AC$6,+($I118/$D118)*AC$6),0))</f>
        <v>0</v>
      </c>
      <c r="AD118" s="117" t="b">
        <f>IF('Copy &amp; Paste Roster Report Here'!$A115='Analytical Tests'!AD$7,IF($F118="N",IF($J118&gt;=$C118,AD$6,+($I118/$D118)*AD$6),0))</f>
        <v>0</v>
      </c>
      <c r="AE118" s="117" t="b">
        <f>IF('Copy &amp; Paste Roster Report Here'!$A115='Analytical Tests'!AE$7,IF($F118="N",IF($J118&gt;=$C118,AE$6,+($I118/$D118)*AE$6),0))</f>
        <v>0</v>
      </c>
      <c r="AF118" s="117" t="b">
        <f>IF('Copy &amp; Paste Roster Report Here'!$A115='Analytical Tests'!AF$7,IF($F118="N",IF($J118&gt;=$C118,AF$6,+($I118/$D118)*AF$6),0))</f>
        <v>0</v>
      </c>
      <c r="AG118" s="117" t="b">
        <f>IF('Copy &amp; Paste Roster Report Here'!$A115='Analytical Tests'!AG$7,IF($F118="N",IF($J118&gt;=$C118,AG$6,+($I118/$D118)*AG$6),0))</f>
        <v>0</v>
      </c>
      <c r="AH118" s="117" t="b">
        <f>IF('Copy &amp; Paste Roster Report Here'!$A115='Analytical Tests'!AH$7,IF($F118="N",IF($J118&gt;=$C118,AH$6,+($I118/$D118)*AH$6),0))</f>
        <v>0</v>
      </c>
      <c r="AI118" s="117" t="b">
        <f>IF('Copy &amp; Paste Roster Report Here'!$A115='Analytical Tests'!AI$7,IF($F118="N",IF($J118&gt;=$C118,AI$6,+($I118/$D118)*AI$6),0))</f>
        <v>0</v>
      </c>
      <c r="AJ118" s="79"/>
      <c r="AK118" s="118">
        <f>IF('Copy &amp; Paste Roster Report Here'!$A115=AK$7,IF('Copy &amp; Paste Roster Report Here'!$M115="FT",1,0),0)</f>
        <v>0</v>
      </c>
      <c r="AL118" s="118">
        <f>IF('Copy &amp; Paste Roster Report Here'!$A115=AL$7,IF('Copy &amp; Paste Roster Report Here'!$M115="FT",1,0),0)</f>
        <v>0</v>
      </c>
      <c r="AM118" s="118">
        <f>IF('Copy &amp; Paste Roster Report Here'!$A115=AM$7,IF('Copy &amp; Paste Roster Report Here'!$M115="FT",1,0),0)</f>
        <v>0</v>
      </c>
      <c r="AN118" s="118">
        <f>IF('Copy &amp; Paste Roster Report Here'!$A115=AN$7,IF('Copy &amp; Paste Roster Report Here'!$M115="FT",1,0),0)</f>
        <v>0</v>
      </c>
      <c r="AO118" s="118">
        <f>IF('Copy &amp; Paste Roster Report Here'!$A115=AO$7,IF('Copy &amp; Paste Roster Report Here'!$M115="FT",1,0),0)</f>
        <v>0</v>
      </c>
      <c r="AP118" s="118">
        <f>IF('Copy &amp; Paste Roster Report Here'!$A115=AP$7,IF('Copy &amp; Paste Roster Report Here'!$M115="FT",1,0),0)</f>
        <v>0</v>
      </c>
      <c r="AQ118" s="118">
        <f>IF('Copy &amp; Paste Roster Report Here'!$A115=AQ$7,IF('Copy &amp; Paste Roster Report Here'!$M115="FT",1,0),0)</f>
        <v>0</v>
      </c>
      <c r="AR118" s="118">
        <f>IF('Copy &amp; Paste Roster Report Here'!$A115=AR$7,IF('Copy &amp; Paste Roster Report Here'!$M115="FT",1,0),0)</f>
        <v>0</v>
      </c>
      <c r="AS118" s="118">
        <f>IF('Copy &amp; Paste Roster Report Here'!$A115=AS$7,IF('Copy &amp; Paste Roster Report Here'!$M115="FT",1,0),0)</f>
        <v>0</v>
      </c>
      <c r="AT118" s="118">
        <f>IF('Copy &amp; Paste Roster Report Here'!$A115=AT$7,IF('Copy &amp; Paste Roster Report Here'!$M115="FT",1,0),0)</f>
        <v>0</v>
      </c>
      <c r="AU118" s="118">
        <f>IF('Copy &amp; Paste Roster Report Here'!$A115=AU$7,IF('Copy &amp; Paste Roster Report Here'!$M115="FT",1,0),0)</f>
        <v>0</v>
      </c>
      <c r="AV118" s="73">
        <f t="shared" si="25"/>
        <v>0</v>
      </c>
      <c r="AW118" s="119">
        <f>IF('Copy &amp; Paste Roster Report Here'!$A115=AW$7,IF('Copy &amp; Paste Roster Report Here'!$M115="HT",1,0),0)</f>
        <v>0</v>
      </c>
      <c r="AX118" s="119">
        <f>IF('Copy &amp; Paste Roster Report Here'!$A115=AX$7,IF('Copy &amp; Paste Roster Report Here'!$M115="HT",1,0),0)</f>
        <v>0</v>
      </c>
      <c r="AY118" s="119">
        <f>IF('Copy &amp; Paste Roster Report Here'!$A115=AY$7,IF('Copy &amp; Paste Roster Report Here'!$M115="HT",1,0),0)</f>
        <v>0</v>
      </c>
      <c r="AZ118" s="119">
        <f>IF('Copy &amp; Paste Roster Report Here'!$A115=AZ$7,IF('Copy &amp; Paste Roster Report Here'!$M115="HT",1,0),0)</f>
        <v>0</v>
      </c>
      <c r="BA118" s="119">
        <f>IF('Copy &amp; Paste Roster Report Here'!$A115=BA$7,IF('Copy &amp; Paste Roster Report Here'!$M115="HT",1,0),0)</f>
        <v>0</v>
      </c>
      <c r="BB118" s="119">
        <f>IF('Copy &amp; Paste Roster Report Here'!$A115=BB$7,IF('Copy &amp; Paste Roster Report Here'!$M115="HT",1,0),0)</f>
        <v>0</v>
      </c>
      <c r="BC118" s="119">
        <f>IF('Copy &amp; Paste Roster Report Here'!$A115=BC$7,IF('Copy &amp; Paste Roster Report Here'!$M115="HT",1,0),0)</f>
        <v>0</v>
      </c>
      <c r="BD118" s="119">
        <f>IF('Copy &amp; Paste Roster Report Here'!$A115=BD$7,IF('Copy &amp; Paste Roster Report Here'!$M115="HT",1,0),0)</f>
        <v>0</v>
      </c>
      <c r="BE118" s="119">
        <f>IF('Copy &amp; Paste Roster Report Here'!$A115=BE$7,IF('Copy &amp; Paste Roster Report Here'!$M115="HT",1,0),0)</f>
        <v>0</v>
      </c>
      <c r="BF118" s="119">
        <f>IF('Copy &amp; Paste Roster Report Here'!$A115=BF$7,IF('Copy &amp; Paste Roster Report Here'!$M115="HT",1,0),0)</f>
        <v>0</v>
      </c>
      <c r="BG118" s="119">
        <f>IF('Copy &amp; Paste Roster Report Here'!$A115=BG$7,IF('Copy &amp; Paste Roster Report Here'!$M115="HT",1,0),0)</f>
        <v>0</v>
      </c>
      <c r="BH118" s="73">
        <f t="shared" si="26"/>
        <v>0</v>
      </c>
      <c r="BI118" s="120">
        <f>IF('Copy &amp; Paste Roster Report Here'!$A115=BI$7,IF('Copy &amp; Paste Roster Report Here'!$M115="MT",1,0),0)</f>
        <v>0</v>
      </c>
      <c r="BJ118" s="120">
        <f>IF('Copy &amp; Paste Roster Report Here'!$A115=BJ$7,IF('Copy &amp; Paste Roster Report Here'!$M115="MT",1,0),0)</f>
        <v>0</v>
      </c>
      <c r="BK118" s="120">
        <f>IF('Copy &amp; Paste Roster Report Here'!$A115=BK$7,IF('Copy &amp; Paste Roster Report Here'!$M115="MT",1,0),0)</f>
        <v>0</v>
      </c>
      <c r="BL118" s="120">
        <f>IF('Copy &amp; Paste Roster Report Here'!$A115=BL$7,IF('Copy &amp; Paste Roster Report Here'!$M115="MT",1,0),0)</f>
        <v>0</v>
      </c>
      <c r="BM118" s="120">
        <f>IF('Copy &amp; Paste Roster Report Here'!$A115=BM$7,IF('Copy &amp; Paste Roster Report Here'!$M115="MT",1,0),0)</f>
        <v>0</v>
      </c>
      <c r="BN118" s="120">
        <f>IF('Copy &amp; Paste Roster Report Here'!$A115=BN$7,IF('Copy &amp; Paste Roster Report Here'!$M115="MT",1,0),0)</f>
        <v>0</v>
      </c>
      <c r="BO118" s="120">
        <f>IF('Copy &amp; Paste Roster Report Here'!$A115=BO$7,IF('Copy &amp; Paste Roster Report Here'!$M115="MT",1,0),0)</f>
        <v>0</v>
      </c>
      <c r="BP118" s="120">
        <f>IF('Copy &amp; Paste Roster Report Here'!$A115=BP$7,IF('Copy &amp; Paste Roster Report Here'!$M115="MT",1,0),0)</f>
        <v>0</v>
      </c>
      <c r="BQ118" s="120">
        <f>IF('Copy &amp; Paste Roster Report Here'!$A115=BQ$7,IF('Copy &amp; Paste Roster Report Here'!$M115="MT",1,0),0)</f>
        <v>0</v>
      </c>
      <c r="BR118" s="120">
        <f>IF('Copy &amp; Paste Roster Report Here'!$A115=BR$7,IF('Copy &amp; Paste Roster Report Here'!$M115="MT",1,0),0)</f>
        <v>0</v>
      </c>
      <c r="BS118" s="120">
        <f>IF('Copy &amp; Paste Roster Report Here'!$A115=BS$7,IF('Copy &amp; Paste Roster Report Here'!$M115="MT",1,0),0)</f>
        <v>0</v>
      </c>
      <c r="BT118" s="73">
        <f t="shared" si="27"/>
        <v>0</v>
      </c>
      <c r="BU118" s="121">
        <f>IF('Copy &amp; Paste Roster Report Here'!$A115=BU$7,IF('Copy &amp; Paste Roster Report Here'!$M115="fy",1,0),0)</f>
        <v>0</v>
      </c>
      <c r="BV118" s="121">
        <f>IF('Copy &amp; Paste Roster Report Here'!$A115=BV$7,IF('Copy &amp; Paste Roster Report Here'!$M115="fy",1,0),0)</f>
        <v>0</v>
      </c>
      <c r="BW118" s="121">
        <f>IF('Copy &amp; Paste Roster Report Here'!$A115=BW$7,IF('Copy &amp; Paste Roster Report Here'!$M115="fy",1,0),0)</f>
        <v>0</v>
      </c>
      <c r="BX118" s="121">
        <f>IF('Copy &amp; Paste Roster Report Here'!$A115=BX$7,IF('Copy &amp; Paste Roster Report Here'!$M115="fy",1,0),0)</f>
        <v>0</v>
      </c>
      <c r="BY118" s="121">
        <f>IF('Copy &amp; Paste Roster Report Here'!$A115=BY$7,IF('Copy &amp; Paste Roster Report Here'!$M115="fy",1,0),0)</f>
        <v>0</v>
      </c>
      <c r="BZ118" s="121">
        <f>IF('Copy &amp; Paste Roster Report Here'!$A115=BZ$7,IF('Copy &amp; Paste Roster Report Here'!$M115="fy",1,0),0)</f>
        <v>0</v>
      </c>
      <c r="CA118" s="121">
        <f>IF('Copy &amp; Paste Roster Report Here'!$A115=CA$7,IF('Copy &amp; Paste Roster Report Here'!$M115="fy",1,0),0)</f>
        <v>0</v>
      </c>
      <c r="CB118" s="121">
        <f>IF('Copy &amp; Paste Roster Report Here'!$A115=CB$7,IF('Copy &amp; Paste Roster Report Here'!$M115="fy",1,0),0)</f>
        <v>0</v>
      </c>
      <c r="CC118" s="121">
        <f>IF('Copy &amp; Paste Roster Report Here'!$A115=CC$7,IF('Copy &amp; Paste Roster Report Here'!$M115="fy",1,0),0)</f>
        <v>0</v>
      </c>
      <c r="CD118" s="121">
        <f>IF('Copy &amp; Paste Roster Report Here'!$A115=CD$7,IF('Copy &amp; Paste Roster Report Here'!$M115="fy",1,0),0)</f>
        <v>0</v>
      </c>
      <c r="CE118" s="121">
        <f>IF('Copy &amp; Paste Roster Report Here'!$A115=CE$7,IF('Copy &amp; Paste Roster Report Here'!$M115="fy",1,0),0)</f>
        <v>0</v>
      </c>
      <c r="CF118" s="73">
        <f t="shared" si="28"/>
        <v>0</v>
      </c>
      <c r="CG118" s="122">
        <f>IF('Copy &amp; Paste Roster Report Here'!$A115=CG$7,IF('Copy &amp; Paste Roster Report Here'!$M115="RH",1,0),0)</f>
        <v>0</v>
      </c>
      <c r="CH118" s="122">
        <f>IF('Copy &amp; Paste Roster Report Here'!$A115=CH$7,IF('Copy &amp; Paste Roster Report Here'!$M115="RH",1,0),0)</f>
        <v>0</v>
      </c>
      <c r="CI118" s="122">
        <f>IF('Copy &amp; Paste Roster Report Here'!$A115=CI$7,IF('Copy &amp; Paste Roster Report Here'!$M115="RH",1,0),0)</f>
        <v>0</v>
      </c>
      <c r="CJ118" s="122">
        <f>IF('Copy &amp; Paste Roster Report Here'!$A115=CJ$7,IF('Copy &amp; Paste Roster Report Here'!$M115="RH",1,0),0)</f>
        <v>0</v>
      </c>
      <c r="CK118" s="122">
        <f>IF('Copy &amp; Paste Roster Report Here'!$A115=CK$7,IF('Copy &amp; Paste Roster Report Here'!$M115="RH",1,0),0)</f>
        <v>0</v>
      </c>
      <c r="CL118" s="122">
        <f>IF('Copy &amp; Paste Roster Report Here'!$A115=CL$7,IF('Copy &amp; Paste Roster Report Here'!$M115="RH",1,0),0)</f>
        <v>0</v>
      </c>
      <c r="CM118" s="122">
        <f>IF('Copy &amp; Paste Roster Report Here'!$A115=CM$7,IF('Copy &amp; Paste Roster Report Here'!$M115="RH",1,0),0)</f>
        <v>0</v>
      </c>
      <c r="CN118" s="122">
        <f>IF('Copy &amp; Paste Roster Report Here'!$A115=CN$7,IF('Copy &amp; Paste Roster Report Here'!$M115="RH",1,0),0)</f>
        <v>0</v>
      </c>
      <c r="CO118" s="122">
        <f>IF('Copy &amp; Paste Roster Report Here'!$A115=CO$7,IF('Copy &amp; Paste Roster Report Here'!$M115="RH",1,0),0)</f>
        <v>0</v>
      </c>
      <c r="CP118" s="122">
        <f>IF('Copy &amp; Paste Roster Report Here'!$A115=CP$7,IF('Copy &amp; Paste Roster Report Here'!$M115="RH",1,0),0)</f>
        <v>0</v>
      </c>
      <c r="CQ118" s="122">
        <f>IF('Copy &amp; Paste Roster Report Here'!$A115=CQ$7,IF('Copy &amp; Paste Roster Report Here'!$M115="RH",1,0),0)</f>
        <v>0</v>
      </c>
      <c r="CR118" s="73">
        <f t="shared" si="29"/>
        <v>0</v>
      </c>
      <c r="CS118" s="123">
        <f>IF('Copy &amp; Paste Roster Report Here'!$A115=CS$7,IF('Copy &amp; Paste Roster Report Here'!$M115="QT",1,0),0)</f>
        <v>0</v>
      </c>
      <c r="CT118" s="123">
        <f>IF('Copy &amp; Paste Roster Report Here'!$A115=CT$7,IF('Copy &amp; Paste Roster Report Here'!$M115="QT",1,0),0)</f>
        <v>0</v>
      </c>
      <c r="CU118" s="123">
        <f>IF('Copy &amp; Paste Roster Report Here'!$A115=CU$7,IF('Copy &amp; Paste Roster Report Here'!$M115="QT",1,0),0)</f>
        <v>0</v>
      </c>
      <c r="CV118" s="123">
        <f>IF('Copy &amp; Paste Roster Report Here'!$A115=CV$7,IF('Copy &amp; Paste Roster Report Here'!$M115="QT",1,0),0)</f>
        <v>0</v>
      </c>
      <c r="CW118" s="123">
        <f>IF('Copy &amp; Paste Roster Report Here'!$A115=CW$7,IF('Copy &amp; Paste Roster Report Here'!$M115="QT",1,0),0)</f>
        <v>0</v>
      </c>
      <c r="CX118" s="123">
        <f>IF('Copy &amp; Paste Roster Report Here'!$A115=CX$7,IF('Copy &amp; Paste Roster Report Here'!$M115="QT",1,0),0)</f>
        <v>0</v>
      </c>
      <c r="CY118" s="123">
        <f>IF('Copy &amp; Paste Roster Report Here'!$A115=CY$7,IF('Copy &amp; Paste Roster Report Here'!$M115="QT",1,0),0)</f>
        <v>0</v>
      </c>
      <c r="CZ118" s="123">
        <f>IF('Copy &amp; Paste Roster Report Here'!$A115=CZ$7,IF('Copy &amp; Paste Roster Report Here'!$M115="QT",1,0),0)</f>
        <v>0</v>
      </c>
      <c r="DA118" s="123">
        <f>IF('Copy &amp; Paste Roster Report Here'!$A115=DA$7,IF('Copy &amp; Paste Roster Report Here'!$M115="QT",1,0),0)</f>
        <v>0</v>
      </c>
      <c r="DB118" s="123">
        <f>IF('Copy &amp; Paste Roster Report Here'!$A115=DB$7,IF('Copy &amp; Paste Roster Report Here'!$M115="QT",1,0),0)</f>
        <v>0</v>
      </c>
      <c r="DC118" s="123">
        <f>IF('Copy &amp; Paste Roster Report Here'!$A115=DC$7,IF('Copy &amp; Paste Roster Report Here'!$M115="QT",1,0),0)</f>
        <v>0</v>
      </c>
      <c r="DD118" s="73">
        <f t="shared" si="30"/>
        <v>0</v>
      </c>
      <c r="DE118" s="124">
        <f>IF('Copy &amp; Paste Roster Report Here'!$A115=DE$7,IF('Copy &amp; Paste Roster Report Here'!$M115="xxxxxxxxxxx",1,0),0)</f>
        <v>0</v>
      </c>
      <c r="DF118" s="124">
        <f>IF('Copy &amp; Paste Roster Report Here'!$A115=DF$7,IF('Copy &amp; Paste Roster Report Here'!$M115="xxxxxxxxxxx",1,0),0)</f>
        <v>0</v>
      </c>
      <c r="DG118" s="124">
        <f>IF('Copy &amp; Paste Roster Report Here'!$A115=DG$7,IF('Copy &amp; Paste Roster Report Here'!$M115="xxxxxxxxxxx",1,0),0)</f>
        <v>0</v>
      </c>
      <c r="DH118" s="124">
        <f>IF('Copy &amp; Paste Roster Report Here'!$A115=DH$7,IF('Copy &amp; Paste Roster Report Here'!$M115="xxxxxxxxxxx",1,0),0)</f>
        <v>0</v>
      </c>
      <c r="DI118" s="124">
        <f>IF('Copy &amp; Paste Roster Report Here'!$A115=DI$7,IF('Copy &amp; Paste Roster Report Here'!$M115="xxxxxxxxxxx",1,0),0)</f>
        <v>0</v>
      </c>
      <c r="DJ118" s="124">
        <f>IF('Copy &amp; Paste Roster Report Here'!$A115=DJ$7,IF('Copy &amp; Paste Roster Report Here'!$M115="xxxxxxxxxxx",1,0),0)</f>
        <v>0</v>
      </c>
      <c r="DK118" s="124">
        <f>IF('Copy &amp; Paste Roster Report Here'!$A115=DK$7,IF('Copy &amp; Paste Roster Report Here'!$M115="xxxxxxxxxxx",1,0),0)</f>
        <v>0</v>
      </c>
      <c r="DL118" s="124">
        <f>IF('Copy &amp; Paste Roster Report Here'!$A115=DL$7,IF('Copy &amp; Paste Roster Report Here'!$M115="xxxxxxxxxxx",1,0),0)</f>
        <v>0</v>
      </c>
      <c r="DM118" s="124">
        <f>IF('Copy &amp; Paste Roster Report Here'!$A115=DM$7,IF('Copy &amp; Paste Roster Report Here'!$M115="xxxxxxxxxxx",1,0),0)</f>
        <v>0</v>
      </c>
      <c r="DN118" s="124">
        <f>IF('Copy &amp; Paste Roster Report Here'!$A115=DN$7,IF('Copy &amp; Paste Roster Report Here'!$M115="xxxxxxxxxxx",1,0),0)</f>
        <v>0</v>
      </c>
      <c r="DO118" s="124">
        <f>IF('Copy &amp; Paste Roster Report Here'!$A115=DO$7,IF('Copy &amp; Paste Roster Report Here'!$M115="xxxxxxxxxxx",1,0),0)</f>
        <v>0</v>
      </c>
      <c r="DP118" s="125">
        <f t="shared" si="31"/>
        <v>0</v>
      </c>
      <c r="DQ118" s="126">
        <f t="shared" si="32"/>
        <v>0</v>
      </c>
    </row>
    <row r="119" spans="1:121" x14ac:dyDescent="0.2">
      <c r="A119" s="111">
        <f t="shared" si="18"/>
        <v>0</v>
      </c>
      <c r="B119" s="111">
        <f t="shared" si="19"/>
        <v>0</v>
      </c>
      <c r="C119" s="112">
        <f>+('Copy &amp; Paste Roster Report Here'!$P116-'Copy &amp; Paste Roster Report Here'!$O116)/30</f>
        <v>0</v>
      </c>
      <c r="D119" s="112">
        <f>+('Copy &amp; Paste Roster Report Here'!$P116-'Copy &amp; Paste Roster Report Here'!$O116)</f>
        <v>0</v>
      </c>
      <c r="E119" s="111">
        <f>'Copy &amp; Paste Roster Report Here'!N116</f>
        <v>0</v>
      </c>
      <c r="F119" s="111" t="str">
        <f t="shared" si="20"/>
        <v>N</v>
      </c>
      <c r="G119" s="111">
        <f>'Copy &amp; Paste Roster Report Here'!R116</f>
        <v>0</v>
      </c>
      <c r="H119" s="113">
        <f t="shared" si="21"/>
        <v>0</v>
      </c>
      <c r="I119" s="112">
        <f>IF(F119="N",$F$5-'Copy &amp; Paste Roster Report Here'!O116,+'Copy &amp; Paste Roster Report Here'!Q116-'Copy &amp; Paste Roster Report Here'!O116)</f>
        <v>0</v>
      </c>
      <c r="J119" s="114">
        <f t="shared" si="22"/>
        <v>0</v>
      </c>
      <c r="K119" s="114">
        <f t="shared" si="23"/>
        <v>0</v>
      </c>
      <c r="L119" s="115">
        <f>'Copy &amp; Paste Roster Report Here'!F116</f>
        <v>0</v>
      </c>
      <c r="M119" s="116">
        <f t="shared" si="24"/>
        <v>0</v>
      </c>
      <c r="N119" s="117">
        <f>IF('Copy &amp; Paste Roster Report Here'!$A116='Analytical Tests'!N$7,IF($F119="Y",+$H119*N$6,0),0)</f>
        <v>0</v>
      </c>
      <c r="O119" s="117">
        <f>IF('Copy &amp; Paste Roster Report Here'!$A116='Analytical Tests'!O$7,IF($F119="Y",+$H119*O$6,0),0)</f>
        <v>0</v>
      </c>
      <c r="P119" s="117">
        <f>IF('Copy &amp; Paste Roster Report Here'!$A116='Analytical Tests'!P$7,IF($F119="Y",+$H119*P$6,0),0)</f>
        <v>0</v>
      </c>
      <c r="Q119" s="117">
        <f>IF('Copy &amp; Paste Roster Report Here'!$A116='Analytical Tests'!Q$7,IF($F119="Y",+$H119*Q$6,0),0)</f>
        <v>0</v>
      </c>
      <c r="R119" s="117">
        <f>IF('Copy &amp; Paste Roster Report Here'!$A116='Analytical Tests'!R$7,IF($F119="Y",+$H119*R$6,0),0)</f>
        <v>0</v>
      </c>
      <c r="S119" s="117">
        <f>IF('Copy &amp; Paste Roster Report Here'!$A116='Analytical Tests'!S$7,IF($F119="Y",+$H119*S$6,0),0)</f>
        <v>0</v>
      </c>
      <c r="T119" s="117">
        <f>IF('Copy &amp; Paste Roster Report Here'!$A116='Analytical Tests'!T$7,IF($F119="Y",+$H119*T$6,0),0)</f>
        <v>0</v>
      </c>
      <c r="U119" s="117">
        <f>IF('Copy &amp; Paste Roster Report Here'!$A116='Analytical Tests'!U$7,IF($F119="Y",+$H119*U$6,0),0)</f>
        <v>0</v>
      </c>
      <c r="V119" s="117">
        <f>IF('Copy &amp; Paste Roster Report Here'!$A116='Analytical Tests'!V$7,IF($F119="Y",+$H119*V$6,0),0)</f>
        <v>0</v>
      </c>
      <c r="W119" s="117">
        <f>IF('Copy &amp; Paste Roster Report Here'!$A116='Analytical Tests'!W$7,IF($F119="Y",+$H119*W$6,0),0)</f>
        <v>0</v>
      </c>
      <c r="X119" s="117">
        <f>IF('Copy &amp; Paste Roster Report Here'!$A116='Analytical Tests'!X$7,IF($F119="Y",+$H119*X$6,0),0)</f>
        <v>0</v>
      </c>
      <c r="Y119" s="117" t="b">
        <f>IF('Copy &amp; Paste Roster Report Here'!$A116='Analytical Tests'!Y$7,IF($F119="N",IF($J119&gt;=$C119,Y$6,+($I119/$D119)*Y$6),0))</f>
        <v>0</v>
      </c>
      <c r="Z119" s="117" t="b">
        <f>IF('Copy &amp; Paste Roster Report Here'!$A116='Analytical Tests'!Z$7,IF($F119="N",IF($J119&gt;=$C119,Z$6,+($I119/$D119)*Z$6),0))</f>
        <v>0</v>
      </c>
      <c r="AA119" s="117" t="b">
        <f>IF('Copy &amp; Paste Roster Report Here'!$A116='Analytical Tests'!AA$7,IF($F119="N",IF($J119&gt;=$C119,AA$6,+($I119/$D119)*AA$6),0))</f>
        <v>0</v>
      </c>
      <c r="AB119" s="117" t="b">
        <f>IF('Copy &amp; Paste Roster Report Here'!$A116='Analytical Tests'!AB$7,IF($F119="N",IF($J119&gt;=$C119,AB$6,+($I119/$D119)*AB$6),0))</f>
        <v>0</v>
      </c>
      <c r="AC119" s="117" t="b">
        <f>IF('Copy &amp; Paste Roster Report Here'!$A116='Analytical Tests'!AC$7,IF($F119="N",IF($J119&gt;=$C119,AC$6,+($I119/$D119)*AC$6),0))</f>
        <v>0</v>
      </c>
      <c r="AD119" s="117" t="b">
        <f>IF('Copy &amp; Paste Roster Report Here'!$A116='Analytical Tests'!AD$7,IF($F119="N",IF($J119&gt;=$C119,AD$6,+($I119/$D119)*AD$6),0))</f>
        <v>0</v>
      </c>
      <c r="AE119" s="117" t="b">
        <f>IF('Copy &amp; Paste Roster Report Here'!$A116='Analytical Tests'!AE$7,IF($F119="N",IF($J119&gt;=$C119,AE$6,+($I119/$D119)*AE$6),0))</f>
        <v>0</v>
      </c>
      <c r="AF119" s="117" t="b">
        <f>IF('Copy &amp; Paste Roster Report Here'!$A116='Analytical Tests'!AF$7,IF($F119="N",IF($J119&gt;=$C119,AF$6,+($I119/$D119)*AF$6),0))</f>
        <v>0</v>
      </c>
      <c r="AG119" s="117" t="b">
        <f>IF('Copy &amp; Paste Roster Report Here'!$A116='Analytical Tests'!AG$7,IF($F119="N",IF($J119&gt;=$C119,AG$6,+($I119/$D119)*AG$6),0))</f>
        <v>0</v>
      </c>
      <c r="AH119" s="117" t="b">
        <f>IF('Copy &amp; Paste Roster Report Here'!$A116='Analytical Tests'!AH$7,IF($F119="N",IF($J119&gt;=$C119,AH$6,+($I119/$D119)*AH$6),0))</f>
        <v>0</v>
      </c>
      <c r="AI119" s="117" t="b">
        <f>IF('Copy &amp; Paste Roster Report Here'!$A116='Analytical Tests'!AI$7,IF($F119="N",IF($J119&gt;=$C119,AI$6,+($I119/$D119)*AI$6),0))</f>
        <v>0</v>
      </c>
      <c r="AJ119" s="79"/>
      <c r="AK119" s="118">
        <f>IF('Copy &amp; Paste Roster Report Here'!$A116=AK$7,IF('Copy &amp; Paste Roster Report Here'!$M116="FT",1,0),0)</f>
        <v>0</v>
      </c>
      <c r="AL119" s="118">
        <f>IF('Copy &amp; Paste Roster Report Here'!$A116=AL$7,IF('Copy &amp; Paste Roster Report Here'!$M116="FT",1,0),0)</f>
        <v>0</v>
      </c>
      <c r="AM119" s="118">
        <f>IF('Copy &amp; Paste Roster Report Here'!$A116=AM$7,IF('Copy &amp; Paste Roster Report Here'!$M116="FT",1,0),0)</f>
        <v>0</v>
      </c>
      <c r="AN119" s="118">
        <f>IF('Copy &amp; Paste Roster Report Here'!$A116=AN$7,IF('Copy &amp; Paste Roster Report Here'!$M116="FT",1,0),0)</f>
        <v>0</v>
      </c>
      <c r="AO119" s="118">
        <f>IF('Copy &amp; Paste Roster Report Here'!$A116=AO$7,IF('Copy &amp; Paste Roster Report Here'!$M116="FT",1,0),0)</f>
        <v>0</v>
      </c>
      <c r="AP119" s="118">
        <f>IF('Copy &amp; Paste Roster Report Here'!$A116=AP$7,IF('Copy &amp; Paste Roster Report Here'!$M116="FT",1,0),0)</f>
        <v>0</v>
      </c>
      <c r="AQ119" s="118">
        <f>IF('Copy &amp; Paste Roster Report Here'!$A116=AQ$7,IF('Copy &amp; Paste Roster Report Here'!$M116="FT",1,0),0)</f>
        <v>0</v>
      </c>
      <c r="AR119" s="118">
        <f>IF('Copy &amp; Paste Roster Report Here'!$A116=AR$7,IF('Copy &amp; Paste Roster Report Here'!$M116="FT",1,0),0)</f>
        <v>0</v>
      </c>
      <c r="AS119" s="118">
        <f>IF('Copy &amp; Paste Roster Report Here'!$A116=AS$7,IF('Copy &amp; Paste Roster Report Here'!$M116="FT",1,0),0)</f>
        <v>0</v>
      </c>
      <c r="AT119" s="118">
        <f>IF('Copy &amp; Paste Roster Report Here'!$A116=AT$7,IF('Copy &amp; Paste Roster Report Here'!$M116="FT",1,0),0)</f>
        <v>0</v>
      </c>
      <c r="AU119" s="118">
        <f>IF('Copy &amp; Paste Roster Report Here'!$A116=AU$7,IF('Copy &amp; Paste Roster Report Here'!$M116="FT",1,0),0)</f>
        <v>0</v>
      </c>
      <c r="AV119" s="73">
        <f t="shared" si="25"/>
        <v>0</v>
      </c>
      <c r="AW119" s="119">
        <f>IF('Copy &amp; Paste Roster Report Here'!$A116=AW$7,IF('Copy &amp; Paste Roster Report Here'!$M116="HT",1,0),0)</f>
        <v>0</v>
      </c>
      <c r="AX119" s="119">
        <f>IF('Copy &amp; Paste Roster Report Here'!$A116=AX$7,IF('Copy &amp; Paste Roster Report Here'!$M116="HT",1,0),0)</f>
        <v>0</v>
      </c>
      <c r="AY119" s="119">
        <f>IF('Copy &amp; Paste Roster Report Here'!$A116=AY$7,IF('Copy &amp; Paste Roster Report Here'!$M116="HT",1,0),0)</f>
        <v>0</v>
      </c>
      <c r="AZ119" s="119">
        <f>IF('Copy &amp; Paste Roster Report Here'!$A116=AZ$7,IF('Copy &amp; Paste Roster Report Here'!$M116="HT",1,0),0)</f>
        <v>0</v>
      </c>
      <c r="BA119" s="119">
        <f>IF('Copy &amp; Paste Roster Report Here'!$A116=BA$7,IF('Copy &amp; Paste Roster Report Here'!$M116="HT",1,0),0)</f>
        <v>0</v>
      </c>
      <c r="BB119" s="119">
        <f>IF('Copy &amp; Paste Roster Report Here'!$A116=BB$7,IF('Copy &amp; Paste Roster Report Here'!$M116="HT",1,0),0)</f>
        <v>0</v>
      </c>
      <c r="BC119" s="119">
        <f>IF('Copy &amp; Paste Roster Report Here'!$A116=BC$7,IF('Copy &amp; Paste Roster Report Here'!$M116="HT",1,0),0)</f>
        <v>0</v>
      </c>
      <c r="BD119" s="119">
        <f>IF('Copy &amp; Paste Roster Report Here'!$A116=BD$7,IF('Copy &amp; Paste Roster Report Here'!$M116="HT",1,0),0)</f>
        <v>0</v>
      </c>
      <c r="BE119" s="119">
        <f>IF('Copy &amp; Paste Roster Report Here'!$A116=BE$7,IF('Copy &amp; Paste Roster Report Here'!$M116="HT",1,0),0)</f>
        <v>0</v>
      </c>
      <c r="BF119" s="119">
        <f>IF('Copy &amp; Paste Roster Report Here'!$A116=BF$7,IF('Copy &amp; Paste Roster Report Here'!$M116="HT",1,0),0)</f>
        <v>0</v>
      </c>
      <c r="BG119" s="119">
        <f>IF('Copy &amp; Paste Roster Report Here'!$A116=BG$7,IF('Copy &amp; Paste Roster Report Here'!$M116="HT",1,0),0)</f>
        <v>0</v>
      </c>
      <c r="BH119" s="73">
        <f t="shared" si="26"/>
        <v>0</v>
      </c>
      <c r="BI119" s="120">
        <f>IF('Copy &amp; Paste Roster Report Here'!$A116=BI$7,IF('Copy &amp; Paste Roster Report Here'!$M116="MT",1,0),0)</f>
        <v>0</v>
      </c>
      <c r="BJ119" s="120">
        <f>IF('Copy &amp; Paste Roster Report Here'!$A116=BJ$7,IF('Copy &amp; Paste Roster Report Here'!$M116="MT",1,0),0)</f>
        <v>0</v>
      </c>
      <c r="BK119" s="120">
        <f>IF('Copy &amp; Paste Roster Report Here'!$A116=BK$7,IF('Copy &amp; Paste Roster Report Here'!$M116="MT",1,0),0)</f>
        <v>0</v>
      </c>
      <c r="BL119" s="120">
        <f>IF('Copy &amp; Paste Roster Report Here'!$A116=BL$7,IF('Copy &amp; Paste Roster Report Here'!$M116="MT",1,0),0)</f>
        <v>0</v>
      </c>
      <c r="BM119" s="120">
        <f>IF('Copy &amp; Paste Roster Report Here'!$A116=BM$7,IF('Copy &amp; Paste Roster Report Here'!$M116="MT",1,0),0)</f>
        <v>0</v>
      </c>
      <c r="BN119" s="120">
        <f>IF('Copy &amp; Paste Roster Report Here'!$A116=BN$7,IF('Copy &amp; Paste Roster Report Here'!$M116="MT",1,0),0)</f>
        <v>0</v>
      </c>
      <c r="BO119" s="120">
        <f>IF('Copy &amp; Paste Roster Report Here'!$A116=BO$7,IF('Copy &amp; Paste Roster Report Here'!$M116="MT",1,0),0)</f>
        <v>0</v>
      </c>
      <c r="BP119" s="120">
        <f>IF('Copy &amp; Paste Roster Report Here'!$A116=BP$7,IF('Copy &amp; Paste Roster Report Here'!$M116="MT",1,0),0)</f>
        <v>0</v>
      </c>
      <c r="BQ119" s="120">
        <f>IF('Copy &amp; Paste Roster Report Here'!$A116=BQ$7,IF('Copy &amp; Paste Roster Report Here'!$M116="MT",1,0),0)</f>
        <v>0</v>
      </c>
      <c r="BR119" s="120">
        <f>IF('Copy &amp; Paste Roster Report Here'!$A116=BR$7,IF('Copy &amp; Paste Roster Report Here'!$M116="MT",1,0),0)</f>
        <v>0</v>
      </c>
      <c r="BS119" s="120">
        <f>IF('Copy &amp; Paste Roster Report Here'!$A116=BS$7,IF('Copy &amp; Paste Roster Report Here'!$M116="MT",1,0),0)</f>
        <v>0</v>
      </c>
      <c r="BT119" s="73">
        <f t="shared" si="27"/>
        <v>0</v>
      </c>
      <c r="BU119" s="121">
        <f>IF('Copy &amp; Paste Roster Report Here'!$A116=BU$7,IF('Copy &amp; Paste Roster Report Here'!$M116="fy",1,0),0)</f>
        <v>0</v>
      </c>
      <c r="BV119" s="121">
        <f>IF('Copy &amp; Paste Roster Report Here'!$A116=BV$7,IF('Copy &amp; Paste Roster Report Here'!$M116="fy",1,0),0)</f>
        <v>0</v>
      </c>
      <c r="BW119" s="121">
        <f>IF('Copy &amp; Paste Roster Report Here'!$A116=BW$7,IF('Copy &amp; Paste Roster Report Here'!$M116="fy",1,0),0)</f>
        <v>0</v>
      </c>
      <c r="BX119" s="121">
        <f>IF('Copy &amp; Paste Roster Report Here'!$A116=BX$7,IF('Copy &amp; Paste Roster Report Here'!$M116="fy",1,0),0)</f>
        <v>0</v>
      </c>
      <c r="BY119" s="121">
        <f>IF('Copy &amp; Paste Roster Report Here'!$A116=BY$7,IF('Copy &amp; Paste Roster Report Here'!$M116="fy",1,0),0)</f>
        <v>0</v>
      </c>
      <c r="BZ119" s="121">
        <f>IF('Copy &amp; Paste Roster Report Here'!$A116=BZ$7,IF('Copy &amp; Paste Roster Report Here'!$M116="fy",1,0),0)</f>
        <v>0</v>
      </c>
      <c r="CA119" s="121">
        <f>IF('Copy &amp; Paste Roster Report Here'!$A116=CA$7,IF('Copy &amp; Paste Roster Report Here'!$M116="fy",1,0),0)</f>
        <v>0</v>
      </c>
      <c r="CB119" s="121">
        <f>IF('Copy &amp; Paste Roster Report Here'!$A116=CB$7,IF('Copy &amp; Paste Roster Report Here'!$M116="fy",1,0),0)</f>
        <v>0</v>
      </c>
      <c r="CC119" s="121">
        <f>IF('Copy &amp; Paste Roster Report Here'!$A116=CC$7,IF('Copy &amp; Paste Roster Report Here'!$M116="fy",1,0),0)</f>
        <v>0</v>
      </c>
      <c r="CD119" s="121">
        <f>IF('Copy &amp; Paste Roster Report Here'!$A116=CD$7,IF('Copy &amp; Paste Roster Report Here'!$M116="fy",1,0),0)</f>
        <v>0</v>
      </c>
      <c r="CE119" s="121">
        <f>IF('Copy &amp; Paste Roster Report Here'!$A116=CE$7,IF('Copy &amp; Paste Roster Report Here'!$M116="fy",1,0),0)</f>
        <v>0</v>
      </c>
      <c r="CF119" s="73">
        <f t="shared" si="28"/>
        <v>0</v>
      </c>
      <c r="CG119" s="122">
        <f>IF('Copy &amp; Paste Roster Report Here'!$A116=CG$7,IF('Copy &amp; Paste Roster Report Here'!$M116="RH",1,0),0)</f>
        <v>0</v>
      </c>
      <c r="CH119" s="122">
        <f>IF('Copy &amp; Paste Roster Report Here'!$A116=CH$7,IF('Copy &amp; Paste Roster Report Here'!$M116="RH",1,0),0)</f>
        <v>0</v>
      </c>
      <c r="CI119" s="122">
        <f>IF('Copy &amp; Paste Roster Report Here'!$A116=CI$7,IF('Copy &amp; Paste Roster Report Here'!$M116="RH",1,0),0)</f>
        <v>0</v>
      </c>
      <c r="CJ119" s="122">
        <f>IF('Copy &amp; Paste Roster Report Here'!$A116=CJ$7,IF('Copy &amp; Paste Roster Report Here'!$M116="RH",1,0),0)</f>
        <v>0</v>
      </c>
      <c r="CK119" s="122">
        <f>IF('Copy &amp; Paste Roster Report Here'!$A116=CK$7,IF('Copy &amp; Paste Roster Report Here'!$M116="RH",1,0),0)</f>
        <v>0</v>
      </c>
      <c r="CL119" s="122">
        <f>IF('Copy &amp; Paste Roster Report Here'!$A116=CL$7,IF('Copy &amp; Paste Roster Report Here'!$M116="RH",1,0),0)</f>
        <v>0</v>
      </c>
      <c r="CM119" s="122">
        <f>IF('Copy &amp; Paste Roster Report Here'!$A116=CM$7,IF('Copy &amp; Paste Roster Report Here'!$M116="RH",1,0),0)</f>
        <v>0</v>
      </c>
      <c r="CN119" s="122">
        <f>IF('Copy &amp; Paste Roster Report Here'!$A116=CN$7,IF('Copy &amp; Paste Roster Report Here'!$M116="RH",1,0),0)</f>
        <v>0</v>
      </c>
      <c r="CO119" s="122">
        <f>IF('Copy &amp; Paste Roster Report Here'!$A116=CO$7,IF('Copy &amp; Paste Roster Report Here'!$M116="RH",1,0),0)</f>
        <v>0</v>
      </c>
      <c r="CP119" s="122">
        <f>IF('Copy &amp; Paste Roster Report Here'!$A116=CP$7,IF('Copy &amp; Paste Roster Report Here'!$M116="RH",1,0),0)</f>
        <v>0</v>
      </c>
      <c r="CQ119" s="122">
        <f>IF('Copy &amp; Paste Roster Report Here'!$A116=CQ$7,IF('Copy &amp; Paste Roster Report Here'!$M116="RH",1,0),0)</f>
        <v>0</v>
      </c>
      <c r="CR119" s="73">
        <f t="shared" si="29"/>
        <v>0</v>
      </c>
      <c r="CS119" s="123">
        <f>IF('Copy &amp; Paste Roster Report Here'!$A116=CS$7,IF('Copy &amp; Paste Roster Report Here'!$M116="QT",1,0),0)</f>
        <v>0</v>
      </c>
      <c r="CT119" s="123">
        <f>IF('Copy &amp; Paste Roster Report Here'!$A116=CT$7,IF('Copy &amp; Paste Roster Report Here'!$M116="QT",1,0),0)</f>
        <v>0</v>
      </c>
      <c r="CU119" s="123">
        <f>IF('Copy &amp; Paste Roster Report Here'!$A116=CU$7,IF('Copy &amp; Paste Roster Report Here'!$M116="QT",1,0),0)</f>
        <v>0</v>
      </c>
      <c r="CV119" s="123">
        <f>IF('Copy &amp; Paste Roster Report Here'!$A116=CV$7,IF('Copy &amp; Paste Roster Report Here'!$M116="QT",1,0),0)</f>
        <v>0</v>
      </c>
      <c r="CW119" s="123">
        <f>IF('Copy &amp; Paste Roster Report Here'!$A116=CW$7,IF('Copy &amp; Paste Roster Report Here'!$M116="QT",1,0),0)</f>
        <v>0</v>
      </c>
      <c r="CX119" s="123">
        <f>IF('Copy &amp; Paste Roster Report Here'!$A116=CX$7,IF('Copy &amp; Paste Roster Report Here'!$M116="QT",1,0),0)</f>
        <v>0</v>
      </c>
      <c r="CY119" s="123">
        <f>IF('Copy &amp; Paste Roster Report Here'!$A116=CY$7,IF('Copy &amp; Paste Roster Report Here'!$M116="QT",1,0),0)</f>
        <v>0</v>
      </c>
      <c r="CZ119" s="123">
        <f>IF('Copy &amp; Paste Roster Report Here'!$A116=CZ$7,IF('Copy &amp; Paste Roster Report Here'!$M116="QT",1,0),0)</f>
        <v>0</v>
      </c>
      <c r="DA119" s="123">
        <f>IF('Copy &amp; Paste Roster Report Here'!$A116=DA$7,IF('Copy &amp; Paste Roster Report Here'!$M116="QT",1,0),0)</f>
        <v>0</v>
      </c>
      <c r="DB119" s="123">
        <f>IF('Copy &amp; Paste Roster Report Here'!$A116=DB$7,IF('Copy &amp; Paste Roster Report Here'!$M116="QT",1,0),0)</f>
        <v>0</v>
      </c>
      <c r="DC119" s="123">
        <f>IF('Copy &amp; Paste Roster Report Here'!$A116=DC$7,IF('Copy &amp; Paste Roster Report Here'!$M116="QT",1,0),0)</f>
        <v>0</v>
      </c>
      <c r="DD119" s="73">
        <f t="shared" si="30"/>
        <v>0</v>
      </c>
      <c r="DE119" s="124">
        <f>IF('Copy &amp; Paste Roster Report Here'!$A116=DE$7,IF('Copy &amp; Paste Roster Report Here'!$M116="xxxxxxxxxxx",1,0),0)</f>
        <v>0</v>
      </c>
      <c r="DF119" s="124">
        <f>IF('Copy &amp; Paste Roster Report Here'!$A116=DF$7,IF('Copy &amp; Paste Roster Report Here'!$M116="xxxxxxxxxxx",1,0),0)</f>
        <v>0</v>
      </c>
      <c r="DG119" s="124">
        <f>IF('Copy &amp; Paste Roster Report Here'!$A116=DG$7,IF('Copy &amp; Paste Roster Report Here'!$M116="xxxxxxxxxxx",1,0),0)</f>
        <v>0</v>
      </c>
      <c r="DH119" s="124">
        <f>IF('Copy &amp; Paste Roster Report Here'!$A116=DH$7,IF('Copy &amp; Paste Roster Report Here'!$M116="xxxxxxxxxxx",1,0),0)</f>
        <v>0</v>
      </c>
      <c r="DI119" s="124">
        <f>IF('Copy &amp; Paste Roster Report Here'!$A116=DI$7,IF('Copy &amp; Paste Roster Report Here'!$M116="xxxxxxxxxxx",1,0),0)</f>
        <v>0</v>
      </c>
      <c r="DJ119" s="124">
        <f>IF('Copy &amp; Paste Roster Report Here'!$A116=DJ$7,IF('Copy &amp; Paste Roster Report Here'!$M116="xxxxxxxxxxx",1,0),0)</f>
        <v>0</v>
      </c>
      <c r="DK119" s="124">
        <f>IF('Copy &amp; Paste Roster Report Here'!$A116=DK$7,IF('Copy &amp; Paste Roster Report Here'!$M116="xxxxxxxxxxx",1,0),0)</f>
        <v>0</v>
      </c>
      <c r="DL119" s="124">
        <f>IF('Copy &amp; Paste Roster Report Here'!$A116=DL$7,IF('Copy &amp; Paste Roster Report Here'!$M116="xxxxxxxxxxx",1,0),0)</f>
        <v>0</v>
      </c>
      <c r="DM119" s="124">
        <f>IF('Copy &amp; Paste Roster Report Here'!$A116=DM$7,IF('Copy &amp; Paste Roster Report Here'!$M116="xxxxxxxxxxx",1,0),0)</f>
        <v>0</v>
      </c>
      <c r="DN119" s="124">
        <f>IF('Copy &amp; Paste Roster Report Here'!$A116=DN$7,IF('Copy &amp; Paste Roster Report Here'!$M116="xxxxxxxxxxx",1,0),0)</f>
        <v>0</v>
      </c>
      <c r="DO119" s="124">
        <f>IF('Copy &amp; Paste Roster Report Here'!$A116=DO$7,IF('Copy &amp; Paste Roster Report Here'!$M116="xxxxxxxxxxx",1,0),0)</f>
        <v>0</v>
      </c>
      <c r="DP119" s="125">
        <f t="shared" si="31"/>
        <v>0</v>
      </c>
      <c r="DQ119" s="126">
        <f t="shared" si="32"/>
        <v>0</v>
      </c>
    </row>
    <row r="120" spans="1:121" x14ac:dyDescent="0.2">
      <c r="A120" s="111">
        <f t="shared" si="18"/>
        <v>0</v>
      </c>
      <c r="B120" s="111">
        <f t="shared" si="19"/>
        <v>0</v>
      </c>
      <c r="C120" s="112">
        <f>+('Copy &amp; Paste Roster Report Here'!$P117-'Copy &amp; Paste Roster Report Here'!$O117)/30</f>
        <v>0</v>
      </c>
      <c r="D120" s="112">
        <f>+('Copy &amp; Paste Roster Report Here'!$P117-'Copy &amp; Paste Roster Report Here'!$O117)</f>
        <v>0</v>
      </c>
      <c r="E120" s="111">
        <f>'Copy &amp; Paste Roster Report Here'!N117</f>
        <v>0</v>
      </c>
      <c r="F120" s="111" t="str">
        <f t="shared" si="20"/>
        <v>N</v>
      </c>
      <c r="G120" s="111">
        <f>'Copy &amp; Paste Roster Report Here'!R117</f>
        <v>0</v>
      </c>
      <c r="H120" s="113">
        <f t="shared" si="21"/>
        <v>0</v>
      </c>
      <c r="I120" s="112">
        <f>IF(F120="N",$F$5-'Copy &amp; Paste Roster Report Here'!O117,+'Copy &amp; Paste Roster Report Here'!Q117-'Copy &amp; Paste Roster Report Here'!O117)</f>
        <v>0</v>
      </c>
      <c r="J120" s="114">
        <f t="shared" si="22"/>
        <v>0</v>
      </c>
      <c r="K120" s="114">
        <f t="shared" si="23"/>
        <v>0</v>
      </c>
      <c r="L120" s="115">
        <f>'Copy &amp; Paste Roster Report Here'!F117</f>
        <v>0</v>
      </c>
      <c r="M120" s="116">
        <f t="shared" si="24"/>
        <v>0</v>
      </c>
      <c r="N120" s="117">
        <f>IF('Copy &amp; Paste Roster Report Here'!$A117='Analytical Tests'!N$7,IF($F120="Y",+$H120*N$6,0),0)</f>
        <v>0</v>
      </c>
      <c r="O120" s="117">
        <f>IF('Copy &amp; Paste Roster Report Here'!$A117='Analytical Tests'!O$7,IF($F120="Y",+$H120*O$6,0),0)</f>
        <v>0</v>
      </c>
      <c r="P120" s="117">
        <f>IF('Copy &amp; Paste Roster Report Here'!$A117='Analytical Tests'!P$7,IF($F120="Y",+$H120*P$6,0),0)</f>
        <v>0</v>
      </c>
      <c r="Q120" s="117">
        <f>IF('Copy &amp; Paste Roster Report Here'!$A117='Analytical Tests'!Q$7,IF($F120="Y",+$H120*Q$6,0),0)</f>
        <v>0</v>
      </c>
      <c r="R120" s="117">
        <f>IF('Copy &amp; Paste Roster Report Here'!$A117='Analytical Tests'!R$7,IF($F120="Y",+$H120*R$6,0),0)</f>
        <v>0</v>
      </c>
      <c r="S120" s="117">
        <f>IF('Copy &amp; Paste Roster Report Here'!$A117='Analytical Tests'!S$7,IF($F120="Y",+$H120*S$6,0),0)</f>
        <v>0</v>
      </c>
      <c r="T120" s="117">
        <f>IF('Copy &amp; Paste Roster Report Here'!$A117='Analytical Tests'!T$7,IF($F120="Y",+$H120*T$6,0),0)</f>
        <v>0</v>
      </c>
      <c r="U120" s="117">
        <f>IF('Copy &amp; Paste Roster Report Here'!$A117='Analytical Tests'!U$7,IF($F120="Y",+$H120*U$6,0),0)</f>
        <v>0</v>
      </c>
      <c r="V120" s="117">
        <f>IF('Copy &amp; Paste Roster Report Here'!$A117='Analytical Tests'!V$7,IF($F120="Y",+$H120*V$6,0),0)</f>
        <v>0</v>
      </c>
      <c r="W120" s="117">
        <f>IF('Copy &amp; Paste Roster Report Here'!$A117='Analytical Tests'!W$7,IF($F120="Y",+$H120*W$6,0),0)</f>
        <v>0</v>
      </c>
      <c r="X120" s="117">
        <f>IF('Copy &amp; Paste Roster Report Here'!$A117='Analytical Tests'!X$7,IF($F120="Y",+$H120*X$6,0),0)</f>
        <v>0</v>
      </c>
      <c r="Y120" s="117" t="b">
        <f>IF('Copy &amp; Paste Roster Report Here'!$A117='Analytical Tests'!Y$7,IF($F120="N",IF($J120&gt;=$C120,Y$6,+($I120/$D120)*Y$6),0))</f>
        <v>0</v>
      </c>
      <c r="Z120" s="117" t="b">
        <f>IF('Copy &amp; Paste Roster Report Here'!$A117='Analytical Tests'!Z$7,IF($F120="N",IF($J120&gt;=$C120,Z$6,+($I120/$D120)*Z$6),0))</f>
        <v>0</v>
      </c>
      <c r="AA120" s="117" t="b">
        <f>IF('Copy &amp; Paste Roster Report Here'!$A117='Analytical Tests'!AA$7,IF($F120="N",IF($J120&gt;=$C120,AA$6,+($I120/$D120)*AA$6),0))</f>
        <v>0</v>
      </c>
      <c r="AB120" s="117" t="b">
        <f>IF('Copy &amp; Paste Roster Report Here'!$A117='Analytical Tests'!AB$7,IF($F120="N",IF($J120&gt;=$C120,AB$6,+($I120/$D120)*AB$6),0))</f>
        <v>0</v>
      </c>
      <c r="AC120" s="117" t="b">
        <f>IF('Copy &amp; Paste Roster Report Here'!$A117='Analytical Tests'!AC$7,IF($F120="N",IF($J120&gt;=$C120,AC$6,+($I120/$D120)*AC$6),0))</f>
        <v>0</v>
      </c>
      <c r="AD120" s="117" t="b">
        <f>IF('Copy &amp; Paste Roster Report Here'!$A117='Analytical Tests'!AD$7,IF($F120="N",IF($J120&gt;=$C120,AD$6,+($I120/$D120)*AD$6),0))</f>
        <v>0</v>
      </c>
      <c r="AE120" s="117" t="b">
        <f>IF('Copy &amp; Paste Roster Report Here'!$A117='Analytical Tests'!AE$7,IF($F120="N",IF($J120&gt;=$C120,AE$6,+($I120/$D120)*AE$6),0))</f>
        <v>0</v>
      </c>
      <c r="AF120" s="117" t="b">
        <f>IF('Copy &amp; Paste Roster Report Here'!$A117='Analytical Tests'!AF$7,IF($F120="N",IF($J120&gt;=$C120,AF$6,+($I120/$D120)*AF$6),0))</f>
        <v>0</v>
      </c>
      <c r="AG120" s="117" t="b">
        <f>IF('Copy &amp; Paste Roster Report Here'!$A117='Analytical Tests'!AG$7,IF($F120="N",IF($J120&gt;=$C120,AG$6,+($I120/$D120)*AG$6),0))</f>
        <v>0</v>
      </c>
      <c r="AH120" s="117" t="b">
        <f>IF('Copy &amp; Paste Roster Report Here'!$A117='Analytical Tests'!AH$7,IF($F120="N",IF($J120&gt;=$C120,AH$6,+($I120/$D120)*AH$6),0))</f>
        <v>0</v>
      </c>
      <c r="AI120" s="117" t="b">
        <f>IF('Copy &amp; Paste Roster Report Here'!$A117='Analytical Tests'!AI$7,IF($F120="N",IF($J120&gt;=$C120,AI$6,+($I120/$D120)*AI$6),0))</f>
        <v>0</v>
      </c>
      <c r="AJ120" s="79"/>
      <c r="AK120" s="118">
        <f>IF('Copy &amp; Paste Roster Report Here'!$A117=AK$7,IF('Copy &amp; Paste Roster Report Here'!$M117="FT",1,0),0)</f>
        <v>0</v>
      </c>
      <c r="AL120" s="118">
        <f>IF('Copy &amp; Paste Roster Report Here'!$A117=AL$7,IF('Copy &amp; Paste Roster Report Here'!$M117="FT",1,0),0)</f>
        <v>0</v>
      </c>
      <c r="AM120" s="118">
        <f>IF('Copy &amp; Paste Roster Report Here'!$A117=AM$7,IF('Copy &amp; Paste Roster Report Here'!$M117="FT",1,0),0)</f>
        <v>0</v>
      </c>
      <c r="AN120" s="118">
        <f>IF('Copy &amp; Paste Roster Report Here'!$A117=AN$7,IF('Copy &amp; Paste Roster Report Here'!$M117="FT",1,0),0)</f>
        <v>0</v>
      </c>
      <c r="AO120" s="118">
        <f>IF('Copy &amp; Paste Roster Report Here'!$A117=AO$7,IF('Copy &amp; Paste Roster Report Here'!$M117="FT",1,0),0)</f>
        <v>0</v>
      </c>
      <c r="AP120" s="118">
        <f>IF('Copy &amp; Paste Roster Report Here'!$A117=AP$7,IF('Copy &amp; Paste Roster Report Here'!$M117="FT",1,0),0)</f>
        <v>0</v>
      </c>
      <c r="AQ120" s="118">
        <f>IF('Copy &amp; Paste Roster Report Here'!$A117=AQ$7,IF('Copy &amp; Paste Roster Report Here'!$M117="FT",1,0),0)</f>
        <v>0</v>
      </c>
      <c r="AR120" s="118">
        <f>IF('Copy &amp; Paste Roster Report Here'!$A117=AR$7,IF('Copy &amp; Paste Roster Report Here'!$M117="FT",1,0),0)</f>
        <v>0</v>
      </c>
      <c r="AS120" s="118">
        <f>IF('Copy &amp; Paste Roster Report Here'!$A117=AS$7,IF('Copy &amp; Paste Roster Report Here'!$M117="FT",1,0),0)</f>
        <v>0</v>
      </c>
      <c r="AT120" s="118">
        <f>IF('Copy &amp; Paste Roster Report Here'!$A117=AT$7,IF('Copy &amp; Paste Roster Report Here'!$M117="FT",1,0),0)</f>
        <v>0</v>
      </c>
      <c r="AU120" s="118">
        <f>IF('Copy &amp; Paste Roster Report Here'!$A117=AU$7,IF('Copy &amp; Paste Roster Report Here'!$M117="FT",1,0),0)</f>
        <v>0</v>
      </c>
      <c r="AV120" s="73">
        <f t="shared" si="25"/>
        <v>0</v>
      </c>
      <c r="AW120" s="119">
        <f>IF('Copy &amp; Paste Roster Report Here'!$A117=AW$7,IF('Copy &amp; Paste Roster Report Here'!$M117="HT",1,0),0)</f>
        <v>0</v>
      </c>
      <c r="AX120" s="119">
        <f>IF('Copy &amp; Paste Roster Report Here'!$A117=AX$7,IF('Copy &amp; Paste Roster Report Here'!$M117="HT",1,0),0)</f>
        <v>0</v>
      </c>
      <c r="AY120" s="119">
        <f>IF('Copy &amp; Paste Roster Report Here'!$A117=AY$7,IF('Copy &amp; Paste Roster Report Here'!$M117="HT",1,0),0)</f>
        <v>0</v>
      </c>
      <c r="AZ120" s="119">
        <f>IF('Copy &amp; Paste Roster Report Here'!$A117=AZ$7,IF('Copy &amp; Paste Roster Report Here'!$M117="HT",1,0),0)</f>
        <v>0</v>
      </c>
      <c r="BA120" s="119">
        <f>IF('Copy &amp; Paste Roster Report Here'!$A117=BA$7,IF('Copy &amp; Paste Roster Report Here'!$M117="HT",1,0),0)</f>
        <v>0</v>
      </c>
      <c r="BB120" s="119">
        <f>IF('Copy &amp; Paste Roster Report Here'!$A117=BB$7,IF('Copy &amp; Paste Roster Report Here'!$M117="HT",1,0),0)</f>
        <v>0</v>
      </c>
      <c r="BC120" s="119">
        <f>IF('Copy &amp; Paste Roster Report Here'!$A117=BC$7,IF('Copy &amp; Paste Roster Report Here'!$M117="HT",1,0),0)</f>
        <v>0</v>
      </c>
      <c r="BD120" s="119">
        <f>IF('Copy &amp; Paste Roster Report Here'!$A117=BD$7,IF('Copy &amp; Paste Roster Report Here'!$M117="HT",1,0),0)</f>
        <v>0</v>
      </c>
      <c r="BE120" s="119">
        <f>IF('Copy &amp; Paste Roster Report Here'!$A117=BE$7,IF('Copy &amp; Paste Roster Report Here'!$M117="HT",1,0),0)</f>
        <v>0</v>
      </c>
      <c r="BF120" s="119">
        <f>IF('Copy &amp; Paste Roster Report Here'!$A117=BF$7,IF('Copy &amp; Paste Roster Report Here'!$M117="HT",1,0),0)</f>
        <v>0</v>
      </c>
      <c r="BG120" s="119">
        <f>IF('Copy &amp; Paste Roster Report Here'!$A117=BG$7,IF('Copy &amp; Paste Roster Report Here'!$M117="HT",1,0),0)</f>
        <v>0</v>
      </c>
      <c r="BH120" s="73">
        <f t="shared" si="26"/>
        <v>0</v>
      </c>
      <c r="BI120" s="120">
        <f>IF('Copy &amp; Paste Roster Report Here'!$A117=BI$7,IF('Copy &amp; Paste Roster Report Here'!$M117="MT",1,0),0)</f>
        <v>0</v>
      </c>
      <c r="BJ120" s="120">
        <f>IF('Copy &amp; Paste Roster Report Here'!$A117=BJ$7,IF('Copy &amp; Paste Roster Report Here'!$M117="MT",1,0),0)</f>
        <v>0</v>
      </c>
      <c r="BK120" s="120">
        <f>IF('Copy &amp; Paste Roster Report Here'!$A117=BK$7,IF('Copy &amp; Paste Roster Report Here'!$M117="MT",1,0),0)</f>
        <v>0</v>
      </c>
      <c r="BL120" s="120">
        <f>IF('Copy &amp; Paste Roster Report Here'!$A117=BL$7,IF('Copy &amp; Paste Roster Report Here'!$M117="MT",1,0),0)</f>
        <v>0</v>
      </c>
      <c r="BM120" s="120">
        <f>IF('Copy &amp; Paste Roster Report Here'!$A117=BM$7,IF('Copy &amp; Paste Roster Report Here'!$M117="MT",1,0),0)</f>
        <v>0</v>
      </c>
      <c r="BN120" s="120">
        <f>IF('Copy &amp; Paste Roster Report Here'!$A117=BN$7,IF('Copy &amp; Paste Roster Report Here'!$M117="MT",1,0),0)</f>
        <v>0</v>
      </c>
      <c r="BO120" s="120">
        <f>IF('Copy &amp; Paste Roster Report Here'!$A117=BO$7,IF('Copy &amp; Paste Roster Report Here'!$M117="MT",1,0),0)</f>
        <v>0</v>
      </c>
      <c r="BP120" s="120">
        <f>IF('Copy &amp; Paste Roster Report Here'!$A117=BP$7,IF('Copy &amp; Paste Roster Report Here'!$M117="MT",1,0),0)</f>
        <v>0</v>
      </c>
      <c r="BQ120" s="120">
        <f>IF('Copy &amp; Paste Roster Report Here'!$A117=BQ$7,IF('Copy &amp; Paste Roster Report Here'!$M117="MT",1,0),0)</f>
        <v>0</v>
      </c>
      <c r="BR120" s="120">
        <f>IF('Copy &amp; Paste Roster Report Here'!$A117=BR$7,IF('Copy &amp; Paste Roster Report Here'!$M117="MT",1,0),0)</f>
        <v>0</v>
      </c>
      <c r="BS120" s="120">
        <f>IF('Copy &amp; Paste Roster Report Here'!$A117=BS$7,IF('Copy &amp; Paste Roster Report Here'!$M117="MT",1,0),0)</f>
        <v>0</v>
      </c>
      <c r="BT120" s="73">
        <f t="shared" si="27"/>
        <v>0</v>
      </c>
      <c r="BU120" s="121">
        <f>IF('Copy &amp; Paste Roster Report Here'!$A117=BU$7,IF('Copy &amp; Paste Roster Report Here'!$M117="fy",1,0),0)</f>
        <v>0</v>
      </c>
      <c r="BV120" s="121">
        <f>IF('Copy &amp; Paste Roster Report Here'!$A117=BV$7,IF('Copy &amp; Paste Roster Report Here'!$M117="fy",1,0),0)</f>
        <v>0</v>
      </c>
      <c r="BW120" s="121">
        <f>IF('Copy &amp; Paste Roster Report Here'!$A117=BW$7,IF('Copy &amp; Paste Roster Report Here'!$M117="fy",1,0),0)</f>
        <v>0</v>
      </c>
      <c r="BX120" s="121">
        <f>IF('Copy &amp; Paste Roster Report Here'!$A117=BX$7,IF('Copy &amp; Paste Roster Report Here'!$M117="fy",1,0),0)</f>
        <v>0</v>
      </c>
      <c r="BY120" s="121">
        <f>IF('Copy &amp; Paste Roster Report Here'!$A117=BY$7,IF('Copy &amp; Paste Roster Report Here'!$M117="fy",1,0),0)</f>
        <v>0</v>
      </c>
      <c r="BZ120" s="121">
        <f>IF('Copy &amp; Paste Roster Report Here'!$A117=BZ$7,IF('Copy &amp; Paste Roster Report Here'!$M117="fy",1,0),0)</f>
        <v>0</v>
      </c>
      <c r="CA120" s="121">
        <f>IF('Copy &amp; Paste Roster Report Here'!$A117=CA$7,IF('Copy &amp; Paste Roster Report Here'!$M117="fy",1,0),0)</f>
        <v>0</v>
      </c>
      <c r="CB120" s="121">
        <f>IF('Copy &amp; Paste Roster Report Here'!$A117=CB$7,IF('Copy &amp; Paste Roster Report Here'!$M117="fy",1,0),0)</f>
        <v>0</v>
      </c>
      <c r="CC120" s="121">
        <f>IF('Copy &amp; Paste Roster Report Here'!$A117=CC$7,IF('Copy &amp; Paste Roster Report Here'!$M117="fy",1,0),0)</f>
        <v>0</v>
      </c>
      <c r="CD120" s="121">
        <f>IF('Copy &amp; Paste Roster Report Here'!$A117=CD$7,IF('Copy &amp; Paste Roster Report Here'!$M117="fy",1,0),0)</f>
        <v>0</v>
      </c>
      <c r="CE120" s="121">
        <f>IF('Copy &amp; Paste Roster Report Here'!$A117=CE$7,IF('Copy &amp; Paste Roster Report Here'!$M117="fy",1,0),0)</f>
        <v>0</v>
      </c>
      <c r="CF120" s="73">
        <f t="shared" si="28"/>
        <v>0</v>
      </c>
      <c r="CG120" s="122">
        <f>IF('Copy &amp; Paste Roster Report Here'!$A117=CG$7,IF('Copy &amp; Paste Roster Report Here'!$M117="RH",1,0),0)</f>
        <v>0</v>
      </c>
      <c r="CH120" s="122">
        <f>IF('Copy &amp; Paste Roster Report Here'!$A117=CH$7,IF('Copy &amp; Paste Roster Report Here'!$M117="RH",1,0),0)</f>
        <v>0</v>
      </c>
      <c r="CI120" s="122">
        <f>IF('Copy &amp; Paste Roster Report Here'!$A117=CI$7,IF('Copy &amp; Paste Roster Report Here'!$M117="RH",1,0),0)</f>
        <v>0</v>
      </c>
      <c r="CJ120" s="122">
        <f>IF('Copy &amp; Paste Roster Report Here'!$A117=CJ$7,IF('Copy &amp; Paste Roster Report Here'!$M117="RH",1,0),0)</f>
        <v>0</v>
      </c>
      <c r="CK120" s="122">
        <f>IF('Copy &amp; Paste Roster Report Here'!$A117=CK$7,IF('Copy &amp; Paste Roster Report Here'!$M117="RH",1,0),0)</f>
        <v>0</v>
      </c>
      <c r="CL120" s="122">
        <f>IF('Copy &amp; Paste Roster Report Here'!$A117=CL$7,IF('Copy &amp; Paste Roster Report Here'!$M117="RH",1,0),0)</f>
        <v>0</v>
      </c>
      <c r="CM120" s="122">
        <f>IF('Copy &amp; Paste Roster Report Here'!$A117=CM$7,IF('Copy &amp; Paste Roster Report Here'!$M117="RH",1,0),0)</f>
        <v>0</v>
      </c>
      <c r="CN120" s="122">
        <f>IF('Copy &amp; Paste Roster Report Here'!$A117=CN$7,IF('Copy &amp; Paste Roster Report Here'!$M117="RH",1,0),0)</f>
        <v>0</v>
      </c>
      <c r="CO120" s="122">
        <f>IF('Copy &amp; Paste Roster Report Here'!$A117=CO$7,IF('Copy &amp; Paste Roster Report Here'!$M117="RH",1,0),0)</f>
        <v>0</v>
      </c>
      <c r="CP120" s="122">
        <f>IF('Copy &amp; Paste Roster Report Here'!$A117=CP$7,IF('Copy &amp; Paste Roster Report Here'!$M117="RH",1,0),0)</f>
        <v>0</v>
      </c>
      <c r="CQ120" s="122">
        <f>IF('Copy &amp; Paste Roster Report Here'!$A117=CQ$7,IF('Copy &amp; Paste Roster Report Here'!$M117="RH",1,0),0)</f>
        <v>0</v>
      </c>
      <c r="CR120" s="73">
        <f t="shared" si="29"/>
        <v>0</v>
      </c>
      <c r="CS120" s="123">
        <f>IF('Copy &amp; Paste Roster Report Here'!$A117=CS$7,IF('Copy &amp; Paste Roster Report Here'!$M117="QT",1,0),0)</f>
        <v>0</v>
      </c>
      <c r="CT120" s="123">
        <f>IF('Copy &amp; Paste Roster Report Here'!$A117=CT$7,IF('Copy &amp; Paste Roster Report Here'!$M117="QT",1,0),0)</f>
        <v>0</v>
      </c>
      <c r="CU120" s="123">
        <f>IF('Copy &amp; Paste Roster Report Here'!$A117=CU$7,IF('Copy &amp; Paste Roster Report Here'!$M117="QT",1,0),0)</f>
        <v>0</v>
      </c>
      <c r="CV120" s="123">
        <f>IF('Copy &amp; Paste Roster Report Here'!$A117=CV$7,IF('Copy &amp; Paste Roster Report Here'!$M117="QT",1,0),0)</f>
        <v>0</v>
      </c>
      <c r="CW120" s="123">
        <f>IF('Copy &amp; Paste Roster Report Here'!$A117=CW$7,IF('Copy &amp; Paste Roster Report Here'!$M117="QT",1,0),0)</f>
        <v>0</v>
      </c>
      <c r="CX120" s="123">
        <f>IF('Copy &amp; Paste Roster Report Here'!$A117=CX$7,IF('Copy &amp; Paste Roster Report Here'!$M117="QT",1,0),0)</f>
        <v>0</v>
      </c>
      <c r="CY120" s="123">
        <f>IF('Copy &amp; Paste Roster Report Here'!$A117=CY$7,IF('Copy &amp; Paste Roster Report Here'!$M117="QT",1,0),0)</f>
        <v>0</v>
      </c>
      <c r="CZ120" s="123">
        <f>IF('Copy &amp; Paste Roster Report Here'!$A117=CZ$7,IF('Copy &amp; Paste Roster Report Here'!$M117="QT",1,0),0)</f>
        <v>0</v>
      </c>
      <c r="DA120" s="123">
        <f>IF('Copy &amp; Paste Roster Report Here'!$A117=DA$7,IF('Copy &amp; Paste Roster Report Here'!$M117="QT",1,0),0)</f>
        <v>0</v>
      </c>
      <c r="DB120" s="123">
        <f>IF('Copy &amp; Paste Roster Report Here'!$A117=DB$7,IF('Copy &amp; Paste Roster Report Here'!$M117="QT",1,0),0)</f>
        <v>0</v>
      </c>
      <c r="DC120" s="123">
        <f>IF('Copy &amp; Paste Roster Report Here'!$A117=DC$7,IF('Copy &amp; Paste Roster Report Here'!$M117="QT",1,0),0)</f>
        <v>0</v>
      </c>
      <c r="DD120" s="73">
        <f t="shared" si="30"/>
        <v>0</v>
      </c>
      <c r="DE120" s="124">
        <f>IF('Copy &amp; Paste Roster Report Here'!$A117=DE$7,IF('Copy &amp; Paste Roster Report Here'!$M117="xxxxxxxxxxx",1,0),0)</f>
        <v>0</v>
      </c>
      <c r="DF120" s="124">
        <f>IF('Copy &amp; Paste Roster Report Here'!$A117=DF$7,IF('Copy &amp; Paste Roster Report Here'!$M117="xxxxxxxxxxx",1,0),0)</f>
        <v>0</v>
      </c>
      <c r="DG120" s="124">
        <f>IF('Copy &amp; Paste Roster Report Here'!$A117=DG$7,IF('Copy &amp; Paste Roster Report Here'!$M117="xxxxxxxxxxx",1,0),0)</f>
        <v>0</v>
      </c>
      <c r="DH120" s="124">
        <f>IF('Copy &amp; Paste Roster Report Here'!$A117=DH$7,IF('Copy &amp; Paste Roster Report Here'!$M117="xxxxxxxxxxx",1,0),0)</f>
        <v>0</v>
      </c>
      <c r="DI120" s="124">
        <f>IF('Copy &amp; Paste Roster Report Here'!$A117=DI$7,IF('Copy &amp; Paste Roster Report Here'!$M117="xxxxxxxxxxx",1,0),0)</f>
        <v>0</v>
      </c>
      <c r="DJ120" s="124">
        <f>IF('Copy &amp; Paste Roster Report Here'!$A117=DJ$7,IF('Copy &amp; Paste Roster Report Here'!$M117="xxxxxxxxxxx",1,0),0)</f>
        <v>0</v>
      </c>
      <c r="DK120" s="124">
        <f>IF('Copy &amp; Paste Roster Report Here'!$A117=DK$7,IF('Copy &amp; Paste Roster Report Here'!$M117="xxxxxxxxxxx",1,0),0)</f>
        <v>0</v>
      </c>
      <c r="DL120" s="124">
        <f>IF('Copy &amp; Paste Roster Report Here'!$A117=DL$7,IF('Copy &amp; Paste Roster Report Here'!$M117="xxxxxxxxxxx",1,0),0)</f>
        <v>0</v>
      </c>
      <c r="DM120" s="124">
        <f>IF('Copy &amp; Paste Roster Report Here'!$A117=DM$7,IF('Copy &amp; Paste Roster Report Here'!$M117="xxxxxxxxxxx",1,0),0)</f>
        <v>0</v>
      </c>
      <c r="DN120" s="124">
        <f>IF('Copy &amp; Paste Roster Report Here'!$A117=DN$7,IF('Copy &amp; Paste Roster Report Here'!$M117="xxxxxxxxxxx",1,0),0)</f>
        <v>0</v>
      </c>
      <c r="DO120" s="124">
        <f>IF('Copy &amp; Paste Roster Report Here'!$A117=DO$7,IF('Copy &amp; Paste Roster Report Here'!$M117="xxxxxxxxxxx",1,0),0)</f>
        <v>0</v>
      </c>
      <c r="DP120" s="125">
        <f t="shared" si="31"/>
        <v>0</v>
      </c>
      <c r="DQ120" s="126">
        <f t="shared" si="32"/>
        <v>0</v>
      </c>
    </row>
    <row r="121" spans="1:121" x14ac:dyDescent="0.2">
      <c r="A121" s="111">
        <f t="shared" si="18"/>
        <v>0</v>
      </c>
      <c r="B121" s="111">
        <f t="shared" si="19"/>
        <v>0</v>
      </c>
      <c r="C121" s="112">
        <f>+('Copy &amp; Paste Roster Report Here'!$P118-'Copy &amp; Paste Roster Report Here'!$O118)/30</f>
        <v>0</v>
      </c>
      <c r="D121" s="112">
        <f>+('Copy &amp; Paste Roster Report Here'!$P118-'Copy &amp; Paste Roster Report Here'!$O118)</f>
        <v>0</v>
      </c>
      <c r="E121" s="111">
        <f>'Copy &amp; Paste Roster Report Here'!N118</f>
        <v>0</v>
      </c>
      <c r="F121" s="111" t="str">
        <f t="shared" si="20"/>
        <v>N</v>
      </c>
      <c r="G121" s="111">
        <f>'Copy &amp; Paste Roster Report Here'!R118</f>
        <v>0</v>
      </c>
      <c r="H121" s="113">
        <f t="shared" si="21"/>
        <v>0</v>
      </c>
      <c r="I121" s="112">
        <f>IF(F121="N",$F$5-'Copy &amp; Paste Roster Report Here'!O118,+'Copy &amp; Paste Roster Report Here'!Q118-'Copy &amp; Paste Roster Report Here'!O118)</f>
        <v>0</v>
      </c>
      <c r="J121" s="114">
        <f t="shared" si="22"/>
        <v>0</v>
      </c>
      <c r="K121" s="114">
        <f t="shared" si="23"/>
        <v>0</v>
      </c>
      <c r="L121" s="115">
        <f>'Copy &amp; Paste Roster Report Here'!F118</f>
        <v>0</v>
      </c>
      <c r="M121" s="116">
        <f t="shared" si="24"/>
        <v>0</v>
      </c>
      <c r="N121" s="117">
        <f>IF('Copy &amp; Paste Roster Report Here'!$A118='Analytical Tests'!N$7,IF($F121="Y",+$H121*N$6,0),0)</f>
        <v>0</v>
      </c>
      <c r="O121" s="117">
        <f>IF('Copy &amp; Paste Roster Report Here'!$A118='Analytical Tests'!O$7,IF($F121="Y",+$H121*O$6,0),0)</f>
        <v>0</v>
      </c>
      <c r="P121" s="117">
        <f>IF('Copy &amp; Paste Roster Report Here'!$A118='Analytical Tests'!P$7,IF($F121="Y",+$H121*P$6,0),0)</f>
        <v>0</v>
      </c>
      <c r="Q121" s="117">
        <f>IF('Copy &amp; Paste Roster Report Here'!$A118='Analytical Tests'!Q$7,IF($F121="Y",+$H121*Q$6,0),0)</f>
        <v>0</v>
      </c>
      <c r="R121" s="117">
        <f>IF('Copy &amp; Paste Roster Report Here'!$A118='Analytical Tests'!R$7,IF($F121="Y",+$H121*R$6,0),0)</f>
        <v>0</v>
      </c>
      <c r="S121" s="117">
        <f>IF('Copy &amp; Paste Roster Report Here'!$A118='Analytical Tests'!S$7,IF($F121="Y",+$H121*S$6,0),0)</f>
        <v>0</v>
      </c>
      <c r="T121" s="117">
        <f>IF('Copy &amp; Paste Roster Report Here'!$A118='Analytical Tests'!T$7,IF($F121="Y",+$H121*T$6,0),0)</f>
        <v>0</v>
      </c>
      <c r="U121" s="117">
        <f>IF('Copy &amp; Paste Roster Report Here'!$A118='Analytical Tests'!U$7,IF($F121="Y",+$H121*U$6,0),0)</f>
        <v>0</v>
      </c>
      <c r="V121" s="117">
        <f>IF('Copy &amp; Paste Roster Report Here'!$A118='Analytical Tests'!V$7,IF($F121="Y",+$H121*V$6,0),0)</f>
        <v>0</v>
      </c>
      <c r="W121" s="117">
        <f>IF('Copy &amp; Paste Roster Report Here'!$A118='Analytical Tests'!W$7,IF($F121="Y",+$H121*W$6,0),0)</f>
        <v>0</v>
      </c>
      <c r="X121" s="117">
        <f>IF('Copy &amp; Paste Roster Report Here'!$A118='Analytical Tests'!X$7,IF($F121="Y",+$H121*X$6,0),0)</f>
        <v>0</v>
      </c>
      <c r="Y121" s="117" t="b">
        <f>IF('Copy &amp; Paste Roster Report Here'!$A118='Analytical Tests'!Y$7,IF($F121="N",IF($J121&gt;=$C121,Y$6,+($I121/$D121)*Y$6),0))</f>
        <v>0</v>
      </c>
      <c r="Z121" s="117" t="b">
        <f>IF('Copy &amp; Paste Roster Report Here'!$A118='Analytical Tests'!Z$7,IF($F121="N",IF($J121&gt;=$C121,Z$6,+($I121/$D121)*Z$6),0))</f>
        <v>0</v>
      </c>
      <c r="AA121" s="117" t="b">
        <f>IF('Copy &amp; Paste Roster Report Here'!$A118='Analytical Tests'!AA$7,IF($F121="N",IF($J121&gt;=$C121,AA$6,+($I121/$D121)*AA$6),0))</f>
        <v>0</v>
      </c>
      <c r="AB121" s="117" t="b">
        <f>IF('Copy &amp; Paste Roster Report Here'!$A118='Analytical Tests'!AB$7,IF($F121="N",IF($J121&gt;=$C121,AB$6,+($I121/$D121)*AB$6),0))</f>
        <v>0</v>
      </c>
      <c r="AC121" s="117" t="b">
        <f>IF('Copy &amp; Paste Roster Report Here'!$A118='Analytical Tests'!AC$7,IF($F121="N",IF($J121&gt;=$C121,AC$6,+($I121/$D121)*AC$6),0))</f>
        <v>0</v>
      </c>
      <c r="AD121" s="117" t="b">
        <f>IF('Copy &amp; Paste Roster Report Here'!$A118='Analytical Tests'!AD$7,IF($F121="N",IF($J121&gt;=$C121,AD$6,+($I121/$D121)*AD$6),0))</f>
        <v>0</v>
      </c>
      <c r="AE121" s="117" t="b">
        <f>IF('Copy &amp; Paste Roster Report Here'!$A118='Analytical Tests'!AE$7,IF($F121="N",IF($J121&gt;=$C121,AE$6,+($I121/$D121)*AE$6),0))</f>
        <v>0</v>
      </c>
      <c r="AF121" s="117" t="b">
        <f>IF('Copy &amp; Paste Roster Report Here'!$A118='Analytical Tests'!AF$7,IF($F121="N",IF($J121&gt;=$C121,AF$6,+($I121/$D121)*AF$6),0))</f>
        <v>0</v>
      </c>
      <c r="AG121" s="117" t="b">
        <f>IF('Copy &amp; Paste Roster Report Here'!$A118='Analytical Tests'!AG$7,IF($F121="N",IF($J121&gt;=$C121,AG$6,+($I121/$D121)*AG$6),0))</f>
        <v>0</v>
      </c>
      <c r="AH121" s="117" t="b">
        <f>IF('Copy &amp; Paste Roster Report Here'!$A118='Analytical Tests'!AH$7,IF($F121="N",IF($J121&gt;=$C121,AH$6,+($I121/$D121)*AH$6),0))</f>
        <v>0</v>
      </c>
      <c r="AI121" s="117" t="b">
        <f>IF('Copy &amp; Paste Roster Report Here'!$A118='Analytical Tests'!AI$7,IF($F121="N",IF($J121&gt;=$C121,AI$6,+($I121/$D121)*AI$6),0))</f>
        <v>0</v>
      </c>
      <c r="AJ121" s="79"/>
      <c r="AK121" s="118">
        <f>IF('Copy &amp; Paste Roster Report Here'!$A118=AK$7,IF('Copy &amp; Paste Roster Report Here'!$M118="FT",1,0),0)</f>
        <v>0</v>
      </c>
      <c r="AL121" s="118">
        <f>IF('Copy &amp; Paste Roster Report Here'!$A118=AL$7,IF('Copy &amp; Paste Roster Report Here'!$M118="FT",1,0),0)</f>
        <v>0</v>
      </c>
      <c r="AM121" s="118">
        <f>IF('Copy &amp; Paste Roster Report Here'!$A118=AM$7,IF('Copy &amp; Paste Roster Report Here'!$M118="FT",1,0),0)</f>
        <v>0</v>
      </c>
      <c r="AN121" s="118">
        <f>IF('Copy &amp; Paste Roster Report Here'!$A118=AN$7,IF('Copy &amp; Paste Roster Report Here'!$M118="FT",1,0),0)</f>
        <v>0</v>
      </c>
      <c r="AO121" s="118">
        <f>IF('Copy &amp; Paste Roster Report Here'!$A118=AO$7,IF('Copy &amp; Paste Roster Report Here'!$M118="FT",1,0),0)</f>
        <v>0</v>
      </c>
      <c r="AP121" s="118">
        <f>IF('Copy &amp; Paste Roster Report Here'!$A118=AP$7,IF('Copy &amp; Paste Roster Report Here'!$M118="FT",1,0),0)</f>
        <v>0</v>
      </c>
      <c r="AQ121" s="118">
        <f>IF('Copy &amp; Paste Roster Report Here'!$A118=AQ$7,IF('Copy &amp; Paste Roster Report Here'!$M118="FT",1,0),0)</f>
        <v>0</v>
      </c>
      <c r="AR121" s="118">
        <f>IF('Copy &amp; Paste Roster Report Here'!$A118=AR$7,IF('Copy &amp; Paste Roster Report Here'!$M118="FT",1,0),0)</f>
        <v>0</v>
      </c>
      <c r="AS121" s="118">
        <f>IF('Copy &amp; Paste Roster Report Here'!$A118=AS$7,IF('Copy &amp; Paste Roster Report Here'!$M118="FT",1,0),0)</f>
        <v>0</v>
      </c>
      <c r="AT121" s="118">
        <f>IF('Copy &amp; Paste Roster Report Here'!$A118=AT$7,IF('Copy &amp; Paste Roster Report Here'!$M118="FT",1,0),0)</f>
        <v>0</v>
      </c>
      <c r="AU121" s="118">
        <f>IF('Copy &amp; Paste Roster Report Here'!$A118=AU$7,IF('Copy &amp; Paste Roster Report Here'!$M118="FT",1,0),0)</f>
        <v>0</v>
      </c>
      <c r="AV121" s="73">
        <f t="shared" si="25"/>
        <v>0</v>
      </c>
      <c r="AW121" s="119">
        <f>IF('Copy &amp; Paste Roster Report Here'!$A118=AW$7,IF('Copy &amp; Paste Roster Report Here'!$M118="HT",1,0),0)</f>
        <v>0</v>
      </c>
      <c r="AX121" s="119">
        <f>IF('Copy &amp; Paste Roster Report Here'!$A118=AX$7,IF('Copy &amp; Paste Roster Report Here'!$M118="HT",1,0),0)</f>
        <v>0</v>
      </c>
      <c r="AY121" s="119">
        <f>IF('Copy &amp; Paste Roster Report Here'!$A118=AY$7,IF('Copy &amp; Paste Roster Report Here'!$M118="HT",1,0),0)</f>
        <v>0</v>
      </c>
      <c r="AZ121" s="119">
        <f>IF('Copy &amp; Paste Roster Report Here'!$A118=AZ$7,IF('Copy &amp; Paste Roster Report Here'!$M118="HT",1,0),0)</f>
        <v>0</v>
      </c>
      <c r="BA121" s="119">
        <f>IF('Copy &amp; Paste Roster Report Here'!$A118=BA$7,IF('Copy &amp; Paste Roster Report Here'!$M118="HT",1,0),0)</f>
        <v>0</v>
      </c>
      <c r="BB121" s="119">
        <f>IF('Copy &amp; Paste Roster Report Here'!$A118=BB$7,IF('Copy &amp; Paste Roster Report Here'!$M118="HT",1,0),0)</f>
        <v>0</v>
      </c>
      <c r="BC121" s="119">
        <f>IF('Copy &amp; Paste Roster Report Here'!$A118=BC$7,IF('Copy &amp; Paste Roster Report Here'!$M118="HT",1,0),0)</f>
        <v>0</v>
      </c>
      <c r="BD121" s="119">
        <f>IF('Copy &amp; Paste Roster Report Here'!$A118=BD$7,IF('Copy &amp; Paste Roster Report Here'!$M118="HT",1,0),0)</f>
        <v>0</v>
      </c>
      <c r="BE121" s="119">
        <f>IF('Copy &amp; Paste Roster Report Here'!$A118=BE$7,IF('Copy &amp; Paste Roster Report Here'!$M118="HT",1,0),0)</f>
        <v>0</v>
      </c>
      <c r="BF121" s="119">
        <f>IF('Copy &amp; Paste Roster Report Here'!$A118=BF$7,IF('Copy &amp; Paste Roster Report Here'!$M118="HT",1,0),0)</f>
        <v>0</v>
      </c>
      <c r="BG121" s="119">
        <f>IF('Copy &amp; Paste Roster Report Here'!$A118=BG$7,IF('Copy &amp; Paste Roster Report Here'!$M118="HT",1,0),0)</f>
        <v>0</v>
      </c>
      <c r="BH121" s="73">
        <f t="shared" si="26"/>
        <v>0</v>
      </c>
      <c r="BI121" s="120">
        <f>IF('Copy &amp; Paste Roster Report Here'!$A118=BI$7,IF('Copy &amp; Paste Roster Report Here'!$M118="MT",1,0),0)</f>
        <v>0</v>
      </c>
      <c r="BJ121" s="120">
        <f>IF('Copy &amp; Paste Roster Report Here'!$A118=BJ$7,IF('Copy &amp; Paste Roster Report Here'!$M118="MT",1,0),0)</f>
        <v>0</v>
      </c>
      <c r="BK121" s="120">
        <f>IF('Copy &amp; Paste Roster Report Here'!$A118=BK$7,IF('Copy &amp; Paste Roster Report Here'!$M118="MT",1,0),0)</f>
        <v>0</v>
      </c>
      <c r="BL121" s="120">
        <f>IF('Copy &amp; Paste Roster Report Here'!$A118=BL$7,IF('Copy &amp; Paste Roster Report Here'!$M118="MT",1,0),0)</f>
        <v>0</v>
      </c>
      <c r="BM121" s="120">
        <f>IF('Copy &amp; Paste Roster Report Here'!$A118=BM$7,IF('Copy &amp; Paste Roster Report Here'!$M118="MT",1,0),0)</f>
        <v>0</v>
      </c>
      <c r="BN121" s="120">
        <f>IF('Copy &amp; Paste Roster Report Here'!$A118=BN$7,IF('Copy &amp; Paste Roster Report Here'!$M118="MT",1,0),0)</f>
        <v>0</v>
      </c>
      <c r="BO121" s="120">
        <f>IF('Copy &amp; Paste Roster Report Here'!$A118=BO$7,IF('Copy &amp; Paste Roster Report Here'!$M118="MT",1,0),0)</f>
        <v>0</v>
      </c>
      <c r="BP121" s="120">
        <f>IF('Copy &amp; Paste Roster Report Here'!$A118=BP$7,IF('Copy &amp; Paste Roster Report Here'!$M118="MT",1,0),0)</f>
        <v>0</v>
      </c>
      <c r="BQ121" s="120">
        <f>IF('Copy &amp; Paste Roster Report Here'!$A118=BQ$7,IF('Copy &amp; Paste Roster Report Here'!$M118="MT",1,0),0)</f>
        <v>0</v>
      </c>
      <c r="BR121" s="120">
        <f>IF('Copy &amp; Paste Roster Report Here'!$A118=BR$7,IF('Copy &amp; Paste Roster Report Here'!$M118="MT",1,0),0)</f>
        <v>0</v>
      </c>
      <c r="BS121" s="120">
        <f>IF('Copy &amp; Paste Roster Report Here'!$A118=BS$7,IF('Copy &amp; Paste Roster Report Here'!$M118="MT",1,0),0)</f>
        <v>0</v>
      </c>
      <c r="BT121" s="73">
        <f t="shared" si="27"/>
        <v>0</v>
      </c>
      <c r="BU121" s="121">
        <f>IF('Copy &amp; Paste Roster Report Here'!$A118=BU$7,IF('Copy &amp; Paste Roster Report Here'!$M118="fy",1,0),0)</f>
        <v>0</v>
      </c>
      <c r="BV121" s="121">
        <f>IF('Copy &amp; Paste Roster Report Here'!$A118=BV$7,IF('Copy &amp; Paste Roster Report Here'!$M118="fy",1,0),0)</f>
        <v>0</v>
      </c>
      <c r="BW121" s="121">
        <f>IF('Copy &amp; Paste Roster Report Here'!$A118=BW$7,IF('Copy &amp; Paste Roster Report Here'!$M118="fy",1,0),0)</f>
        <v>0</v>
      </c>
      <c r="BX121" s="121">
        <f>IF('Copy &amp; Paste Roster Report Here'!$A118=BX$7,IF('Copy &amp; Paste Roster Report Here'!$M118="fy",1,0),0)</f>
        <v>0</v>
      </c>
      <c r="BY121" s="121">
        <f>IF('Copy &amp; Paste Roster Report Here'!$A118=BY$7,IF('Copy &amp; Paste Roster Report Here'!$M118="fy",1,0),0)</f>
        <v>0</v>
      </c>
      <c r="BZ121" s="121">
        <f>IF('Copy &amp; Paste Roster Report Here'!$A118=BZ$7,IF('Copy &amp; Paste Roster Report Here'!$M118="fy",1,0),0)</f>
        <v>0</v>
      </c>
      <c r="CA121" s="121">
        <f>IF('Copy &amp; Paste Roster Report Here'!$A118=CA$7,IF('Copy &amp; Paste Roster Report Here'!$M118="fy",1,0),0)</f>
        <v>0</v>
      </c>
      <c r="CB121" s="121">
        <f>IF('Copy &amp; Paste Roster Report Here'!$A118=CB$7,IF('Copy &amp; Paste Roster Report Here'!$M118="fy",1,0),0)</f>
        <v>0</v>
      </c>
      <c r="CC121" s="121">
        <f>IF('Copy &amp; Paste Roster Report Here'!$A118=CC$7,IF('Copy &amp; Paste Roster Report Here'!$M118="fy",1,0),0)</f>
        <v>0</v>
      </c>
      <c r="CD121" s="121">
        <f>IF('Copy &amp; Paste Roster Report Here'!$A118=CD$7,IF('Copy &amp; Paste Roster Report Here'!$M118="fy",1,0),0)</f>
        <v>0</v>
      </c>
      <c r="CE121" s="121">
        <f>IF('Copy &amp; Paste Roster Report Here'!$A118=CE$7,IF('Copy &amp; Paste Roster Report Here'!$M118="fy",1,0),0)</f>
        <v>0</v>
      </c>
      <c r="CF121" s="73">
        <f t="shared" si="28"/>
        <v>0</v>
      </c>
      <c r="CG121" s="122">
        <f>IF('Copy &amp; Paste Roster Report Here'!$A118=CG$7,IF('Copy &amp; Paste Roster Report Here'!$M118="RH",1,0),0)</f>
        <v>0</v>
      </c>
      <c r="CH121" s="122">
        <f>IF('Copy &amp; Paste Roster Report Here'!$A118=CH$7,IF('Copy &amp; Paste Roster Report Here'!$M118="RH",1,0),0)</f>
        <v>0</v>
      </c>
      <c r="CI121" s="122">
        <f>IF('Copy &amp; Paste Roster Report Here'!$A118=CI$7,IF('Copy &amp; Paste Roster Report Here'!$M118="RH",1,0),0)</f>
        <v>0</v>
      </c>
      <c r="CJ121" s="122">
        <f>IF('Copy &amp; Paste Roster Report Here'!$A118=CJ$7,IF('Copy &amp; Paste Roster Report Here'!$M118="RH",1,0),0)</f>
        <v>0</v>
      </c>
      <c r="CK121" s="122">
        <f>IF('Copy &amp; Paste Roster Report Here'!$A118=CK$7,IF('Copy &amp; Paste Roster Report Here'!$M118="RH",1,0),0)</f>
        <v>0</v>
      </c>
      <c r="CL121" s="122">
        <f>IF('Copy &amp; Paste Roster Report Here'!$A118=CL$7,IF('Copy &amp; Paste Roster Report Here'!$M118="RH",1,0),0)</f>
        <v>0</v>
      </c>
      <c r="CM121" s="122">
        <f>IF('Copy &amp; Paste Roster Report Here'!$A118=CM$7,IF('Copy &amp; Paste Roster Report Here'!$M118="RH",1,0),0)</f>
        <v>0</v>
      </c>
      <c r="CN121" s="122">
        <f>IF('Copy &amp; Paste Roster Report Here'!$A118=CN$7,IF('Copy &amp; Paste Roster Report Here'!$M118="RH",1,0),0)</f>
        <v>0</v>
      </c>
      <c r="CO121" s="122">
        <f>IF('Copy &amp; Paste Roster Report Here'!$A118=CO$7,IF('Copy &amp; Paste Roster Report Here'!$M118="RH",1,0),0)</f>
        <v>0</v>
      </c>
      <c r="CP121" s="122">
        <f>IF('Copy &amp; Paste Roster Report Here'!$A118=CP$7,IF('Copy &amp; Paste Roster Report Here'!$M118="RH",1,0),0)</f>
        <v>0</v>
      </c>
      <c r="CQ121" s="122">
        <f>IF('Copy &amp; Paste Roster Report Here'!$A118=CQ$7,IF('Copy &amp; Paste Roster Report Here'!$M118="RH",1,0),0)</f>
        <v>0</v>
      </c>
      <c r="CR121" s="73">
        <f t="shared" si="29"/>
        <v>0</v>
      </c>
      <c r="CS121" s="123">
        <f>IF('Copy &amp; Paste Roster Report Here'!$A118=CS$7,IF('Copy &amp; Paste Roster Report Here'!$M118="QT",1,0),0)</f>
        <v>0</v>
      </c>
      <c r="CT121" s="123">
        <f>IF('Copy &amp; Paste Roster Report Here'!$A118=CT$7,IF('Copy &amp; Paste Roster Report Here'!$M118="QT",1,0),0)</f>
        <v>0</v>
      </c>
      <c r="CU121" s="123">
        <f>IF('Copy &amp; Paste Roster Report Here'!$A118=CU$7,IF('Copy &amp; Paste Roster Report Here'!$M118="QT",1,0),0)</f>
        <v>0</v>
      </c>
      <c r="CV121" s="123">
        <f>IF('Copy &amp; Paste Roster Report Here'!$A118=CV$7,IF('Copy &amp; Paste Roster Report Here'!$M118="QT",1,0),0)</f>
        <v>0</v>
      </c>
      <c r="CW121" s="123">
        <f>IF('Copy &amp; Paste Roster Report Here'!$A118=CW$7,IF('Copy &amp; Paste Roster Report Here'!$M118="QT",1,0),0)</f>
        <v>0</v>
      </c>
      <c r="CX121" s="123">
        <f>IF('Copy &amp; Paste Roster Report Here'!$A118=CX$7,IF('Copy &amp; Paste Roster Report Here'!$M118="QT",1,0),0)</f>
        <v>0</v>
      </c>
      <c r="CY121" s="123">
        <f>IF('Copy &amp; Paste Roster Report Here'!$A118=CY$7,IF('Copy &amp; Paste Roster Report Here'!$M118="QT",1,0),0)</f>
        <v>0</v>
      </c>
      <c r="CZ121" s="123">
        <f>IF('Copy &amp; Paste Roster Report Here'!$A118=CZ$7,IF('Copy &amp; Paste Roster Report Here'!$M118="QT",1,0),0)</f>
        <v>0</v>
      </c>
      <c r="DA121" s="123">
        <f>IF('Copy &amp; Paste Roster Report Here'!$A118=DA$7,IF('Copy &amp; Paste Roster Report Here'!$M118="QT",1,0),0)</f>
        <v>0</v>
      </c>
      <c r="DB121" s="123">
        <f>IF('Copy &amp; Paste Roster Report Here'!$A118=DB$7,IF('Copy &amp; Paste Roster Report Here'!$M118="QT",1,0),0)</f>
        <v>0</v>
      </c>
      <c r="DC121" s="123">
        <f>IF('Copy &amp; Paste Roster Report Here'!$A118=DC$7,IF('Copy &amp; Paste Roster Report Here'!$M118="QT",1,0),0)</f>
        <v>0</v>
      </c>
      <c r="DD121" s="73">
        <f t="shared" si="30"/>
        <v>0</v>
      </c>
      <c r="DE121" s="124">
        <f>IF('Copy &amp; Paste Roster Report Here'!$A118=DE$7,IF('Copy &amp; Paste Roster Report Here'!$M118="xxxxxxxxxxx",1,0),0)</f>
        <v>0</v>
      </c>
      <c r="DF121" s="124">
        <f>IF('Copy &amp; Paste Roster Report Here'!$A118=DF$7,IF('Copy &amp; Paste Roster Report Here'!$M118="xxxxxxxxxxx",1,0),0)</f>
        <v>0</v>
      </c>
      <c r="DG121" s="124">
        <f>IF('Copy &amp; Paste Roster Report Here'!$A118=DG$7,IF('Copy &amp; Paste Roster Report Here'!$M118="xxxxxxxxxxx",1,0),0)</f>
        <v>0</v>
      </c>
      <c r="DH121" s="124">
        <f>IF('Copy &amp; Paste Roster Report Here'!$A118=DH$7,IF('Copy &amp; Paste Roster Report Here'!$M118="xxxxxxxxxxx",1,0),0)</f>
        <v>0</v>
      </c>
      <c r="DI121" s="124">
        <f>IF('Copy &amp; Paste Roster Report Here'!$A118=DI$7,IF('Copy &amp; Paste Roster Report Here'!$M118="xxxxxxxxxxx",1,0),0)</f>
        <v>0</v>
      </c>
      <c r="DJ121" s="124">
        <f>IF('Copy &amp; Paste Roster Report Here'!$A118=DJ$7,IF('Copy &amp; Paste Roster Report Here'!$M118="xxxxxxxxxxx",1,0),0)</f>
        <v>0</v>
      </c>
      <c r="DK121" s="124">
        <f>IF('Copy &amp; Paste Roster Report Here'!$A118=DK$7,IF('Copy &amp; Paste Roster Report Here'!$M118="xxxxxxxxxxx",1,0),0)</f>
        <v>0</v>
      </c>
      <c r="DL121" s="124">
        <f>IF('Copy &amp; Paste Roster Report Here'!$A118=DL$7,IF('Copy &amp; Paste Roster Report Here'!$M118="xxxxxxxxxxx",1,0),0)</f>
        <v>0</v>
      </c>
      <c r="DM121" s="124">
        <f>IF('Copy &amp; Paste Roster Report Here'!$A118=DM$7,IF('Copy &amp; Paste Roster Report Here'!$M118="xxxxxxxxxxx",1,0),0)</f>
        <v>0</v>
      </c>
      <c r="DN121" s="124">
        <f>IF('Copy &amp; Paste Roster Report Here'!$A118=DN$7,IF('Copy &amp; Paste Roster Report Here'!$M118="xxxxxxxxxxx",1,0),0)</f>
        <v>0</v>
      </c>
      <c r="DO121" s="124">
        <f>IF('Copy &amp; Paste Roster Report Here'!$A118=DO$7,IF('Copy &amp; Paste Roster Report Here'!$M118="xxxxxxxxxxx",1,0),0)</f>
        <v>0</v>
      </c>
      <c r="DP121" s="125">
        <f t="shared" si="31"/>
        <v>0</v>
      </c>
      <c r="DQ121" s="126">
        <f t="shared" si="32"/>
        <v>0</v>
      </c>
    </row>
    <row r="122" spans="1:121" x14ac:dyDescent="0.2">
      <c r="A122" s="111">
        <f t="shared" si="18"/>
        <v>0</v>
      </c>
      <c r="B122" s="111">
        <f t="shared" si="19"/>
        <v>0</v>
      </c>
      <c r="C122" s="112">
        <f>+('Copy &amp; Paste Roster Report Here'!$P119-'Copy &amp; Paste Roster Report Here'!$O119)/30</f>
        <v>0</v>
      </c>
      <c r="D122" s="112">
        <f>+('Copy &amp; Paste Roster Report Here'!$P119-'Copy &amp; Paste Roster Report Here'!$O119)</f>
        <v>0</v>
      </c>
      <c r="E122" s="111">
        <f>'Copy &amp; Paste Roster Report Here'!N119</f>
        <v>0</v>
      </c>
      <c r="F122" s="111" t="str">
        <f t="shared" si="20"/>
        <v>N</v>
      </c>
      <c r="G122" s="111">
        <f>'Copy &amp; Paste Roster Report Here'!R119</f>
        <v>0</v>
      </c>
      <c r="H122" s="113">
        <f t="shared" si="21"/>
        <v>0</v>
      </c>
      <c r="I122" s="112">
        <f>IF(F122="N",$F$5-'Copy &amp; Paste Roster Report Here'!O119,+'Copy &amp; Paste Roster Report Here'!Q119-'Copy &amp; Paste Roster Report Here'!O119)</f>
        <v>0</v>
      </c>
      <c r="J122" s="114">
        <f t="shared" si="22"/>
        <v>0</v>
      </c>
      <c r="K122" s="114">
        <f t="shared" si="23"/>
        <v>0</v>
      </c>
      <c r="L122" s="115">
        <f>'Copy &amp; Paste Roster Report Here'!F119</f>
        <v>0</v>
      </c>
      <c r="M122" s="116">
        <f t="shared" si="24"/>
        <v>0</v>
      </c>
      <c r="N122" s="117">
        <f>IF('Copy &amp; Paste Roster Report Here'!$A119='Analytical Tests'!N$7,IF($F122="Y",+$H122*N$6,0),0)</f>
        <v>0</v>
      </c>
      <c r="O122" s="117">
        <f>IF('Copy &amp; Paste Roster Report Here'!$A119='Analytical Tests'!O$7,IF($F122="Y",+$H122*O$6,0),0)</f>
        <v>0</v>
      </c>
      <c r="P122" s="117">
        <f>IF('Copy &amp; Paste Roster Report Here'!$A119='Analytical Tests'!P$7,IF($F122="Y",+$H122*P$6,0),0)</f>
        <v>0</v>
      </c>
      <c r="Q122" s="117">
        <f>IF('Copy &amp; Paste Roster Report Here'!$A119='Analytical Tests'!Q$7,IF($F122="Y",+$H122*Q$6,0),0)</f>
        <v>0</v>
      </c>
      <c r="R122" s="117">
        <f>IF('Copy &amp; Paste Roster Report Here'!$A119='Analytical Tests'!R$7,IF($F122="Y",+$H122*R$6,0),0)</f>
        <v>0</v>
      </c>
      <c r="S122" s="117">
        <f>IF('Copy &amp; Paste Roster Report Here'!$A119='Analytical Tests'!S$7,IF($F122="Y",+$H122*S$6,0),0)</f>
        <v>0</v>
      </c>
      <c r="T122" s="117">
        <f>IF('Copy &amp; Paste Roster Report Here'!$A119='Analytical Tests'!T$7,IF($F122="Y",+$H122*T$6,0),0)</f>
        <v>0</v>
      </c>
      <c r="U122" s="117">
        <f>IF('Copy &amp; Paste Roster Report Here'!$A119='Analytical Tests'!U$7,IF($F122="Y",+$H122*U$6,0),0)</f>
        <v>0</v>
      </c>
      <c r="V122" s="117">
        <f>IF('Copy &amp; Paste Roster Report Here'!$A119='Analytical Tests'!V$7,IF($F122="Y",+$H122*V$6,0),0)</f>
        <v>0</v>
      </c>
      <c r="W122" s="117">
        <f>IF('Copy &amp; Paste Roster Report Here'!$A119='Analytical Tests'!W$7,IF($F122="Y",+$H122*W$6,0),0)</f>
        <v>0</v>
      </c>
      <c r="X122" s="117">
        <f>IF('Copy &amp; Paste Roster Report Here'!$A119='Analytical Tests'!X$7,IF($F122="Y",+$H122*X$6,0),0)</f>
        <v>0</v>
      </c>
      <c r="Y122" s="117" t="b">
        <f>IF('Copy &amp; Paste Roster Report Here'!$A119='Analytical Tests'!Y$7,IF($F122="N",IF($J122&gt;=$C122,Y$6,+($I122/$D122)*Y$6),0))</f>
        <v>0</v>
      </c>
      <c r="Z122" s="117" t="b">
        <f>IF('Copy &amp; Paste Roster Report Here'!$A119='Analytical Tests'!Z$7,IF($F122="N",IF($J122&gt;=$C122,Z$6,+($I122/$D122)*Z$6),0))</f>
        <v>0</v>
      </c>
      <c r="AA122" s="117" t="b">
        <f>IF('Copy &amp; Paste Roster Report Here'!$A119='Analytical Tests'!AA$7,IF($F122="N",IF($J122&gt;=$C122,AA$6,+($I122/$D122)*AA$6),0))</f>
        <v>0</v>
      </c>
      <c r="AB122" s="117" t="b">
        <f>IF('Copy &amp; Paste Roster Report Here'!$A119='Analytical Tests'!AB$7,IF($F122="N",IF($J122&gt;=$C122,AB$6,+($I122/$D122)*AB$6),0))</f>
        <v>0</v>
      </c>
      <c r="AC122" s="117" t="b">
        <f>IF('Copy &amp; Paste Roster Report Here'!$A119='Analytical Tests'!AC$7,IF($F122="N",IF($J122&gt;=$C122,AC$6,+($I122/$D122)*AC$6),0))</f>
        <v>0</v>
      </c>
      <c r="AD122" s="117" t="b">
        <f>IF('Copy &amp; Paste Roster Report Here'!$A119='Analytical Tests'!AD$7,IF($F122="N",IF($J122&gt;=$C122,AD$6,+($I122/$D122)*AD$6),0))</f>
        <v>0</v>
      </c>
      <c r="AE122" s="117" t="b">
        <f>IF('Copy &amp; Paste Roster Report Here'!$A119='Analytical Tests'!AE$7,IF($F122="N",IF($J122&gt;=$C122,AE$6,+($I122/$D122)*AE$6),0))</f>
        <v>0</v>
      </c>
      <c r="AF122" s="117" t="b">
        <f>IF('Copy &amp; Paste Roster Report Here'!$A119='Analytical Tests'!AF$7,IF($F122="N",IF($J122&gt;=$C122,AF$6,+($I122/$D122)*AF$6),0))</f>
        <v>0</v>
      </c>
      <c r="AG122" s="117" t="b">
        <f>IF('Copy &amp; Paste Roster Report Here'!$A119='Analytical Tests'!AG$7,IF($F122="N",IF($J122&gt;=$C122,AG$6,+($I122/$D122)*AG$6),0))</f>
        <v>0</v>
      </c>
      <c r="AH122" s="117" t="b">
        <f>IF('Copy &amp; Paste Roster Report Here'!$A119='Analytical Tests'!AH$7,IF($F122="N",IF($J122&gt;=$C122,AH$6,+($I122/$D122)*AH$6),0))</f>
        <v>0</v>
      </c>
      <c r="AI122" s="117" t="b">
        <f>IF('Copy &amp; Paste Roster Report Here'!$A119='Analytical Tests'!AI$7,IF($F122="N",IF($J122&gt;=$C122,AI$6,+($I122/$D122)*AI$6),0))</f>
        <v>0</v>
      </c>
      <c r="AJ122" s="79"/>
      <c r="AK122" s="118">
        <f>IF('Copy &amp; Paste Roster Report Here'!$A119=AK$7,IF('Copy &amp; Paste Roster Report Here'!$M119="FT",1,0),0)</f>
        <v>0</v>
      </c>
      <c r="AL122" s="118">
        <f>IF('Copy &amp; Paste Roster Report Here'!$A119=AL$7,IF('Copy &amp; Paste Roster Report Here'!$M119="FT",1,0),0)</f>
        <v>0</v>
      </c>
      <c r="AM122" s="118">
        <f>IF('Copy &amp; Paste Roster Report Here'!$A119=AM$7,IF('Copy &amp; Paste Roster Report Here'!$M119="FT",1,0),0)</f>
        <v>0</v>
      </c>
      <c r="AN122" s="118">
        <f>IF('Copy &amp; Paste Roster Report Here'!$A119=AN$7,IF('Copy &amp; Paste Roster Report Here'!$M119="FT",1,0),0)</f>
        <v>0</v>
      </c>
      <c r="AO122" s="118">
        <f>IF('Copy &amp; Paste Roster Report Here'!$A119=AO$7,IF('Copy &amp; Paste Roster Report Here'!$M119="FT",1,0),0)</f>
        <v>0</v>
      </c>
      <c r="AP122" s="118">
        <f>IF('Copy &amp; Paste Roster Report Here'!$A119=AP$7,IF('Copy &amp; Paste Roster Report Here'!$M119="FT",1,0),0)</f>
        <v>0</v>
      </c>
      <c r="AQ122" s="118">
        <f>IF('Copy &amp; Paste Roster Report Here'!$A119=AQ$7,IF('Copy &amp; Paste Roster Report Here'!$M119="FT",1,0),0)</f>
        <v>0</v>
      </c>
      <c r="AR122" s="118">
        <f>IF('Copy &amp; Paste Roster Report Here'!$A119=AR$7,IF('Copy &amp; Paste Roster Report Here'!$M119="FT",1,0),0)</f>
        <v>0</v>
      </c>
      <c r="AS122" s="118">
        <f>IF('Copy &amp; Paste Roster Report Here'!$A119=AS$7,IF('Copy &amp; Paste Roster Report Here'!$M119="FT",1,0),0)</f>
        <v>0</v>
      </c>
      <c r="AT122" s="118">
        <f>IF('Copy &amp; Paste Roster Report Here'!$A119=AT$7,IF('Copy &amp; Paste Roster Report Here'!$M119="FT",1,0),0)</f>
        <v>0</v>
      </c>
      <c r="AU122" s="118">
        <f>IF('Copy &amp; Paste Roster Report Here'!$A119=AU$7,IF('Copy &amp; Paste Roster Report Here'!$M119="FT",1,0),0)</f>
        <v>0</v>
      </c>
      <c r="AV122" s="73">
        <f t="shared" si="25"/>
        <v>0</v>
      </c>
      <c r="AW122" s="119">
        <f>IF('Copy &amp; Paste Roster Report Here'!$A119=AW$7,IF('Copy &amp; Paste Roster Report Here'!$M119="HT",1,0),0)</f>
        <v>0</v>
      </c>
      <c r="AX122" s="119">
        <f>IF('Copy &amp; Paste Roster Report Here'!$A119=AX$7,IF('Copy &amp; Paste Roster Report Here'!$M119="HT",1,0),0)</f>
        <v>0</v>
      </c>
      <c r="AY122" s="119">
        <f>IF('Copy &amp; Paste Roster Report Here'!$A119=AY$7,IF('Copy &amp; Paste Roster Report Here'!$M119="HT",1,0),0)</f>
        <v>0</v>
      </c>
      <c r="AZ122" s="119">
        <f>IF('Copy &amp; Paste Roster Report Here'!$A119=AZ$7,IF('Copy &amp; Paste Roster Report Here'!$M119="HT",1,0),0)</f>
        <v>0</v>
      </c>
      <c r="BA122" s="119">
        <f>IF('Copy &amp; Paste Roster Report Here'!$A119=BA$7,IF('Copy &amp; Paste Roster Report Here'!$M119="HT",1,0),0)</f>
        <v>0</v>
      </c>
      <c r="BB122" s="119">
        <f>IF('Copy &amp; Paste Roster Report Here'!$A119=BB$7,IF('Copy &amp; Paste Roster Report Here'!$M119="HT",1,0),0)</f>
        <v>0</v>
      </c>
      <c r="BC122" s="119">
        <f>IF('Copy &amp; Paste Roster Report Here'!$A119=BC$7,IF('Copy &amp; Paste Roster Report Here'!$M119="HT",1,0),0)</f>
        <v>0</v>
      </c>
      <c r="BD122" s="119">
        <f>IF('Copy &amp; Paste Roster Report Here'!$A119=BD$7,IF('Copy &amp; Paste Roster Report Here'!$M119="HT",1,0),0)</f>
        <v>0</v>
      </c>
      <c r="BE122" s="119">
        <f>IF('Copy &amp; Paste Roster Report Here'!$A119=BE$7,IF('Copy &amp; Paste Roster Report Here'!$M119="HT",1,0),0)</f>
        <v>0</v>
      </c>
      <c r="BF122" s="119">
        <f>IF('Copy &amp; Paste Roster Report Here'!$A119=BF$7,IF('Copy &amp; Paste Roster Report Here'!$M119="HT",1,0),0)</f>
        <v>0</v>
      </c>
      <c r="BG122" s="119">
        <f>IF('Copy &amp; Paste Roster Report Here'!$A119=BG$7,IF('Copy &amp; Paste Roster Report Here'!$M119="HT",1,0),0)</f>
        <v>0</v>
      </c>
      <c r="BH122" s="73">
        <f t="shared" si="26"/>
        <v>0</v>
      </c>
      <c r="BI122" s="120">
        <f>IF('Copy &amp; Paste Roster Report Here'!$A119=BI$7,IF('Copy &amp; Paste Roster Report Here'!$M119="MT",1,0),0)</f>
        <v>0</v>
      </c>
      <c r="BJ122" s="120">
        <f>IF('Copy &amp; Paste Roster Report Here'!$A119=BJ$7,IF('Copy &amp; Paste Roster Report Here'!$M119="MT",1,0),0)</f>
        <v>0</v>
      </c>
      <c r="BK122" s="120">
        <f>IF('Copy &amp; Paste Roster Report Here'!$A119=BK$7,IF('Copy &amp; Paste Roster Report Here'!$M119="MT",1,0),0)</f>
        <v>0</v>
      </c>
      <c r="BL122" s="120">
        <f>IF('Copy &amp; Paste Roster Report Here'!$A119=BL$7,IF('Copy &amp; Paste Roster Report Here'!$M119="MT",1,0),0)</f>
        <v>0</v>
      </c>
      <c r="BM122" s="120">
        <f>IF('Copy &amp; Paste Roster Report Here'!$A119=BM$7,IF('Copy &amp; Paste Roster Report Here'!$M119="MT",1,0),0)</f>
        <v>0</v>
      </c>
      <c r="BN122" s="120">
        <f>IF('Copy &amp; Paste Roster Report Here'!$A119=BN$7,IF('Copy &amp; Paste Roster Report Here'!$M119="MT",1,0),0)</f>
        <v>0</v>
      </c>
      <c r="BO122" s="120">
        <f>IF('Copy &amp; Paste Roster Report Here'!$A119=BO$7,IF('Copy &amp; Paste Roster Report Here'!$M119="MT",1,0),0)</f>
        <v>0</v>
      </c>
      <c r="BP122" s="120">
        <f>IF('Copy &amp; Paste Roster Report Here'!$A119=BP$7,IF('Copy &amp; Paste Roster Report Here'!$M119="MT",1,0),0)</f>
        <v>0</v>
      </c>
      <c r="BQ122" s="120">
        <f>IF('Copy &amp; Paste Roster Report Here'!$A119=BQ$7,IF('Copy &amp; Paste Roster Report Here'!$M119="MT",1,0),0)</f>
        <v>0</v>
      </c>
      <c r="BR122" s="120">
        <f>IF('Copy &amp; Paste Roster Report Here'!$A119=BR$7,IF('Copy &amp; Paste Roster Report Here'!$M119="MT",1,0),0)</f>
        <v>0</v>
      </c>
      <c r="BS122" s="120">
        <f>IF('Copy &amp; Paste Roster Report Here'!$A119=BS$7,IF('Copy &amp; Paste Roster Report Here'!$M119="MT",1,0),0)</f>
        <v>0</v>
      </c>
      <c r="BT122" s="73">
        <f t="shared" si="27"/>
        <v>0</v>
      </c>
      <c r="BU122" s="121">
        <f>IF('Copy &amp; Paste Roster Report Here'!$A119=BU$7,IF('Copy &amp; Paste Roster Report Here'!$M119="fy",1,0),0)</f>
        <v>0</v>
      </c>
      <c r="BV122" s="121">
        <f>IF('Copy &amp; Paste Roster Report Here'!$A119=BV$7,IF('Copy &amp; Paste Roster Report Here'!$M119="fy",1,0),0)</f>
        <v>0</v>
      </c>
      <c r="BW122" s="121">
        <f>IF('Copy &amp; Paste Roster Report Here'!$A119=BW$7,IF('Copy &amp; Paste Roster Report Here'!$M119="fy",1,0),0)</f>
        <v>0</v>
      </c>
      <c r="BX122" s="121">
        <f>IF('Copy &amp; Paste Roster Report Here'!$A119=BX$7,IF('Copy &amp; Paste Roster Report Here'!$M119="fy",1,0),0)</f>
        <v>0</v>
      </c>
      <c r="BY122" s="121">
        <f>IF('Copy &amp; Paste Roster Report Here'!$A119=BY$7,IF('Copy &amp; Paste Roster Report Here'!$M119="fy",1,0),0)</f>
        <v>0</v>
      </c>
      <c r="BZ122" s="121">
        <f>IF('Copy &amp; Paste Roster Report Here'!$A119=BZ$7,IF('Copy &amp; Paste Roster Report Here'!$M119="fy",1,0),0)</f>
        <v>0</v>
      </c>
      <c r="CA122" s="121">
        <f>IF('Copy &amp; Paste Roster Report Here'!$A119=CA$7,IF('Copy &amp; Paste Roster Report Here'!$M119="fy",1,0),0)</f>
        <v>0</v>
      </c>
      <c r="CB122" s="121">
        <f>IF('Copy &amp; Paste Roster Report Here'!$A119=CB$7,IF('Copy &amp; Paste Roster Report Here'!$M119="fy",1,0),0)</f>
        <v>0</v>
      </c>
      <c r="CC122" s="121">
        <f>IF('Copy &amp; Paste Roster Report Here'!$A119=CC$7,IF('Copy &amp; Paste Roster Report Here'!$M119="fy",1,0),0)</f>
        <v>0</v>
      </c>
      <c r="CD122" s="121">
        <f>IF('Copy &amp; Paste Roster Report Here'!$A119=CD$7,IF('Copy &amp; Paste Roster Report Here'!$M119="fy",1,0),0)</f>
        <v>0</v>
      </c>
      <c r="CE122" s="121">
        <f>IF('Copy &amp; Paste Roster Report Here'!$A119=CE$7,IF('Copy &amp; Paste Roster Report Here'!$M119="fy",1,0),0)</f>
        <v>0</v>
      </c>
      <c r="CF122" s="73">
        <f t="shared" si="28"/>
        <v>0</v>
      </c>
      <c r="CG122" s="122">
        <f>IF('Copy &amp; Paste Roster Report Here'!$A119=CG$7,IF('Copy &amp; Paste Roster Report Here'!$M119="RH",1,0),0)</f>
        <v>0</v>
      </c>
      <c r="CH122" s="122">
        <f>IF('Copy &amp; Paste Roster Report Here'!$A119=CH$7,IF('Copy &amp; Paste Roster Report Here'!$M119="RH",1,0),0)</f>
        <v>0</v>
      </c>
      <c r="CI122" s="122">
        <f>IF('Copy &amp; Paste Roster Report Here'!$A119=CI$7,IF('Copy &amp; Paste Roster Report Here'!$M119="RH",1,0),0)</f>
        <v>0</v>
      </c>
      <c r="CJ122" s="122">
        <f>IF('Copy &amp; Paste Roster Report Here'!$A119=CJ$7,IF('Copy &amp; Paste Roster Report Here'!$M119="RH",1,0),0)</f>
        <v>0</v>
      </c>
      <c r="CK122" s="122">
        <f>IF('Copy &amp; Paste Roster Report Here'!$A119=CK$7,IF('Copy &amp; Paste Roster Report Here'!$M119="RH",1,0),0)</f>
        <v>0</v>
      </c>
      <c r="CL122" s="122">
        <f>IF('Copy &amp; Paste Roster Report Here'!$A119=CL$7,IF('Copy &amp; Paste Roster Report Here'!$M119="RH",1,0),0)</f>
        <v>0</v>
      </c>
      <c r="CM122" s="122">
        <f>IF('Copy &amp; Paste Roster Report Here'!$A119=CM$7,IF('Copy &amp; Paste Roster Report Here'!$M119="RH",1,0),0)</f>
        <v>0</v>
      </c>
      <c r="CN122" s="122">
        <f>IF('Copy &amp; Paste Roster Report Here'!$A119=CN$7,IF('Copy &amp; Paste Roster Report Here'!$M119="RH",1,0),0)</f>
        <v>0</v>
      </c>
      <c r="CO122" s="122">
        <f>IF('Copy &amp; Paste Roster Report Here'!$A119=CO$7,IF('Copy &amp; Paste Roster Report Here'!$M119="RH",1,0),0)</f>
        <v>0</v>
      </c>
      <c r="CP122" s="122">
        <f>IF('Copy &amp; Paste Roster Report Here'!$A119=CP$7,IF('Copy &amp; Paste Roster Report Here'!$M119="RH",1,0),0)</f>
        <v>0</v>
      </c>
      <c r="CQ122" s="122">
        <f>IF('Copy &amp; Paste Roster Report Here'!$A119=CQ$7,IF('Copy &amp; Paste Roster Report Here'!$M119="RH",1,0),0)</f>
        <v>0</v>
      </c>
      <c r="CR122" s="73">
        <f t="shared" si="29"/>
        <v>0</v>
      </c>
      <c r="CS122" s="123">
        <f>IF('Copy &amp; Paste Roster Report Here'!$A119=CS$7,IF('Copy &amp; Paste Roster Report Here'!$M119="QT",1,0),0)</f>
        <v>0</v>
      </c>
      <c r="CT122" s="123">
        <f>IF('Copy &amp; Paste Roster Report Here'!$A119=CT$7,IF('Copy &amp; Paste Roster Report Here'!$M119="QT",1,0),0)</f>
        <v>0</v>
      </c>
      <c r="CU122" s="123">
        <f>IF('Copy &amp; Paste Roster Report Here'!$A119=CU$7,IF('Copy &amp; Paste Roster Report Here'!$M119="QT",1,0),0)</f>
        <v>0</v>
      </c>
      <c r="CV122" s="123">
        <f>IF('Copy &amp; Paste Roster Report Here'!$A119=CV$7,IF('Copy &amp; Paste Roster Report Here'!$M119="QT",1,0),0)</f>
        <v>0</v>
      </c>
      <c r="CW122" s="123">
        <f>IF('Copy &amp; Paste Roster Report Here'!$A119=CW$7,IF('Copy &amp; Paste Roster Report Here'!$M119="QT",1,0),0)</f>
        <v>0</v>
      </c>
      <c r="CX122" s="123">
        <f>IF('Copy &amp; Paste Roster Report Here'!$A119=CX$7,IF('Copy &amp; Paste Roster Report Here'!$M119="QT",1,0),0)</f>
        <v>0</v>
      </c>
      <c r="CY122" s="123">
        <f>IF('Copy &amp; Paste Roster Report Here'!$A119=CY$7,IF('Copy &amp; Paste Roster Report Here'!$M119="QT",1,0),0)</f>
        <v>0</v>
      </c>
      <c r="CZ122" s="123">
        <f>IF('Copy &amp; Paste Roster Report Here'!$A119=CZ$7,IF('Copy &amp; Paste Roster Report Here'!$M119="QT",1,0),0)</f>
        <v>0</v>
      </c>
      <c r="DA122" s="123">
        <f>IF('Copy &amp; Paste Roster Report Here'!$A119=DA$7,IF('Copy &amp; Paste Roster Report Here'!$M119="QT",1,0),0)</f>
        <v>0</v>
      </c>
      <c r="DB122" s="123">
        <f>IF('Copy &amp; Paste Roster Report Here'!$A119=DB$7,IF('Copy &amp; Paste Roster Report Here'!$M119="QT",1,0),0)</f>
        <v>0</v>
      </c>
      <c r="DC122" s="123">
        <f>IF('Copy &amp; Paste Roster Report Here'!$A119=DC$7,IF('Copy &amp; Paste Roster Report Here'!$M119="QT",1,0),0)</f>
        <v>0</v>
      </c>
      <c r="DD122" s="73">
        <f t="shared" si="30"/>
        <v>0</v>
      </c>
      <c r="DE122" s="124">
        <f>IF('Copy &amp; Paste Roster Report Here'!$A119=DE$7,IF('Copy &amp; Paste Roster Report Here'!$M119="xxxxxxxxxxx",1,0),0)</f>
        <v>0</v>
      </c>
      <c r="DF122" s="124">
        <f>IF('Copy &amp; Paste Roster Report Here'!$A119=DF$7,IF('Copy &amp; Paste Roster Report Here'!$M119="xxxxxxxxxxx",1,0),0)</f>
        <v>0</v>
      </c>
      <c r="DG122" s="124">
        <f>IF('Copy &amp; Paste Roster Report Here'!$A119=DG$7,IF('Copy &amp; Paste Roster Report Here'!$M119="xxxxxxxxxxx",1,0),0)</f>
        <v>0</v>
      </c>
      <c r="DH122" s="124">
        <f>IF('Copy &amp; Paste Roster Report Here'!$A119=DH$7,IF('Copy &amp; Paste Roster Report Here'!$M119="xxxxxxxxxxx",1,0),0)</f>
        <v>0</v>
      </c>
      <c r="DI122" s="124">
        <f>IF('Copy &amp; Paste Roster Report Here'!$A119=DI$7,IF('Copy &amp; Paste Roster Report Here'!$M119="xxxxxxxxxxx",1,0),0)</f>
        <v>0</v>
      </c>
      <c r="DJ122" s="124">
        <f>IF('Copy &amp; Paste Roster Report Here'!$A119=DJ$7,IF('Copy &amp; Paste Roster Report Here'!$M119="xxxxxxxxxxx",1,0),0)</f>
        <v>0</v>
      </c>
      <c r="DK122" s="124">
        <f>IF('Copy &amp; Paste Roster Report Here'!$A119=DK$7,IF('Copy &amp; Paste Roster Report Here'!$M119="xxxxxxxxxxx",1,0),0)</f>
        <v>0</v>
      </c>
      <c r="DL122" s="124">
        <f>IF('Copy &amp; Paste Roster Report Here'!$A119=DL$7,IF('Copy &amp; Paste Roster Report Here'!$M119="xxxxxxxxxxx",1,0),0)</f>
        <v>0</v>
      </c>
      <c r="DM122" s="124">
        <f>IF('Copy &amp; Paste Roster Report Here'!$A119=DM$7,IF('Copy &amp; Paste Roster Report Here'!$M119="xxxxxxxxxxx",1,0),0)</f>
        <v>0</v>
      </c>
      <c r="DN122" s="124">
        <f>IF('Copy &amp; Paste Roster Report Here'!$A119=DN$7,IF('Copy &amp; Paste Roster Report Here'!$M119="xxxxxxxxxxx",1,0),0)</f>
        <v>0</v>
      </c>
      <c r="DO122" s="124">
        <f>IF('Copy &amp; Paste Roster Report Here'!$A119=DO$7,IF('Copy &amp; Paste Roster Report Here'!$M119="xxxxxxxxxxx",1,0),0)</f>
        <v>0</v>
      </c>
      <c r="DP122" s="125">
        <f t="shared" si="31"/>
        <v>0</v>
      </c>
      <c r="DQ122" s="126">
        <f t="shared" si="32"/>
        <v>0</v>
      </c>
    </row>
    <row r="123" spans="1:121" x14ac:dyDescent="0.2">
      <c r="A123" s="111">
        <f t="shared" si="18"/>
        <v>0</v>
      </c>
      <c r="B123" s="111">
        <f t="shared" si="19"/>
        <v>0</v>
      </c>
      <c r="C123" s="112">
        <f>+('Copy &amp; Paste Roster Report Here'!$P120-'Copy &amp; Paste Roster Report Here'!$O120)/30</f>
        <v>0</v>
      </c>
      <c r="D123" s="112">
        <f>+('Copy &amp; Paste Roster Report Here'!$P120-'Copy &amp; Paste Roster Report Here'!$O120)</f>
        <v>0</v>
      </c>
      <c r="E123" s="111">
        <f>'Copy &amp; Paste Roster Report Here'!N120</f>
        <v>0</v>
      </c>
      <c r="F123" s="111" t="str">
        <f t="shared" si="20"/>
        <v>N</v>
      </c>
      <c r="G123" s="111">
        <f>'Copy &amp; Paste Roster Report Here'!R120</f>
        <v>0</v>
      </c>
      <c r="H123" s="113">
        <f t="shared" si="21"/>
        <v>0</v>
      </c>
      <c r="I123" s="112">
        <f>IF(F123="N",$F$5-'Copy &amp; Paste Roster Report Here'!O120,+'Copy &amp; Paste Roster Report Here'!Q120-'Copy &amp; Paste Roster Report Here'!O120)</f>
        <v>0</v>
      </c>
      <c r="J123" s="114">
        <f t="shared" si="22"/>
        <v>0</v>
      </c>
      <c r="K123" s="114">
        <f t="shared" si="23"/>
        <v>0</v>
      </c>
      <c r="L123" s="115">
        <f>'Copy &amp; Paste Roster Report Here'!F120</f>
        <v>0</v>
      </c>
      <c r="M123" s="116">
        <f t="shared" si="24"/>
        <v>0</v>
      </c>
      <c r="N123" s="117">
        <f>IF('Copy &amp; Paste Roster Report Here'!$A120='Analytical Tests'!N$7,IF($F123="Y",+$H123*N$6,0),0)</f>
        <v>0</v>
      </c>
      <c r="O123" s="117">
        <f>IF('Copy &amp; Paste Roster Report Here'!$A120='Analytical Tests'!O$7,IF($F123="Y",+$H123*O$6,0),0)</f>
        <v>0</v>
      </c>
      <c r="P123" s="117">
        <f>IF('Copy &amp; Paste Roster Report Here'!$A120='Analytical Tests'!P$7,IF($F123="Y",+$H123*P$6,0),0)</f>
        <v>0</v>
      </c>
      <c r="Q123" s="117">
        <f>IF('Copy &amp; Paste Roster Report Here'!$A120='Analytical Tests'!Q$7,IF($F123="Y",+$H123*Q$6,0),0)</f>
        <v>0</v>
      </c>
      <c r="R123" s="117">
        <f>IF('Copy &amp; Paste Roster Report Here'!$A120='Analytical Tests'!R$7,IF($F123="Y",+$H123*R$6,0),0)</f>
        <v>0</v>
      </c>
      <c r="S123" s="117">
        <f>IF('Copy &amp; Paste Roster Report Here'!$A120='Analytical Tests'!S$7,IF($F123="Y",+$H123*S$6,0),0)</f>
        <v>0</v>
      </c>
      <c r="T123" s="117">
        <f>IF('Copy &amp; Paste Roster Report Here'!$A120='Analytical Tests'!T$7,IF($F123="Y",+$H123*T$6,0),0)</f>
        <v>0</v>
      </c>
      <c r="U123" s="117">
        <f>IF('Copy &amp; Paste Roster Report Here'!$A120='Analytical Tests'!U$7,IF($F123="Y",+$H123*U$6,0),0)</f>
        <v>0</v>
      </c>
      <c r="V123" s="117">
        <f>IF('Copy &amp; Paste Roster Report Here'!$A120='Analytical Tests'!V$7,IF($F123="Y",+$H123*V$6,0),0)</f>
        <v>0</v>
      </c>
      <c r="W123" s="117">
        <f>IF('Copy &amp; Paste Roster Report Here'!$A120='Analytical Tests'!W$7,IF($F123="Y",+$H123*W$6,0),0)</f>
        <v>0</v>
      </c>
      <c r="X123" s="117">
        <f>IF('Copy &amp; Paste Roster Report Here'!$A120='Analytical Tests'!X$7,IF($F123="Y",+$H123*X$6,0),0)</f>
        <v>0</v>
      </c>
      <c r="Y123" s="117" t="b">
        <f>IF('Copy &amp; Paste Roster Report Here'!$A120='Analytical Tests'!Y$7,IF($F123="N",IF($J123&gt;=$C123,Y$6,+($I123/$D123)*Y$6),0))</f>
        <v>0</v>
      </c>
      <c r="Z123" s="117" t="b">
        <f>IF('Copy &amp; Paste Roster Report Here'!$A120='Analytical Tests'!Z$7,IF($F123="N",IF($J123&gt;=$C123,Z$6,+($I123/$D123)*Z$6),0))</f>
        <v>0</v>
      </c>
      <c r="AA123" s="117" t="b">
        <f>IF('Copy &amp; Paste Roster Report Here'!$A120='Analytical Tests'!AA$7,IF($F123="N",IF($J123&gt;=$C123,AA$6,+($I123/$D123)*AA$6),0))</f>
        <v>0</v>
      </c>
      <c r="AB123" s="117" t="b">
        <f>IF('Copy &amp; Paste Roster Report Here'!$A120='Analytical Tests'!AB$7,IF($F123="N",IF($J123&gt;=$C123,AB$6,+($I123/$D123)*AB$6),0))</f>
        <v>0</v>
      </c>
      <c r="AC123" s="117" t="b">
        <f>IF('Copy &amp; Paste Roster Report Here'!$A120='Analytical Tests'!AC$7,IF($F123="N",IF($J123&gt;=$C123,AC$6,+($I123/$D123)*AC$6),0))</f>
        <v>0</v>
      </c>
      <c r="AD123" s="117" t="b">
        <f>IF('Copy &amp; Paste Roster Report Here'!$A120='Analytical Tests'!AD$7,IF($F123="N",IF($J123&gt;=$C123,AD$6,+($I123/$D123)*AD$6),0))</f>
        <v>0</v>
      </c>
      <c r="AE123" s="117" t="b">
        <f>IF('Copy &amp; Paste Roster Report Here'!$A120='Analytical Tests'!AE$7,IF($F123="N",IF($J123&gt;=$C123,AE$6,+($I123/$D123)*AE$6),0))</f>
        <v>0</v>
      </c>
      <c r="AF123" s="117" t="b">
        <f>IF('Copy &amp; Paste Roster Report Here'!$A120='Analytical Tests'!AF$7,IF($F123="N",IF($J123&gt;=$C123,AF$6,+($I123/$D123)*AF$6),0))</f>
        <v>0</v>
      </c>
      <c r="AG123" s="117" t="b">
        <f>IF('Copy &amp; Paste Roster Report Here'!$A120='Analytical Tests'!AG$7,IF($F123="N",IF($J123&gt;=$C123,AG$6,+($I123/$D123)*AG$6),0))</f>
        <v>0</v>
      </c>
      <c r="AH123" s="117" t="b">
        <f>IF('Copy &amp; Paste Roster Report Here'!$A120='Analytical Tests'!AH$7,IF($F123="N",IF($J123&gt;=$C123,AH$6,+($I123/$D123)*AH$6),0))</f>
        <v>0</v>
      </c>
      <c r="AI123" s="117" t="b">
        <f>IF('Copy &amp; Paste Roster Report Here'!$A120='Analytical Tests'!AI$7,IF($F123="N",IF($J123&gt;=$C123,AI$6,+($I123/$D123)*AI$6),0))</f>
        <v>0</v>
      </c>
      <c r="AJ123" s="79"/>
      <c r="AK123" s="118">
        <f>IF('Copy &amp; Paste Roster Report Here'!$A120=AK$7,IF('Copy &amp; Paste Roster Report Here'!$M120="FT",1,0),0)</f>
        <v>0</v>
      </c>
      <c r="AL123" s="118">
        <f>IF('Copy &amp; Paste Roster Report Here'!$A120=AL$7,IF('Copy &amp; Paste Roster Report Here'!$M120="FT",1,0),0)</f>
        <v>0</v>
      </c>
      <c r="AM123" s="118">
        <f>IF('Copy &amp; Paste Roster Report Here'!$A120=AM$7,IF('Copy &amp; Paste Roster Report Here'!$M120="FT",1,0),0)</f>
        <v>0</v>
      </c>
      <c r="AN123" s="118">
        <f>IF('Copy &amp; Paste Roster Report Here'!$A120=AN$7,IF('Copy &amp; Paste Roster Report Here'!$M120="FT",1,0),0)</f>
        <v>0</v>
      </c>
      <c r="AO123" s="118">
        <f>IF('Copy &amp; Paste Roster Report Here'!$A120=AO$7,IF('Copy &amp; Paste Roster Report Here'!$M120="FT",1,0),0)</f>
        <v>0</v>
      </c>
      <c r="AP123" s="118">
        <f>IF('Copy &amp; Paste Roster Report Here'!$A120=AP$7,IF('Copy &amp; Paste Roster Report Here'!$M120="FT",1,0),0)</f>
        <v>0</v>
      </c>
      <c r="AQ123" s="118">
        <f>IF('Copy &amp; Paste Roster Report Here'!$A120=AQ$7,IF('Copy &amp; Paste Roster Report Here'!$M120="FT",1,0),0)</f>
        <v>0</v>
      </c>
      <c r="AR123" s="118">
        <f>IF('Copy &amp; Paste Roster Report Here'!$A120=AR$7,IF('Copy &amp; Paste Roster Report Here'!$M120="FT",1,0),0)</f>
        <v>0</v>
      </c>
      <c r="AS123" s="118">
        <f>IF('Copy &amp; Paste Roster Report Here'!$A120=AS$7,IF('Copy &amp; Paste Roster Report Here'!$M120="FT",1,0),0)</f>
        <v>0</v>
      </c>
      <c r="AT123" s="118">
        <f>IF('Copy &amp; Paste Roster Report Here'!$A120=AT$7,IF('Copy &amp; Paste Roster Report Here'!$M120="FT",1,0),0)</f>
        <v>0</v>
      </c>
      <c r="AU123" s="118">
        <f>IF('Copy &amp; Paste Roster Report Here'!$A120=AU$7,IF('Copy &amp; Paste Roster Report Here'!$M120="FT",1,0),0)</f>
        <v>0</v>
      </c>
      <c r="AV123" s="73">
        <f t="shared" si="25"/>
        <v>0</v>
      </c>
      <c r="AW123" s="119">
        <f>IF('Copy &amp; Paste Roster Report Here'!$A120=AW$7,IF('Copy &amp; Paste Roster Report Here'!$M120="HT",1,0),0)</f>
        <v>0</v>
      </c>
      <c r="AX123" s="119">
        <f>IF('Copy &amp; Paste Roster Report Here'!$A120=AX$7,IF('Copy &amp; Paste Roster Report Here'!$M120="HT",1,0),0)</f>
        <v>0</v>
      </c>
      <c r="AY123" s="119">
        <f>IF('Copy &amp; Paste Roster Report Here'!$A120=AY$7,IF('Copy &amp; Paste Roster Report Here'!$M120="HT",1,0),0)</f>
        <v>0</v>
      </c>
      <c r="AZ123" s="119">
        <f>IF('Copy &amp; Paste Roster Report Here'!$A120=AZ$7,IF('Copy &amp; Paste Roster Report Here'!$M120="HT",1,0),0)</f>
        <v>0</v>
      </c>
      <c r="BA123" s="119">
        <f>IF('Copy &amp; Paste Roster Report Here'!$A120=BA$7,IF('Copy &amp; Paste Roster Report Here'!$M120="HT",1,0),0)</f>
        <v>0</v>
      </c>
      <c r="BB123" s="119">
        <f>IF('Copy &amp; Paste Roster Report Here'!$A120=BB$7,IF('Copy &amp; Paste Roster Report Here'!$M120="HT",1,0),0)</f>
        <v>0</v>
      </c>
      <c r="BC123" s="119">
        <f>IF('Copy &amp; Paste Roster Report Here'!$A120=BC$7,IF('Copy &amp; Paste Roster Report Here'!$M120="HT",1,0),0)</f>
        <v>0</v>
      </c>
      <c r="BD123" s="119">
        <f>IF('Copy &amp; Paste Roster Report Here'!$A120=BD$7,IF('Copy &amp; Paste Roster Report Here'!$M120="HT",1,0),0)</f>
        <v>0</v>
      </c>
      <c r="BE123" s="119">
        <f>IF('Copy &amp; Paste Roster Report Here'!$A120=BE$7,IF('Copy &amp; Paste Roster Report Here'!$M120="HT",1,0),0)</f>
        <v>0</v>
      </c>
      <c r="BF123" s="119">
        <f>IF('Copy &amp; Paste Roster Report Here'!$A120=BF$7,IF('Copy &amp; Paste Roster Report Here'!$M120="HT",1,0),0)</f>
        <v>0</v>
      </c>
      <c r="BG123" s="119">
        <f>IF('Copy &amp; Paste Roster Report Here'!$A120=BG$7,IF('Copy &amp; Paste Roster Report Here'!$M120="HT",1,0),0)</f>
        <v>0</v>
      </c>
      <c r="BH123" s="73">
        <f t="shared" si="26"/>
        <v>0</v>
      </c>
      <c r="BI123" s="120">
        <f>IF('Copy &amp; Paste Roster Report Here'!$A120=BI$7,IF('Copy &amp; Paste Roster Report Here'!$M120="MT",1,0),0)</f>
        <v>0</v>
      </c>
      <c r="BJ123" s="120">
        <f>IF('Copy &amp; Paste Roster Report Here'!$A120=BJ$7,IF('Copy &amp; Paste Roster Report Here'!$M120="MT",1,0),0)</f>
        <v>0</v>
      </c>
      <c r="BK123" s="120">
        <f>IF('Copy &amp; Paste Roster Report Here'!$A120=BK$7,IF('Copy &amp; Paste Roster Report Here'!$M120="MT",1,0),0)</f>
        <v>0</v>
      </c>
      <c r="BL123" s="120">
        <f>IF('Copy &amp; Paste Roster Report Here'!$A120=BL$7,IF('Copy &amp; Paste Roster Report Here'!$M120="MT",1,0),0)</f>
        <v>0</v>
      </c>
      <c r="BM123" s="120">
        <f>IF('Copy &amp; Paste Roster Report Here'!$A120=BM$7,IF('Copy &amp; Paste Roster Report Here'!$M120="MT",1,0),0)</f>
        <v>0</v>
      </c>
      <c r="BN123" s="120">
        <f>IF('Copy &amp; Paste Roster Report Here'!$A120=BN$7,IF('Copy &amp; Paste Roster Report Here'!$M120="MT",1,0),0)</f>
        <v>0</v>
      </c>
      <c r="BO123" s="120">
        <f>IF('Copy &amp; Paste Roster Report Here'!$A120=BO$7,IF('Copy &amp; Paste Roster Report Here'!$M120="MT",1,0),0)</f>
        <v>0</v>
      </c>
      <c r="BP123" s="120">
        <f>IF('Copy &amp; Paste Roster Report Here'!$A120=BP$7,IF('Copy &amp; Paste Roster Report Here'!$M120="MT",1,0),0)</f>
        <v>0</v>
      </c>
      <c r="BQ123" s="120">
        <f>IF('Copy &amp; Paste Roster Report Here'!$A120=BQ$7,IF('Copy &amp; Paste Roster Report Here'!$M120="MT",1,0),0)</f>
        <v>0</v>
      </c>
      <c r="BR123" s="120">
        <f>IF('Copy &amp; Paste Roster Report Here'!$A120=BR$7,IF('Copy &amp; Paste Roster Report Here'!$M120="MT",1,0),0)</f>
        <v>0</v>
      </c>
      <c r="BS123" s="120">
        <f>IF('Copy &amp; Paste Roster Report Here'!$A120=BS$7,IF('Copy &amp; Paste Roster Report Here'!$M120="MT",1,0),0)</f>
        <v>0</v>
      </c>
      <c r="BT123" s="73">
        <f t="shared" si="27"/>
        <v>0</v>
      </c>
      <c r="BU123" s="121">
        <f>IF('Copy &amp; Paste Roster Report Here'!$A120=BU$7,IF('Copy &amp; Paste Roster Report Here'!$M120="fy",1,0),0)</f>
        <v>0</v>
      </c>
      <c r="BV123" s="121">
        <f>IF('Copy &amp; Paste Roster Report Here'!$A120=BV$7,IF('Copy &amp; Paste Roster Report Here'!$M120="fy",1,0),0)</f>
        <v>0</v>
      </c>
      <c r="BW123" s="121">
        <f>IF('Copy &amp; Paste Roster Report Here'!$A120=BW$7,IF('Copy &amp; Paste Roster Report Here'!$M120="fy",1,0),0)</f>
        <v>0</v>
      </c>
      <c r="BX123" s="121">
        <f>IF('Copy &amp; Paste Roster Report Here'!$A120=BX$7,IF('Copy &amp; Paste Roster Report Here'!$M120="fy",1,0),0)</f>
        <v>0</v>
      </c>
      <c r="BY123" s="121">
        <f>IF('Copy &amp; Paste Roster Report Here'!$A120=BY$7,IF('Copy &amp; Paste Roster Report Here'!$M120="fy",1,0),0)</f>
        <v>0</v>
      </c>
      <c r="BZ123" s="121">
        <f>IF('Copy &amp; Paste Roster Report Here'!$A120=BZ$7,IF('Copy &amp; Paste Roster Report Here'!$M120="fy",1,0),0)</f>
        <v>0</v>
      </c>
      <c r="CA123" s="121">
        <f>IF('Copy &amp; Paste Roster Report Here'!$A120=CA$7,IF('Copy &amp; Paste Roster Report Here'!$M120="fy",1,0),0)</f>
        <v>0</v>
      </c>
      <c r="CB123" s="121">
        <f>IF('Copy &amp; Paste Roster Report Here'!$A120=CB$7,IF('Copy &amp; Paste Roster Report Here'!$M120="fy",1,0),0)</f>
        <v>0</v>
      </c>
      <c r="CC123" s="121">
        <f>IF('Copy &amp; Paste Roster Report Here'!$A120=CC$7,IF('Copy &amp; Paste Roster Report Here'!$M120="fy",1,0),0)</f>
        <v>0</v>
      </c>
      <c r="CD123" s="121">
        <f>IF('Copy &amp; Paste Roster Report Here'!$A120=CD$7,IF('Copy &amp; Paste Roster Report Here'!$M120="fy",1,0),0)</f>
        <v>0</v>
      </c>
      <c r="CE123" s="121">
        <f>IF('Copy &amp; Paste Roster Report Here'!$A120=CE$7,IF('Copy &amp; Paste Roster Report Here'!$M120="fy",1,0),0)</f>
        <v>0</v>
      </c>
      <c r="CF123" s="73">
        <f t="shared" si="28"/>
        <v>0</v>
      </c>
      <c r="CG123" s="122">
        <f>IF('Copy &amp; Paste Roster Report Here'!$A120=CG$7,IF('Copy &amp; Paste Roster Report Here'!$M120="RH",1,0),0)</f>
        <v>0</v>
      </c>
      <c r="CH123" s="122">
        <f>IF('Copy &amp; Paste Roster Report Here'!$A120=CH$7,IF('Copy &amp; Paste Roster Report Here'!$M120="RH",1,0),0)</f>
        <v>0</v>
      </c>
      <c r="CI123" s="122">
        <f>IF('Copy &amp; Paste Roster Report Here'!$A120=CI$7,IF('Copy &amp; Paste Roster Report Here'!$M120="RH",1,0),0)</f>
        <v>0</v>
      </c>
      <c r="CJ123" s="122">
        <f>IF('Copy &amp; Paste Roster Report Here'!$A120=CJ$7,IF('Copy &amp; Paste Roster Report Here'!$M120="RH",1,0),0)</f>
        <v>0</v>
      </c>
      <c r="CK123" s="122">
        <f>IF('Copy &amp; Paste Roster Report Here'!$A120=CK$7,IF('Copy &amp; Paste Roster Report Here'!$M120="RH",1,0),0)</f>
        <v>0</v>
      </c>
      <c r="CL123" s="122">
        <f>IF('Copy &amp; Paste Roster Report Here'!$A120=CL$7,IF('Copy &amp; Paste Roster Report Here'!$M120="RH",1,0),0)</f>
        <v>0</v>
      </c>
      <c r="CM123" s="122">
        <f>IF('Copy &amp; Paste Roster Report Here'!$A120=CM$7,IF('Copy &amp; Paste Roster Report Here'!$M120="RH",1,0),0)</f>
        <v>0</v>
      </c>
      <c r="CN123" s="122">
        <f>IF('Copy &amp; Paste Roster Report Here'!$A120=CN$7,IF('Copy &amp; Paste Roster Report Here'!$M120="RH",1,0),0)</f>
        <v>0</v>
      </c>
      <c r="CO123" s="122">
        <f>IF('Copy &amp; Paste Roster Report Here'!$A120=CO$7,IF('Copy &amp; Paste Roster Report Here'!$M120="RH",1,0),0)</f>
        <v>0</v>
      </c>
      <c r="CP123" s="122">
        <f>IF('Copy &amp; Paste Roster Report Here'!$A120=CP$7,IF('Copy &amp; Paste Roster Report Here'!$M120="RH",1,0),0)</f>
        <v>0</v>
      </c>
      <c r="CQ123" s="122">
        <f>IF('Copy &amp; Paste Roster Report Here'!$A120=CQ$7,IF('Copy &amp; Paste Roster Report Here'!$M120="RH",1,0),0)</f>
        <v>0</v>
      </c>
      <c r="CR123" s="73">
        <f t="shared" si="29"/>
        <v>0</v>
      </c>
      <c r="CS123" s="123">
        <f>IF('Copy &amp; Paste Roster Report Here'!$A120=CS$7,IF('Copy &amp; Paste Roster Report Here'!$M120="QT",1,0),0)</f>
        <v>0</v>
      </c>
      <c r="CT123" s="123">
        <f>IF('Copy &amp; Paste Roster Report Here'!$A120=CT$7,IF('Copy &amp; Paste Roster Report Here'!$M120="QT",1,0),0)</f>
        <v>0</v>
      </c>
      <c r="CU123" s="123">
        <f>IF('Copy &amp; Paste Roster Report Here'!$A120=CU$7,IF('Copy &amp; Paste Roster Report Here'!$M120="QT",1,0),0)</f>
        <v>0</v>
      </c>
      <c r="CV123" s="123">
        <f>IF('Copy &amp; Paste Roster Report Here'!$A120=CV$7,IF('Copy &amp; Paste Roster Report Here'!$M120="QT",1,0),0)</f>
        <v>0</v>
      </c>
      <c r="CW123" s="123">
        <f>IF('Copy &amp; Paste Roster Report Here'!$A120=CW$7,IF('Copy &amp; Paste Roster Report Here'!$M120="QT",1,0),0)</f>
        <v>0</v>
      </c>
      <c r="CX123" s="123">
        <f>IF('Copy &amp; Paste Roster Report Here'!$A120=CX$7,IF('Copy &amp; Paste Roster Report Here'!$M120="QT",1,0),0)</f>
        <v>0</v>
      </c>
      <c r="CY123" s="123">
        <f>IF('Copy &amp; Paste Roster Report Here'!$A120=CY$7,IF('Copy &amp; Paste Roster Report Here'!$M120="QT",1,0),0)</f>
        <v>0</v>
      </c>
      <c r="CZ123" s="123">
        <f>IF('Copy &amp; Paste Roster Report Here'!$A120=CZ$7,IF('Copy &amp; Paste Roster Report Here'!$M120="QT",1,0),0)</f>
        <v>0</v>
      </c>
      <c r="DA123" s="123">
        <f>IF('Copy &amp; Paste Roster Report Here'!$A120=DA$7,IF('Copy &amp; Paste Roster Report Here'!$M120="QT",1,0),0)</f>
        <v>0</v>
      </c>
      <c r="DB123" s="123">
        <f>IF('Copy &amp; Paste Roster Report Here'!$A120=DB$7,IF('Copy &amp; Paste Roster Report Here'!$M120="QT",1,0),0)</f>
        <v>0</v>
      </c>
      <c r="DC123" s="123">
        <f>IF('Copy &amp; Paste Roster Report Here'!$A120=DC$7,IF('Copy &amp; Paste Roster Report Here'!$M120="QT",1,0),0)</f>
        <v>0</v>
      </c>
      <c r="DD123" s="73">
        <f t="shared" si="30"/>
        <v>0</v>
      </c>
      <c r="DE123" s="124">
        <f>IF('Copy &amp; Paste Roster Report Here'!$A120=DE$7,IF('Copy &amp; Paste Roster Report Here'!$M120="xxxxxxxxxxx",1,0),0)</f>
        <v>0</v>
      </c>
      <c r="DF123" s="124">
        <f>IF('Copy &amp; Paste Roster Report Here'!$A120=DF$7,IF('Copy &amp; Paste Roster Report Here'!$M120="xxxxxxxxxxx",1,0),0)</f>
        <v>0</v>
      </c>
      <c r="DG123" s="124">
        <f>IF('Copy &amp; Paste Roster Report Here'!$A120=DG$7,IF('Copy &amp; Paste Roster Report Here'!$M120="xxxxxxxxxxx",1,0),0)</f>
        <v>0</v>
      </c>
      <c r="DH123" s="124">
        <f>IF('Copy &amp; Paste Roster Report Here'!$A120=DH$7,IF('Copy &amp; Paste Roster Report Here'!$M120="xxxxxxxxxxx",1,0),0)</f>
        <v>0</v>
      </c>
      <c r="DI123" s="124">
        <f>IF('Copy &amp; Paste Roster Report Here'!$A120=DI$7,IF('Copy &amp; Paste Roster Report Here'!$M120="xxxxxxxxxxx",1,0),0)</f>
        <v>0</v>
      </c>
      <c r="DJ123" s="124">
        <f>IF('Copy &amp; Paste Roster Report Here'!$A120=DJ$7,IF('Copy &amp; Paste Roster Report Here'!$M120="xxxxxxxxxxx",1,0),0)</f>
        <v>0</v>
      </c>
      <c r="DK123" s="124">
        <f>IF('Copy &amp; Paste Roster Report Here'!$A120=DK$7,IF('Copy &amp; Paste Roster Report Here'!$M120="xxxxxxxxxxx",1,0),0)</f>
        <v>0</v>
      </c>
      <c r="DL123" s="124">
        <f>IF('Copy &amp; Paste Roster Report Here'!$A120=DL$7,IF('Copy &amp; Paste Roster Report Here'!$M120="xxxxxxxxxxx",1,0),0)</f>
        <v>0</v>
      </c>
      <c r="DM123" s="124">
        <f>IF('Copy &amp; Paste Roster Report Here'!$A120=DM$7,IF('Copy &amp; Paste Roster Report Here'!$M120="xxxxxxxxxxx",1,0),0)</f>
        <v>0</v>
      </c>
      <c r="DN123" s="124">
        <f>IF('Copy &amp; Paste Roster Report Here'!$A120=DN$7,IF('Copy &amp; Paste Roster Report Here'!$M120="xxxxxxxxxxx",1,0),0)</f>
        <v>0</v>
      </c>
      <c r="DO123" s="124">
        <f>IF('Copy &amp; Paste Roster Report Here'!$A120=DO$7,IF('Copy &amp; Paste Roster Report Here'!$M120="xxxxxxxxxxx",1,0),0)</f>
        <v>0</v>
      </c>
      <c r="DP123" s="125">
        <f t="shared" si="31"/>
        <v>0</v>
      </c>
      <c r="DQ123" s="126">
        <f t="shared" si="32"/>
        <v>0</v>
      </c>
    </row>
    <row r="124" spans="1:121" x14ac:dyDescent="0.2">
      <c r="A124" s="111">
        <f t="shared" si="18"/>
        <v>0</v>
      </c>
      <c r="B124" s="111">
        <f t="shared" si="19"/>
        <v>0</v>
      </c>
      <c r="C124" s="112">
        <f>+('Copy &amp; Paste Roster Report Here'!$P121-'Copy &amp; Paste Roster Report Here'!$O121)/30</f>
        <v>0</v>
      </c>
      <c r="D124" s="112">
        <f>+('Copy &amp; Paste Roster Report Here'!$P121-'Copy &amp; Paste Roster Report Here'!$O121)</f>
        <v>0</v>
      </c>
      <c r="E124" s="111">
        <f>'Copy &amp; Paste Roster Report Here'!N121</f>
        <v>0</v>
      </c>
      <c r="F124" s="111" t="str">
        <f t="shared" si="20"/>
        <v>N</v>
      </c>
      <c r="G124" s="111">
        <f>'Copy &amp; Paste Roster Report Here'!R121</f>
        <v>0</v>
      </c>
      <c r="H124" s="113">
        <f t="shared" si="21"/>
        <v>0</v>
      </c>
      <c r="I124" s="112">
        <f>IF(F124="N",$F$5-'Copy &amp; Paste Roster Report Here'!O121,+'Copy &amp; Paste Roster Report Here'!Q121-'Copy &amp; Paste Roster Report Here'!O121)</f>
        <v>0</v>
      </c>
      <c r="J124" s="114">
        <f t="shared" si="22"/>
        <v>0</v>
      </c>
      <c r="K124" s="114">
        <f t="shared" si="23"/>
        <v>0</v>
      </c>
      <c r="L124" s="115">
        <f>'Copy &amp; Paste Roster Report Here'!F121</f>
        <v>0</v>
      </c>
      <c r="M124" s="116">
        <f t="shared" si="24"/>
        <v>0</v>
      </c>
      <c r="N124" s="117">
        <f>IF('Copy &amp; Paste Roster Report Here'!$A121='Analytical Tests'!N$7,IF($F124="Y",+$H124*N$6,0),0)</f>
        <v>0</v>
      </c>
      <c r="O124" s="117">
        <f>IF('Copy &amp; Paste Roster Report Here'!$A121='Analytical Tests'!O$7,IF($F124="Y",+$H124*O$6,0),0)</f>
        <v>0</v>
      </c>
      <c r="P124" s="117">
        <f>IF('Copy &amp; Paste Roster Report Here'!$A121='Analytical Tests'!P$7,IF($F124="Y",+$H124*P$6,0),0)</f>
        <v>0</v>
      </c>
      <c r="Q124" s="117">
        <f>IF('Copy &amp; Paste Roster Report Here'!$A121='Analytical Tests'!Q$7,IF($F124="Y",+$H124*Q$6,0),0)</f>
        <v>0</v>
      </c>
      <c r="R124" s="117">
        <f>IF('Copy &amp; Paste Roster Report Here'!$A121='Analytical Tests'!R$7,IF($F124="Y",+$H124*R$6,0),0)</f>
        <v>0</v>
      </c>
      <c r="S124" s="117">
        <f>IF('Copy &amp; Paste Roster Report Here'!$A121='Analytical Tests'!S$7,IF($F124="Y",+$H124*S$6,0),0)</f>
        <v>0</v>
      </c>
      <c r="T124" s="117">
        <f>IF('Copy &amp; Paste Roster Report Here'!$A121='Analytical Tests'!T$7,IF($F124="Y",+$H124*T$6,0),0)</f>
        <v>0</v>
      </c>
      <c r="U124" s="117">
        <f>IF('Copy &amp; Paste Roster Report Here'!$A121='Analytical Tests'!U$7,IF($F124="Y",+$H124*U$6,0),0)</f>
        <v>0</v>
      </c>
      <c r="V124" s="117">
        <f>IF('Copy &amp; Paste Roster Report Here'!$A121='Analytical Tests'!V$7,IF($F124="Y",+$H124*V$6,0),0)</f>
        <v>0</v>
      </c>
      <c r="W124" s="117">
        <f>IF('Copy &amp; Paste Roster Report Here'!$A121='Analytical Tests'!W$7,IF($F124="Y",+$H124*W$6,0),0)</f>
        <v>0</v>
      </c>
      <c r="X124" s="117">
        <f>IF('Copy &amp; Paste Roster Report Here'!$A121='Analytical Tests'!X$7,IF($F124="Y",+$H124*X$6,0),0)</f>
        <v>0</v>
      </c>
      <c r="Y124" s="117" t="b">
        <f>IF('Copy &amp; Paste Roster Report Here'!$A121='Analytical Tests'!Y$7,IF($F124="N",IF($J124&gt;=$C124,Y$6,+($I124/$D124)*Y$6),0))</f>
        <v>0</v>
      </c>
      <c r="Z124" s="117" t="b">
        <f>IF('Copy &amp; Paste Roster Report Here'!$A121='Analytical Tests'!Z$7,IF($F124="N",IF($J124&gt;=$C124,Z$6,+($I124/$D124)*Z$6),0))</f>
        <v>0</v>
      </c>
      <c r="AA124" s="117" t="b">
        <f>IF('Copy &amp; Paste Roster Report Here'!$A121='Analytical Tests'!AA$7,IF($F124="N",IF($J124&gt;=$C124,AA$6,+($I124/$D124)*AA$6),0))</f>
        <v>0</v>
      </c>
      <c r="AB124" s="117" t="b">
        <f>IF('Copy &amp; Paste Roster Report Here'!$A121='Analytical Tests'!AB$7,IF($F124="N",IF($J124&gt;=$C124,AB$6,+($I124/$D124)*AB$6),0))</f>
        <v>0</v>
      </c>
      <c r="AC124" s="117" t="b">
        <f>IF('Copy &amp; Paste Roster Report Here'!$A121='Analytical Tests'!AC$7,IF($F124="N",IF($J124&gt;=$C124,AC$6,+($I124/$D124)*AC$6),0))</f>
        <v>0</v>
      </c>
      <c r="AD124" s="117" t="b">
        <f>IF('Copy &amp; Paste Roster Report Here'!$A121='Analytical Tests'!AD$7,IF($F124="N",IF($J124&gt;=$C124,AD$6,+($I124/$D124)*AD$6),0))</f>
        <v>0</v>
      </c>
      <c r="AE124" s="117" t="b">
        <f>IF('Copy &amp; Paste Roster Report Here'!$A121='Analytical Tests'!AE$7,IF($F124="N",IF($J124&gt;=$C124,AE$6,+($I124/$D124)*AE$6),0))</f>
        <v>0</v>
      </c>
      <c r="AF124" s="117" t="b">
        <f>IF('Copy &amp; Paste Roster Report Here'!$A121='Analytical Tests'!AF$7,IF($F124="N",IF($J124&gt;=$C124,AF$6,+($I124/$D124)*AF$6),0))</f>
        <v>0</v>
      </c>
      <c r="AG124" s="117" t="b">
        <f>IF('Copy &amp; Paste Roster Report Here'!$A121='Analytical Tests'!AG$7,IF($F124="N",IF($J124&gt;=$C124,AG$6,+($I124/$D124)*AG$6),0))</f>
        <v>0</v>
      </c>
      <c r="AH124" s="117" t="b">
        <f>IF('Copy &amp; Paste Roster Report Here'!$A121='Analytical Tests'!AH$7,IF($F124="N",IF($J124&gt;=$C124,AH$6,+($I124/$D124)*AH$6),0))</f>
        <v>0</v>
      </c>
      <c r="AI124" s="117" t="b">
        <f>IF('Copy &amp; Paste Roster Report Here'!$A121='Analytical Tests'!AI$7,IF($F124="N",IF($J124&gt;=$C124,AI$6,+($I124/$D124)*AI$6),0))</f>
        <v>0</v>
      </c>
      <c r="AJ124" s="79"/>
      <c r="AK124" s="118">
        <f>IF('Copy &amp; Paste Roster Report Here'!$A121=AK$7,IF('Copy &amp; Paste Roster Report Here'!$M121="FT",1,0),0)</f>
        <v>0</v>
      </c>
      <c r="AL124" s="118">
        <f>IF('Copy &amp; Paste Roster Report Here'!$A121=AL$7,IF('Copy &amp; Paste Roster Report Here'!$M121="FT",1,0),0)</f>
        <v>0</v>
      </c>
      <c r="AM124" s="118">
        <f>IF('Copy &amp; Paste Roster Report Here'!$A121=AM$7,IF('Copy &amp; Paste Roster Report Here'!$M121="FT",1,0),0)</f>
        <v>0</v>
      </c>
      <c r="AN124" s="118">
        <f>IF('Copy &amp; Paste Roster Report Here'!$A121=AN$7,IF('Copy &amp; Paste Roster Report Here'!$M121="FT",1,0),0)</f>
        <v>0</v>
      </c>
      <c r="AO124" s="118">
        <f>IF('Copy &amp; Paste Roster Report Here'!$A121=AO$7,IF('Copy &amp; Paste Roster Report Here'!$M121="FT",1,0),0)</f>
        <v>0</v>
      </c>
      <c r="AP124" s="118">
        <f>IF('Copy &amp; Paste Roster Report Here'!$A121=AP$7,IF('Copy &amp; Paste Roster Report Here'!$M121="FT",1,0),0)</f>
        <v>0</v>
      </c>
      <c r="AQ124" s="118">
        <f>IF('Copy &amp; Paste Roster Report Here'!$A121=AQ$7,IF('Copy &amp; Paste Roster Report Here'!$M121="FT",1,0),0)</f>
        <v>0</v>
      </c>
      <c r="AR124" s="118">
        <f>IF('Copy &amp; Paste Roster Report Here'!$A121=AR$7,IF('Copy &amp; Paste Roster Report Here'!$M121="FT",1,0),0)</f>
        <v>0</v>
      </c>
      <c r="AS124" s="118">
        <f>IF('Copy &amp; Paste Roster Report Here'!$A121=AS$7,IF('Copy &amp; Paste Roster Report Here'!$M121="FT",1,0),0)</f>
        <v>0</v>
      </c>
      <c r="AT124" s="118">
        <f>IF('Copy &amp; Paste Roster Report Here'!$A121=AT$7,IF('Copy &amp; Paste Roster Report Here'!$M121="FT",1,0),0)</f>
        <v>0</v>
      </c>
      <c r="AU124" s="118">
        <f>IF('Copy &amp; Paste Roster Report Here'!$A121=AU$7,IF('Copy &amp; Paste Roster Report Here'!$M121="FT",1,0),0)</f>
        <v>0</v>
      </c>
      <c r="AV124" s="73">
        <f t="shared" si="25"/>
        <v>0</v>
      </c>
      <c r="AW124" s="119">
        <f>IF('Copy &amp; Paste Roster Report Here'!$A121=AW$7,IF('Copy &amp; Paste Roster Report Here'!$M121="HT",1,0),0)</f>
        <v>0</v>
      </c>
      <c r="AX124" s="119">
        <f>IF('Copy &amp; Paste Roster Report Here'!$A121=AX$7,IF('Copy &amp; Paste Roster Report Here'!$M121="HT",1,0),0)</f>
        <v>0</v>
      </c>
      <c r="AY124" s="119">
        <f>IF('Copy &amp; Paste Roster Report Here'!$A121=AY$7,IF('Copy &amp; Paste Roster Report Here'!$M121="HT",1,0),0)</f>
        <v>0</v>
      </c>
      <c r="AZ124" s="119">
        <f>IF('Copy &amp; Paste Roster Report Here'!$A121=AZ$7,IF('Copy &amp; Paste Roster Report Here'!$M121="HT",1,0),0)</f>
        <v>0</v>
      </c>
      <c r="BA124" s="119">
        <f>IF('Copy &amp; Paste Roster Report Here'!$A121=BA$7,IF('Copy &amp; Paste Roster Report Here'!$M121="HT",1,0),0)</f>
        <v>0</v>
      </c>
      <c r="BB124" s="119">
        <f>IF('Copy &amp; Paste Roster Report Here'!$A121=BB$7,IF('Copy &amp; Paste Roster Report Here'!$M121="HT",1,0),0)</f>
        <v>0</v>
      </c>
      <c r="BC124" s="119">
        <f>IF('Copy &amp; Paste Roster Report Here'!$A121=BC$7,IF('Copy &amp; Paste Roster Report Here'!$M121="HT",1,0),0)</f>
        <v>0</v>
      </c>
      <c r="BD124" s="119">
        <f>IF('Copy &amp; Paste Roster Report Here'!$A121=BD$7,IF('Copy &amp; Paste Roster Report Here'!$M121="HT",1,0),0)</f>
        <v>0</v>
      </c>
      <c r="BE124" s="119">
        <f>IF('Copy &amp; Paste Roster Report Here'!$A121=BE$7,IF('Copy &amp; Paste Roster Report Here'!$M121="HT",1,0),0)</f>
        <v>0</v>
      </c>
      <c r="BF124" s="119">
        <f>IF('Copy &amp; Paste Roster Report Here'!$A121=BF$7,IF('Copy &amp; Paste Roster Report Here'!$M121="HT",1,0),0)</f>
        <v>0</v>
      </c>
      <c r="BG124" s="119">
        <f>IF('Copy &amp; Paste Roster Report Here'!$A121=BG$7,IF('Copy &amp; Paste Roster Report Here'!$M121="HT",1,0),0)</f>
        <v>0</v>
      </c>
      <c r="BH124" s="73">
        <f t="shared" si="26"/>
        <v>0</v>
      </c>
      <c r="BI124" s="120">
        <f>IF('Copy &amp; Paste Roster Report Here'!$A121=BI$7,IF('Copy &amp; Paste Roster Report Here'!$M121="MT",1,0),0)</f>
        <v>0</v>
      </c>
      <c r="BJ124" s="120">
        <f>IF('Copy &amp; Paste Roster Report Here'!$A121=BJ$7,IF('Copy &amp; Paste Roster Report Here'!$M121="MT",1,0),0)</f>
        <v>0</v>
      </c>
      <c r="BK124" s="120">
        <f>IF('Copy &amp; Paste Roster Report Here'!$A121=BK$7,IF('Copy &amp; Paste Roster Report Here'!$M121="MT",1,0),0)</f>
        <v>0</v>
      </c>
      <c r="BL124" s="120">
        <f>IF('Copy &amp; Paste Roster Report Here'!$A121=BL$7,IF('Copy &amp; Paste Roster Report Here'!$M121="MT",1,0),0)</f>
        <v>0</v>
      </c>
      <c r="BM124" s="120">
        <f>IF('Copy &amp; Paste Roster Report Here'!$A121=BM$7,IF('Copy &amp; Paste Roster Report Here'!$M121="MT",1,0),0)</f>
        <v>0</v>
      </c>
      <c r="BN124" s="120">
        <f>IF('Copy &amp; Paste Roster Report Here'!$A121=BN$7,IF('Copy &amp; Paste Roster Report Here'!$M121="MT",1,0),0)</f>
        <v>0</v>
      </c>
      <c r="BO124" s="120">
        <f>IF('Copy &amp; Paste Roster Report Here'!$A121=BO$7,IF('Copy &amp; Paste Roster Report Here'!$M121="MT",1,0),0)</f>
        <v>0</v>
      </c>
      <c r="BP124" s="120">
        <f>IF('Copy &amp; Paste Roster Report Here'!$A121=BP$7,IF('Copy &amp; Paste Roster Report Here'!$M121="MT",1,0),0)</f>
        <v>0</v>
      </c>
      <c r="BQ124" s="120">
        <f>IF('Copy &amp; Paste Roster Report Here'!$A121=BQ$7,IF('Copy &amp; Paste Roster Report Here'!$M121="MT",1,0),0)</f>
        <v>0</v>
      </c>
      <c r="BR124" s="120">
        <f>IF('Copy &amp; Paste Roster Report Here'!$A121=BR$7,IF('Copy &amp; Paste Roster Report Here'!$M121="MT",1,0),0)</f>
        <v>0</v>
      </c>
      <c r="BS124" s="120">
        <f>IF('Copy &amp; Paste Roster Report Here'!$A121=BS$7,IF('Copy &amp; Paste Roster Report Here'!$M121="MT",1,0),0)</f>
        <v>0</v>
      </c>
      <c r="BT124" s="73">
        <f t="shared" si="27"/>
        <v>0</v>
      </c>
      <c r="BU124" s="121">
        <f>IF('Copy &amp; Paste Roster Report Here'!$A121=BU$7,IF('Copy &amp; Paste Roster Report Here'!$M121="fy",1,0),0)</f>
        <v>0</v>
      </c>
      <c r="BV124" s="121">
        <f>IF('Copy &amp; Paste Roster Report Here'!$A121=BV$7,IF('Copy &amp; Paste Roster Report Here'!$M121="fy",1,0),0)</f>
        <v>0</v>
      </c>
      <c r="BW124" s="121">
        <f>IF('Copy &amp; Paste Roster Report Here'!$A121=BW$7,IF('Copy &amp; Paste Roster Report Here'!$M121="fy",1,0),0)</f>
        <v>0</v>
      </c>
      <c r="BX124" s="121">
        <f>IF('Copy &amp; Paste Roster Report Here'!$A121=BX$7,IF('Copy &amp; Paste Roster Report Here'!$M121="fy",1,0),0)</f>
        <v>0</v>
      </c>
      <c r="BY124" s="121">
        <f>IF('Copy &amp; Paste Roster Report Here'!$A121=BY$7,IF('Copy &amp; Paste Roster Report Here'!$M121="fy",1,0),0)</f>
        <v>0</v>
      </c>
      <c r="BZ124" s="121">
        <f>IF('Copy &amp; Paste Roster Report Here'!$A121=BZ$7,IF('Copy &amp; Paste Roster Report Here'!$M121="fy",1,0),0)</f>
        <v>0</v>
      </c>
      <c r="CA124" s="121">
        <f>IF('Copy &amp; Paste Roster Report Here'!$A121=CA$7,IF('Copy &amp; Paste Roster Report Here'!$M121="fy",1,0),0)</f>
        <v>0</v>
      </c>
      <c r="CB124" s="121">
        <f>IF('Copy &amp; Paste Roster Report Here'!$A121=CB$7,IF('Copy &amp; Paste Roster Report Here'!$M121="fy",1,0),0)</f>
        <v>0</v>
      </c>
      <c r="CC124" s="121">
        <f>IF('Copy &amp; Paste Roster Report Here'!$A121=CC$7,IF('Copy &amp; Paste Roster Report Here'!$M121="fy",1,0),0)</f>
        <v>0</v>
      </c>
      <c r="CD124" s="121">
        <f>IF('Copy &amp; Paste Roster Report Here'!$A121=CD$7,IF('Copy &amp; Paste Roster Report Here'!$M121="fy",1,0),0)</f>
        <v>0</v>
      </c>
      <c r="CE124" s="121">
        <f>IF('Copy &amp; Paste Roster Report Here'!$A121=CE$7,IF('Copy &amp; Paste Roster Report Here'!$M121="fy",1,0),0)</f>
        <v>0</v>
      </c>
      <c r="CF124" s="73">
        <f t="shared" si="28"/>
        <v>0</v>
      </c>
      <c r="CG124" s="122">
        <f>IF('Copy &amp; Paste Roster Report Here'!$A121=CG$7,IF('Copy &amp; Paste Roster Report Here'!$M121="RH",1,0),0)</f>
        <v>0</v>
      </c>
      <c r="CH124" s="122">
        <f>IF('Copy &amp; Paste Roster Report Here'!$A121=CH$7,IF('Copy &amp; Paste Roster Report Here'!$M121="RH",1,0),0)</f>
        <v>0</v>
      </c>
      <c r="CI124" s="122">
        <f>IF('Copy &amp; Paste Roster Report Here'!$A121=CI$7,IF('Copy &amp; Paste Roster Report Here'!$M121="RH",1,0),0)</f>
        <v>0</v>
      </c>
      <c r="CJ124" s="122">
        <f>IF('Copy &amp; Paste Roster Report Here'!$A121=CJ$7,IF('Copy &amp; Paste Roster Report Here'!$M121="RH",1,0),0)</f>
        <v>0</v>
      </c>
      <c r="CK124" s="122">
        <f>IF('Copy &amp; Paste Roster Report Here'!$A121=CK$7,IF('Copy &amp; Paste Roster Report Here'!$M121="RH",1,0),0)</f>
        <v>0</v>
      </c>
      <c r="CL124" s="122">
        <f>IF('Copy &amp; Paste Roster Report Here'!$A121=CL$7,IF('Copy &amp; Paste Roster Report Here'!$M121="RH",1,0),0)</f>
        <v>0</v>
      </c>
      <c r="CM124" s="122">
        <f>IF('Copy &amp; Paste Roster Report Here'!$A121=CM$7,IF('Copy &amp; Paste Roster Report Here'!$M121="RH",1,0),0)</f>
        <v>0</v>
      </c>
      <c r="CN124" s="122">
        <f>IF('Copy &amp; Paste Roster Report Here'!$A121=CN$7,IF('Copy &amp; Paste Roster Report Here'!$M121="RH",1,0),0)</f>
        <v>0</v>
      </c>
      <c r="CO124" s="122">
        <f>IF('Copy &amp; Paste Roster Report Here'!$A121=CO$7,IF('Copy &amp; Paste Roster Report Here'!$M121="RH",1,0),0)</f>
        <v>0</v>
      </c>
      <c r="CP124" s="122">
        <f>IF('Copy &amp; Paste Roster Report Here'!$A121=CP$7,IF('Copy &amp; Paste Roster Report Here'!$M121="RH",1,0),0)</f>
        <v>0</v>
      </c>
      <c r="CQ124" s="122">
        <f>IF('Copy &amp; Paste Roster Report Here'!$A121=CQ$7,IF('Copy &amp; Paste Roster Report Here'!$M121="RH",1,0),0)</f>
        <v>0</v>
      </c>
      <c r="CR124" s="73">
        <f t="shared" si="29"/>
        <v>0</v>
      </c>
      <c r="CS124" s="123">
        <f>IF('Copy &amp; Paste Roster Report Here'!$A121=CS$7,IF('Copy &amp; Paste Roster Report Here'!$M121="QT",1,0),0)</f>
        <v>0</v>
      </c>
      <c r="CT124" s="123">
        <f>IF('Copy &amp; Paste Roster Report Here'!$A121=CT$7,IF('Copy &amp; Paste Roster Report Here'!$M121="QT",1,0),0)</f>
        <v>0</v>
      </c>
      <c r="CU124" s="123">
        <f>IF('Copy &amp; Paste Roster Report Here'!$A121=CU$7,IF('Copy &amp; Paste Roster Report Here'!$M121="QT",1,0),0)</f>
        <v>0</v>
      </c>
      <c r="CV124" s="123">
        <f>IF('Copy &amp; Paste Roster Report Here'!$A121=CV$7,IF('Copy &amp; Paste Roster Report Here'!$M121="QT",1,0),0)</f>
        <v>0</v>
      </c>
      <c r="CW124" s="123">
        <f>IF('Copy &amp; Paste Roster Report Here'!$A121=CW$7,IF('Copy &amp; Paste Roster Report Here'!$M121="QT",1,0),0)</f>
        <v>0</v>
      </c>
      <c r="CX124" s="123">
        <f>IF('Copy &amp; Paste Roster Report Here'!$A121=CX$7,IF('Copy &amp; Paste Roster Report Here'!$M121="QT",1,0),0)</f>
        <v>0</v>
      </c>
      <c r="CY124" s="123">
        <f>IF('Copy &amp; Paste Roster Report Here'!$A121=CY$7,IF('Copy &amp; Paste Roster Report Here'!$M121="QT",1,0),0)</f>
        <v>0</v>
      </c>
      <c r="CZ124" s="123">
        <f>IF('Copy &amp; Paste Roster Report Here'!$A121=CZ$7,IF('Copy &amp; Paste Roster Report Here'!$M121="QT",1,0),0)</f>
        <v>0</v>
      </c>
      <c r="DA124" s="123">
        <f>IF('Copy &amp; Paste Roster Report Here'!$A121=DA$7,IF('Copy &amp; Paste Roster Report Here'!$M121="QT",1,0),0)</f>
        <v>0</v>
      </c>
      <c r="DB124" s="123">
        <f>IF('Copy &amp; Paste Roster Report Here'!$A121=DB$7,IF('Copy &amp; Paste Roster Report Here'!$M121="QT",1,0),0)</f>
        <v>0</v>
      </c>
      <c r="DC124" s="123">
        <f>IF('Copy &amp; Paste Roster Report Here'!$A121=DC$7,IF('Copy &amp; Paste Roster Report Here'!$M121="QT",1,0),0)</f>
        <v>0</v>
      </c>
      <c r="DD124" s="73">
        <f t="shared" si="30"/>
        <v>0</v>
      </c>
      <c r="DE124" s="124">
        <f>IF('Copy &amp; Paste Roster Report Here'!$A121=DE$7,IF('Copy &amp; Paste Roster Report Here'!$M121="xxxxxxxxxxx",1,0),0)</f>
        <v>0</v>
      </c>
      <c r="DF124" s="124">
        <f>IF('Copy &amp; Paste Roster Report Here'!$A121=DF$7,IF('Copy &amp; Paste Roster Report Here'!$M121="xxxxxxxxxxx",1,0),0)</f>
        <v>0</v>
      </c>
      <c r="DG124" s="124">
        <f>IF('Copy &amp; Paste Roster Report Here'!$A121=DG$7,IF('Copy &amp; Paste Roster Report Here'!$M121="xxxxxxxxxxx",1,0),0)</f>
        <v>0</v>
      </c>
      <c r="DH124" s="124">
        <f>IF('Copy &amp; Paste Roster Report Here'!$A121=DH$7,IF('Copy &amp; Paste Roster Report Here'!$M121="xxxxxxxxxxx",1,0),0)</f>
        <v>0</v>
      </c>
      <c r="DI124" s="124">
        <f>IF('Copy &amp; Paste Roster Report Here'!$A121=DI$7,IF('Copy &amp; Paste Roster Report Here'!$M121="xxxxxxxxxxx",1,0),0)</f>
        <v>0</v>
      </c>
      <c r="DJ124" s="124">
        <f>IF('Copy &amp; Paste Roster Report Here'!$A121=DJ$7,IF('Copy &amp; Paste Roster Report Here'!$M121="xxxxxxxxxxx",1,0),0)</f>
        <v>0</v>
      </c>
      <c r="DK124" s="124">
        <f>IF('Copy &amp; Paste Roster Report Here'!$A121=DK$7,IF('Copy &amp; Paste Roster Report Here'!$M121="xxxxxxxxxxx",1,0),0)</f>
        <v>0</v>
      </c>
      <c r="DL124" s="124">
        <f>IF('Copy &amp; Paste Roster Report Here'!$A121=DL$7,IF('Copy &amp; Paste Roster Report Here'!$M121="xxxxxxxxxxx",1,0),0)</f>
        <v>0</v>
      </c>
      <c r="DM124" s="124">
        <f>IF('Copy &amp; Paste Roster Report Here'!$A121=DM$7,IF('Copy &amp; Paste Roster Report Here'!$M121="xxxxxxxxxxx",1,0),0)</f>
        <v>0</v>
      </c>
      <c r="DN124" s="124">
        <f>IF('Copy &amp; Paste Roster Report Here'!$A121=DN$7,IF('Copy &amp; Paste Roster Report Here'!$M121="xxxxxxxxxxx",1,0),0)</f>
        <v>0</v>
      </c>
      <c r="DO124" s="124">
        <f>IF('Copy &amp; Paste Roster Report Here'!$A121=DO$7,IF('Copy &amp; Paste Roster Report Here'!$M121="xxxxxxxxxxx",1,0),0)</f>
        <v>0</v>
      </c>
      <c r="DP124" s="125">
        <f t="shared" si="31"/>
        <v>0</v>
      </c>
      <c r="DQ124" s="126">
        <f t="shared" si="32"/>
        <v>0</v>
      </c>
    </row>
    <row r="125" spans="1:121" x14ac:dyDescent="0.2">
      <c r="A125" s="111">
        <f t="shared" si="18"/>
        <v>0</v>
      </c>
      <c r="B125" s="111">
        <f t="shared" si="19"/>
        <v>0</v>
      </c>
      <c r="C125" s="112">
        <f>+('Copy &amp; Paste Roster Report Here'!$P122-'Copy &amp; Paste Roster Report Here'!$O122)/30</f>
        <v>0</v>
      </c>
      <c r="D125" s="112">
        <f>+('Copy &amp; Paste Roster Report Here'!$P122-'Copy &amp; Paste Roster Report Here'!$O122)</f>
        <v>0</v>
      </c>
      <c r="E125" s="111">
        <f>'Copy &amp; Paste Roster Report Here'!N122</f>
        <v>0</v>
      </c>
      <c r="F125" s="111" t="str">
        <f t="shared" si="20"/>
        <v>N</v>
      </c>
      <c r="G125" s="111">
        <f>'Copy &amp; Paste Roster Report Here'!R122</f>
        <v>0</v>
      </c>
      <c r="H125" s="113">
        <f t="shared" si="21"/>
        <v>0</v>
      </c>
      <c r="I125" s="112">
        <f>IF(F125="N",$F$5-'Copy &amp; Paste Roster Report Here'!O122,+'Copy &amp; Paste Roster Report Here'!Q122-'Copy &amp; Paste Roster Report Here'!O122)</f>
        <v>0</v>
      </c>
      <c r="J125" s="114">
        <f t="shared" si="22"/>
        <v>0</v>
      </c>
      <c r="K125" s="114">
        <f t="shared" si="23"/>
        <v>0</v>
      </c>
      <c r="L125" s="115">
        <f>'Copy &amp; Paste Roster Report Here'!F122</f>
        <v>0</v>
      </c>
      <c r="M125" s="116">
        <f t="shared" si="24"/>
        <v>0</v>
      </c>
      <c r="N125" s="117">
        <f>IF('Copy &amp; Paste Roster Report Here'!$A122='Analytical Tests'!N$7,IF($F125="Y",+$H125*N$6,0),0)</f>
        <v>0</v>
      </c>
      <c r="O125" s="117">
        <f>IF('Copy &amp; Paste Roster Report Here'!$A122='Analytical Tests'!O$7,IF($F125="Y",+$H125*O$6,0),0)</f>
        <v>0</v>
      </c>
      <c r="P125" s="117">
        <f>IF('Copy &amp; Paste Roster Report Here'!$A122='Analytical Tests'!P$7,IF($F125="Y",+$H125*P$6,0),0)</f>
        <v>0</v>
      </c>
      <c r="Q125" s="117">
        <f>IF('Copy &amp; Paste Roster Report Here'!$A122='Analytical Tests'!Q$7,IF($F125="Y",+$H125*Q$6,0),0)</f>
        <v>0</v>
      </c>
      <c r="R125" s="117">
        <f>IF('Copy &amp; Paste Roster Report Here'!$A122='Analytical Tests'!R$7,IF($F125="Y",+$H125*R$6,0),0)</f>
        <v>0</v>
      </c>
      <c r="S125" s="117">
        <f>IF('Copy &amp; Paste Roster Report Here'!$A122='Analytical Tests'!S$7,IF($F125="Y",+$H125*S$6,0),0)</f>
        <v>0</v>
      </c>
      <c r="T125" s="117">
        <f>IF('Copy &amp; Paste Roster Report Here'!$A122='Analytical Tests'!T$7,IF($F125="Y",+$H125*T$6,0),0)</f>
        <v>0</v>
      </c>
      <c r="U125" s="117">
        <f>IF('Copy &amp; Paste Roster Report Here'!$A122='Analytical Tests'!U$7,IF($F125="Y",+$H125*U$6,0),0)</f>
        <v>0</v>
      </c>
      <c r="V125" s="117">
        <f>IF('Copy &amp; Paste Roster Report Here'!$A122='Analytical Tests'!V$7,IF($F125="Y",+$H125*V$6,0),0)</f>
        <v>0</v>
      </c>
      <c r="W125" s="117">
        <f>IF('Copy &amp; Paste Roster Report Here'!$A122='Analytical Tests'!W$7,IF($F125="Y",+$H125*W$6,0),0)</f>
        <v>0</v>
      </c>
      <c r="X125" s="117">
        <f>IF('Copy &amp; Paste Roster Report Here'!$A122='Analytical Tests'!X$7,IF($F125="Y",+$H125*X$6,0),0)</f>
        <v>0</v>
      </c>
      <c r="Y125" s="117" t="b">
        <f>IF('Copy &amp; Paste Roster Report Here'!$A122='Analytical Tests'!Y$7,IF($F125="N",IF($J125&gt;=$C125,Y$6,+($I125/$D125)*Y$6),0))</f>
        <v>0</v>
      </c>
      <c r="Z125" s="117" t="b">
        <f>IF('Copy &amp; Paste Roster Report Here'!$A122='Analytical Tests'!Z$7,IF($F125="N",IF($J125&gt;=$C125,Z$6,+($I125/$D125)*Z$6),0))</f>
        <v>0</v>
      </c>
      <c r="AA125" s="117" t="b">
        <f>IF('Copy &amp; Paste Roster Report Here'!$A122='Analytical Tests'!AA$7,IF($F125="N",IF($J125&gt;=$C125,AA$6,+($I125/$D125)*AA$6),0))</f>
        <v>0</v>
      </c>
      <c r="AB125" s="117" t="b">
        <f>IF('Copy &amp; Paste Roster Report Here'!$A122='Analytical Tests'!AB$7,IF($F125="N",IF($J125&gt;=$C125,AB$6,+($I125/$D125)*AB$6),0))</f>
        <v>0</v>
      </c>
      <c r="AC125" s="117" t="b">
        <f>IF('Copy &amp; Paste Roster Report Here'!$A122='Analytical Tests'!AC$7,IF($F125="N",IF($J125&gt;=$C125,AC$6,+($I125/$D125)*AC$6),0))</f>
        <v>0</v>
      </c>
      <c r="AD125" s="117" t="b">
        <f>IF('Copy &amp; Paste Roster Report Here'!$A122='Analytical Tests'!AD$7,IF($F125="N",IF($J125&gt;=$C125,AD$6,+($I125/$D125)*AD$6),0))</f>
        <v>0</v>
      </c>
      <c r="AE125" s="117" t="b">
        <f>IF('Copy &amp; Paste Roster Report Here'!$A122='Analytical Tests'!AE$7,IF($F125="N",IF($J125&gt;=$C125,AE$6,+($I125/$D125)*AE$6),0))</f>
        <v>0</v>
      </c>
      <c r="AF125" s="117" t="b">
        <f>IF('Copy &amp; Paste Roster Report Here'!$A122='Analytical Tests'!AF$7,IF($F125="N",IF($J125&gt;=$C125,AF$6,+($I125/$D125)*AF$6),0))</f>
        <v>0</v>
      </c>
      <c r="AG125" s="117" t="b">
        <f>IF('Copy &amp; Paste Roster Report Here'!$A122='Analytical Tests'!AG$7,IF($F125="N",IF($J125&gt;=$C125,AG$6,+($I125/$D125)*AG$6),0))</f>
        <v>0</v>
      </c>
      <c r="AH125" s="117" t="b">
        <f>IF('Copy &amp; Paste Roster Report Here'!$A122='Analytical Tests'!AH$7,IF($F125="N",IF($J125&gt;=$C125,AH$6,+($I125/$D125)*AH$6),0))</f>
        <v>0</v>
      </c>
      <c r="AI125" s="117" t="b">
        <f>IF('Copy &amp; Paste Roster Report Here'!$A122='Analytical Tests'!AI$7,IF($F125="N",IF($J125&gt;=$C125,AI$6,+($I125/$D125)*AI$6),0))</f>
        <v>0</v>
      </c>
      <c r="AJ125" s="79"/>
      <c r="AK125" s="118">
        <f>IF('Copy &amp; Paste Roster Report Here'!$A122=AK$7,IF('Copy &amp; Paste Roster Report Here'!$M122="FT",1,0),0)</f>
        <v>0</v>
      </c>
      <c r="AL125" s="118">
        <f>IF('Copy &amp; Paste Roster Report Here'!$A122=AL$7,IF('Copy &amp; Paste Roster Report Here'!$M122="FT",1,0),0)</f>
        <v>0</v>
      </c>
      <c r="AM125" s="118">
        <f>IF('Copy &amp; Paste Roster Report Here'!$A122=AM$7,IF('Copy &amp; Paste Roster Report Here'!$M122="FT",1,0),0)</f>
        <v>0</v>
      </c>
      <c r="AN125" s="118">
        <f>IF('Copy &amp; Paste Roster Report Here'!$A122=AN$7,IF('Copy &amp; Paste Roster Report Here'!$M122="FT",1,0),0)</f>
        <v>0</v>
      </c>
      <c r="AO125" s="118">
        <f>IF('Copy &amp; Paste Roster Report Here'!$A122=AO$7,IF('Copy &amp; Paste Roster Report Here'!$M122="FT",1,0),0)</f>
        <v>0</v>
      </c>
      <c r="AP125" s="118">
        <f>IF('Copy &amp; Paste Roster Report Here'!$A122=AP$7,IF('Copy &amp; Paste Roster Report Here'!$M122="FT",1,0),0)</f>
        <v>0</v>
      </c>
      <c r="AQ125" s="118">
        <f>IF('Copy &amp; Paste Roster Report Here'!$A122=AQ$7,IF('Copy &amp; Paste Roster Report Here'!$M122="FT",1,0),0)</f>
        <v>0</v>
      </c>
      <c r="AR125" s="118">
        <f>IF('Copy &amp; Paste Roster Report Here'!$A122=AR$7,IF('Copy &amp; Paste Roster Report Here'!$M122="FT",1,0),0)</f>
        <v>0</v>
      </c>
      <c r="AS125" s="118">
        <f>IF('Copy &amp; Paste Roster Report Here'!$A122=AS$7,IF('Copy &amp; Paste Roster Report Here'!$M122="FT",1,0),0)</f>
        <v>0</v>
      </c>
      <c r="AT125" s="118">
        <f>IF('Copy &amp; Paste Roster Report Here'!$A122=AT$7,IF('Copy &amp; Paste Roster Report Here'!$M122="FT",1,0),0)</f>
        <v>0</v>
      </c>
      <c r="AU125" s="118">
        <f>IF('Copy &amp; Paste Roster Report Here'!$A122=AU$7,IF('Copy &amp; Paste Roster Report Here'!$M122="FT",1,0),0)</f>
        <v>0</v>
      </c>
      <c r="AV125" s="73">
        <f t="shared" si="25"/>
        <v>0</v>
      </c>
      <c r="AW125" s="119">
        <f>IF('Copy &amp; Paste Roster Report Here'!$A122=AW$7,IF('Copy &amp; Paste Roster Report Here'!$M122="HT",1,0),0)</f>
        <v>0</v>
      </c>
      <c r="AX125" s="119">
        <f>IF('Copy &amp; Paste Roster Report Here'!$A122=AX$7,IF('Copy &amp; Paste Roster Report Here'!$M122="HT",1,0),0)</f>
        <v>0</v>
      </c>
      <c r="AY125" s="119">
        <f>IF('Copy &amp; Paste Roster Report Here'!$A122=AY$7,IF('Copy &amp; Paste Roster Report Here'!$M122="HT",1,0),0)</f>
        <v>0</v>
      </c>
      <c r="AZ125" s="119">
        <f>IF('Copy &amp; Paste Roster Report Here'!$A122=AZ$7,IF('Copy &amp; Paste Roster Report Here'!$M122="HT",1,0),0)</f>
        <v>0</v>
      </c>
      <c r="BA125" s="119">
        <f>IF('Copy &amp; Paste Roster Report Here'!$A122=BA$7,IF('Copy &amp; Paste Roster Report Here'!$M122="HT",1,0),0)</f>
        <v>0</v>
      </c>
      <c r="BB125" s="119">
        <f>IF('Copy &amp; Paste Roster Report Here'!$A122=BB$7,IF('Copy &amp; Paste Roster Report Here'!$M122="HT",1,0),0)</f>
        <v>0</v>
      </c>
      <c r="BC125" s="119">
        <f>IF('Copy &amp; Paste Roster Report Here'!$A122=BC$7,IF('Copy &amp; Paste Roster Report Here'!$M122="HT",1,0),0)</f>
        <v>0</v>
      </c>
      <c r="BD125" s="119">
        <f>IF('Copy &amp; Paste Roster Report Here'!$A122=BD$7,IF('Copy &amp; Paste Roster Report Here'!$M122="HT",1,0),0)</f>
        <v>0</v>
      </c>
      <c r="BE125" s="119">
        <f>IF('Copy &amp; Paste Roster Report Here'!$A122=BE$7,IF('Copy &amp; Paste Roster Report Here'!$M122="HT",1,0),0)</f>
        <v>0</v>
      </c>
      <c r="BF125" s="119">
        <f>IF('Copy &amp; Paste Roster Report Here'!$A122=BF$7,IF('Copy &amp; Paste Roster Report Here'!$M122="HT",1,0),0)</f>
        <v>0</v>
      </c>
      <c r="BG125" s="119">
        <f>IF('Copy &amp; Paste Roster Report Here'!$A122=BG$7,IF('Copy &amp; Paste Roster Report Here'!$M122="HT",1,0),0)</f>
        <v>0</v>
      </c>
      <c r="BH125" s="73">
        <f t="shared" si="26"/>
        <v>0</v>
      </c>
      <c r="BI125" s="120">
        <f>IF('Copy &amp; Paste Roster Report Here'!$A122=BI$7,IF('Copy &amp; Paste Roster Report Here'!$M122="MT",1,0),0)</f>
        <v>0</v>
      </c>
      <c r="BJ125" s="120">
        <f>IF('Copy &amp; Paste Roster Report Here'!$A122=BJ$7,IF('Copy &amp; Paste Roster Report Here'!$M122="MT",1,0),0)</f>
        <v>0</v>
      </c>
      <c r="BK125" s="120">
        <f>IF('Copy &amp; Paste Roster Report Here'!$A122=BK$7,IF('Copy &amp; Paste Roster Report Here'!$M122="MT",1,0),0)</f>
        <v>0</v>
      </c>
      <c r="BL125" s="120">
        <f>IF('Copy &amp; Paste Roster Report Here'!$A122=BL$7,IF('Copy &amp; Paste Roster Report Here'!$M122="MT",1,0),0)</f>
        <v>0</v>
      </c>
      <c r="BM125" s="120">
        <f>IF('Copy &amp; Paste Roster Report Here'!$A122=BM$7,IF('Copy &amp; Paste Roster Report Here'!$M122="MT",1,0),0)</f>
        <v>0</v>
      </c>
      <c r="BN125" s="120">
        <f>IF('Copy &amp; Paste Roster Report Here'!$A122=BN$7,IF('Copy &amp; Paste Roster Report Here'!$M122="MT",1,0),0)</f>
        <v>0</v>
      </c>
      <c r="BO125" s="120">
        <f>IF('Copy &amp; Paste Roster Report Here'!$A122=BO$7,IF('Copy &amp; Paste Roster Report Here'!$M122="MT",1,0),0)</f>
        <v>0</v>
      </c>
      <c r="BP125" s="120">
        <f>IF('Copy &amp; Paste Roster Report Here'!$A122=BP$7,IF('Copy &amp; Paste Roster Report Here'!$M122="MT",1,0),0)</f>
        <v>0</v>
      </c>
      <c r="BQ125" s="120">
        <f>IF('Copy &amp; Paste Roster Report Here'!$A122=BQ$7,IF('Copy &amp; Paste Roster Report Here'!$M122="MT",1,0),0)</f>
        <v>0</v>
      </c>
      <c r="BR125" s="120">
        <f>IF('Copy &amp; Paste Roster Report Here'!$A122=BR$7,IF('Copy &amp; Paste Roster Report Here'!$M122="MT",1,0),0)</f>
        <v>0</v>
      </c>
      <c r="BS125" s="120">
        <f>IF('Copy &amp; Paste Roster Report Here'!$A122=BS$7,IF('Copy &amp; Paste Roster Report Here'!$M122="MT",1,0),0)</f>
        <v>0</v>
      </c>
      <c r="BT125" s="73">
        <f t="shared" si="27"/>
        <v>0</v>
      </c>
      <c r="BU125" s="121">
        <f>IF('Copy &amp; Paste Roster Report Here'!$A122=BU$7,IF('Copy &amp; Paste Roster Report Here'!$M122="fy",1,0),0)</f>
        <v>0</v>
      </c>
      <c r="BV125" s="121">
        <f>IF('Copy &amp; Paste Roster Report Here'!$A122=BV$7,IF('Copy &amp; Paste Roster Report Here'!$M122="fy",1,0),0)</f>
        <v>0</v>
      </c>
      <c r="BW125" s="121">
        <f>IF('Copy &amp; Paste Roster Report Here'!$A122=BW$7,IF('Copy &amp; Paste Roster Report Here'!$M122="fy",1,0),0)</f>
        <v>0</v>
      </c>
      <c r="BX125" s="121">
        <f>IF('Copy &amp; Paste Roster Report Here'!$A122=BX$7,IF('Copy &amp; Paste Roster Report Here'!$M122="fy",1,0),0)</f>
        <v>0</v>
      </c>
      <c r="BY125" s="121">
        <f>IF('Copy &amp; Paste Roster Report Here'!$A122=BY$7,IF('Copy &amp; Paste Roster Report Here'!$M122="fy",1,0),0)</f>
        <v>0</v>
      </c>
      <c r="BZ125" s="121">
        <f>IF('Copy &amp; Paste Roster Report Here'!$A122=BZ$7,IF('Copy &amp; Paste Roster Report Here'!$M122="fy",1,0),0)</f>
        <v>0</v>
      </c>
      <c r="CA125" s="121">
        <f>IF('Copy &amp; Paste Roster Report Here'!$A122=CA$7,IF('Copy &amp; Paste Roster Report Here'!$M122="fy",1,0),0)</f>
        <v>0</v>
      </c>
      <c r="CB125" s="121">
        <f>IF('Copy &amp; Paste Roster Report Here'!$A122=CB$7,IF('Copy &amp; Paste Roster Report Here'!$M122="fy",1,0),0)</f>
        <v>0</v>
      </c>
      <c r="CC125" s="121">
        <f>IF('Copy &amp; Paste Roster Report Here'!$A122=CC$7,IF('Copy &amp; Paste Roster Report Here'!$M122="fy",1,0),0)</f>
        <v>0</v>
      </c>
      <c r="CD125" s="121">
        <f>IF('Copy &amp; Paste Roster Report Here'!$A122=CD$7,IF('Copy &amp; Paste Roster Report Here'!$M122="fy",1,0),0)</f>
        <v>0</v>
      </c>
      <c r="CE125" s="121">
        <f>IF('Copy &amp; Paste Roster Report Here'!$A122=CE$7,IF('Copy &amp; Paste Roster Report Here'!$M122="fy",1,0),0)</f>
        <v>0</v>
      </c>
      <c r="CF125" s="73">
        <f t="shared" si="28"/>
        <v>0</v>
      </c>
      <c r="CG125" s="122">
        <f>IF('Copy &amp; Paste Roster Report Here'!$A122=CG$7,IF('Copy &amp; Paste Roster Report Here'!$M122="RH",1,0),0)</f>
        <v>0</v>
      </c>
      <c r="CH125" s="122">
        <f>IF('Copy &amp; Paste Roster Report Here'!$A122=CH$7,IF('Copy &amp; Paste Roster Report Here'!$M122="RH",1,0),0)</f>
        <v>0</v>
      </c>
      <c r="CI125" s="122">
        <f>IF('Copy &amp; Paste Roster Report Here'!$A122=CI$7,IF('Copy &amp; Paste Roster Report Here'!$M122="RH",1,0),0)</f>
        <v>0</v>
      </c>
      <c r="CJ125" s="122">
        <f>IF('Copy &amp; Paste Roster Report Here'!$A122=CJ$7,IF('Copy &amp; Paste Roster Report Here'!$M122="RH",1,0),0)</f>
        <v>0</v>
      </c>
      <c r="CK125" s="122">
        <f>IF('Copy &amp; Paste Roster Report Here'!$A122=CK$7,IF('Copy &amp; Paste Roster Report Here'!$M122="RH",1,0),0)</f>
        <v>0</v>
      </c>
      <c r="CL125" s="122">
        <f>IF('Copy &amp; Paste Roster Report Here'!$A122=CL$7,IF('Copy &amp; Paste Roster Report Here'!$M122="RH",1,0),0)</f>
        <v>0</v>
      </c>
      <c r="CM125" s="122">
        <f>IF('Copy &amp; Paste Roster Report Here'!$A122=CM$7,IF('Copy &amp; Paste Roster Report Here'!$M122="RH",1,0),0)</f>
        <v>0</v>
      </c>
      <c r="CN125" s="122">
        <f>IF('Copy &amp; Paste Roster Report Here'!$A122=CN$7,IF('Copy &amp; Paste Roster Report Here'!$M122="RH",1,0),0)</f>
        <v>0</v>
      </c>
      <c r="CO125" s="122">
        <f>IF('Copy &amp; Paste Roster Report Here'!$A122=CO$7,IF('Copy &amp; Paste Roster Report Here'!$M122="RH",1,0),0)</f>
        <v>0</v>
      </c>
      <c r="CP125" s="122">
        <f>IF('Copy &amp; Paste Roster Report Here'!$A122=CP$7,IF('Copy &amp; Paste Roster Report Here'!$M122="RH",1,0),0)</f>
        <v>0</v>
      </c>
      <c r="CQ125" s="122">
        <f>IF('Copy &amp; Paste Roster Report Here'!$A122=CQ$7,IF('Copy &amp; Paste Roster Report Here'!$M122="RH",1,0),0)</f>
        <v>0</v>
      </c>
      <c r="CR125" s="73">
        <f t="shared" si="29"/>
        <v>0</v>
      </c>
      <c r="CS125" s="123">
        <f>IF('Copy &amp; Paste Roster Report Here'!$A122=CS$7,IF('Copy &amp; Paste Roster Report Here'!$M122="QT",1,0),0)</f>
        <v>0</v>
      </c>
      <c r="CT125" s="123">
        <f>IF('Copy &amp; Paste Roster Report Here'!$A122=CT$7,IF('Copy &amp; Paste Roster Report Here'!$M122="QT",1,0),0)</f>
        <v>0</v>
      </c>
      <c r="CU125" s="123">
        <f>IF('Copy &amp; Paste Roster Report Here'!$A122=CU$7,IF('Copy &amp; Paste Roster Report Here'!$M122="QT",1,0),0)</f>
        <v>0</v>
      </c>
      <c r="CV125" s="123">
        <f>IF('Copy &amp; Paste Roster Report Here'!$A122=CV$7,IF('Copy &amp; Paste Roster Report Here'!$M122="QT",1,0),0)</f>
        <v>0</v>
      </c>
      <c r="CW125" s="123">
        <f>IF('Copy &amp; Paste Roster Report Here'!$A122=CW$7,IF('Copy &amp; Paste Roster Report Here'!$M122="QT",1,0),0)</f>
        <v>0</v>
      </c>
      <c r="CX125" s="123">
        <f>IF('Copy &amp; Paste Roster Report Here'!$A122=CX$7,IF('Copy &amp; Paste Roster Report Here'!$M122="QT",1,0),0)</f>
        <v>0</v>
      </c>
      <c r="CY125" s="123">
        <f>IF('Copy &amp; Paste Roster Report Here'!$A122=CY$7,IF('Copy &amp; Paste Roster Report Here'!$M122="QT",1,0),0)</f>
        <v>0</v>
      </c>
      <c r="CZ125" s="123">
        <f>IF('Copy &amp; Paste Roster Report Here'!$A122=CZ$7,IF('Copy &amp; Paste Roster Report Here'!$M122="QT",1,0),0)</f>
        <v>0</v>
      </c>
      <c r="DA125" s="123">
        <f>IF('Copy &amp; Paste Roster Report Here'!$A122=DA$7,IF('Copy &amp; Paste Roster Report Here'!$M122="QT",1,0),0)</f>
        <v>0</v>
      </c>
      <c r="DB125" s="123">
        <f>IF('Copy &amp; Paste Roster Report Here'!$A122=DB$7,IF('Copy &amp; Paste Roster Report Here'!$M122="QT",1,0),0)</f>
        <v>0</v>
      </c>
      <c r="DC125" s="123">
        <f>IF('Copy &amp; Paste Roster Report Here'!$A122=DC$7,IF('Copy &amp; Paste Roster Report Here'!$M122="QT",1,0),0)</f>
        <v>0</v>
      </c>
      <c r="DD125" s="73">
        <f t="shared" si="30"/>
        <v>0</v>
      </c>
      <c r="DE125" s="124">
        <f>IF('Copy &amp; Paste Roster Report Here'!$A122=DE$7,IF('Copy &amp; Paste Roster Report Here'!$M122="xxxxxxxxxxx",1,0),0)</f>
        <v>0</v>
      </c>
      <c r="DF125" s="124">
        <f>IF('Copy &amp; Paste Roster Report Here'!$A122=DF$7,IF('Copy &amp; Paste Roster Report Here'!$M122="xxxxxxxxxxx",1,0),0)</f>
        <v>0</v>
      </c>
      <c r="DG125" s="124">
        <f>IF('Copy &amp; Paste Roster Report Here'!$A122=DG$7,IF('Copy &amp; Paste Roster Report Here'!$M122="xxxxxxxxxxx",1,0),0)</f>
        <v>0</v>
      </c>
      <c r="DH125" s="124">
        <f>IF('Copy &amp; Paste Roster Report Here'!$A122=DH$7,IF('Copy &amp; Paste Roster Report Here'!$M122="xxxxxxxxxxx",1,0),0)</f>
        <v>0</v>
      </c>
      <c r="DI125" s="124">
        <f>IF('Copy &amp; Paste Roster Report Here'!$A122=DI$7,IF('Copy &amp; Paste Roster Report Here'!$M122="xxxxxxxxxxx",1,0),0)</f>
        <v>0</v>
      </c>
      <c r="DJ125" s="124">
        <f>IF('Copy &amp; Paste Roster Report Here'!$A122=DJ$7,IF('Copy &amp; Paste Roster Report Here'!$M122="xxxxxxxxxxx",1,0),0)</f>
        <v>0</v>
      </c>
      <c r="DK125" s="124">
        <f>IF('Copy &amp; Paste Roster Report Here'!$A122=DK$7,IF('Copy &amp; Paste Roster Report Here'!$M122="xxxxxxxxxxx",1,0),0)</f>
        <v>0</v>
      </c>
      <c r="DL125" s="124">
        <f>IF('Copy &amp; Paste Roster Report Here'!$A122=DL$7,IF('Copy &amp; Paste Roster Report Here'!$M122="xxxxxxxxxxx",1,0),0)</f>
        <v>0</v>
      </c>
      <c r="DM125" s="124">
        <f>IF('Copy &amp; Paste Roster Report Here'!$A122=DM$7,IF('Copy &amp; Paste Roster Report Here'!$M122="xxxxxxxxxxx",1,0),0)</f>
        <v>0</v>
      </c>
      <c r="DN125" s="124">
        <f>IF('Copy &amp; Paste Roster Report Here'!$A122=DN$7,IF('Copy &amp; Paste Roster Report Here'!$M122="xxxxxxxxxxx",1,0),0)</f>
        <v>0</v>
      </c>
      <c r="DO125" s="124">
        <f>IF('Copy &amp; Paste Roster Report Here'!$A122=DO$7,IF('Copy &amp; Paste Roster Report Here'!$M122="xxxxxxxxxxx",1,0),0)</f>
        <v>0</v>
      </c>
      <c r="DP125" s="125">
        <f t="shared" si="31"/>
        <v>0</v>
      </c>
      <c r="DQ125" s="126">
        <f t="shared" si="32"/>
        <v>0</v>
      </c>
    </row>
    <row r="126" spans="1:121" x14ac:dyDescent="0.2">
      <c r="A126" s="111">
        <f t="shared" si="18"/>
        <v>0</v>
      </c>
      <c r="B126" s="111">
        <f t="shared" si="19"/>
        <v>0</v>
      </c>
      <c r="C126" s="112">
        <f>+('Copy &amp; Paste Roster Report Here'!$P123-'Copy &amp; Paste Roster Report Here'!$O123)/30</f>
        <v>0</v>
      </c>
      <c r="D126" s="112">
        <f>+('Copy &amp; Paste Roster Report Here'!$P123-'Copy &amp; Paste Roster Report Here'!$O123)</f>
        <v>0</v>
      </c>
      <c r="E126" s="111">
        <f>'Copy &amp; Paste Roster Report Here'!N123</f>
        <v>0</v>
      </c>
      <c r="F126" s="111" t="str">
        <f t="shared" si="20"/>
        <v>N</v>
      </c>
      <c r="G126" s="111">
        <f>'Copy &amp; Paste Roster Report Here'!R123</f>
        <v>0</v>
      </c>
      <c r="H126" s="113">
        <f t="shared" si="21"/>
        <v>0</v>
      </c>
      <c r="I126" s="112">
        <f>IF(F126="N",$F$5-'Copy &amp; Paste Roster Report Here'!O123,+'Copy &amp; Paste Roster Report Here'!Q123-'Copy &amp; Paste Roster Report Here'!O123)</f>
        <v>0</v>
      </c>
      <c r="J126" s="114">
        <f t="shared" si="22"/>
        <v>0</v>
      </c>
      <c r="K126" s="114">
        <f t="shared" si="23"/>
        <v>0</v>
      </c>
      <c r="L126" s="115">
        <f>'Copy &amp; Paste Roster Report Here'!F123</f>
        <v>0</v>
      </c>
      <c r="M126" s="116">
        <f t="shared" si="24"/>
        <v>0</v>
      </c>
      <c r="N126" s="117">
        <f>IF('Copy &amp; Paste Roster Report Here'!$A123='Analytical Tests'!N$7,IF($F126="Y",+$H126*N$6,0),0)</f>
        <v>0</v>
      </c>
      <c r="O126" s="117">
        <f>IF('Copy &amp; Paste Roster Report Here'!$A123='Analytical Tests'!O$7,IF($F126="Y",+$H126*O$6,0),0)</f>
        <v>0</v>
      </c>
      <c r="P126" s="117">
        <f>IF('Copy &amp; Paste Roster Report Here'!$A123='Analytical Tests'!P$7,IF($F126="Y",+$H126*P$6,0),0)</f>
        <v>0</v>
      </c>
      <c r="Q126" s="117">
        <f>IF('Copy &amp; Paste Roster Report Here'!$A123='Analytical Tests'!Q$7,IF($F126="Y",+$H126*Q$6,0),0)</f>
        <v>0</v>
      </c>
      <c r="R126" s="117">
        <f>IF('Copy &amp; Paste Roster Report Here'!$A123='Analytical Tests'!R$7,IF($F126="Y",+$H126*R$6,0),0)</f>
        <v>0</v>
      </c>
      <c r="S126" s="117">
        <f>IF('Copy &amp; Paste Roster Report Here'!$A123='Analytical Tests'!S$7,IF($F126="Y",+$H126*S$6,0),0)</f>
        <v>0</v>
      </c>
      <c r="T126" s="117">
        <f>IF('Copy &amp; Paste Roster Report Here'!$A123='Analytical Tests'!T$7,IF($F126="Y",+$H126*T$6,0),0)</f>
        <v>0</v>
      </c>
      <c r="U126" s="117">
        <f>IF('Copy &amp; Paste Roster Report Here'!$A123='Analytical Tests'!U$7,IF($F126="Y",+$H126*U$6,0),0)</f>
        <v>0</v>
      </c>
      <c r="V126" s="117">
        <f>IF('Copy &amp; Paste Roster Report Here'!$A123='Analytical Tests'!V$7,IF($F126="Y",+$H126*V$6,0),0)</f>
        <v>0</v>
      </c>
      <c r="W126" s="117">
        <f>IF('Copy &amp; Paste Roster Report Here'!$A123='Analytical Tests'!W$7,IF($F126="Y",+$H126*W$6,0),0)</f>
        <v>0</v>
      </c>
      <c r="X126" s="117">
        <f>IF('Copy &amp; Paste Roster Report Here'!$A123='Analytical Tests'!X$7,IF($F126="Y",+$H126*X$6,0),0)</f>
        <v>0</v>
      </c>
      <c r="Y126" s="117" t="b">
        <f>IF('Copy &amp; Paste Roster Report Here'!$A123='Analytical Tests'!Y$7,IF($F126="N",IF($J126&gt;=$C126,Y$6,+($I126/$D126)*Y$6),0))</f>
        <v>0</v>
      </c>
      <c r="Z126" s="117" t="b">
        <f>IF('Copy &amp; Paste Roster Report Here'!$A123='Analytical Tests'!Z$7,IF($F126="N",IF($J126&gt;=$C126,Z$6,+($I126/$D126)*Z$6),0))</f>
        <v>0</v>
      </c>
      <c r="AA126" s="117" t="b">
        <f>IF('Copy &amp; Paste Roster Report Here'!$A123='Analytical Tests'!AA$7,IF($F126="N",IF($J126&gt;=$C126,AA$6,+($I126/$D126)*AA$6),0))</f>
        <v>0</v>
      </c>
      <c r="AB126" s="117" t="b">
        <f>IF('Copy &amp; Paste Roster Report Here'!$A123='Analytical Tests'!AB$7,IF($F126="N",IF($J126&gt;=$C126,AB$6,+($I126/$D126)*AB$6),0))</f>
        <v>0</v>
      </c>
      <c r="AC126" s="117" t="b">
        <f>IF('Copy &amp; Paste Roster Report Here'!$A123='Analytical Tests'!AC$7,IF($F126="N",IF($J126&gt;=$C126,AC$6,+($I126/$D126)*AC$6),0))</f>
        <v>0</v>
      </c>
      <c r="AD126" s="117" t="b">
        <f>IF('Copy &amp; Paste Roster Report Here'!$A123='Analytical Tests'!AD$7,IF($F126="N",IF($J126&gt;=$C126,AD$6,+($I126/$D126)*AD$6),0))</f>
        <v>0</v>
      </c>
      <c r="AE126" s="117" t="b">
        <f>IF('Copy &amp; Paste Roster Report Here'!$A123='Analytical Tests'!AE$7,IF($F126="N",IF($J126&gt;=$C126,AE$6,+($I126/$D126)*AE$6),0))</f>
        <v>0</v>
      </c>
      <c r="AF126" s="117" t="b">
        <f>IF('Copy &amp; Paste Roster Report Here'!$A123='Analytical Tests'!AF$7,IF($F126="N",IF($J126&gt;=$C126,AF$6,+($I126/$D126)*AF$6),0))</f>
        <v>0</v>
      </c>
      <c r="AG126" s="117" t="b">
        <f>IF('Copy &amp; Paste Roster Report Here'!$A123='Analytical Tests'!AG$7,IF($F126="N",IF($J126&gt;=$C126,AG$6,+($I126/$D126)*AG$6),0))</f>
        <v>0</v>
      </c>
      <c r="AH126" s="117" t="b">
        <f>IF('Copy &amp; Paste Roster Report Here'!$A123='Analytical Tests'!AH$7,IF($F126="N",IF($J126&gt;=$C126,AH$6,+($I126/$D126)*AH$6),0))</f>
        <v>0</v>
      </c>
      <c r="AI126" s="117" t="b">
        <f>IF('Copy &amp; Paste Roster Report Here'!$A123='Analytical Tests'!AI$7,IF($F126="N",IF($J126&gt;=$C126,AI$6,+($I126/$D126)*AI$6),0))</f>
        <v>0</v>
      </c>
      <c r="AJ126" s="79"/>
      <c r="AK126" s="118">
        <f>IF('Copy &amp; Paste Roster Report Here'!$A123=AK$7,IF('Copy &amp; Paste Roster Report Here'!$M123="FT",1,0),0)</f>
        <v>0</v>
      </c>
      <c r="AL126" s="118">
        <f>IF('Copy &amp; Paste Roster Report Here'!$A123=AL$7,IF('Copy &amp; Paste Roster Report Here'!$M123="FT",1,0),0)</f>
        <v>0</v>
      </c>
      <c r="AM126" s="118">
        <f>IF('Copy &amp; Paste Roster Report Here'!$A123=AM$7,IF('Copy &amp; Paste Roster Report Here'!$M123="FT",1,0),0)</f>
        <v>0</v>
      </c>
      <c r="AN126" s="118">
        <f>IF('Copy &amp; Paste Roster Report Here'!$A123=AN$7,IF('Copy &amp; Paste Roster Report Here'!$M123="FT",1,0),0)</f>
        <v>0</v>
      </c>
      <c r="AO126" s="118">
        <f>IF('Copy &amp; Paste Roster Report Here'!$A123=AO$7,IF('Copy &amp; Paste Roster Report Here'!$M123="FT",1,0),0)</f>
        <v>0</v>
      </c>
      <c r="AP126" s="118">
        <f>IF('Copy &amp; Paste Roster Report Here'!$A123=AP$7,IF('Copy &amp; Paste Roster Report Here'!$M123="FT",1,0),0)</f>
        <v>0</v>
      </c>
      <c r="AQ126" s="118">
        <f>IF('Copy &amp; Paste Roster Report Here'!$A123=AQ$7,IF('Copy &amp; Paste Roster Report Here'!$M123="FT",1,0),0)</f>
        <v>0</v>
      </c>
      <c r="AR126" s="118">
        <f>IF('Copy &amp; Paste Roster Report Here'!$A123=AR$7,IF('Copy &amp; Paste Roster Report Here'!$M123="FT",1,0),0)</f>
        <v>0</v>
      </c>
      <c r="AS126" s="118">
        <f>IF('Copy &amp; Paste Roster Report Here'!$A123=AS$7,IF('Copy &amp; Paste Roster Report Here'!$M123="FT",1,0),0)</f>
        <v>0</v>
      </c>
      <c r="AT126" s="118">
        <f>IF('Copy &amp; Paste Roster Report Here'!$A123=AT$7,IF('Copy &amp; Paste Roster Report Here'!$M123="FT",1,0),0)</f>
        <v>0</v>
      </c>
      <c r="AU126" s="118">
        <f>IF('Copy &amp; Paste Roster Report Here'!$A123=AU$7,IF('Copy &amp; Paste Roster Report Here'!$M123="FT",1,0),0)</f>
        <v>0</v>
      </c>
      <c r="AV126" s="73">
        <f t="shared" si="25"/>
        <v>0</v>
      </c>
      <c r="AW126" s="119">
        <f>IF('Copy &amp; Paste Roster Report Here'!$A123=AW$7,IF('Copy &amp; Paste Roster Report Here'!$M123="HT",1,0),0)</f>
        <v>0</v>
      </c>
      <c r="AX126" s="119">
        <f>IF('Copy &amp; Paste Roster Report Here'!$A123=AX$7,IF('Copy &amp; Paste Roster Report Here'!$M123="HT",1,0),0)</f>
        <v>0</v>
      </c>
      <c r="AY126" s="119">
        <f>IF('Copy &amp; Paste Roster Report Here'!$A123=AY$7,IF('Copy &amp; Paste Roster Report Here'!$M123="HT",1,0),0)</f>
        <v>0</v>
      </c>
      <c r="AZ126" s="119">
        <f>IF('Copy &amp; Paste Roster Report Here'!$A123=AZ$7,IF('Copy &amp; Paste Roster Report Here'!$M123="HT",1,0),0)</f>
        <v>0</v>
      </c>
      <c r="BA126" s="119">
        <f>IF('Copy &amp; Paste Roster Report Here'!$A123=BA$7,IF('Copy &amp; Paste Roster Report Here'!$M123="HT",1,0),0)</f>
        <v>0</v>
      </c>
      <c r="BB126" s="119">
        <f>IF('Copy &amp; Paste Roster Report Here'!$A123=BB$7,IF('Copy &amp; Paste Roster Report Here'!$M123="HT",1,0),0)</f>
        <v>0</v>
      </c>
      <c r="BC126" s="119">
        <f>IF('Copy &amp; Paste Roster Report Here'!$A123=BC$7,IF('Copy &amp; Paste Roster Report Here'!$M123="HT",1,0),0)</f>
        <v>0</v>
      </c>
      <c r="BD126" s="119">
        <f>IF('Copy &amp; Paste Roster Report Here'!$A123=BD$7,IF('Copy &amp; Paste Roster Report Here'!$M123="HT",1,0),0)</f>
        <v>0</v>
      </c>
      <c r="BE126" s="119">
        <f>IF('Copy &amp; Paste Roster Report Here'!$A123=BE$7,IF('Copy &amp; Paste Roster Report Here'!$M123="HT",1,0),0)</f>
        <v>0</v>
      </c>
      <c r="BF126" s="119">
        <f>IF('Copy &amp; Paste Roster Report Here'!$A123=BF$7,IF('Copy &amp; Paste Roster Report Here'!$M123="HT",1,0),0)</f>
        <v>0</v>
      </c>
      <c r="BG126" s="119">
        <f>IF('Copy &amp; Paste Roster Report Here'!$A123=BG$7,IF('Copy &amp; Paste Roster Report Here'!$M123="HT",1,0),0)</f>
        <v>0</v>
      </c>
      <c r="BH126" s="73">
        <f t="shared" si="26"/>
        <v>0</v>
      </c>
      <c r="BI126" s="120">
        <f>IF('Copy &amp; Paste Roster Report Here'!$A123=BI$7,IF('Copy &amp; Paste Roster Report Here'!$M123="MT",1,0),0)</f>
        <v>0</v>
      </c>
      <c r="BJ126" s="120">
        <f>IF('Copy &amp; Paste Roster Report Here'!$A123=BJ$7,IF('Copy &amp; Paste Roster Report Here'!$M123="MT",1,0),0)</f>
        <v>0</v>
      </c>
      <c r="BK126" s="120">
        <f>IF('Copy &amp; Paste Roster Report Here'!$A123=BK$7,IF('Copy &amp; Paste Roster Report Here'!$M123="MT",1,0),0)</f>
        <v>0</v>
      </c>
      <c r="BL126" s="120">
        <f>IF('Copy &amp; Paste Roster Report Here'!$A123=BL$7,IF('Copy &amp; Paste Roster Report Here'!$M123="MT",1,0),0)</f>
        <v>0</v>
      </c>
      <c r="BM126" s="120">
        <f>IF('Copy &amp; Paste Roster Report Here'!$A123=BM$7,IF('Copy &amp; Paste Roster Report Here'!$M123="MT",1,0),0)</f>
        <v>0</v>
      </c>
      <c r="BN126" s="120">
        <f>IF('Copy &amp; Paste Roster Report Here'!$A123=BN$7,IF('Copy &amp; Paste Roster Report Here'!$M123="MT",1,0),0)</f>
        <v>0</v>
      </c>
      <c r="BO126" s="120">
        <f>IF('Copy &amp; Paste Roster Report Here'!$A123=BO$7,IF('Copy &amp; Paste Roster Report Here'!$M123="MT",1,0),0)</f>
        <v>0</v>
      </c>
      <c r="BP126" s="120">
        <f>IF('Copy &amp; Paste Roster Report Here'!$A123=BP$7,IF('Copy &amp; Paste Roster Report Here'!$M123="MT",1,0),0)</f>
        <v>0</v>
      </c>
      <c r="BQ126" s="120">
        <f>IF('Copy &amp; Paste Roster Report Here'!$A123=BQ$7,IF('Copy &amp; Paste Roster Report Here'!$M123="MT",1,0),0)</f>
        <v>0</v>
      </c>
      <c r="BR126" s="120">
        <f>IF('Copy &amp; Paste Roster Report Here'!$A123=BR$7,IF('Copy &amp; Paste Roster Report Here'!$M123="MT",1,0),0)</f>
        <v>0</v>
      </c>
      <c r="BS126" s="120">
        <f>IF('Copy &amp; Paste Roster Report Here'!$A123=BS$7,IF('Copy &amp; Paste Roster Report Here'!$M123="MT",1,0),0)</f>
        <v>0</v>
      </c>
      <c r="BT126" s="73">
        <f t="shared" si="27"/>
        <v>0</v>
      </c>
      <c r="BU126" s="121">
        <f>IF('Copy &amp; Paste Roster Report Here'!$A123=BU$7,IF('Copy &amp; Paste Roster Report Here'!$M123="fy",1,0),0)</f>
        <v>0</v>
      </c>
      <c r="BV126" s="121">
        <f>IF('Copy &amp; Paste Roster Report Here'!$A123=BV$7,IF('Copy &amp; Paste Roster Report Here'!$M123="fy",1,0),0)</f>
        <v>0</v>
      </c>
      <c r="BW126" s="121">
        <f>IF('Copy &amp; Paste Roster Report Here'!$A123=BW$7,IF('Copy &amp; Paste Roster Report Here'!$M123="fy",1,0),0)</f>
        <v>0</v>
      </c>
      <c r="BX126" s="121">
        <f>IF('Copy &amp; Paste Roster Report Here'!$A123=BX$7,IF('Copy &amp; Paste Roster Report Here'!$M123="fy",1,0),0)</f>
        <v>0</v>
      </c>
      <c r="BY126" s="121">
        <f>IF('Copy &amp; Paste Roster Report Here'!$A123=BY$7,IF('Copy &amp; Paste Roster Report Here'!$M123="fy",1,0),0)</f>
        <v>0</v>
      </c>
      <c r="BZ126" s="121">
        <f>IF('Copy &amp; Paste Roster Report Here'!$A123=BZ$7,IF('Copy &amp; Paste Roster Report Here'!$M123="fy",1,0),0)</f>
        <v>0</v>
      </c>
      <c r="CA126" s="121">
        <f>IF('Copy &amp; Paste Roster Report Here'!$A123=CA$7,IF('Copy &amp; Paste Roster Report Here'!$M123="fy",1,0),0)</f>
        <v>0</v>
      </c>
      <c r="CB126" s="121">
        <f>IF('Copy &amp; Paste Roster Report Here'!$A123=CB$7,IF('Copy &amp; Paste Roster Report Here'!$M123="fy",1,0),0)</f>
        <v>0</v>
      </c>
      <c r="CC126" s="121">
        <f>IF('Copy &amp; Paste Roster Report Here'!$A123=CC$7,IF('Copy &amp; Paste Roster Report Here'!$M123="fy",1,0),0)</f>
        <v>0</v>
      </c>
      <c r="CD126" s="121">
        <f>IF('Copy &amp; Paste Roster Report Here'!$A123=CD$7,IF('Copy &amp; Paste Roster Report Here'!$M123="fy",1,0),0)</f>
        <v>0</v>
      </c>
      <c r="CE126" s="121">
        <f>IF('Copy &amp; Paste Roster Report Here'!$A123=CE$7,IF('Copy &amp; Paste Roster Report Here'!$M123="fy",1,0),0)</f>
        <v>0</v>
      </c>
      <c r="CF126" s="73">
        <f t="shared" si="28"/>
        <v>0</v>
      </c>
      <c r="CG126" s="122">
        <f>IF('Copy &amp; Paste Roster Report Here'!$A123=CG$7,IF('Copy &amp; Paste Roster Report Here'!$M123="RH",1,0),0)</f>
        <v>0</v>
      </c>
      <c r="CH126" s="122">
        <f>IF('Copy &amp; Paste Roster Report Here'!$A123=CH$7,IF('Copy &amp; Paste Roster Report Here'!$M123="RH",1,0),0)</f>
        <v>0</v>
      </c>
      <c r="CI126" s="122">
        <f>IF('Copy &amp; Paste Roster Report Here'!$A123=CI$7,IF('Copy &amp; Paste Roster Report Here'!$M123="RH",1,0),0)</f>
        <v>0</v>
      </c>
      <c r="CJ126" s="122">
        <f>IF('Copy &amp; Paste Roster Report Here'!$A123=CJ$7,IF('Copy &amp; Paste Roster Report Here'!$M123="RH",1,0),0)</f>
        <v>0</v>
      </c>
      <c r="CK126" s="122">
        <f>IF('Copy &amp; Paste Roster Report Here'!$A123=CK$7,IF('Copy &amp; Paste Roster Report Here'!$M123="RH",1,0),0)</f>
        <v>0</v>
      </c>
      <c r="CL126" s="122">
        <f>IF('Copy &amp; Paste Roster Report Here'!$A123=CL$7,IF('Copy &amp; Paste Roster Report Here'!$M123="RH",1,0),0)</f>
        <v>0</v>
      </c>
      <c r="CM126" s="122">
        <f>IF('Copy &amp; Paste Roster Report Here'!$A123=CM$7,IF('Copy &amp; Paste Roster Report Here'!$M123="RH",1,0),0)</f>
        <v>0</v>
      </c>
      <c r="CN126" s="122">
        <f>IF('Copy &amp; Paste Roster Report Here'!$A123=CN$7,IF('Copy &amp; Paste Roster Report Here'!$M123="RH",1,0),0)</f>
        <v>0</v>
      </c>
      <c r="CO126" s="122">
        <f>IF('Copy &amp; Paste Roster Report Here'!$A123=CO$7,IF('Copy &amp; Paste Roster Report Here'!$M123="RH",1,0),0)</f>
        <v>0</v>
      </c>
      <c r="CP126" s="122">
        <f>IF('Copy &amp; Paste Roster Report Here'!$A123=CP$7,IF('Copy &amp; Paste Roster Report Here'!$M123="RH",1,0),0)</f>
        <v>0</v>
      </c>
      <c r="CQ126" s="122">
        <f>IF('Copy &amp; Paste Roster Report Here'!$A123=CQ$7,IF('Copy &amp; Paste Roster Report Here'!$M123="RH",1,0),0)</f>
        <v>0</v>
      </c>
      <c r="CR126" s="73">
        <f t="shared" si="29"/>
        <v>0</v>
      </c>
      <c r="CS126" s="123">
        <f>IF('Copy &amp; Paste Roster Report Here'!$A123=CS$7,IF('Copy &amp; Paste Roster Report Here'!$M123="QT",1,0),0)</f>
        <v>0</v>
      </c>
      <c r="CT126" s="123">
        <f>IF('Copy &amp; Paste Roster Report Here'!$A123=CT$7,IF('Copy &amp; Paste Roster Report Here'!$M123="QT",1,0),0)</f>
        <v>0</v>
      </c>
      <c r="CU126" s="123">
        <f>IF('Copy &amp; Paste Roster Report Here'!$A123=CU$7,IF('Copy &amp; Paste Roster Report Here'!$M123="QT",1,0),0)</f>
        <v>0</v>
      </c>
      <c r="CV126" s="123">
        <f>IF('Copy &amp; Paste Roster Report Here'!$A123=CV$7,IF('Copy &amp; Paste Roster Report Here'!$M123="QT",1,0),0)</f>
        <v>0</v>
      </c>
      <c r="CW126" s="123">
        <f>IF('Copy &amp; Paste Roster Report Here'!$A123=CW$7,IF('Copy &amp; Paste Roster Report Here'!$M123="QT",1,0),0)</f>
        <v>0</v>
      </c>
      <c r="CX126" s="123">
        <f>IF('Copy &amp; Paste Roster Report Here'!$A123=CX$7,IF('Copy &amp; Paste Roster Report Here'!$M123="QT",1,0),0)</f>
        <v>0</v>
      </c>
      <c r="CY126" s="123">
        <f>IF('Copy &amp; Paste Roster Report Here'!$A123=CY$7,IF('Copy &amp; Paste Roster Report Here'!$M123="QT",1,0),0)</f>
        <v>0</v>
      </c>
      <c r="CZ126" s="123">
        <f>IF('Copy &amp; Paste Roster Report Here'!$A123=CZ$7,IF('Copy &amp; Paste Roster Report Here'!$M123="QT",1,0),0)</f>
        <v>0</v>
      </c>
      <c r="DA126" s="123">
        <f>IF('Copy &amp; Paste Roster Report Here'!$A123=DA$7,IF('Copy &amp; Paste Roster Report Here'!$M123="QT",1,0),0)</f>
        <v>0</v>
      </c>
      <c r="DB126" s="123">
        <f>IF('Copy &amp; Paste Roster Report Here'!$A123=DB$7,IF('Copy &amp; Paste Roster Report Here'!$M123="QT",1,0),0)</f>
        <v>0</v>
      </c>
      <c r="DC126" s="123">
        <f>IF('Copy &amp; Paste Roster Report Here'!$A123=DC$7,IF('Copy &amp; Paste Roster Report Here'!$M123="QT",1,0),0)</f>
        <v>0</v>
      </c>
      <c r="DD126" s="73">
        <f t="shared" si="30"/>
        <v>0</v>
      </c>
      <c r="DE126" s="124">
        <f>IF('Copy &amp; Paste Roster Report Here'!$A123=DE$7,IF('Copy &amp; Paste Roster Report Here'!$M123="xxxxxxxxxxx",1,0),0)</f>
        <v>0</v>
      </c>
      <c r="DF126" s="124">
        <f>IF('Copy &amp; Paste Roster Report Here'!$A123=DF$7,IF('Copy &amp; Paste Roster Report Here'!$M123="xxxxxxxxxxx",1,0),0)</f>
        <v>0</v>
      </c>
      <c r="DG126" s="124">
        <f>IF('Copy &amp; Paste Roster Report Here'!$A123=DG$7,IF('Copy &amp; Paste Roster Report Here'!$M123="xxxxxxxxxxx",1,0),0)</f>
        <v>0</v>
      </c>
      <c r="DH126" s="124">
        <f>IF('Copy &amp; Paste Roster Report Here'!$A123=DH$7,IF('Copy &amp; Paste Roster Report Here'!$M123="xxxxxxxxxxx",1,0),0)</f>
        <v>0</v>
      </c>
      <c r="DI126" s="124">
        <f>IF('Copy &amp; Paste Roster Report Here'!$A123=DI$7,IF('Copy &amp; Paste Roster Report Here'!$M123="xxxxxxxxxxx",1,0),0)</f>
        <v>0</v>
      </c>
      <c r="DJ126" s="124">
        <f>IF('Copy &amp; Paste Roster Report Here'!$A123=DJ$7,IF('Copy &amp; Paste Roster Report Here'!$M123="xxxxxxxxxxx",1,0),0)</f>
        <v>0</v>
      </c>
      <c r="DK126" s="124">
        <f>IF('Copy &amp; Paste Roster Report Here'!$A123=DK$7,IF('Copy &amp; Paste Roster Report Here'!$M123="xxxxxxxxxxx",1,0),0)</f>
        <v>0</v>
      </c>
      <c r="DL126" s="124">
        <f>IF('Copy &amp; Paste Roster Report Here'!$A123=DL$7,IF('Copy &amp; Paste Roster Report Here'!$M123="xxxxxxxxxxx",1,0),0)</f>
        <v>0</v>
      </c>
      <c r="DM126" s="124">
        <f>IF('Copy &amp; Paste Roster Report Here'!$A123=DM$7,IF('Copy &amp; Paste Roster Report Here'!$M123="xxxxxxxxxxx",1,0),0)</f>
        <v>0</v>
      </c>
      <c r="DN126" s="124">
        <f>IF('Copy &amp; Paste Roster Report Here'!$A123=DN$7,IF('Copy &amp; Paste Roster Report Here'!$M123="xxxxxxxxxxx",1,0),0)</f>
        <v>0</v>
      </c>
      <c r="DO126" s="124">
        <f>IF('Copy &amp; Paste Roster Report Here'!$A123=DO$7,IF('Copy &amp; Paste Roster Report Here'!$M123="xxxxxxxxxxx",1,0),0)</f>
        <v>0</v>
      </c>
      <c r="DP126" s="125">
        <f t="shared" si="31"/>
        <v>0</v>
      </c>
      <c r="DQ126" s="126">
        <f t="shared" si="32"/>
        <v>0</v>
      </c>
    </row>
    <row r="127" spans="1:121" x14ac:dyDescent="0.2">
      <c r="A127" s="111">
        <f t="shared" si="18"/>
        <v>0</v>
      </c>
      <c r="B127" s="111">
        <f t="shared" si="19"/>
        <v>0</v>
      </c>
      <c r="C127" s="112">
        <f>+('Copy &amp; Paste Roster Report Here'!$P124-'Copy &amp; Paste Roster Report Here'!$O124)/30</f>
        <v>0</v>
      </c>
      <c r="D127" s="112">
        <f>+('Copy &amp; Paste Roster Report Here'!$P124-'Copy &amp; Paste Roster Report Here'!$O124)</f>
        <v>0</v>
      </c>
      <c r="E127" s="111">
        <f>'Copy &amp; Paste Roster Report Here'!N124</f>
        <v>0</v>
      </c>
      <c r="F127" s="111" t="str">
        <f t="shared" si="20"/>
        <v>N</v>
      </c>
      <c r="G127" s="111">
        <f>'Copy &amp; Paste Roster Report Here'!R124</f>
        <v>0</v>
      </c>
      <c r="H127" s="113">
        <f t="shared" si="21"/>
        <v>0</v>
      </c>
      <c r="I127" s="112">
        <f>IF(F127="N",$F$5-'Copy &amp; Paste Roster Report Here'!O124,+'Copy &amp; Paste Roster Report Here'!Q124-'Copy &amp; Paste Roster Report Here'!O124)</f>
        <v>0</v>
      </c>
      <c r="J127" s="114">
        <f t="shared" si="22"/>
        <v>0</v>
      </c>
      <c r="K127" s="114">
        <f t="shared" si="23"/>
        <v>0</v>
      </c>
      <c r="L127" s="115">
        <f>'Copy &amp; Paste Roster Report Here'!F124</f>
        <v>0</v>
      </c>
      <c r="M127" s="116">
        <f t="shared" si="24"/>
        <v>0</v>
      </c>
      <c r="N127" s="117">
        <f>IF('Copy &amp; Paste Roster Report Here'!$A124='Analytical Tests'!N$7,IF($F127="Y",+$H127*N$6,0),0)</f>
        <v>0</v>
      </c>
      <c r="O127" s="117">
        <f>IF('Copy &amp; Paste Roster Report Here'!$A124='Analytical Tests'!O$7,IF($F127="Y",+$H127*O$6,0),0)</f>
        <v>0</v>
      </c>
      <c r="P127" s="117">
        <f>IF('Copy &amp; Paste Roster Report Here'!$A124='Analytical Tests'!P$7,IF($F127="Y",+$H127*P$6,0),0)</f>
        <v>0</v>
      </c>
      <c r="Q127" s="117">
        <f>IF('Copy &amp; Paste Roster Report Here'!$A124='Analytical Tests'!Q$7,IF($F127="Y",+$H127*Q$6,0),0)</f>
        <v>0</v>
      </c>
      <c r="R127" s="117">
        <f>IF('Copy &amp; Paste Roster Report Here'!$A124='Analytical Tests'!R$7,IF($F127="Y",+$H127*R$6,0),0)</f>
        <v>0</v>
      </c>
      <c r="S127" s="117">
        <f>IF('Copy &amp; Paste Roster Report Here'!$A124='Analytical Tests'!S$7,IF($F127="Y",+$H127*S$6,0),0)</f>
        <v>0</v>
      </c>
      <c r="T127" s="117">
        <f>IF('Copy &amp; Paste Roster Report Here'!$A124='Analytical Tests'!T$7,IF($F127="Y",+$H127*T$6,0),0)</f>
        <v>0</v>
      </c>
      <c r="U127" s="117">
        <f>IF('Copy &amp; Paste Roster Report Here'!$A124='Analytical Tests'!U$7,IF($F127="Y",+$H127*U$6,0),0)</f>
        <v>0</v>
      </c>
      <c r="V127" s="117">
        <f>IF('Copy &amp; Paste Roster Report Here'!$A124='Analytical Tests'!V$7,IF($F127="Y",+$H127*V$6,0),0)</f>
        <v>0</v>
      </c>
      <c r="W127" s="117">
        <f>IF('Copy &amp; Paste Roster Report Here'!$A124='Analytical Tests'!W$7,IF($F127="Y",+$H127*W$6,0),0)</f>
        <v>0</v>
      </c>
      <c r="X127" s="117">
        <f>IF('Copy &amp; Paste Roster Report Here'!$A124='Analytical Tests'!X$7,IF($F127="Y",+$H127*X$6,0),0)</f>
        <v>0</v>
      </c>
      <c r="Y127" s="117" t="b">
        <f>IF('Copy &amp; Paste Roster Report Here'!$A124='Analytical Tests'!Y$7,IF($F127="N",IF($J127&gt;=$C127,Y$6,+($I127/$D127)*Y$6),0))</f>
        <v>0</v>
      </c>
      <c r="Z127" s="117" t="b">
        <f>IF('Copy &amp; Paste Roster Report Here'!$A124='Analytical Tests'!Z$7,IF($F127="N",IF($J127&gt;=$C127,Z$6,+($I127/$D127)*Z$6),0))</f>
        <v>0</v>
      </c>
      <c r="AA127" s="117" t="b">
        <f>IF('Copy &amp; Paste Roster Report Here'!$A124='Analytical Tests'!AA$7,IF($F127="N",IF($J127&gt;=$C127,AA$6,+($I127/$D127)*AA$6),0))</f>
        <v>0</v>
      </c>
      <c r="AB127" s="117" t="b">
        <f>IF('Copy &amp; Paste Roster Report Here'!$A124='Analytical Tests'!AB$7,IF($F127="N",IF($J127&gt;=$C127,AB$6,+($I127/$D127)*AB$6),0))</f>
        <v>0</v>
      </c>
      <c r="AC127" s="117" t="b">
        <f>IF('Copy &amp; Paste Roster Report Here'!$A124='Analytical Tests'!AC$7,IF($F127="N",IF($J127&gt;=$C127,AC$6,+($I127/$D127)*AC$6),0))</f>
        <v>0</v>
      </c>
      <c r="AD127" s="117" t="b">
        <f>IF('Copy &amp; Paste Roster Report Here'!$A124='Analytical Tests'!AD$7,IF($F127="N",IF($J127&gt;=$C127,AD$6,+($I127/$D127)*AD$6),0))</f>
        <v>0</v>
      </c>
      <c r="AE127" s="117" t="b">
        <f>IF('Copy &amp; Paste Roster Report Here'!$A124='Analytical Tests'!AE$7,IF($F127="N",IF($J127&gt;=$C127,AE$6,+($I127/$D127)*AE$6),0))</f>
        <v>0</v>
      </c>
      <c r="AF127" s="117" t="b">
        <f>IF('Copy &amp; Paste Roster Report Here'!$A124='Analytical Tests'!AF$7,IF($F127="N",IF($J127&gt;=$C127,AF$6,+($I127/$D127)*AF$6),0))</f>
        <v>0</v>
      </c>
      <c r="AG127" s="117" t="b">
        <f>IF('Copy &amp; Paste Roster Report Here'!$A124='Analytical Tests'!AG$7,IF($F127="N",IF($J127&gt;=$C127,AG$6,+($I127/$D127)*AG$6),0))</f>
        <v>0</v>
      </c>
      <c r="AH127" s="117" t="b">
        <f>IF('Copy &amp; Paste Roster Report Here'!$A124='Analytical Tests'!AH$7,IF($F127="N",IF($J127&gt;=$C127,AH$6,+($I127/$D127)*AH$6),0))</f>
        <v>0</v>
      </c>
      <c r="AI127" s="117" t="b">
        <f>IF('Copy &amp; Paste Roster Report Here'!$A124='Analytical Tests'!AI$7,IF($F127="N",IF($J127&gt;=$C127,AI$6,+($I127/$D127)*AI$6),0))</f>
        <v>0</v>
      </c>
      <c r="AJ127" s="79"/>
      <c r="AK127" s="118">
        <f>IF('Copy &amp; Paste Roster Report Here'!$A124=AK$7,IF('Copy &amp; Paste Roster Report Here'!$M124="FT",1,0),0)</f>
        <v>0</v>
      </c>
      <c r="AL127" s="118">
        <f>IF('Copy &amp; Paste Roster Report Here'!$A124=AL$7,IF('Copy &amp; Paste Roster Report Here'!$M124="FT",1,0),0)</f>
        <v>0</v>
      </c>
      <c r="AM127" s="118">
        <f>IF('Copy &amp; Paste Roster Report Here'!$A124=AM$7,IF('Copy &amp; Paste Roster Report Here'!$M124="FT",1,0),0)</f>
        <v>0</v>
      </c>
      <c r="AN127" s="118">
        <f>IF('Copy &amp; Paste Roster Report Here'!$A124=AN$7,IF('Copy &amp; Paste Roster Report Here'!$M124="FT",1,0),0)</f>
        <v>0</v>
      </c>
      <c r="AO127" s="118">
        <f>IF('Copy &amp; Paste Roster Report Here'!$A124=AO$7,IF('Copy &amp; Paste Roster Report Here'!$M124="FT",1,0),0)</f>
        <v>0</v>
      </c>
      <c r="AP127" s="118">
        <f>IF('Copy &amp; Paste Roster Report Here'!$A124=AP$7,IF('Copy &amp; Paste Roster Report Here'!$M124="FT",1,0),0)</f>
        <v>0</v>
      </c>
      <c r="AQ127" s="118">
        <f>IF('Copy &amp; Paste Roster Report Here'!$A124=AQ$7,IF('Copy &amp; Paste Roster Report Here'!$M124="FT",1,0),0)</f>
        <v>0</v>
      </c>
      <c r="AR127" s="118">
        <f>IF('Copy &amp; Paste Roster Report Here'!$A124=AR$7,IF('Copy &amp; Paste Roster Report Here'!$M124="FT",1,0),0)</f>
        <v>0</v>
      </c>
      <c r="AS127" s="118">
        <f>IF('Copy &amp; Paste Roster Report Here'!$A124=AS$7,IF('Copy &amp; Paste Roster Report Here'!$M124="FT",1,0),0)</f>
        <v>0</v>
      </c>
      <c r="AT127" s="118">
        <f>IF('Copy &amp; Paste Roster Report Here'!$A124=AT$7,IF('Copy &amp; Paste Roster Report Here'!$M124="FT",1,0),0)</f>
        <v>0</v>
      </c>
      <c r="AU127" s="118">
        <f>IF('Copy &amp; Paste Roster Report Here'!$A124=AU$7,IF('Copy &amp; Paste Roster Report Here'!$M124="FT",1,0),0)</f>
        <v>0</v>
      </c>
      <c r="AV127" s="73">
        <f t="shared" si="25"/>
        <v>0</v>
      </c>
      <c r="AW127" s="119">
        <f>IF('Copy &amp; Paste Roster Report Here'!$A124=AW$7,IF('Copy &amp; Paste Roster Report Here'!$M124="HT",1,0),0)</f>
        <v>0</v>
      </c>
      <c r="AX127" s="119">
        <f>IF('Copy &amp; Paste Roster Report Here'!$A124=AX$7,IF('Copy &amp; Paste Roster Report Here'!$M124="HT",1,0),0)</f>
        <v>0</v>
      </c>
      <c r="AY127" s="119">
        <f>IF('Copy &amp; Paste Roster Report Here'!$A124=AY$7,IF('Copy &amp; Paste Roster Report Here'!$M124="HT",1,0),0)</f>
        <v>0</v>
      </c>
      <c r="AZ127" s="119">
        <f>IF('Copy &amp; Paste Roster Report Here'!$A124=AZ$7,IF('Copy &amp; Paste Roster Report Here'!$M124="HT",1,0),0)</f>
        <v>0</v>
      </c>
      <c r="BA127" s="119">
        <f>IF('Copy &amp; Paste Roster Report Here'!$A124=BA$7,IF('Copy &amp; Paste Roster Report Here'!$M124="HT",1,0),0)</f>
        <v>0</v>
      </c>
      <c r="BB127" s="119">
        <f>IF('Copy &amp; Paste Roster Report Here'!$A124=BB$7,IF('Copy &amp; Paste Roster Report Here'!$M124="HT",1,0),0)</f>
        <v>0</v>
      </c>
      <c r="BC127" s="119">
        <f>IF('Copy &amp; Paste Roster Report Here'!$A124=BC$7,IF('Copy &amp; Paste Roster Report Here'!$M124="HT",1,0),0)</f>
        <v>0</v>
      </c>
      <c r="BD127" s="119">
        <f>IF('Copy &amp; Paste Roster Report Here'!$A124=BD$7,IF('Copy &amp; Paste Roster Report Here'!$M124="HT",1,0),0)</f>
        <v>0</v>
      </c>
      <c r="BE127" s="119">
        <f>IF('Copy &amp; Paste Roster Report Here'!$A124=BE$7,IF('Copy &amp; Paste Roster Report Here'!$M124="HT",1,0),0)</f>
        <v>0</v>
      </c>
      <c r="BF127" s="119">
        <f>IF('Copy &amp; Paste Roster Report Here'!$A124=BF$7,IF('Copy &amp; Paste Roster Report Here'!$M124="HT",1,0),0)</f>
        <v>0</v>
      </c>
      <c r="BG127" s="119">
        <f>IF('Copy &amp; Paste Roster Report Here'!$A124=BG$7,IF('Copy &amp; Paste Roster Report Here'!$M124="HT",1,0),0)</f>
        <v>0</v>
      </c>
      <c r="BH127" s="73">
        <f t="shared" si="26"/>
        <v>0</v>
      </c>
      <c r="BI127" s="120">
        <f>IF('Copy &amp; Paste Roster Report Here'!$A124=BI$7,IF('Copy &amp; Paste Roster Report Here'!$M124="MT",1,0),0)</f>
        <v>0</v>
      </c>
      <c r="BJ127" s="120">
        <f>IF('Copy &amp; Paste Roster Report Here'!$A124=BJ$7,IF('Copy &amp; Paste Roster Report Here'!$M124="MT",1,0),0)</f>
        <v>0</v>
      </c>
      <c r="BK127" s="120">
        <f>IF('Copy &amp; Paste Roster Report Here'!$A124=BK$7,IF('Copy &amp; Paste Roster Report Here'!$M124="MT",1,0),0)</f>
        <v>0</v>
      </c>
      <c r="BL127" s="120">
        <f>IF('Copy &amp; Paste Roster Report Here'!$A124=BL$7,IF('Copy &amp; Paste Roster Report Here'!$M124="MT",1,0),0)</f>
        <v>0</v>
      </c>
      <c r="BM127" s="120">
        <f>IF('Copy &amp; Paste Roster Report Here'!$A124=BM$7,IF('Copy &amp; Paste Roster Report Here'!$M124="MT",1,0),0)</f>
        <v>0</v>
      </c>
      <c r="BN127" s="120">
        <f>IF('Copy &amp; Paste Roster Report Here'!$A124=BN$7,IF('Copy &amp; Paste Roster Report Here'!$M124="MT",1,0),0)</f>
        <v>0</v>
      </c>
      <c r="BO127" s="120">
        <f>IF('Copy &amp; Paste Roster Report Here'!$A124=BO$7,IF('Copy &amp; Paste Roster Report Here'!$M124="MT",1,0),0)</f>
        <v>0</v>
      </c>
      <c r="BP127" s="120">
        <f>IF('Copy &amp; Paste Roster Report Here'!$A124=BP$7,IF('Copy &amp; Paste Roster Report Here'!$M124="MT",1,0),0)</f>
        <v>0</v>
      </c>
      <c r="BQ127" s="120">
        <f>IF('Copy &amp; Paste Roster Report Here'!$A124=BQ$7,IF('Copy &amp; Paste Roster Report Here'!$M124="MT",1,0),0)</f>
        <v>0</v>
      </c>
      <c r="BR127" s="120">
        <f>IF('Copy &amp; Paste Roster Report Here'!$A124=BR$7,IF('Copy &amp; Paste Roster Report Here'!$M124="MT",1,0),0)</f>
        <v>0</v>
      </c>
      <c r="BS127" s="120">
        <f>IF('Copy &amp; Paste Roster Report Here'!$A124=BS$7,IF('Copy &amp; Paste Roster Report Here'!$M124="MT",1,0),0)</f>
        <v>0</v>
      </c>
      <c r="BT127" s="73">
        <f t="shared" si="27"/>
        <v>0</v>
      </c>
      <c r="BU127" s="121">
        <f>IF('Copy &amp; Paste Roster Report Here'!$A124=BU$7,IF('Copy &amp; Paste Roster Report Here'!$M124="fy",1,0),0)</f>
        <v>0</v>
      </c>
      <c r="BV127" s="121">
        <f>IF('Copy &amp; Paste Roster Report Here'!$A124=BV$7,IF('Copy &amp; Paste Roster Report Here'!$M124="fy",1,0),0)</f>
        <v>0</v>
      </c>
      <c r="BW127" s="121">
        <f>IF('Copy &amp; Paste Roster Report Here'!$A124=BW$7,IF('Copy &amp; Paste Roster Report Here'!$M124="fy",1,0),0)</f>
        <v>0</v>
      </c>
      <c r="BX127" s="121">
        <f>IF('Copy &amp; Paste Roster Report Here'!$A124=BX$7,IF('Copy &amp; Paste Roster Report Here'!$M124="fy",1,0),0)</f>
        <v>0</v>
      </c>
      <c r="BY127" s="121">
        <f>IF('Copy &amp; Paste Roster Report Here'!$A124=BY$7,IF('Copy &amp; Paste Roster Report Here'!$M124="fy",1,0),0)</f>
        <v>0</v>
      </c>
      <c r="BZ127" s="121">
        <f>IF('Copy &amp; Paste Roster Report Here'!$A124=BZ$7,IF('Copy &amp; Paste Roster Report Here'!$M124="fy",1,0),0)</f>
        <v>0</v>
      </c>
      <c r="CA127" s="121">
        <f>IF('Copy &amp; Paste Roster Report Here'!$A124=CA$7,IF('Copy &amp; Paste Roster Report Here'!$M124="fy",1,0),0)</f>
        <v>0</v>
      </c>
      <c r="CB127" s="121">
        <f>IF('Copy &amp; Paste Roster Report Here'!$A124=CB$7,IF('Copy &amp; Paste Roster Report Here'!$M124="fy",1,0),0)</f>
        <v>0</v>
      </c>
      <c r="CC127" s="121">
        <f>IF('Copy &amp; Paste Roster Report Here'!$A124=CC$7,IF('Copy &amp; Paste Roster Report Here'!$M124="fy",1,0),0)</f>
        <v>0</v>
      </c>
      <c r="CD127" s="121">
        <f>IF('Copy &amp; Paste Roster Report Here'!$A124=CD$7,IF('Copy &amp; Paste Roster Report Here'!$M124="fy",1,0),0)</f>
        <v>0</v>
      </c>
      <c r="CE127" s="121">
        <f>IF('Copy &amp; Paste Roster Report Here'!$A124=CE$7,IF('Copy &amp; Paste Roster Report Here'!$M124="fy",1,0),0)</f>
        <v>0</v>
      </c>
      <c r="CF127" s="73">
        <f t="shared" si="28"/>
        <v>0</v>
      </c>
      <c r="CG127" s="122">
        <f>IF('Copy &amp; Paste Roster Report Here'!$A124=CG$7,IF('Copy &amp; Paste Roster Report Here'!$M124="RH",1,0),0)</f>
        <v>0</v>
      </c>
      <c r="CH127" s="122">
        <f>IF('Copy &amp; Paste Roster Report Here'!$A124=CH$7,IF('Copy &amp; Paste Roster Report Here'!$M124="RH",1,0),0)</f>
        <v>0</v>
      </c>
      <c r="CI127" s="122">
        <f>IF('Copy &amp; Paste Roster Report Here'!$A124=CI$7,IF('Copy &amp; Paste Roster Report Here'!$M124="RH",1,0),0)</f>
        <v>0</v>
      </c>
      <c r="CJ127" s="122">
        <f>IF('Copy &amp; Paste Roster Report Here'!$A124=CJ$7,IF('Copy &amp; Paste Roster Report Here'!$M124="RH",1,0),0)</f>
        <v>0</v>
      </c>
      <c r="CK127" s="122">
        <f>IF('Copy &amp; Paste Roster Report Here'!$A124=CK$7,IF('Copy &amp; Paste Roster Report Here'!$M124="RH",1,0),0)</f>
        <v>0</v>
      </c>
      <c r="CL127" s="122">
        <f>IF('Copy &amp; Paste Roster Report Here'!$A124=CL$7,IF('Copy &amp; Paste Roster Report Here'!$M124="RH",1,0),0)</f>
        <v>0</v>
      </c>
      <c r="CM127" s="122">
        <f>IF('Copy &amp; Paste Roster Report Here'!$A124=CM$7,IF('Copy &amp; Paste Roster Report Here'!$M124="RH",1,0),0)</f>
        <v>0</v>
      </c>
      <c r="CN127" s="122">
        <f>IF('Copy &amp; Paste Roster Report Here'!$A124=CN$7,IF('Copy &amp; Paste Roster Report Here'!$M124="RH",1,0),0)</f>
        <v>0</v>
      </c>
      <c r="CO127" s="122">
        <f>IF('Copy &amp; Paste Roster Report Here'!$A124=CO$7,IF('Copy &amp; Paste Roster Report Here'!$M124="RH",1,0),0)</f>
        <v>0</v>
      </c>
      <c r="CP127" s="122">
        <f>IF('Copy &amp; Paste Roster Report Here'!$A124=CP$7,IF('Copy &amp; Paste Roster Report Here'!$M124="RH",1,0),0)</f>
        <v>0</v>
      </c>
      <c r="CQ127" s="122">
        <f>IF('Copy &amp; Paste Roster Report Here'!$A124=CQ$7,IF('Copy &amp; Paste Roster Report Here'!$M124="RH",1,0),0)</f>
        <v>0</v>
      </c>
      <c r="CR127" s="73">
        <f t="shared" si="29"/>
        <v>0</v>
      </c>
      <c r="CS127" s="123">
        <f>IF('Copy &amp; Paste Roster Report Here'!$A124=CS$7,IF('Copy &amp; Paste Roster Report Here'!$M124="QT",1,0),0)</f>
        <v>0</v>
      </c>
      <c r="CT127" s="123">
        <f>IF('Copy &amp; Paste Roster Report Here'!$A124=CT$7,IF('Copy &amp; Paste Roster Report Here'!$M124="QT",1,0),0)</f>
        <v>0</v>
      </c>
      <c r="CU127" s="123">
        <f>IF('Copy &amp; Paste Roster Report Here'!$A124=CU$7,IF('Copy &amp; Paste Roster Report Here'!$M124="QT",1,0),0)</f>
        <v>0</v>
      </c>
      <c r="CV127" s="123">
        <f>IF('Copy &amp; Paste Roster Report Here'!$A124=CV$7,IF('Copy &amp; Paste Roster Report Here'!$M124="QT",1,0),0)</f>
        <v>0</v>
      </c>
      <c r="CW127" s="123">
        <f>IF('Copy &amp; Paste Roster Report Here'!$A124=CW$7,IF('Copy &amp; Paste Roster Report Here'!$M124="QT",1,0),0)</f>
        <v>0</v>
      </c>
      <c r="CX127" s="123">
        <f>IF('Copy &amp; Paste Roster Report Here'!$A124=CX$7,IF('Copy &amp; Paste Roster Report Here'!$M124="QT",1,0),0)</f>
        <v>0</v>
      </c>
      <c r="CY127" s="123">
        <f>IF('Copy &amp; Paste Roster Report Here'!$A124=CY$7,IF('Copy &amp; Paste Roster Report Here'!$M124="QT",1,0),0)</f>
        <v>0</v>
      </c>
      <c r="CZ127" s="123">
        <f>IF('Copy &amp; Paste Roster Report Here'!$A124=CZ$7,IF('Copy &amp; Paste Roster Report Here'!$M124="QT",1,0),0)</f>
        <v>0</v>
      </c>
      <c r="DA127" s="123">
        <f>IF('Copy &amp; Paste Roster Report Here'!$A124=DA$7,IF('Copy &amp; Paste Roster Report Here'!$M124="QT",1,0),0)</f>
        <v>0</v>
      </c>
      <c r="DB127" s="123">
        <f>IF('Copy &amp; Paste Roster Report Here'!$A124=DB$7,IF('Copy &amp; Paste Roster Report Here'!$M124="QT",1,0),0)</f>
        <v>0</v>
      </c>
      <c r="DC127" s="123">
        <f>IF('Copy &amp; Paste Roster Report Here'!$A124=DC$7,IF('Copy &amp; Paste Roster Report Here'!$M124="QT",1,0),0)</f>
        <v>0</v>
      </c>
      <c r="DD127" s="73">
        <f t="shared" si="30"/>
        <v>0</v>
      </c>
      <c r="DE127" s="124">
        <f>IF('Copy &amp; Paste Roster Report Here'!$A124=DE$7,IF('Copy &amp; Paste Roster Report Here'!$M124="xxxxxxxxxxx",1,0),0)</f>
        <v>0</v>
      </c>
      <c r="DF127" s="124">
        <f>IF('Copy &amp; Paste Roster Report Here'!$A124=DF$7,IF('Copy &amp; Paste Roster Report Here'!$M124="xxxxxxxxxxx",1,0),0)</f>
        <v>0</v>
      </c>
      <c r="DG127" s="124">
        <f>IF('Copy &amp; Paste Roster Report Here'!$A124=DG$7,IF('Copy &amp; Paste Roster Report Here'!$M124="xxxxxxxxxxx",1,0),0)</f>
        <v>0</v>
      </c>
      <c r="DH127" s="124">
        <f>IF('Copy &amp; Paste Roster Report Here'!$A124=DH$7,IF('Copy &amp; Paste Roster Report Here'!$M124="xxxxxxxxxxx",1,0),0)</f>
        <v>0</v>
      </c>
      <c r="DI127" s="124">
        <f>IF('Copy &amp; Paste Roster Report Here'!$A124=DI$7,IF('Copy &amp; Paste Roster Report Here'!$M124="xxxxxxxxxxx",1,0),0)</f>
        <v>0</v>
      </c>
      <c r="DJ127" s="124">
        <f>IF('Copy &amp; Paste Roster Report Here'!$A124=DJ$7,IF('Copy &amp; Paste Roster Report Here'!$M124="xxxxxxxxxxx",1,0),0)</f>
        <v>0</v>
      </c>
      <c r="DK127" s="124">
        <f>IF('Copy &amp; Paste Roster Report Here'!$A124=DK$7,IF('Copy &amp; Paste Roster Report Here'!$M124="xxxxxxxxxxx",1,0),0)</f>
        <v>0</v>
      </c>
      <c r="DL127" s="124">
        <f>IF('Copy &amp; Paste Roster Report Here'!$A124=DL$7,IF('Copy &amp; Paste Roster Report Here'!$M124="xxxxxxxxxxx",1,0),0)</f>
        <v>0</v>
      </c>
      <c r="DM127" s="124">
        <f>IF('Copy &amp; Paste Roster Report Here'!$A124=DM$7,IF('Copy &amp; Paste Roster Report Here'!$M124="xxxxxxxxxxx",1,0),0)</f>
        <v>0</v>
      </c>
      <c r="DN127" s="124">
        <f>IF('Copy &amp; Paste Roster Report Here'!$A124=DN$7,IF('Copy &amp; Paste Roster Report Here'!$M124="xxxxxxxxxxx",1,0),0)</f>
        <v>0</v>
      </c>
      <c r="DO127" s="124">
        <f>IF('Copy &amp; Paste Roster Report Here'!$A124=DO$7,IF('Copy &amp; Paste Roster Report Here'!$M124="xxxxxxxxxxx",1,0),0)</f>
        <v>0</v>
      </c>
      <c r="DP127" s="125">
        <f t="shared" si="31"/>
        <v>0</v>
      </c>
      <c r="DQ127" s="126">
        <f t="shared" si="32"/>
        <v>0</v>
      </c>
    </row>
    <row r="128" spans="1:121" x14ac:dyDescent="0.2">
      <c r="A128" s="111">
        <f t="shared" si="18"/>
        <v>0</v>
      </c>
      <c r="B128" s="111">
        <f t="shared" si="19"/>
        <v>0</v>
      </c>
      <c r="C128" s="112">
        <f>+('Copy &amp; Paste Roster Report Here'!$P125-'Copy &amp; Paste Roster Report Here'!$O125)/30</f>
        <v>0</v>
      </c>
      <c r="D128" s="112">
        <f>+('Copy &amp; Paste Roster Report Here'!$P125-'Copy &amp; Paste Roster Report Here'!$O125)</f>
        <v>0</v>
      </c>
      <c r="E128" s="111">
        <f>'Copy &amp; Paste Roster Report Here'!N125</f>
        <v>0</v>
      </c>
      <c r="F128" s="111" t="str">
        <f t="shared" si="20"/>
        <v>N</v>
      </c>
      <c r="G128" s="111">
        <f>'Copy &amp; Paste Roster Report Here'!R125</f>
        <v>0</v>
      </c>
      <c r="H128" s="113">
        <f t="shared" si="21"/>
        <v>0</v>
      </c>
      <c r="I128" s="112">
        <f>IF(F128="N",$F$5-'Copy &amp; Paste Roster Report Here'!O125,+'Copy &amp; Paste Roster Report Here'!Q125-'Copy &amp; Paste Roster Report Here'!O125)</f>
        <v>0</v>
      </c>
      <c r="J128" s="114">
        <f t="shared" si="22"/>
        <v>0</v>
      </c>
      <c r="K128" s="114">
        <f t="shared" si="23"/>
        <v>0</v>
      </c>
      <c r="L128" s="115">
        <f>'Copy &amp; Paste Roster Report Here'!F125</f>
        <v>0</v>
      </c>
      <c r="M128" s="116">
        <f t="shared" si="24"/>
        <v>0</v>
      </c>
      <c r="N128" s="117">
        <f>IF('Copy &amp; Paste Roster Report Here'!$A125='Analytical Tests'!N$7,IF($F128="Y",+$H128*N$6,0),0)</f>
        <v>0</v>
      </c>
      <c r="O128" s="117">
        <f>IF('Copy &amp; Paste Roster Report Here'!$A125='Analytical Tests'!O$7,IF($F128="Y",+$H128*O$6,0),0)</f>
        <v>0</v>
      </c>
      <c r="P128" s="117">
        <f>IF('Copy &amp; Paste Roster Report Here'!$A125='Analytical Tests'!P$7,IF($F128="Y",+$H128*P$6,0),0)</f>
        <v>0</v>
      </c>
      <c r="Q128" s="117">
        <f>IF('Copy &amp; Paste Roster Report Here'!$A125='Analytical Tests'!Q$7,IF($F128="Y",+$H128*Q$6,0),0)</f>
        <v>0</v>
      </c>
      <c r="R128" s="117">
        <f>IF('Copy &amp; Paste Roster Report Here'!$A125='Analytical Tests'!R$7,IF($F128="Y",+$H128*R$6,0),0)</f>
        <v>0</v>
      </c>
      <c r="S128" s="117">
        <f>IF('Copy &amp; Paste Roster Report Here'!$A125='Analytical Tests'!S$7,IF($F128="Y",+$H128*S$6,0),0)</f>
        <v>0</v>
      </c>
      <c r="T128" s="117">
        <f>IF('Copy &amp; Paste Roster Report Here'!$A125='Analytical Tests'!T$7,IF($F128="Y",+$H128*T$6,0),0)</f>
        <v>0</v>
      </c>
      <c r="U128" s="117">
        <f>IF('Copy &amp; Paste Roster Report Here'!$A125='Analytical Tests'!U$7,IF($F128="Y",+$H128*U$6,0),0)</f>
        <v>0</v>
      </c>
      <c r="V128" s="117">
        <f>IF('Copy &amp; Paste Roster Report Here'!$A125='Analytical Tests'!V$7,IF($F128="Y",+$H128*V$6,0),0)</f>
        <v>0</v>
      </c>
      <c r="W128" s="117">
        <f>IF('Copy &amp; Paste Roster Report Here'!$A125='Analytical Tests'!W$7,IF($F128="Y",+$H128*W$6,0),0)</f>
        <v>0</v>
      </c>
      <c r="X128" s="117">
        <f>IF('Copy &amp; Paste Roster Report Here'!$A125='Analytical Tests'!X$7,IF($F128="Y",+$H128*X$6,0),0)</f>
        <v>0</v>
      </c>
      <c r="Y128" s="117" t="b">
        <f>IF('Copy &amp; Paste Roster Report Here'!$A125='Analytical Tests'!Y$7,IF($F128="N",IF($J128&gt;=$C128,Y$6,+($I128/$D128)*Y$6),0))</f>
        <v>0</v>
      </c>
      <c r="Z128" s="117" t="b">
        <f>IF('Copy &amp; Paste Roster Report Here'!$A125='Analytical Tests'!Z$7,IF($F128="N",IF($J128&gt;=$C128,Z$6,+($I128/$D128)*Z$6),0))</f>
        <v>0</v>
      </c>
      <c r="AA128" s="117" t="b">
        <f>IF('Copy &amp; Paste Roster Report Here'!$A125='Analytical Tests'!AA$7,IF($F128="N",IF($J128&gt;=$C128,AA$6,+($I128/$D128)*AA$6),0))</f>
        <v>0</v>
      </c>
      <c r="AB128" s="117" t="b">
        <f>IF('Copy &amp; Paste Roster Report Here'!$A125='Analytical Tests'!AB$7,IF($F128="N",IF($J128&gt;=$C128,AB$6,+($I128/$D128)*AB$6),0))</f>
        <v>0</v>
      </c>
      <c r="AC128" s="117" t="b">
        <f>IF('Copy &amp; Paste Roster Report Here'!$A125='Analytical Tests'!AC$7,IF($F128="N",IF($J128&gt;=$C128,AC$6,+($I128/$D128)*AC$6),0))</f>
        <v>0</v>
      </c>
      <c r="AD128" s="117" t="b">
        <f>IF('Copy &amp; Paste Roster Report Here'!$A125='Analytical Tests'!AD$7,IF($F128="N",IF($J128&gt;=$C128,AD$6,+($I128/$D128)*AD$6),0))</f>
        <v>0</v>
      </c>
      <c r="AE128" s="117" t="b">
        <f>IF('Copy &amp; Paste Roster Report Here'!$A125='Analytical Tests'!AE$7,IF($F128="N",IF($J128&gt;=$C128,AE$6,+($I128/$D128)*AE$6),0))</f>
        <v>0</v>
      </c>
      <c r="AF128" s="117" t="b">
        <f>IF('Copy &amp; Paste Roster Report Here'!$A125='Analytical Tests'!AF$7,IF($F128="N",IF($J128&gt;=$C128,AF$6,+($I128/$D128)*AF$6),0))</f>
        <v>0</v>
      </c>
      <c r="AG128" s="117" t="b">
        <f>IF('Copy &amp; Paste Roster Report Here'!$A125='Analytical Tests'!AG$7,IF($F128="N",IF($J128&gt;=$C128,AG$6,+($I128/$D128)*AG$6),0))</f>
        <v>0</v>
      </c>
      <c r="AH128" s="117" t="b">
        <f>IF('Copy &amp; Paste Roster Report Here'!$A125='Analytical Tests'!AH$7,IF($F128="N",IF($J128&gt;=$C128,AH$6,+($I128/$D128)*AH$6),0))</f>
        <v>0</v>
      </c>
      <c r="AI128" s="117" t="b">
        <f>IF('Copy &amp; Paste Roster Report Here'!$A125='Analytical Tests'!AI$7,IF($F128="N",IF($J128&gt;=$C128,AI$6,+($I128/$D128)*AI$6),0))</f>
        <v>0</v>
      </c>
      <c r="AJ128" s="79"/>
      <c r="AK128" s="118">
        <f>IF('Copy &amp; Paste Roster Report Here'!$A125=AK$7,IF('Copy &amp; Paste Roster Report Here'!$M125="FT",1,0),0)</f>
        <v>0</v>
      </c>
      <c r="AL128" s="118">
        <f>IF('Copy &amp; Paste Roster Report Here'!$A125=AL$7,IF('Copy &amp; Paste Roster Report Here'!$M125="FT",1,0),0)</f>
        <v>0</v>
      </c>
      <c r="AM128" s="118">
        <f>IF('Copy &amp; Paste Roster Report Here'!$A125=AM$7,IF('Copy &amp; Paste Roster Report Here'!$M125="FT",1,0),0)</f>
        <v>0</v>
      </c>
      <c r="AN128" s="118">
        <f>IF('Copy &amp; Paste Roster Report Here'!$A125=AN$7,IF('Copy &amp; Paste Roster Report Here'!$M125="FT",1,0),0)</f>
        <v>0</v>
      </c>
      <c r="AO128" s="118">
        <f>IF('Copy &amp; Paste Roster Report Here'!$A125=AO$7,IF('Copy &amp; Paste Roster Report Here'!$M125="FT",1,0),0)</f>
        <v>0</v>
      </c>
      <c r="AP128" s="118">
        <f>IF('Copy &amp; Paste Roster Report Here'!$A125=AP$7,IF('Copy &amp; Paste Roster Report Here'!$M125="FT",1,0),0)</f>
        <v>0</v>
      </c>
      <c r="AQ128" s="118">
        <f>IF('Copy &amp; Paste Roster Report Here'!$A125=AQ$7,IF('Copy &amp; Paste Roster Report Here'!$M125="FT",1,0),0)</f>
        <v>0</v>
      </c>
      <c r="AR128" s="118">
        <f>IF('Copy &amp; Paste Roster Report Here'!$A125=AR$7,IF('Copy &amp; Paste Roster Report Here'!$M125="FT",1,0),0)</f>
        <v>0</v>
      </c>
      <c r="AS128" s="118">
        <f>IF('Copy &amp; Paste Roster Report Here'!$A125=AS$7,IF('Copy &amp; Paste Roster Report Here'!$M125="FT",1,0),0)</f>
        <v>0</v>
      </c>
      <c r="AT128" s="118">
        <f>IF('Copy &amp; Paste Roster Report Here'!$A125=AT$7,IF('Copy &amp; Paste Roster Report Here'!$M125="FT",1,0),0)</f>
        <v>0</v>
      </c>
      <c r="AU128" s="118">
        <f>IF('Copy &amp; Paste Roster Report Here'!$A125=AU$7,IF('Copy &amp; Paste Roster Report Here'!$M125="FT",1,0),0)</f>
        <v>0</v>
      </c>
      <c r="AV128" s="73">
        <f t="shared" si="25"/>
        <v>0</v>
      </c>
      <c r="AW128" s="119">
        <f>IF('Copy &amp; Paste Roster Report Here'!$A125=AW$7,IF('Copy &amp; Paste Roster Report Here'!$M125="HT",1,0),0)</f>
        <v>0</v>
      </c>
      <c r="AX128" s="119">
        <f>IF('Copy &amp; Paste Roster Report Here'!$A125=AX$7,IF('Copy &amp; Paste Roster Report Here'!$M125="HT",1,0),0)</f>
        <v>0</v>
      </c>
      <c r="AY128" s="119">
        <f>IF('Copy &amp; Paste Roster Report Here'!$A125=AY$7,IF('Copy &amp; Paste Roster Report Here'!$M125="HT",1,0),0)</f>
        <v>0</v>
      </c>
      <c r="AZ128" s="119">
        <f>IF('Copy &amp; Paste Roster Report Here'!$A125=AZ$7,IF('Copy &amp; Paste Roster Report Here'!$M125="HT",1,0),0)</f>
        <v>0</v>
      </c>
      <c r="BA128" s="119">
        <f>IF('Copy &amp; Paste Roster Report Here'!$A125=BA$7,IF('Copy &amp; Paste Roster Report Here'!$M125="HT",1,0),0)</f>
        <v>0</v>
      </c>
      <c r="BB128" s="119">
        <f>IF('Copy &amp; Paste Roster Report Here'!$A125=BB$7,IF('Copy &amp; Paste Roster Report Here'!$M125="HT",1,0),0)</f>
        <v>0</v>
      </c>
      <c r="BC128" s="119">
        <f>IF('Copy &amp; Paste Roster Report Here'!$A125=BC$7,IF('Copy &amp; Paste Roster Report Here'!$M125="HT",1,0),0)</f>
        <v>0</v>
      </c>
      <c r="BD128" s="119">
        <f>IF('Copy &amp; Paste Roster Report Here'!$A125=BD$7,IF('Copy &amp; Paste Roster Report Here'!$M125="HT",1,0),0)</f>
        <v>0</v>
      </c>
      <c r="BE128" s="119">
        <f>IF('Copy &amp; Paste Roster Report Here'!$A125=BE$7,IF('Copy &amp; Paste Roster Report Here'!$M125="HT",1,0),0)</f>
        <v>0</v>
      </c>
      <c r="BF128" s="119">
        <f>IF('Copy &amp; Paste Roster Report Here'!$A125=BF$7,IF('Copy &amp; Paste Roster Report Here'!$M125="HT",1,0),0)</f>
        <v>0</v>
      </c>
      <c r="BG128" s="119">
        <f>IF('Copy &amp; Paste Roster Report Here'!$A125=BG$7,IF('Copy &amp; Paste Roster Report Here'!$M125="HT",1,0),0)</f>
        <v>0</v>
      </c>
      <c r="BH128" s="73">
        <f t="shared" si="26"/>
        <v>0</v>
      </c>
      <c r="BI128" s="120">
        <f>IF('Copy &amp; Paste Roster Report Here'!$A125=BI$7,IF('Copy &amp; Paste Roster Report Here'!$M125="MT",1,0),0)</f>
        <v>0</v>
      </c>
      <c r="BJ128" s="120">
        <f>IF('Copy &amp; Paste Roster Report Here'!$A125=BJ$7,IF('Copy &amp; Paste Roster Report Here'!$M125="MT",1,0),0)</f>
        <v>0</v>
      </c>
      <c r="BK128" s="120">
        <f>IF('Copy &amp; Paste Roster Report Here'!$A125=BK$7,IF('Copy &amp; Paste Roster Report Here'!$M125="MT",1,0),0)</f>
        <v>0</v>
      </c>
      <c r="BL128" s="120">
        <f>IF('Copy &amp; Paste Roster Report Here'!$A125=BL$7,IF('Copy &amp; Paste Roster Report Here'!$M125="MT",1,0),0)</f>
        <v>0</v>
      </c>
      <c r="BM128" s="120">
        <f>IF('Copy &amp; Paste Roster Report Here'!$A125=BM$7,IF('Copy &amp; Paste Roster Report Here'!$M125="MT",1,0),0)</f>
        <v>0</v>
      </c>
      <c r="BN128" s="120">
        <f>IF('Copy &amp; Paste Roster Report Here'!$A125=BN$7,IF('Copy &amp; Paste Roster Report Here'!$M125="MT",1,0),0)</f>
        <v>0</v>
      </c>
      <c r="BO128" s="120">
        <f>IF('Copy &amp; Paste Roster Report Here'!$A125=BO$7,IF('Copy &amp; Paste Roster Report Here'!$M125="MT",1,0),0)</f>
        <v>0</v>
      </c>
      <c r="BP128" s="120">
        <f>IF('Copy &amp; Paste Roster Report Here'!$A125=BP$7,IF('Copy &amp; Paste Roster Report Here'!$M125="MT",1,0),0)</f>
        <v>0</v>
      </c>
      <c r="BQ128" s="120">
        <f>IF('Copy &amp; Paste Roster Report Here'!$A125=BQ$7,IF('Copy &amp; Paste Roster Report Here'!$M125="MT",1,0),0)</f>
        <v>0</v>
      </c>
      <c r="BR128" s="120">
        <f>IF('Copy &amp; Paste Roster Report Here'!$A125=BR$7,IF('Copy &amp; Paste Roster Report Here'!$M125="MT",1,0),0)</f>
        <v>0</v>
      </c>
      <c r="BS128" s="120">
        <f>IF('Copy &amp; Paste Roster Report Here'!$A125=BS$7,IF('Copy &amp; Paste Roster Report Here'!$M125="MT",1,0),0)</f>
        <v>0</v>
      </c>
      <c r="BT128" s="73">
        <f t="shared" si="27"/>
        <v>0</v>
      </c>
      <c r="BU128" s="121">
        <f>IF('Copy &amp; Paste Roster Report Here'!$A125=BU$7,IF('Copy &amp; Paste Roster Report Here'!$M125="fy",1,0),0)</f>
        <v>0</v>
      </c>
      <c r="BV128" s="121">
        <f>IF('Copy &amp; Paste Roster Report Here'!$A125=BV$7,IF('Copy &amp; Paste Roster Report Here'!$M125="fy",1,0),0)</f>
        <v>0</v>
      </c>
      <c r="BW128" s="121">
        <f>IF('Copy &amp; Paste Roster Report Here'!$A125=BW$7,IF('Copy &amp; Paste Roster Report Here'!$M125="fy",1,0),0)</f>
        <v>0</v>
      </c>
      <c r="BX128" s="121">
        <f>IF('Copy &amp; Paste Roster Report Here'!$A125=BX$7,IF('Copy &amp; Paste Roster Report Here'!$M125="fy",1,0),0)</f>
        <v>0</v>
      </c>
      <c r="BY128" s="121">
        <f>IF('Copy &amp; Paste Roster Report Here'!$A125=BY$7,IF('Copy &amp; Paste Roster Report Here'!$M125="fy",1,0),0)</f>
        <v>0</v>
      </c>
      <c r="BZ128" s="121">
        <f>IF('Copy &amp; Paste Roster Report Here'!$A125=BZ$7,IF('Copy &amp; Paste Roster Report Here'!$M125="fy",1,0),0)</f>
        <v>0</v>
      </c>
      <c r="CA128" s="121">
        <f>IF('Copy &amp; Paste Roster Report Here'!$A125=CA$7,IF('Copy &amp; Paste Roster Report Here'!$M125="fy",1,0),0)</f>
        <v>0</v>
      </c>
      <c r="CB128" s="121">
        <f>IF('Copy &amp; Paste Roster Report Here'!$A125=CB$7,IF('Copy &amp; Paste Roster Report Here'!$M125="fy",1,0),0)</f>
        <v>0</v>
      </c>
      <c r="CC128" s="121">
        <f>IF('Copy &amp; Paste Roster Report Here'!$A125=CC$7,IF('Copy &amp; Paste Roster Report Here'!$M125="fy",1,0),0)</f>
        <v>0</v>
      </c>
      <c r="CD128" s="121">
        <f>IF('Copy &amp; Paste Roster Report Here'!$A125=CD$7,IF('Copy &amp; Paste Roster Report Here'!$M125="fy",1,0),0)</f>
        <v>0</v>
      </c>
      <c r="CE128" s="121">
        <f>IF('Copy &amp; Paste Roster Report Here'!$A125=CE$7,IF('Copy &amp; Paste Roster Report Here'!$M125="fy",1,0),0)</f>
        <v>0</v>
      </c>
      <c r="CF128" s="73">
        <f t="shared" si="28"/>
        <v>0</v>
      </c>
      <c r="CG128" s="122">
        <f>IF('Copy &amp; Paste Roster Report Here'!$A125=CG$7,IF('Copy &amp; Paste Roster Report Here'!$M125="RH",1,0),0)</f>
        <v>0</v>
      </c>
      <c r="CH128" s="122">
        <f>IF('Copy &amp; Paste Roster Report Here'!$A125=CH$7,IF('Copy &amp; Paste Roster Report Here'!$M125="RH",1,0),0)</f>
        <v>0</v>
      </c>
      <c r="CI128" s="122">
        <f>IF('Copy &amp; Paste Roster Report Here'!$A125=CI$7,IF('Copy &amp; Paste Roster Report Here'!$M125="RH",1,0),0)</f>
        <v>0</v>
      </c>
      <c r="CJ128" s="122">
        <f>IF('Copy &amp; Paste Roster Report Here'!$A125=CJ$7,IF('Copy &amp; Paste Roster Report Here'!$M125="RH",1,0),0)</f>
        <v>0</v>
      </c>
      <c r="CK128" s="122">
        <f>IF('Copy &amp; Paste Roster Report Here'!$A125=CK$7,IF('Copy &amp; Paste Roster Report Here'!$M125="RH",1,0),0)</f>
        <v>0</v>
      </c>
      <c r="CL128" s="122">
        <f>IF('Copy &amp; Paste Roster Report Here'!$A125=CL$7,IF('Copy &amp; Paste Roster Report Here'!$M125="RH",1,0),0)</f>
        <v>0</v>
      </c>
      <c r="CM128" s="122">
        <f>IF('Copy &amp; Paste Roster Report Here'!$A125=CM$7,IF('Copy &amp; Paste Roster Report Here'!$M125="RH",1,0),0)</f>
        <v>0</v>
      </c>
      <c r="CN128" s="122">
        <f>IF('Copy &amp; Paste Roster Report Here'!$A125=CN$7,IF('Copy &amp; Paste Roster Report Here'!$M125="RH",1,0),0)</f>
        <v>0</v>
      </c>
      <c r="CO128" s="122">
        <f>IF('Copy &amp; Paste Roster Report Here'!$A125=CO$7,IF('Copy &amp; Paste Roster Report Here'!$M125="RH",1,0),0)</f>
        <v>0</v>
      </c>
      <c r="CP128" s="122">
        <f>IF('Copy &amp; Paste Roster Report Here'!$A125=CP$7,IF('Copy &amp; Paste Roster Report Here'!$M125="RH",1,0),0)</f>
        <v>0</v>
      </c>
      <c r="CQ128" s="122">
        <f>IF('Copy &amp; Paste Roster Report Here'!$A125=CQ$7,IF('Copy &amp; Paste Roster Report Here'!$M125="RH",1,0),0)</f>
        <v>0</v>
      </c>
      <c r="CR128" s="73">
        <f t="shared" si="29"/>
        <v>0</v>
      </c>
      <c r="CS128" s="123">
        <f>IF('Copy &amp; Paste Roster Report Here'!$A125=CS$7,IF('Copy &amp; Paste Roster Report Here'!$M125="QT",1,0),0)</f>
        <v>0</v>
      </c>
      <c r="CT128" s="123">
        <f>IF('Copy &amp; Paste Roster Report Here'!$A125=CT$7,IF('Copy &amp; Paste Roster Report Here'!$M125="QT",1,0),0)</f>
        <v>0</v>
      </c>
      <c r="CU128" s="123">
        <f>IF('Copy &amp; Paste Roster Report Here'!$A125=CU$7,IF('Copy &amp; Paste Roster Report Here'!$M125="QT",1,0),0)</f>
        <v>0</v>
      </c>
      <c r="CV128" s="123">
        <f>IF('Copy &amp; Paste Roster Report Here'!$A125=CV$7,IF('Copy &amp; Paste Roster Report Here'!$M125="QT",1,0),0)</f>
        <v>0</v>
      </c>
      <c r="CW128" s="123">
        <f>IF('Copy &amp; Paste Roster Report Here'!$A125=CW$7,IF('Copy &amp; Paste Roster Report Here'!$M125="QT",1,0),0)</f>
        <v>0</v>
      </c>
      <c r="CX128" s="123">
        <f>IF('Copy &amp; Paste Roster Report Here'!$A125=CX$7,IF('Copy &amp; Paste Roster Report Here'!$M125="QT",1,0),0)</f>
        <v>0</v>
      </c>
      <c r="CY128" s="123">
        <f>IF('Copy &amp; Paste Roster Report Here'!$A125=CY$7,IF('Copy &amp; Paste Roster Report Here'!$M125="QT",1,0),0)</f>
        <v>0</v>
      </c>
      <c r="CZ128" s="123">
        <f>IF('Copy &amp; Paste Roster Report Here'!$A125=CZ$7,IF('Copy &amp; Paste Roster Report Here'!$M125="QT",1,0),0)</f>
        <v>0</v>
      </c>
      <c r="DA128" s="123">
        <f>IF('Copy &amp; Paste Roster Report Here'!$A125=DA$7,IF('Copy &amp; Paste Roster Report Here'!$M125="QT",1,0),0)</f>
        <v>0</v>
      </c>
      <c r="DB128" s="123">
        <f>IF('Copy &amp; Paste Roster Report Here'!$A125=DB$7,IF('Copy &amp; Paste Roster Report Here'!$M125="QT",1,0),0)</f>
        <v>0</v>
      </c>
      <c r="DC128" s="123">
        <f>IF('Copy &amp; Paste Roster Report Here'!$A125=DC$7,IF('Copy &amp; Paste Roster Report Here'!$M125="QT",1,0),0)</f>
        <v>0</v>
      </c>
      <c r="DD128" s="73">
        <f t="shared" si="30"/>
        <v>0</v>
      </c>
      <c r="DE128" s="124">
        <f>IF('Copy &amp; Paste Roster Report Here'!$A125=DE$7,IF('Copy &amp; Paste Roster Report Here'!$M125="xxxxxxxxxxx",1,0),0)</f>
        <v>0</v>
      </c>
      <c r="DF128" s="124">
        <f>IF('Copy &amp; Paste Roster Report Here'!$A125=DF$7,IF('Copy &amp; Paste Roster Report Here'!$M125="xxxxxxxxxxx",1,0),0)</f>
        <v>0</v>
      </c>
      <c r="DG128" s="124">
        <f>IF('Copy &amp; Paste Roster Report Here'!$A125=DG$7,IF('Copy &amp; Paste Roster Report Here'!$M125="xxxxxxxxxxx",1,0),0)</f>
        <v>0</v>
      </c>
      <c r="DH128" s="124">
        <f>IF('Copy &amp; Paste Roster Report Here'!$A125=DH$7,IF('Copy &amp; Paste Roster Report Here'!$M125="xxxxxxxxxxx",1,0),0)</f>
        <v>0</v>
      </c>
      <c r="DI128" s="124">
        <f>IF('Copy &amp; Paste Roster Report Here'!$A125=DI$7,IF('Copy &amp; Paste Roster Report Here'!$M125="xxxxxxxxxxx",1,0),0)</f>
        <v>0</v>
      </c>
      <c r="DJ128" s="124">
        <f>IF('Copy &amp; Paste Roster Report Here'!$A125=DJ$7,IF('Copy &amp; Paste Roster Report Here'!$M125="xxxxxxxxxxx",1,0),0)</f>
        <v>0</v>
      </c>
      <c r="DK128" s="124">
        <f>IF('Copy &amp; Paste Roster Report Here'!$A125=DK$7,IF('Copy &amp; Paste Roster Report Here'!$M125="xxxxxxxxxxx",1,0),0)</f>
        <v>0</v>
      </c>
      <c r="DL128" s="124">
        <f>IF('Copy &amp; Paste Roster Report Here'!$A125=DL$7,IF('Copy &amp; Paste Roster Report Here'!$M125="xxxxxxxxxxx",1,0),0)</f>
        <v>0</v>
      </c>
      <c r="DM128" s="124">
        <f>IF('Copy &amp; Paste Roster Report Here'!$A125=DM$7,IF('Copy &amp; Paste Roster Report Here'!$M125="xxxxxxxxxxx",1,0),0)</f>
        <v>0</v>
      </c>
      <c r="DN128" s="124">
        <f>IF('Copy &amp; Paste Roster Report Here'!$A125=DN$7,IF('Copy &amp; Paste Roster Report Here'!$M125="xxxxxxxxxxx",1,0),0)</f>
        <v>0</v>
      </c>
      <c r="DO128" s="124">
        <f>IF('Copy &amp; Paste Roster Report Here'!$A125=DO$7,IF('Copy &amp; Paste Roster Report Here'!$M125="xxxxxxxxxxx",1,0),0)</f>
        <v>0</v>
      </c>
      <c r="DP128" s="125">
        <f t="shared" si="31"/>
        <v>0</v>
      </c>
      <c r="DQ128" s="126">
        <f t="shared" si="32"/>
        <v>0</v>
      </c>
    </row>
    <row r="129" spans="1:121" x14ac:dyDescent="0.2">
      <c r="A129" s="111">
        <f t="shared" si="18"/>
        <v>0</v>
      </c>
      <c r="B129" s="111">
        <f t="shared" si="19"/>
        <v>0</v>
      </c>
      <c r="C129" s="112">
        <f>+('Copy &amp; Paste Roster Report Here'!$P126-'Copy &amp; Paste Roster Report Here'!$O126)/30</f>
        <v>0</v>
      </c>
      <c r="D129" s="112">
        <f>+('Copy &amp; Paste Roster Report Here'!$P126-'Copy &amp; Paste Roster Report Here'!$O126)</f>
        <v>0</v>
      </c>
      <c r="E129" s="111">
        <f>'Copy &amp; Paste Roster Report Here'!N126</f>
        <v>0</v>
      </c>
      <c r="F129" s="111" t="str">
        <f t="shared" si="20"/>
        <v>N</v>
      </c>
      <c r="G129" s="111">
        <f>'Copy &amp; Paste Roster Report Here'!R126</f>
        <v>0</v>
      </c>
      <c r="H129" s="113">
        <f t="shared" si="21"/>
        <v>0</v>
      </c>
      <c r="I129" s="112">
        <f>IF(F129="N",$F$5-'Copy &amp; Paste Roster Report Here'!O126,+'Copy &amp; Paste Roster Report Here'!Q126-'Copy &amp; Paste Roster Report Here'!O126)</f>
        <v>0</v>
      </c>
      <c r="J129" s="114">
        <f t="shared" si="22"/>
        <v>0</v>
      </c>
      <c r="K129" s="114">
        <f t="shared" si="23"/>
        <v>0</v>
      </c>
      <c r="L129" s="115">
        <f>'Copy &amp; Paste Roster Report Here'!F126</f>
        <v>0</v>
      </c>
      <c r="M129" s="116">
        <f t="shared" si="24"/>
        <v>0</v>
      </c>
      <c r="N129" s="117">
        <f>IF('Copy &amp; Paste Roster Report Here'!$A126='Analytical Tests'!N$7,IF($F129="Y",+$H129*N$6,0),0)</f>
        <v>0</v>
      </c>
      <c r="O129" s="117">
        <f>IF('Copy &amp; Paste Roster Report Here'!$A126='Analytical Tests'!O$7,IF($F129="Y",+$H129*O$6,0),0)</f>
        <v>0</v>
      </c>
      <c r="P129" s="117">
        <f>IF('Copy &amp; Paste Roster Report Here'!$A126='Analytical Tests'!P$7,IF($F129="Y",+$H129*P$6,0),0)</f>
        <v>0</v>
      </c>
      <c r="Q129" s="117">
        <f>IF('Copy &amp; Paste Roster Report Here'!$A126='Analytical Tests'!Q$7,IF($F129="Y",+$H129*Q$6,0),0)</f>
        <v>0</v>
      </c>
      <c r="R129" s="117">
        <f>IF('Copy &amp; Paste Roster Report Here'!$A126='Analytical Tests'!R$7,IF($F129="Y",+$H129*R$6,0),0)</f>
        <v>0</v>
      </c>
      <c r="S129" s="117">
        <f>IF('Copy &amp; Paste Roster Report Here'!$A126='Analytical Tests'!S$7,IF($F129="Y",+$H129*S$6,0),0)</f>
        <v>0</v>
      </c>
      <c r="T129" s="117">
        <f>IF('Copy &amp; Paste Roster Report Here'!$A126='Analytical Tests'!T$7,IF($F129="Y",+$H129*T$6,0),0)</f>
        <v>0</v>
      </c>
      <c r="U129" s="117">
        <f>IF('Copy &amp; Paste Roster Report Here'!$A126='Analytical Tests'!U$7,IF($F129="Y",+$H129*U$6,0),0)</f>
        <v>0</v>
      </c>
      <c r="V129" s="117">
        <f>IF('Copy &amp; Paste Roster Report Here'!$A126='Analytical Tests'!V$7,IF($F129="Y",+$H129*V$6,0),0)</f>
        <v>0</v>
      </c>
      <c r="W129" s="117">
        <f>IF('Copy &amp; Paste Roster Report Here'!$A126='Analytical Tests'!W$7,IF($F129="Y",+$H129*W$6,0),0)</f>
        <v>0</v>
      </c>
      <c r="X129" s="117">
        <f>IF('Copy &amp; Paste Roster Report Here'!$A126='Analytical Tests'!X$7,IF($F129="Y",+$H129*X$6,0),0)</f>
        <v>0</v>
      </c>
      <c r="Y129" s="117" t="b">
        <f>IF('Copy &amp; Paste Roster Report Here'!$A126='Analytical Tests'!Y$7,IF($F129="N",IF($J129&gt;=$C129,Y$6,+($I129/$D129)*Y$6),0))</f>
        <v>0</v>
      </c>
      <c r="Z129" s="117" t="b">
        <f>IF('Copy &amp; Paste Roster Report Here'!$A126='Analytical Tests'!Z$7,IF($F129="N",IF($J129&gt;=$C129,Z$6,+($I129/$D129)*Z$6),0))</f>
        <v>0</v>
      </c>
      <c r="AA129" s="117" t="b">
        <f>IF('Copy &amp; Paste Roster Report Here'!$A126='Analytical Tests'!AA$7,IF($F129="N",IF($J129&gt;=$C129,AA$6,+($I129/$D129)*AA$6),0))</f>
        <v>0</v>
      </c>
      <c r="AB129" s="117" t="b">
        <f>IF('Copy &amp; Paste Roster Report Here'!$A126='Analytical Tests'!AB$7,IF($F129="N",IF($J129&gt;=$C129,AB$6,+($I129/$D129)*AB$6),0))</f>
        <v>0</v>
      </c>
      <c r="AC129" s="117" t="b">
        <f>IF('Copy &amp; Paste Roster Report Here'!$A126='Analytical Tests'!AC$7,IF($F129="N",IF($J129&gt;=$C129,AC$6,+($I129/$D129)*AC$6),0))</f>
        <v>0</v>
      </c>
      <c r="AD129" s="117" t="b">
        <f>IF('Copy &amp; Paste Roster Report Here'!$A126='Analytical Tests'!AD$7,IF($F129="N",IF($J129&gt;=$C129,AD$6,+($I129/$D129)*AD$6),0))</f>
        <v>0</v>
      </c>
      <c r="AE129" s="117" t="b">
        <f>IF('Copy &amp; Paste Roster Report Here'!$A126='Analytical Tests'!AE$7,IF($F129="N",IF($J129&gt;=$C129,AE$6,+($I129/$D129)*AE$6),0))</f>
        <v>0</v>
      </c>
      <c r="AF129" s="117" t="b">
        <f>IF('Copy &amp; Paste Roster Report Here'!$A126='Analytical Tests'!AF$7,IF($F129="N",IF($J129&gt;=$C129,AF$6,+($I129/$D129)*AF$6),0))</f>
        <v>0</v>
      </c>
      <c r="AG129" s="117" t="b">
        <f>IF('Copy &amp; Paste Roster Report Here'!$A126='Analytical Tests'!AG$7,IF($F129="N",IF($J129&gt;=$C129,AG$6,+($I129/$D129)*AG$6),0))</f>
        <v>0</v>
      </c>
      <c r="AH129" s="117" t="b">
        <f>IF('Copy &amp; Paste Roster Report Here'!$A126='Analytical Tests'!AH$7,IF($F129="N",IF($J129&gt;=$C129,AH$6,+($I129/$D129)*AH$6),0))</f>
        <v>0</v>
      </c>
      <c r="AI129" s="117" t="b">
        <f>IF('Copy &amp; Paste Roster Report Here'!$A126='Analytical Tests'!AI$7,IF($F129="N",IF($J129&gt;=$C129,AI$6,+($I129/$D129)*AI$6),0))</f>
        <v>0</v>
      </c>
      <c r="AJ129" s="79"/>
      <c r="AK129" s="118">
        <f>IF('Copy &amp; Paste Roster Report Here'!$A126=AK$7,IF('Copy &amp; Paste Roster Report Here'!$M126="FT",1,0),0)</f>
        <v>0</v>
      </c>
      <c r="AL129" s="118">
        <f>IF('Copy &amp; Paste Roster Report Here'!$A126=AL$7,IF('Copy &amp; Paste Roster Report Here'!$M126="FT",1,0),0)</f>
        <v>0</v>
      </c>
      <c r="AM129" s="118">
        <f>IF('Copy &amp; Paste Roster Report Here'!$A126=AM$7,IF('Copy &amp; Paste Roster Report Here'!$M126="FT",1,0),0)</f>
        <v>0</v>
      </c>
      <c r="AN129" s="118">
        <f>IF('Copy &amp; Paste Roster Report Here'!$A126=AN$7,IF('Copy &amp; Paste Roster Report Here'!$M126="FT",1,0),0)</f>
        <v>0</v>
      </c>
      <c r="AO129" s="118">
        <f>IF('Copy &amp; Paste Roster Report Here'!$A126=AO$7,IF('Copy &amp; Paste Roster Report Here'!$M126="FT",1,0),0)</f>
        <v>0</v>
      </c>
      <c r="AP129" s="118">
        <f>IF('Copy &amp; Paste Roster Report Here'!$A126=AP$7,IF('Copy &amp; Paste Roster Report Here'!$M126="FT",1,0),0)</f>
        <v>0</v>
      </c>
      <c r="AQ129" s="118">
        <f>IF('Copy &amp; Paste Roster Report Here'!$A126=AQ$7,IF('Copy &amp; Paste Roster Report Here'!$M126="FT",1,0),0)</f>
        <v>0</v>
      </c>
      <c r="AR129" s="118">
        <f>IF('Copy &amp; Paste Roster Report Here'!$A126=AR$7,IF('Copy &amp; Paste Roster Report Here'!$M126="FT",1,0),0)</f>
        <v>0</v>
      </c>
      <c r="AS129" s="118">
        <f>IF('Copy &amp; Paste Roster Report Here'!$A126=AS$7,IF('Copy &amp; Paste Roster Report Here'!$M126="FT",1,0),0)</f>
        <v>0</v>
      </c>
      <c r="AT129" s="118">
        <f>IF('Copy &amp; Paste Roster Report Here'!$A126=AT$7,IF('Copy &amp; Paste Roster Report Here'!$M126="FT",1,0),0)</f>
        <v>0</v>
      </c>
      <c r="AU129" s="118">
        <f>IF('Copy &amp; Paste Roster Report Here'!$A126=AU$7,IF('Copy &amp; Paste Roster Report Here'!$M126="FT",1,0),0)</f>
        <v>0</v>
      </c>
      <c r="AV129" s="73">
        <f t="shared" si="25"/>
        <v>0</v>
      </c>
      <c r="AW129" s="119">
        <f>IF('Copy &amp; Paste Roster Report Here'!$A126=AW$7,IF('Copy &amp; Paste Roster Report Here'!$M126="HT",1,0),0)</f>
        <v>0</v>
      </c>
      <c r="AX129" s="119">
        <f>IF('Copy &amp; Paste Roster Report Here'!$A126=AX$7,IF('Copy &amp; Paste Roster Report Here'!$M126="HT",1,0),0)</f>
        <v>0</v>
      </c>
      <c r="AY129" s="119">
        <f>IF('Copy &amp; Paste Roster Report Here'!$A126=AY$7,IF('Copy &amp; Paste Roster Report Here'!$M126="HT",1,0),0)</f>
        <v>0</v>
      </c>
      <c r="AZ129" s="119">
        <f>IF('Copy &amp; Paste Roster Report Here'!$A126=AZ$7,IF('Copy &amp; Paste Roster Report Here'!$M126="HT",1,0),0)</f>
        <v>0</v>
      </c>
      <c r="BA129" s="119">
        <f>IF('Copy &amp; Paste Roster Report Here'!$A126=BA$7,IF('Copy &amp; Paste Roster Report Here'!$M126="HT",1,0),0)</f>
        <v>0</v>
      </c>
      <c r="BB129" s="119">
        <f>IF('Copy &amp; Paste Roster Report Here'!$A126=BB$7,IF('Copy &amp; Paste Roster Report Here'!$M126="HT",1,0),0)</f>
        <v>0</v>
      </c>
      <c r="BC129" s="119">
        <f>IF('Copy &amp; Paste Roster Report Here'!$A126=BC$7,IF('Copy &amp; Paste Roster Report Here'!$M126="HT",1,0),0)</f>
        <v>0</v>
      </c>
      <c r="BD129" s="119">
        <f>IF('Copy &amp; Paste Roster Report Here'!$A126=BD$7,IF('Copy &amp; Paste Roster Report Here'!$M126="HT",1,0),0)</f>
        <v>0</v>
      </c>
      <c r="BE129" s="119">
        <f>IF('Copy &amp; Paste Roster Report Here'!$A126=BE$7,IF('Copy &amp; Paste Roster Report Here'!$M126="HT",1,0),0)</f>
        <v>0</v>
      </c>
      <c r="BF129" s="119">
        <f>IF('Copy &amp; Paste Roster Report Here'!$A126=BF$7,IF('Copy &amp; Paste Roster Report Here'!$M126="HT",1,0),0)</f>
        <v>0</v>
      </c>
      <c r="BG129" s="119">
        <f>IF('Copy &amp; Paste Roster Report Here'!$A126=BG$7,IF('Copy &amp; Paste Roster Report Here'!$M126="HT",1,0),0)</f>
        <v>0</v>
      </c>
      <c r="BH129" s="73">
        <f t="shared" si="26"/>
        <v>0</v>
      </c>
      <c r="BI129" s="120">
        <f>IF('Copy &amp; Paste Roster Report Here'!$A126=BI$7,IF('Copy &amp; Paste Roster Report Here'!$M126="MT",1,0),0)</f>
        <v>0</v>
      </c>
      <c r="BJ129" s="120">
        <f>IF('Copy &amp; Paste Roster Report Here'!$A126=BJ$7,IF('Copy &amp; Paste Roster Report Here'!$M126="MT",1,0),0)</f>
        <v>0</v>
      </c>
      <c r="BK129" s="120">
        <f>IF('Copy &amp; Paste Roster Report Here'!$A126=BK$7,IF('Copy &amp; Paste Roster Report Here'!$M126="MT",1,0),0)</f>
        <v>0</v>
      </c>
      <c r="BL129" s="120">
        <f>IF('Copy &amp; Paste Roster Report Here'!$A126=BL$7,IF('Copy &amp; Paste Roster Report Here'!$M126="MT",1,0),0)</f>
        <v>0</v>
      </c>
      <c r="BM129" s="120">
        <f>IF('Copy &amp; Paste Roster Report Here'!$A126=BM$7,IF('Copy &amp; Paste Roster Report Here'!$M126="MT",1,0),0)</f>
        <v>0</v>
      </c>
      <c r="BN129" s="120">
        <f>IF('Copy &amp; Paste Roster Report Here'!$A126=BN$7,IF('Copy &amp; Paste Roster Report Here'!$M126="MT",1,0),0)</f>
        <v>0</v>
      </c>
      <c r="BO129" s="120">
        <f>IF('Copy &amp; Paste Roster Report Here'!$A126=BO$7,IF('Copy &amp; Paste Roster Report Here'!$M126="MT",1,0),0)</f>
        <v>0</v>
      </c>
      <c r="BP129" s="120">
        <f>IF('Copy &amp; Paste Roster Report Here'!$A126=BP$7,IF('Copy &amp; Paste Roster Report Here'!$M126="MT",1,0),0)</f>
        <v>0</v>
      </c>
      <c r="BQ129" s="120">
        <f>IF('Copy &amp; Paste Roster Report Here'!$A126=BQ$7,IF('Copy &amp; Paste Roster Report Here'!$M126="MT",1,0),0)</f>
        <v>0</v>
      </c>
      <c r="BR129" s="120">
        <f>IF('Copy &amp; Paste Roster Report Here'!$A126=BR$7,IF('Copy &amp; Paste Roster Report Here'!$M126="MT",1,0),0)</f>
        <v>0</v>
      </c>
      <c r="BS129" s="120">
        <f>IF('Copy &amp; Paste Roster Report Here'!$A126=BS$7,IF('Copy &amp; Paste Roster Report Here'!$M126="MT",1,0),0)</f>
        <v>0</v>
      </c>
      <c r="BT129" s="73">
        <f t="shared" si="27"/>
        <v>0</v>
      </c>
      <c r="BU129" s="121">
        <f>IF('Copy &amp; Paste Roster Report Here'!$A126=BU$7,IF('Copy &amp; Paste Roster Report Here'!$M126="fy",1,0),0)</f>
        <v>0</v>
      </c>
      <c r="BV129" s="121">
        <f>IF('Copy &amp; Paste Roster Report Here'!$A126=BV$7,IF('Copy &amp; Paste Roster Report Here'!$M126="fy",1,0),0)</f>
        <v>0</v>
      </c>
      <c r="BW129" s="121">
        <f>IF('Copy &amp; Paste Roster Report Here'!$A126=BW$7,IF('Copy &amp; Paste Roster Report Here'!$M126="fy",1,0),0)</f>
        <v>0</v>
      </c>
      <c r="BX129" s="121">
        <f>IF('Copy &amp; Paste Roster Report Here'!$A126=BX$7,IF('Copy &amp; Paste Roster Report Here'!$M126="fy",1,0),0)</f>
        <v>0</v>
      </c>
      <c r="BY129" s="121">
        <f>IF('Copy &amp; Paste Roster Report Here'!$A126=BY$7,IF('Copy &amp; Paste Roster Report Here'!$M126="fy",1,0),0)</f>
        <v>0</v>
      </c>
      <c r="BZ129" s="121">
        <f>IF('Copy &amp; Paste Roster Report Here'!$A126=BZ$7,IF('Copy &amp; Paste Roster Report Here'!$M126="fy",1,0),0)</f>
        <v>0</v>
      </c>
      <c r="CA129" s="121">
        <f>IF('Copy &amp; Paste Roster Report Here'!$A126=CA$7,IF('Copy &amp; Paste Roster Report Here'!$M126="fy",1,0),0)</f>
        <v>0</v>
      </c>
      <c r="CB129" s="121">
        <f>IF('Copy &amp; Paste Roster Report Here'!$A126=CB$7,IF('Copy &amp; Paste Roster Report Here'!$M126="fy",1,0),0)</f>
        <v>0</v>
      </c>
      <c r="CC129" s="121">
        <f>IF('Copy &amp; Paste Roster Report Here'!$A126=CC$7,IF('Copy &amp; Paste Roster Report Here'!$M126="fy",1,0),0)</f>
        <v>0</v>
      </c>
      <c r="CD129" s="121">
        <f>IF('Copy &amp; Paste Roster Report Here'!$A126=CD$7,IF('Copy &amp; Paste Roster Report Here'!$M126="fy",1,0),0)</f>
        <v>0</v>
      </c>
      <c r="CE129" s="121">
        <f>IF('Copy &amp; Paste Roster Report Here'!$A126=CE$7,IF('Copy &amp; Paste Roster Report Here'!$M126="fy",1,0),0)</f>
        <v>0</v>
      </c>
      <c r="CF129" s="73">
        <f t="shared" si="28"/>
        <v>0</v>
      </c>
      <c r="CG129" s="122">
        <f>IF('Copy &amp; Paste Roster Report Here'!$A126=CG$7,IF('Copy &amp; Paste Roster Report Here'!$M126="RH",1,0),0)</f>
        <v>0</v>
      </c>
      <c r="CH129" s="122">
        <f>IF('Copy &amp; Paste Roster Report Here'!$A126=CH$7,IF('Copy &amp; Paste Roster Report Here'!$M126="RH",1,0),0)</f>
        <v>0</v>
      </c>
      <c r="CI129" s="122">
        <f>IF('Copy &amp; Paste Roster Report Here'!$A126=CI$7,IF('Copy &amp; Paste Roster Report Here'!$M126="RH",1,0),0)</f>
        <v>0</v>
      </c>
      <c r="CJ129" s="122">
        <f>IF('Copy &amp; Paste Roster Report Here'!$A126=CJ$7,IF('Copy &amp; Paste Roster Report Here'!$M126="RH",1,0),0)</f>
        <v>0</v>
      </c>
      <c r="CK129" s="122">
        <f>IF('Copy &amp; Paste Roster Report Here'!$A126=CK$7,IF('Copy &amp; Paste Roster Report Here'!$M126="RH",1,0),0)</f>
        <v>0</v>
      </c>
      <c r="CL129" s="122">
        <f>IF('Copy &amp; Paste Roster Report Here'!$A126=CL$7,IF('Copy &amp; Paste Roster Report Here'!$M126="RH",1,0),0)</f>
        <v>0</v>
      </c>
      <c r="CM129" s="122">
        <f>IF('Copy &amp; Paste Roster Report Here'!$A126=CM$7,IF('Copy &amp; Paste Roster Report Here'!$M126="RH",1,0),0)</f>
        <v>0</v>
      </c>
      <c r="CN129" s="122">
        <f>IF('Copy &amp; Paste Roster Report Here'!$A126=CN$7,IF('Copy &amp; Paste Roster Report Here'!$M126="RH",1,0),0)</f>
        <v>0</v>
      </c>
      <c r="CO129" s="122">
        <f>IF('Copy &amp; Paste Roster Report Here'!$A126=CO$7,IF('Copy &amp; Paste Roster Report Here'!$M126="RH",1,0),0)</f>
        <v>0</v>
      </c>
      <c r="CP129" s="122">
        <f>IF('Copy &amp; Paste Roster Report Here'!$A126=CP$7,IF('Copy &amp; Paste Roster Report Here'!$M126="RH",1,0),0)</f>
        <v>0</v>
      </c>
      <c r="CQ129" s="122">
        <f>IF('Copy &amp; Paste Roster Report Here'!$A126=CQ$7,IF('Copy &amp; Paste Roster Report Here'!$M126="RH",1,0),0)</f>
        <v>0</v>
      </c>
      <c r="CR129" s="73">
        <f t="shared" si="29"/>
        <v>0</v>
      </c>
      <c r="CS129" s="123">
        <f>IF('Copy &amp; Paste Roster Report Here'!$A126=CS$7,IF('Copy &amp; Paste Roster Report Here'!$M126="QT",1,0),0)</f>
        <v>0</v>
      </c>
      <c r="CT129" s="123">
        <f>IF('Copy &amp; Paste Roster Report Here'!$A126=CT$7,IF('Copy &amp; Paste Roster Report Here'!$M126="QT",1,0),0)</f>
        <v>0</v>
      </c>
      <c r="CU129" s="123">
        <f>IF('Copy &amp; Paste Roster Report Here'!$A126=CU$7,IF('Copy &amp; Paste Roster Report Here'!$M126="QT",1,0),0)</f>
        <v>0</v>
      </c>
      <c r="CV129" s="123">
        <f>IF('Copy &amp; Paste Roster Report Here'!$A126=CV$7,IF('Copy &amp; Paste Roster Report Here'!$M126="QT",1,0),0)</f>
        <v>0</v>
      </c>
      <c r="CW129" s="123">
        <f>IF('Copy &amp; Paste Roster Report Here'!$A126=CW$7,IF('Copy &amp; Paste Roster Report Here'!$M126="QT",1,0),0)</f>
        <v>0</v>
      </c>
      <c r="CX129" s="123">
        <f>IF('Copy &amp; Paste Roster Report Here'!$A126=CX$7,IF('Copy &amp; Paste Roster Report Here'!$M126="QT",1,0),0)</f>
        <v>0</v>
      </c>
      <c r="CY129" s="123">
        <f>IF('Copy &amp; Paste Roster Report Here'!$A126=CY$7,IF('Copy &amp; Paste Roster Report Here'!$M126="QT",1,0),0)</f>
        <v>0</v>
      </c>
      <c r="CZ129" s="123">
        <f>IF('Copy &amp; Paste Roster Report Here'!$A126=CZ$7,IF('Copy &amp; Paste Roster Report Here'!$M126="QT",1,0),0)</f>
        <v>0</v>
      </c>
      <c r="DA129" s="123">
        <f>IF('Copy &amp; Paste Roster Report Here'!$A126=DA$7,IF('Copy &amp; Paste Roster Report Here'!$M126="QT",1,0),0)</f>
        <v>0</v>
      </c>
      <c r="DB129" s="123">
        <f>IF('Copy &amp; Paste Roster Report Here'!$A126=DB$7,IF('Copy &amp; Paste Roster Report Here'!$M126="QT",1,0),0)</f>
        <v>0</v>
      </c>
      <c r="DC129" s="123">
        <f>IF('Copy &amp; Paste Roster Report Here'!$A126=DC$7,IF('Copy &amp; Paste Roster Report Here'!$M126="QT",1,0),0)</f>
        <v>0</v>
      </c>
      <c r="DD129" s="73">
        <f t="shared" si="30"/>
        <v>0</v>
      </c>
      <c r="DE129" s="124">
        <f>IF('Copy &amp; Paste Roster Report Here'!$A126=DE$7,IF('Copy &amp; Paste Roster Report Here'!$M126="xxxxxxxxxxx",1,0),0)</f>
        <v>0</v>
      </c>
      <c r="DF129" s="124">
        <f>IF('Copy &amp; Paste Roster Report Here'!$A126=DF$7,IF('Copy &amp; Paste Roster Report Here'!$M126="xxxxxxxxxxx",1,0),0)</f>
        <v>0</v>
      </c>
      <c r="DG129" s="124">
        <f>IF('Copy &amp; Paste Roster Report Here'!$A126=DG$7,IF('Copy &amp; Paste Roster Report Here'!$M126="xxxxxxxxxxx",1,0),0)</f>
        <v>0</v>
      </c>
      <c r="DH129" s="124">
        <f>IF('Copy &amp; Paste Roster Report Here'!$A126=DH$7,IF('Copy &amp; Paste Roster Report Here'!$M126="xxxxxxxxxxx",1,0),0)</f>
        <v>0</v>
      </c>
      <c r="DI129" s="124">
        <f>IF('Copy &amp; Paste Roster Report Here'!$A126=DI$7,IF('Copy &amp; Paste Roster Report Here'!$M126="xxxxxxxxxxx",1,0),0)</f>
        <v>0</v>
      </c>
      <c r="DJ129" s="124">
        <f>IF('Copy &amp; Paste Roster Report Here'!$A126=DJ$7,IF('Copy &amp; Paste Roster Report Here'!$M126="xxxxxxxxxxx",1,0),0)</f>
        <v>0</v>
      </c>
      <c r="DK129" s="124">
        <f>IF('Copy &amp; Paste Roster Report Here'!$A126=DK$7,IF('Copy &amp; Paste Roster Report Here'!$M126="xxxxxxxxxxx",1,0),0)</f>
        <v>0</v>
      </c>
      <c r="DL129" s="124">
        <f>IF('Copy &amp; Paste Roster Report Here'!$A126=DL$7,IF('Copy &amp; Paste Roster Report Here'!$M126="xxxxxxxxxxx",1,0),0)</f>
        <v>0</v>
      </c>
      <c r="DM129" s="124">
        <f>IF('Copy &amp; Paste Roster Report Here'!$A126=DM$7,IF('Copy &amp; Paste Roster Report Here'!$M126="xxxxxxxxxxx",1,0),0)</f>
        <v>0</v>
      </c>
      <c r="DN129" s="124">
        <f>IF('Copy &amp; Paste Roster Report Here'!$A126=DN$7,IF('Copy &amp; Paste Roster Report Here'!$M126="xxxxxxxxxxx",1,0),0)</f>
        <v>0</v>
      </c>
      <c r="DO129" s="124">
        <f>IF('Copy &amp; Paste Roster Report Here'!$A126=DO$7,IF('Copy &amp; Paste Roster Report Here'!$M126="xxxxxxxxxxx",1,0),0)</f>
        <v>0</v>
      </c>
      <c r="DP129" s="125">
        <f t="shared" si="31"/>
        <v>0</v>
      </c>
      <c r="DQ129" s="126">
        <f t="shared" si="32"/>
        <v>0</v>
      </c>
    </row>
    <row r="130" spans="1:121" x14ac:dyDescent="0.2">
      <c r="A130" s="111">
        <f t="shared" si="18"/>
        <v>0</v>
      </c>
      <c r="B130" s="111">
        <f t="shared" si="19"/>
        <v>0</v>
      </c>
      <c r="C130" s="112">
        <f>+('Copy &amp; Paste Roster Report Here'!$P127-'Copy &amp; Paste Roster Report Here'!$O127)/30</f>
        <v>0</v>
      </c>
      <c r="D130" s="112">
        <f>+('Copy &amp; Paste Roster Report Here'!$P127-'Copy &amp; Paste Roster Report Here'!$O127)</f>
        <v>0</v>
      </c>
      <c r="E130" s="111">
        <f>'Copy &amp; Paste Roster Report Here'!N127</f>
        <v>0</v>
      </c>
      <c r="F130" s="111" t="str">
        <f t="shared" si="20"/>
        <v>N</v>
      </c>
      <c r="G130" s="111">
        <f>'Copy &amp; Paste Roster Report Here'!R127</f>
        <v>0</v>
      </c>
      <c r="H130" s="113">
        <f t="shared" si="21"/>
        <v>0</v>
      </c>
      <c r="I130" s="112">
        <f>IF(F130="N",$F$5-'Copy &amp; Paste Roster Report Here'!O127,+'Copy &amp; Paste Roster Report Here'!Q127-'Copy &amp; Paste Roster Report Here'!O127)</f>
        <v>0</v>
      </c>
      <c r="J130" s="114">
        <f t="shared" si="22"/>
        <v>0</v>
      </c>
      <c r="K130" s="114">
        <f t="shared" si="23"/>
        <v>0</v>
      </c>
      <c r="L130" s="115">
        <f>'Copy &amp; Paste Roster Report Here'!F127</f>
        <v>0</v>
      </c>
      <c r="M130" s="116">
        <f t="shared" si="24"/>
        <v>0</v>
      </c>
      <c r="N130" s="117">
        <f>IF('Copy &amp; Paste Roster Report Here'!$A127='Analytical Tests'!N$7,IF($F130="Y",+$H130*N$6,0),0)</f>
        <v>0</v>
      </c>
      <c r="O130" s="117">
        <f>IF('Copy &amp; Paste Roster Report Here'!$A127='Analytical Tests'!O$7,IF($F130="Y",+$H130*O$6,0),0)</f>
        <v>0</v>
      </c>
      <c r="P130" s="117">
        <f>IF('Copy &amp; Paste Roster Report Here'!$A127='Analytical Tests'!P$7,IF($F130="Y",+$H130*P$6,0),0)</f>
        <v>0</v>
      </c>
      <c r="Q130" s="117">
        <f>IF('Copy &amp; Paste Roster Report Here'!$A127='Analytical Tests'!Q$7,IF($F130="Y",+$H130*Q$6,0),0)</f>
        <v>0</v>
      </c>
      <c r="R130" s="117">
        <f>IF('Copy &amp; Paste Roster Report Here'!$A127='Analytical Tests'!R$7,IF($F130="Y",+$H130*R$6,0),0)</f>
        <v>0</v>
      </c>
      <c r="S130" s="117">
        <f>IF('Copy &amp; Paste Roster Report Here'!$A127='Analytical Tests'!S$7,IF($F130="Y",+$H130*S$6,0),0)</f>
        <v>0</v>
      </c>
      <c r="T130" s="117">
        <f>IF('Copy &amp; Paste Roster Report Here'!$A127='Analytical Tests'!T$7,IF($F130="Y",+$H130*T$6,0),0)</f>
        <v>0</v>
      </c>
      <c r="U130" s="117">
        <f>IF('Copy &amp; Paste Roster Report Here'!$A127='Analytical Tests'!U$7,IF($F130="Y",+$H130*U$6,0),0)</f>
        <v>0</v>
      </c>
      <c r="V130" s="117">
        <f>IF('Copy &amp; Paste Roster Report Here'!$A127='Analytical Tests'!V$7,IF($F130="Y",+$H130*V$6,0),0)</f>
        <v>0</v>
      </c>
      <c r="W130" s="117">
        <f>IF('Copy &amp; Paste Roster Report Here'!$A127='Analytical Tests'!W$7,IF($F130="Y",+$H130*W$6,0),0)</f>
        <v>0</v>
      </c>
      <c r="X130" s="117">
        <f>IF('Copy &amp; Paste Roster Report Here'!$A127='Analytical Tests'!X$7,IF($F130="Y",+$H130*X$6,0),0)</f>
        <v>0</v>
      </c>
      <c r="Y130" s="117" t="b">
        <f>IF('Copy &amp; Paste Roster Report Here'!$A127='Analytical Tests'!Y$7,IF($F130="N",IF($J130&gt;=$C130,Y$6,+($I130/$D130)*Y$6),0))</f>
        <v>0</v>
      </c>
      <c r="Z130" s="117" t="b">
        <f>IF('Copy &amp; Paste Roster Report Here'!$A127='Analytical Tests'!Z$7,IF($F130="N",IF($J130&gt;=$C130,Z$6,+($I130/$D130)*Z$6),0))</f>
        <v>0</v>
      </c>
      <c r="AA130" s="117" t="b">
        <f>IF('Copy &amp; Paste Roster Report Here'!$A127='Analytical Tests'!AA$7,IF($F130="N",IF($J130&gt;=$C130,AA$6,+($I130/$D130)*AA$6),0))</f>
        <v>0</v>
      </c>
      <c r="AB130" s="117" t="b">
        <f>IF('Copy &amp; Paste Roster Report Here'!$A127='Analytical Tests'!AB$7,IF($F130="N",IF($J130&gt;=$C130,AB$6,+($I130/$D130)*AB$6),0))</f>
        <v>0</v>
      </c>
      <c r="AC130" s="117" t="b">
        <f>IF('Copy &amp; Paste Roster Report Here'!$A127='Analytical Tests'!AC$7,IF($F130="N",IF($J130&gt;=$C130,AC$6,+($I130/$D130)*AC$6),0))</f>
        <v>0</v>
      </c>
      <c r="AD130" s="117" t="b">
        <f>IF('Copy &amp; Paste Roster Report Here'!$A127='Analytical Tests'!AD$7,IF($F130="N",IF($J130&gt;=$C130,AD$6,+($I130/$D130)*AD$6),0))</f>
        <v>0</v>
      </c>
      <c r="AE130" s="117" t="b">
        <f>IF('Copy &amp; Paste Roster Report Here'!$A127='Analytical Tests'!AE$7,IF($F130="N",IF($J130&gt;=$C130,AE$6,+($I130/$D130)*AE$6),0))</f>
        <v>0</v>
      </c>
      <c r="AF130" s="117" t="b">
        <f>IF('Copy &amp; Paste Roster Report Here'!$A127='Analytical Tests'!AF$7,IF($F130="N",IF($J130&gt;=$C130,AF$6,+($I130/$D130)*AF$6),0))</f>
        <v>0</v>
      </c>
      <c r="AG130" s="117" t="b">
        <f>IF('Copy &amp; Paste Roster Report Here'!$A127='Analytical Tests'!AG$7,IF($F130="N",IF($J130&gt;=$C130,AG$6,+($I130/$D130)*AG$6),0))</f>
        <v>0</v>
      </c>
      <c r="AH130" s="117" t="b">
        <f>IF('Copy &amp; Paste Roster Report Here'!$A127='Analytical Tests'!AH$7,IF($F130="N",IF($J130&gt;=$C130,AH$6,+($I130/$D130)*AH$6),0))</f>
        <v>0</v>
      </c>
      <c r="AI130" s="117" t="b">
        <f>IF('Copy &amp; Paste Roster Report Here'!$A127='Analytical Tests'!AI$7,IF($F130="N",IF($J130&gt;=$C130,AI$6,+($I130/$D130)*AI$6),0))</f>
        <v>0</v>
      </c>
      <c r="AJ130" s="79"/>
      <c r="AK130" s="118">
        <f>IF('Copy &amp; Paste Roster Report Here'!$A127=AK$7,IF('Copy &amp; Paste Roster Report Here'!$M127="FT",1,0),0)</f>
        <v>0</v>
      </c>
      <c r="AL130" s="118">
        <f>IF('Copy &amp; Paste Roster Report Here'!$A127=AL$7,IF('Copy &amp; Paste Roster Report Here'!$M127="FT",1,0),0)</f>
        <v>0</v>
      </c>
      <c r="AM130" s="118">
        <f>IF('Copy &amp; Paste Roster Report Here'!$A127=AM$7,IF('Copy &amp; Paste Roster Report Here'!$M127="FT",1,0),0)</f>
        <v>0</v>
      </c>
      <c r="AN130" s="118">
        <f>IF('Copy &amp; Paste Roster Report Here'!$A127=AN$7,IF('Copy &amp; Paste Roster Report Here'!$M127="FT",1,0),0)</f>
        <v>0</v>
      </c>
      <c r="AO130" s="118">
        <f>IF('Copy &amp; Paste Roster Report Here'!$A127=AO$7,IF('Copy &amp; Paste Roster Report Here'!$M127="FT",1,0),0)</f>
        <v>0</v>
      </c>
      <c r="AP130" s="118">
        <f>IF('Copy &amp; Paste Roster Report Here'!$A127=AP$7,IF('Copy &amp; Paste Roster Report Here'!$M127="FT",1,0),0)</f>
        <v>0</v>
      </c>
      <c r="AQ130" s="118">
        <f>IF('Copy &amp; Paste Roster Report Here'!$A127=AQ$7,IF('Copy &amp; Paste Roster Report Here'!$M127="FT",1,0),0)</f>
        <v>0</v>
      </c>
      <c r="AR130" s="118">
        <f>IF('Copy &amp; Paste Roster Report Here'!$A127=AR$7,IF('Copy &amp; Paste Roster Report Here'!$M127="FT",1,0),0)</f>
        <v>0</v>
      </c>
      <c r="AS130" s="118">
        <f>IF('Copy &amp; Paste Roster Report Here'!$A127=AS$7,IF('Copy &amp; Paste Roster Report Here'!$M127="FT",1,0),0)</f>
        <v>0</v>
      </c>
      <c r="AT130" s="118">
        <f>IF('Copy &amp; Paste Roster Report Here'!$A127=AT$7,IF('Copy &amp; Paste Roster Report Here'!$M127="FT",1,0),0)</f>
        <v>0</v>
      </c>
      <c r="AU130" s="118">
        <f>IF('Copy &amp; Paste Roster Report Here'!$A127=AU$7,IF('Copy &amp; Paste Roster Report Here'!$M127="FT",1,0),0)</f>
        <v>0</v>
      </c>
      <c r="AV130" s="73">
        <f t="shared" si="25"/>
        <v>0</v>
      </c>
      <c r="AW130" s="119">
        <f>IF('Copy &amp; Paste Roster Report Here'!$A127=AW$7,IF('Copy &amp; Paste Roster Report Here'!$M127="HT",1,0),0)</f>
        <v>0</v>
      </c>
      <c r="AX130" s="119">
        <f>IF('Copy &amp; Paste Roster Report Here'!$A127=AX$7,IF('Copy &amp; Paste Roster Report Here'!$M127="HT",1,0),0)</f>
        <v>0</v>
      </c>
      <c r="AY130" s="119">
        <f>IF('Copy &amp; Paste Roster Report Here'!$A127=AY$7,IF('Copy &amp; Paste Roster Report Here'!$M127="HT",1,0),0)</f>
        <v>0</v>
      </c>
      <c r="AZ130" s="119">
        <f>IF('Copy &amp; Paste Roster Report Here'!$A127=AZ$7,IF('Copy &amp; Paste Roster Report Here'!$M127="HT",1,0),0)</f>
        <v>0</v>
      </c>
      <c r="BA130" s="119">
        <f>IF('Copy &amp; Paste Roster Report Here'!$A127=BA$7,IF('Copy &amp; Paste Roster Report Here'!$M127="HT",1,0),0)</f>
        <v>0</v>
      </c>
      <c r="BB130" s="119">
        <f>IF('Copy &amp; Paste Roster Report Here'!$A127=BB$7,IF('Copy &amp; Paste Roster Report Here'!$M127="HT",1,0),0)</f>
        <v>0</v>
      </c>
      <c r="BC130" s="119">
        <f>IF('Copy &amp; Paste Roster Report Here'!$A127=BC$7,IF('Copy &amp; Paste Roster Report Here'!$M127="HT",1,0),0)</f>
        <v>0</v>
      </c>
      <c r="BD130" s="119">
        <f>IF('Copy &amp; Paste Roster Report Here'!$A127=BD$7,IF('Copy &amp; Paste Roster Report Here'!$M127="HT",1,0),0)</f>
        <v>0</v>
      </c>
      <c r="BE130" s="119">
        <f>IF('Copy &amp; Paste Roster Report Here'!$A127=BE$7,IF('Copy &amp; Paste Roster Report Here'!$M127="HT",1,0),0)</f>
        <v>0</v>
      </c>
      <c r="BF130" s="119">
        <f>IF('Copy &amp; Paste Roster Report Here'!$A127=BF$7,IF('Copy &amp; Paste Roster Report Here'!$M127="HT",1,0),0)</f>
        <v>0</v>
      </c>
      <c r="BG130" s="119">
        <f>IF('Copy &amp; Paste Roster Report Here'!$A127=BG$7,IF('Copy &amp; Paste Roster Report Here'!$M127="HT",1,0),0)</f>
        <v>0</v>
      </c>
      <c r="BH130" s="73">
        <f t="shared" si="26"/>
        <v>0</v>
      </c>
      <c r="BI130" s="120">
        <f>IF('Copy &amp; Paste Roster Report Here'!$A127=BI$7,IF('Copy &amp; Paste Roster Report Here'!$M127="MT",1,0),0)</f>
        <v>0</v>
      </c>
      <c r="BJ130" s="120">
        <f>IF('Copy &amp; Paste Roster Report Here'!$A127=BJ$7,IF('Copy &amp; Paste Roster Report Here'!$M127="MT",1,0),0)</f>
        <v>0</v>
      </c>
      <c r="BK130" s="120">
        <f>IF('Copy &amp; Paste Roster Report Here'!$A127=BK$7,IF('Copy &amp; Paste Roster Report Here'!$M127="MT",1,0),0)</f>
        <v>0</v>
      </c>
      <c r="BL130" s="120">
        <f>IF('Copy &amp; Paste Roster Report Here'!$A127=BL$7,IF('Copy &amp; Paste Roster Report Here'!$M127="MT",1,0),0)</f>
        <v>0</v>
      </c>
      <c r="BM130" s="120">
        <f>IF('Copy &amp; Paste Roster Report Here'!$A127=BM$7,IF('Copy &amp; Paste Roster Report Here'!$M127="MT",1,0),0)</f>
        <v>0</v>
      </c>
      <c r="BN130" s="120">
        <f>IF('Copy &amp; Paste Roster Report Here'!$A127=BN$7,IF('Copy &amp; Paste Roster Report Here'!$M127="MT",1,0),0)</f>
        <v>0</v>
      </c>
      <c r="BO130" s="120">
        <f>IF('Copy &amp; Paste Roster Report Here'!$A127=BO$7,IF('Copy &amp; Paste Roster Report Here'!$M127="MT",1,0),0)</f>
        <v>0</v>
      </c>
      <c r="BP130" s="120">
        <f>IF('Copy &amp; Paste Roster Report Here'!$A127=BP$7,IF('Copy &amp; Paste Roster Report Here'!$M127="MT",1,0),0)</f>
        <v>0</v>
      </c>
      <c r="BQ130" s="120">
        <f>IF('Copy &amp; Paste Roster Report Here'!$A127=BQ$7,IF('Copy &amp; Paste Roster Report Here'!$M127="MT",1,0),0)</f>
        <v>0</v>
      </c>
      <c r="BR130" s="120">
        <f>IF('Copy &amp; Paste Roster Report Here'!$A127=BR$7,IF('Copy &amp; Paste Roster Report Here'!$M127="MT",1,0),0)</f>
        <v>0</v>
      </c>
      <c r="BS130" s="120">
        <f>IF('Copy &amp; Paste Roster Report Here'!$A127=BS$7,IF('Copy &amp; Paste Roster Report Here'!$M127="MT",1,0),0)</f>
        <v>0</v>
      </c>
      <c r="BT130" s="73">
        <f t="shared" si="27"/>
        <v>0</v>
      </c>
      <c r="BU130" s="121">
        <f>IF('Copy &amp; Paste Roster Report Here'!$A127=BU$7,IF('Copy &amp; Paste Roster Report Here'!$M127="fy",1,0),0)</f>
        <v>0</v>
      </c>
      <c r="BV130" s="121">
        <f>IF('Copy &amp; Paste Roster Report Here'!$A127=BV$7,IF('Copy &amp; Paste Roster Report Here'!$M127="fy",1,0),0)</f>
        <v>0</v>
      </c>
      <c r="BW130" s="121">
        <f>IF('Copy &amp; Paste Roster Report Here'!$A127=BW$7,IF('Copy &amp; Paste Roster Report Here'!$M127="fy",1,0),0)</f>
        <v>0</v>
      </c>
      <c r="BX130" s="121">
        <f>IF('Copy &amp; Paste Roster Report Here'!$A127=BX$7,IF('Copy &amp; Paste Roster Report Here'!$M127="fy",1,0),0)</f>
        <v>0</v>
      </c>
      <c r="BY130" s="121">
        <f>IF('Copy &amp; Paste Roster Report Here'!$A127=BY$7,IF('Copy &amp; Paste Roster Report Here'!$M127="fy",1,0),0)</f>
        <v>0</v>
      </c>
      <c r="BZ130" s="121">
        <f>IF('Copy &amp; Paste Roster Report Here'!$A127=BZ$7,IF('Copy &amp; Paste Roster Report Here'!$M127="fy",1,0),0)</f>
        <v>0</v>
      </c>
      <c r="CA130" s="121">
        <f>IF('Copy &amp; Paste Roster Report Here'!$A127=CA$7,IF('Copy &amp; Paste Roster Report Here'!$M127="fy",1,0),0)</f>
        <v>0</v>
      </c>
      <c r="CB130" s="121">
        <f>IF('Copy &amp; Paste Roster Report Here'!$A127=CB$7,IF('Copy &amp; Paste Roster Report Here'!$M127="fy",1,0),0)</f>
        <v>0</v>
      </c>
      <c r="CC130" s="121">
        <f>IF('Copy &amp; Paste Roster Report Here'!$A127=CC$7,IF('Copy &amp; Paste Roster Report Here'!$M127="fy",1,0),0)</f>
        <v>0</v>
      </c>
      <c r="CD130" s="121">
        <f>IF('Copy &amp; Paste Roster Report Here'!$A127=CD$7,IF('Copy &amp; Paste Roster Report Here'!$M127="fy",1,0),0)</f>
        <v>0</v>
      </c>
      <c r="CE130" s="121">
        <f>IF('Copy &amp; Paste Roster Report Here'!$A127=CE$7,IF('Copy &amp; Paste Roster Report Here'!$M127="fy",1,0),0)</f>
        <v>0</v>
      </c>
      <c r="CF130" s="73">
        <f t="shared" si="28"/>
        <v>0</v>
      </c>
      <c r="CG130" s="122">
        <f>IF('Copy &amp; Paste Roster Report Here'!$A127=CG$7,IF('Copy &amp; Paste Roster Report Here'!$M127="RH",1,0),0)</f>
        <v>0</v>
      </c>
      <c r="CH130" s="122">
        <f>IF('Copy &amp; Paste Roster Report Here'!$A127=CH$7,IF('Copy &amp; Paste Roster Report Here'!$M127="RH",1,0),0)</f>
        <v>0</v>
      </c>
      <c r="CI130" s="122">
        <f>IF('Copy &amp; Paste Roster Report Here'!$A127=CI$7,IF('Copy &amp; Paste Roster Report Here'!$M127="RH",1,0),0)</f>
        <v>0</v>
      </c>
      <c r="CJ130" s="122">
        <f>IF('Copy &amp; Paste Roster Report Here'!$A127=CJ$7,IF('Copy &amp; Paste Roster Report Here'!$M127="RH",1,0),0)</f>
        <v>0</v>
      </c>
      <c r="CK130" s="122">
        <f>IF('Copy &amp; Paste Roster Report Here'!$A127=CK$7,IF('Copy &amp; Paste Roster Report Here'!$M127="RH",1,0),0)</f>
        <v>0</v>
      </c>
      <c r="CL130" s="122">
        <f>IF('Copy &amp; Paste Roster Report Here'!$A127=CL$7,IF('Copy &amp; Paste Roster Report Here'!$M127="RH",1,0),0)</f>
        <v>0</v>
      </c>
      <c r="CM130" s="122">
        <f>IF('Copy &amp; Paste Roster Report Here'!$A127=CM$7,IF('Copy &amp; Paste Roster Report Here'!$M127="RH",1,0),0)</f>
        <v>0</v>
      </c>
      <c r="CN130" s="122">
        <f>IF('Copy &amp; Paste Roster Report Here'!$A127=CN$7,IF('Copy &amp; Paste Roster Report Here'!$M127="RH",1,0),0)</f>
        <v>0</v>
      </c>
      <c r="CO130" s="122">
        <f>IF('Copy &amp; Paste Roster Report Here'!$A127=CO$7,IF('Copy &amp; Paste Roster Report Here'!$M127="RH",1,0),0)</f>
        <v>0</v>
      </c>
      <c r="CP130" s="122">
        <f>IF('Copy &amp; Paste Roster Report Here'!$A127=CP$7,IF('Copy &amp; Paste Roster Report Here'!$M127="RH",1,0),0)</f>
        <v>0</v>
      </c>
      <c r="CQ130" s="122">
        <f>IF('Copy &amp; Paste Roster Report Here'!$A127=CQ$7,IF('Copy &amp; Paste Roster Report Here'!$M127="RH",1,0),0)</f>
        <v>0</v>
      </c>
      <c r="CR130" s="73">
        <f t="shared" si="29"/>
        <v>0</v>
      </c>
      <c r="CS130" s="123">
        <f>IF('Copy &amp; Paste Roster Report Here'!$A127=CS$7,IF('Copy &amp; Paste Roster Report Here'!$M127="QT",1,0),0)</f>
        <v>0</v>
      </c>
      <c r="CT130" s="123">
        <f>IF('Copy &amp; Paste Roster Report Here'!$A127=CT$7,IF('Copy &amp; Paste Roster Report Here'!$M127="QT",1,0),0)</f>
        <v>0</v>
      </c>
      <c r="CU130" s="123">
        <f>IF('Copy &amp; Paste Roster Report Here'!$A127=CU$7,IF('Copy &amp; Paste Roster Report Here'!$M127="QT",1,0),0)</f>
        <v>0</v>
      </c>
      <c r="CV130" s="123">
        <f>IF('Copy &amp; Paste Roster Report Here'!$A127=CV$7,IF('Copy &amp; Paste Roster Report Here'!$M127="QT",1,0),0)</f>
        <v>0</v>
      </c>
      <c r="CW130" s="123">
        <f>IF('Copy &amp; Paste Roster Report Here'!$A127=CW$7,IF('Copy &amp; Paste Roster Report Here'!$M127="QT",1,0),0)</f>
        <v>0</v>
      </c>
      <c r="CX130" s="123">
        <f>IF('Copy &amp; Paste Roster Report Here'!$A127=CX$7,IF('Copy &amp; Paste Roster Report Here'!$M127="QT",1,0),0)</f>
        <v>0</v>
      </c>
      <c r="CY130" s="123">
        <f>IF('Copy &amp; Paste Roster Report Here'!$A127=CY$7,IF('Copy &amp; Paste Roster Report Here'!$M127="QT",1,0),0)</f>
        <v>0</v>
      </c>
      <c r="CZ130" s="123">
        <f>IF('Copy &amp; Paste Roster Report Here'!$A127=CZ$7,IF('Copy &amp; Paste Roster Report Here'!$M127="QT",1,0),0)</f>
        <v>0</v>
      </c>
      <c r="DA130" s="123">
        <f>IF('Copy &amp; Paste Roster Report Here'!$A127=DA$7,IF('Copy &amp; Paste Roster Report Here'!$M127="QT",1,0),0)</f>
        <v>0</v>
      </c>
      <c r="DB130" s="123">
        <f>IF('Copy &amp; Paste Roster Report Here'!$A127=DB$7,IF('Copy &amp; Paste Roster Report Here'!$M127="QT",1,0),0)</f>
        <v>0</v>
      </c>
      <c r="DC130" s="123">
        <f>IF('Copy &amp; Paste Roster Report Here'!$A127=DC$7,IF('Copy &amp; Paste Roster Report Here'!$M127="QT",1,0),0)</f>
        <v>0</v>
      </c>
      <c r="DD130" s="73">
        <f t="shared" si="30"/>
        <v>0</v>
      </c>
      <c r="DE130" s="124">
        <f>IF('Copy &amp; Paste Roster Report Here'!$A127=DE$7,IF('Copy &amp; Paste Roster Report Here'!$M127="xxxxxxxxxxx",1,0),0)</f>
        <v>0</v>
      </c>
      <c r="DF130" s="124">
        <f>IF('Copy &amp; Paste Roster Report Here'!$A127=DF$7,IF('Copy &amp; Paste Roster Report Here'!$M127="xxxxxxxxxxx",1,0),0)</f>
        <v>0</v>
      </c>
      <c r="DG130" s="124">
        <f>IF('Copy &amp; Paste Roster Report Here'!$A127=DG$7,IF('Copy &amp; Paste Roster Report Here'!$M127="xxxxxxxxxxx",1,0),0)</f>
        <v>0</v>
      </c>
      <c r="DH130" s="124">
        <f>IF('Copy &amp; Paste Roster Report Here'!$A127=DH$7,IF('Copy &amp; Paste Roster Report Here'!$M127="xxxxxxxxxxx",1,0),0)</f>
        <v>0</v>
      </c>
      <c r="DI130" s="124">
        <f>IF('Copy &amp; Paste Roster Report Here'!$A127=DI$7,IF('Copy &amp; Paste Roster Report Here'!$M127="xxxxxxxxxxx",1,0),0)</f>
        <v>0</v>
      </c>
      <c r="DJ130" s="124">
        <f>IF('Copy &amp; Paste Roster Report Here'!$A127=DJ$7,IF('Copy &amp; Paste Roster Report Here'!$M127="xxxxxxxxxxx",1,0),0)</f>
        <v>0</v>
      </c>
      <c r="DK130" s="124">
        <f>IF('Copy &amp; Paste Roster Report Here'!$A127=DK$7,IF('Copy &amp; Paste Roster Report Here'!$M127="xxxxxxxxxxx",1,0),0)</f>
        <v>0</v>
      </c>
      <c r="DL130" s="124">
        <f>IF('Copy &amp; Paste Roster Report Here'!$A127=DL$7,IF('Copy &amp; Paste Roster Report Here'!$M127="xxxxxxxxxxx",1,0),0)</f>
        <v>0</v>
      </c>
      <c r="DM130" s="124">
        <f>IF('Copy &amp; Paste Roster Report Here'!$A127=DM$7,IF('Copy &amp; Paste Roster Report Here'!$M127="xxxxxxxxxxx",1,0),0)</f>
        <v>0</v>
      </c>
      <c r="DN130" s="124">
        <f>IF('Copy &amp; Paste Roster Report Here'!$A127=DN$7,IF('Copy &amp; Paste Roster Report Here'!$M127="xxxxxxxxxxx",1,0),0)</f>
        <v>0</v>
      </c>
      <c r="DO130" s="124">
        <f>IF('Copy &amp; Paste Roster Report Here'!$A127=DO$7,IF('Copy &amp; Paste Roster Report Here'!$M127="xxxxxxxxxxx",1,0),0)</f>
        <v>0</v>
      </c>
      <c r="DP130" s="125">
        <f t="shared" si="31"/>
        <v>0</v>
      </c>
      <c r="DQ130" s="126">
        <f t="shared" si="32"/>
        <v>0</v>
      </c>
    </row>
    <row r="131" spans="1:121" x14ac:dyDescent="0.2">
      <c r="A131" s="111">
        <f t="shared" si="18"/>
        <v>0</v>
      </c>
      <c r="B131" s="111">
        <f t="shared" si="19"/>
        <v>0</v>
      </c>
      <c r="C131" s="112">
        <f>+('Copy &amp; Paste Roster Report Here'!$P128-'Copy &amp; Paste Roster Report Here'!$O128)/30</f>
        <v>0</v>
      </c>
      <c r="D131" s="112">
        <f>+('Copy &amp; Paste Roster Report Here'!$P128-'Copy &amp; Paste Roster Report Here'!$O128)</f>
        <v>0</v>
      </c>
      <c r="E131" s="111">
        <f>'Copy &amp; Paste Roster Report Here'!N128</f>
        <v>0</v>
      </c>
      <c r="F131" s="111" t="str">
        <f t="shared" si="20"/>
        <v>N</v>
      </c>
      <c r="G131" s="111">
        <f>'Copy &amp; Paste Roster Report Here'!R128</f>
        <v>0</v>
      </c>
      <c r="H131" s="113">
        <f t="shared" si="21"/>
        <v>0</v>
      </c>
      <c r="I131" s="112">
        <f>IF(F131="N",$F$5-'Copy &amp; Paste Roster Report Here'!O128,+'Copy &amp; Paste Roster Report Here'!Q128-'Copy &amp; Paste Roster Report Here'!O128)</f>
        <v>0</v>
      </c>
      <c r="J131" s="114">
        <f t="shared" si="22"/>
        <v>0</v>
      </c>
      <c r="K131" s="114">
        <f t="shared" si="23"/>
        <v>0</v>
      </c>
      <c r="L131" s="115">
        <f>'Copy &amp; Paste Roster Report Here'!F128</f>
        <v>0</v>
      </c>
      <c r="M131" s="116">
        <f t="shared" si="24"/>
        <v>0</v>
      </c>
      <c r="N131" s="117">
        <f>IF('Copy &amp; Paste Roster Report Here'!$A128='Analytical Tests'!N$7,IF($F131="Y",+$H131*N$6,0),0)</f>
        <v>0</v>
      </c>
      <c r="O131" s="117">
        <f>IF('Copy &amp; Paste Roster Report Here'!$A128='Analytical Tests'!O$7,IF($F131="Y",+$H131*O$6,0),0)</f>
        <v>0</v>
      </c>
      <c r="P131" s="117">
        <f>IF('Copy &amp; Paste Roster Report Here'!$A128='Analytical Tests'!P$7,IF($F131="Y",+$H131*P$6,0),0)</f>
        <v>0</v>
      </c>
      <c r="Q131" s="117">
        <f>IF('Copy &amp; Paste Roster Report Here'!$A128='Analytical Tests'!Q$7,IF($F131="Y",+$H131*Q$6,0),0)</f>
        <v>0</v>
      </c>
      <c r="R131" s="117">
        <f>IF('Copy &amp; Paste Roster Report Here'!$A128='Analytical Tests'!R$7,IF($F131="Y",+$H131*R$6,0),0)</f>
        <v>0</v>
      </c>
      <c r="S131" s="117">
        <f>IF('Copy &amp; Paste Roster Report Here'!$A128='Analytical Tests'!S$7,IF($F131="Y",+$H131*S$6,0),0)</f>
        <v>0</v>
      </c>
      <c r="T131" s="117">
        <f>IF('Copy &amp; Paste Roster Report Here'!$A128='Analytical Tests'!T$7,IF($F131="Y",+$H131*T$6,0),0)</f>
        <v>0</v>
      </c>
      <c r="U131" s="117">
        <f>IF('Copy &amp; Paste Roster Report Here'!$A128='Analytical Tests'!U$7,IF($F131="Y",+$H131*U$6,0),0)</f>
        <v>0</v>
      </c>
      <c r="V131" s="117">
        <f>IF('Copy &amp; Paste Roster Report Here'!$A128='Analytical Tests'!V$7,IF($F131="Y",+$H131*V$6,0),0)</f>
        <v>0</v>
      </c>
      <c r="W131" s="117">
        <f>IF('Copy &amp; Paste Roster Report Here'!$A128='Analytical Tests'!W$7,IF($F131="Y",+$H131*W$6,0),0)</f>
        <v>0</v>
      </c>
      <c r="X131" s="117">
        <f>IF('Copy &amp; Paste Roster Report Here'!$A128='Analytical Tests'!X$7,IF($F131="Y",+$H131*X$6,0),0)</f>
        <v>0</v>
      </c>
      <c r="Y131" s="117" t="b">
        <f>IF('Copy &amp; Paste Roster Report Here'!$A128='Analytical Tests'!Y$7,IF($F131="N",IF($J131&gt;=$C131,Y$6,+($I131/$D131)*Y$6),0))</f>
        <v>0</v>
      </c>
      <c r="Z131" s="117" t="b">
        <f>IF('Copy &amp; Paste Roster Report Here'!$A128='Analytical Tests'!Z$7,IF($F131="N",IF($J131&gt;=$C131,Z$6,+($I131/$D131)*Z$6),0))</f>
        <v>0</v>
      </c>
      <c r="AA131" s="117" t="b">
        <f>IF('Copy &amp; Paste Roster Report Here'!$A128='Analytical Tests'!AA$7,IF($F131="N",IF($J131&gt;=$C131,AA$6,+($I131/$D131)*AA$6),0))</f>
        <v>0</v>
      </c>
      <c r="AB131" s="117" t="b">
        <f>IF('Copy &amp; Paste Roster Report Here'!$A128='Analytical Tests'!AB$7,IF($F131="N",IF($J131&gt;=$C131,AB$6,+($I131/$D131)*AB$6),0))</f>
        <v>0</v>
      </c>
      <c r="AC131" s="117" t="b">
        <f>IF('Copy &amp; Paste Roster Report Here'!$A128='Analytical Tests'!AC$7,IF($F131="N",IF($J131&gt;=$C131,AC$6,+($I131/$D131)*AC$6),0))</f>
        <v>0</v>
      </c>
      <c r="AD131" s="117" t="b">
        <f>IF('Copy &amp; Paste Roster Report Here'!$A128='Analytical Tests'!AD$7,IF($F131="N",IF($J131&gt;=$C131,AD$6,+($I131/$D131)*AD$6),0))</f>
        <v>0</v>
      </c>
      <c r="AE131" s="117" t="b">
        <f>IF('Copy &amp; Paste Roster Report Here'!$A128='Analytical Tests'!AE$7,IF($F131="N",IF($J131&gt;=$C131,AE$6,+($I131/$D131)*AE$6),0))</f>
        <v>0</v>
      </c>
      <c r="AF131" s="117" t="b">
        <f>IF('Copy &amp; Paste Roster Report Here'!$A128='Analytical Tests'!AF$7,IF($F131="N",IF($J131&gt;=$C131,AF$6,+($I131/$D131)*AF$6),0))</f>
        <v>0</v>
      </c>
      <c r="AG131" s="117" t="b">
        <f>IF('Copy &amp; Paste Roster Report Here'!$A128='Analytical Tests'!AG$7,IF($F131="N",IF($J131&gt;=$C131,AG$6,+($I131/$D131)*AG$6),0))</f>
        <v>0</v>
      </c>
      <c r="AH131" s="117" t="b">
        <f>IF('Copy &amp; Paste Roster Report Here'!$A128='Analytical Tests'!AH$7,IF($F131="N",IF($J131&gt;=$C131,AH$6,+($I131/$D131)*AH$6),0))</f>
        <v>0</v>
      </c>
      <c r="AI131" s="117" t="b">
        <f>IF('Copy &amp; Paste Roster Report Here'!$A128='Analytical Tests'!AI$7,IF($F131="N",IF($J131&gt;=$C131,AI$6,+($I131/$D131)*AI$6),0))</f>
        <v>0</v>
      </c>
      <c r="AJ131" s="79"/>
      <c r="AK131" s="118">
        <f>IF('Copy &amp; Paste Roster Report Here'!$A128=AK$7,IF('Copy &amp; Paste Roster Report Here'!$M128="FT",1,0),0)</f>
        <v>0</v>
      </c>
      <c r="AL131" s="118">
        <f>IF('Copy &amp; Paste Roster Report Here'!$A128=AL$7,IF('Copy &amp; Paste Roster Report Here'!$M128="FT",1,0),0)</f>
        <v>0</v>
      </c>
      <c r="AM131" s="118">
        <f>IF('Copy &amp; Paste Roster Report Here'!$A128=AM$7,IF('Copy &amp; Paste Roster Report Here'!$M128="FT",1,0),0)</f>
        <v>0</v>
      </c>
      <c r="AN131" s="118">
        <f>IF('Copy &amp; Paste Roster Report Here'!$A128=AN$7,IF('Copy &amp; Paste Roster Report Here'!$M128="FT",1,0),0)</f>
        <v>0</v>
      </c>
      <c r="AO131" s="118">
        <f>IF('Copy &amp; Paste Roster Report Here'!$A128=AO$7,IF('Copy &amp; Paste Roster Report Here'!$M128="FT",1,0),0)</f>
        <v>0</v>
      </c>
      <c r="AP131" s="118">
        <f>IF('Copy &amp; Paste Roster Report Here'!$A128=AP$7,IF('Copy &amp; Paste Roster Report Here'!$M128="FT",1,0),0)</f>
        <v>0</v>
      </c>
      <c r="AQ131" s="118">
        <f>IF('Copy &amp; Paste Roster Report Here'!$A128=AQ$7,IF('Copy &amp; Paste Roster Report Here'!$M128="FT",1,0),0)</f>
        <v>0</v>
      </c>
      <c r="AR131" s="118">
        <f>IF('Copy &amp; Paste Roster Report Here'!$A128=AR$7,IF('Copy &amp; Paste Roster Report Here'!$M128="FT",1,0),0)</f>
        <v>0</v>
      </c>
      <c r="AS131" s="118">
        <f>IF('Copy &amp; Paste Roster Report Here'!$A128=AS$7,IF('Copy &amp; Paste Roster Report Here'!$M128="FT",1,0),0)</f>
        <v>0</v>
      </c>
      <c r="AT131" s="118">
        <f>IF('Copy &amp; Paste Roster Report Here'!$A128=AT$7,IF('Copy &amp; Paste Roster Report Here'!$M128="FT",1,0),0)</f>
        <v>0</v>
      </c>
      <c r="AU131" s="118">
        <f>IF('Copy &amp; Paste Roster Report Here'!$A128=AU$7,IF('Copy &amp; Paste Roster Report Here'!$M128="FT",1,0),0)</f>
        <v>0</v>
      </c>
      <c r="AV131" s="73">
        <f t="shared" si="25"/>
        <v>0</v>
      </c>
      <c r="AW131" s="119">
        <f>IF('Copy &amp; Paste Roster Report Here'!$A128=AW$7,IF('Copy &amp; Paste Roster Report Here'!$M128="HT",1,0),0)</f>
        <v>0</v>
      </c>
      <c r="AX131" s="119">
        <f>IF('Copy &amp; Paste Roster Report Here'!$A128=AX$7,IF('Copy &amp; Paste Roster Report Here'!$M128="HT",1,0),0)</f>
        <v>0</v>
      </c>
      <c r="AY131" s="119">
        <f>IF('Copy &amp; Paste Roster Report Here'!$A128=AY$7,IF('Copy &amp; Paste Roster Report Here'!$M128="HT",1,0),0)</f>
        <v>0</v>
      </c>
      <c r="AZ131" s="119">
        <f>IF('Copy &amp; Paste Roster Report Here'!$A128=AZ$7,IF('Copy &amp; Paste Roster Report Here'!$M128="HT",1,0),0)</f>
        <v>0</v>
      </c>
      <c r="BA131" s="119">
        <f>IF('Copy &amp; Paste Roster Report Here'!$A128=BA$7,IF('Copy &amp; Paste Roster Report Here'!$M128="HT",1,0),0)</f>
        <v>0</v>
      </c>
      <c r="BB131" s="119">
        <f>IF('Copy &amp; Paste Roster Report Here'!$A128=BB$7,IF('Copy &amp; Paste Roster Report Here'!$M128="HT",1,0),0)</f>
        <v>0</v>
      </c>
      <c r="BC131" s="119">
        <f>IF('Copy &amp; Paste Roster Report Here'!$A128=BC$7,IF('Copy &amp; Paste Roster Report Here'!$M128="HT",1,0),0)</f>
        <v>0</v>
      </c>
      <c r="BD131" s="119">
        <f>IF('Copy &amp; Paste Roster Report Here'!$A128=BD$7,IF('Copy &amp; Paste Roster Report Here'!$M128="HT",1,0),0)</f>
        <v>0</v>
      </c>
      <c r="BE131" s="119">
        <f>IF('Copy &amp; Paste Roster Report Here'!$A128=BE$7,IF('Copy &amp; Paste Roster Report Here'!$M128="HT",1,0),0)</f>
        <v>0</v>
      </c>
      <c r="BF131" s="119">
        <f>IF('Copy &amp; Paste Roster Report Here'!$A128=BF$7,IF('Copy &amp; Paste Roster Report Here'!$M128="HT",1,0),0)</f>
        <v>0</v>
      </c>
      <c r="BG131" s="119">
        <f>IF('Copy &amp; Paste Roster Report Here'!$A128=BG$7,IF('Copy &amp; Paste Roster Report Here'!$M128="HT",1,0),0)</f>
        <v>0</v>
      </c>
      <c r="BH131" s="73">
        <f t="shared" si="26"/>
        <v>0</v>
      </c>
      <c r="BI131" s="120">
        <f>IF('Copy &amp; Paste Roster Report Here'!$A128=BI$7,IF('Copy &amp; Paste Roster Report Here'!$M128="MT",1,0),0)</f>
        <v>0</v>
      </c>
      <c r="BJ131" s="120">
        <f>IF('Copy &amp; Paste Roster Report Here'!$A128=BJ$7,IF('Copy &amp; Paste Roster Report Here'!$M128="MT",1,0),0)</f>
        <v>0</v>
      </c>
      <c r="BK131" s="120">
        <f>IF('Copy &amp; Paste Roster Report Here'!$A128=BK$7,IF('Copy &amp; Paste Roster Report Here'!$M128="MT",1,0),0)</f>
        <v>0</v>
      </c>
      <c r="BL131" s="120">
        <f>IF('Copy &amp; Paste Roster Report Here'!$A128=BL$7,IF('Copy &amp; Paste Roster Report Here'!$M128="MT",1,0),0)</f>
        <v>0</v>
      </c>
      <c r="BM131" s="120">
        <f>IF('Copy &amp; Paste Roster Report Here'!$A128=BM$7,IF('Copy &amp; Paste Roster Report Here'!$M128="MT",1,0),0)</f>
        <v>0</v>
      </c>
      <c r="BN131" s="120">
        <f>IF('Copy &amp; Paste Roster Report Here'!$A128=BN$7,IF('Copy &amp; Paste Roster Report Here'!$M128="MT",1,0),0)</f>
        <v>0</v>
      </c>
      <c r="BO131" s="120">
        <f>IF('Copy &amp; Paste Roster Report Here'!$A128=BO$7,IF('Copy &amp; Paste Roster Report Here'!$M128="MT",1,0),0)</f>
        <v>0</v>
      </c>
      <c r="BP131" s="120">
        <f>IF('Copy &amp; Paste Roster Report Here'!$A128=BP$7,IF('Copy &amp; Paste Roster Report Here'!$M128="MT",1,0),0)</f>
        <v>0</v>
      </c>
      <c r="BQ131" s="120">
        <f>IF('Copy &amp; Paste Roster Report Here'!$A128=BQ$7,IF('Copy &amp; Paste Roster Report Here'!$M128="MT",1,0),0)</f>
        <v>0</v>
      </c>
      <c r="BR131" s="120">
        <f>IF('Copy &amp; Paste Roster Report Here'!$A128=BR$7,IF('Copy &amp; Paste Roster Report Here'!$M128="MT",1,0),0)</f>
        <v>0</v>
      </c>
      <c r="BS131" s="120">
        <f>IF('Copy &amp; Paste Roster Report Here'!$A128=BS$7,IF('Copy &amp; Paste Roster Report Here'!$M128="MT",1,0),0)</f>
        <v>0</v>
      </c>
      <c r="BT131" s="73">
        <f t="shared" si="27"/>
        <v>0</v>
      </c>
      <c r="BU131" s="121">
        <f>IF('Copy &amp; Paste Roster Report Here'!$A128=BU$7,IF('Copy &amp; Paste Roster Report Here'!$M128="fy",1,0),0)</f>
        <v>0</v>
      </c>
      <c r="BV131" s="121">
        <f>IF('Copy &amp; Paste Roster Report Here'!$A128=BV$7,IF('Copy &amp; Paste Roster Report Here'!$M128="fy",1,0),0)</f>
        <v>0</v>
      </c>
      <c r="BW131" s="121">
        <f>IF('Copy &amp; Paste Roster Report Here'!$A128=BW$7,IF('Copy &amp; Paste Roster Report Here'!$M128="fy",1,0),0)</f>
        <v>0</v>
      </c>
      <c r="BX131" s="121">
        <f>IF('Copy &amp; Paste Roster Report Here'!$A128=BX$7,IF('Copy &amp; Paste Roster Report Here'!$M128="fy",1,0),0)</f>
        <v>0</v>
      </c>
      <c r="BY131" s="121">
        <f>IF('Copy &amp; Paste Roster Report Here'!$A128=BY$7,IF('Copy &amp; Paste Roster Report Here'!$M128="fy",1,0),0)</f>
        <v>0</v>
      </c>
      <c r="BZ131" s="121">
        <f>IF('Copy &amp; Paste Roster Report Here'!$A128=BZ$7,IF('Copy &amp; Paste Roster Report Here'!$M128="fy",1,0),0)</f>
        <v>0</v>
      </c>
      <c r="CA131" s="121">
        <f>IF('Copy &amp; Paste Roster Report Here'!$A128=CA$7,IF('Copy &amp; Paste Roster Report Here'!$M128="fy",1,0),0)</f>
        <v>0</v>
      </c>
      <c r="CB131" s="121">
        <f>IF('Copy &amp; Paste Roster Report Here'!$A128=CB$7,IF('Copy &amp; Paste Roster Report Here'!$M128="fy",1,0),0)</f>
        <v>0</v>
      </c>
      <c r="CC131" s="121">
        <f>IF('Copy &amp; Paste Roster Report Here'!$A128=CC$7,IF('Copy &amp; Paste Roster Report Here'!$M128="fy",1,0),0)</f>
        <v>0</v>
      </c>
      <c r="CD131" s="121">
        <f>IF('Copy &amp; Paste Roster Report Here'!$A128=CD$7,IF('Copy &amp; Paste Roster Report Here'!$M128="fy",1,0),0)</f>
        <v>0</v>
      </c>
      <c r="CE131" s="121">
        <f>IF('Copy &amp; Paste Roster Report Here'!$A128=CE$7,IF('Copy &amp; Paste Roster Report Here'!$M128="fy",1,0),0)</f>
        <v>0</v>
      </c>
      <c r="CF131" s="73">
        <f t="shared" si="28"/>
        <v>0</v>
      </c>
      <c r="CG131" s="122">
        <f>IF('Copy &amp; Paste Roster Report Here'!$A128=CG$7,IF('Copy &amp; Paste Roster Report Here'!$M128="RH",1,0),0)</f>
        <v>0</v>
      </c>
      <c r="CH131" s="122">
        <f>IF('Copy &amp; Paste Roster Report Here'!$A128=CH$7,IF('Copy &amp; Paste Roster Report Here'!$M128="RH",1,0),0)</f>
        <v>0</v>
      </c>
      <c r="CI131" s="122">
        <f>IF('Copy &amp; Paste Roster Report Here'!$A128=CI$7,IF('Copy &amp; Paste Roster Report Here'!$M128="RH",1,0),0)</f>
        <v>0</v>
      </c>
      <c r="CJ131" s="122">
        <f>IF('Copy &amp; Paste Roster Report Here'!$A128=CJ$7,IF('Copy &amp; Paste Roster Report Here'!$M128="RH",1,0),0)</f>
        <v>0</v>
      </c>
      <c r="CK131" s="122">
        <f>IF('Copy &amp; Paste Roster Report Here'!$A128=CK$7,IF('Copy &amp; Paste Roster Report Here'!$M128="RH",1,0),0)</f>
        <v>0</v>
      </c>
      <c r="CL131" s="122">
        <f>IF('Copy &amp; Paste Roster Report Here'!$A128=CL$7,IF('Copy &amp; Paste Roster Report Here'!$M128="RH",1,0),0)</f>
        <v>0</v>
      </c>
      <c r="CM131" s="122">
        <f>IF('Copy &amp; Paste Roster Report Here'!$A128=CM$7,IF('Copy &amp; Paste Roster Report Here'!$M128="RH",1,0),0)</f>
        <v>0</v>
      </c>
      <c r="CN131" s="122">
        <f>IF('Copy &amp; Paste Roster Report Here'!$A128=CN$7,IF('Copy &amp; Paste Roster Report Here'!$M128="RH",1,0),0)</f>
        <v>0</v>
      </c>
      <c r="CO131" s="122">
        <f>IF('Copy &amp; Paste Roster Report Here'!$A128=CO$7,IF('Copy &amp; Paste Roster Report Here'!$M128="RH",1,0),0)</f>
        <v>0</v>
      </c>
      <c r="CP131" s="122">
        <f>IF('Copy &amp; Paste Roster Report Here'!$A128=CP$7,IF('Copy &amp; Paste Roster Report Here'!$M128="RH",1,0),0)</f>
        <v>0</v>
      </c>
      <c r="CQ131" s="122">
        <f>IF('Copy &amp; Paste Roster Report Here'!$A128=CQ$7,IF('Copy &amp; Paste Roster Report Here'!$M128="RH",1,0),0)</f>
        <v>0</v>
      </c>
      <c r="CR131" s="73">
        <f t="shared" si="29"/>
        <v>0</v>
      </c>
      <c r="CS131" s="123">
        <f>IF('Copy &amp; Paste Roster Report Here'!$A128=CS$7,IF('Copy &amp; Paste Roster Report Here'!$M128="QT",1,0),0)</f>
        <v>0</v>
      </c>
      <c r="CT131" s="123">
        <f>IF('Copy &amp; Paste Roster Report Here'!$A128=CT$7,IF('Copy &amp; Paste Roster Report Here'!$M128="QT",1,0),0)</f>
        <v>0</v>
      </c>
      <c r="CU131" s="123">
        <f>IF('Copy &amp; Paste Roster Report Here'!$A128=CU$7,IF('Copy &amp; Paste Roster Report Here'!$M128="QT",1,0),0)</f>
        <v>0</v>
      </c>
      <c r="CV131" s="123">
        <f>IF('Copy &amp; Paste Roster Report Here'!$A128=CV$7,IF('Copy &amp; Paste Roster Report Here'!$M128="QT",1,0),0)</f>
        <v>0</v>
      </c>
      <c r="CW131" s="123">
        <f>IF('Copy &amp; Paste Roster Report Here'!$A128=CW$7,IF('Copy &amp; Paste Roster Report Here'!$M128="QT",1,0),0)</f>
        <v>0</v>
      </c>
      <c r="CX131" s="123">
        <f>IF('Copy &amp; Paste Roster Report Here'!$A128=CX$7,IF('Copy &amp; Paste Roster Report Here'!$M128="QT",1,0),0)</f>
        <v>0</v>
      </c>
      <c r="CY131" s="123">
        <f>IF('Copy &amp; Paste Roster Report Here'!$A128=CY$7,IF('Copy &amp; Paste Roster Report Here'!$M128="QT",1,0),0)</f>
        <v>0</v>
      </c>
      <c r="CZ131" s="123">
        <f>IF('Copy &amp; Paste Roster Report Here'!$A128=CZ$7,IF('Copy &amp; Paste Roster Report Here'!$M128="QT",1,0),0)</f>
        <v>0</v>
      </c>
      <c r="DA131" s="123">
        <f>IF('Copy &amp; Paste Roster Report Here'!$A128=DA$7,IF('Copy &amp; Paste Roster Report Here'!$M128="QT",1,0),0)</f>
        <v>0</v>
      </c>
      <c r="DB131" s="123">
        <f>IF('Copy &amp; Paste Roster Report Here'!$A128=DB$7,IF('Copy &amp; Paste Roster Report Here'!$M128="QT",1,0),0)</f>
        <v>0</v>
      </c>
      <c r="DC131" s="123">
        <f>IF('Copy &amp; Paste Roster Report Here'!$A128=DC$7,IF('Copy &amp; Paste Roster Report Here'!$M128="QT",1,0),0)</f>
        <v>0</v>
      </c>
      <c r="DD131" s="73">
        <f t="shared" si="30"/>
        <v>0</v>
      </c>
      <c r="DE131" s="124">
        <f>IF('Copy &amp; Paste Roster Report Here'!$A128=DE$7,IF('Copy &amp; Paste Roster Report Here'!$M128="xxxxxxxxxxx",1,0),0)</f>
        <v>0</v>
      </c>
      <c r="DF131" s="124">
        <f>IF('Copy &amp; Paste Roster Report Here'!$A128=DF$7,IF('Copy &amp; Paste Roster Report Here'!$M128="xxxxxxxxxxx",1,0),0)</f>
        <v>0</v>
      </c>
      <c r="DG131" s="124">
        <f>IF('Copy &amp; Paste Roster Report Here'!$A128=DG$7,IF('Copy &amp; Paste Roster Report Here'!$M128="xxxxxxxxxxx",1,0),0)</f>
        <v>0</v>
      </c>
      <c r="DH131" s="124">
        <f>IF('Copy &amp; Paste Roster Report Here'!$A128=DH$7,IF('Copy &amp; Paste Roster Report Here'!$M128="xxxxxxxxxxx",1,0),0)</f>
        <v>0</v>
      </c>
      <c r="DI131" s="124">
        <f>IF('Copy &amp; Paste Roster Report Here'!$A128=DI$7,IF('Copy &amp; Paste Roster Report Here'!$M128="xxxxxxxxxxx",1,0),0)</f>
        <v>0</v>
      </c>
      <c r="DJ131" s="124">
        <f>IF('Copy &amp; Paste Roster Report Here'!$A128=DJ$7,IF('Copy &amp; Paste Roster Report Here'!$M128="xxxxxxxxxxx",1,0),0)</f>
        <v>0</v>
      </c>
      <c r="DK131" s="124">
        <f>IF('Copy &amp; Paste Roster Report Here'!$A128=DK$7,IF('Copy &amp; Paste Roster Report Here'!$M128="xxxxxxxxxxx",1,0),0)</f>
        <v>0</v>
      </c>
      <c r="DL131" s="124">
        <f>IF('Copy &amp; Paste Roster Report Here'!$A128=DL$7,IF('Copy &amp; Paste Roster Report Here'!$M128="xxxxxxxxxxx",1,0),0)</f>
        <v>0</v>
      </c>
      <c r="DM131" s="124">
        <f>IF('Copy &amp; Paste Roster Report Here'!$A128=DM$7,IF('Copy &amp; Paste Roster Report Here'!$M128="xxxxxxxxxxx",1,0),0)</f>
        <v>0</v>
      </c>
      <c r="DN131" s="124">
        <f>IF('Copy &amp; Paste Roster Report Here'!$A128=DN$7,IF('Copy &amp; Paste Roster Report Here'!$M128="xxxxxxxxxxx",1,0),0)</f>
        <v>0</v>
      </c>
      <c r="DO131" s="124">
        <f>IF('Copy &amp; Paste Roster Report Here'!$A128=DO$7,IF('Copy &amp; Paste Roster Report Here'!$M128="xxxxxxxxxxx",1,0),0)</f>
        <v>0</v>
      </c>
      <c r="DP131" s="125">
        <f t="shared" si="31"/>
        <v>0</v>
      </c>
      <c r="DQ131" s="126">
        <f t="shared" si="32"/>
        <v>0</v>
      </c>
    </row>
    <row r="132" spans="1:121" x14ac:dyDescent="0.2">
      <c r="A132" s="111">
        <f t="shared" si="18"/>
        <v>0</v>
      </c>
      <c r="B132" s="111">
        <f t="shared" si="19"/>
        <v>0</v>
      </c>
      <c r="C132" s="112">
        <f>+('Copy &amp; Paste Roster Report Here'!$P129-'Copy &amp; Paste Roster Report Here'!$O129)/30</f>
        <v>0</v>
      </c>
      <c r="D132" s="112">
        <f>+('Copy &amp; Paste Roster Report Here'!$P129-'Copy &amp; Paste Roster Report Here'!$O129)</f>
        <v>0</v>
      </c>
      <c r="E132" s="111">
        <f>'Copy &amp; Paste Roster Report Here'!N129</f>
        <v>0</v>
      </c>
      <c r="F132" s="111" t="str">
        <f t="shared" si="20"/>
        <v>N</v>
      </c>
      <c r="G132" s="111">
        <f>'Copy &amp; Paste Roster Report Here'!R129</f>
        <v>0</v>
      </c>
      <c r="H132" s="113">
        <f t="shared" si="21"/>
        <v>0</v>
      </c>
      <c r="I132" s="112">
        <f>IF(F132="N",$F$5-'Copy &amp; Paste Roster Report Here'!O129,+'Copy &amp; Paste Roster Report Here'!Q129-'Copy &amp; Paste Roster Report Here'!O129)</f>
        <v>0</v>
      </c>
      <c r="J132" s="114">
        <f t="shared" si="22"/>
        <v>0</v>
      </c>
      <c r="K132" s="114">
        <f t="shared" si="23"/>
        <v>0</v>
      </c>
      <c r="L132" s="115">
        <f>'Copy &amp; Paste Roster Report Here'!F129</f>
        <v>0</v>
      </c>
      <c r="M132" s="116">
        <f t="shared" si="24"/>
        <v>0</v>
      </c>
      <c r="N132" s="117">
        <f>IF('Copy &amp; Paste Roster Report Here'!$A129='Analytical Tests'!N$7,IF($F132="Y",+$H132*N$6,0),0)</f>
        <v>0</v>
      </c>
      <c r="O132" s="117">
        <f>IF('Copy &amp; Paste Roster Report Here'!$A129='Analytical Tests'!O$7,IF($F132="Y",+$H132*O$6,0),0)</f>
        <v>0</v>
      </c>
      <c r="P132" s="117">
        <f>IF('Copy &amp; Paste Roster Report Here'!$A129='Analytical Tests'!P$7,IF($F132="Y",+$H132*P$6,0),0)</f>
        <v>0</v>
      </c>
      <c r="Q132" s="117">
        <f>IF('Copy &amp; Paste Roster Report Here'!$A129='Analytical Tests'!Q$7,IF($F132="Y",+$H132*Q$6,0),0)</f>
        <v>0</v>
      </c>
      <c r="R132" s="117">
        <f>IF('Copy &amp; Paste Roster Report Here'!$A129='Analytical Tests'!R$7,IF($F132="Y",+$H132*R$6,0),0)</f>
        <v>0</v>
      </c>
      <c r="S132" s="117">
        <f>IF('Copy &amp; Paste Roster Report Here'!$A129='Analytical Tests'!S$7,IF($F132="Y",+$H132*S$6,0),0)</f>
        <v>0</v>
      </c>
      <c r="T132" s="117">
        <f>IF('Copy &amp; Paste Roster Report Here'!$A129='Analytical Tests'!T$7,IF($F132="Y",+$H132*T$6,0),0)</f>
        <v>0</v>
      </c>
      <c r="U132" s="117">
        <f>IF('Copy &amp; Paste Roster Report Here'!$A129='Analytical Tests'!U$7,IF($F132="Y",+$H132*U$6,0),0)</f>
        <v>0</v>
      </c>
      <c r="V132" s="117">
        <f>IF('Copy &amp; Paste Roster Report Here'!$A129='Analytical Tests'!V$7,IF($F132="Y",+$H132*V$6,0),0)</f>
        <v>0</v>
      </c>
      <c r="W132" s="117">
        <f>IF('Copy &amp; Paste Roster Report Here'!$A129='Analytical Tests'!W$7,IF($F132="Y",+$H132*W$6,0),0)</f>
        <v>0</v>
      </c>
      <c r="X132" s="117">
        <f>IF('Copy &amp; Paste Roster Report Here'!$A129='Analytical Tests'!X$7,IF($F132="Y",+$H132*X$6,0),0)</f>
        <v>0</v>
      </c>
      <c r="Y132" s="117" t="b">
        <f>IF('Copy &amp; Paste Roster Report Here'!$A129='Analytical Tests'!Y$7,IF($F132="N",IF($J132&gt;=$C132,Y$6,+($I132/$D132)*Y$6),0))</f>
        <v>0</v>
      </c>
      <c r="Z132" s="117" t="b">
        <f>IF('Copy &amp; Paste Roster Report Here'!$A129='Analytical Tests'!Z$7,IF($F132="N",IF($J132&gt;=$C132,Z$6,+($I132/$D132)*Z$6),0))</f>
        <v>0</v>
      </c>
      <c r="AA132" s="117" t="b">
        <f>IF('Copy &amp; Paste Roster Report Here'!$A129='Analytical Tests'!AA$7,IF($F132="N",IF($J132&gt;=$C132,AA$6,+($I132/$D132)*AA$6),0))</f>
        <v>0</v>
      </c>
      <c r="AB132" s="117" t="b">
        <f>IF('Copy &amp; Paste Roster Report Here'!$A129='Analytical Tests'!AB$7,IF($F132="N",IF($J132&gt;=$C132,AB$6,+($I132/$D132)*AB$6),0))</f>
        <v>0</v>
      </c>
      <c r="AC132" s="117" t="b">
        <f>IF('Copy &amp; Paste Roster Report Here'!$A129='Analytical Tests'!AC$7,IF($F132="N",IF($J132&gt;=$C132,AC$6,+($I132/$D132)*AC$6),0))</f>
        <v>0</v>
      </c>
      <c r="AD132" s="117" t="b">
        <f>IF('Copy &amp; Paste Roster Report Here'!$A129='Analytical Tests'!AD$7,IF($F132="N",IF($J132&gt;=$C132,AD$6,+($I132/$D132)*AD$6),0))</f>
        <v>0</v>
      </c>
      <c r="AE132" s="117" t="b">
        <f>IF('Copy &amp; Paste Roster Report Here'!$A129='Analytical Tests'!AE$7,IF($F132="N",IF($J132&gt;=$C132,AE$6,+($I132/$D132)*AE$6),0))</f>
        <v>0</v>
      </c>
      <c r="AF132" s="117" t="b">
        <f>IF('Copy &amp; Paste Roster Report Here'!$A129='Analytical Tests'!AF$7,IF($F132="N",IF($J132&gt;=$C132,AF$6,+($I132/$D132)*AF$6),0))</f>
        <v>0</v>
      </c>
      <c r="AG132" s="117" t="b">
        <f>IF('Copy &amp; Paste Roster Report Here'!$A129='Analytical Tests'!AG$7,IF($F132="N",IF($J132&gt;=$C132,AG$6,+($I132/$D132)*AG$6),0))</f>
        <v>0</v>
      </c>
      <c r="AH132" s="117" t="b">
        <f>IF('Copy &amp; Paste Roster Report Here'!$A129='Analytical Tests'!AH$7,IF($F132="N",IF($J132&gt;=$C132,AH$6,+($I132/$D132)*AH$6),0))</f>
        <v>0</v>
      </c>
      <c r="AI132" s="117" t="b">
        <f>IF('Copy &amp; Paste Roster Report Here'!$A129='Analytical Tests'!AI$7,IF($F132="N",IF($J132&gt;=$C132,AI$6,+($I132/$D132)*AI$6),0))</f>
        <v>0</v>
      </c>
      <c r="AJ132" s="79"/>
      <c r="AK132" s="118">
        <f>IF('Copy &amp; Paste Roster Report Here'!$A129=AK$7,IF('Copy &amp; Paste Roster Report Here'!$M129="FT",1,0),0)</f>
        <v>0</v>
      </c>
      <c r="AL132" s="118">
        <f>IF('Copy &amp; Paste Roster Report Here'!$A129=AL$7,IF('Copy &amp; Paste Roster Report Here'!$M129="FT",1,0),0)</f>
        <v>0</v>
      </c>
      <c r="AM132" s="118">
        <f>IF('Copy &amp; Paste Roster Report Here'!$A129=AM$7,IF('Copy &amp; Paste Roster Report Here'!$M129="FT",1,0),0)</f>
        <v>0</v>
      </c>
      <c r="AN132" s="118">
        <f>IF('Copy &amp; Paste Roster Report Here'!$A129=AN$7,IF('Copy &amp; Paste Roster Report Here'!$M129="FT",1,0),0)</f>
        <v>0</v>
      </c>
      <c r="AO132" s="118">
        <f>IF('Copy &amp; Paste Roster Report Here'!$A129=AO$7,IF('Copy &amp; Paste Roster Report Here'!$M129="FT",1,0),0)</f>
        <v>0</v>
      </c>
      <c r="AP132" s="118">
        <f>IF('Copy &amp; Paste Roster Report Here'!$A129=AP$7,IF('Copy &amp; Paste Roster Report Here'!$M129="FT",1,0),0)</f>
        <v>0</v>
      </c>
      <c r="AQ132" s="118">
        <f>IF('Copy &amp; Paste Roster Report Here'!$A129=AQ$7,IF('Copy &amp; Paste Roster Report Here'!$M129="FT",1,0),0)</f>
        <v>0</v>
      </c>
      <c r="AR132" s="118">
        <f>IF('Copy &amp; Paste Roster Report Here'!$A129=AR$7,IF('Copy &amp; Paste Roster Report Here'!$M129="FT",1,0),0)</f>
        <v>0</v>
      </c>
      <c r="AS132" s="118">
        <f>IF('Copy &amp; Paste Roster Report Here'!$A129=AS$7,IF('Copy &amp; Paste Roster Report Here'!$M129="FT",1,0),0)</f>
        <v>0</v>
      </c>
      <c r="AT132" s="118">
        <f>IF('Copy &amp; Paste Roster Report Here'!$A129=AT$7,IF('Copy &amp; Paste Roster Report Here'!$M129="FT",1,0),0)</f>
        <v>0</v>
      </c>
      <c r="AU132" s="118">
        <f>IF('Copy &amp; Paste Roster Report Here'!$A129=AU$7,IF('Copy &amp; Paste Roster Report Here'!$M129="FT",1,0),0)</f>
        <v>0</v>
      </c>
      <c r="AV132" s="73">
        <f t="shared" si="25"/>
        <v>0</v>
      </c>
      <c r="AW132" s="119">
        <f>IF('Copy &amp; Paste Roster Report Here'!$A129=AW$7,IF('Copy &amp; Paste Roster Report Here'!$M129="HT",1,0),0)</f>
        <v>0</v>
      </c>
      <c r="AX132" s="119">
        <f>IF('Copy &amp; Paste Roster Report Here'!$A129=AX$7,IF('Copy &amp; Paste Roster Report Here'!$M129="HT",1,0),0)</f>
        <v>0</v>
      </c>
      <c r="AY132" s="119">
        <f>IF('Copy &amp; Paste Roster Report Here'!$A129=AY$7,IF('Copy &amp; Paste Roster Report Here'!$M129="HT",1,0),0)</f>
        <v>0</v>
      </c>
      <c r="AZ132" s="119">
        <f>IF('Copy &amp; Paste Roster Report Here'!$A129=AZ$7,IF('Copy &amp; Paste Roster Report Here'!$M129="HT",1,0),0)</f>
        <v>0</v>
      </c>
      <c r="BA132" s="119">
        <f>IF('Copy &amp; Paste Roster Report Here'!$A129=BA$7,IF('Copy &amp; Paste Roster Report Here'!$M129="HT",1,0),0)</f>
        <v>0</v>
      </c>
      <c r="BB132" s="119">
        <f>IF('Copy &amp; Paste Roster Report Here'!$A129=BB$7,IF('Copy &amp; Paste Roster Report Here'!$M129="HT",1,0),0)</f>
        <v>0</v>
      </c>
      <c r="BC132" s="119">
        <f>IF('Copy &amp; Paste Roster Report Here'!$A129=BC$7,IF('Copy &amp; Paste Roster Report Here'!$M129="HT",1,0),0)</f>
        <v>0</v>
      </c>
      <c r="BD132" s="119">
        <f>IF('Copy &amp; Paste Roster Report Here'!$A129=BD$7,IF('Copy &amp; Paste Roster Report Here'!$M129="HT",1,0),0)</f>
        <v>0</v>
      </c>
      <c r="BE132" s="119">
        <f>IF('Copy &amp; Paste Roster Report Here'!$A129=BE$7,IF('Copy &amp; Paste Roster Report Here'!$M129="HT",1,0),0)</f>
        <v>0</v>
      </c>
      <c r="BF132" s="119">
        <f>IF('Copy &amp; Paste Roster Report Here'!$A129=BF$7,IF('Copy &amp; Paste Roster Report Here'!$M129="HT",1,0),0)</f>
        <v>0</v>
      </c>
      <c r="BG132" s="119">
        <f>IF('Copy &amp; Paste Roster Report Here'!$A129=BG$7,IF('Copy &amp; Paste Roster Report Here'!$M129="HT",1,0),0)</f>
        <v>0</v>
      </c>
      <c r="BH132" s="73">
        <f t="shared" si="26"/>
        <v>0</v>
      </c>
      <c r="BI132" s="120">
        <f>IF('Copy &amp; Paste Roster Report Here'!$A129=BI$7,IF('Copy &amp; Paste Roster Report Here'!$M129="MT",1,0),0)</f>
        <v>0</v>
      </c>
      <c r="BJ132" s="120">
        <f>IF('Copy &amp; Paste Roster Report Here'!$A129=BJ$7,IF('Copy &amp; Paste Roster Report Here'!$M129="MT",1,0),0)</f>
        <v>0</v>
      </c>
      <c r="BK132" s="120">
        <f>IF('Copy &amp; Paste Roster Report Here'!$A129=BK$7,IF('Copy &amp; Paste Roster Report Here'!$M129="MT",1,0),0)</f>
        <v>0</v>
      </c>
      <c r="BL132" s="120">
        <f>IF('Copy &amp; Paste Roster Report Here'!$A129=BL$7,IF('Copy &amp; Paste Roster Report Here'!$M129="MT",1,0),0)</f>
        <v>0</v>
      </c>
      <c r="BM132" s="120">
        <f>IF('Copy &amp; Paste Roster Report Here'!$A129=BM$7,IF('Copy &amp; Paste Roster Report Here'!$M129="MT",1,0),0)</f>
        <v>0</v>
      </c>
      <c r="BN132" s="120">
        <f>IF('Copy &amp; Paste Roster Report Here'!$A129=BN$7,IF('Copy &amp; Paste Roster Report Here'!$M129="MT",1,0),0)</f>
        <v>0</v>
      </c>
      <c r="BO132" s="120">
        <f>IF('Copy &amp; Paste Roster Report Here'!$A129=BO$7,IF('Copy &amp; Paste Roster Report Here'!$M129="MT",1,0),0)</f>
        <v>0</v>
      </c>
      <c r="BP132" s="120">
        <f>IF('Copy &amp; Paste Roster Report Here'!$A129=BP$7,IF('Copy &amp; Paste Roster Report Here'!$M129="MT",1,0),0)</f>
        <v>0</v>
      </c>
      <c r="BQ132" s="120">
        <f>IF('Copy &amp; Paste Roster Report Here'!$A129=BQ$7,IF('Copy &amp; Paste Roster Report Here'!$M129="MT",1,0),0)</f>
        <v>0</v>
      </c>
      <c r="BR132" s="120">
        <f>IF('Copy &amp; Paste Roster Report Here'!$A129=BR$7,IF('Copy &amp; Paste Roster Report Here'!$M129="MT",1,0),0)</f>
        <v>0</v>
      </c>
      <c r="BS132" s="120">
        <f>IF('Copy &amp; Paste Roster Report Here'!$A129=BS$7,IF('Copy &amp; Paste Roster Report Here'!$M129="MT",1,0),0)</f>
        <v>0</v>
      </c>
      <c r="BT132" s="73">
        <f t="shared" si="27"/>
        <v>0</v>
      </c>
      <c r="BU132" s="121">
        <f>IF('Copy &amp; Paste Roster Report Here'!$A129=BU$7,IF('Copy &amp; Paste Roster Report Here'!$M129="fy",1,0),0)</f>
        <v>0</v>
      </c>
      <c r="BV132" s="121">
        <f>IF('Copy &amp; Paste Roster Report Here'!$A129=BV$7,IF('Copy &amp; Paste Roster Report Here'!$M129="fy",1,0),0)</f>
        <v>0</v>
      </c>
      <c r="BW132" s="121">
        <f>IF('Copy &amp; Paste Roster Report Here'!$A129=BW$7,IF('Copy &amp; Paste Roster Report Here'!$M129="fy",1,0),0)</f>
        <v>0</v>
      </c>
      <c r="BX132" s="121">
        <f>IF('Copy &amp; Paste Roster Report Here'!$A129=BX$7,IF('Copy &amp; Paste Roster Report Here'!$M129="fy",1,0),0)</f>
        <v>0</v>
      </c>
      <c r="BY132" s="121">
        <f>IF('Copy &amp; Paste Roster Report Here'!$A129=BY$7,IF('Copy &amp; Paste Roster Report Here'!$M129="fy",1,0),0)</f>
        <v>0</v>
      </c>
      <c r="BZ132" s="121">
        <f>IF('Copy &amp; Paste Roster Report Here'!$A129=BZ$7,IF('Copy &amp; Paste Roster Report Here'!$M129="fy",1,0),0)</f>
        <v>0</v>
      </c>
      <c r="CA132" s="121">
        <f>IF('Copy &amp; Paste Roster Report Here'!$A129=CA$7,IF('Copy &amp; Paste Roster Report Here'!$M129="fy",1,0),0)</f>
        <v>0</v>
      </c>
      <c r="CB132" s="121">
        <f>IF('Copy &amp; Paste Roster Report Here'!$A129=CB$7,IF('Copy &amp; Paste Roster Report Here'!$M129="fy",1,0),0)</f>
        <v>0</v>
      </c>
      <c r="CC132" s="121">
        <f>IF('Copy &amp; Paste Roster Report Here'!$A129=CC$7,IF('Copy &amp; Paste Roster Report Here'!$M129="fy",1,0),0)</f>
        <v>0</v>
      </c>
      <c r="CD132" s="121">
        <f>IF('Copy &amp; Paste Roster Report Here'!$A129=CD$7,IF('Copy &amp; Paste Roster Report Here'!$M129="fy",1,0),0)</f>
        <v>0</v>
      </c>
      <c r="CE132" s="121">
        <f>IF('Copy &amp; Paste Roster Report Here'!$A129=CE$7,IF('Copy &amp; Paste Roster Report Here'!$M129="fy",1,0),0)</f>
        <v>0</v>
      </c>
      <c r="CF132" s="73">
        <f t="shared" si="28"/>
        <v>0</v>
      </c>
      <c r="CG132" s="122">
        <f>IF('Copy &amp; Paste Roster Report Here'!$A129=CG$7,IF('Copy &amp; Paste Roster Report Here'!$M129="RH",1,0),0)</f>
        <v>0</v>
      </c>
      <c r="CH132" s="122">
        <f>IF('Copy &amp; Paste Roster Report Here'!$A129=CH$7,IF('Copy &amp; Paste Roster Report Here'!$M129="RH",1,0),0)</f>
        <v>0</v>
      </c>
      <c r="CI132" s="122">
        <f>IF('Copy &amp; Paste Roster Report Here'!$A129=CI$7,IF('Copy &amp; Paste Roster Report Here'!$M129="RH",1,0),0)</f>
        <v>0</v>
      </c>
      <c r="CJ132" s="122">
        <f>IF('Copy &amp; Paste Roster Report Here'!$A129=CJ$7,IF('Copy &amp; Paste Roster Report Here'!$M129="RH",1,0),0)</f>
        <v>0</v>
      </c>
      <c r="CK132" s="122">
        <f>IF('Copy &amp; Paste Roster Report Here'!$A129=CK$7,IF('Copy &amp; Paste Roster Report Here'!$M129="RH",1,0),0)</f>
        <v>0</v>
      </c>
      <c r="CL132" s="122">
        <f>IF('Copy &amp; Paste Roster Report Here'!$A129=CL$7,IF('Copy &amp; Paste Roster Report Here'!$M129="RH",1,0),0)</f>
        <v>0</v>
      </c>
      <c r="CM132" s="122">
        <f>IF('Copy &amp; Paste Roster Report Here'!$A129=CM$7,IF('Copy &amp; Paste Roster Report Here'!$M129="RH",1,0),0)</f>
        <v>0</v>
      </c>
      <c r="CN132" s="122">
        <f>IF('Copy &amp; Paste Roster Report Here'!$A129=CN$7,IF('Copy &amp; Paste Roster Report Here'!$M129="RH",1,0),0)</f>
        <v>0</v>
      </c>
      <c r="CO132" s="122">
        <f>IF('Copy &amp; Paste Roster Report Here'!$A129=CO$7,IF('Copy &amp; Paste Roster Report Here'!$M129="RH",1,0),0)</f>
        <v>0</v>
      </c>
      <c r="CP132" s="122">
        <f>IF('Copy &amp; Paste Roster Report Here'!$A129=CP$7,IF('Copy &amp; Paste Roster Report Here'!$M129="RH",1,0),0)</f>
        <v>0</v>
      </c>
      <c r="CQ132" s="122">
        <f>IF('Copy &amp; Paste Roster Report Here'!$A129=CQ$7,IF('Copy &amp; Paste Roster Report Here'!$M129="RH",1,0),0)</f>
        <v>0</v>
      </c>
      <c r="CR132" s="73">
        <f t="shared" si="29"/>
        <v>0</v>
      </c>
      <c r="CS132" s="123">
        <f>IF('Copy &amp; Paste Roster Report Here'!$A129=CS$7,IF('Copy &amp; Paste Roster Report Here'!$M129="QT",1,0),0)</f>
        <v>0</v>
      </c>
      <c r="CT132" s="123">
        <f>IF('Copy &amp; Paste Roster Report Here'!$A129=CT$7,IF('Copy &amp; Paste Roster Report Here'!$M129="QT",1,0),0)</f>
        <v>0</v>
      </c>
      <c r="CU132" s="123">
        <f>IF('Copy &amp; Paste Roster Report Here'!$A129=CU$7,IF('Copy &amp; Paste Roster Report Here'!$M129="QT",1,0),0)</f>
        <v>0</v>
      </c>
      <c r="CV132" s="123">
        <f>IF('Copy &amp; Paste Roster Report Here'!$A129=CV$7,IF('Copy &amp; Paste Roster Report Here'!$M129="QT",1,0),0)</f>
        <v>0</v>
      </c>
      <c r="CW132" s="123">
        <f>IF('Copy &amp; Paste Roster Report Here'!$A129=CW$7,IF('Copy &amp; Paste Roster Report Here'!$M129="QT",1,0),0)</f>
        <v>0</v>
      </c>
      <c r="CX132" s="123">
        <f>IF('Copy &amp; Paste Roster Report Here'!$A129=CX$7,IF('Copy &amp; Paste Roster Report Here'!$M129="QT",1,0),0)</f>
        <v>0</v>
      </c>
      <c r="CY132" s="123">
        <f>IF('Copy &amp; Paste Roster Report Here'!$A129=CY$7,IF('Copy &amp; Paste Roster Report Here'!$M129="QT",1,0),0)</f>
        <v>0</v>
      </c>
      <c r="CZ132" s="123">
        <f>IF('Copy &amp; Paste Roster Report Here'!$A129=CZ$7,IF('Copy &amp; Paste Roster Report Here'!$M129="QT",1,0),0)</f>
        <v>0</v>
      </c>
      <c r="DA132" s="123">
        <f>IF('Copy &amp; Paste Roster Report Here'!$A129=DA$7,IF('Copy &amp; Paste Roster Report Here'!$M129="QT",1,0),0)</f>
        <v>0</v>
      </c>
      <c r="DB132" s="123">
        <f>IF('Copy &amp; Paste Roster Report Here'!$A129=DB$7,IF('Copy &amp; Paste Roster Report Here'!$M129="QT",1,0),0)</f>
        <v>0</v>
      </c>
      <c r="DC132" s="123">
        <f>IF('Copy &amp; Paste Roster Report Here'!$A129=DC$7,IF('Copy &amp; Paste Roster Report Here'!$M129="QT",1,0),0)</f>
        <v>0</v>
      </c>
      <c r="DD132" s="73">
        <f t="shared" si="30"/>
        <v>0</v>
      </c>
      <c r="DE132" s="124">
        <f>IF('Copy &amp; Paste Roster Report Here'!$A129=DE$7,IF('Copy &amp; Paste Roster Report Here'!$M129="xxxxxxxxxxx",1,0),0)</f>
        <v>0</v>
      </c>
      <c r="DF132" s="124">
        <f>IF('Copy &amp; Paste Roster Report Here'!$A129=DF$7,IF('Copy &amp; Paste Roster Report Here'!$M129="xxxxxxxxxxx",1,0),0)</f>
        <v>0</v>
      </c>
      <c r="DG132" s="124">
        <f>IF('Copy &amp; Paste Roster Report Here'!$A129=DG$7,IF('Copy &amp; Paste Roster Report Here'!$M129="xxxxxxxxxxx",1,0),0)</f>
        <v>0</v>
      </c>
      <c r="DH132" s="124">
        <f>IF('Copy &amp; Paste Roster Report Here'!$A129=DH$7,IF('Copy &amp; Paste Roster Report Here'!$M129="xxxxxxxxxxx",1,0),0)</f>
        <v>0</v>
      </c>
      <c r="DI132" s="124">
        <f>IF('Copy &amp; Paste Roster Report Here'!$A129=DI$7,IF('Copy &amp; Paste Roster Report Here'!$M129="xxxxxxxxxxx",1,0),0)</f>
        <v>0</v>
      </c>
      <c r="DJ132" s="124">
        <f>IF('Copy &amp; Paste Roster Report Here'!$A129=DJ$7,IF('Copy &amp; Paste Roster Report Here'!$M129="xxxxxxxxxxx",1,0),0)</f>
        <v>0</v>
      </c>
      <c r="DK132" s="124">
        <f>IF('Copy &amp; Paste Roster Report Here'!$A129=DK$7,IF('Copy &amp; Paste Roster Report Here'!$M129="xxxxxxxxxxx",1,0),0)</f>
        <v>0</v>
      </c>
      <c r="DL132" s="124">
        <f>IF('Copy &amp; Paste Roster Report Here'!$A129=DL$7,IF('Copy &amp; Paste Roster Report Here'!$M129="xxxxxxxxxxx",1,0),0)</f>
        <v>0</v>
      </c>
      <c r="DM132" s="124">
        <f>IF('Copy &amp; Paste Roster Report Here'!$A129=DM$7,IF('Copy &amp; Paste Roster Report Here'!$M129="xxxxxxxxxxx",1,0),0)</f>
        <v>0</v>
      </c>
      <c r="DN132" s="124">
        <f>IF('Copy &amp; Paste Roster Report Here'!$A129=DN$7,IF('Copy &amp; Paste Roster Report Here'!$M129="xxxxxxxxxxx",1,0),0)</f>
        <v>0</v>
      </c>
      <c r="DO132" s="124">
        <f>IF('Copy &amp; Paste Roster Report Here'!$A129=DO$7,IF('Copy &amp; Paste Roster Report Here'!$M129="xxxxxxxxxxx",1,0),0)</f>
        <v>0</v>
      </c>
      <c r="DP132" s="125">
        <f t="shared" si="31"/>
        <v>0</v>
      </c>
      <c r="DQ132" s="126">
        <f t="shared" si="32"/>
        <v>0</v>
      </c>
    </row>
    <row r="133" spans="1:121" x14ac:dyDescent="0.2">
      <c r="A133" s="111">
        <f t="shared" si="18"/>
        <v>0</v>
      </c>
      <c r="B133" s="111">
        <f t="shared" si="19"/>
        <v>0</v>
      </c>
      <c r="C133" s="112">
        <f>+('Copy &amp; Paste Roster Report Here'!$P130-'Copy &amp; Paste Roster Report Here'!$O130)/30</f>
        <v>0</v>
      </c>
      <c r="D133" s="112">
        <f>+('Copy &amp; Paste Roster Report Here'!$P130-'Copy &amp; Paste Roster Report Here'!$O130)</f>
        <v>0</v>
      </c>
      <c r="E133" s="111">
        <f>'Copy &amp; Paste Roster Report Here'!N130</f>
        <v>0</v>
      </c>
      <c r="F133" s="111" t="str">
        <f t="shared" si="20"/>
        <v>N</v>
      </c>
      <c r="G133" s="111">
        <f>'Copy &amp; Paste Roster Report Here'!R130</f>
        <v>0</v>
      </c>
      <c r="H133" s="113">
        <f t="shared" si="21"/>
        <v>0</v>
      </c>
      <c r="I133" s="112">
        <f>IF(F133="N",$F$5-'Copy &amp; Paste Roster Report Here'!O130,+'Copy &amp; Paste Roster Report Here'!Q130-'Copy &amp; Paste Roster Report Here'!O130)</f>
        <v>0</v>
      </c>
      <c r="J133" s="114">
        <f t="shared" si="22"/>
        <v>0</v>
      </c>
      <c r="K133" s="114">
        <f t="shared" si="23"/>
        <v>0</v>
      </c>
      <c r="L133" s="115">
        <f>'Copy &amp; Paste Roster Report Here'!F130</f>
        <v>0</v>
      </c>
      <c r="M133" s="116">
        <f t="shared" si="24"/>
        <v>0</v>
      </c>
      <c r="N133" s="117">
        <f>IF('Copy &amp; Paste Roster Report Here'!$A130='Analytical Tests'!N$7,IF($F133="Y",+$H133*N$6,0),0)</f>
        <v>0</v>
      </c>
      <c r="O133" s="117">
        <f>IF('Copy &amp; Paste Roster Report Here'!$A130='Analytical Tests'!O$7,IF($F133="Y",+$H133*O$6,0),0)</f>
        <v>0</v>
      </c>
      <c r="P133" s="117">
        <f>IF('Copy &amp; Paste Roster Report Here'!$A130='Analytical Tests'!P$7,IF($F133="Y",+$H133*P$6,0),0)</f>
        <v>0</v>
      </c>
      <c r="Q133" s="117">
        <f>IF('Copy &amp; Paste Roster Report Here'!$A130='Analytical Tests'!Q$7,IF($F133="Y",+$H133*Q$6,0),0)</f>
        <v>0</v>
      </c>
      <c r="R133" s="117">
        <f>IF('Copy &amp; Paste Roster Report Here'!$A130='Analytical Tests'!R$7,IF($F133="Y",+$H133*R$6,0),0)</f>
        <v>0</v>
      </c>
      <c r="S133" s="117">
        <f>IF('Copy &amp; Paste Roster Report Here'!$A130='Analytical Tests'!S$7,IF($F133="Y",+$H133*S$6,0),0)</f>
        <v>0</v>
      </c>
      <c r="T133" s="117">
        <f>IF('Copy &amp; Paste Roster Report Here'!$A130='Analytical Tests'!T$7,IF($F133="Y",+$H133*T$6,0),0)</f>
        <v>0</v>
      </c>
      <c r="U133" s="117">
        <f>IF('Copy &amp; Paste Roster Report Here'!$A130='Analytical Tests'!U$7,IF($F133="Y",+$H133*U$6,0),0)</f>
        <v>0</v>
      </c>
      <c r="V133" s="117">
        <f>IF('Copy &amp; Paste Roster Report Here'!$A130='Analytical Tests'!V$7,IF($F133="Y",+$H133*V$6,0),0)</f>
        <v>0</v>
      </c>
      <c r="W133" s="117">
        <f>IF('Copy &amp; Paste Roster Report Here'!$A130='Analytical Tests'!W$7,IF($F133="Y",+$H133*W$6,0),0)</f>
        <v>0</v>
      </c>
      <c r="X133" s="117">
        <f>IF('Copy &amp; Paste Roster Report Here'!$A130='Analytical Tests'!X$7,IF($F133="Y",+$H133*X$6,0),0)</f>
        <v>0</v>
      </c>
      <c r="Y133" s="117" t="b">
        <f>IF('Copy &amp; Paste Roster Report Here'!$A130='Analytical Tests'!Y$7,IF($F133="N",IF($J133&gt;=$C133,Y$6,+($I133/$D133)*Y$6),0))</f>
        <v>0</v>
      </c>
      <c r="Z133" s="117" t="b">
        <f>IF('Copy &amp; Paste Roster Report Here'!$A130='Analytical Tests'!Z$7,IF($F133="N",IF($J133&gt;=$C133,Z$6,+($I133/$D133)*Z$6),0))</f>
        <v>0</v>
      </c>
      <c r="AA133" s="117" t="b">
        <f>IF('Copy &amp; Paste Roster Report Here'!$A130='Analytical Tests'!AA$7,IF($F133="N",IF($J133&gt;=$C133,AA$6,+($I133/$D133)*AA$6),0))</f>
        <v>0</v>
      </c>
      <c r="AB133" s="117" t="b">
        <f>IF('Copy &amp; Paste Roster Report Here'!$A130='Analytical Tests'!AB$7,IF($F133="N",IF($J133&gt;=$C133,AB$6,+($I133/$D133)*AB$6),0))</f>
        <v>0</v>
      </c>
      <c r="AC133" s="117" t="b">
        <f>IF('Copy &amp; Paste Roster Report Here'!$A130='Analytical Tests'!AC$7,IF($F133="N",IF($J133&gt;=$C133,AC$6,+($I133/$D133)*AC$6),0))</f>
        <v>0</v>
      </c>
      <c r="AD133" s="117" t="b">
        <f>IF('Copy &amp; Paste Roster Report Here'!$A130='Analytical Tests'!AD$7,IF($F133="N",IF($J133&gt;=$C133,AD$6,+($I133/$D133)*AD$6),0))</f>
        <v>0</v>
      </c>
      <c r="AE133" s="117" t="b">
        <f>IF('Copy &amp; Paste Roster Report Here'!$A130='Analytical Tests'!AE$7,IF($F133="N",IF($J133&gt;=$C133,AE$6,+($I133/$D133)*AE$6),0))</f>
        <v>0</v>
      </c>
      <c r="AF133" s="117" t="b">
        <f>IF('Copy &amp; Paste Roster Report Here'!$A130='Analytical Tests'!AF$7,IF($F133="N",IF($J133&gt;=$C133,AF$6,+($I133/$D133)*AF$6),0))</f>
        <v>0</v>
      </c>
      <c r="AG133" s="117" t="b">
        <f>IF('Copy &amp; Paste Roster Report Here'!$A130='Analytical Tests'!AG$7,IF($F133="N",IF($J133&gt;=$C133,AG$6,+($I133/$D133)*AG$6),0))</f>
        <v>0</v>
      </c>
      <c r="AH133" s="117" t="b">
        <f>IF('Copy &amp; Paste Roster Report Here'!$A130='Analytical Tests'!AH$7,IF($F133="N",IF($J133&gt;=$C133,AH$6,+($I133/$D133)*AH$6),0))</f>
        <v>0</v>
      </c>
      <c r="AI133" s="117" t="b">
        <f>IF('Copy &amp; Paste Roster Report Here'!$A130='Analytical Tests'!AI$7,IF($F133="N",IF($J133&gt;=$C133,AI$6,+($I133/$D133)*AI$6),0))</f>
        <v>0</v>
      </c>
      <c r="AJ133" s="79"/>
      <c r="AK133" s="118">
        <f>IF('Copy &amp; Paste Roster Report Here'!$A130=AK$7,IF('Copy &amp; Paste Roster Report Here'!$M130="FT",1,0),0)</f>
        <v>0</v>
      </c>
      <c r="AL133" s="118">
        <f>IF('Copy &amp; Paste Roster Report Here'!$A130=AL$7,IF('Copy &amp; Paste Roster Report Here'!$M130="FT",1,0),0)</f>
        <v>0</v>
      </c>
      <c r="AM133" s="118">
        <f>IF('Copy &amp; Paste Roster Report Here'!$A130=AM$7,IF('Copy &amp; Paste Roster Report Here'!$M130="FT",1,0),0)</f>
        <v>0</v>
      </c>
      <c r="AN133" s="118">
        <f>IF('Copy &amp; Paste Roster Report Here'!$A130=AN$7,IF('Copy &amp; Paste Roster Report Here'!$M130="FT",1,0),0)</f>
        <v>0</v>
      </c>
      <c r="AO133" s="118">
        <f>IF('Copy &amp; Paste Roster Report Here'!$A130=AO$7,IF('Copy &amp; Paste Roster Report Here'!$M130="FT",1,0),0)</f>
        <v>0</v>
      </c>
      <c r="AP133" s="118">
        <f>IF('Copy &amp; Paste Roster Report Here'!$A130=AP$7,IF('Copy &amp; Paste Roster Report Here'!$M130="FT",1,0),0)</f>
        <v>0</v>
      </c>
      <c r="AQ133" s="118">
        <f>IF('Copy &amp; Paste Roster Report Here'!$A130=AQ$7,IF('Copy &amp; Paste Roster Report Here'!$M130="FT",1,0),0)</f>
        <v>0</v>
      </c>
      <c r="AR133" s="118">
        <f>IF('Copy &amp; Paste Roster Report Here'!$A130=AR$7,IF('Copy &amp; Paste Roster Report Here'!$M130="FT",1,0),0)</f>
        <v>0</v>
      </c>
      <c r="AS133" s="118">
        <f>IF('Copy &amp; Paste Roster Report Here'!$A130=AS$7,IF('Copy &amp; Paste Roster Report Here'!$M130="FT",1,0),0)</f>
        <v>0</v>
      </c>
      <c r="AT133" s="118">
        <f>IF('Copy &amp; Paste Roster Report Here'!$A130=AT$7,IF('Copy &amp; Paste Roster Report Here'!$M130="FT",1,0),0)</f>
        <v>0</v>
      </c>
      <c r="AU133" s="118">
        <f>IF('Copy &amp; Paste Roster Report Here'!$A130=AU$7,IF('Copy &amp; Paste Roster Report Here'!$M130="FT",1,0),0)</f>
        <v>0</v>
      </c>
      <c r="AV133" s="73">
        <f t="shared" si="25"/>
        <v>0</v>
      </c>
      <c r="AW133" s="119">
        <f>IF('Copy &amp; Paste Roster Report Here'!$A130=AW$7,IF('Copy &amp; Paste Roster Report Here'!$M130="HT",1,0),0)</f>
        <v>0</v>
      </c>
      <c r="AX133" s="119">
        <f>IF('Copy &amp; Paste Roster Report Here'!$A130=AX$7,IF('Copy &amp; Paste Roster Report Here'!$M130="HT",1,0),0)</f>
        <v>0</v>
      </c>
      <c r="AY133" s="119">
        <f>IF('Copy &amp; Paste Roster Report Here'!$A130=AY$7,IF('Copy &amp; Paste Roster Report Here'!$M130="HT",1,0),0)</f>
        <v>0</v>
      </c>
      <c r="AZ133" s="119">
        <f>IF('Copy &amp; Paste Roster Report Here'!$A130=AZ$7,IF('Copy &amp; Paste Roster Report Here'!$M130="HT",1,0),0)</f>
        <v>0</v>
      </c>
      <c r="BA133" s="119">
        <f>IF('Copy &amp; Paste Roster Report Here'!$A130=BA$7,IF('Copy &amp; Paste Roster Report Here'!$M130="HT",1,0),0)</f>
        <v>0</v>
      </c>
      <c r="BB133" s="119">
        <f>IF('Copy &amp; Paste Roster Report Here'!$A130=BB$7,IF('Copy &amp; Paste Roster Report Here'!$M130="HT",1,0),0)</f>
        <v>0</v>
      </c>
      <c r="BC133" s="119">
        <f>IF('Copy &amp; Paste Roster Report Here'!$A130=BC$7,IF('Copy &amp; Paste Roster Report Here'!$M130="HT",1,0),0)</f>
        <v>0</v>
      </c>
      <c r="BD133" s="119">
        <f>IF('Copy &amp; Paste Roster Report Here'!$A130=BD$7,IF('Copy &amp; Paste Roster Report Here'!$M130="HT",1,0),0)</f>
        <v>0</v>
      </c>
      <c r="BE133" s="119">
        <f>IF('Copy &amp; Paste Roster Report Here'!$A130=BE$7,IF('Copy &amp; Paste Roster Report Here'!$M130="HT",1,0),0)</f>
        <v>0</v>
      </c>
      <c r="BF133" s="119">
        <f>IF('Copy &amp; Paste Roster Report Here'!$A130=BF$7,IF('Copy &amp; Paste Roster Report Here'!$M130="HT",1,0),0)</f>
        <v>0</v>
      </c>
      <c r="BG133" s="119">
        <f>IF('Copy &amp; Paste Roster Report Here'!$A130=BG$7,IF('Copy &amp; Paste Roster Report Here'!$M130="HT",1,0),0)</f>
        <v>0</v>
      </c>
      <c r="BH133" s="73">
        <f t="shared" si="26"/>
        <v>0</v>
      </c>
      <c r="BI133" s="120">
        <f>IF('Copy &amp; Paste Roster Report Here'!$A130=BI$7,IF('Copy &amp; Paste Roster Report Here'!$M130="MT",1,0),0)</f>
        <v>0</v>
      </c>
      <c r="BJ133" s="120">
        <f>IF('Copy &amp; Paste Roster Report Here'!$A130=BJ$7,IF('Copy &amp; Paste Roster Report Here'!$M130="MT",1,0),0)</f>
        <v>0</v>
      </c>
      <c r="BK133" s="120">
        <f>IF('Copy &amp; Paste Roster Report Here'!$A130=BK$7,IF('Copy &amp; Paste Roster Report Here'!$M130="MT",1,0),0)</f>
        <v>0</v>
      </c>
      <c r="BL133" s="120">
        <f>IF('Copy &amp; Paste Roster Report Here'!$A130=BL$7,IF('Copy &amp; Paste Roster Report Here'!$M130="MT",1,0),0)</f>
        <v>0</v>
      </c>
      <c r="BM133" s="120">
        <f>IF('Copy &amp; Paste Roster Report Here'!$A130=BM$7,IF('Copy &amp; Paste Roster Report Here'!$M130="MT",1,0),0)</f>
        <v>0</v>
      </c>
      <c r="BN133" s="120">
        <f>IF('Copy &amp; Paste Roster Report Here'!$A130=BN$7,IF('Copy &amp; Paste Roster Report Here'!$M130="MT",1,0),0)</f>
        <v>0</v>
      </c>
      <c r="BO133" s="120">
        <f>IF('Copy &amp; Paste Roster Report Here'!$A130=BO$7,IF('Copy &amp; Paste Roster Report Here'!$M130="MT",1,0),0)</f>
        <v>0</v>
      </c>
      <c r="BP133" s="120">
        <f>IF('Copy &amp; Paste Roster Report Here'!$A130=BP$7,IF('Copy &amp; Paste Roster Report Here'!$M130="MT",1,0),0)</f>
        <v>0</v>
      </c>
      <c r="BQ133" s="120">
        <f>IF('Copy &amp; Paste Roster Report Here'!$A130=BQ$7,IF('Copy &amp; Paste Roster Report Here'!$M130="MT",1,0),0)</f>
        <v>0</v>
      </c>
      <c r="BR133" s="120">
        <f>IF('Copy &amp; Paste Roster Report Here'!$A130=BR$7,IF('Copy &amp; Paste Roster Report Here'!$M130="MT",1,0),0)</f>
        <v>0</v>
      </c>
      <c r="BS133" s="120">
        <f>IF('Copy &amp; Paste Roster Report Here'!$A130=BS$7,IF('Copy &amp; Paste Roster Report Here'!$M130="MT",1,0),0)</f>
        <v>0</v>
      </c>
      <c r="BT133" s="73">
        <f t="shared" si="27"/>
        <v>0</v>
      </c>
      <c r="BU133" s="121">
        <f>IF('Copy &amp; Paste Roster Report Here'!$A130=BU$7,IF('Copy &amp; Paste Roster Report Here'!$M130="fy",1,0),0)</f>
        <v>0</v>
      </c>
      <c r="BV133" s="121">
        <f>IF('Copy &amp; Paste Roster Report Here'!$A130=BV$7,IF('Copy &amp; Paste Roster Report Here'!$M130="fy",1,0),0)</f>
        <v>0</v>
      </c>
      <c r="BW133" s="121">
        <f>IF('Copy &amp; Paste Roster Report Here'!$A130=BW$7,IF('Copy &amp; Paste Roster Report Here'!$M130="fy",1,0),0)</f>
        <v>0</v>
      </c>
      <c r="BX133" s="121">
        <f>IF('Copy &amp; Paste Roster Report Here'!$A130=BX$7,IF('Copy &amp; Paste Roster Report Here'!$M130="fy",1,0),0)</f>
        <v>0</v>
      </c>
      <c r="BY133" s="121">
        <f>IF('Copy &amp; Paste Roster Report Here'!$A130=BY$7,IF('Copy &amp; Paste Roster Report Here'!$M130="fy",1,0),0)</f>
        <v>0</v>
      </c>
      <c r="BZ133" s="121">
        <f>IF('Copy &amp; Paste Roster Report Here'!$A130=BZ$7,IF('Copy &amp; Paste Roster Report Here'!$M130="fy",1,0),0)</f>
        <v>0</v>
      </c>
      <c r="CA133" s="121">
        <f>IF('Copy &amp; Paste Roster Report Here'!$A130=CA$7,IF('Copy &amp; Paste Roster Report Here'!$M130="fy",1,0),0)</f>
        <v>0</v>
      </c>
      <c r="CB133" s="121">
        <f>IF('Copy &amp; Paste Roster Report Here'!$A130=CB$7,IF('Copy &amp; Paste Roster Report Here'!$M130="fy",1,0),0)</f>
        <v>0</v>
      </c>
      <c r="CC133" s="121">
        <f>IF('Copy &amp; Paste Roster Report Here'!$A130=CC$7,IF('Copy &amp; Paste Roster Report Here'!$M130="fy",1,0),0)</f>
        <v>0</v>
      </c>
      <c r="CD133" s="121">
        <f>IF('Copy &amp; Paste Roster Report Here'!$A130=CD$7,IF('Copy &amp; Paste Roster Report Here'!$M130="fy",1,0),0)</f>
        <v>0</v>
      </c>
      <c r="CE133" s="121">
        <f>IF('Copy &amp; Paste Roster Report Here'!$A130=CE$7,IF('Copy &amp; Paste Roster Report Here'!$M130="fy",1,0),0)</f>
        <v>0</v>
      </c>
      <c r="CF133" s="73">
        <f t="shared" si="28"/>
        <v>0</v>
      </c>
      <c r="CG133" s="122">
        <f>IF('Copy &amp; Paste Roster Report Here'!$A130=CG$7,IF('Copy &amp; Paste Roster Report Here'!$M130="RH",1,0),0)</f>
        <v>0</v>
      </c>
      <c r="CH133" s="122">
        <f>IF('Copy &amp; Paste Roster Report Here'!$A130=CH$7,IF('Copy &amp; Paste Roster Report Here'!$M130="RH",1,0),0)</f>
        <v>0</v>
      </c>
      <c r="CI133" s="122">
        <f>IF('Copy &amp; Paste Roster Report Here'!$A130=CI$7,IF('Copy &amp; Paste Roster Report Here'!$M130="RH",1,0),0)</f>
        <v>0</v>
      </c>
      <c r="CJ133" s="122">
        <f>IF('Copy &amp; Paste Roster Report Here'!$A130=CJ$7,IF('Copy &amp; Paste Roster Report Here'!$M130="RH",1,0),0)</f>
        <v>0</v>
      </c>
      <c r="CK133" s="122">
        <f>IF('Copy &amp; Paste Roster Report Here'!$A130=CK$7,IF('Copy &amp; Paste Roster Report Here'!$M130="RH",1,0),0)</f>
        <v>0</v>
      </c>
      <c r="CL133" s="122">
        <f>IF('Copy &amp; Paste Roster Report Here'!$A130=CL$7,IF('Copy &amp; Paste Roster Report Here'!$M130="RH",1,0),0)</f>
        <v>0</v>
      </c>
      <c r="CM133" s="122">
        <f>IF('Copy &amp; Paste Roster Report Here'!$A130=CM$7,IF('Copy &amp; Paste Roster Report Here'!$M130="RH",1,0),0)</f>
        <v>0</v>
      </c>
      <c r="CN133" s="122">
        <f>IF('Copy &amp; Paste Roster Report Here'!$A130=CN$7,IF('Copy &amp; Paste Roster Report Here'!$M130="RH",1,0),0)</f>
        <v>0</v>
      </c>
      <c r="CO133" s="122">
        <f>IF('Copy &amp; Paste Roster Report Here'!$A130=CO$7,IF('Copy &amp; Paste Roster Report Here'!$M130="RH",1,0),0)</f>
        <v>0</v>
      </c>
      <c r="CP133" s="122">
        <f>IF('Copy &amp; Paste Roster Report Here'!$A130=CP$7,IF('Copy &amp; Paste Roster Report Here'!$M130="RH",1,0),0)</f>
        <v>0</v>
      </c>
      <c r="CQ133" s="122">
        <f>IF('Copy &amp; Paste Roster Report Here'!$A130=CQ$7,IF('Copy &amp; Paste Roster Report Here'!$M130="RH",1,0),0)</f>
        <v>0</v>
      </c>
      <c r="CR133" s="73">
        <f t="shared" si="29"/>
        <v>0</v>
      </c>
      <c r="CS133" s="123">
        <f>IF('Copy &amp; Paste Roster Report Here'!$A130=CS$7,IF('Copy &amp; Paste Roster Report Here'!$M130="QT",1,0),0)</f>
        <v>0</v>
      </c>
      <c r="CT133" s="123">
        <f>IF('Copy &amp; Paste Roster Report Here'!$A130=CT$7,IF('Copy &amp; Paste Roster Report Here'!$M130="QT",1,0),0)</f>
        <v>0</v>
      </c>
      <c r="CU133" s="123">
        <f>IF('Copy &amp; Paste Roster Report Here'!$A130=CU$7,IF('Copy &amp; Paste Roster Report Here'!$M130="QT",1,0),0)</f>
        <v>0</v>
      </c>
      <c r="CV133" s="123">
        <f>IF('Copy &amp; Paste Roster Report Here'!$A130=CV$7,IF('Copy &amp; Paste Roster Report Here'!$M130="QT",1,0),0)</f>
        <v>0</v>
      </c>
      <c r="CW133" s="123">
        <f>IF('Copy &amp; Paste Roster Report Here'!$A130=CW$7,IF('Copy &amp; Paste Roster Report Here'!$M130="QT",1,0),0)</f>
        <v>0</v>
      </c>
      <c r="CX133" s="123">
        <f>IF('Copy &amp; Paste Roster Report Here'!$A130=CX$7,IF('Copy &amp; Paste Roster Report Here'!$M130="QT",1,0),0)</f>
        <v>0</v>
      </c>
      <c r="CY133" s="123">
        <f>IF('Copy &amp; Paste Roster Report Here'!$A130=CY$7,IF('Copy &amp; Paste Roster Report Here'!$M130="QT",1,0),0)</f>
        <v>0</v>
      </c>
      <c r="CZ133" s="123">
        <f>IF('Copy &amp; Paste Roster Report Here'!$A130=CZ$7,IF('Copy &amp; Paste Roster Report Here'!$M130="QT",1,0),0)</f>
        <v>0</v>
      </c>
      <c r="DA133" s="123">
        <f>IF('Copy &amp; Paste Roster Report Here'!$A130=DA$7,IF('Copy &amp; Paste Roster Report Here'!$M130="QT",1,0),0)</f>
        <v>0</v>
      </c>
      <c r="DB133" s="123">
        <f>IF('Copy &amp; Paste Roster Report Here'!$A130=DB$7,IF('Copy &amp; Paste Roster Report Here'!$M130="QT",1,0),0)</f>
        <v>0</v>
      </c>
      <c r="DC133" s="123">
        <f>IF('Copy &amp; Paste Roster Report Here'!$A130=DC$7,IF('Copy &amp; Paste Roster Report Here'!$M130="QT",1,0),0)</f>
        <v>0</v>
      </c>
      <c r="DD133" s="73">
        <f t="shared" si="30"/>
        <v>0</v>
      </c>
      <c r="DE133" s="124">
        <f>IF('Copy &amp; Paste Roster Report Here'!$A130=DE$7,IF('Copy &amp; Paste Roster Report Here'!$M130="xxxxxxxxxxx",1,0),0)</f>
        <v>0</v>
      </c>
      <c r="DF133" s="124">
        <f>IF('Copy &amp; Paste Roster Report Here'!$A130=DF$7,IF('Copy &amp; Paste Roster Report Here'!$M130="xxxxxxxxxxx",1,0),0)</f>
        <v>0</v>
      </c>
      <c r="DG133" s="124">
        <f>IF('Copy &amp; Paste Roster Report Here'!$A130=DG$7,IF('Copy &amp; Paste Roster Report Here'!$M130="xxxxxxxxxxx",1,0),0)</f>
        <v>0</v>
      </c>
      <c r="DH133" s="124">
        <f>IF('Copy &amp; Paste Roster Report Here'!$A130=DH$7,IF('Copy &amp; Paste Roster Report Here'!$M130="xxxxxxxxxxx",1,0),0)</f>
        <v>0</v>
      </c>
      <c r="DI133" s="124">
        <f>IF('Copy &amp; Paste Roster Report Here'!$A130=DI$7,IF('Copy &amp; Paste Roster Report Here'!$M130="xxxxxxxxxxx",1,0),0)</f>
        <v>0</v>
      </c>
      <c r="DJ133" s="124">
        <f>IF('Copy &amp; Paste Roster Report Here'!$A130=DJ$7,IF('Copy &amp; Paste Roster Report Here'!$M130="xxxxxxxxxxx",1,0),0)</f>
        <v>0</v>
      </c>
      <c r="DK133" s="124">
        <f>IF('Copy &amp; Paste Roster Report Here'!$A130=DK$7,IF('Copy &amp; Paste Roster Report Here'!$M130="xxxxxxxxxxx",1,0),0)</f>
        <v>0</v>
      </c>
      <c r="DL133" s="124">
        <f>IF('Copy &amp; Paste Roster Report Here'!$A130=DL$7,IF('Copy &amp; Paste Roster Report Here'!$M130="xxxxxxxxxxx",1,0),0)</f>
        <v>0</v>
      </c>
      <c r="DM133" s="124">
        <f>IF('Copy &amp; Paste Roster Report Here'!$A130=DM$7,IF('Copy &amp; Paste Roster Report Here'!$M130="xxxxxxxxxxx",1,0),0)</f>
        <v>0</v>
      </c>
      <c r="DN133" s="124">
        <f>IF('Copy &amp; Paste Roster Report Here'!$A130=DN$7,IF('Copy &amp; Paste Roster Report Here'!$M130="xxxxxxxxxxx",1,0),0)</f>
        <v>0</v>
      </c>
      <c r="DO133" s="124">
        <f>IF('Copy &amp; Paste Roster Report Here'!$A130=DO$7,IF('Copy &amp; Paste Roster Report Here'!$M130="xxxxxxxxxxx",1,0),0)</f>
        <v>0</v>
      </c>
      <c r="DP133" s="125">
        <f t="shared" si="31"/>
        <v>0</v>
      </c>
      <c r="DQ133" s="126">
        <f t="shared" si="32"/>
        <v>0</v>
      </c>
    </row>
    <row r="134" spans="1:121" x14ac:dyDescent="0.2">
      <c r="A134" s="111">
        <f t="shared" si="18"/>
        <v>0</v>
      </c>
      <c r="B134" s="111">
        <f t="shared" si="19"/>
        <v>0</v>
      </c>
      <c r="C134" s="112">
        <f>+('Copy &amp; Paste Roster Report Here'!$P131-'Copy &amp; Paste Roster Report Here'!$O131)/30</f>
        <v>0</v>
      </c>
      <c r="D134" s="112">
        <f>+('Copy &amp; Paste Roster Report Here'!$P131-'Copy &amp; Paste Roster Report Here'!$O131)</f>
        <v>0</v>
      </c>
      <c r="E134" s="111">
        <f>'Copy &amp; Paste Roster Report Here'!N131</f>
        <v>0</v>
      </c>
      <c r="F134" s="111" t="str">
        <f t="shared" si="20"/>
        <v>N</v>
      </c>
      <c r="G134" s="111">
        <f>'Copy &amp; Paste Roster Report Here'!R131</f>
        <v>0</v>
      </c>
      <c r="H134" s="113">
        <f t="shared" si="21"/>
        <v>0</v>
      </c>
      <c r="I134" s="112">
        <f>IF(F134="N",$F$5-'Copy &amp; Paste Roster Report Here'!O131,+'Copy &amp; Paste Roster Report Here'!Q131-'Copy &amp; Paste Roster Report Here'!O131)</f>
        <v>0</v>
      </c>
      <c r="J134" s="114">
        <f t="shared" si="22"/>
        <v>0</v>
      </c>
      <c r="K134" s="114">
        <f t="shared" si="23"/>
        <v>0</v>
      </c>
      <c r="L134" s="115">
        <f>'Copy &amp; Paste Roster Report Here'!F131</f>
        <v>0</v>
      </c>
      <c r="M134" s="116">
        <f t="shared" si="24"/>
        <v>0</v>
      </c>
      <c r="N134" s="117">
        <f>IF('Copy &amp; Paste Roster Report Here'!$A131='Analytical Tests'!N$7,IF($F134="Y",+$H134*N$6,0),0)</f>
        <v>0</v>
      </c>
      <c r="O134" s="117">
        <f>IF('Copy &amp; Paste Roster Report Here'!$A131='Analytical Tests'!O$7,IF($F134="Y",+$H134*O$6,0),0)</f>
        <v>0</v>
      </c>
      <c r="P134" s="117">
        <f>IF('Copy &amp; Paste Roster Report Here'!$A131='Analytical Tests'!P$7,IF($F134="Y",+$H134*P$6,0),0)</f>
        <v>0</v>
      </c>
      <c r="Q134" s="117">
        <f>IF('Copy &amp; Paste Roster Report Here'!$A131='Analytical Tests'!Q$7,IF($F134="Y",+$H134*Q$6,0),0)</f>
        <v>0</v>
      </c>
      <c r="R134" s="117">
        <f>IF('Copy &amp; Paste Roster Report Here'!$A131='Analytical Tests'!R$7,IF($F134="Y",+$H134*R$6,0),0)</f>
        <v>0</v>
      </c>
      <c r="S134" s="117">
        <f>IF('Copy &amp; Paste Roster Report Here'!$A131='Analytical Tests'!S$7,IF($F134="Y",+$H134*S$6,0),0)</f>
        <v>0</v>
      </c>
      <c r="T134" s="117">
        <f>IF('Copy &amp; Paste Roster Report Here'!$A131='Analytical Tests'!T$7,IF($F134="Y",+$H134*T$6,0),0)</f>
        <v>0</v>
      </c>
      <c r="U134" s="117">
        <f>IF('Copy &amp; Paste Roster Report Here'!$A131='Analytical Tests'!U$7,IF($F134="Y",+$H134*U$6,0),0)</f>
        <v>0</v>
      </c>
      <c r="V134" s="117">
        <f>IF('Copy &amp; Paste Roster Report Here'!$A131='Analytical Tests'!V$7,IF($F134="Y",+$H134*V$6,0),0)</f>
        <v>0</v>
      </c>
      <c r="W134" s="117">
        <f>IF('Copy &amp; Paste Roster Report Here'!$A131='Analytical Tests'!W$7,IF($F134="Y",+$H134*W$6,0),0)</f>
        <v>0</v>
      </c>
      <c r="X134" s="117">
        <f>IF('Copy &amp; Paste Roster Report Here'!$A131='Analytical Tests'!X$7,IF($F134="Y",+$H134*X$6,0),0)</f>
        <v>0</v>
      </c>
      <c r="Y134" s="117" t="b">
        <f>IF('Copy &amp; Paste Roster Report Here'!$A131='Analytical Tests'!Y$7,IF($F134="N",IF($J134&gt;=$C134,Y$6,+($I134/$D134)*Y$6),0))</f>
        <v>0</v>
      </c>
      <c r="Z134" s="117" t="b">
        <f>IF('Copy &amp; Paste Roster Report Here'!$A131='Analytical Tests'!Z$7,IF($F134="N",IF($J134&gt;=$C134,Z$6,+($I134/$D134)*Z$6),0))</f>
        <v>0</v>
      </c>
      <c r="AA134" s="117" t="b">
        <f>IF('Copy &amp; Paste Roster Report Here'!$A131='Analytical Tests'!AA$7,IF($F134="N",IF($J134&gt;=$C134,AA$6,+($I134/$D134)*AA$6),0))</f>
        <v>0</v>
      </c>
      <c r="AB134" s="117" t="b">
        <f>IF('Copy &amp; Paste Roster Report Here'!$A131='Analytical Tests'!AB$7,IF($F134="N",IF($J134&gt;=$C134,AB$6,+($I134/$D134)*AB$6),0))</f>
        <v>0</v>
      </c>
      <c r="AC134" s="117" t="b">
        <f>IF('Copy &amp; Paste Roster Report Here'!$A131='Analytical Tests'!AC$7,IF($F134="N",IF($J134&gt;=$C134,AC$6,+($I134/$D134)*AC$6),0))</f>
        <v>0</v>
      </c>
      <c r="AD134" s="117" t="b">
        <f>IF('Copy &amp; Paste Roster Report Here'!$A131='Analytical Tests'!AD$7,IF($F134="N",IF($J134&gt;=$C134,AD$6,+($I134/$D134)*AD$6),0))</f>
        <v>0</v>
      </c>
      <c r="AE134" s="117" t="b">
        <f>IF('Copy &amp; Paste Roster Report Here'!$A131='Analytical Tests'!AE$7,IF($F134="N",IF($J134&gt;=$C134,AE$6,+($I134/$D134)*AE$6),0))</f>
        <v>0</v>
      </c>
      <c r="AF134" s="117" t="b">
        <f>IF('Copy &amp; Paste Roster Report Here'!$A131='Analytical Tests'!AF$7,IF($F134="N",IF($J134&gt;=$C134,AF$6,+($I134/$D134)*AF$6),0))</f>
        <v>0</v>
      </c>
      <c r="AG134" s="117" t="b">
        <f>IF('Copy &amp; Paste Roster Report Here'!$A131='Analytical Tests'!AG$7,IF($F134="N",IF($J134&gt;=$C134,AG$6,+($I134/$D134)*AG$6),0))</f>
        <v>0</v>
      </c>
      <c r="AH134" s="117" t="b">
        <f>IF('Copy &amp; Paste Roster Report Here'!$A131='Analytical Tests'!AH$7,IF($F134="N",IF($J134&gt;=$C134,AH$6,+($I134/$D134)*AH$6),0))</f>
        <v>0</v>
      </c>
      <c r="AI134" s="117" t="b">
        <f>IF('Copy &amp; Paste Roster Report Here'!$A131='Analytical Tests'!AI$7,IF($F134="N",IF($J134&gt;=$C134,AI$6,+($I134/$D134)*AI$6),0))</f>
        <v>0</v>
      </c>
      <c r="AJ134" s="79"/>
      <c r="AK134" s="118">
        <f>IF('Copy &amp; Paste Roster Report Here'!$A131=AK$7,IF('Copy &amp; Paste Roster Report Here'!$M131="FT",1,0),0)</f>
        <v>0</v>
      </c>
      <c r="AL134" s="118">
        <f>IF('Copy &amp; Paste Roster Report Here'!$A131=AL$7,IF('Copy &amp; Paste Roster Report Here'!$M131="FT",1,0),0)</f>
        <v>0</v>
      </c>
      <c r="AM134" s="118">
        <f>IF('Copy &amp; Paste Roster Report Here'!$A131=AM$7,IF('Copy &amp; Paste Roster Report Here'!$M131="FT",1,0),0)</f>
        <v>0</v>
      </c>
      <c r="AN134" s="118">
        <f>IF('Copy &amp; Paste Roster Report Here'!$A131=AN$7,IF('Copy &amp; Paste Roster Report Here'!$M131="FT",1,0),0)</f>
        <v>0</v>
      </c>
      <c r="AO134" s="118">
        <f>IF('Copy &amp; Paste Roster Report Here'!$A131=AO$7,IF('Copy &amp; Paste Roster Report Here'!$M131="FT",1,0),0)</f>
        <v>0</v>
      </c>
      <c r="AP134" s="118">
        <f>IF('Copy &amp; Paste Roster Report Here'!$A131=AP$7,IF('Copy &amp; Paste Roster Report Here'!$M131="FT",1,0),0)</f>
        <v>0</v>
      </c>
      <c r="AQ134" s="118">
        <f>IF('Copy &amp; Paste Roster Report Here'!$A131=AQ$7,IF('Copy &amp; Paste Roster Report Here'!$M131="FT",1,0),0)</f>
        <v>0</v>
      </c>
      <c r="AR134" s="118">
        <f>IF('Copy &amp; Paste Roster Report Here'!$A131=AR$7,IF('Copy &amp; Paste Roster Report Here'!$M131="FT",1,0),0)</f>
        <v>0</v>
      </c>
      <c r="AS134" s="118">
        <f>IF('Copy &amp; Paste Roster Report Here'!$A131=AS$7,IF('Copy &amp; Paste Roster Report Here'!$M131="FT",1,0),0)</f>
        <v>0</v>
      </c>
      <c r="AT134" s="118">
        <f>IF('Copy &amp; Paste Roster Report Here'!$A131=AT$7,IF('Copy &amp; Paste Roster Report Here'!$M131="FT",1,0),0)</f>
        <v>0</v>
      </c>
      <c r="AU134" s="118">
        <f>IF('Copy &amp; Paste Roster Report Here'!$A131=AU$7,IF('Copy &amp; Paste Roster Report Here'!$M131="FT",1,0),0)</f>
        <v>0</v>
      </c>
      <c r="AV134" s="73">
        <f t="shared" si="25"/>
        <v>0</v>
      </c>
      <c r="AW134" s="119">
        <f>IF('Copy &amp; Paste Roster Report Here'!$A131=AW$7,IF('Copy &amp; Paste Roster Report Here'!$M131="HT",1,0),0)</f>
        <v>0</v>
      </c>
      <c r="AX134" s="119">
        <f>IF('Copy &amp; Paste Roster Report Here'!$A131=AX$7,IF('Copy &amp; Paste Roster Report Here'!$M131="HT",1,0),0)</f>
        <v>0</v>
      </c>
      <c r="AY134" s="119">
        <f>IF('Copy &amp; Paste Roster Report Here'!$A131=AY$7,IF('Copy &amp; Paste Roster Report Here'!$M131="HT",1,0),0)</f>
        <v>0</v>
      </c>
      <c r="AZ134" s="119">
        <f>IF('Copy &amp; Paste Roster Report Here'!$A131=AZ$7,IF('Copy &amp; Paste Roster Report Here'!$M131="HT",1,0),0)</f>
        <v>0</v>
      </c>
      <c r="BA134" s="119">
        <f>IF('Copy &amp; Paste Roster Report Here'!$A131=BA$7,IF('Copy &amp; Paste Roster Report Here'!$M131="HT",1,0),0)</f>
        <v>0</v>
      </c>
      <c r="BB134" s="119">
        <f>IF('Copy &amp; Paste Roster Report Here'!$A131=BB$7,IF('Copy &amp; Paste Roster Report Here'!$M131="HT",1,0),0)</f>
        <v>0</v>
      </c>
      <c r="BC134" s="119">
        <f>IF('Copy &amp; Paste Roster Report Here'!$A131=BC$7,IF('Copy &amp; Paste Roster Report Here'!$M131="HT",1,0),0)</f>
        <v>0</v>
      </c>
      <c r="BD134" s="119">
        <f>IF('Copy &amp; Paste Roster Report Here'!$A131=BD$7,IF('Copy &amp; Paste Roster Report Here'!$M131="HT",1,0),0)</f>
        <v>0</v>
      </c>
      <c r="BE134" s="119">
        <f>IF('Copy &amp; Paste Roster Report Here'!$A131=BE$7,IF('Copy &amp; Paste Roster Report Here'!$M131="HT",1,0),0)</f>
        <v>0</v>
      </c>
      <c r="BF134" s="119">
        <f>IF('Copy &amp; Paste Roster Report Here'!$A131=BF$7,IF('Copy &amp; Paste Roster Report Here'!$M131="HT",1,0),0)</f>
        <v>0</v>
      </c>
      <c r="BG134" s="119">
        <f>IF('Copy &amp; Paste Roster Report Here'!$A131=BG$7,IF('Copy &amp; Paste Roster Report Here'!$M131="HT",1,0),0)</f>
        <v>0</v>
      </c>
      <c r="BH134" s="73">
        <f t="shared" si="26"/>
        <v>0</v>
      </c>
      <c r="BI134" s="120">
        <f>IF('Copy &amp; Paste Roster Report Here'!$A131=BI$7,IF('Copy &amp; Paste Roster Report Here'!$M131="MT",1,0),0)</f>
        <v>0</v>
      </c>
      <c r="BJ134" s="120">
        <f>IF('Copy &amp; Paste Roster Report Here'!$A131=BJ$7,IF('Copy &amp; Paste Roster Report Here'!$M131="MT",1,0),0)</f>
        <v>0</v>
      </c>
      <c r="BK134" s="120">
        <f>IF('Copy &amp; Paste Roster Report Here'!$A131=BK$7,IF('Copy &amp; Paste Roster Report Here'!$M131="MT",1,0),0)</f>
        <v>0</v>
      </c>
      <c r="BL134" s="120">
        <f>IF('Copy &amp; Paste Roster Report Here'!$A131=BL$7,IF('Copy &amp; Paste Roster Report Here'!$M131="MT",1,0),0)</f>
        <v>0</v>
      </c>
      <c r="BM134" s="120">
        <f>IF('Copy &amp; Paste Roster Report Here'!$A131=BM$7,IF('Copy &amp; Paste Roster Report Here'!$M131="MT",1,0),0)</f>
        <v>0</v>
      </c>
      <c r="BN134" s="120">
        <f>IF('Copy &amp; Paste Roster Report Here'!$A131=BN$7,IF('Copy &amp; Paste Roster Report Here'!$M131="MT",1,0),0)</f>
        <v>0</v>
      </c>
      <c r="BO134" s="120">
        <f>IF('Copy &amp; Paste Roster Report Here'!$A131=BO$7,IF('Copy &amp; Paste Roster Report Here'!$M131="MT",1,0),0)</f>
        <v>0</v>
      </c>
      <c r="BP134" s="120">
        <f>IF('Copy &amp; Paste Roster Report Here'!$A131=BP$7,IF('Copy &amp; Paste Roster Report Here'!$M131="MT",1,0),0)</f>
        <v>0</v>
      </c>
      <c r="BQ134" s="120">
        <f>IF('Copy &amp; Paste Roster Report Here'!$A131=BQ$7,IF('Copy &amp; Paste Roster Report Here'!$M131="MT",1,0),0)</f>
        <v>0</v>
      </c>
      <c r="BR134" s="120">
        <f>IF('Copy &amp; Paste Roster Report Here'!$A131=BR$7,IF('Copy &amp; Paste Roster Report Here'!$M131="MT",1,0),0)</f>
        <v>0</v>
      </c>
      <c r="BS134" s="120">
        <f>IF('Copy &amp; Paste Roster Report Here'!$A131=BS$7,IF('Copy &amp; Paste Roster Report Here'!$M131="MT",1,0),0)</f>
        <v>0</v>
      </c>
      <c r="BT134" s="73">
        <f t="shared" si="27"/>
        <v>0</v>
      </c>
      <c r="BU134" s="121">
        <f>IF('Copy &amp; Paste Roster Report Here'!$A131=BU$7,IF('Copy &amp; Paste Roster Report Here'!$M131="fy",1,0),0)</f>
        <v>0</v>
      </c>
      <c r="BV134" s="121">
        <f>IF('Copy &amp; Paste Roster Report Here'!$A131=BV$7,IF('Copy &amp; Paste Roster Report Here'!$M131="fy",1,0),0)</f>
        <v>0</v>
      </c>
      <c r="BW134" s="121">
        <f>IF('Copy &amp; Paste Roster Report Here'!$A131=BW$7,IF('Copy &amp; Paste Roster Report Here'!$M131="fy",1,0),0)</f>
        <v>0</v>
      </c>
      <c r="BX134" s="121">
        <f>IF('Copy &amp; Paste Roster Report Here'!$A131=BX$7,IF('Copy &amp; Paste Roster Report Here'!$M131="fy",1,0),0)</f>
        <v>0</v>
      </c>
      <c r="BY134" s="121">
        <f>IF('Copy &amp; Paste Roster Report Here'!$A131=BY$7,IF('Copy &amp; Paste Roster Report Here'!$M131="fy",1,0),0)</f>
        <v>0</v>
      </c>
      <c r="BZ134" s="121">
        <f>IF('Copy &amp; Paste Roster Report Here'!$A131=BZ$7,IF('Copy &amp; Paste Roster Report Here'!$M131="fy",1,0),0)</f>
        <v>0</v>
      </c>
      <c r="CA134" s="121">
        <f>IF('Copy &amp; Paste Roster Report Here'!$A131=CA$7,IF('Copy &amp; Paste Roster Report Here'!$M131="fy",1,0),0)</f>
        <v>0</v>
      </c>
      <c r="CB134" s="121">
        <f>IF('Copy &amp; Paste Roster Report Here'!$A131=CB$7,IF('Copy &amp; Paste Roster Report Here'!$M131="fy",1,0),0)</f>
        <v>0</v>
      </c>
      <c r="CC134" s="121">
        <f>IF('Copy &amp; Paste Roster Report Here'!$A131=CC$7,IF('Copy &amp; Paste Roster Report Here'!$M131="fy",1,0),0)</f>
        <v>0</v>
      </c>
      <c r="CD134" s="121">
        <f>IF('Copy &amp; Paste Roster Report Here'!$A131=CD$7,IF('Copy &amp; Paste Roster Report Here'!$M131="fy",1,0),0)</f>
        <v>0</v>
      </c>
      <c r="CE134" s="121">
        <f>IF('Copy &amp; Paste Roster Report Here'!$A131=CE$7,IF('Copy &amp; Paste Roster Report Here'!$M131="fy",1,0),0)</f>
        <v>0</v>
      </c>
      <c r="CF134" s="73">
        <f t="shared" si="28"/>
        <v>0</v>
      </c>
      <c r="CG134" s="122">
        <f>IF('Copy &amp; Paste Roster Report Here'!$A131=CG$7,IF('Copy &amp; Paste Roster Report Here'!$M131="RH",1,0),0)</f>
        <v>0</v>
      </c>
      <c r="CH134" s="122">
        <f>IF('Copy &amp; Paste Roster Report Here'!$A131=CH$7,IF('Copy &amp; Paste Roster Report Here'!$M131="RH",1,0),0)</f>
        <v>0</v>
      </c>
      <c r="CI134" s="122">
        <f>IF('Copy &amp; Paste Roster Report Here'!$A131=CI$7,IF('Copy &amp; Paste Roster Report Here'!$M131="RH",1,0),0)</f>
        <v>0</v>
      </c>
      <c r="CJ134" s="122">
        <f>IF('Copy &amp; Paste Roster Report Here'!$A131=CJ$7,IF('Copy &amp; Paste Roster Report Here'!$M131="RH",1,0),0)</f>
        <v>0</v>
      </c>
      <c r="CK134" s="122">
        <f>IF('Copy &amp; Paste Roster Report Here'!$A131=CK$7,IF('Copy &amp; Paste Roster Report Here'!$M131="RH",1,0),0)</f>
        <v>0</v>
      </c>
      <c r="CL134" s="122">
        <f>IF('Copy &amp; Paste Roster Report Here'!$A131=CL$7,IF('Copy &amp; Paste Roster Report Here'!$M131="RH",1,0),0)</f>
        <v>0</v>
      </c>
      <c r="CM134" s="122">
        <f>IF('Copy &amp; Paste Roster Report Here'!$A131=CM$7,IF('Copy &amp; Paste Roster Report Here'!$M131="RH",1,0),0)</f>
        <v>0</v>
      </c>
      <c r="CN134" s="122">
        <f>IF('Copy &amp; Paste Roster Report Here'!$A131=CN$7,IF('Copy &amp; Paste Roster Report Here'!$M131="RH",1,0),0)</f>
        <v>0</v>
      </c>
      <c r="CO134" s="122">
        <f>IF('Copy &amp; Paste Roster Report Here'!$A131=CO$7,IF('Copy &amp; Paste Roster Report Here'!$M131="RH",1,0),0)</f>
        <v>0</v>
      </c>
      <c r="CP134" s="122">
        <f>IF('Copy &amp; Paste Roster Report Here'!$A131=CP$7,IF('Copy &amp; Paste Roster Report Here'!$M131="RH",1,0),0)</f>
        <v>0</v>
      </c>
      <c r="CQ134" s="122">
        <f>IF('Copy &amp; Paste Roster Report Here'!$A131=CQ$7,IF('Copy &amp; Paste Roster Report Here'!$M131="RH",1,0),0)</f>
        <v>0</v>
      </c>
      <c r="CR134" s="73">
        <f t="shared" si="29"/>
        <v>0</v>
      </c>
      <c r="CS134" s="123">
        <f>IF('Copy &amp; Paste Roster Report Here'!$A131=CS$7,IF('Copy &amp; Paste Roster Report Here'!$M131="QT",1,0),0)</f>
        <v>0</v>
      </c>
      <c r="CT134" s="123">
        <f>IF('Copy &amp; Paste Roster Report Here'!$A131=CT$7,IF('Copy &amp; Paste Roster Report Here'!$M131="QT",1,0),0)</f>
        <v>0</v>
      </c>
      <c r="CU134" s="123">
        <f>IF('Copy &amp; Paste Roster Report Here'!$A131=CU$7,IF('Copy &amp; Paste Roster Report Here'!$M131="QT",1,0),0)</f>
        <v>0</v>
      </c>
      <c r="CV134" s="123">
        <f>IF('Copy &amp; Paste Roster Report Here'!$A131=CV$7,IF('Copy &amp; Paste Roster Report Here'!$M131="QT",1,0),0)</f>
        <v>0</v>
      </c>
      <c r="CW134" s="123">
        <f>IF('Copy &amp; Paste Roster Report Here'!$A131=CW$7,IF('Copy &amp; Paste Roster Report Here'!$M131="QT",1,0),0)</f>
        <v>0</v>
      </c>
      <c r="CX134" s="123">
        <f>IF('Copy &amp; Paste Roster Report Here'!$A131=CX$7,IF('Copy &amp; Paste Roster Report Here'!$M131="QT",1,0),0)</f>
        <v>0</v>
      </c>
      <c r="CY134" s="123">
        <f>IF('Copy &amp; Paste Roster Report Here'!$A131=CY$7,IF('Copy &amp; Paste Roster Report Here'!$M131="QT",1,0),0)</f>
        <v>0</v>
      </c>
      <c r="CZ134" s="123">
        <f>IF('Copy &amp; Paste Roster Report Here'!$A131=CZ$7,IF('Copy &amp; Paste Roster Report Here'!$M131="QT",1,0),0)</f>
        <v>0</v>
      </c>
      <c r="DA134" s="123">
        <f>IF('Copy &amp; Paste Roster Report Here'!$A131=DA$7,IF('Copy &amp; Paste Roster Report Here'!$M131="QT",1,0),0)</f>
        <v>0</v>
      </c>
      <c r="DB134" s="123">
        <f>IF('Copy &amp; Paste Roster Report Here'!$A131=DB$7,IF('Copy &amp; Paste Roster Report Here'!$M131="QT",1,0),0)</f>
        <v>0</v>
      </c>
      <c r="DC134" s="123">
        <f>IF('Copy &amp; Paste Roster Report Here'!$A131=DC$7,IF('Copy &amp; Paste Roster Report Here'!$M131="QT",1,0),0)</f>
        <v>0</v>
      </c>
      <c r="DD134" s="73">
        <f t="shared" si="30"/>
        <v>0</v>
      </c>
      <c r="DE134" s="124">
        <f>IF('Copy &amp; Paste Roster Report Here'!$A131=DE$7,IF('Copy &amp; Paste Roster Report Here'!$M131="xxxxxxxxxxx",1,0),0)</f>
        <v>0</v>
      </c>
      <c r="DF134" s="124">
        <f>IF('Copy &amp; Paste Roster Report Here'!$A131=DF$7,IF('Copy &amp; Paste Roster Report Here'!$M131="xxxxxxxxxxx",1,0),0)</f>
        <v>0</v>
      </c>
      <c r="DG134" s="124">
        <f>IF('Copy &amp; Paste Roster Report Here'!$A131=DG$7,IF('Copy &amp; Paste Roster Report Here'!$M131="xxxxxxxxxxx",1,0),0)</f>
        <v>0</v>
      </c>
      <c r="DH134" s="124">
        <f>IF('Copy &amp; Paste Roster Report Here'!$A131=DH$7,IF('Copy &amp; Paste Roster Report Here'!$M131="xxxxxxxxxxx",1,0),0)</f>
        <v>0</v>
      </c>
      <c r="DI134" s="124">
        <f>IF('Copy &amp; Paste Roster Report Here'!$A131=DI$7,IF('Copy &amp; Paste Roster Report Here'!$M131="xxxxxxxxxxx",1,0),0)</f>
        <v>0</v>
      </c>
      <c r="DJ134" s="124">
        <f>IF('Copy &amp; Paste Roster Report Here'!$A131=DJ$7,IF('Copy &amp; Paste Roster Report Here'!$M131="xxxxxxxxxxx",1,0),0)</f>
        <v>0</v>
      </c>
      <c r="DK134" s="124">
        <f>IF('Copy &amp; Paste Roster Report Here'!$A131=DK$7,IF('Copy &amp; Paste Roster Report Here'!$M131="xxxxxxxxxxx",1,0),0)</f>
        <v>0</v>
      </c>
      <c r="DL134" s="124">
        <f>IF('Copy &amp; Paste Roster Report Here'!$A131=DL$7,IF('Copy &amp; Paste Roster Report Here'!$M131="xxxxxxxxxxx",1,0),0)</f>
        <v>0</v>
      </c>
      <c r="DM134" s="124">
        <f>IF('Copy &amp; Paste Roster Report Here'!$A131=DM$7,IF('Copy &amp; Paste Roster Report Here'!$M131="xxxxxxxxxxx",1,0),0)</f>
        <v>0</v>
      </c>
      <c r="DN134" s="124">
        <f>IF('Copy &amp; Paste Roster Report Here'!$A131=DN$7,IF('Copy &amp; Paste Roster Report Here'!$M131="xxxxxxxxxxx",1,0),0)</f>
        <v>0</v>
      </c>
      <c r="DO134" s="124">
        <f>IF('Copy &amp; Paste Roster Report Here'!$A131=DO$7,IF('Copy &amp; Paste Roster Report Here'!$M131="xxxxxxxxxxx",1,0),0)</f>
        <v>0</v>
      </c>
      <c r="DP134" s="125">
        <f t="shared" si="31"/>
        <v>0</v>
      </c>
      <c r="DQ134" s="126">
        <f t="shared" si="32"/>
        <v>0</v>
      </c>
    </row>
    <row r="135" spans="1:121" x14ac:dyDescent="0.2">
      <c r="A135" s="111">
        <f t="shared" si="18"/>
        <v>0</v>
      </c>
      <c r="B135" s="111">
        <f t="shared" si="19"/>
        <v>0</v>
      </c>
      <c r="C135" s="112">
        <f>+('Copy &amp; Paste Roster Report Here'!$P132-'Copy &amp; Paste Roster Report Here'!$O132)/30</f>
        <v>0</v>
      </c>
      <c r="D135" s="112">
        <f>+('Copy &amp; Paste Roster Report Here'!$P132-'Copy &amp; Paste Roster Report Here'!$O132)</f>
        <v>0</v>
      </c>
      <c r="E135" s="111">
        <f>'Copy &amp; Paste Roster Report Here'!N132</f>
        <v>0</v>
      </c>
      <c r="F135" s="111" t="str">
        <f t="shared" si="20"/>
        <v>N</v>
      </c>
      <c r="G135" s="111">
        <f>'Copy &amp; Paste Roster Report Here'!R132</f>
        <v>0</v>
      </c>
      <c r="H135" s="113">
        <f t="shared" si="21"/>
        <v>0</v>
      </c>
      <c r="I135" s="112">
        <f>IF(F135="N",$F$5-'Copy &amp; Paste Roster Report Here'!O132,+'Copy &amp; Paste Roster Report Here'!Q132-'Copy &amp; Paste Roster Report Here'!O132)</f>
        <v>0</v>
      </c>
      <c r="J135" s="114">
        <f t="shared" si="22"/>
        <v>0</v>
      </c>
      <c r="K135" s="114">
        <f t="shared" si="23"/>
        <v>0</v>
      </c>
      <c r="L135" s="115">
        <f>'Copy &amp; Paste Roster Report Here'!F132</f>
        <v>0</v>
      </c>
      <c r="M135" s="116">
        <f t="shared" si="24"/>
        <v>0</v>
      </c>
      <c r="N135" s="117">
        <f>IF('Copy &amp; Paste Roster Report Here'!$A132='Analytical Tests'!N$7,IF($F135="Y",+$H135*N$6,0),0)</f>
        <v>0</v>
      </c>
      <c r="O135" s="117">
        <f>IF('Copy &amp; Paste Roster Report Here'!$A132='Analytical Tests'!O$7,IF($F135="Y",+$H135*O$6,0),0)</f>
        <v>0</v>
      </c>
      <c r="P135" s="117">
        <f>IF('Copy &amp; Paste Roster Report Here'!$A132='Analytical Tests'!P$7,IF($F135="Y",+$H135*P$6,0),0)</f>
        <v>0</v>
      </c>
      <c r="Q135" s="117">
        <f>IF('Copy &amp; Paste Roster Report Here'!$A132='Analytical Tests'!Q$7,IF($F135="Y",+$H135*Q$6,0),0)</f>
        <v>0</v>
      </c>
      <c r="R135" s="117">
        <f>IF('Copy &amp; Paste Roster Report Here'!$A132='Analytical Tests'!R$7,IF($F135="Y",+$H135*R$6,0),0)</f>
        <v>0</v>
      </c>
      <c r="S135" s="117">
        <f>IF('Copy &amp; Paste Roster Report Here'!$A132='Analytical Tests'!S$7,IF($F135="Y",+$H135*S$6,0),0)</f>
        <v>0</v>
      </c>
      <c r="T135" s="117">
        <f>IF('Copy &amp; Paste Roster Report Here'!$A132='Analytical Tests'!T$7,IF($F135="Y",+$H135*T$6,0),0)</f>
        <v>0</v>
      </c>
      <c r="U135" s="117">
        <f>IF('Copy &amp; Paste Roster Report Here'!$A132='Analytical Tests'!U$7,IF($F135="Y",+$H135*U$6,0),0)</f>
        <v>0</v>
      </c>
      <c r="V135" s="117">
        <f>IF('Copy &amp; Paste Roster Report Here'!$A132='Analytical Tests'!V$7,IF($F135="Y",+$H135*V$6,0),0)</f>
        <v>0</v>
      </c>
      <c r="W135" s="117">
        <f>IF('Copy &amp; Paste Roster Report Here'!$A132='Analytical Tests'!W$7,IF($F135="Y",+$H135*W$6,0),0)</f>
        <v>0</v>
      </c>
      <c r="X135" s="117">
        <f>IF('Copy &amp; Paste Roster Report Here'!$A132='Analytical Tests'!X$7,IF($F135="Y",+$H135*X$6,0),0)</f>
        <v>0</v>
      </c>
      <c r="Y135" s="117" t="b">
        <f>IF('Copy &amp; Paste Roster Report Here'!$A132='Analytical Tests'!Y$7,IF($F135="N",IF($J135&gt;=$C135,Y$6,+($I135/$D135)*Y$6),0))</f>
        <v>0</v>
      </c>
      <c r="Z135" s="117" t="b">
        <f>IF('Copy &amp; Paste Roster Report Here'!$A132='Analytical Tests'!Z$7,IF($F135="N",IF($J135&gt;=$C135,Z$6,+($I135/$D135)*Z$6),0))</f>
        <v>0</v>
      </c>
      <c r="AA135" s="117" t="b">
        <f>IF('Copy &amp; Paste Roster Report Here'!$A132='Analytical Tests'!AA$7,IF($F135="N",IF($J135&gt;=$C135,AA$6,+($I135/$D135)*AA$6),0))</f>
        <v>0</v>
      </c>
      <c r="AB135" s="117" t="b">
        <f>IF('Copy &amp; Paste Roster Report Here'!$A132='Analytical Tests'!AB$7,IF($F135="N",IF($J135&gt;=$C135,AB$6,+($I135/$D135)*AB$6),0))</f>
        <v>0</v>
      </c>
      <c r="AC135" s="117" t="b">
        <f>IF('Copy &amp; Paste Roster Report Here'!$A132='Analytical Tests'!AC$7,IF($F135="N",IF($J135&gt;=$C135,AC$6,+($I135/$D135)*AC$6),0))</f>
        <v>0</v>
      </c>
      <c r="AD135" s="117" t="b">
        <f>IF('Copy &amp; Paste Roster Report Here'!$A132='Analytical Tests'!AD$7,IF($F135="N",IF($J135&gt;=$C135,AD$6,+($I135/$D135)*AD$6),0))</f>
        <v>0</v>
      </c>
      <c r="AE135" s="117" t="b">
        <f>IF('Copy &amp; Paste Roster Report Here'!$A132='Analytical Tests'!AE$7,IF($F135="N",IF($J135&gt;=$C135,AE$6,+($I135/$D135)*AE$6),0))</f>
        <v>0</v>
      </c>
      <c r="AF135" s="117" t="b">
        <f>IF('Copy &amp; Paste Roster Report Here'!$A132='Analytical Tests'!AF$7,IF($F135="N",IF($J135&gt;=$C135,AF$6,+($I135/$D135)*AF$6),0))</f>
        <v>0</v>
      </c>
      <c r="AG135" s="117" t="b">
        <f>IF('Copy &amp; Paste Roster Report Here'!$A132='Analytical Tests'!AG$7,IF($F135="N",IF($J135&gt;=$C135,AG$6,+($I135/$D135)*AG$6),0))</f>
        <v>0</v>
      </c>
      <c r="AH135" s="117" t="b">
        <f>IF('Copy &amp; Paste Roster Report Here'!$A132='Analytical Tests'!AH$7,IF($F135="N",IF($J135&gt;=$C135,AH$6,+($I135/$D135)*AH$6),0))</f>
        <v>0</v>
      </c>
      <c r="AI135" s="117" t="b">
        <f>IF('Copy &amp; Paste Roster Report Here'!$A132='Analytical Tests'!AI$7,IF($F135="N",IF($J135&gt;=$C135,AI$6,+($I135/$D135)*AI$6),0))</f>
        <v>0</v>
      </c>
      <c r="AJ135" s="79"/>
      <c r="AK135" s="118">
        <f>IF('Copy &amp; Paste Roster Report Here'!$A132=AK$7,IF('Copy &amp; Paste Roster Report Here'!$M132="FT",1,0),0)</f>
        <v>0</v>
      </c>
      <c r="AL135" s="118">
        <f>IF('Copy &amp; Paste Roster Report Here'!$A132=AL$7,IF('Copy &amp; Paste Roster Report Here'!$M132="FT",1,0),0)</f>
        <v>0</v>
      </c>
      <c r="AM135" s="118">
        <f>IF('Copy &amp; Paste Roster Report Here'!$A132=AM$7,IF('Copy &amp; Paste Roster Report Here'!$M132="FT",1,0),0)</f>
        <v>0</v>
      </c>
      <c r="AN135" s="118">
        <f>IF('Copy &amp; Paste Roster Report Here'!$A132=AN$7,IF('Copy &amp; Paste Roster Report Here'!$M132="FT",1,0),0)</f>
        <v>0</v>
      </c>
      <c r="AO135" s="118">
        <f>IF('Copy &amp; Paste Roster Report Here'!$A132=AO$7,IF('Copy &amp; Paste Roster Report Here'!$M132="FT",1,0),0)</f>
        <v>0</v>
      </c>
      <c r="AP135" s="118">
        <f>IF('Copy &amp; Paste Roster Report Here'!$A132=AP$7,IF('Copy &amp; Paste Roster Report Here'!$M132="FT",1,0),0)</f>
        <v>0</v>
      </c>
      <c r="AQ135" s="118">
        <f>IF('Copy &amp; Paste Roster Report Here'!$A132=AQ$7,IF('Copy &amp; Paste Roster Report Here'!$M132="FT",1,0),0)</f>
        <v>0</v>
      </c>
      <c r="AR135" s="118">
        <f>IF('Copy &amp; Paste Roster Report Here'!$A132=AR$7,IF('Copy &amp; Paste Roster Report Here'!$M132="FT",1,0),0)</f>
        <v>0</v>
      </c>
      <c r="AS135" s="118">
        <f>IF('Copy &amp; Paste Roster Report Here'!$A132=AS$7,IF('Copy &amp; Paste Roster Report Here'!$M132="FT",1,0),0)</f>
        <v>0</v>
      </c>
      <c r="AT135" s="118">
        <f>IF('Copy &amp; Paste Roster Report Here'!$A132=AT$7,IF('Copy &amp; Paste Roster Report Here'!$M132="FT",1,0),0)</f>
        <v>0</v>
      </c>
      <c r="AU135" s="118">
        <f>IF('Copy &amp; Paste Roster Report Here'!$A132=AU$7,IF('Copy &amp; Paste Roster Report Here'!$M132="FT",1,0),0)</f>
        <v>0</v>
      </c>
      <c r="AV135" s="73">
        <f t="shared" si="25"/>
        <v>0</v>
      </c>
      <c r="AW135" s="119">
        <f>IF('Copy &amp; Paste Roster Report Here'!$A132=AW$7,IF('Copy &amp; Paste Roster Report Here'!$M132="HT",1,0),0)</f>
        <v>0</v>
      </c>
      <c r="AX135" s="119">
        <f>IF('Copy &amp; Paste Roster Report Here'!$A132=AX$7,IF('Copy &amp; Paste Roster Report Here'!$M132="HT",1,0),0)</f>
        <v>0</v>
      </c>
      <c r="AY135" s="119">
        <f>IF('Copy &amp; Paste Roster Report Here'!$A132=AY$7,IF('Copy &amp; Paste Roster Report Here'!$M132="HT",1,0),0)</f>
        <v>0</v>
      </c>
      <c r="AZ135" s="119">
        <f>IF('Copy &amp; Paste Roster Report Here'!$A132=AZ$7,IF('Copy &amp; Paste Roster Report Here'!$M132="HT",1,0),0)</f>
        <v>0</v>
      </c>
      <c r="BA135" s="119">
        <f>IF('Copy &amp; Paste Roster Report Here'!$A132=BA$7,IF('Copy &amp; Paste Roster Report Here'!$M132="HT",1,0),0)</f>
        <v>0</v>
      </c>
      <c r="BB135" s="119">
        <f>IF('Copy &amp; Paste Roster Report Here'!$A132=BB$7,IF('Copy &amp; Paste Roster Report Here'!$M132="HT",1,0),0)</f>
        <v>0</v>
      </c>
      <c r="BC135" s="119">
        <f>IF('Copy &amp; Paste Roster Report Here'!$A132=BC$7,IF('Copy &amp; Paste Roster Report Here'!$M132="HT",1,0),0)</f>
        <v>0</v>
      </c>
      <c r="BD135" s="119">
        <f>IF('Copy &amp; Paste Roster Report Here'!$A132=BD$7,IF('Copy &amp; Paste Roster Report Here'!$M132="HT",1,0),0)</f>
        <v>0</v>
      </c>
      <c r="BE135" s="119">
        <f>IF('Copy &amp; Paste Roster Report Here'!$A132=BE$7,IF('Copy &amp; Paste Roster Report Here'!$M132="HT",1,0),0)</f>
        <v>0</v>
      </c>
      <c r="BF135" s="119">
        <f>IF('Copy &amp; Paste Roster Report Here'!$A132=BF$7,IF('Copy &amp; Paste Roster Report Here'!$M132="HT",1,0),0)</f>
        <v>0</v>
      </c>
      <c r="BG135" s="119">
        <f>IF('Copy &amp; Paste Roster Report Here'!$A132=BG$7,IF('Copy &amp; Paste Roster Report Here'!$M132="HT",1,0),0)</f>
        <v>0</v>
      </c>
      <c r="BH135" s="73">
        <f t="shared" si="26"/>
        <v>0</v>
      </c>
      <c r="BI135" s="120">
        <f>IF('Copy &amp; Paste Roster Report Here'!$A132=BI$7,IF('Copy &amp; Paste Roster Report Here'!$M132="MT",1,0),0)</f>
        <v>0</v>
      </c>
      <c r="BJ135" s="120">
        <f>IF('Copy &amp; Paste Roster Report Here'!$A132=BJ$7,IF('Copy &amp; Paste Roster Report Here'!$M132="MT",1,0),0)</f>
        <v>0</v>
      </c>
      <c r="BK135" s="120">
        <f>IF('Copy &amp; Paste Roster Report Here'!$A132=BK$7,IF('Copy &amp; Paste Roster Report Here'!$M132="MT",1,0),0)</f>
        <v>0</v>
      </c>
      <c r="BL135" s="120">
        <f>IF('Copy &amp; Paste Roster Report Here'!$A132=BL$7,IF('Copy &amp; Paste Roster Report Here'!$M132="MT",1,0),0)</f>
        <v>0</v>
      </c>
      <c r="BM135" s="120">
        <f>IF('Copy &amp; Paste Roster Report Here'!$A132=BM$7,IF('Copy &amp; Paste Roster Report Here'!$M132="MT",1,0),0)</f>
        <v>0</v>
      </c>
      <c r="BN135" s="120">
        <f>IF('Copy &amp; Paste Roster Report Here'!$A132=BN$7,IF('Copy &amp; Paste Roster Report Here'!$M132="MT",1,0),0)</f>
        <v>0</v>
      </c>
      <c r="BO135" s="120">
        <f>IF('Copy &amp; Paste Roster Report Here'!$A132=BO$7,IF('Copy &amp; Paste Roster Report Here'!$M132="MT",1,0),0)</f>
        <v>0</v>
      </c>
      <c r="BP135" s="120">
        <f>IF('Copy &amp; Paste Roster Report Here'!$A132=BP$7,IF('Copy &amp; Paste Roster Report Here'!$M132="MT",1,0),0)</f>
        <v>0</v>
      </c>
      <c r="BQ135" s="120">
        <f>IF('Copy &amp; Paste Roster Report Here'!$A132=BQ$7,IF('Copy &amp; Paste Roster Report Here'!$M132="MT",1,0),0)</f>
        <v>0</v>
      </c>
      <c r="BR135" s="120">
        <f>IF('Copy &amp; Paste Roster Report Here'!$A132=BR$7,IF('Copy &amp; Paste Roster Report Here'!$M132="MT",1,0),0)</f>
        <v>0</v>
      </c>
      <c r="BS135" s="120">
        <f>IF('Copy &amp; Paste Roster Report Here'!$A132=BS$7,IF('Copy &amp; Paste Roster Report Here'!$M132="MT",1,0),0)</f>
        <v>0</v>
      </c>
      <c r="BT135" s="73">
        <f t="shared" si="27"/>
        <v>0</v>
      </c>
      <c r="BU135" s="121">
        <f>IF('Copy &amp; Paste Roster Report Here'!$A132=BU$7,IF('Copy &amp; Paste Roster Report Here'!$M132="fy",1,0),0)</f>
        <v>0</v>
      </c>
      <c r="BV135" s="121">
        <f>IF('Copy &amp; Paste Roster Report Here'!$A132=BV$7,IF('Copy &amp; Paste Roster Report Here'!$M132="fy",1,0),0)</f>
        <v>0</v>
      </c>
      <c r="BW135" s="121">
        <f>IF('Copy &amp; Paste Roster Report Here'!$A132=BW$7,IF('Copy &amp; Paste Roster Report Here'!$M132="fy",1,0),0)</f>
        <v>0</v>
      </c>
      <c r="BX135" s="121">
        <f>IF('Copy &amp; Paste Roster Report Here'!$A132=BX$7,IF('Copy &amp; Paste Roster Report Here'!$M132="fy",1,0),0)</f>
        <v>0</v>
      </c>
      <c r="BY135" s="121">
        <f>IF('Copy &amp; Paste Roster Report Here'!$A132=BY$7,IF('Copy &amp; Paste Roster Report Here'!$M132="fy",1,0),0)</f>
        <v>0</v>
      </c>
      <c r="BZ135" s="121">
        <f>IF('Copy &amp; Paste Roster Report Here'!$A132=BZ$7,IF('Copy &amp; Paste Roster Report Here'!$M132="fy",1,0),0)</f>
        <v>0</v>
      </c>
      <c r="CA135" s="121">
        <f>IF('Copy &amp; Paste Roster Report Here'!$A132=CA$7,IF('Copy &amp; Paste Roster Report Here'!$M132="fy",1,0),0)</f>
        <v>0</v>
      </c>
      <c r="CB135" s="121">
        <f>IF('Copy &amp; Paste Roster Report Here'!$A132=CB$7,IF('Copy &amp; Paste Roster Report Here'!$M132="fy",1,0),0)</f>
        <v>0</v>
      </c>
      <c r="CC135" s="121">
        <f>IF('Copy &amp; Paste Roster Report Here'!$A132=CC$7,IF('Copy &amp; Paste Roster Report Here'!$M132="fy",1,0),0)</f>
        <v>0</v>
      </c>
      <c r="CD135" s="121">
        <f>IF('Copy &amp; Paste Roster Report Here'!$A132=CD$7,IF('Copy &amp; Paste Roster Report Here'!$M132="fy",1,0),0)</f>
        <v>0</v>
      </c>
      <c r="CE135" s="121">
        <f>IF('Copy &amp; Paste Roster Report Here'!$A132=CE$7,IF('Copy &amp; Paste Roster Report Here'!$M132="fy",1,0),0)</f>
        <v>0</v>
      </c>
      <c r="CF135" s="73">
        <f t="shared" si="28"/>
        <v>0</v>
      </c>
      <c r="CG135" s="122">
        <f>IF('Copy &amp; Paste Roster Report Here'!$A132=CG$7,IF('Copy &amp; Paste Roster Report Here'!$M132="RH",1,0),0)</f>
        <v>0</v>
      </c>
      <c r="CH135" s="122">
        <f>IF('Copy &amp; Paste Roster Report Here'!$A132=CH$7,IF('Copy &amp; Paste Roster Report Here'!$M132="RH",1,0),0)</f>
        <v>0</v>
      </c>
      <c r="CI135" s="122">
        <f>IF('Copy &amp; Paste Roster Report Here'!$A132=CI$7,IF('Copy &amp; Paste Roster Report Here'!$M132="RH",1,0),0)</f>
        <v>0</v>
      </c>
      <c r="CJ135" s="122">
        <f>IF('Copy &amp; Paste Roster Report Here'!$A132=CJ$7,IF('Copy &amp; Paste Roster Report Here'!$M132="RH",1,0),0)</f>
        <v>0</v>
      </c>
      <c r="CK135" s="122">
        <f>IF('Copy &amp; Paste Roster Report Here'!$A132=CK$7,IF('Copy &amp; Paste Roster Report Here'!$M132="RH",1,0),0)</f>
        <v>0</v>
      </c>
      <c r="CL135" s="122">
        <f>IF('Copy &amp; Paste Roster Report Here'!$A132=CL$7,IF('Copy &amp; Paste Roster Report Here'!$M132="RH",1,0),0)</f>
        <v>0</v>
      </c>
      <c r="CM135" s="122">
        <f>IF('Copy &amp; Paste Roster Report Here'!$A132=CM$7,IF('Copy &amp; Paste Roster Report Here'!$M132="RH",1,0),0)</f>
        <v>0</v>
      </c>
      <c r="CN135" s="122">
        <f>IF('Copy &amp; Paste Roster Report Here'!$A132=CN$7,IF('Copy &amp; Paste Roster Report Here'!$M132="RH",1,0),0)</f>
        <v>0</v>
      </c>
      <c r="CO135" s="122">
        <f>IF('Copy &amp; Paste Roster Report Here'!$A132=CO$7,IF('Copy &amp; Paste Roster Report Here'!$M132="RH",1,0),0)</f>
        <v>0</v>
      </c>
      <c r="CP135" s="122">
        <f>IF('Copy &amp; Paste Roster Report Here'!$A132=CP$7,IF('Copy &amp; Paste Roster Report Here'!$M132="RH",1,0),0)</f>
        <v>0</v>
      </c>
      <c r="CQ135" s="122">
        <f>IF('Copy &amp; Paste Roster Report Here'!$A132=CQ$7,IF('Copy &amp; Paste Roster Report Here'!$M132="RH",1,0),0)</f>
        <v>0</v>
      </c>
      <c r="CR135" s="73">
        <f t="shared" si="29"/>
        <v>0</v>
      </c>
      <c r="CS135" s="123">
        <f>IF('Copy &amp; Paste Roster Report Here'!$A132=CS$7,IF('Copy &amp; Paste Roster Report Here'!$M132="QT",1,0),0)</f>
        <v>0</v>
      </c>
      <c r="CT135" s="123">
        <f>IF('Copy &amp; Paste Roster Report Here'!$A132=CT$7,IF('Copy &amp; Paste Roster Report Here'!$M132="QT",1,0),0)</f>
        <v>0</v>
      </c>
      <c r="CU135" s="123">
        <f>IF('Copy &amp; Paste Roster Report Here'!$A132=CU$7,IF('Copy &amp; Paste Roster Report Here'!$M132="QT",1,0),0)</f>
        <v>0</v>
      </c>
      <c r="CV135" s="123">
        <f>IF('Copy &amp; Paste Roster Report Here'!$A132=CV$7,IF('Copy &amp; Paste Roster Report Here'!$M132="QT",1,0),0)</f>
        <v>0</v>
      </c>
      <c r="CW135" s="123">
        <f>IF('Copy &amp; Paste Roster Report Here'!$A132=CW$7,IF('Copy &amp; Paste Roster Report Here'!$M132="QT",1,0),0)</f>
        <v>0</v>
      </c>
      <c r="CX135" s="123">
        <f>IF('Copy &amp; Paste Roster Report Here'!$A132=CX$7,IF('Copy &amp; Paste Roster Report Here'!$M132="QT",1,0),0)</f>
        <v>0</v>
      </c>
      <c r="CY135" s="123">
        <f>IF('Copy &amp; Paste Roster Report Here'!$A132=CY$7,IF('Copy &amp; Paste Roster Report Here'!$M132="QT",1,0),0)</f>
        <v>0</v>
      </c>
      <c r="CZ135" s="123">
        <f>IF('Copy &amp; Paste Roster Report Here'!$A132=CZ$7,IF('Copy &amp; Paste Roster Report Here'!$M132="QT",1,0),0)</f>
        <v>0</v>
      </c>
      <c r="DA135" s="123">
        <f>IF('Copy &amp; Paste Roster Report Here'!$A132=DA$7,IF('Copy &amp; Paste Roster Report Here'!$M132="QT",1,0),0)</f>
        <v>0</v>
      </c>
      <c r="DB135" s="123">
        <f>IF('Copy &amp; Paste Roster Report Here'!$A132=DB$7,IF('Copy &amp; Paste Roster Report Here'!$M132="QT",1,0),0)</f>
        <v>0</v>
      </c>
      <c r="DC135" s="123">
        <f>IF('Copy &amp; Paste Roster Report Here'!$A132=DC$7,IF('Copy &amp; Paste Roster Report Here'!$M132="QT",1,0),0)</f>
        <v>0</v>
      </c>
      <c r="DD135" s="73">
        <f t="shared" si="30"/>
        <v>0</v>
      </c>
      <c r="DE135" s="124">
        <f>IF('Copy &amp; Paste Roster Report Here'!$A132=DE$7,IF('Copy &amp; Paste Roster Report Here'!$M132="xxxxxxxxxxx",1,0),0)</f>
        <v>0</v>
      </c>
      <c r="DF135" s="124">
        <f>IF('Copy &amp; Paste Roster Report Here'!$A132=DF$7,IF('Copy &amp; Paste Roster Report Here'!$M132="xxxxxxxxxxx",1,0),0)</f>
        <v>0</v>
      </c>
      <c r="DG135" s="124">
        <f>IF('Copy &amp; Paste Roster Report Here'!$A132=DG$7,IF('Copy &amp; Paste Roster Report Here'!$M132="xxxxxxxxxxx",1,0),0)</f>
        <v>0</v>
      </c>
      <c r="DH135" s="124">
        <f>IF('Copy &amp; Paste Roster Report Here'!$A132=DH$7,IF('Copy &amp; Paste Roster Report Here'!$M132="xxxxxxxxxxx",1,0),0)</f>
        <v>0</v>
      </c>
      <c r="DI135" s="124">
        <f>IF('Copy &amp; Paste Roster Report Here'!$A132=DI$7,IF('Copy &amp; Paste Roster Report Here'!$M132="xxxxxxxxxxx",1,0),0)</f>
        <v>0</v>
      </c>
      <c r="DJ135" s="124">
        <f>IF('Copy &amp; Paste Roster Report Here'!$A132=DJ$7,IF('Copy &amp; Paste Roster Report Here'!$M132="xxxxxxxxxxx",1,0),0)</f>
        <v>0</v>
      </c>
      <c r="DK135" s="124">
        <f>IF('Copy &amp; Paste Roster Report Here'!$A132=DK$7,IF('Copy &amp; Paste Roster Report Here'!$M132="xxxxxxxxxxx",1,0),0)</f>
        <v>0</v>
      </c>
      <c r="DL135" s="124">
        <f>IF('Copy &amp; Paste Roster Report Here'!$A132=DL$7,IF('Copy &amp; Paste Roster Report Here'!$M132="xxxxxxxxxxx",1,0),0)</f>
        <v>0</v>
      </c>
      <c r="DM135" s="124">
        <f>IF('Copy &amp; Paste Roster Report Here'!$A132=DM$7,IF('Copy &amp; Paste Roster Report Here'!$M132="xxxxxxxxxxx",1,0),0)</f>
        <v>0</v>
      </c>
      <c r="DN135" s="124">
        <f>IF('Copy &amp; Paste Roster Report Here'!$A132=DN$7,IF('Copy &amp; Paste Roster Report Here'!$M132="xxxxxxxxxxx",1,0),0)</f>
        <v>0</v>
      </c>
      <c r="DO135" s="124">
        <f>IF('Copy &amp; Paste Roster Report Here'!$A132=DO$7,IF('Copy &amp; Paste Roster Report Here'!$M132="xxxxxxxxxxx",1,0),0)</f>
        <v>0</v>
      </c>
      <c r="DP135" s="125">
        <f t="shared" si="31"/>
        <v>0</v>
      </c>
      <c r="DQ135" s="126">
        <f t="shared" si="32"/>
        <v>0</v>
      </c>
    </row>
    <row r="136" spans="1:121" x14ac:dyDescent="0.2">
      <c r="A136" s="111">
        <f t="shared" si="18"/>
        <v>0</v>
      </c>
      <c r="B136" s="111">
        <f t="shared" si="19"/>
        <v>0</v>
      </c>
      <c r="C136" s="112">
        <f>+('Copy &amp; Paste Roster Report Here'!$P133-'Copy &amp; Paste Roster Report Here'!$O133)/30</f>
        <v>0</v>
      </c>
      <c r="D136" s="112">
        <f>+('Copy &amp; Paste Roster Report Here'!$P133-'Copy &amp; Paste Roster Report Here'!$O133)</f>
        <v>0</v>
      </c>
      <c r="E136" s="111">
        <f>'Copy &amp; Paste Roster Report Here'!N133</f>
        <v>0</v>
      </c>
      <c r="F136" s="111" t="str">
        <f t="shared" si="20"/>
        <v>N</v>
      </c>
      <c r="G136" s="111">
        <f>'Copy &amp; Paste Roster Report Here'!R133</f>
        <v>0</v>
      </c>
      <c r="H136" s="113">
        <f t="shared" si="21"/>
        <v>0</v>
      </c>
      <c r="I136" s="112">
        <f>IF(F136="N",$F$5-'Copy &amp; Paste Roster Report Here'!O133,+'Copy &amp; Paste Roster Report Here'!Q133-'Copy &amp; Paste Roster Report Here'!O133)</f>
        <v>0</v>
      </c>
      <c r="J136" s="114">
        <f t="shared" si="22"/>
        <v>0</v>
      </c>
      <c r="K136" s="114">
        <f t="shared" si="23"/>
        <v>0</v>
      </c>
      <c r="L136" s="115">
        <f>'Copy &amp; Paste Roster Report Here'!F133</f>
        <v>0</v>
      </c>
      <c r="M136" s="116">
        <f t="shared" si="24"/>
        <v>0</v>
      </c>
      <c r="N136" s="117">
        <f>IF('Copy &amp; Paste Roster Report Here'!$A133='Analytical Tests'!N$7,IF($F136="Y",+$H136*N$6,0),0)</f>
        <v>0</v>
      </c>
      <c r="O136" s="117">
        <f>IF('Copy &amp; Paste Roster Report Here'!$A133='Analytical Tests'!O$7,IF($F136="Y",+$H136*O$6,0),0)</f>
        <v>0</v>
      </c>
      <c r="P136" s="117">
        <f>IF('Copy &amp; Paste Roster Report Here'!$A133='Analytical Tests'!P$7,IF($F136="Y",+$H136*P$6,0),0)</f>
        <v>0</v>
      </c>
      <c r="Q136" s="117">
        <f>IF('Copy &amp; Paste Roster Report Here'!$A133='Analytical Tests'!Q$7,IF($F136="Y",+$H136*Q$6,0),0)</f>
        <v>0</v>
      </c>
      <c r="R136" s="117">
        <f>IF('Copy &amp; Paste Roster Report Here'!$A133='Analytical Tests'!R$7,IF($F136="Y",+$H136*R$6,0),0)</f>
        <v>0</v>
      </c>
      <c r="S136" s="117">
        <f>IF('Copy &amp; Paste Roster Report Here'!$A133='Analytical Tests'!S$7,IF($F136="Y",+$H136*S$6,0),0)</f>
        <v>0</v>
      </c>
      <c r="T136" s="117">
        <f>IF('Copy &amp; Paste Roster Report Here'!$A133='Analytical Tests'!T$7,IF($F136="Y",+$H136*T$6,0),0)</f>
        <v>0</v>
      </c>
      <c r="U136" s="117">
        <f>IF('Copy &amp; Paste Roster Report Here'!$A133='Analytical Tests'!U$7,IF($F136="Y",+$H136*U$6,0),0)</f>
        <v>0</v>
      </c>
      <c r="V136" s="117">
        <f>IF('Copy &amp; Paste Roster Report Here'!$A133='Analytical Tests'!V$7,IF($F136="Y",+$H136*V$6,0),0)</f>
        <v>0</v>
      </c>
      <c r="W136" s="117">
        <f>IF('Copy &amp; Paste Roster Report Here'!$A133='Analytical Tests'!W$7,IF($F136="Y",+$H136*W$6,0),0)</f>
        <v>0</v>
      </c>
      <c r="X136" s="117">
        <f>IF('Copy &amp; Paste Roster Report Here'!$A133='Analytical Tests'!X$7,IF($F136="Y",+$H136*X$6,0),0)</f>
        <v>0</v>
      </c>
      <c r="Y136" s="117" t="b">
        <f>IF('Copy &amp; Paste Roster Report Here'!$A133='Analytical Tests'!Y$7,IF($F136="N",IF($J136&gt;=$C136,Y$6,+($I136/$D136)*Y$6),0))</f>
        <v>0</v>
      </c>
      <c r="Z136" s="117" t="b">
        <f>IF('Copy &amp; Paste Roster Report Here'!$A133='Analytical Tests'!Z$7,IF($F136="N",IF($J136&gt;=$C136,Z$6,+($I136/$D136)*Z$6),0))</f>
        <v>0</v>
      </c>
      <c r="AA136" s="117" t="b">
        <f>IF('Copy &amp; Paste Roster Report Here'!$A133='Analytical Tests'!AA$7,IF($F136="N",IF($J136&gt;=$C136,AA$6,+($I136/$D136)*AA$6),0))</f>
        <v>0</v>
      </c>
      <c r="AB136" s="117" t="b">
        <f>IF('Copy &amp; Paste Roster Report Here'!$A133='Analytical Tests'!AB$7,IF($F136="N",IF($J136&gt;=$C136,AB$6,+($I136/$D136)*AB$6),0))</f>
        <v>0</v>
      </c>
      <c r="AC136" s="117" t="b">
        <f>IF('Copy &amp; Paste Roster Report Here'!$A133='Analytical Tests'!AC$7,IF($F136="N",IF($J136&gt;=$C136,AC$6,+($I136/$D136)*AC$6),0))</f>
        <v>0</v>
      </c>
      <c r="AD136" s="117" t="b">
        <f>IF('Copy &amp; Paste Roster Report Here'!$A133='Analytical Tests'!AD$7,IF($F136="N",IF($J136&gt;=$C136,AD$6,+($I136/$D136)*AD$6),0))</f>
        <v>0</v>
      </c>
      <c r="AE136" s="117" t="b">
        <f>IF('Copy &amp; Paste Roster Report Here'!$A133='Analytical Tests'!AE$7,IF($F136="N",IF($J136&gt;=$C136,AE$6,+($I136/$D136)*AE$6),0))</f>
        <v>0</v>
      </c>
      <c r="AF136" s="117" t="b">
        <f>IF('Copy &amp; Paste Roster Report Here'!$A133='Analytical Tests'!AF$7,IF($F136="N",IF($J136&gt;=$C136,AF$6,+($I136/$D136)*AF$6),0))</f>
        <v>0</v>
      </c>
      <c r="AG136" s="117" t="b">
        <f>IF('Copy &amp; Paste Roster Report Here'!$A133='Analytical Tests'!AG$7,IF($F136="N",IF($J136&gt;=$C136,AG$6,+($I136/$D136)*AG$6),0))</f>
        <v>0</v>
      </c>
      <c r="AH136" s="117" t="b">
        <f>IF('Copy &amp; Paste Roster Report Here'!$A133='Analytical Tests'!AH$7,IF($F136="N",IF($J136&gt;=$C136,AH$6,+($I136/$D136)*AH$6),0))</f>
        <v>0</v>
      </c>
      <c r="AI136" s="117" t="b">
        <f>IF('Copy &amp; Paste Roster Report Here'!$A133='Analytical Tests'!AI$7,IF($F136="N",IF($J136&gt;=$C136,AI$6,+($I136/$D136)*AI$6),0))</f>
        <v>0</v>
      </c>
      <c r="AJ136" s="79"/>
      <c r="AK136" s="118">
        <f>IF('Copy &amp; Paste Roster Report Here'!$A133=AK$7,IF('Copy &amp; Paste Roster Report Here'!$M133="FT",1,0),0)</f>
        <v>0</v>
      </c>
      <c r="AL136" s="118">
        <f>IF('Copy &amp; Paste Roster Report Here'!$A133=AL$7,IF('Copy &amp; Paste Roster Report Here'!$M133="FT",1,0),0)</f>
        <v>0</v>
      </c>
      <c r="AM136" s="118">
        <f>IF('Copy &amp; Paste Roster Report Here'!$A133=AM$7,IF('Copy &amp; Paste Roster Report Here'!$M133="FT",1,0),0)</f>
        <v>0</v>
      </c>
      <c r="AN136" s="118">
        <f>IF('Copy &amp; Paste Roster Report Here'!$A133=AN$7,IF('Copy &amp; Paste Roster Report Here'!$M133="FT",1,0),0)</f>
        <v>0</v>
      </c>
      <c r="AO136" s="118">
        <f>IF('Copy &amp; Paste Roster Report Here'!$A133=AO$7,IF('Copy &amp; Paste Roster Report Here'!$M133="FT",1,0),0)</f>
        <v>0</v>
      </c>
      <c r="AP136" s="118">
        <f>IF('Copy &amp; Paste Roster Report Here'!$A133=AP$7,IF('Copy &amp; Paste Roster Report Here'!$M133="FT",1,0),0)</f>
        <v>0</v>
      </c>
      <c r="AQ136" s="118">
        <f>IF('Copy &amp; Paste Roster Report Here'!$A133=AQ$7,IF('Copy &amp; Paste Roster Report Here'!$M133="FT",1,0),0)</f>
        <v>0</v>
      </c>
      <c r="AR136" s="118">
        <f>IF('Copy &amp; Paste Roster Report Here'!$A133=AR$7,IF('Copy &amp; Paste Roster Report Here'!$M133="FT",1,0),0)</f>
        <v>0</v>
      </c>
      <c r="AS136" s="118">
        <f>IF('Copy &amp; Paste Roster Report Here'!$A133=AS$7,IF('Copy &amp; Paste Roster Report Here'!$M133="FT",1,0),0)</f>
        <v>0</v>
      </c>
      <c r="AT136" s="118">
        <f>IF('Copy &amp; Paste Roster Report Here'!$A133=AT$7,IF('Copy &amp; Paste Roster Report Here'!$M133="FT",1,0),0)</f>
        <v>0</v>
      </c>
      <c r="AU136" s="118">
        <f>IF('Copy &amp; Paste Roster Report Here'!$A133=AU$7,IF('Copy &amp; Paste Roster Report Here'!$M133="FT",1,0),0)</f>
        <v>0</v>
      </c>
      <c r="AV136" s="73">
        <f t="shared" si="25"/>
        <v>0</v>
      </c>
      <c r="AW136" s="119">
        <f>IF('Copy &amp; Paste Roster Report Here'!$A133=AW$7,IF('Copy &amp; Paste Roster Report Here'!$M133="HT",1,0),0)</f>
        <v>0</v>
      </c>
      <c r="AX136" s="119">
        <f>IF('Copy &amp; Paste Roster Report Here'!$A133=AX$7,IF('Copy &amp; Paste Roster Report Here'!$M133="HT",1,0),0)</f>
        <v>0</v>
      </c>
      <c r="AY136" s="119">
        <f>IF('Copy &amp; Paste Roster Report Here'!$A133=AY$7,IF('Copy &amp; Paste Roster Report Here'!$M133="HT",1,0),0)</f>
        <v>0</v>
      </c>
      <c r="AZ136" s="119">
        <f>IF('Copy &amp; Paste Roster Report Here'!$A133=AZ$7,IF('Copy &amp; Paste Roster Report Here'!$M133="HT",1,0),0)</f>
        <v>0</v>
      </c>
      <c r="BA136" s="119">
        <f>IF('Copy &amp; Paste Roster Report Here'!$A133=BA$7,IF('Copy &amp; Paste Roster Report Here'!$M133="HT",1,0),0)</f>
        <v>0</v>
      </c>
      <c r="BB136" s="119">
        <f>IF('Copy &amp; Paste Roster Report Here'!$A133=BB$7,IF('Copy &amp; Paste Roster Report Here'!$M133="HT",1,0),0)</f>
        <v>0</v>
      </c>
      <c r="BC136" s="119">
        <f>IF('Copy &amp; Paste Roster Report Here'!$A133=BC$7,IF('Copy &amp; Paste Roster Report Here'!$M133="HT",1,0),0)</f>
        <v>0</v>
      </c>
      <c r="BD136" s="119">
        <f>IF('Copy &amp; Paste Roster Report Here'!$A133=BD$7,IF('Copy &amp; Paste Roster Report Here'!$M133="HT",1,0),0)</f>
        <v>0</v>
      </c>
      <c r="BE136" s="119">
        <f>IF('Copy &amp; Paste Roster Report Here'!$A133=BE$7,IF('Copy &amp; Paste Roster Report Here'!$M133="HT",1,0),0)</f>
        <v>0</v>
      </c>
      <c r="BF136" s="119">
        <f>IF('Copy &amp; Paste Roster Report Here'!$A133=BF$7,IF('Copy &amp; Paste Roster Report Here'!$M133="HT",1,0),0)</f>
        <v>0</v>
      </c>
      <c r="BG136" s="119">
        <f>IF('Copy &amp; Paste Roster Report Here'!$A133=BG$7,IF('Copy &amp; Paste Roster Report Here'!$M133="HT",1,0),0)</f>
        <v>0</v>
      </c>
      <c r="BH136" s="73">
        <f t="shared" si="26"/>
        <v>0</v>
      </c>
      <c r="BI136" s="120">
        <f>IF('Copy &amp; Paste Roster Report Here'!$A133=BI$7,IF('Copy &amp; Paste Roster Report Here'!$M133="MT",1,0),0)</f>
        <v>0</v>
      </c>
      <c r="BJ136" s="120">
        <f>IF('Copy &amp; Paste Roster Report Here'!$A133=BJ$7,IF('Copy &amp; Paste Roster Report Here'!$M133="MT",1,0),0)</f>
        <v>0</v>
      </c>
      <c r="BK136" s="120">
        <f>IF('Copy &amp; Paste Roster Report Here'!$A133=BK$7,IF('Copy &amp; Paste Roster Report Here'!$M133="MT",1,0),0)</f>
        <v>0</v>
      </c>
      <c r="BL136" s="120">
        <f>IF('Copy &amp; Paste Roster Report Here'!$A133=BL$7,IF('Copy &amp; Paste Roster Report Here'!$M133="MT",1,0),0)</f>
        <v>0</v>
      </c>
      <c r="BM136" s="120">
        <f>IF('Copy &amp; Paste Roster Report Here'!$A133=BM$7,IF('Copy &amp; Paste Roster Report Here'!$M133="MT",1,0),0)</f>
        <v>0</v>
      </c>
      <c r="BN136" s="120">
        <f>IF('Copy &amp; Paste Roster Report Here'!$A133=BN$7,IF('Copy &amp; Paste Roster Report Here'!$M133="MT",1,0),0)</f>
        <v>0</v>
      </c>
      <c r="BO136" s="120">
        <f>IF('Copy &amp; Paste Roster Report Here'!$A133=BO$7,IF('Copy &amp; Paste Roster Report Here'!$M133="MT",1,0),0)</f>
        <v>0</v>
      </c>
      <c r="BP136" s="120">
        <f>IF('Copy &amp; Paste Roster Report Here'!$A133=BP$7,IF('Copy &amp; Paste Roster Report Here'!$M133="MT",1,0),0)</f>
        <v>0</v>
      </c>
      <c r="BQ136" s="120">
        <f>IF('Copy &amp; Paste Roster Report Here'!$A133=BQ$7,IF('Copy &amp; Paste Roster Report Here'!$M133="MT",1,0),0)</f>
        <v>0</v>
      </c>
      <c r="BR136" s="120">
        <f>IF('Copy &amp; Paste Roster Report Here'!$A133=BR$7,IF('Copy &amp; Paste Roster Report Here'!$M133="MT",1,0),0)</f>
        <v>0</v>
      </c>
      <c r="BS136" s="120">
        <f>IF('Copy &amp; Paste Roster Report Here'!$A133=BS$7,IF('Copy &amp; Paste Roster Report Here'!$M133="MT",1,0),0)</f>
        <v>0</v>
      </c>
      <c r="BT136" s="73">
        <f t="shared" si="27"/>
        <v>0</v>
      </c>
      <c r="BU136" s="121">
        <f>IF('Copy &amp; Paste Roster Report Here'!$A133=BU$7,IF('Copy &amp; Paste Roster Report Here'!$M133="fy",1,0),0)</f>
        <v>0</v>
      </c>
      <c r="BV136" s="121">
        <f>IF('Copy &amp; Paste Roster Report Here'!$A133=BV$7,IF('Copy &amp; Paste Roster Report Here'!$M133="fy",1,0),0)</f>
        <v>0</v>
      </c>
      <c r="BW136" s="121">
        <f>IF('Copy &amp; Paste Roster Report Here'!$A133=BW$7,IF('Copy &amp; Paste Roster Report Here'!$M133="fy",1,0),0)</f>
        <v>0</v>
      </c>
      <c r="BX136" s="121">
        <f>IF('Copy &amp; Paste Roster Report Here'!$A133=BX$7,IF('Copy &amp; Paste Roster Report Here'!$M133="fy",1,0),0)</f>
        <v>0</v>
      </c>
      <c r="BY136" s="121">
        <f>IF('Copy &amp; Paste Roster Report Here'!$A133=BY$7,IF('Copy &amp; Paste Roster Report Here'!$M133="fy",1,0),0)</f>
        <v>0</v>
      </c>
      <c r="BZ136" s="121">
        <f>IF('Copy &amp; Paste Roster Report Here'!$A133=BZ$7,IF('Copy &amp; Paste Roster Report Here'!$M133="fy",1,0),0)</f>
        <v>0</v>
      </c>
      <c r="CA136" s="121">
        <f>IF('Copy &amp; Paste Roster Report Here'!$A133=CA$7,IF('Copy &amp; Paste Roster Report Here'!$M133="fy",1,0),0)</f>
        <v>0</v>
      </c>
      <c r="CB136" s="121">
        <f>IF('Copy &amp; Paste Roster Report Here'!$A133=CB$7,IF('Copy &amp; Paste Roster Report Here'!$M133="fy",1,0),0)</f>
        <v>0</v>
      </c>
      <c r="CC136" s="121">
        <f>IF('Copy &amp; Paste Roster Report Here'!$A133=CC$7,IF('Copy &amp; Paste Roster Report Here'!$M133="fy",1,0),0)</f>
        <v>0</v>
      </c>
      <c r="CD136" s="121">
        <f>IF('Copy &amp; Paste Roster Report Here'!$A133=CD$7,IF('Copy &amp; Paste Roster Report Here'!$M133="fy",1,0),0)</f>
        <v>0</v>
      </c>
      <c r="CE136" s="121">
        <f>IF('Copy &amp; Paste Roster Report Here'!$A133=CE$7,IF('Copy &amp; Paste Roster Report Here'!$M133="fy",1,0),0)</f>
        <v>0</v>
      </c>
      <c r="CF136" s="73">
        <f t="shared" si="28"/>
        <v>0</v>
      </c>
      <c r="CG136" s="122">
        <f>IF('Copy &amp; Paste Roster Report Here'!$A133=CG$7,IF('Copy &amp; Paste Roster Report Here'!$M133="RH",1,0),0)</f>
        <v>0</v>
      </c>
      <c r="CH136" s="122">
        <f>IF('Copy &amp; Paste Roster Report Here'!$A133=CH$7,IF('Copy &amp; Paste Roster Report Here'!$M133="RH",1,0),0)</f>
        <v>0</v>
      </c>
      <c r="CI136" s="122">
        <f>IF('Copy &amp; Paste Roster Report Here'!$A133=CI$7,IF('Copy &amp; Paste Roster Report Here'!$M133="RH",1,0),0)</f>
        <v>0</v>
      </c>
      <c r="CJ136" s="122">
        <f>IF('Copy &amp; Paste Roster Report Here'!$A133=CJ$7,IF('Copy &amp; Paste Roster Report Here'!$M133="RH",1,0),0)</f>
        <v>0</v>
      </c>
      <c r="CK136" s="122">
        <f>IF('Copy &amp; Paste Roster Report Here'!$A133=CK$7,IF('Copy &amp; Paste Roster Report Here'!$M133="RH",1,0),0)</f>
        <v>0</v>
      </c>
      <c r="CL136" s="122">
        <f>IF('Copy &amp; Paste Roster Report Here'!$A133=CL$7,IF('Copy &amp; Paste Roster Report Here'!$M133="RH",1,0),0)</f>
        <v>0</v>
      </c>
      <c r="CM136" s="122">
        <f>IF('Copy &amp; Paste Roster Report Here'!$A133=CM$7,IF('Copy &amp; Paste Roster Report Here'!$M133="RH",1,0),0)</f>
        <v>0</v>
      </c>
      <c r="CN136" s="122">
        <f>IF('Copy &amp; Paste Roster Report Here'!$A133=CN$7,IF('Copy &amp; Paste Roster Report Here'!$M133="RH",1,0),0)</f>
        <v>0</v>
      </c>
      <c r="CO136" s="122">
        <f>IF('Copy &amp; Paste Roster Report Here'!$A133=CO$7,IF('Copy &amp; Paste Roster Report Here'!$M133="RH",1,0),0)</f>
        <v>0</v>
      </c>
      <c r="CP136" s="122">
        <f>IF('Copy &amp; Paste Roster Report Here'!$A133=CP$7,IF('Copy &amp; Paste Roster Report Here'!$M133="RH",1,0),0)</f>
        <v>0</v>
      </c>
      <c r="CQ136" s="122">
        <f>IF('Copy &amp; Paste Roster Report Here'!$A133=CQ$7,IF('Copy &amp; Paste Roster Report Here'!$M133="RH",1,0),0)</f>
        <v>0</v>
      </c>
      <c r="CR136" s="73">
        <f t="shared" si="29"/>
        <v>0</v>
      </c>
      <c r="CS136" s="123">
        <f>IF('Copy &amp; Paste Roster Report Here'!$A133=CS$7,IF('Copy &amp; Paste Roster Report Here'!$M133="QT",1,0),0)</f>
        <v>0</v>
      </c>
      <c r="CT136" s="123">
        <f>IF('Copy &amp; Paste Roster Report Here'!$A133=CT$7,IF('Copy &amp; Paste Roster Report Here'!$M133="QT",1,0),0)</f>
        <v>0</v>
      </c>
      <c r="CU136" s="123">
        <f>IF('Copy &amp; Paste Roster Report Here'!$A133=CU$7,IF('Copy &amp; Paste Roster Report Here'!$M133="QT",1,0),0)</f>
        <v>0</v>
      </c>
      <c r="CV136" s="123">
        <f>IF('Copy &amp; Paste Roster Report Here'!$A133=CV$7,IF('Copy &amp; Paste Roster Report Here'!$M133="QT",1,0),0)</f>
        <v>0</v>
      </c>
      <c r="CW136" s="123">
        <f>IF('Copy &amp; Paste Roster Report Here'!$A133=CW$7,IF('Copy &amp; Paste Roster Report Here'!$M133="QT",1,0),0)</f>
        <v>0</v>
      </c>
      <c r="CX136" s="123">
        <f>IF('Copy &amp; Paste Roster Report Here'!$A133=CX$7,IF('Copy &amp; Paste Roster Report Here'!$M133="QT",1,0),0)</f>
        <v>0</v>
      </c>
      <c r="CY136" s="123">
        <f>IF('Copy &amp; Paste Roster Report Here'!$A133=CY$7,IF('Copy &amp; Paste Roster Report Here'!$M133="QT",1,0),0)</f>
        <v>0</v>
      </c>
      <c r="CZ136" s="123">
        <f>IF('Copy &amp; Paste Roster Report Here'!$A133=CZ$7,IF('Copy &amp; Paste Roster Report Here'!$M133="QT",1,0),0)</f>
        <v>0</v>
      </c>
      <c r="DA136" s="123">
        <f>IF('Copy &amp; Paste Roster Report Here'!$A133=DA$7,IF('Copy &amp; Paste Roster Report Here'!$M133="QT",1,0),0)</f>
        <v>0</v>
      </c>
      <c r="DB136" s="123">
        <f>IF('Copy &amp; Paste Roster Report Here'!$A133=DB$7,IF('Copy &amp; Paste Roster Report Here'!$M133="QT",1,0),0)</f>
        <v>0</v>
      </c>
      <c r="DC136" s="123">
        <f>IF('Copy &amp; Paste Roster Report Here'!$A133=DC$7,IF('Copy &amp; Paste Roster Report Here'!$M133="QT",1,0),0)</f>
        <v>0</v>
      </c>
      <c r="DD136" s="73">
        <f t="shared" si="30"/>
        <v>0</v>
      </c>
      <c r="DE136" s="124">
        <f>IF('Copy &amp; Paste Roster Report Here'!$A133=DE$7,IF('Copy &amp; Paste Roster Report Here'!$M133="xxxxxxxxxxx",1,0),0)</f>
        <v>0</v>
      </c>
      <c r="DF136" s="124">
        <f>IF('Copy &amp; Paste Roster Report Here'!$A133=DF$7,IF('Copy &amp; Paste Roster Report Here'!$M133="xxxxxxxxxxx",1,0),0)</f>
        <v>0</v>
      </c>
      <c r="DG136" s="124">
        <f>IF('Copy &amp; Paste Roster Report Here'!$A133=DG$7,IF('Copy &amp; Paste Roster Report Here'!$M133="xxxxxxxxxxx",1,0),0)</f>
        <v>0</v>
      </c>
      <c r="DH136" s="124">
        <f>IF('Copy &amp; Paste Roster Report Here'!$A133=DH$7,IF('Copy &amp; Paste Roster Report Here'!$M133="xxxxxxxxxxx",1,0),0)</f>
        <v>0</v>
      </c>
      <c r="DI136" s="124">
        <f>IF('Copy &amp; Paste Roster Report Here'!$A133=DI$7,IF('Copy &amp; Paste Roster Report Here'!$M133="xxxxxxxxxxx",1,0),0)</f>
        <v>0</v>
      </c>
      <c r="DJ136" s="124">
        <f>IF('Copy &amp; Paste Roster Report Here'!$A133=DJ$7,IF('Copy &amp; Paste Roster Report Here'!$M133="xxxxxxxxxxx",1,0),0)</f>
        <v>0</v>
      </c>
      <c r="DK136" s="124">
        <f>IF('Copy &amp; Paste Roster Report Here'!$A133=DK$7,IF('Copy &amp; Paste Roster Report Here'!$M133="xxxxxxxxxxx",1,0),0)</f>
        <v>0</v>
      </c>
      <c r="DL136" s="124">
        <f>IF('Copy &amp; Paste Roster Report Here'!$A133=DL$7,IF('Copy &amp; Paste Roster Report Here'!$M133="xxxxxxxxxxx",1,0),0)</f>
        <v>0</v>
      </c>
      <c r="DM136" s="124">
        <f>IF('Copy &amp; Paste Roster Report Here'!$A133=DM$7,IF('Copy &amp; Paste Roster Report Here'!$M133="xxxxxxxxxxx",1,0),0)</f>
        <v>0</v>
      </c>
      <c r="DN136" s="124">
        <f>IF('Copy &amp; Paste Roster Report Here'!$A133=DN$7,IF('Copy &amp; Paste Roster Report Here'!$M133="xxxxxxxxxxx",1,0),0)</f>
        <v>0</v>
      </c>
      <c r="DO136" s="124">
        <f>IF('Copy &amp; Paste Roster Report Here'!$A133=DO$7,IF('Copy &amp; Paste Roster Report Here'!$M133="xxxxxxxxxxx",1,0),0)</f>
        <v>0</v>
      </c>
      <c r="DP136" s="125">
        <f t="shared" si="31"/>
        <v>0</v>
      </c>
      <c r="DQ136" s="126">
        <f t="shared" si="32"/>
        <v>0</v>
      </c>
    </row>
    <row r="137" spans="1:121" x14ac:dyDescent="0.2">
      <c r="A137" s="111">
        <f t="shared" ref="A137:A200" si="33">AV137</f>
        <v>0</v>
      </c>
      <c r="B137" s="111">
        <f t="shared" ref="B137:B200" si="34">IF(BH137+BT137+CF137+CR137+DD137+DP137&gt;0,1,0)</f>
        <v>0</v>
      </c>
      <c r="C137" s="112">
        <f>+('Copy &amp; Paste Roster Report Here'!$P134-'Copy &amp; Paste Roster Report Here'!$O134)/30</f>
        <v>0</v>
      </c>
      <c r="D137" s="112">
        <f>+('Copy &amp; Paste Roster Report Here'!$P134-'Copy &amp; Paste Roster Report Here'!$O134)</f>
        <v>0</v>
      </c>
      <c r="E137" s="111">
        <f>'Copy &amp; Paste Roster Report Here'!N134</f>
        <v>0</v>
      </c>
      <c r="F137" s="111" t="str">
        <f t="shared" ref="F137:F200" si="35">IF(E137="completed","Y",IF(E137="ended service early","Y","N"))</f>
        <v>N</v>
      </c>
      <c r="G137" s="111">
        <f>'Copy &amp; Paste Roster Report Here'!R134</f>
        <v>0</v>
      </c>
      <c r="H137" s="113">
        <f t="shared" ref="H137:H200" si="36">IF(G137&gt;=1700,1,+G137/1700)</f>
        <v>0</v>
      </c>
      <c r="I137" s="112">
        <f>IF(F137="N",$F$5-'Copy &amp; Paste Roster Report Here'!O134,+'Copy &amp; Paste Roster Report Here'!Q134-'Copy &amp; Paste Roster Report Here'!O134)</f>
        <v>0</v>
      </c>
      <c r="J137" s="114">
        <f t="shared" ref="J137:J200" si="37">IF(I137="N/A","N/A",+I137/30)</f>
        <v>0</v>
      </c>
      <c r="K137" s="114">
        <f t="shared" ref="K137:K200" si="38">ROUNDUP(J137,0)</f>
        <v>0</v>
      </c>
      <c r="L137" s="115">
        <f>'Copy &amp; Paste Roster Report Here'!F134</f>
        <v>0</v>
      </c>
      <c r="M137" s="116">
        <f t="shared" ref="M137:M200" si="39">SUM(N137:AI137)</f>
        <v>0</v>
      </c>
      <c r="N137" s="117">
        <f>IF('Copy &amp; Paste Roster Report Here'!$A134='Analytical Tests'!N$7,IF($F137="Y",+$H137*N$6,0),0)</f>
        <v>0</v>
      </c>
      <c r="O137" s="117">
        <f>IF('Copy &amp; Paste Roster Report Here'!$A134='Analytical Tests'!O$7,IF($F137="Y",+$H137*O$6,0),0)</f>
        <v>0</v>
      </c>
      <c r="P137" s="117">
        <f>IF('Copy &amp; Paste Roster Report Here'!$A134='Analytical Tests'!P$7,IF($F137="Y",+$H137*P$6,0),0)</f>
        <v>0</v>
      </c>
      <c r="Q137" s="117">
        <f>IF('Copy &amp; Paste Roster Report Here'!$A134='Analytical Tests'!Q$7,IF($F137="Y",+$H137*Q$6,0),0)</f>
        <v>0</v>
      </c>
      <c r="R137" s="117">
        <f>IF('Copy &amp; Paste Roster Report Here'!$A134='Analytical Tests'!R$7,IF($F137="Y",+$H137*R$6,0),0)</f>
        <v>0</v>
      </c>
      <c r="S137" s="117">
        <f>IF('Copy &amp; Paste Roster Report Here'!$A134='Analytical Tests'!S$7,IF($F137="Y",+$H137*S$6,0),0)</f>
        <v>0</v>
      </c>
      <c r="T137" s="117">
        <f>IF('Copy &amp; Paste Roster Report Here'!$A134='Analytical Tests'!T$7,IF($F137="Y",+$H137*T$6,0),0)</f>
        <v>0</v>
      </c>
      <c r="U137" s="117">
        <f>IF('Copy &amp; Paste Roster Report Here'!$A134='Analytical Tests'!U$7,IF($F137="Y",+$H137*U$6,0),0)</f>
        <v>0</v>
      </c>
      <c r="V137" s="117">
        <f>IF('Copy &amp; Paste Roster Report Here'!$A134='Analytical Tests'!V$7,IF($F137="Y",+$H137*V$6,0),0)</f>
        <v>0</v>
      </c>
      <c r="W137" s="117">
        <f>IF('Copy &amp; Paste Roster Report Here'!$A134='Analytical Tests'!W$7,IF($F137="Y",+$H137*W$6,0),0)</f>
        <v>0</v>
      </c>
      <c r="X137" s="117">
        <f>IF('Copy &amp; Paste Roster Report Here'!$A134='Analytical Tests'!X$7,IF($F137="Y",+$H137*X$6,0),0)</f>
        <v>0</v>
      </c>
      <c r="Y137" s="117" t="b">
        <f>IF('Copy &amp; Paste Roster Report Here'!$A134='Analytical Tests'!Y$7,IF($F137="N",IF($J137&gt;=$C137,Y$6,+($I137/$D137)*Y$6),0))</f>
        <v>0</v>
      </c>
      <c r="Z137" s="117" t="b">
        <f>IF('Copy &amp; Paste Roster Report Here'!$A134='Analytical Tests'!Z$7,IF($F137="N",IF($J137&gt;=$C137,Z$6,+($I137/$D137)*Z$6),0))</f>
        <v>0</v>
      </c>
      <c r="AA137" s="117" t="b">
        <f>IF('Copy &amp; Paste Roster Report Here'!$A134='Analytical Tests'!AA$7,IF($F137="N",IF($J137&gt;=$C137,AA$6,+($I137/$D137)*AA$6),0))</f>
        <v>0</v>
      </c>
      <c r="AB137" s="117" t="b">
        <f>IF('Copy &amp; Paste Roster Report Here'!$A134='Analytical Tests'!AB$7,IF($F137="N",IF($J137&gt;=$C137,AB$6,+($I137/$D137)*AB$6),0))</f>
        <v>0</v>
      </c>
      <c r="AC137" s="117" t="b">
        <f>IF('Copy &amp; Paste Roster Report Here'!$A134='Analytical Tests'!AC$7,IF($F137="N",IF($J137&gt;=$C137,AC$6,+($I137/$D137)*AC$6),0))</f>
        <v>0</v>
      </c>
      <c r="AD137" s="117" t="b">
        <f>IF('Copy &amp; Paste Roster Report Here'!$A134='Analytical Tests'!AD$7,IF($F137="N",IF($J137&gt;=$C137,AD$6,+($I137/$D137)*AD$6),0))</f>
        <v>0</v>
      </c>
      <c r="AE137" s="117" t="b">
        <f>IF('Copy &amp; Paste Roster Report Here'!$A134='Analytical Tests'!AE$7,IF($F137="N",IF($J137&gt;=$C137,AE$6,+($I137/$D137)*AE$6),0))</f>
        <v>0</v>
      </c>
      <c r="AF137" s="117" t="b">
        <f>IF('Copy &amp; Paste Roster Report Here'!$A134='Analytical Tests'!AF$7,IF($F137="N",IF($J137&gt;=$C137,AF$6,+($I137/$D137)*AF$6),0))</f>
        <v>0</v>
      </c>
      <c r="AG137" s="117" t="b">
        <f>IF('Copy &amp; Paste Roster Report Here'!$A134='Analytical Tests'!AG$7,IF($F137="N",IF($J137&gt;=$C137,AG$6,+($I137/$D137)*AG$6),0))</f>
        <v>0</v>
      </c>
      <c r="AH137" s="117" t="b">
        <f>IF('Copy &amp; Paste Roster Report Here'!$A134='Analytical Tests'!AH$7,IF($F137="N",IF($J137&gt;=$C137,AH$6,+($I137/$D137)*AH$6),0))</f>
        <v>0</v>
      </c>
      <c r="AI137" s="117" t="b">
        <f>IF('Copy &amp; Paste Roster Report Here'!$A134='Analytical Tests'!AI$7,IF($F137="N",IF($J137&gt;=$C137,AI$6,+($I137/$D137)*AI$6),0))</f>
        <v>0</v>
      </c>
      <c r="AJ137" s="79"/>
      <c r="AK137" s="118">
        <f>IF('Copy &amp; Paste Roster Report Here'!$A134=AK$7,IF('Copy &amp; Paste Roster Report Here'!$M134="FT",1,0),0)</f>
        <v>0</v>
      </c>
      <c r="AL137" s="118">
        <f>IF('Copy &amp; Paste Roster Report Here'!$A134=AL$7,IF('Copy &amp; Paste Roster Report Here'!$M134="FT",1,0),0)</f>
        <v>0</v>
      </c>
      <c r="AM137" s="118">
        <f>IF('Copy &amp; Paste Roster Report Here'!$A134=AM$7,IF('Copy &amp; Paste Roster Report Here'!$M134="FT",1,0),0)</f>
        <v>0</v>
      </c>
      <c r="AN137" s="118">
        <f>IF('Copy &amp; Paste Roster Report Here'!$A134=AN$7,IF('Copy &amp; Paste Roster Report Here'!$M134="FT",1,0),0)</f>
        <v>0</v>
      </c>
      <c r="AO137" s="118">
        <f>IF('Copy &amp; Paste Roster Report Here'!$A134=AO$7,IF('Copy &amp; Paste Roster Report Here'!$M134="FT",1,0),0)</f>
        <v>0</v>
      </c>
      <c r="AP137" s="118">
        <f>IF('Copy &amp; Paste Roster Report Here'!$A134=AP$7,IF('Copy &amp; Paste Roster Report Here'!$M134="FT",1,0),0)</f>
        <v>0</v>
      </c>
      <c r="AQ137" s="118">
        <f>IF('Copy &amp; Paste Roster Report Here'!$A134=AQ$7,IF('Copy &amp; Paste Roster Report Here'!$M134="FT",1,0),0)</f>
        <v>0</v>
      </c>
      <c r="AR137" s="118">
        <f>IF('Copy &amp; Paste Roster Report Here'!$A134=AR$7,IF('Copy &amp; Paste Roster Report Here'!$M134="FT",1,0),0)</f>
        <v>0</v>
      </c>
      <c r="AS137" s="118">
        <f>IF('Copy &amp; Paste Roster Report Here'!$A134=AS$7,IF('Copy &amp; Paste Roster Report Here'!$M134="FT",1,0),0)</f>
        <v>0</v>
      </c>
      <c r="AT137" s="118">
        <f>IF('Copy &amp; Paste Roster Report Here'!$A134=AT$7,IF('Copy &amp; Paste Roster Report Here'!$M134="FT",1,0),0)</f>
        <v>0</v>
      </c>
      <c r="AU137" s="118">
        <f>IF('Copy &amp; Paste Roster Report Here'!$A134=AU$7,IF('Copy &amp; Paste Roster Report Here'!$M134="FT",1,0),0)</f>
        <v>0</v>
      </c>
      <c r="AV137" s="73">
        <f t="shared" ref="AV137:AV200" si="40">SUM(AK137:AU137)</f>
        <v>0</v>
      </c>
      <c r="AW137" s="119">
        <f>IF('Copy &amp; Paste Roster Report Here'!$A134=AW$7,IF('Copy &amp; Paste Roster Report Here'!$M134="HT",1,0),0)</f>
        <v>0</v>
      </c>
      <c r="AX137" s="119">
        <f>IF('Copy &amp; Paste Roster Report Here'!$A134=AX$7,IF('Copy &amp; Paste Roster Report Here'!$M134="HT",1,0),0)</f>
        <v>0</v>
      </c>
      <c r="AY137" s="119">
        <f>IF('Copy &amp; Paste Roster Report Here'!$A134=AY$7,IF('Copy &amp; Paste Roster Report Here'!$M134="HT",1,0),0)</f>
        <v>0</v>
      </c>
      <c r="AZ137" s="119">
        <f>IF('Copy &amp; Paste Roster Report Here'!$A134=AZ$7,IF('Copy &amp; Paste Roster Report Here'!$M134="HT",1,0),0)</f>
        <v>0</v>
      </c>
      <c r="BA137" s="119">
        <f>IF('Copy &amp; Paste Roster Report Here'!$A134=BA$7,IF('Copy &amp; Paste Roster Report Here'!$M134="HT",1,0),0)</f>
        <v>0</v>
      </c>
      <c r="BB137" s="119">
        <f>IF('Copy &amp; Paste Roster Report Here'!$A134=BB$7,IF('Copy &amp; Paste Roster Report Here'!$M134="HT",1,0),0)</f>
        <v>0</v>
      </c>
      <c r="BC137" s="119">
        <f>IF('Copy &amp; Paste Roster Report Here'!$A134=BC$7,IF('Copy &amp; Paste Roster Report Here'!$M134="HT",1,0),0)</f>
        <v>0</v>
      </c>
      <c r="BD137" s="119">
        <f>IF('Copy &amp; Paste Roster Report Here'!$A134=BD$7,IF('Copy &amp; Paste Roster Report Here'!$M134="HT",1,0),0)</f>
        <v>0</v>
      </c>
      <c r="BE137" s="119">
        <f>IF('Copy &amp; Paste Roster Report Here'!$A134=BE$7,IF('Copy &amp; Paste Roster Report Here'!$M134="HT",1,0),0)</f>
        <v>0</v>
      </c>
      <c r="BF137" s="119">
        <f>IF('Copy &amp; Paste Roster Report Here'!$A134=BF$7,IF('Copy &amp; Paste Roster Report Here'!$M134="HT",1,0),0)</f>
        <v>0</v>
      </c>
      <c r="BG137" s="119">
        <f>IF('Copy &amp; Paste Roster Report Here'!$A134=BG$7,IF('Copy &amp; Paste Roster Report Here'!$M134="HT",1,0),0)</f>
        <v>0</v>
      </c>
      <c r="BH137" s="73">
        <f t="shared" ref="BH137:BH200" si="41">SUM(AW137:BG137)</f>
        <v>0</v>
      </c>
      <c r="BI137" s="120">
        <f>IF('Copy &amp; Paste Roster Report Here'!$A134=BI$7,IF('Copy &amp; Paste Roster Report Here'!$M134="MT",1,0),0)</f>
        <v>0</v>
      </c>
      <c r="BJ137" s="120">
        <f>IF('Copy &amp; Paste Roster Report Here'!$A134=BJ$7,IF('Copy &amp; Paste Roster Report Here'!$M134="MT",1,0),0)</f>
        <v>0</v>
      </c>
      <c r="BK137" s="120">
        <f>IF('Copy &amp; Paste Roster Report Here'!$A134=BK$7,IF('Copy &amp; Paste Roster Report Here'!$M134="MT",1,0),0)</f>
        <v>0</v>
      </c>
      <c r="BL137" s="120">
        <f>IF('Copy &amp; Paste Roster Report Here'!$A134=BL$7,IF('Copy &amp; Paste Roster Report Here'!$M134="MT",1,0),0)</f>
        <v>0</v>
      </c>
      <c r="BM137" s="120">
        <f>IF('Copy &amp; Paste Roster Report Here'!$A134=BM$7,IF('Copy &amp; Paste Roster Report Here'!$M134="MT",1,0),0)</f>
        <v>0</v>
      </c>
      <c r="BN137" s="120">
        <f>IF('Copy &amp; Paste Roster Report Here'!$A134=BN$7,IF('Copy &amp; Paste Roster Report Here'!$M134="MT",1,0),0)</f>
        <v>0</v>
      </c>
      <c r="BO137" s="120">
        <f>IF('Copy &amp; Paste Roster Report Here'!$A134=BO$7,IF('Copy &amp; Paste Roster Report Here'!$M134="MT",1,0),0)</f>
        <v>0</v>
      </c>
      <c r="BP137" s="120">
        <f>IF('Copy &amp; Paste Roster Report Here'!$A134=BP$7,IF('Copy &amp; Paste Roster Report Here'!$M134="MT",1,0),0)</f>
        <v>0</v>
      </c>
      <c r="BQ137" s="120">
        <f>IF('Copy &amp; Paste Roster Report Here'!$A134=BQ$7,IF('Copy &amp; Paste Roster Report Here'!$M134="MT",1,0),0)</f>
        <v>0</v>
      </c>
      <c r="BR137" s="120">
        <f>IF('Copy &amp; Paste Roster Report Here'!$A134=BR$7,IF('Copy &amp; Paste Roster Report Here'!$M134="MT",1,0),0)</f>
        <v>0</v>
      </c>
      <c r="BS137" s="120">
        <f>IF('Copy &amp; Paste Roster Report Here'!$A134=BS$7,IF('Copy &amp; Paste Roster Report Here'!$M134="MT",1,0),0)</f>
        <v>0</v>
      </c>
      <c r="BT137" s="73">
        <f t="shared" ref="BT137:BT200" si="42">SUM(BI137:BS137)</f>
        <v>0</v>
      </c>
      <c r="BU137" s="121">
        <f>IF('Copy &amp; Paste Roster Report Here'!$A134=BU$7,IF('Copy &amp; Paste Roster Report Here'!$M134="fy",1,0),0)</f>
        <v>0</v>
      </c>
      <c r="BV137" s="121">
        <f>IF('Copy &amp; Paste Roster Report Here'!$A134=BV$7,IF('Copy &amp; Paste Roster Report Here'!$M134="fy",1,0),0)</f>
        <v>0</v>
      </c>
      <c r="BW137" s="121">
        <f>IF('Copy &amp; Paste Roster Report Here'!$A134=BW$7,IF('Copy &amp; Paste Roster Report Here'!$M134="fy",1,0),0)</f>
        <v>0</v>
      </c>
      <c r="BX137" s="121">
        <f>IF('Copy &amp; Paste Roster Report Here'!$A134=BX$7,IF('Copy &amp; Paste Roster Report Here'!$M134="fy",1,0),0)</f>
        <v>0</v>
      </c>
      <c r="BY137" s="121">
        <f>IF('Copy &amp; Paste Roster Report Here'!$A134=BY$7,IF('Copy &amp; Paste Roster Report Here'!$M134="fy",1,0),0)</f>
        <v>0</v>
      </c>
      <c r="BZ137" s="121">
        <f>IF('Copy &amp; Paste Roster Report Here'!$A134=BZ$7,IF('Copy &amp; Paste Roster Report Here'!$M134="fy",1,0),0)</f>
        <v>0</v>
      </c>
      <c r="CA137" s="121">
        <f>IF('Copy &amp; Paste Roster Report Here'!$A134=CA$7,IF('Copy &amp; Paste Roster Report Here'!$M134="fy",1,0),0)</f>
        <v>0</v>
      </c>
      <c r="CB137" s="121">
        <f>IF('Copy &amp; Paste Roster Report Here'!$A134=CB$7,IF('Copy &amp; Paste Roster Report Here'!$M134="fy",1,0),0)</f>
        <v>0</v>
      </c>
      <c r="CC137" s="121">
        <f>IF('Copy &amp; Paste Roster Report Here'!$A134=CC$7,IF('Copy &amp; Paste Roster Report Here'!$M134="fy",1,0),0)</f>
        <v>0</v>
      </c>
      <c r="CD137" s="121">
        <f>IF('Copy &amp; Paste Roster Report Here'!$A134=CD$7,IF('Copy &amp; Paste Roster Report Here'!$M134="fy",1,0),0)</f>
        <v>0</v>
      </c>
      <c r="CE137" s="121">
        <f>IF('Copy &amp; Paste Roster Report Here'!$A134=CE$7,IF('Copy &amp; Paste Roster Report Here'!$M134="fy",1,0),0)</f>
        <v>0</v>
      </c>
      <c r="CF137" s="73">
        <f t="shared" ref="CF137:CF200" si="43">SUM(BU137:CE137)</f>
        <v>0</v>
      </c>
      <c r="CG137" s="122">
        <f>IF('Copy &amp; Paste Roster Report Here'!$A134=CG$7,IF('Copy &amp; Paste Roster Report Here'!$M134="RH",1,0),0)</f>
        <v>0</v>
      </c>
      <c r="CH137" s="122">
        <f>IF('Copy &amp; Paste Roster Report Here'!$A134=CH$7,IF('Copy &amp; Paste Roster Report Here'!$M134="RH",1,0),0)</f>
        <v>0</v>
      </c>
      <c r="CI137" s="122">
        <f>IF('Copy &amp; Paste Roster Report Here'!$A134=CI$7,IF('Copy &amp; Paste Roster Report Here'!$M134="RH",1,0),0)</f>
        <v>0</v>
      </c>
      <c r="CJ137" s="122">
        <f>IF('Copy &amp; Paste Roster Report Here'!$A134=CJ$7,IF('Copy &amp; Paste Roster Report Here'!$M134="RH",1,0),0)</f>
        <v>0</v>
      </c>
      <c r="CK137" s="122">
        <f>IF('Copy &amp; Paste Roster Report Here'!$A134=CK$7,IF('Copy &amp; Paste Roster Report Here'!$M134="RH",1,0),0)</f>
        <v>0</v>
      </c>
      <c r="CL137" s="122">
        <f>IF('Copy &amp; Paste Roster Report Here'!$A134=CL$7,IF('Copy &amp; Paste Roster Report Here'!$M134="RH",1,0),0)</f>
        <v>0</v>
      </c>
      <c r="CM137" s="122">
        <f>IF('Copy &amp; Paste Roster Report Here'!$A134=CM$7,IF('Copy &amp; Paste Roster Report Here'!$M134="RH",1,0),0)</f>
        <v>0</v>
      </c>
      <c r="CN137" s="122">
        <f>IF('Copy &amp; Paste Roster Report Here'!$A134=CN$7,IF('Copy &amp; Paste Roster Report Here'!$M134="RH",1,0),0)</f>
        <v>0</v>
      </c>
      <c r="CO137" s="122">
        <f>IF('Copy &amp; Paste Roster Report Here'!$A134=CO$7,IF('Copy &amp; Paste Roster Report Here'!$M134="RH",1,0),0)</f>
        <v>0</v>
      </c>
      <c r="CP137" s="122">
        <f>IF('Copy &amp; Paste Roster Report Here'!$A134=CP$7,IF('Copy &amp; Paste Roster Report Here'!$M134="RH",1,0),0)</f>
        <v>0</v>
      </c>
      <c r="CQ137" s="122">
        <f>IF('Copy &amp; Paste Roster Report Here'!$A134=CQ$7,IF('Copy &amp; Paste Roster Report Here'!$M134="RH",1,0),0)</f>
        <v>0</v>
      </c>
      <c r="CR137" s="73">
        <f t="shared" ref="CR137:CR200" si="44">SUM(CG137:CQ137)</f>
        <v>0</v>
      </c>
      <c r="CS137" s="123">
        <f>IF('Copy &amp; Paste Roster Report Here'!$A134=CS$7,IF('Copy &amp; Paste Roster Report Here'!$M134="QT",1,0),0)</f>
        <v>0</v>
      </c>
      <c r="CT137" s="123">
        <f>IF('Copy &amp; Paste Roster Report Here'!$A134=CT$7,IF('Copy &amp; Paste Roster Report Here'!$M134="QT",1,0),0)</f>
        <v>0</v>
      </c>
      <c r="CU137" s="123">
        <f>IF('Copy &amp; Paste Roster Report Here'!$A134=CU$7,IF('Copy &amp; Paste Roster Report Here'!$M134="QT",1,0),0)</f>
        <v>0</v>
      </c>
      <c r="CV137" s="123">
        <f>IF('Copy &amp; Paste Roster Report Here'!$A134=CV$7,IF('Copy &amp; Paste Roster Report Here'!$M134="QT",1,0),0)</f>
        <v>0</v>
      </c>
      <c r="CW137" s="123">
        <f>IF('Copy &amp; Paste Roster Report Here'!$A134=CW$7,IF('Copy &amp; Paste Roster Report Here'!$M134="QT",1,0),0)</f>
        <v>0</v>
      </c>
      <c r="CX137" s="123">
        <f>IF('Copy &amp; Paste Roster Report Here'!$A134=CX$7,IF('Copy &amp; Paste Roster Report Here'!$M134="QT",1,0),0)</f>
        <v>0</v>
      </c>
      <c r="CY137" s="123">
        <f>IF('Copy &amp; Paste Roster Report Here'!$A134=CY$7,IF('Copy &amp; Paste Roster Report Here'!$M134="QT",1,0),0)</f>
        <v>0</v>
      </c>
      <c r="CZ137" s="123">
        <f>IF('Copy &amp; Paste Roster Report Here'!$A134=CZ$7,IF('Copy &amp; Paste Roster Report Here'!$M134="QT",1,0),0)</f>
        <v>0</v>
      </c>
      <c r="DA137" s="123">
        <f>IF('Copy &amp; Paste Roster Report Here'!$A134=DA$7,IF('Copy &amp; Paste Roster Report Here'!$M134="QT",1,0),0)</f>
        <v>0</v>
      </c>
      <c r="DB137" s="123">
        <f>IF('Copy &amp; Paste Roster Report Here'!$A134=DB$7,IF('Copy &amp; Paste Roster Report Here'!$M134="QT",1,0),0)</f>
        <v>0</v>
      </c>
      <c r="DC137" s="123">
        <f>IF('Copy &amp; Paste Roster Report Here'!$A134=DC$7,IF('Copy &amp; Paste Roster Report Here'!$M134="QT",1,0),0)</f>
        <v>0</v>
      </c>
      <c r="DD137" s="73">
        <f t="shared" ref="DD137:DD200" si="45">SUM(CS137:DC137)</f>
        <v>0</v>
      </c>
      <c r="DE137" s="124">
        <f>IF('Copy &amp; Paste Roster Report Here'!$A134=DE$7,IF('Copy &amp; Paste Roster Report Here'!$M134="xxxxxxxxxxx",1,0),0)</f>
        <v>0</v>
      </c>
      <c r="DF137" s="124">
        <f>IF('Copy &amp; Paste Roster Report Here'!$A134=DF$7,IF('Copy &amp; Paste Roster Report Here'!$M134="xxxxxxxxxxx",1,0),0)</f>
        <v>0</v>
      </c>
      <c r="DG137" s="124">
        <f>IF('Copy &amp; Paste Roster Report Here'!$A134=DG$7,IF('Copy &amp; Paste Roster Report Here'!$M134="xxxxxxxxxxx",1,0),0)</f>
        <v>0</v>
      </c>
      <c r="DH137" s="124">
        <f>IF('Copy &amp; Paste Roster Report Here'!$A134=DH$7,IF('Copy &amp; Paste Roster Report Here'!$M134="xxxxxxxxxxx",1,0),0)</f>
        <v>0</v>
      </c>
      <c r="DI137" s="124">
        <f>IF('Copy &amp; Paste Roster Report Here'!$A134=DI$7,IF('Copy &amp; Paste Roster Report Here'!$M134="xxxxxxxxxxx",1,0),0)</f>
        <v>0</v>
      </c>
      <c r="DJ137" s="124">
        <f>IF('Copy &amp; Paste Roster Report Here'!$A134=DJ$7,IF('Copy &amp; Paste Roster Report Here'!$M134="xxxxxxxxxxx",1,0),0)</f>
        <v>0</v>
      </c>
      <c r="DK137" s="124">
        <f>IF('Copy &amp; Paste Roster Report Here'!$A134=DK$7,IF('Copy &amp; Paste Roster Report Here'!$M134="xxxxxxxxxxx",1,0),0)</f>
        <v>0</v>
      </c>
      <c r="DL137" s="124">
        <f>IF('Copy &amp; Paste Roster Report Here'!$A134=DL$7,IF('Copy &amp; Paste Roster Report Here'!$M134="xxxxxxxxxxx",1,0),0)</f>
        <v>0</v>
      </c>
      <c r="DM137" s="124">
        <f>IF('Copy &amp; Paste Roster Report Here'!$A134=DM$7,IF('Copy &amp; Paste Roster Report Here'!$M134="xxxxxxxxxxx",1,0),0)</f>
        <v>0</v>
      </c>
      <c r="DN137" s="124">
        <f>IF('Copy &amp; Paste Roster Report Here'!$A134=DN$7,IF('Copy &amp; Paste Roster Report Here'!$M134="xxxxxxxxxxx",1,0),0)</f>
        <v>0</v>
      </c>
      <c r="DO137" s="124">
        <f>IF('Copy &amp; Paste Roster Report Here'!$A134=DO$7,IF('Copy &amp; Paste Roster Report Here'!$M134="xxxxxxxxxxx",1,0),0)</f>
        <v>0</v>
      </c>
      <c r="DP137" s="125">
        <f t="shared" ref="DP137:DP200" si="46">SUM(DE137:DO137)</f>
        <v>0</v>
      </c>
      <c r="DQ137" s="126">
        <f t="shared" ref="DQ137:DQ200" si="47">DP137+DD137+CR137+CF137+BT137+BH137+AV137</f>
        <v>0</v>
      </c>
    </row>
    <row r="138" spans="1:121" x14ac:dyDescent="0.2">
      <c r="A138" s="111">
        <f t="shared" si="33"/>
        <v>0</v>
      </c>
      <c r="B138" s="111">
        <f t="shared" si="34"/>
        <v>0</v>
      </c>
      <c r="C138" s="112">
        <f>+('Copy &amp; Paste Roster Report Here'!$P135-'Copy &amp; Paste Roster Report Here'!$O135)/30</f>
        <v>0</v>
      </c>
      <c r="D138" s="112">
        <f>+('Copy &amp; Paste Roster Report Here'!$P135-'Copy &amp; Paste Roster Report Here'!$O135)</f>
        <v>0</v>
      </c>
      <c r="E138" s="111">
        <f>'Copy &amp; Paste Roster Report Here'!N135</f>
        <v>0</v>
      </c>
      <c r="F138" s="111" t="str">
        <f t="shared" si="35"/>
        <v>N</v>
      </c>
      <c r="G138" s="111">
        <f>'Copy &amp; Paste Roster Report Here'!R135</f>
        <v>0</v>
      </c>
      <c r="H138" s="113">
        <f t="shared" si="36"/>
        <v>0</v>
      </c>
      <c r="I138" s="112">
        <f>IF(F138="N",$F$5-'Copy &amp; Paste Roster Report Here'!O135,+'Copy &amp; Paste Roster Report Here'!Q135-'Copy &amp; Paste Roster Report Here'!O135)</f>
        <v>0</v>
      </c>
      <c r="J138" s="114">
        <f t="shared" si="37"/>
        <v>0</v>
      </c>
      <c r="K138" s="114">
        <f t="shared" si="38"/>
        <v>0</v>
      </c>
      <c r="L138" s="115">
        <f>'Copy &amp; Paste Roster Report Here'!F135</f>
        <v>0</v>
      </c>
      <c r="M138" s="116">
        <f t="shared" si="39"/>
        <v>0</v>
      </c>
      <c r="N138" s="117">
        <f>IF('Copy &amp; Paste Roster Report Here'!$A135='Analytical Tests'!N$7,IF($F138="Y",+$H138*N$6,0),0)</f>
        <v>0</v>
      </c>
      <c r="O138" s="117">
        <f>IF('Copy &amp; Paste Roster Report Here'!$A135='Analytical Tests'!O$7,IF($F138="Y",+$H138*O$6,0),0)</f>
        <v>0</v>
      </c>
      <c r="P138" s="117">
        <f>IF('Copy &amp; Paste Roster Report Here'!$A135='Analytical Tests'!P$7,IF($F138="Y",+$H138*P$6,0),0)</f>
        <v>0</v>
      </c>
      <c r="Q138" s="117">
        <f>IF('Copy &amp; Paste Roster Report Here'!$A135='Analytical Tests'!Q$7,IF($F138="Y",+$H138*Q$6,0),0)</f>
        <v>0</v>
      </c>
      <c r="R138" s="117">
        <f>IF('Copy &amp; Paste Roster Report Here'!$A135='Analytical Tests'!R$7,IF($F138="Y",+$H138*R$6,0),0)</f>
        <v>0</v>
      </c>
      <c r="S138" s="117">
        <f>IF('Copy &amp; Paste Roster Report Here'!$A135='Analytical Tests'!S$7,IF($F138="Y",+$H138*S$6,0),0)</f>
        <v>0</v>
      </c>
      <c r="T138" s="117">
        <f>IF('Copy &amp; Paste Roster Report Here'!$A135='Analytical Tests'!T$7,IF($F138="Y",+$H138*T$6,0),0)</f>
        <v>0</v>
      </c>
      <c r="U138" s="117">
        <f>IF('Copy &amp; Paste Roster Report Here'!$A135='Analytical Tests'!U$7,IF($F138="Y",+$H138*U$6,0),0)</f>
        <v>0</v>
      </c>
      <c r="V138" s="117">
        <f>IF('Copy &amp; Paste Roster Report Here'!$A135='Analytical Tests'!V$7,IF($F138="Y",+$H138*V$6,0),0)</f>
        <v>0</v>
      </c>
      <c r="W138" s="117">
        <f>IF('Copy &amp; Paste Roster Report Here'!$A135='Analytical Tests'!W$7,IF($F138="Y",+$H138*W$6,0),0)</f>
        <v>0</v>
      </c>
      <c r="X138" s="117">
        <f>IF('Copy &amp; Paste Roster Report Here'!$A135='Analytical Tests'!X$7,IF($F138="Y",+$H138*X$6,0),0)</f>
        <v>0</v>
      </c>
      <c r="Y138" s="117" t="b">
        <f>IF('Copy &amp; Paste Roster Report Here'!$A135='Analytical Tests'!Y$7,IF($F138="N",IF($J138&gt;=$C138,Y$6,+($I138/$D138)*Y$6),0))</f>
        <v>0</v>
      </c>
      <c r="Z138" s="117" t="b">
        <f>IF('Copy &amp; Paste Roster Report Here'!$A135='Analytical Tests'!Z$7,IF($F138="N",IF($J138&gt;=$C138,Z$6,+($I138/$D138)*Z$6),0))</f>
        <v>0</v>
      </c>
      <c r="AA138" s="117" t="b">
        <f>IF('Copy &amp; Paste Roster Report Here'!$A135='Analytical Tests'!AA$7,IF($F138="N",IF($J138&gt;=$C138,AA$6,+($I138/$D138)*AA$6),0))</f>
        <v>0</v>
      </c>
      <c r="AB138" s="117" t="b">
        <f>IF('Copy &amp; Paste Roster Report Here'!$A135='Analytical Tests'!AB$7,IF($F138="N",IF($J138&gt;=$C138,AB$6,+($I138/$D138)*AB$6),0))</f>
        <v>0</v>
      </c>
      <c r="AC138" s="117" t="b">
        <f>IF('Copy &amp; Paste Roster Report Here'!$A135='Analytical Tests'!AC$7,IF($F138="N",IF($J138&gt;=$C138,AC$6,+($I138/$D138)*AC$6),0))</f>
        <v>0</v>
      </c>
      <c r="AD138" s="117" t="b">
        <f>IF('Copy &amp; Paste Roster Report Here'!$A135='Analytical Tests'!AD$7,IF($F138="N",IF($J138&gt;=$C138,AD$6,+($I138/$D138)*AD$6),0))</f>
        <v>0</v>
      </c>
      <c r="AE138" s="117" t="b">
        <f>IF('Copy &amp; Paste Roster Report Here'!$A135='Analytical Tests'!AE$7,IF($F138="N",IF($J138&gt;=$C138,AE$6,+($I138/$D138)*AE$6),0))</f>
        <v>0</v>
      </c>
      <c r="AF138" s="117" t="b">
        <f>IF('Copy &amp; Paste Roster Report Here'!$A135='Analytical Tests'!AF$7,IF($F138="N",IF($J138&gt;=$C138,AF$6,+($I138/$D138)*AF$6),0))</f>
        <v>0</v>
      </c>
      <c r="AG138" s="117" t="b">
        <f>IF('Copy &amp; Paste Roster Report Here'!$A135='Analytical Tests'!AG$7,IF($F138="N",IF($J138&gt;=$C138,AG$6,+($I138/$D138)*AG$6),0))</f>
        <v>0</v>
      </c>
      <c r="AH138" s="117" t="b">
        <f>IF('Copy &amp; Paste Roster Report Here'!$A135='Analytical Tests'!AH$7,IF($F138="N",IF($J138&gt;=$C138,AH$6,+($I138/$D138)*AH$6),0))</f>
        <v>0</v>
      </c>
      <c r="AI138" s="117" t="b">
        <f>IF('Copy &amp; Paste Roster Report Here'!$A135='Analytical Tests'!AI$7,IF($F138="N",IF($J138&gt;=$C138,AI$6,+($I138/$D138)*AI$6),0))</f>
        <v>0</v>
      </c>
      <c r="AJ138" s="79"/>
      <c r="AK138" s="118">
        <f>IF('Copy &amp; Paste Roster Report Here'!$A135=AK$7,IF('Copy &amp; Paste Roster Report Here'!$M135="FT",1,0),0)</f>
        <v>0</v>
      </c>
      <c r="AL138" s="118">
        <f>IF('Copy &amp; Paste Roster Report Here'!$A135=AL$7,IF('Copy &amp; Paste Roster Report Here'!$M135="FT",1,0),0)</f>
        <v>0</v>
      </c>
      <c r="AM138" s="118">
        <f>IF('Copy &amp; Paste Roster Report Here'!$A135=AM$7,IF('Copy &amp; Paste Roster Report Here'!$M135="FT",1,0),0)</f>
        <v>0</v>
      </c>
      <c r="AN138" s="118">
        <f>IF('Copy &amp; Paste Roster Report Here'!$A135=AN$7,IF('Copy &amp; Paste Roster Report Here'!$M135="FT",1,0),0)</f>
        <v>0</v>
      </c>
      <c r="AO138" s="118">
        <f>IF('Copy &amp; Paste Roster Report Here'!$A135=AO$7,IF('Copy &amp; Paste Roster Report Here'!$M135="FT",1,0),0)</f>
        <v>0</v>
      </c>
      <c r="AP138" s="118">
        <f>IF('Copy &amp; Paste Roster Report Here'!$A135=AP$7,IF('Copy &amp; Paste Roster Report Here'!$M135="FT",1,0),0)</f>
        <v>0</v>
      </c>
      <c r="AQ138" s="118">
        <f>IF('Copy &amp; Paste Roster Report Here'!$A135=AQ$7,IF('Copy &amp; Paste Roster Report Here'!$M135="FT",1,0),0)</f>
        <v>0</v>
      </c>
      <c r="AR138" s="118">
        <f>IF('Copy &amp; Paste Roster Report Here'!$A135=AR$7,IF('Copy &amp; Paste Roster Report Here'!$M135="FT",1,0),0)</f>
        <v>0</v>
      </c>
      <c r="AS138" s="118">
        <f>IF('Copy &amp; Paste Roster Report Here'!$A135=AS$7,IF('Copy &amp; Paste Roster Report Here'!$M135="FT",1,0),0)</f>
        <v>0</v>
      </c>
      <c r="AT138" s="118">
        <f>IF('Copy &amp; Paste Roster Report Here'!$A135=AT$7,IF('Copy &amp; Paste Roster Report Here'!$M135="FT",1,0),0)</f>
        <v>0</v>
      </c>
      <c r="AU138" s="118">
        <f>IF('Copy &amp; Paste Roster Report Here'!$A135=AU$7,IF('Copy &amp; Paste Roster Report Here'!$M135="FT",1,0),0)</f>
        <v>0</v>
      </c>
      <c r="AV138" s="73">
        <f t="shared" si="40"/>
        <v>0</v>
      </c>
      <c r="AW138" s="119">
        <f>IF('Copy &amp; Paste Roster Report Here'!$A135=AW$7,IF('Copy &amp; Paste Roster Report Here'!$M135="HT",1,0),0)</f>
        <v>0</v>
      </c>
      <c r="AX138" s="119">
        <f>IF('Copy &amp; Paste Roster Report Here'!$A135=AX$7,IF('Copy &amp; Paste Roster Report Here'!$M135="HT",1,0),0)</f>
        <v>0</v>
      </c>
      <c r="AY138" s="119">
        <f>IF('Copy &amp; Paste Roster Report Here'!$A135=AY$7,IF('Copy &amp; Paste Roster Report Here'!$M135="HT",1,0),0)</f>
        <v>0</v>
      </c>
      <c r="AZ138" s="119">
        <f>IF('Copy &amp; Paste Roster Report Here'!$A135=AZ$7,IF('Copy &amp; Paste Roster Report Here'!$M135="HT",1,0),0)</f>
        <v>0</v>
      </c>
      <c r="BA138" s="119">
        <f>IF('Copy &amp; Paste Roster Report Here'!$A135=BA$7,IF('Copy &amp; Paste Roster Report Here'!$M135="HT",1,0),0)</f>
        <v>0</v>
      </c>
      <c r="BB138" s="119">
        <f>IF('Copy &amp; Paste Roster Report Here'!$A135=BB$7,IF('Copy &amp; Paste Roster Report Here'!$M135="HT",1,0),0)</f>
        <v>0</v>
      </c>
      <c r="BC138" s="119">
        <f>IF('Copy &amp; Paste Roster Report Here'!$A135=BC$7,IF('Copy &amp; Paste Roster Report Here'!$M135="HT",1,0),0)</f>
        <v>0</v>
      </c>
      <c r="BD138" s="119">
        <f>IF('Copy &amp; Paste Roster Report Here'!$A135=BD$7,IF('Copy &amp; Paste Roster Report Here'!$M135="HT",1,0),0)</f>
        <v>0</v>
      </c>
      <c r="BE138" s="119">
        <f>IF('Copy &amp; Paste Roster Report Here'!$A135=BE$7,IF('Copy &amp; Paste Roster Report Here'!$M135="HT",1,0),0)</f>
        <v>0</v>
      </c>
      <c r="BF138" s="119">
        <f>IF('Copy &amp; Paste Roster Report Here'!$A135=BF$7,IF('Copy &amp; Paste Roster Report Here'!$M135="HT",1,0),0)</f>
        <v>0</v>
      </c>
      <c r="BG138" s="119">
        <f>IF('Copy &amp; Paste Roster Report Here'!$A135=BG$7,IF('Copy &amp; Paste Roster Report Here'!$M135="HT",1,0),0)</f>
        <v>0</v>
      </c>
      <c r="BH138" s="73">
        <f t="shared" si="41"/>
        <v>0</v>
      </c>
      <c r="BI138" s="120">
        <f>IF('Copy &amp; Paste Roster Report Here'!$A135=BI$7,IF('Copy &amp; Paste Roster Report Here'!$M135="MT",1,0),0)</f>
        <v>0</v>
      </c>
      <c r="BJ138" s="120">
        <f>IF('Copy &amp; Paste Roster Report Here'!$A135=BJ$7,IF('Copy &amp; Paste Roster Report Here'!$M135="MT",1,0),0)</f>
        <v>0</v>
      </c>
      <c r="BK138" s="120">
        <f>IF('Copy &amp; Paste Roster Report Here'!$A135=BK$7,IF('Copy &amp; Paste Roster Report Here'!$M135="MT",1,0),0)</f>
        <v>0</v>
      </c>
      <c r="BL138" s="120">
        <f>IF('Copy &amp; Paste Roster Report Here'!$A135=BL$7,IF('Copy &amp; Paste Roster Report Here'!$M135="MT",1,0),0)</f>
        <v>0</v>
      </c>
      <c r="BM138" s="120">
        <f>IF('Copy &amp; Paste Roster Report Here'!$A135=BM$7,IF('Copy &amp; Paste Roster Report Here'!$M135="MT",1,0),0)</f>
        <v>0</v>
      </c>
      <c r="BN138" s="120">
        <f>IF('Copy &amp; Paste Roster Report Here'!$A135=BN$7,IF('Copy &amp; Paste Roster Report Here'!$M135="MT",1,0),0)</f>
        <v>0</v>
      </c>
      <c r="BO138" s="120">
        <f>IF('Copy &amp; Paste Roster Report Here'!$A135=BO$7,IF('Copy &amp; Paste Roster Report Here'!$M135="MT",1,0),0)</f>
        <v>0</v>
      </c>
      <c r="BP138" s="120">
        <f>IF('Copy &amp; Paste Roster Report Here'!$A135=BP$7,IF('Copy &amp; Paste Roster Report Here'!$M135="MT",1,0),0)</f>
        <v>0</v>
      </c>
      <c r="BQ138" s="120">
        <f>IF('Copy &amp; Paste Roster Report Here'!$A135=BQ$7,IF('Copy &amp; Paste Roster Report Here'!$M135="MT",1,0),0)</f>
        <v>0</v>
      </c>
      <c r="BR138" s="120">
        <f>IF('Copy &amp; Paste Roster Report Here'!$A135=BR$7,IF('Copy &amp; Paste Roster Report Here'!$M135="MT",1,0),0)</f>
        <v>0</v>
      </c>
      <c r="BS138" s="120">
        <f>IF('Copy &amp; Paste Roster Report Here'!$A135=BS$7,IF('Copy &amp; Paste Roster Report Here'!$M135="MT",1,0),0)</f>
        <v>0</v>
      </c>
      <c r="BT138" s="73">
        <f t="shared" si="42"/>
        <v>0</v>
      </c>
      <c r="BU138" s="121">
        <f>IF('Copy &amp; Paste Roster Report Here'!$A135=BU$7,IF('Copy &amp; Paste Roster Report Here'!$M135="fy",1,0),0)</f>
        <v>0</v>
      </c>
      <c r="BV138" s="121">
        <f>IF('Copy &amp; Paste Roster Report Here'!$A135=BV$7,IF('Copy &amp; Paste Roster Report Here'!$M135="fy",1,0),0)</f>
        <v>0</v>
      </c>
      <c r="BW138" s="121">
        <f>IF('Copy &amp; Paste Roster Report Here'!$A135=BW$7,IF('Copy &amp; Paste Roster Report Here'!$M135="fy",1,0),0)</f>
        <v>0</v>
      </c>
      <c r="BX138" s="121">
        <f>IF('Copy &amp; Paste Roster Report Here'!$A135=BX$7,IF('Copy &amp; Paste Roster Report Here'!$M135="fy",1,0),0)</f>
        <v>0</v>
      </c>
      <c r="BY138" s="121">
        <f>IF('Copy &amp; Paste Roster Report Here'!$A135=BY$7,IF('Copy &amp; Paste Roster Report Here'!$M135="fy",1,0),0)</f>
        <v>0</v>
      </c>
      <c r="BZ138" s="121">
        <f>IF('Copy &amp; Paste Roster Report Here'!$A135=BZ$7,IF('Copy &amp; Paste Roster Report Here'!$M135="fy",1,0),0)</f>
        <v>0</v>
      </c>
      <c r="CA138" s="121">
        <f>IF('Copy &amp; Paste Roster Report Here'!$A135=CA$7,IF('Copy &amp; Paste Roster Report Here'!$M135="fy",1,0),0)</f>
        <v>0</v>
      </c>
      <c r="CB138" s="121">
        <f>IF('Copy &amp; Paste Roster Report Here'!$A135=CB$7,IF('Copy &amp; Paste Roster Report Here'!$M135="fy",1,0),0)</f>
        <v>0</v>
      </c>
      <c r="CC138" s="121">
        <f>IF('Copy &amp; Paste Roster Report Here'!$A135=CC$7,IF('Copy &amp; Paste Roster Report Here'!$M135="fy",1,0),0)</f>
        <v>0</v>
      </c>
      <c r="CD138" s="121">
        <f>IF('Copy &amp; Paste Roster Report Here'!$A135=CD$7,IF('Copy &amp; Paste Roster Report Here'!$M135="fy",1,0),0)</f>
        <v>0</v>
      </c>
      <c r="CE138" s="121">
        <f>IF('Copy &amp; Paste Roster Report Here'!$A135=CE$7,IF('Copy &amp; Paste Roster Report Here'!$M135="fy",1,0),0)</f>
        <v>0</v>
      </c>
      <c r="CF138" s="73">
        <f t="shared" si="43"/>
        <v>0</v>
      </c>
      <c r="CG138" s="122">
        <f>IF('Copy &amp; Paste Roster Report Here'!$A135=CG$7,IF('Copy &amp; Paste Roster Report Here'!$M135="RH",1,0),0)</f>
        <v>0</v>
      </c>
      <c r="CH138" s="122">
        <f>IF('Copy &amp; Paste Roster Report Here'!$A135=CH$7,IF('Copy &amp; Paste Roster Report Here'!$M135="RH",1,0),0)</f>
        <v>0</v>
      </c>
      <c r="CI138" s="122">
        <f>IF('Copy &amp; Paste Roster Report Here'!$A135=CI$7,IF('Copy &amp; Paste Roster Report Here'!$M135="RH",1,0),0)</f>
        <v>0</v>
      </c>
      <c r="CJ138" s="122">
        <f>IF('Copy &amp; Paste Roster Report Here'!$A135=CJ$7,IF('Copy &amp; Paste Roster Report Here'!$M135="RH",1,0),0)</f>
        <v>0</v>
      </c>
      <c r="CK138" s="122">
        <f>IF('Copy &amp; Paste Roster Report Here'!$A135=CK$7,IF('Copy &amp; Paste Roster Report Here'!$M135="RH",1,0),0)</f>
        <v>0</v>
      </c>
      <c r="CL138" s="122">
        <f>IF('Copy &amp; Paste Roster Report Here'!$A135=CL$7,IF('Copy &amp; Paste Roster Report Here'!$M135="RH",1,0),0)</f>
        <v>0</v>
      </c>
      <c r="CM138" s="122">
        <f>IF('Copy &amp; Paste Roster Report Here'!$A135=CM$7,IF('Copy &amp; Paste Roster Report Here'!$M135="RH",1,0),0)</f>
        <v>0</v>
      </c>
      <c r="CN138" s="122">
        <f>IF('Copy &amp; Paste Roster Report Here'!$A135=CN$7,IF('Copy &amp; Paste Roster Report Here'!$M135="RH",1,0),0)</f>
        <v>0</v>
      </c>
      <c r="CO138" s="122">
        <f>IF('Copy &amp; Paste Roster Report Here'!$A135=CO$7,IF('Copy &amp; Paste Roster Report Here'!$M135="RH",1,0),0)</f>
        <v>0</v>
      </c>
      <c r="CP138" s="122">
        <f>IF('Copy &amp; Paste Roster Report Here'!$A135=CP$7,IF('Copy &amp; Paste Roster Report Here'!$M135="RH",1,0),0)</f>
        <v>0</v>
      </c>
      <c r="CQ138" s="122">
        <f>IF('Copy &amp; Paste Roster Report Here'!$A135=CQ$7,IF('Copy &amp; Paste Roster Report Here'!$M135="RH",1,0),0)</f>
        <v>0</v>
      </c>
      <c r="CR138" s="73">
        <f t="shared" si="44"/>
        <v>0</v>
      </c>
      <c r="CS138" s="123">
        <f>IF('Copy &amp; Paste Roster Report Here'!$A135=CS$7,IF('Copy &amp; Paste Roster Report Here'!$M135="QT",1,0),0)</f>
        <v>0</v>
      </c>
      <c r="CT138" s="123">
        <f>IF('Copy &amp; Paste Roster Report Here'!$A135=CT$7,IF('Copy &amp; Paste Roster Report Here'!$M135="QT",1,0),0)</f>
        <v>0</v>
      </c>
      <c r="CU138" s="123">
        <f>IF('Copy &amp; Paste Roster Report Here'!$A135=CU$7,IF('Copy &amp; Paste Roster Report Here'!$M135="QT",1,0),0)</f>
        <v>0</v>
      </c>
      <c r="CV138" s="123">
        <f>IF('Copy &amp; Paste Roster Report Here'!$A135=CV$7,IF('Copy &amp; Paste Roster Report Here'!$M135="QT",1,0),0)</f>
        <v>0</v>
      </c>
      <c r="CW138" s="123">
        <f>IF('Copy &amp; Paste Roster Report Here'!$A135=CW$7,IF('Copy &amp; Paste Roster Report Here'!$M135="QT",1,0),0)</f>
        <v>0</v>
      </c>
      <c r="CX138" s="123">
        <f>IF('Copy &amp; Paste Roster Report Here'!$A135=CX$7,IF('Copy &amp; Paste Roster Report Here'!$M135="QT",1,0),0)</f>
        <v>0</v>
      </c>
      <c r="CY138" s="123">
        <f>IF('Copy &amp; Paste Roster Report Here'!$A135=CY$7,IF('Copy &amp; Paste Roster Report Here'!$M135="QT",1,0),0)</f>
        <v>0</v>
      </c>
      <c r="CZ138" s="123">
        <f>IF('Copy &amp; Paste Roster Report Here'!$A135=CZ$7,IF('Copy &amp; Paste Roster Report Here'!$M135="QT",1,0),0)</f>
        <v>0</v>
      </c>
      <c r="DA138" s="123">
        <f>IF('Copy &amp; Paste Roster Report Here'!$A135=DA$7,IF('Copy &amp; Paste Roster Report Here'!$M135="QT",1,0),0)</f>
        <v>0</v>
      </c>
      <c r="DB138" s="123">
        <f>IF('Copy &amp; Paste Roster Report Here'!$A135=DB$7,IF('Copy &amp; Paste Roster Report Here'!$M135="QT",1,0),0)</f>
        <v>0</v>
      </c>
      <c r="DC138" s="123">
        <f>IF('Copy &amp; Paste Roster Report Here'!$A135=DC$7,IF('Copy &amp; Paste Roster Report Here'!$M135="QT",1,0),0)</f>
        <v>0</v>
      </c>
      <c r="DD138" s="73">
        <f t="shared" si="45"/>
        <v>0</v>
      </c>
      <c r="DE138" s="124">
        <f>IF('Copy &amp; Paste Roster Report Here'!$A135=DE$7,IF('Copy &amp; Paste Roster Report Here'!$M135="xxxxxxxxxxx",1,0),0)</f>
        <v>0</v>
      </c>
      <c r="DF138" s="124">
        <f>IF('Copy &amp; Paste Roster Report Here'!$A135=DF$7,IF('Copy &amp; Paste Roster Report Here'!$M135="xxxxxxxxxxx",1,0),0)</f>
        <v>0</v>
      </c>
      <c r="DG138" s="124">
        <f>IF('Copy &amp; Paste Roster Report Here'!$A135=DG$7,IF('Copy &amp; Paste Roster Report Here'!$M135="xxxxxxxxxxx",1,0),0)</f>
        <v>0</v>
      </c>
      <c r="DH138" s="124">
        <f>IF('Copy &amp; Paste Roster Report Here'!$A135=DH$7,IF('Copy &amp; Paste Roster Report Here'!$M135="xxxxxxxxxxx",1,0),0)</f>
        <v>0</v>
      </c>
      <c r="DI138" s="124">
        <f>IF('Copy &amp; Paste Roster Report Here'!$A135=DI$7,IF('Copy &amp; Paste Roster Report Here'!$M135="xxxxxxxxxxx",1,0),0)</f>
        <v>0</v>
      </c>
      <c r="DJ138" s="124">
        <f>IF('Copy &amp; Paste Roster Report Here'!$A135=DJ$7,IF('Copy &amp; Paste Roster Report Here'!$M135="xxxxxxxxxxx",1,0),0)</f>
        <v>0</v>
      </c>
      <c r="DK138" s="124">
        <f>IF('Copy &amp; Paste Roster Report Here'!$A135=DK$7,IF('Copy &amp; Paste Roster Report Here'!$M135="xxxxxxxxxxx",1,0),0)</f>
        <v>0</v>
      </c>
      <c r="DL138" s="124">
        <f>IF('Copy &amp; Paste Roster Report Here'!$A135=DL$7,IF('Copy &amp; Paste Roster Report Here'!$M135="xxxxxxxxxxx",1,0),0)</f>
        <v>0</v>
      </c>
      <c r="DM138" s="124">
        <f>IF('Copy &amp; Paste Roster Report Here'!$A135=DM$7,IF('Copy &amp; Paste Roster Report Here'!$M135="xxxxxxxxxxx",1,0),0)</f>
        <v>0</v>
      </c>
      <c r="DN138" s="124">
        <f>IF('Copy &amp; Paste Roster Report Here'!$A135=DN$7,IF('Copy &amp; Paste Roster Report Here'!$M135="xxxxxxxxxxx",1,0),0)</f>
        <v>0</v>
      </c>
      <c r="DO138" s="124">
        <f>IF('Copy &amp; Paste Roster Report Here'!$A135=DO$7,IF('Copy &amp; Paste Roster Report Here'!$M135="xxxxxxxxxxx",1,0),0)</f>
        <v>0</v>
      </c>
      <c r="DP138" s="125">
        <f t="shared" si="46"/>
        <v>0</v>
      </c>
      <c r="DQ138" s="126">
        <f t="shared" si="47"/>
        <v>0</v>
      </c>
    </row>
    <row r="139" spans="1:121" x14ac:dyDescent="0.2">
      <c r="A139" s="111">
        <f t="shared" si="33"/>
        <v>0</v>
      </c>
      <c r="B139" s="111">
        <f t="shared" si="34"/>
        <v>0</v>
      </c>
      <c r="C139" s="112">
        <f>+('Copy &amp; Paste Roster Report Here'!$P136-'Copy &amp; Paste Roster Report Here'!$O136)/30</f>
        <v>0</v>
      </c>
      <c r="D139" s="112">
        <f>+('Copy &amp; Paste Roster Report Here'!$P136-'Copy &amp; Paste Roster Report Here'!$O136)</f>
        <v>0</v>
      </c>
      <c r="E139" s="111">
        <f>'Copy &amp; Paste Roster Report Here'!N136</f>
        <v>0</v>
      </c>
      <c r="F139" s="111" t="str">
        <f t="shared" si="35"/>
        <v>N</v>
      </c>
      <c r="G139" s="111">
        <f>'Copy &amp; Paste Roster Report Here'!R136</f>
        <v>0</v>
      </c>
      <c r="H139" s="113">
        <f t="shared" si="36"/>
        <v>0</v>
      </c>
      <c r="I139" s="112">
        <f>IF(F139="N",$F$5-'Copy &amp; Paste Roster Report Here'!O136,+'Copy &amp; Paste Roster Report Here'!Q136-'Copy &amp; Paste Roster Report Here'!O136)</f>
        <v>0</v>
      </c>
      <c r="J139" s="114">
        <f t="shared" si="37"/>
        <v>0</v>
      </c>
      <c r="K139" s="114">
        <f t="shared" si="38"/>
        <v>0</v>
      </c>
      <c r="L139" s="115">
        <f>'Copy &amp; Paste Roster Report Here'!F136</f>
        <v>0</v>
      </c>
      <c r="M139" s="116">
        <f t="shared" si="39"/>
        <v>0</v>
      </c>
      <c r="N139" s="117">
        <f>IF('Copy &amp; Paste Roster Report Here'!$A136='Analytical Tests'!N$7,IF($F139="Y",+$H139*N$6,0),0)</f>
        <v>0</v>
      </c>
      <c r="O139" s="117">
        <f>IF('Copy &amp; Paste Roster Report Here'!$A136='Analytical Tests'!O$7,IF($F139="Y",+$H139*O$6,0),0)</f>
        <v>0</v>
      </c>
      <c r="P139" s="117">
        <f>IF('Copy &amp; Paste Roster Report Here'!$A136='Analytical Tests'!P$7,IF($F139="Y",+$H139*P$6,0),0)</f>
        <v>0</v>
      </c>
      <c r="Q139" s="117">
        <f>IF('Copy &amp; Paste Roster Report Here'!$A136='Analytical Tests'!Q$7,IF($F139="Y",+$H139*Q$6,0),0)</f>
        <v>0</v>
      </c>
      <c r="R139" s="117">
        <f>IF('Copy &amp; Paste Roster Report Here'!$A136='Analytical Tests'!R$7,IF($F139="Y",+$H139*R$6,0),0)</f>
        <v>0</v>
      </c>
      <c r="S139" s="117">
        <f>IF('Copy &amp; Paste Roster Report Here'!$A136='Analytical Tests'!S$7,IF($F139="Y",+$H139*S$6,0),0)</f>
        <v>0</v>
      </c>
      <c r="T139" s="117">
        <f>IF('Copy &amp; Paste Roster Report Here'!$A136='Analytical Tests'!T$7,IF($F139="Y",+$H139*T$6,0),0)</f>
        <v>0</v>
      </c>
      <c r="U139" s="117">
        <f>IF('Copy &amp; Paste Roster Report Here'!$A136='Analytical Tests'!U$7,IF($F139="Y",+$H139*U$6,0),0)</f>
        <v>0</v>
      </c>
      <c r="V139" s="117">
        <f>IF('Copy &amp; Paste Roster Report Here'!$A136='Analytical Tests'!V$7,IF($F139="Y",+$H139*V$6,0),0)</f>
        <v>0</v>
      </c>
      <c r="W139" s="117">
        <f>IF('Copy &amp; Paste Roster Report Here'!$A136='Analytical Tests'!W$7,IF($F139="Y",+$H139*W$6,0),0)</f>
        <v>0</v>
      </c>
      <c r="X139" s="117">
        <f>IF('Copy &amp; Paste Roster Report Here'!$A136='Analytical Tests'!X$7,IF($F139="Y",+$H139*X$6,0),0)</f>
        <v>0</v>
      </c>
      <c r="Y139" s="117" t="b">
        <f>IF('Copy &amp; Paste Roster Report Here'!$A136='Analytical Tests'!Y$7,IF($F139="N",IF($J139&gt;=$C139,Y$6,+($I139/$D139)*Y$6),0))</f>
        <v>0</v>
      </c>
      <c r="Z139" s="117" t="b">
        <f>IF('Copy &amp; Paste Roster Report Here'!$A136='Analytical Tests'!Z$7,IF($F139="N",IF($J139&gt;=$C139,Z$6,+($I139/$D139)*Z$6),0))</f>
        <v>0</v>
      </c>
      <c r="AA139" s="117" t="b">
        <f>IF('Copy &amp; Paste Roster Report Here'!$A136='Analytical Tests'!AA$7,IF($F139="N",IF($J139&gt;=$C139,AA$6,+($I139/$D139)*AA$6),0))</f>
        <v>0</v>
      </c>
      <c r="AB139" s="117" t="b">
        <f>IF('Copy &amp; Paste Roster Report Here'!$A136='Analytical Tests'!AB$7,IF($F139="N",IF($J139&gt;=$C139,AB$6,+($I139/$D139)*AB$6),0))</f>
        <v>0</v>
      </c>
      <c r="AC139" s="117" t="b">
        <f>IF('Copy &amp; Paste Roster Report Here'!$A136='Analytical Tests'!AC$7,IF($F139="N",IF($J139&gt;=$C139,AC$6,+($I139/$D139)*AC$6),0))</f>
        <v>0</v>
      </c>
      <c r="AD139" s="117" t="b">
        <f>IF('Copy &amp; Paste Roster Report Here'!$A136='Analytical Tests'!AD$7,IF($F139="N",IF($J139&gt;=$C139,AD$6,+($I139/$D139)*AD$6),0))</f>
        <v>0</v>
      </c>
      <c r="AE139" s="117" t="b">
        <f>IF('Copy &amp; Paste Roster Report Here'!$A136='Analytical Tests'!AE$7,IF($F139="N",IF($J139&gt;=$C139,AE$6,+($I139/$D139)*AE$6),0))</f>
        <v>0</v>
      </c>
      <c r="AF139" s="117" t="b">
        <f>IF('Copy &amp; Paste Roster Report Here'!$A136='Analytical Tests'!AF$7,IF($F139="N",IF($J139&gt;=$C139,AF$6,+($I139/$D139)*AF$6),0))</f>
        <v>0</v>
      </c>
      <c r="AG139" s="117" t="b">
        <f>IF('Copy &amp; Paste Roster Report Here'!$A136='Analytical Tests'!AG$7,IF($F139="N",IF($J139&gt;=$C139,AG$6,+($I139/$D139)*AG$6),0))</f>
        <v>0</v>
      </c>
      <c r="AH139" s="117" t="b">
        <f>IF('Copy &amp; Paste Roster Report Here'!$A136='Analytical Tests'!AH$7,IF($F139="N",IF($J139&gt;=$C139,AH$6,+($I139/$D139)*AH$6),0))</f>
        <v>0</v>
      </c>
      <c r="AI139" s="117" t="b">
        <f>IF('Copy &amp; Paste Roster Report Here'!$A136='Analytical Tests'!AI$7,IF($F139="N",IF($J139&gt;=$C139,AI$6,+($I139/$D139)*AI$6),0))</f>
        <v>0</v>
      </c>
      <c r="AJ139" s="79"/>
      <c r="AK139" s="118">
        <f>IF('Copy &amp; Paste Roster Report Here'!$A136=AK$7,IF('Copy &amp; Paste Roster Report Here'!$M136="FT",1,0),0)</f>
        <v>0</v>
      </c>
      <c r="AL139" s="118">
        <f>IF('Copy &amp; Paste Roster Report Here'!$A136=AL$7,IF('Copy &amp; Paste Roster Report Here'!$M136="FT",1,0),0)</f>
        <v>0</v>
      </c>
      <c r="AM139" s="118">
        <f>IF('Copy &amp; Paste Roster Report Here'!$A136=AM$7,IF('Copy &amp; Paste Roster Report Here'!$M136="FT",1,0),0)</f>
        <v>0</v>
      </c>
      <c r="AN139" s="118">
        <f>IF('Copy &amp; Paste Roster Report Here'!$A136=AN$7,IF('Copy &amp; Paste Roster Report Here'!$M136="FT",1,0),0)</f>
        <v>0</v>
      </c>
      <c r="AO139" s="118">
        <f>IF('Copy &amp; Paste Roster Report Here'!$A136=AO$7,IF('Copy &amp; Paste Roster Report Here'!$M136="FT",1,0),0)</f>
        <v>0</v>
      </c>
      <c r="AP139" s="118">
        <f>IF('Copy &amp; Paste Roster Report Here'!$A136=AP$7,IF('Copy &amp; Paste Roster Report Here'!$M136="FT",1,0),0)</f>
        <v>0</v>
      </c>
      <c r="AQ139" s="118">
        <f>IF('Copy &amp; Paste Roster Report Here'!$A136=AQ$7,IF('Copy &amp; Paste Roster Report Here'!$M136="FT",1,0),0)</f>
        <v>0</v>
      </c>
      <c r="AR139" s="118">
        <f>IF('Copy &amp; Paste Roster Report Here'!$A136=AR$7,IF('Copy &amp; Paste Roster Report Here'!$M136="FT",1,0),0)</f>
        <v>0</v>
      </c>
      <c r="AS139" s="118">
        <f>IF('Copy &amp; Paste Roster Report Here'!$A136=AS$7,IF('Copy &amp; Paste Roster Report Here'!$M136="FT",1,0),0)</f>
        <v>0</v>
      </c>
      <c r="AT139" s="118">
        <f>IF('Copy &amp; Paste Roster Report Here'!$A136=AT$7,IF('Copy &amp; Paste Roster Report Here'!$M136="FT",1,0),0)</f>
        <v>0</v>
      </c>
      <c r="AU139" s="118">
        <f>IF('Copy &amp; Paste Roster Report Here'!$A136=AU$7,IF('Copy &amp; Paste Roster Report Here'!$M136="FT",1,0),0)</f>
        <v>0</v>
      </c>
      <c r="AV139" s="73">
        <f t="shared" si="40"/>
        <v>0</v>
      </c>
      <c r="AW139" s="119">
        <f>IF('Copy &amp; Paste Roster Report Here'!$A136=AW$7,IF('Copy &amp; Paste Roster Report Here'!$M136="HT",1,0),0)</f>
        <v>0</v>
      </c>
      <c r="AX139" s="119">
        <f>IF('Copy &amp; Paste Roster Report Here'!$A136=AX$7,IF('Copy &amp; Paste Roster Report Here'!$M136="HT",1,0),0)</f>
        <v>0</v>
      </c>
      <c r="AY139" s="119">
        <f>IF('Copy &amp; Paste Roster Report Here'!$A136=AY$7,IF('Copy &amp; Paste Roster Report Here'!$M136="HT",1,0),0)</f>
        <v>0</v>
      </c>
      <c r="AZ139" s="119">
        <f>IF('Copy &amp; Paste Roster Report Here'!$A136=AZ$7,IF('Copy &amp; Paste Roster Report Here'!$M136="HT",1,0),0)</f>
        <v>0</v>
      </c>
      <c r="BA139" s="119">
        <f>IF('Copy &amp; Paste Roster Report Here'!$A136=BA$7,IF('Copy &amp; Paste Roster Report Here'!$M136="HT",1,0),0)</f>
        <v>0</v>
      </c>
      <c r="BB139" s="119">
        <f>IF('Copy &amp; Paste Roster Report Here'!$A136=BB$7,IF('Copy &amp; Paste Roster Report Here'!$M136="HT",1,0),0)</f>
        <v>0</v>
      </c>
      <c r="BC139" s="119">
        <f>IF('Copy &amp; Paste Roster Report Here'!$A136=BC$7,IF('Copy &amp; Paste Roster Report Here'!$M136="HT",1,0),0)</f>
        <v>0</v>
      </c>
      <c r="BD139" s="119">
        <f>IF('Copy &amp; Paste Roster Report Here'!$A136=BD$7,IF('Copy &amp; Paste Roster Report Here'!$M136="HT",1,0),0)</f>
        <v>0</v>
      </c>
      <c r="BE139" s="119">
        <f>IF('Copy &amp; Paste Roster Report Here'!$A136=BE$7,IF('Copy &amp; Paste Roster Report Here'!$M136="HT",1,0),0)</f>
        <v>0</v>
      </c>
      <c r="BF139" s="119">
        <f>IF('Copy &amp; Paste Roster Report Here'!$A136=BF$7,IF('Copy &amp; Paste Roster Report Here'!$M136="HT",1,0),0)</f>
        <v>0</v>
      </c>
      <c r="BG139" s="119">
        <f>IF('Copy &amp; Paste Roster Report Here'!$A136=BG$7,IF('Copy &amp; Paste Roster Report Here'!$M136="HT",1,0),0)</f>
        <v>0</v>
      </c>
      <c r="BH139" s="73">
        <f t="shared" si="41"/>
        <v>0</v>
      </c>
      <c r="BI139" s="120">
        <f>IF('Copy &amp; Paste Roster Report Here'!$A136=BI$7,IF('Copy &amp; Paste Roster Report Here'!$M136="MT",1,0),0)</f>
        <v>0</v>
      </c>
      <c r="BJ139" s="120">
        <f>IF('Copy &amp; Paste Roster Report Here'!$A136=BJ$7,IF('Copy &amp; Paste Roster Report Here'!$M136="MT",1,0),0)</f>
        <v>0</v>
      </c>
      <c r="BK139" s="120">
        <f>IF('Copy &amp; Paste Roster Report Here'!$A136=BK$7,IF('Copy &amp; Paste Roster Report Here'!$M136="MT",1,0),0)</f>
        <v>0</v>
      </c>
      <c r="BL139" s="120">
        <f>IF('Copy &amp; Paste Roster Report Here'!$A136=BL$7,IF('Copy &amp; Paste Roster Report Here'!$M136="MT",1,0),0)</f>
        <v>0</v>
      </c>
      <c r="BM139" s="120">
        <f>IF('Copy &amp; Paste Roster Report Here'!$A136=BM$7,IF('Copy &amp; Paste Roster Report Here'!$M136="MT",1,0),0)</f>
        <v>0</v>
      </c>
      <c r="BN139" s="120">
        <f>IF('Copy &amp; Paste Roster Report Here'!$A136=BN$7,IF('Copy &amp; Paste Roster Report Here'!$M136="MT",1,0),0)</f>
        <v>0</v>
      </c>
      <c r="BO139" s="120">
        <f>IF('Copy &amp; Paste Roster Report Here'!$A136=BO$7,IF('Copy &amp; Paste Roster Report Here'!$M136="MT",1,0),0)</f>
        <v>0</v>
      </c>
      <c r="BP139" s="120">
        <f>IF('Copy &amp; Paste Roster Report Here'!$A136=BP$7,IF('Copy &amp; Paste Roster Report Here'!$M136="MT",1,0),0)</f>
        <v>0</v>
      </c>
      <c r="BQ139" s="120">
        <f>IF('Copy &amp; Paste Roster Report Here'!$A136=BQ$7,IF('Copy &amp; Paste Roster Report Here'!$M136="MT",1,0),0)</f>
        <v>0</v>
      </c>
      <c r="BR139" s="120">
        <f>IF('Copy &amp; Paste Roster Report Here'!$A136=BR$7,IF('Copy &amp; Paste Roster Report Here'!$M136="MT",1,0),0)</f>
        <v>0</v>
      </c>
      <c r="BS139" s="120">
        <f>IF('Copy &amp; Paste Roster Report Here'!$A136=BS$7,IF('Copy &amp; Paste Roster Report Here'!$M136="MT",1,0),0)</f>
        <v>0</v>
      </c>
      <c r="BT139" s="73">
        <f t="shared" si="42"/>
        <v>0</v>
      </c>
      <c r="BU139" s="121">
        <f>IF('Copy &amp; Paste Roster Report Here'!$A136=BU$7,IF('Copy &amp; Paste Roster Report Here'!$M136="fy",1,0),0)</f>
        <v>0</v>
      </c>
      <c r="BV139" s="121">
        <f>IF('Copy &amp; Paste Roster Report Here'!$A136=BV$7,IF('Copy &amp; Paste Roster Report Here'!$M136="fy",1,0),0)</f>
        <v>0</v>
      </c>
      <c r="BW139" s="121">
        <f>IF('Copy &amp; Paste Roster Report Here'!$A136=BW$7,IF('Copy &amp; Paste Roster Report Here'!$M136="fy",1,0),0)</f>
        <v>0</v>
      </c>
      <c r="BX139" s="121">
        <f>IF('Copy &amp; Paste Roster Report Here'!$A136=BX$7,IF('Copy &amp; Paste Roster Report Here'!$M136="fy",1,0),0)</f>
        <v>0</v>
      </c>
      <c r="BY139" s="121">
        <f>IF('Copy &amp; Paste Roster Report Here'!$A136=BY$7,IF('Copy &amp; Paste Roster Report Here'!$M136="fy",1,0),0)</f>
        <v>0</v>
      </c>
      <c r="BZ139" s="121">
        <f>IF('Copy &amp; Paste Roster Report Here'!$A136=BZ$7,IF('Copy &amp; Paste Roster Report Here'!$M136="fy",1,0),0)</f>
        <v>0</v>
      </c>
      <c r="CA139" s="121">
        <f>IF('Copy &amp; Paste Roster Report Here'!$A136=CA$7,IF('Copy &amp; Paste Roster Report Here'!$M136="fy",1,0),0)</f>
        <v>0</v>
      </c>
      <c r="CB139" s="121">
        <f>IF('Copy &amp; Paste Roster Report Here'!$A136=CB$7,IF('Copy &amp; Paste Roster Report Here'!$M136="fy",1,0),0)</f>
        <v>0</v>
      </c>
      <c r="CC139" s="121">
        <f>IF('Copy &amp; Paste Roster Report Here'!$A136=CC$7,IF('Copy &amp; Paste Roster Report Here'!$M136="fy",1,0),0)</f>
        <v>0</v>
      </c>
      <c r="CD139" s="121">
        <f>IF('Copy &amp; Paste Roster Report Here'!$A136=CD$7,IF('Copy &amp; Paste Roster Report Here'!$M136="fy",1,0),0)</f>
        <v>0</v>
      </c>
      <c r="CE139" s="121">
        <f>IF('Copy &amp; Paste Roster Report Here'!$A136=CE$7,IF('Copy &amp; Paste Roster Report Here'!$M136="fy",1,0),0)</f>
        <v>0</v>
      </c>
      <c r="CF139" s="73">
        <f t="shared" si="43"/>
        <v>0</v>
      </c>
      <c r="CG139" s="122">
        <f>IF('Copy &amp; Paste Roster Report Here'!$A136=CG$7,IF('Copy &amp; Paste Roster Report Here'!$M136="RH",1,0),0)</f>
        <v>0</v>
      </c>
      <c r="CH139" s="122">
        <f>IF('Copy &amp; Paste Roster Report Here'!$A136=CH$7,IF('Copy &amp; Paste Roster Report Here'!$M136="RH",1,0),0)</f>
        <v>0</v>
      </c>
      <c r="CI139" s="122">
        <f>IF('Copy &amp; Paste Roster Report Here'!$A136=CI$7,IF('Copy &amp; Paste Roster Report Here'!$M136="RH",1,0),0)</f>
        <v>0</v>
      </c>
      <c r="CJ139" s="122">
        <f>IF('Copy &amp; Paste Roster Report Here'!$A136=CJ$7,IF('Copy &amp; Paste Roster Report Here'!$M136="RH",1,0),0)</f>
        <v>0</v>
      </c>
      <c r="CK139" s="122">
        <f>IF('Copy &amp; Paste Roster Report Here'!$A136=CK$7,IF('Copy &amp; Paste Roster Report Here'!$M136="RH",1,0),0)</f>
        <v>0</v>
      </c>
      <c r="CL139" s="122">
        <f>IF('Copy &amp; Paste Roster Report Here'!$A136=CL$7,IF('Copy &amp; Paste Roster Report Here'!$M136="RH",1,0),0)</f>
        <v>0</v>
      </c>
      <c r="CM139" s="122">
        <f>IF('Copy &amp; Paste Roster Report Here'!$A136=CM$7,IF('Copy &amp; Paste Roster Report Here'!$M136="RH",1,0),0)</f>
        <v>0</v>
      </c>
      <c r="CN139" s="122">
        <f>IF('Copy &amp; Paste Roster Report Here'!$A136=CN$7,IF('Copy &amp; Paste Roster Report Here'!$M136="RH",1,0),0)</f>
        <v>0</v>
      </c>
      <c r="CO139" s="122">
        <f>IF('Copy &amp; Paste Roster Report Here'!$A136=CO$7,IF('Copy &amp; Paste Roster Report Here'!$M136="RH",1,0),0)</f>
        <v>0</v>
      </c>
      <c r="CP139" s="122">
        <f>IF('Copy &amp; Paste Roster Report Here'!$A136=CP$7,IF('Copy &amp; Paste Roster Report Here'!$M136="RH",1,0),0)</f>
        <v>0</v>
      </c>
      <c r="CQ139" s="122">
        <f>IF('Copy &amp; Paste Roster Report Here'!$A136=CQ$7,IF('Copy &amp; Paste Roster Report Here'!$M136="RH",1,0),0)</f>
        <v>0</v>
      </c>
      <c r="CR139" s="73">
        <f t="shared" si="44"/>
        <v>0</v>
      </c>
      <c r="CS139" s="123">
        <f>IF('Copy &amp; Paste Roster Report Here'!$A136=CS$7,IF('Copy &amp; Paste Roster Report Here'!$M136="QT",1,0),0)</f>
        <v>0</v>
      </c>
      <c r="CT139" s="123">
        <f>IF('Copy &amp; Paste Roster Report Here'!$A136=CT$7,IF('Copy &amp; Paste Roster Report Here'!$M136="QT",1,0),0)</f>
        <v>0</v>
      </c>
      <c r="CU139" s="123">
        <f>IF('Copy &amp; Paste Roster Report Here'!$A136=CU$7,IF('Copy &amp; Paste Roster Report Here'!$M136="QT",1,0),0)</f>
        <v>0</v>
      </c>
      <c r="CV139" s="123">
        <f>IF('Copy &amp; Paste Roster Report Here'!$A136=CV$7,IF('Copy &amp; Paste Roster Report Here'!$M136="QT",1,0),0)</f>
        <v>0</v>
      </c>
      <c r="CW139" s="123">
        <f>IF('Copy &amp; Paste Roster Report Here'!$A136=CW$7,IF('Copy &amp; Paste Roster Report Here'!$M136="QT",1,0),0)</f>
        <v>0</v>
      </c>
      <c r="CX139" s="123">
        <f>IF('Copy &amp; Paste Roster Report Here'!$A136=CX$7,IF('Copy &amp; Paste Roster Report Here'!$M136="QT",1,0),0)</f>
        <v>0</v>
      </c>
      <c r="CY139" s="123">
        <f>IF('Copy &amp; Paste Roster Report Here'!$A136=CY$7,IF('Copy &amp; Paste Roster Report Here'!$M136="QT",1,0),0)</f>
        <v>0</v>
      </c>
      <c r="CZ139" s="123">
        <f>IF('Copy &amp; Paste Roster Report Here'!$A136=CZ$7,IF('Copy &amp; Paste Roster Report Here'!$M136="QT",1,0),0)</f>
        <v>0</v>
      </c>
      <c r="DA139" s="123">
        <f>IF('Copy &amp; Paste Roster Report Here'!$A136=DA$7,IF('Copy &amp; Paste Roster Report Here'!$M136="QT",1,0),0)</f>
        <v>0</v>
      </c>
      <c r="DB139" s="123">
        <f>IF('Copy &amp; Paste Roster Report Here'!$A136=DB$7,IF('Copy &amp; Paste Roster Report Here'!$M136="QT",1,0),0)</f>
        <v>0</v>
      </c>
      <c r="DC139" s="123">
        <f>IF('Copy &amp; Paste Roster Report Here'!$A136=DC$7,IF('Copy &amp; Paste Roster Report Here'!$M136="QT",1,0),0)</f>
        <v>0</v>
      </c>
      <c r="DD139" s="73">
        <f t="shared" si="45"/>
        <v>0</v>
      </c>
      <c r="DE139" s="124">
        <f>IF('Copy &amp; Paste Roster Report Here'!$A136=DE$7,IF('Copy &amp; Paste Roster Report Here'!$M136="xxxxxxxxxxx",1,0),0)</f>
        <v>0</v>
      </c>
      <c r="DF139" s="124">
        <f>IF('Copy &amp; Paste Roster Report Here'!$A136=DF$7,IF('Copy &amp; Paste Roster Report Here'!$M136="xxxxxxxxxxx",1,0),0)</f>
        <v>0</v>
      </c>
      <c r="DG139" s="124">
        <f>IF('Copy &amp; Paste Roster Report Here'!$A136=DG$7,IF('Copy &amp; Paste Roster Report Here'!$M136="xxxxxxxxxxx",1,0),0)</f>
        <v>0</v>
      </c>
      <c r="DH139" s="124">
        <f>IF('Copy &amp; Paste Roster Report Here'!$A136=DH$7,IF('Copy &amp; Paste Roster Report Here'!$M136="xxxxxxxxxxx",1,0),0)</f>
        <v>0</v>
      </c>
      <c r="DI139" s="124">
        <f>IF('Copy &amp; Paste Roster Report Here'!$A136=DI$7,IF('Copy &amp; Paste Roster Report Here'!$M136="xxxxxxxxxxx",1,0),0)</f>
        <v>0</v>
      </c>
      <c r="DJ139" s="124">
        <f>IF('Copy &amp; Paste Roster Report Here'!$A136=DJ$7,IF('Copy &amp; Paste Roster Report Here'!$M136="xxxxxxxxxxx",1,0),0)</f>
        <v>0</v>
      </c>
      <c r="DK139" s="124">
        <f>IF('Copy &amp; Paste Roster Report Here'!$A136=DK$7,IF('Copy &amp; Paste Roster Report Here'!$M136="xxxxxxxxxxx",1,0),0)</f>
        <v>0</v>
      </c>
      <c r="DL139" s="124">
        <f>IF('Copy &amp; Paste Roster Report Here'!$A136=DL$7,IF('Copy &amp; Paste Roster Report Here'!$M136="xxxxxxxxxxx",1,0),0)</f>
        <v>0</v>
      </c>
      <c r="DM139" s="124">
        <f>IF('Copy &amp; Paste Roster Report Here'!$A136=DM$7,IF('Copy &amp; Paste Roster Report Here'!$M136="xxxxxxxxxxx",1,0),0)</f>
        <v>0</v>
      </c>
      <c r="DN139" s="124">
        <f>IF('Copy &amp; Paste Roster Report Here'!$A136=DN$7,IF('Copy &amp; Paste Roster Report Here'!$M136="xxxxxxxxxxx",1,0),0)</f>
        <v>0</v>
      </c>
      <c r="DO139" s="124">
        <f>IF('Copy &amp; Paste Roster Report Here'!$A136=DO$7,IF('Copy &amp; Paste Roster Report Here'!$M136="xxxxxxxxxxx",1,0),0)</f>
        <v>0</v>
      </c>
      <c r="DP139" s="125">
        <f t="shared" si="46"/>
        <v>0</v>
      </c>
      <c r="DQ139" s="126">
        <f t="shared" si="47"/>
        <v>0</v>
      </c>
    </row>
    <row r="140" spans="1:121" x14ac:dyDescent="0.2">
      <c r="A140" s="111">
        <f t="shared" si="33"/>
        <v>0</v>
      </c>
      <c r="B140" s="111">
        <f t="shared" si="34"/>
        <v>0</v>
      </c>
      <c r="C140" s="112">
        <f>+('Copy &amp; Paste Roster Report Here'!$P137-'Copy &amp; Paste Roster Report Here'!$O137)/30</f>
        <v>0</v>
      </c>
      <c r="D140" s="112">
        <f>+('Copy &amp; Paste Roster Report Here'!$P137-'Copy &amp; Paste Roster Report Here'!$O137)</f>
        <v>0</v>
      </c>
      <c r="E140" s="111">
        <f>'Copy &amp; Paste Roster Report Here'!N137</f>
        <v>0</v>
      </c>
      <c r="F140" s="111" t="str">
        <f t="shared" si="35"/>
        <v>N</v>
      </c>
      <c r="G140" s="111">
        <f>'Copy &amp; Paste Roster Report Here'!R137</f>
        <v>0</v>
      </c>
      <c r="H140" s="113">
        <f t="shared" si="36"/>
        <v>0</v>
      </c>
      <c r="I140" s="112">
        <f>IF(F140="N",$F$5-'Copy &amp; Paste Roster Report Here'!O137,+'Copy &amp; Paste Roster Report Here'!Q137-'Copy &amp; Paste Roster Report Here'!O137)</f>
        <v>0</v>
      </c>
      <c r="J140" s="114">
        <f t="shared" si="37"/>
        <v>0</v>
      </c>
      <c r="K140" s="114">
        <f t="shared" si="38"/>
        <v>0</v>
      </c>
      <c r="L140" s="115">
        <f>'Copy &amp; Paste Roster Report Here'!F137</f>
        <v>0</v>
      </c>
      <c r="M140" s="116">
        <f t="shared" si="39"/>
        <v>0</v>
      </c>
      <c r="N140" s="117">
        <f>IF('Copy &amp; Paste Roster Report Here'!$A137='Analytical Tests'!N$7,IF($F140="Y",+$H140*N$6,0),0)</f>
        <v>0</v>
      </c>
      <c r="O140" s="117">
        <f>IF('Copy &amp; Paste Roster Report Here'!$A137='Analytical Tests'!O$7,IF($F140="Y",+$H140*O$6,0),0)</f>
        <v>0</v>
      </c>
      <c r="P140" s="117">
        <f>IF('Copy &amp; Paste Roster Report Here'!$A137='Analytical Tests'!P$7,IF($F140="Y",+$H140*P$6,0),0)</f>
        <v>0</v>
      </c>
      <c r="Q140" s="117">
        <f>IF('Copy &amp; Paste Roster Report Here'!$A137='Analytical Tests'!Q$7,IF($F140="Y",+$H140*Q$6,0),0)</f>
        <v>0</v>
      </c>
      <c r="R140" s="117">
        <f>IF('Copy &amp; Paste Roster Report Here'!$A137='Analytical Tests'!R$7,IF($F140="Y",+$H140*R$6,0),0)</f>
        <v>0</v>
      </c>
      <c r="S140" s="117">
        <f>IF('Copy &amp; Paste Roster Report Here'!$A137='Analytical Tests'!S$7,IF($F140="Y",+$H140*S$6,0),0)</f>
        <v>0</v>
      </c>
      <c r="T140" s="117">
        <f>IF('Copy &amp; Paste Roster Report Here'!$A137='Analytical Tests'!T$7,IF($F140="Y",+$H140*T$6,0),0)</f>
        <v>0</v>
      </c>
      <c r="U140" s="117">
        <f>IF('Copy &amp; Paste Roster Report Here'!$A137='Analytical Tests'!U$7,IF($F140="Y",+$H140*U$6,0),0)</f>
        <v>0</v>
      </c>
      <c r="V140" s="117">
        <f>IF('Copy &amp; Paste Roster Report Here'!$A137='Analytical Tests'!V$7,IF($F140="Y",+$H140*V$6,0),0)</f>
        <v>0</v>
      </c>
      <c r="W140" s="117">
        <f>IF('Copy &amp; Paste Roster Report Here'!$A137='Analytical Tests'!W$7,IF($F140="Y",+$H140*W$6,0),0)</f>
        <v>0</v>
      </c>
      <c r="X140" s="117">
        <f>IF('Copy &amp; Paste Roster Report Here'!$A137='Analytical Tests'!X$7,IF($F140="Y",+$H140*X$6,0),0)</f>
        <v>0</v>
      </c>
      <c r="Y140" s="117" t="b">
        <f>IF('Copy &amp; Paste Roster Report Here'!$A137='Analytical Tests'!Y$7,IF($F140="N",IF($J140&gt;=$C140,Y$6,+($I140/$D140)*Y$6),0))</f>
        <v>0</v>
      </c>
      <c r="Z140" s="117" t="b">
        <f>IF('Copy &amp; Paste Roster Report Here'!$A137='Analytical Tests'!Z$7,IF($F140="N",IF($J140&gt;=$C140,Z$6,+($I140/$D140)*Z$6),0))</f>
        <v>0</v>
      </c>
      <c r="AA140" s="117" t="b">
        <f>IF('Copy &amp; Paste Roster Report Here'!$A137='Analytical Tests'!AA$7,IF($F140="N",IF($J140&gt;=$C140,AA$6,+($I140/$D140)*AA$6),0))</f>
        <v>0</v>
      </c>
      <c r="AB140" s="117" t="b">
        <f>IF('Copy &amp; Paste Roster Report Here'!$A137='Analytical Tests'!AB$7,IF($F140="N",IF($J140&gt;=$C140,AB$6,+($I140/$D140)*AB$6),0))</f>
        <v>0</v>
      </c>
      <c r="AC140" s="117" t="b">
        <f>IF('Copy &amp; Paste Roster Report Here'!$A137='Analytical Tests'!AC$7,IF($F140="N",IF($J140&gt;=$C140,AC$6,+($I140/$D140)*AC$6),0))</f>
        <v>0</v>
      </c>
      <c r="AD140" s="117" t="b">
        <f>IF('Copy &amp; Paste Roster Report Here'!$A137='Analytical Tests'!AD$7,IF($F140="N",IF($J140&gt;=$C140,AD$6,+($I140/$D140)*AD$6),0))</f>
        <v>0</v>
      </c>
      <c r="AE140" s="117" t="b">
        <f>IF('Copy &amp; Paste Roster Report Here'!$A137='Analytical Tests'!AE$7,IF($F140="N",IF($J140&gt;=$C140,AE$6,+($I140/$D140)*AE$6),0))</f>
        <v>0</v>
      </c>
      <c r="AF140" s="117" t="b">
        <f>IF('Copy &amp; Paste Roster Report Here'!$A137='Analytical Tests'!AF$7,IF($F140="N",IF($J140&gt;=$C140,AF$6,+($I140/$D140)*AF$6),0))</f>
        <v>0</v>
      </c>
      <c r="AG140" s="117" t="b">
        <f>IF('Copy &amp; Paste Roster Report Here'!$A137='Analytical Tests'!AG$7,IF($F140="N",IF($J140&gt;=$C140,AG$6,+($I140/$D140)*AG$6),0))</f>
        <v>0</v>
      </c>
      <c r="AH140" s="117" t="b">
        <f>IF('Copy &amp; Paste Roster Report Here'!$A137='Analytical Tests'!AH$7,IF($F140="N",IF($J140&gt;=$C140,AH$6,+($I140/$D140)*AH$6),0))</f>
        <v>0</v>
      </c>
      <c r="AI140" s="117" t="b">
        <f>IF('Copy &amp; Paste Roster Report Here'!$A137='Analytical Tests'!AI$7,IF($F140="N",IF($J140&gt;=$C140,AI$6,+($I140/$D140)*AI$6),0))</f>
        <v>0</v>
      </c>
      <c r="AJ140" s="79"/>
      <c r="AK140" s="118">
        <f>IF('Copy &amp; Paste Roster Report Here'!$A137=AK$7,IF('Copy &amp; Paste Roster Report Here'!$M137="FT",1,0),0)</f>
        <v>0</v>
      </c>
      <c r="AL140" s="118">
        <f>IF('Copy &amp; Paste Roster Report Here'!$A137=AL$7,IF('Copy &amp; Paste Roster Report Here'!$M137="FT",1,0),0)</f>
        <v>0</v>
      </c>
      <c r="AM140" s="118">
        <f>IF('Copy &amp; Paste Roster Report Here'!$A137=AM$7,IF('Copy &amp; Paste Roster Report Here'!$M137="FT",1,0),0)</f>
        <v>0</v>
      </c>
      <c r="AN140" s="118">
        <f>IF('Copy &amp; Paste Roster Report Here'!$A137=AN$7,IF('Copy &amp; Paste Roster Report Here'!$M137="FT",1,0),0)</f>
        <v>0</v>
      </c>
      <c r="AO140" s="118">
        <f>IF('Copy &amp; Paste Roster Report Here'!$A137=AO$7,IF('Copy &amp; Paste Roster Report Here'!$M137="FT",1,0),0)</f>
        <v>0</v>
      </c>
      <c r="AP140" s="118">
        <f>IF('Copy &amp; Paste Roster Report Here'!$A137=AP$7,IF('Copy &amp; Paste Roster Report Here'!$M137="FT",1,0),0)</f>
        <v>0</v>
      </c>
      <c r="AQ140" s="118">
        <f>IF('Copy &amp; Paste Roster Report Here'!$A137=AQ$7,IF('Copy &amp; Paste Roster Report Here'!$M137="FT",1,0),0)</f>
        <v>0</v>
      </c>
      <c r="AR140" s="118">
        <f>IF('Copy &amp; Paste Roster Report Here'!$A137=AR$7,IF('Copy &amp; Paste Roster Report Here'!$M137="FT",1,0),0)</f>
        <v>0</v>
      </c>
      <c r="AS140" s="118">
        <f>IF('Copy &amp; Paste Roster Report Here'!$A137=AS$7,IF('Copy &amp; Paste Roster Report Here'!$M137="FT",1,0),0)</f>
        <v>0</v>
      </c>
      <c r="AT140" s="118">
        <f>IF('Copy &amp; Paste Roster Report Here'!$A137=AT$7,IF('Copy &amp; Paste Roster Report Here'!$M137="FT",1,0),0)</f>
        <v>0</v>
      </c>
      <c r="AU140" s="118">
        <f>IF('Copy &amp; Paste Roster Report Here'!$A137=AU$7,IF('Copy &amp; Paste Roster Report Here'!$M137="FT",1,0),0)</f>
        <v>0</v>
      </c>
      <c r="AV140" s="73">
        <f t="shared" si="40"/>
        <v>0</v>
      </c>
      <c r="AW140" s="119">
        <f>IF('Copy &amp; Paste Roster Report Here'!$A137=AW$7,IF('Copy &amp; Paste Roster Report Here'!$M137="HT",1,0),0)</f>
        <v>0</v>
      </c>
      <c r="AX140" s="119">
        <f>IF('Copy &amp; Paste Roster Report Here'!$A137=AX$7,IF('Copy &amp; Paste Roster Report Here'!$M137="HT",1,0),0)</f>
        <v>0</v>
      </c>
      <c r="AY140" s="119">
        <f>IF('Copy &amp; Paste Roster Report Here'!$A137=AY$7,IF('Copy &amp; Paste Roster Report Here'!$M137="HT",1,0),0)</f>
        <v>0</v>
      </c>
      <c r="AZ140" s="119">
        <f>IF('Copy &amp; Paste Roster Report Here'!$A137=AZ$7,IF('Copy &amp; Paste Roster Report Here'!$M137="HT",1,0),0)</f>
        <v>0</v>
      </c>
      <c r="BA140" s="119">
        <f>IF('Copy &amp; Paste Roster Report Here'!$A137=BA$7,IF('Copy &amp; Paste Roster Report Here'!$M137="HT",1,0),0)</f>
        <v>0</v>
      </c>
      <c r="BB140" s="119">
        <f>IF('Copy &amp; Paste Roster Report Here'!$A137=BB$7,IF('Copy &amp; Paste Roster Report Here'!$M137="HT",1,0),0)</f>
        <v>0</v>
      </c>
      <c r="BC140" s="119">
        <f>IF('Copy &amp; Paste Roster Report Here'!$A137=BC$7,IF('Copy &amp; Paste Roster Report Here'!$M137="HT",1,0),0)</f>
        <v>0</v>
      </c>
      <c r="BD140" s="119">
        <f>IF('Copy &amp; Paste Roster Report Here'!$A137=BD$7,IF('Copy &amp; Paste Roster Report Here'!$M137="HT",1,0),0)</f>
        <v>0</v>
      </c>
      <c r="BE140" s="119">
        <f>IF('Copy &amp; Paste Roster Report Here'!$A137=BE$7,IF('Copy &amp; Paste Roster Report Here'!$M137="HT",1,0),0)</f>
        <v>0</v>
      </c>
      <c r="BF140" s="119">
        <f>IF('Copy &amp; Paste Roster Report Here'!$A137=BF$7,IF('Copy &amp; Paste Roster Report Here'!$M137="HT",1,0),0)</f>
        <v>0</v>
      </c>
      <c r="BG140" s="119">
        <f>IF('Copy &amp; Paste Roster Report Here'!$A137=BG$7,IF('Copy &amp; Paste Roster Report Here'!$M137="HT",1,0),0)</f>
        <v>0</v>
      </c>
      <c r="BH140" s="73">
        <f t="shared" si="41"/>
        <v>0</v>
      </c>
      <c r="BI140" s="120">
        <f>IF('Copy &amp; Paste Roster Report Here'!$A137=BI$7,IF('Copy &amp; Paste Roster Report Here'!$M137="MT",1,0),0)</f>
        <v>0</v>
      </c>
      <c r="BJ140" s="120">
        <f>IF('Copy &amp; Paste Roster Report Here'!$A137=BJ$7,IF('Copy &amp; Paste Roster Report Here'!$M137="MT",1,0),0)</f>
        <v>0</v>
      </c>
      <c r="BK140" s="120">
        <f>IF('Copy &amp; Paste Roster Report Here'!$A137=BK$7,IF('Copy &amp; Paste Roster Report Here'!$M137="MT",1,0),0)</f>
        <v>0</v>
      </c>
      <c r="BL140" s="120">
        <f>IF('Copy &amp; Paste Roster Report Here'!$A137=BL$7,IF('Copy &amp; Paste Roster Report Here'!$M137="MT",1,0),0)</f>
        <v>0</v>
      </c>
      <c r="BM140" s="120">
        <f>IF('Copy &amp; Paste Roster Report Here'!$A137=BM$7,IF('Copy &amp; Paste Roster Report Here'!$M137="MT",1,0),0)</f>
        <v>0</v>
      </c>
      <c r="BN140" s="120">
        <f>IF('Copy &amp; Paste Roster Report Here'!$A137=BN$7,IF('Copy &amp; Paste Roster Report Here'!$M137="MT",1,0),0)</f>
        <v>0</v>
      </c>
      <c r="BO140" s="120">
        <f>IF('Copy &amp; Paste Roster Report Here'!$A137=BO$7,IF('Copy &amp; Paste Roster Report Here'!$M137="MT",1,0),0)</f>
        <v>0</v>
      </c>
      <c r="BP140" s="120">
        <f>IF('Copy &amp; Paste Roster Report Here'!$A137=BP$7,IF('Copy &amp; Paste Roster Report Here'!$M137="MT",1,0),0)</f>
        <v>0</v>
      </c>
      <c r="BQ140" s="120">
        <f>IF('Copy &amp; Paste Roster Report Here'!$A137=BQ$7,IF('Copy &amp; Paste Roster Report Here'!$M137="MT",1,0),0)</f>
        <v>0</v>
      </c>
      <c r="BR140" s="120">
        <f>IF('Copy &amp; Paste Roster Report Here'!$A137=BR$7,IF('Copy &amp; Paste Roster Report Here'!$M137="MT",1,0),0)</f>
        <v>0</v>
      </c>
      <c r="BS140" s="120">
        <f>IF('Copy &amp; Paste Roster Report Here'!$A137=BS$7,IF('Copy &amp; Paste Roster Report Here'!$M137="MT",1,0),0)</f>
        <v>0</v>
      </c>
      <c r="BT140" s="73">
        <f t="shared" si="42"/>
        <v>0</v>
      </c>
      <c r="BU140" s="121">
        <f>IF('Copy &amp; Paste Roster Report Here'!$A137=BU$7,IF('Copy &amp; Paste Roster Report Here'!$M137="fy",1,0),0)</f>
        <v>0</v>
      </c>
      <c r="BV140" s="121">
        <f>IF('Copy &amp; Paste Roster Report Here'!$A137=BV$7,IF('Copy &amp; Paste Roster Report Here'!$M137="fy",1,0),0)</f>
        <v>0</v>
      </c>
      <c r="BW140" s="121">
        <f>IF('Copy &amp; Paste Roster Report Here'!$A137=BW$7,IF('Copy &amp; Paste Roster Report Here'!$M137="fy",1,0),0)</f>
        <v>0</v>
      </c>
      <c r="BX140" s="121">
        <f>IF('Copy &amp; Paste Roster Report Here'!$A137=BX$7,IF('Copy &amp; Paste Roster Report Here'!$M137="fy",1,0),0)</f>
        <v>0</v>
      </c>
      <c r="BY140" s="121">
        <f>IF('Copy &amp; Paste Roster Report Here'!$A137=BY$7,IF('Copy &amp; Paste Roster Report Here'!$M137="fy",1,0),0)</f>
        <v>0</v>
      </c>
      <c r="BZ140" s="121">
        <f>IF('Copy &amp; Paste Roster Report Here'!$A137=BZ$7,IF('Copy &amp; Paste Roster Report Here'!$M137="fy",1,0),0)</f>
        <v>0</v>
      </c>
      <c r="CA140" s="121">
        <f>IF('Copy &amp; Paste Roster Report Here'!$A137=CA$7,IF('Copy &amp; Paste Roster Report Here'!$M137="fy",1,0),0)</f>
        <v>0</v>
      </c>
      <c r="CB140" s="121">
        <f>IF('Copy &amp; Paste Roster Report Here'!$A137=CB$7,IF('Copy &amp; Paste Roster Report Here'!$M137="fy",1,0),0)</f>
        <v>0</v>
      </c>
      <c r="CC140" s="121">
        <f>IF('Copy &amp; Paste Roster Report Here'!$A137=CC$7,IF('Copy &amp; Paste Roster Report Here'!$M137="fy",1,0),0)</f>
        <v>0</v>
      </c>
      <c r="CD140" s="121">
        <f>IF('Copy &amp; Paste Roster Report Here'!$A137=CD$7,IF('Copy &amp; Paste Roster Report Here'!$M137="fy",1,0),0)</f>
        <v>0</v>
      </c>
      <c r="CE140" s="121">
        <f>IF('Copy &amp; Paste Roster Report Here'!$A137=CE$7,IF('Copy &amp; Paste Roster Report Here'!$M137="fy",1,0),0)</f>
        <v>0</v>
      </c>
      <c r="CF140" s="73">
        <f t="shared" si="43"/>
        <v>0</v>
      </c>
      <c r="CG140" s="122">
        <f>IF('Copy &amp; Paste Roster Report Here'!$A137=CG$7,IF('Copy &amp; Paste Roster Report Here'!$M137="RH",1,0),0)</f>
        <v>0</v>
      </c>
      <c r="CH140" s="122">
        <f>IF('Copy &amp; Paste Roster Report Here'!$A137=CH$7,IF('Copy &amp; Paste Roster Report Here'!$M137="RH",1,0),0)</f>
        <v>0</v>
      </c>
      <c r="CI140" s="122">
        <f>IF('Copy &amp; Paste Roster Report Here'!$A137=CI$7,IF('Copy &amp; Paste Roster Report Here'!$M137="RH",1,0),0)</f>
        <v>0</v>
      </c>
      <c r="CJ140" s="122">
        <f>IF('Copy &amp; Paste Roster Report Here'!$A137=CJ$7,IF('Copy &amp; Paste Roster Report Here'!$M137="RH",1,0),0)</f>
        <v>0</v>
      </c>
      <c r="CK140" s="122">
        <f>IF('Copy &amp; Paste Roster Report Here'!$A137=CK$7,IF('Copy &amp; Paste Roster Report Here'!$M137="RH",1,0),0)</f>
        <v>0</v>
      </c>
      <c r="CL140" s="122">
        <f>IF('Copy &amp; Paste Roster Report Here'!$A137=CL$7,IF('Copy &amp; Paste Roster Report Here'!$M137="RH",1,0),0)</f>
        <v>0</v>
      </c>
      <c r="CM140" s="122">
        <f>IF('Copy &amp; Paste Roster Report Here'!$A137=CM$7,IF('Copy &amp; Paste Roster Report Here'!$M137="RH",1,0),0)</f>
        <v>0</v>
      </c>
      <c r="CN140" s="122">
        <f>IF('Copy &amp; Paste Roster Report Here'!$A137=CN$7,IF('Copy &amp; Paste Roster Report Here'!$M137="RH",1,0),0)</f>
        <v>0</v>
      </c>
      <c r="CO140" s="122">
        <f>IF('Copy &amp; Paste Roster Report Here'!$A137=CO$7,IF('Copy &amp; Paste Roster Report Here'!$M137="RH",1,0),0)</f>
        <v>0</v>
      </c>
      <c r="CP140" s="122">
        <f>IF('Copy &amp; Paste Roster Report Here'!$A137=CP$7,IF('Copy &amp; Paste Roster Report Here'!$M137="RH",1,0),0)</f>
        <v>0</v>
      </c>
      <c r="CQ140" s="122">
        <f>IF('Copy &amp; Paste Roster Report Here'!$A137=CQ$7,IF('Copy &amp; Paste Roster Report Here'!$M137="RH",1,0),0)</f>
        <v>0</v>
      </c>
      <c r="CR140" s="73">
        <f t="shared" si="44"/>
        <v>0</v>
      </c>
      <c r="CS140" s="123">
        <f>IF('Copy &amp; Paste Roster Report Here'!$A137=CS$7,IF('Copy &amp; Paste Roster Report Here'!$M137="QT",1,0),0)</f>
        <v>0</v>
      </c>
      <c r="CT140" s="123">
        <f>IF('Copy &amp; Paste Roster Report Here'!$A137=CT$7,IF('Copy &amp; Paste Roster Report Here'!$M137="QT",1,0),0)</f>
        <v>0</v>
      </c>
      <c r="CU140" s="123">
        <f>IF('Copy &amp; Paste Roster Report Here'!$A137=CU$7,IF('Copy &amp; Paste Roster Report Here'!$M137="QT",1,0),0)</f>
        <v>0</v>
      </c>
      <c r="CV140" s="123">
        <f>IF('Copy &amp; Paste Roster Report Here'!$A137=CV$7,IF('Copy &amp; Paste Roster Report Here'!$M137="QT",1,0),0)</f>
        <v>0</v>
      </c>
      <c r="CW140" s="123">
        <f>IF('Copy &amp; Paste Roster Report Here'!$A137=CW$7,IF('Copy &amp; Paste Roster Report Here'!$M137="QT",1,0),0)</f>
        <v>0</v>
      </c>
      <c r="CX140" s="123">
        <f>IF('Copy &amp; Paste Roster Report Here'!$A137=CX$7,IF('Copy &amp; Paste Roster Report Here'!$M137="QT",1,0),0)</f>
        <v>0</v>
      </c>
      <c r="CY140" s="123">
        <f>IF('Copy &amp; Paste Roster Report Here'!$A137=CY$7,IF('Copy &amp; Paste Roster Report Here'!$M137="QT",1,0),0)</f>
        <v>0</v>
      </c>
      <c r="CZ140" s="123">
        <f>IF('Copy &amp; Paste Roster Report Here'!$A137=CZ$7,IF('Copy &amp; Paste Roster Report Here'!$M137="QT",1,0),0)</f>
        <v>0</v>
      </c>
      <c r="DA140" s="123">
        <f>IF('Copy &amp; Paste Roster Report Here'!$A137=DA$7,IF('Copy &amp; Paste Roster Report Here'!$M137="QT",1,0),0)</f>
        <v>0</v>
      </c>
      <c r="DB140" s="123">
        <f>IF('Copy &amp; Paste Roster Report Here'!$A137=DB$7,IF('Copy &amp; Paste Roster Report Here'!$M137="QT",1,0),0)</f>
        <v>0</v>
      </c>
      <c r="DC140" s="123">
        <f>IF('Copy &amp; Paste Roster Report Here'!$A137=DC$7,IF('Copy &amp; Paste Roster Report Here'!$M137="QT",1,0),0)</f>
        <v>0</v>
      </c>
      <c r="DD140" s="73">
        <f t="shared" si="45"/>
        <v>0</v>
      </c>
      <c r="DE140" s="124">
        <f>IF('Copy &amp; Paste Roster Report Here'!$A137=DE$7,IF('Copy &amp; Paste Roster Report Here'!$M137="xxxxxxxxxxx",1,0),0)</f>
        <v>0</v>
      </c>
      <c r="DF140" s="124">
        <f>IF('Copy &amp; Paste Roster Report Here'!$A137=DF$7,IF('Copy &amp; Paste Roster Report Here'!$M137="xxxxxxxxxxx",1,0),0)</f>
        <v>0</v>
      </c>
      <c r="DG140" s="124">
        <f>IF('Copy &amp; Paste Roster Report Here'!$A137=DG$7,IF('Copy &amp; Paste Roster Report Here'!$M137="xxxxxxxxxxx",1,0),0)</f>
        <v>0</v>
      </c>
      <c r="DH140" s="124">
        <f>IF('Copy &amp; Paste Roster Report Here'!$A137=DH$7,IF('Copy &amp; Paste Roster Report Here'!$M137="xxxxxxxxxxx",1,0),0)</f>
        <v>0</v>
      </c>
      <c r="DI140" s="124">
        <f>IF('Copy &amp; Paste Roster Report Here'!$A137=DI$7,IF('Copy &amp; Paste Roster Report Here'!$M137="xxxxxxxxxxx",1,0),0)</f>
        <v>0</v>
      </c>
      <c r="DJ140" s="124">
        <f>IF('Copy &amp; Paste Roster Report Here'!$A137=DJ$7,IF('Copy &amp; Paste Roster Report Here'!$M137="xxxxxxxxxxx",1,0),0)</f>
        <v>0</v>
      </c>
      <c r="DK140" s="124">
        <f>IF('Copy &amp; Paste Roster Report Here'!$A137=DK$7,IF('Copy &amp; Paste Roster Report Here'!$M137="xxxxxxxxxxx",1,0),0)</f>
        <v>0</v>
      </c>
      <c r="DL140" s="124">
        <f>IF('Copy &amp; Paste Roster Report Here'!$A137=DL$7,IF('Copy &amp; Paste Roster Report Here'!$M137="xxxxxxxxxxx",1,0),0)</f>
        <v>0</v>
      </c>
      <c r="DM140" s="124">
        <f>IF('Copy &amp; Paste Roster Report Here'!$A137=DM$7,IF('Copy &amp; Paste Roster Report Here'!$M137="xxxxxxxxxxx",1,0),0)</f>
        <v>0</v>
      </c>
      <c r="DN140" s="124">
        <f>IF('Copy &amp; Paste Roster Report Here'!$A137=DN$7,IF('Copy &amp; Paste Roster Report Here'!$M137="xxxxxxxxxxx",1,0),0)</f>
        <v>0</v>
      </c>
      <c r="DO140" s="124">
        <f>IF('Copy &amp; Paste Roster Report Here'!$A137=DO$7,IF('Copy &amp; Paste Roster Report Here'!$M137="xxxxxxxxxxx",1,0),0)</f>
        <v>0</v>
      </c>
      <c r="DP140" s="125">
        <f t="shared" si="46"/>
        <v>0</v>
      </c>
      <c r="DQ140" s="126">
        <f t="shared" si="47"/>
        <v>0</v>
      </c>
    </row>
    <row r="141" spans="1:121" x14ac:dyDescent="0.2">
      <c r="A141" s="111">
        <f t="shared" si="33"/>
        <v>0</v>
      </c>
      <c r="B141" s="111">
        <f t="shared" si="34"/>
        <v>0</v>
      </c>
      <c r="C141" s="112">
        <f>+('Copy &amp; Paste Roster Report Here'!$P138-'Copy &amp; Paste Roster Report Here'!$O138)/30</f>
        <v>0</v>
      </c>
      <c r="D141" s="112">
        <f>+('Copy &amp; Paste Roster Report Here'!$P138-'Copy &amp; Paste Roster Report Here'!$O138)</f>
        <v>0</v>
      </c>
      <c r="E141" s="111">
        <f>'Copy &amp; Paste Roster Report Here'!N138</f>
        <v>0</v>
      </c>
      <c r="F141" s="111" t="str">
        <f t="shared" si="35"/>
        <v>N</v>
      </c>
      <c r="G141" s="111">
        <f>'Copy &amp; Paste Roster Report Here'!R138</f>
        <v>0</v>
      </c>
      <c r="H141" s="113">
        <f t="shared" si="36"/>
        <v>0</v>
      </c>
      <c r="I141" s="112">
        <f>IF(F141="N",$F$5-'Copy &amp; Paste Roster Report Here'!O138,+'Copy &amp; Paste Roster Report Here'!Q138-'Copy &amp; Paste Roster Report Here'!O138)</f>
        <v>0</v>
      </c>
      <c r="J141" s="114">
        <f t="shared" si="37"/>
        <v>0</v>
      </c>
      <c r="K141" s="114">
        <f t="shared" si="38"/>
        <v>0</v>
      </c>
      <c r="L141" s="115">
        <f>'Copy &amp; Paste Roster Report Here'!F138</f>
        <v>0</v>
      </c>
      <c r="M141" s="116">
        <f t="shared" si="39"/>
        <v>0</v>
      </c>
      <c r="N141" s="117">
        <f>IF('Copy &amp; Paste Roster Report Here'!$A138='Analytical Tests'!N$7,IF($F141="Y",+$H141*N$6,0),0)</f>
        <v>0</v>
      </c>
      <c r="O141" s="117">
        <f>IF('Copy &amp; Paste Roster Report Here'!$A138='Analytical Tests'!O$7,IF($F141="Y",+$H141*O$6,0),0)</f>
        <v>0</v>
      </c>
      <c r="P141" s="117">
        <f>IF('Copy &amp; Paste Roster Report Here'!$A138='Analytical Tests'!P$7,IF($F141="Y",+$H141*P$6,0),0)</f>
        <v>0</v>
      </c>
      <c r="Q141" s="117">
        <f>IF('Copy &amp; Paste Roster Report Here'!$A138='Analytical Tests'!Q$7,IF($F141="Y",+$H141*Q$6,0),0)</f>
        <v>0</v>
      </c>
      <c r="R141" s="117">
        <f>IF('Copy &amp; Paste Roster Report Here'!$A138='Analytical Tests'!R$7,IF($F141="Y",+$H141*R$6,0),0)</f>
        <v>0</v>
      </c>
      <c r="S141" s="117">
        <f>IF('Copy &amp; Paste Roster Report Here'!$A138='Analytical Tests'!S$7,IF($F141="Y",+$H141*S$6,0),0)</f>
        <v>0</v>
      </c>
      <c r="T141" s="117">
        <f>IF('Copy &amp; Paste Roster Report Here'!$A138='Analytical Tests'!T$7,IF($F141="Y",+$H141*T$6,0),0)</f>
        <v>0</v>
      </c>
      <c r="U141" s="117">
        <f>IF('Copy &amp; Paste Roster Report Here'!$A138='Analytical Tests'!U$7,IF($F141="Y",+$H141*U$6,0),0)</f>
        <v>0</v>
      </c>
      <c r="V141" s="117">
        <f>IF('Copy &amp; Paste Roster Report Here'!$A138='Analytical Tests'!V$7,IF($F141="Y",+$H141*V$6,0),0)</f>
        <v>0</v>
      </c>
      <c r="W141" s="117">
        <f>IF('Copy &amp; Paste Roster Report Here'!$A138='Analytical Tests'!W$7,IF($F141="Y",+$H141*W$6,0),0)</f>
        <v>0</v>
      </c>
      <c r="X141" s="117">
        <f>IF('Copy &amp; Paste Roster Report Here'!$A138='Analytical Tests'!X$7,IF($F141="Y",+$H141*X$6,0),0)</f>
        <v>0</v>
      </c>
      <c r="Y141" s="117" t="b">
        <f>IF('Copy &amp; Paste Roster Report Here'!$A138='Analytical Tests'!Y$7,IF($F141="N",IF($J141&gt;=$C141,Y$6,+($I141/$D141)*Y$6),0))</f>
        <v>0</v>
      </c>
      <c r="Z141" s="117" t="b">
        <f>IF('Copy &amp; Paste Roster Report Here'!$A138='Analytical Tests'!Z$7,IF($F141="N",IF($J141&gt;=$C141,Z$6,+($I141/$D141)*Z$6),0))</f>
        <v>0</v>
      </c>
      <c r="AA141" s="117" t="b">
        <f>IF('Copy &amp; Paste Roster Report Here'!$A138='Analytical Tests'!AA$7,IF($F141="N",IF($J141&gt;=$C141,AA$6,+($I141/$D141)*AA$6),0))</f>
        <v>0</v>
      </c>
      <c r="AB141" s="117" t="b">
        <f>IF('Copy &amp; Paste Roster Report Here'!$A138='Analytical Tests'!AB$7,IF($F141="N",IF($J141&gt;=$C141,AB$6,+($I141/$D141)*AB$6),0))</f>
        <v>0</v>
      </c>
      <c r="AC141" s="117" t="b">
        <f>IF('Copy &amp; Paste Roster Report Here'!$A138='Analytical Tests'!AC$7,IF($F141="N",IF($J141&gt;=$C141,AC$6,+($I141/$D141)*AC$6),0))</f>
        <v>0</v>
      </c>
      <c r="AD141" s="117" t="b">
        <f>IF('Copy &amp; Paste Roster Report Here'!$A138='Analytical Tests'!AD$7,IF($F141="N",IF($J141&gt;=$C141,AD$6,+($I141/$D141)*AD$6),0))</f>
        <v>0</v>
      </c>
      <c r="AE141" s="117" t="b">
        <f>IF('Copy &amp; Paste Roster Report Here'!$A138='Analytical Tests'!AE$7,IF($F141="N",IF($J141&gt;=$C141,AE$6,+($I141/$D141)*AE$6),0))</f>
        <v>0</v>
      </c>
      <c r="AF141" s="117" t="b">
        <f>IF('Copy &amp; Paste Roster Report Here'!$A138='Analytical Tests'!AF$7,IF($F141="N",IF($J141&gt;=$C141,AF$6,+($I141/$D141)*AF$6),0))</f>
        <v>0</v>
      </c>
      <c r="AG141" s="117" t="b">
        <f>IF('Copy &amp; Paste Roster Report Here'!$A138='Analytical Tests'!AG$7,IF($F141="N",IF($J141&gt;=$C141,AG$6,+($I141/$D141)*AG$6),0))</f>
        <v>0</v>
      </c>
      <c r="AH141" s="117" t="b">
        <f>IF('Copy &amp; Paste Roster Report Here'!$A138='Analytical Tests'!AH$7,IF($F141="N",IF($J141&gt;=$C141,AH$6,+($I141/$D141)*AH$6),0))</f>
        <v>0</v>
      </c>
      <c r="AI141" s="117" t="b">
        <f>IF('Copy &amp; Paste Roster Report Here'!$A138='Analytical Tests'!AI$7,IF($F141="N",IF($J141&gt;=$C141,AI$6,+($I141/$D141)*AI$6),0))</f>
        <v>0</v>
      </c>
      <c r="AJ141" s="79"/>
      <c r="AK141" s="118">
        <f>IF('Copy &amp; Paste Roster Report Here'!$A138=AK$7,IF('Copy &amp; Paste Roster Report Here'!$M138="FT",1,0),0)</f>
        <v>0</v>
      </c>
      <c r="AL141" s="118">
        <f>IF('Copy &amp; Paste Roster Report Here'!$A138=AL$7,IF('Copy &amp; Paste Roster Report Here'!$M138="FT",1,0),0)</f>
        <v>0</v>
      </c>
      <c r="AM141" s="118">
        <f>IF('Copy &amp; Paste Roster Report Here'!$A138=AM$7,IF('Copy &amp; Paste Roster Report Here'!$M138="FT",1,0),0)</f>
        <v>0</v>
      </c>
      <c r="AN141" s="118">
        <f>IF('Copy &amp; Paste Roster Report Here'!$A138=AN$7,IF('Copy &amp; Paste Roster Report Here'!$M138="FT",1,0),0)</f>
        <v>0</v>
      </c>
      <c r="AO141" s="118">
        <f>IF('Copy &amp; Paste Roster Report Here'!$A138=AO$7,IF('Copy &amp; Paste Roster Report Here'!$M138="FT",1,0),0)</f>
        <v>0</v>
      </c>
      <c r="AP141" s="118">
        <f>IF('Copy &amp; Paste Roster Report Here'!$A138=AP$7,IF('Copy &amp; Paste Roster Report Here'!$M138="FT",1,0),0)</f>
        <v>0</v>
      </c>
      <c r="AQ141" s="118">
        <f>IF('Copy &amp; Paste Roster Report Here'!$A138=AQ$7,IF('Copy &amp; Paste Roster Report Here'!$M138="FT",1,0),0)</f>
        <v>0</v>
      </c>
      <c r="AR141" s="118">
        <f>IF('Copy &amp; Paste Roster Report Here'!$A138=AR$7,IF('Copy &amp; Paste Roster Report Here'!$M138="FT",1,0),0)</f>
        <v>0</v>
      </c>
      <c r="AS141" s="118">
        <f>IF('Copy &amp; Paste Roster Report Here'!$A138=AS$7,IF('Copy &amp; Paste Roster Report Here'!$M138="FT",1,0),0)</f>
        <v>0</v>
      </c>
      <c r="AT141" s="118">
        <f>IF('Copy &amp; Paste Roster Report Here'!$A138=AT$7,IF('Copy &amp; Paste Roster Report Here'!$M138="FT",1,0),0)</f>
        <v>0</v>
      </c>
      <c r="AU141" s="118">
        <f>IF('Copy &amp; Paste Roster Report Here'!$A138=AU$7,IF('Copy &amp; Paste Roster Report Here'!$M138="FT",1,0),0)</f>
        <v>0</v>
      </c>
      <c r="AV141" s="73">
        <f t="shared" si="40"/>
        <v>0</v>
      </c>
      <c r="AW141" s="119">
        <f>IF('Copy &amp; Paste Roster Report Here'!$A138=AW$7,IF('Copy &amp; Paste Roster Report Here'!$M138="HT",1,0),0)</f>
        <v>0</v>
      </c>
      <c r="AX141" s="119">
        <f>IF('Copy &amp; Paste Roster Report Here'!$A138=AX$7,IF('Copy &amp; Paste Roster Report Here'!$M138="HT",1,0),0)</f>
        <v>0</v>
      </c>
      <c r="AY141" s="119">
        <f>IF('Copy &amp; Paste Roster Report Here'!$A138=AY$7,IF('Copy &amp; Paste Roster Report Here'!$M138="HT",1,0),0)</f>
        <v>0</v>
      </c>
      <c r="AZ141" s="119">
        <f>IF('Copy &amp; Paste Roster Report Here'!$A138=AZ$7,IF('Copy &amp; Paste Roster Report Here'!$M138="HT",1,0),0)</f>
        <v>0</v>
      </c>
      <c r="BA141" s="119">
        <f>IF('Copy &amp; Paste Roster Report Here'!$A138=BA$7,IF('Copy &amp; Paste Roster Report Here'!$M138="HT",1,0),0)</f>
        <v>0</v>
      </c>
      <c r="BB141" s="119">
        <f>IF('Copy &amp; Paste Roster Report Here'!$A138=BB$7,IF('Copy &amp; Paste Roster Report Here'!$M138="HT",1,0),0)</f>
        <v>0</v>
      </c>
      <c r="BC141" s="119">
        <f>IF('Copy &amp; Paste Roster Report Here'!$A138=BC$7,IF('Copy &amp; Paste Roster Report Here'!$M138="HT",1,0),0)</f>
        <v>0</v>
      </c>
      <c r="BD141" s="119">
        <f>IF('Copy &amp; Paste Roster Report Here'!$A138=BD$7,IF('Copy &amp; Paste Roster Report Here'!$M138="HT",1,0),0)</f>
        <v>0</v>
      </c>
      <c r="BE141" s="119">
        <f>IF('Copy &amp; Paste Roster Report Here'!$A138=BE$7,IF('Copy &amp; Paste Roster Report Here'!$M138="HT",1,0),0)</f>
        <v>0</v>
      </c>
      <c r="BF141" s="119">
        <f>IF('Copy &amp; Paste Roster Report Here'!$A138=BF$7,IF('Copy &amp; Paste Roster Report Here'!$M138="HT",1,0),0)</f>
        <v>0</v>
      </c>
      <c r="BG141" s="119">
        <f>IF('Copy &amp; Paste Roster Report Here'!$A138=BG$7,IF('Copy &amp; Paste Roster Report Here'!$M138="HT",1,0),0)</f>
        <v>0</v>
      </c>
      <c r="BH141" s="73">
        <f t="shared" si="41"/>
        <v>0</v>
      </c>
      <c r="BI141" s="120">
        <f>IF('Copy &amp; Paste Roster Report Here'!$A138=BI$7,IF('Copy &amp; Paste Roster Report Here'!$M138="MT",1,0),0)</f>
        <v>0</v>
      </c>
      <c r="BJ141" s="120">
        <f>IF('Copy &amp; Paste Roster Report Here'!$A138=BJ$7,IF('Copy &amp; Paste Roster Report Here'!$M138="MT",1,0),0)</f>
        <v>0</v>
      </c>
      <c r="BK141" s="120">
        <f>IF('Copy &amp; Paste Roster Report Here'!$A138=BK$7,IF('Copy &amp; Paste Roster Report Here'!$M138="MT",1,0),0)</f>
        <v>0</v>
      </c>
      <c r="BL141" s="120">
        <f>IF('Copy &amp; Paste Roster Report Here'!$A138=BL$7,IF('Copy &amp; Paste Roster Report Here'!$M138="MT",1,0),0)</f>
        <v>0</v>
      </c>
      <c r="BM141" s="120">
        <f>IF('Copy &amp; Paste Roster Report Here'!$A138=BM$7,IF('Copy &amp; Paste Roster Report Here'!$M138="MT",1,0),0)</f>
        <v>0</v>
      </c>
      <c r="BN141" s="120">
        <f>IF('Copy &amp; Paste Roster Report Here'!$A138=BN$7,IF('Copy &amp; Paste Roster Report Here'!$M138="MT",1,0),0)</f>
        <v>0</v>
      </c>
      <c r="BO141" s="120">
        <f>IF('Copy &amp; Paste Roster Report Here'!$A138=BO$7,IF('Copy &amp; Paste Roster Report Here'!$M138="MT",1,0),0)</f>
        <v>0</v>
      </c>
      <c r="BP141" s="120">
        <f>IF('Copy &amp; Paste Roster Report Here'!$A138=BP$7,IF('Copy &amp; Paste Roster Report Here'!$M138="MT",1,0),0)</f>
        <v>0</v>
      </c>
      <c r="BQ141" s="120">
        <f>IF('Copy &amp; Paste Roster Report Here'!$A138=BQ$7,IF('Copy &amp; Paste Roster Report Here'!$M138="MT",1,0),0)</f>
        <v>0</v>
      </c>
      <c r="BR141" s="120">
        <f>IF('Copy &amp; Paste Roster Report Here'!$A138=BR$7,IF('Copy &amp; Paste Roster Report Here'!$M138="MT",1,0),0)</f>
        <v>0</v>
      </c>
      <c r="BS141" s="120">
        <f>IF('Copy &amp; Paste Roster Report Here'!$A138=BS$7,IF('Copy &amp; Paste Roster Report Here'!$M138="MT",1,0),0)</f>
        <v>0</v>
      </c>
      <c r="BT141" s="73">
        <f t="shared" si="42"/>
        <v>0</v>
      </c>
      <c r="BU141" s="121">
        <f>IF('Copy &amp; Paste Roster Report Here'!$A138=BU$7,IF('Copy &amp; Paste Roster Report Here'!$M138="fy",1,0),0)</f>
        <v>0</v>
      </c>
      <c r="BV141" s="121">
        <f>IF('Copy &amp; Paste Roster Report Here'!$A138=BV$7,IF('Copy &amp; Paste Roster Report Here'!$M138="fy",1,0),0)</f>
        <v>0</v>
      </c>
      <c r="BW141" s="121">
        <f>IF('Copy &amp; Paste Roster Report Here'!$A138=BW$7,IF('Copy &amp; Paste Roster Report Here'!$M138="fy",1,0),0)</f>
        <v>0</v>
      </c>
      <c r="BX141" s="121">
        <f>IF('Copy &amp; Paste Roster Report Here'!$A138=BX$7,IF('Copy &amp; Paste Roster Report Here'!$M138="fy",1,0),0)</f>
        <v>0</v>
      </c>
      <c r="BY141" s="121">
        <f>IF('Copy &amp; Paste Roster Report Here'!$A138=BY$7,IF('Copy &amp; Paste Roster Report Here'!$M138="fy",1,0),0)</f>
        <v>0</v>
      </c>
      <c r="BZ141" s="121">
        <f>IF('Copy &amp; Paste Roster Report Here'!$A138=BZ$7,IF('Copy &amp; Paste Roster Report Here'!$M138="fy",1,0),0)</f>
        <v>0</v>
      </c>
      <c r="CA141" s="121">
        <f>IF('Copy &amp; Paste Roster Report Here'!$A138=CA$7,IF('Copy &amp; Paste Roster Report Here'!$M138="fy",1,0),0)</f>
        <v>0</v>
      </c>
      <c r="CB141" s="121">
        <f>IF('Copy &amp; Paste Roster Report Here'!$A138=CB$7,IF('Copy &amp; Paste Roster Report Here'!$M138="fy",1,0),0)</f>
        <v>0</v>
      </c>
      <c r="CC141" s="121">
        <f>IF('Copy &amp; Paste Roster Report Here'!$A138=CC$7,IF('Copy &amp; Paste Roster Report Here'!$M138="fy",1,0),0)</f>
        <v>0</v>
      </c>
      <c r="CD141" s="121">
        <f>IF('Copy &amp; Paste Roster Report Here'!$A138=CD$7,IF('Copy &amp; Paste Roster Report Here'!$M138="fy",1,0),0)</f>
        <v>0</v>
      </c>
      <c r="CE141" s="121">
        <f>IF('Copy &amp; Paste Roster Report Here'!$A138=CE$7,IF('Copy &amp; Paste Roster Report Here'!$M138="fy",1,0),0)</f>
        <v>0</v>
      </c>
      <c r="CF141" s="73">
        <f t="shared" si="43"/>
        <v>0</v>
      </c>
      <c r="CG141" s="122">
        <f>IF('Copy &amp; Paste Roster Report Here'!$A138=CG$7,IF('Copy &amp; Paste Roster Report Here'!$M138="RH",1,0),0)</f>
        <v>0</v>
      </c>
      <c r="CH141" s="122">
        <f>IF('Copy &amp; Paste Roster Report Here'!$A138=CH$7,IF('Copy &amp; Paste Roster Report Here'!$M138="RH",1,0),0)</f>
        <v>0</v>
      </c>
      <c r="CI141" s="122">
        <f>IF('Copy &amp; Paste Roster Report Here'!$A138=CI$7,IF('Copy &amp; Paste Roster Report Here'!$M138="RH",1,0),0)</f>
        <v>0</v>
      </c>
      <c r="CJ141" s="122">
        <f>IF('Copy &amp; Paste Roster Report Here'!$A138=CJ$7,IF('Copy &amp; Paste Roster Report Here'!$M138="RH",1,0),0)</f>
        <v>0</v>
      </c>
      <c r="CK141" s="122">
        <f>IF('Copy &amp; Paste Roster Report Here'!$A138=CK$7,IF('Copy &amp; Paste Roster Report Here'!$M138="RH",1,0),0)</f>
        <v>0</v>
      </c>
      <c r="CL141" s="122">
        <f>IF('Copy &amp; Paste Roster Report Here'!$A138=CL$7,IF('Copy &amp; Paste Roster Report Here'!$M138="RH",1,0),0)</f>
        <v>0</v>
      </c>
      <c r="CM141" s="122">
        <f>IF('Copy &amp; Paste Roster Report Here'!$A138=CM$7,IF('Copy &amp; Paste Roster Report Here'!$M138="RH",1,0),0)</f>
        <v>0</v>
      </c>
      <c r="CN141" s="122">
        <f>IF('Copy &amp; Paste Roster Report Here'!$A138=CN$7,IF('Copy &amp; Paste Roster Report Here'!$M138="RH",1,0),0)</f>
        <v>0</v>
      </c>
      <c r="CO141" s="122">
        <f>IF('Copy &amp; Paste Roster Report Here'!$A138=CO$7,IF('Copy &amp; Paste Roster Report Here'!$M138="RH",1,0),0)</f>
        <v>0</v>
      </c>
      <c r="CP141" s="122">
        <f>IF('Copy &amp; Paste Roster Report Here'!$A138=CP$7,IF('Copy &amp; Paste Roster Report Here'!$M138="RH",1,0),0)</f>
        <v>0</v>
      </c>
      <c r="CQ141" s="122">
        <f>IF('Copy &amp; Paste Roster Report Here'!$A138=CQ$7,IF('Copy &amp; Paste Roster Report Here'!$M138="RH",1,0),0)</f>
        <v>0</v>
      </c>
      <c r="CR141" s="73">
        <f t="shared" si="44"/>
        <v>0</v>
      </c>
      <c r="CS141" s="123">
        <f>IF('Copy &amp; Paste Roster Report Here'!$A138=CS$7,IF('Copy &amp; Paste Roster Report Here'!$M138="QT",1,0),0)</f>
        <v>0</v>
      </c>
      <c r="CT141" s="123">
        <f>IF('Copy &amp; Paste Roster Report Here'!$A138=CT$7,IF('Copy &amp; Paste Roster Report Here'!$M138="QT",1,0),0)</f>
        <v>0</v>
      </c>
      <c r="CU141" s="123">
        <f>IF('Copy &amp; Paste Roster Report Here'!$A138=CU$7,IF('Copy &amp; Paste Roster Report Here'!$M138="QT",1,0),0)</f>
        <v>0</v>
      </c>
      <c r="CV141" s="123">
        <f>IF('Copy &amp; Paste Roster Report Here'!$A138=CV$7,IF('Copy &amp; Paste Roster Report Here'!$M138="QT",1,0),0)</f>
        <v>0</v>
      </c>
      <c r="CW141" s="123">
        <f>IF('Copy &amp; Paste Roster Report Here'!$A138=CW$7,IF('Copy &amp; Paste Roster Report Here'!$M138="QT",1,0),0)</f>
        <v>0</v>
      </c>
      <c r="CX141" s="123">
        <f>IF('Copy &amp; Paste Roster Report Here'!$A138=CX$7,IF('Copy &amp; Paste Roster Report Here'!$M138="QT",1,0),0)</f>
        <v>0</v>
      </c>
      <c r="CY141" s="123">
        <f>IF('Copy &amp; Paste Roster Report Here'!$A138=CY$7,IF('Copy &amp; Paste Roster Report Here'!$M138="QT",1,0),0)</f>
        <v>0</v>
      </c>
      <c r="CZ141" s="123">
        <f>IF('Copy &amp; Paste Roster Report Here'!$A138=CZ$7,IF('Copy &amp; Paste Roster Report Here'!$M138="QT",1,0),0)</f>
        <v>0</v>
      </c>
      <c r="DA141" s="123">
        <f>IF('Copy &amp; Paste Roster Report Here'!$A138=DA$7,IF('Copy &amp; Paste Roster Report Here'!$M138="QT",1,0),0)</f>
        <v>0</v>
      </c>
      <c r="DB141" s="123">
        <f>IF('Copy &amp; Paste Roster Report Here'!$A138=DB$7,IF('Copy &amp; Paste Roster Report Here'!$M138="QT",1,0),0)</f>
        <v>0</v>
      </c>
      <c r="DC141" s="123">
        <f>IF('Copy &amp; Paste Roster Report Here'!$A138=DC$7,IF('Copy &amp; Paste Roster Report Here'!$M138="QT",1,0),0)</f>
        <v>0</v>
      </c>
      <c r="DD141" s="73">
        <f t="shared" si="45"/>
        <v>0</v>
      </c>
      <c r="DE141" s="124">
        <f>IF('Copy &amp; Paste Roster Report Here'!$A138=DE$7,IF('Copy &amp; Paste Roster Report Here'!$M138="xxxxxxxxxxx",1,0),0)</f>
        <v>0</v>
      </c>
      <c r="DF141" s="124">
        <f>IF('Copy &amp; Paste Roster Report Here'!$A138=DF$7,IF('Copy &amp; Paste Roster Report Here'!$M138="xxxxxxxxxxx",1,0),0)</f>
        <v>0</v>
      </c>
      <c r="DG141" s="124">
        <f>IF('Copy &amp; Paste Roster Report Here'!$A138=DG$7,IF('Copy &amp; Paste Roster Report Here'!$M138="xxxxxxxxxxx",1,0),0)</f>
        <v>0</v>
      </c>
      <c r="DH141" s="124">
        <f>IF('Copy &amp; Paste Roster Report Here'!$A138=DH$7,IF('Copy &amp; Paste Roster Report Here'!$M138="xxxxxxxxxxx",1,0),0)</f>
        <v>0</v>
      </c>
      <c r="DI141" s="124">
        <f>IF('Copy &amp; Paste Roster Report Here'!$A138=DI$7,IF('Copy &amp; Paste Roster Report Here'!$M138="xxxxxxxxxxx",1,0),0)</f>
        <v>0</v>
      </c>
      <c r="DJ141" s="124">
        <f>IF('Copy &amp; Paste Roster Report Here'!$A138=DJ$7,IF('Copy &amp; Paste Roster Report Here'!$M138="xxxxxxxxxxx",1,0),0)</f>
        <v>0</v>
      </c>
      <c r="DK141" s="124">
        <f>IF('Copy &amp; Paste Roster Report Here'!$A138=DK$7,IF('Copy &amp; Paste Roster Report Here'!$M138="xxxxxxxxxxx",1,0),0)</f>
        <v>0</v>
      </c>
      <c r="DL141" s="124">
        <f>IF('Copy &amp; Paste Roster Report Here'!$A138=DL$7,IF('Copy &amp; Paste Roster Report Here'!$M138="xxxxxxxxxxx",1,0),0)</f>
        <v>0</v>
      </c>
      <c r="DM141" s="124">
        <f>IF('Copy &amp; Paste Roster Report Here'!$A138=DM$7,IF('Copy &amp; Paste Roster Report Here'!$M138="xxxxxxxxxxx",1,0),0)</f>
        <v>0</v>
      </c>
      <c r="DN141" s="124">
        <f>IF('Copy &amp; Paste Roster Report Here'!$A138=DN$7,IF('Copy &amp; Paste Roster Report Here'!$M138="xxxxxxxxxxx",1,0),0)</f>
        <v>0</v>
      </c>
      <c r="DO141" s="124">
        <f>IF('Copy &amp; Paste Roster Report Here'!$A138=DO$7,IF('Copy &amp; Paste Roster Report Here'!$M138="xxxxxxxxxxx",1,0),0)</f>
        <v>0</v>
      </c>
      <c r="DP141" s="125">
        <f t="shared" si="46"/>
        <v>0</v>
      </c>
      <c r="DQ141" s="126">
        <f t="shared" si="47"/>
        <v>0</v>
      </c>
    </row>
    <row r="142" spans="1:121" x14ac:dyDescent="0.2">
      <c r="A142" s="111">
        <f t="shared" si="33"/>
        <v>0</v>
      </c>
      <c r="B142" s="111">
        <f t="shared" si="34"/>
        <v>0</v>
      </c>
      <c r="C142" s="112">
        <f>+('Copy &amp; Paste Roster Report Here'!$P139-'Copy &amp; Paste Roster Report Here'!$O139)/30</f>
        <v>0</v>
      </c>
      <c r="D142" s="112">
        <f>+('Copy &amp; Paste Roster Report Here'!$P139-'Copy &amp; Paste Roster Report Here'!$O139)</f>
        <v>0</v>
      </c>
      <c r="E142" s="111">
        <f>'Copy &amp; Paste Roster Report Here'!N139</f>
        <v>0</v>
      </c>
      <c r="F142" s="111" t="str">
        <f t="shared" si="35"/>
        <v>N</v>
      </c>
      <c r="G142" s="111">
        <f>'Copy &amp; Paste Roster Report Here'!R139</f>
        <v>0</v>
      </c>
      <c r="H142" s="113">
        <f t="shared" si="36"/>
        <v>0</v>
      </c>
      <c r="I142" s="112">
        <f>IF(F142="N",$F$5-'Copy &amp; Paste Roster Report Here'!O139,+'Copy &amp; Paste Roster Report Here'!Q139-'Copy &amp; Paste Roster Report Here'!O139)</f>
        <v>0</v>
      </c>
      <c r="J142" s="114">
        <f t="shared" si="37"/>
        <v>0</v>
      </c>
      <c r="K142" s="114">
        <f t="shared" si="38"/>
        <v>0</v>
      </c>
      <c r="L142" s="115">
        <f>'Copy &amp; Paste Roster Report Here'!F139</f>
        <v>0</v>
      </c>
      <c r="M142" s="116">
        <f t="shared" si="39"/>
        <v>0</v>
      </c>
      <c r="N142" s="117">
        <f>IF('Copy &amp; Paste Roster Report Here'!$A139='Analytical Tests'!N$7,IF($F142="Y",+$H142*N$6,0),0)</f>
        <v>0</v>
      </c>
      <c r="O142" s="117">
        <f>IF('Copy &amp; Paste Roster Report Here'!$A139='Analytical Tests'!O$7,IF($F142="Y",+$H142*O$6,0),0)</f>
        <v>0</v>
      </c>
      <c r="P142" s="117">
        <f>IF('Copy &amp; Paste Roster Report Here'!$A139='Analytical Tests'!P$7,IF($F142="Y",+$H142*P$6,0),0)</f>
        <v>0</v>
      </c>
      <c r="Q142" s="117">
        <f>IF('Copy &amp; Paste Roster Report Here'!$A139='Analytical Tests'!Q$7,IF($F142="Y",+$H142*Q$6,0),0)</f>
        <v>0</v>
      </c>
      <c r="R142" s="117">
        <f>IF('Copy &amp; Paste Roster Report Here'!$A139='Analytical Tests'!R$7,IF($F142="Y",+$H142*R$6,0),0)</f>
        <v>0</v>
      </c>
      <c r="S142" s="117">
        <f>IF('Copy &amp; Paste Roster Report Here'!$A139='Analytical Tests'!S$7,IF($F142="Y",+$H142*S$6,0),0)</f>
        <v>0</v>
      </c>
      <c r="T142" s="117">
        <f>IF('Copy &amp; Paste Roster Report Here'!$A139='Analytical Tests'!T$7,IF($F142="Y",+$H142*T$6,0),0)</f>
        <v>0</v>
      </c>
      <c r="U142" s="117">
        <f>IF('Copy &amp; Paste Roster Report Here'!$A139='Analytical Tests'!U$7,IF($F142="Y",+$H142*U$6,0),0)</f>
        <v>0</v>
      </c>
      <c r="V142" s="117">
        <f>IF('Copy &amp; Paste Roster Report Here'!$A139='Analytical Tests'!V$7,IF($F142="Y",+$H142*V$6,0),0)</f>
        <v>0</v>
      </c>
      <c r="W142" s="117">
        <f>IF('Copy &amp; Paste Roster Report Here'!$A139='Analytical Tests'!W$7,IF($F142="Y",+$H142*W$6,0),0)</f>
        <v>0</v>
      </c>
      <c r="X142" s="117">
        <f>IF('Copy &amp; Paste Roster Report Here'!$A139='Analytical Tests'!X$7,IF($F142="Y",+$H142*X$6,0),0)</f>
        <v>0</v>
      </c>
      <c r="Y142" s="117" t="b">
        <f>IF('Copy &amp; Paste Roster Report Here'!$A139='Analytical Tests'!Y$7,IF($F142="N",IF($J142&gt;=$C142,Y$6,+($I142/$D142)*Y$6),0))</f>
        <v>0</v>
      </c>
      <c r="Z142" s="117" t="b">
        <f>IF('Copy &amp; Paste Roster Report Here'!$A139='Analytical Tests'!Z$7,IF($F142="N",IF($J142&gt;=$C142,Z$6,+($I142/$D142)*Z$6),0))</f>
        <v>0</v>
      </c>
      <c r="AA142" s="117" t="b">
        <f>IF('Copy &amp; Paste Roster Report Here'!$A139='Analytical Tests'!AA$7,IF($F142="N",IF($J142&gt;=$C142,AA$6,+($I142/$D142)*AA$6),0))</f>
        <v>0</v>
      </c>
      <c r="AB142" s="117" t="b">
        <f>IF('Copy &amp; Paste Roster Report Here'!$A139='Analytical Tests'!AB$7,IF($F142="N",IF($J142&gt;=$C142,AB$6,+($I142/$D142)*AB$6),0))</f>
        <v>0</v>
      </c>
      <c r="AC142" s="117" t="b">
        <f>IF('Copy &amp; Paste Roster Report Here'!$A139='Analytical Tests'!AC$7,IF($F142="N",IF($J142&gt;=$C142,AC$6,+($I142/$D142)*AC$6),0))</f>
        <v>0</v>
      </c>
      <c r="AD142" s="117" t="b">
        <f>IF('Copy &amp; Paste Roster Report Here'!$A139='Analytical Tests'!AD$7,IF($F142="N",IF($J142&gt;=$C142,AD$6,+($I142/$D142)*AD$6),0))</f>
        <v>0</v>
      </c>
      <c r="AE142" s="117" t="b">
        <f>IF('Copy &amp; Paste Roster Report Here'!$A139='Analytical Tests'!AE$7,IF($F142="N",IF($J142&gt;=$C142,AE$6,+($I142/$D142)*AE$6),0))</f>
        <v>0</v>
      </c>
      <c r="AF142" s="117" t="b">
        <f>IF('Copy &amp; Paste Roster Report Here'!$A139='Analytical Tests'!AF$7,IF($F142="N",IF($J142&gt;=$C142,AF$6,+($I142/$D142)*AF$6),0))</f>
        <v>0</v>
      </c>
      <c r="AG142" s="117" t="b">
        <f>IF('Copy &amp; Paste Roster Report Here'!$A139='Analytical Tests'!AG$7,IF($F142="N",IF($J142&gt;=$C142,AG$6,+($I142/$D142)*AG$6),0))</f>
        <v>0</v>
      </c>
      <c r="AH142" s="117" t="b">
        <f>IF('Copy &amp; Paste Roster Report Here'!$A139='Analytical Tests'!AH$7,IF($F142="N",IF($J142&gt;=$C142,AH$6,+($I142/$D142)*AH$6),0))</f>
        <v>0</v>
      </c>
      <c r="AI142" s="117" t="b">
        <f>IF('Copy &amp; Paste Roster Report Here'!$A139='Analytical Tests'!AI$7,IF($F142="N",IF($J142&gt;=$C142,AI$6,+($I142/$D142)*AI$6),0))</f>
        <v>0</v>
      </c>
      <c r="AJ142" s="79"/>
      <c r="AK142" s="118">
        <f>IF('Copy &amp; Paste Roster Report Here'!$A139=AK$7,IF('Copy &amp; Paste Roster Report Here'!$M139="FT",1,0),0)</f>
        <v>0</v>
      </c>
      <c r="AL142" s="118">
        <f>IF('Copy &amp; Paste Roster Report Here'!$A139=AL$7,IF('Copy &amp; Paste Roster Report Here'!$M139="FT",1,0),0)</f>
        <v>0</v>
      </c>
      <c r="AM142" s="118">
        <f>IF('Copy &amp; Paste Roster Report Here'!$A139=AM$7,IF('Copy &amp; Paste Roster Report Here'!$M139="FT",1,0),0)</f>
        <v>0</v>
      </c>
      <c r="AN142" s="118">
        <f>IF('Copy &amp; Paste Roster Report Here'!$A139=AN$7,IF('Copy &amp; Paste Roster Report Here'!$M139="FT",1,0),0)</f>
        <v>0</v>
      </c>
      <c r="AO142" s="118">
        <f>IF('Copy &amp; Paste Roster Report Here'!$A139=AO$7,IF('Copy &amp; Paste Roster Report Here'!$M139="FT",1,0),0)</f>
        <v>0</v>
      </c>
      <c r="AP142" s="118">
        <f>IF('Copy &amp; Paste Roster Report Here'!$A139=AP$7,IF('Copy &amp; Paste Roster Report Here'!$M139="FT",1,0),0)</f>
        <v>0</v>
      </c>
      <c r="AQ142" s="118">
        <f>IF('Copy &amp; Paste Roster Report Here'!$A139=AQ$7,IF('Copy &amp; Paste Roster Report Here'!$M139="FT",1,0),0)</f>
        <v>0</v>
      </c>
      <c r="AR142" s="118">
        <f>IF('Copy &amp; Paste Roster Report Here'!$A139=AR$7,IF('Copy &amp; Paste Roster Report Here'!$M139="FT",1,0),0)</f>
        <v>0</v>
      </c>
      <c r="AS142" s="118">
        <f>IF('Copy &amp; Paste Roster Report Here'!$A139=AS$7,IF('Copy &amp; Paste Roster Report Here'!$M139="FT",1,0),0)</f>
        <v>0</v>
      </c>
      <c r="AT142" s="118">
        <f>IF('Copy &amp; Paste Roster Report Here'!$A139=AT$7,IF('Copy &amp; Paste Roster Report Here'!$M139="FT",1,0),0)</f>
        <v>0</v>
      </c>
      <c r="AU142" s="118">
        <f>IF('Copy &amp; Paste Roster Report Here'!$A139=AU$7,IF('Copy &amp; Paste Roster Report Here'!$M139="FT",1,0),0)</f>
        <v>0</v>
      </c>
      <c r="AV142" s="73">
        <f t="shared" si="40"/>
        <v>0</v>
      </c>
      <c r="AW142" s="119">
        <f>IF('Copy &amp; Paste Roster Report Here'!$A139=AW$7,IF('Copy &amp; Paste Roster Report Here'!$M139="HT",1,0),0)</f>
        <v>0</v>
      </c>
      <c r="AX142" s="119">
        <f>IF('Copy &amp; Paste Roster Report Here'!$A139=AX$7,IF('Copy &amp; Paste Roster Report Here'!$M139="HT",1,0),0)</f>
        <v>0</v>
      </c>
      <c r="AY142" s="119">
        <f>IF('Copy &amp; Paste Roster Report Here'!$A139=AY$7,IF('Copy &amp; Paste Roster Report Here'!$M139="HT",1,0),0)</f>
        <v>0</v>
      </c>
      <c r="AZ142" s="119">
        <f>IF('Copy &amp; Paste Roster Report Here'!$A139=AZ$7,IF('Copy &amp; Paste Roster Report Here'!$M139="HT",1,0),0)</f>
        <v>0</v>
      </c>
      <c r="BA142" s="119">
        <f>IF('Copy &amp; Paste Roster Report Here'!$A139=BA$7,IF('Copy &amp; Paste Roster Report Here'!$M139="HT",1,0),0)</f>
        <v>0</v>
      </c>
      <c r="BB142" s="119">
        <f>IF('Copy &amp; Paste Roster Report Here'!$A139=BB$7,IF('Copy &amp; Paste Roster Report Here'!$M139="HT",1,0),0)</f>
        <v>0</v>
      </c>
      <c r="BC142" s="119">
        <f>IF('Copy &amp; Paste Roster Report Here'!$A139=BC$7,IF('Copy &amp; Paste Roster Report Here'!$M139="HT",1,0),0)</f>
        <v>0</v>
      </c>
      <c r="BD142" s="119">
        <f>IF('Copy &amp; Paste Roster Report Here'!$A139=BD$7,IF('Copy &amp; Paste Roster Report Here'!$M139="HT",1,0),0)</f>
        <v>0</v>
      </c>
      <c r="BE142" s="119">
        <f>IF('Copy &amp; Paste Roster Report Here'!$A139=BE$7,IF('Copy &amp; Paste Roster Report Here'!$M139="HT",1,0),0)</f>
        <v>0</v>
      </c>
      <c r="BF142" s="119">
        <f>IF('Copy &amp; Paste Roster Report Here'!$A139=BF$7,IF('Copy &amp; Paste Roster Report Here'!$M139="HT",1,0),0)</f>
        <v>0</v>
      </c>
      <c r="BG142" s="119">
        <f>IF('Copy &amp; Paste Roster Report Here'!$A139=BG$7,IF('Copy &amp; Paste Roster Report Here'!$M139="HT",1,0),0)</f>
        <v>0</v>
      </c>
      <c r="BH142" s="73">
        <f t="shared" si="41"/>
        <v>0</v>
      </c>
      <c r="BI142" s="120">
        <f>IF('Copy &amp; Paste Roster Report Here'!$A139=BI$7,IF('Copy &amp; Paste Roster Report Here'!$M139="MT",1,0),0)</f>
        <v>0</v>
      </c>
      <c r="BJ142" s="120">
        <f>IF('Copy &amp; Paste Roster Report Here'!$A139=BJ$7,IF('Copy &amp; Paste Roster Report Here'!$M139="MT",1,0),0)</f>
        <v>0</v>
      </c>
      <c r="BK142" s="120">
        <f>IF('Copy &amp; Paste Roster Report Here'!$A139=BK$7,IF('Copy &amp; Paste Roster Report Here'!$M139="MT",1,0),0)</f>
        <v>0</v>
      </c>
      <c r="BL142" s="120">
        <f>IF('Copy &amp; Paste Roster Report Here'!$A139=BL$7,IF('Copy &amp; Paste Roster Report Here'!$M139="MT",1,0),0)</f>
        <v>0</v>
      </c>
      <c r="BM142" s="120">
        <f>IF('Copy &amp; Paste Roster Report Here'!$A139=BM$7,IF('Copy &amp; Paste Roster Report Here'!$M139="MT",1,0),0)</f>
        <v>0</v>
      </c>
      <c r="BN142" s="120">
        <f>IF('Copy &amp; Paste Roster Report Here'!$A139=BN$7,IF('Copy &amp; Paste Roster Report Here'!$M139="MT",1,0),0)</f>
        <v>0</v>
      </c>
      <c r="BO142" s="120">
        <f>IF('Copy &amp; Paste Roster Report Here'!$A139=BO$7,IF('Copy &amp; Paste Roster Report Here'!$M139="MT",1,0),0)</f>
        <v>0</v>
      </c>
      <c r="BP142" s="120">
        <f>IF('Copy &amp; Paste Roster Report Here'!$A139=BP$7,IF('Copy &amp; Paste Roster Report Here'!$M139="MT",1,0),0)</f>
        <v>0</v>
      </c>
      <c r="BQ142" s="120">
        <f>IF('Copy &amp; Paste Roster Report Here'!$A139=BQ$7,IF('Copy &amp; Paste Roster Report Here'!$M139="MT",1,0),0)</f>
        <v>0</v>
      </c>
      <c r="BR142" s="120">
        <f>IF('Copy &amp; Paste Roster Report Here'!$A139=BR$7,IF('Copy &amp; Paste Roster Report Here'!$M139="MT",1,0),0)</f>
        <v>0</v>
      </c>
      <c r="BS142" s="120">
        <f>IF('Copy &amp; Paste Roster Report Here'!$A139=BS$7,IF('Copy &amp; Paste Roster Report Here'!$M139="MT",1,0),0)</f>
        <v>0</v>
      </c>
      <c r="BT142" s="73">
        <f t="shared" si="42"/>
        <v>0</v>
      </c>
      <c r="BU142" s="121">
        <f>IF('Copy &amp; Paste Roster Report Here'!$A139=BU$7,IF('Copy &amp; Paste Roster Report Here'!$M139="fy",1,0),0)</f>
        <v>0</v>
      </c>
      <c r="BV142" s="121">
        <f>IF('Copy &amp; Paste Roster Report Here'!$A139=BV$7,IF('Copy &amp; Paste Roster Report Here'!$M139="fy",1,0),0)</f>
        <v>0</v>
      </c>
      <c r="BW142" s="121">
        <f>IF('Copy &amp; Paste Roster Report Here'!$A139=BW$7,IF('Copy &amp; Paste Roster Report Here'!$M139="fy",1,0),0)</f>
        <v>0</v>
      </c>
      <c r="BX142" s="121">
        <f>IF('Copy &amp; Paste Roster Report Here'!$A139=BX$7,IF('Copy &amp; Paste Roster Report Here'!$M139="fy",1,0),0)</f>
        <v>0</v>
      </c>
      <c r="BY142" s="121">
        <f>IF('Copy &amp; Paste Roster Report Here'!$A139=BY$7,IF('Copy &amp; Paste Roster Report Here'!$M139="fy",1,0),0)</f>
        <v>0</v>
      </c>
      <c r="BZ142" s="121">
        <f>IF('Copy &amp; Paste Roster Report Here'!$A139=BZ$7,IF('Copy &amp; Paste Roster Report Here'!$M139="fy",1,0),0)</f>
        <v>0</v>
      </c>
      <c r="CA142" s="121">
        <f>IF('Copy &amp; Paste Roster Report Here'!$A139=CA$7,IF('Copy &amp; Paste Roster Report Here'!$M139="fy",1,0),0)</f>
        <v>0</v>
      </c>
      <c r="CB142" s="121">
        <f>IF('Copy &amp; Paste Roster Report Here'!$A139=CB$7,IF('Copy &amp; Paste Roster Report Here'!$M139="fy",1,0),0)</f>
        <v>0</v>
      </c>
      <c r="CC142" s="121">
        <f>IF('Copy &amp; Paste Roster Report Here'!$A139=CC$7,IF('Copy &amp; Paste Roster Report Here'!$M139="fy",1,0),0)</f>
        <v>0</v>
      </c>
      <c r="CD142" s="121">
        <f>IF('Copy &amp; Paste Roster Report Here'!$A139=CD$7,IF('Copy &amp; Paste Roster Report Here'!$M139="fy",1,0),0)</f>
        <v>0</v>
      </c>
      <c r="CE142" s="121">
        <f>IF('Copy &amp; Paste Roster Report Here'!$A139=CE$7,IF('Copy &amp; Paste Roster Report Here'!$M139="fy",1,0),0)</f>
        <v>0</v>
      </c>
      <c r="CF142" s="73">
        <f t="shared" si="43"/>
        <v>0</v>
      </c>
      <c r="CG142" s="122">
        <f>IF('Copy &amp; Paste Roster Report Here'!$A139=CG$7,IF('Copy &amp; Paste Roster Report Here'!$M139="RH",1,0),0)</f>
        <v>0</v>
      </c>
      <c r="CH142" s="122">
        <f>IF('Copy &amp; Paste Roster Report Here'!$A139=CH$7,IF('Copy &amp; Paste Roster Report Here'!$M139="RH",1,0),0)</f>
        <v>0</v>
      </c>
      <c r="CI142" s="122">
        <f>IF('Copy &amp; Paste Roster Report Here'!$A139=CI$7,IF('Copy &amp; Paste Roster Report Here'!$M139="RH",1,0),0)</f>
        <v>0</v>
      </c>
      <c r="CJ142" s="122">
        <f>IF('Copy &amp; Paste Roster Report Here'!$A139=CJ$7,IF('Copy &amp; Paste Roster Report Here'!$M139="RH",1,0),0)</f>
        <v>0</v>
      </c>
      <c r="CK142" s="122">
        <f>IF('Copy &amp; Paste Roster Report Here'!$A139=CK$7,IF('Copy &amp; Paste Roster Report Here'!$M139="RH",1,0),0)</f>
        <v>0</v>
      </c>
      <c r="CL142" s="122">
        <f>IF('Copy &amp; Paste Roster Report Here'!$A139=CL$7,IF('Copy &amp; Paste Roster Report Here'!$M139="RH",1,0),0)</f>
        <v>0</v>
      </c>
      <c r="CM142" s="122">
        <f>IF('Copy &amp; Paste Roster Report Here'!$A139=CM$7,IF('Copy &amp; Paste Roster Report Here'!$M139="RH",1,0),0)</f>
        <v>0</v>
      </c>
      <c r="CN142" s="122">
        <f>IF('Copy &amp; Paste Roster Report Here'!$A139=CN$7,IF('Copy &amp; Paste Roster Report Here'!$M139="RH",1,0),0)</f>
        <v>0</v>
      </c>
      <c r="CO142" s="122">
        <f>IF('Copy &amp; Paste Roster Report Here'!$A139=CO$7,IF('Copy &amp; Paste Roster Report Here'!$M139="RH",1,0),0)</f>
        <v>0</v>
      </c>
      <c r="CP142" s="122">
        <f>IF('Copy &amp; Paste Roster Report Here'!$A139=CP$7,IF('Copy &amp; Paste Roster Report Here'!$M139="RH",1,0),0)</f>
        <v>0</v>
      </c>
      <c r="CQ142" s="122">
        <f>IF('Copy &amp; Paste Roster Report Here'!$A139=CQ$7,IF('Copy &amp; Paste Roster Report Here'!$M139="RH",1,0),0)</f>
        <v>0</v>
      </c>
      <c r="CR142" s="73">
        <f t="shared" si="44"/>
        <v>0</v>
      </c>
      <c r="CS142" s="123">
        <f>IF('Copy &amp; Paste Roster Report Here'!$A139=CS$7,IF('Copy &amp; Paste Roster Report Here'!$M139="QT",1,0),0)</f>
        <v>0</v>
      </c>
      <c r="CT142" s="123">
        <f>IF('Copy &amp; Paste Roster Report Here'!$A139=CT$7,IF('Copy &amp; Paste Roster Report Here'!$M139="QT",1,0),0)</f>
        <v>0</v>
      </c>
      <c r="CU142" s="123">
        <f>IF('Copy &amp; Paste Roster Report Here'!$A139=CU$7,IF('Copy &amp; Paste Roster Report Here'!$M139="QT",1,0),0)</f>
        <v>0</v>
      </c>
      <c r="CV142" s="123">
        <f>IF('Copy &amp; Paste Roster Report Here'!$A139=CV$7,IF('Copy &amp; Paste Roster Report Here'!$M139="QT",1,0),0)</f>
        <v>0</v>
      </c>
      <c r="CW142" s="123">
        <f>IF('Copy &amp; Paste Roster Report Here'!$A139=CW$7,IF('Copy &amp; Paste Roster Report Here'!$M139="QT",1,0),0)</f>
        <v>0</v>
      </c>
      <c r="CX142" s="123">
        <f>IF('Copy &amp; Paste Roster Report Here'!$A139=CX$7,IF('Copy &amp; Paste Roster Report Here'!$M139="QT",1,0),0)</f>
        <v>0</v>
      </c>
      <c r="CY142" s="123">
        <f>IF('Copy &amp; Paste Roster Report Here'!$A139=CY$7,IF('Copy &amp; Paste Roster Report Here'!$M139="QT",1,0),0)</f>
        <v>0</v>
      </c>
      <c r="CZ142" s="123">
        <f>IF('Copy &amp; Paste Roster Report Here'!$A139=CZ$7,IF('Copy &amp; Paste Roster Report Here'!$M139="QT",1,0),0)</f>
        <v>0</v>
      </c>
      <c r="DA142" s="123">
        <f>IF('Copy &amp; Paste Roster Report Here'!$A139=DA$7,IF('Copy &amp; Paste Roster Report Here'!$M139="QT",1,0),0)</f>
        <v>0</v>
      </c>
      <c r="DB142" s="123">
        <f>IF('Copy &amp; Paste Roster Report Here'!$A139=DB$7,IF('Copy &amp; Paste Roster Report Here'!$M139="QT",1,0),0)</f>
        <v>0</v>
      </c>
      <c r="DC142" s="123">
        <f>IF('Copy &amp; Paste Roster Report Here'!$A139=DC$7,IF('Copy &amp; Paste Roster Report Here'!$M139="QT",1,0),0)</f>
        <v>0</v>
      </c>
      <c r="DD142" s="73">
        <f t="shared" si="45"/>
        <v>0</v>
      </c>
      <c r="DE142" s="124">
        <f>IF('Copy &amp; Paste Roster Report Here'!$A139=DE$7,IF('Copy &amp; Paste Roster Report Here'!$M139="xxxxxxxxxxx",1,0),0)</f>
        <v>0</v>
      </c>
      <c r="DF142" s="124">
        <f>IF('Copy &amp; Paste Roster Report Here'!$A139=DF$7,IF('Copy &amp; Paste Roster Report Here'!$M139="xxxxxxxxxxx",1,0),0)</f>
        <v>0</v>
      </c>
      <c r="DG142" s="124">
        <f>IF('Copy &amp; Paste Roster Report Here'!$A139=DG$7,IF('Copy &amp; Paste Roster Report Here'!$M139="xxxxxxxxxxx",1,0),0)</f>
        <v>0</v>
      </c>
      <c r="DH142" s="124">
        <f>IF('Copy &amp; Paste Roster Report Here'!$A139=DH$7,IF('Copy &amp; Paste Roster Report Here'!$M139="xxxxxxxxxxx",1,0),0)</f>
        <v>0</v>
      </c>
      <c r="DI142" s="124">
        <f>IF('Copy &amp; Paste Roster Report Here'!$A139=DI$7,IF('Copy &amp; Paste Roster Report Here'!$M139="xxxxxxxxxxx",1,0),0)</f>
        <v>0</v>
      </c>
      <c r="DJ142" s="124">
        <f>IF('Copy &amp; Paste Roster Report Here'!$A139=DJ$7,IF('Copy &amp; Paste Roster Report Here'!$M139="xxxxxxxxxxx",1,0),0)</f>
        <v>0</v>
      </c>
      <c r="DK142" s="124">
        <f>IF('Copy &amp; Paste Roster Report Here'!$A139=DK$7,IF('Copy &amp; Paste Roster Report Here'!$M139="xxxxxxxxxxx",1,0),0)</f>
        <v>0</v>
      </c>
      <c r="DL142" s="124">
        <f>IF('Copy &amp; Paste Roster Report Here'!$A139=DL$7,IF('Copy &amp; Paste Roster Report Here'!$M139="xxxxxxxxxxx",1,0),0)</f>
        <v>0</v>
      </c>
      <c r="DM142" s="124">
        <f>IF('Copy &amp; Paste Roster Report Here'!$A139=DM$7,IF('Copy &amp; Paste Roster Report Here'!$M139="xxxxxxxxxxx",1,0),0)</f>
        <v>0</v>
      </c>
      <c r="DN142" s="124">
        <f>IF('Copy &amp; Paste Roster Report Here'!$A139=DN$7,IF('Copy &amp; Paste Roster Report Here'!$M139="xxxxxxxxxxx",1,0),0)</f>
        <v>0</v>
      </c>
      <c r="DO142" s="124">
        <f>IF('Copy &amp; Paste Roster Report Here'!$A139=DO$7,IF('Copy &amp; Paste Roster Report Here'!$M139="xxxxxxxxxxx",1,0),0)</f>
        <v>0</v>
      </c>
      <c r="DP142" s="125">
        <f t="shared" si="46"/>
        <v>0</v>
      </c>
      <c r="DQ142" s="126">
        <f t="shared" si="47"/>
        <v>0</v>
      </c>
    </row>
    <row r="143" spans="1:121" x14ac:dyDescent="0.2">
      <c r="A143" s="111">
        <f t="shared" si="33"/>
        <v>0</v>
      </c>
      <c r="B143" s="111">
        <f t="shared" si="34"/>
        <v>0</v>
      </c>
      <c r="C143" s="112">
        <f>+('Copy &amp; Paste Roster Report Here'!$P140-'Copy &amp; Paste Roster Report Here'!$O140)/30</f>
        <v>0</v>
      </c>
      <c r="D143" s="112">
        <f>+('Copy &amp; Paste Roster Report Here'!$P140-'Copy &amp; Paste Roster Report Here'!$O140)</f>
        <v>0</v>
      </c>
      <c r="E143" s="111">
        <f>'Copy &amp; Paste Roster Report Here'!N140</f>
        <v>0</v>
      </c>
      <c r="F143" s="111" t="str">
        <f t="shared" si="35"/>
        <v>N</v>
      </c>
      <c r="G143" s="111">
        <f>'Copy &amp; Paste Roster Report Here'!R140</f>
        <v>0</v>
      </c>
      <c r="H143" s="113">
        <f t="shared" si="36"/>
        <v>0</v>
      </c>
      <c r="I143" s="112">
        <f>IF(F143="N",$F$5-'Copy &amp; Paste Roster Report Here'!O140,+'Copy &amp; Paste Roster Report Here'!Q140-'Copy &amp; Paste Roster Report Here'!O140)</f>
        <v>0</v>
      </c>
      <c r="J143" s="114">
        <f t="shared" si="37"/>
        <v>0</v>
      </c>
      <c r="K143" s="114">
        <f t="shared" si="38"/>
        <v>0</v>
      </c>
      <c r="L143" s="115">
        <f>'Copy &amp; Paste Roster Report Here'!F140</f>
        <v>0</v>
      </c>
      <c r="M143" s="116">
        <f t="shared" si="39"/>
        <v>0</v>
      </c>
      <c r="N143" s="117">
        <f>IF('Copy &amp; Paste Roster Report Here'!$A140='Analytical Tests'!N$7,IF($F143="Y",+$H143*N$6,0),0)</f>
        <v>0</v>
      </c>
      <c r="O143" s="117">
        <f>IF('Copy &amp; Paste Roster Report Here'!$A140='Analytical Tests'!O$7,IF($F143="Y",+$H143*O$6,0),0)</f>
        <v>0</v>
      </c>
      <c r="P143" s="117">
        <f>IF('Copy &amp; Paste Roster Report Here'!$A140='Analytical Tests'!P$7,IF($F143="Y",+$H143*P$6,0),0)</f>
        <v>0</v>
      </c>
      <c r="Q143" s="117">
        <f>IF('Copy &amp; Paste Roster Report Here'!$A140='Analytical Tests'!Q$7,IF($F143="Y",+$H143*Q$6,0),0)</f>
        <v>0</v>
      </c>
      <c r="R143" s="117">
        <f>IF('Copy &amp; Paste Roster Report Here'!$A140='Analytical Tests'!R$7,IF($F143="Y",+$H143*R$6,0),0)</f>
        <v>0</v>
      </c>
      <c r="S143" s="117">
        <f>IF('Copy &amp; Paste Roster Report Here'!$A140='Analytical Tests'!S$7,IF($F143="Y",+$H143*S$6,0),0)</f>
        <v>0</v>
      </c>
      <c r="T143" s="117">
        <f>IF('Copy &amp; Paste Roster Report Here'!$A140='Analytical Tests'!T$7,IF($F143="Y",+$H143*T$6,0),0)</f>
        <v>0</v>
      </c>
      <c r="U143" s="117">
        <f>IF('Copy &amp; Paste Roster Report Here'!$A140='Analytical Tests'!U$7,IF($F143="Y",+$H143*U$6,0),0)</f>
        <v>0</v>
      </c>
      <c r="V143" s="117">
        <f>IF('Copy &amp; Paste Roster Report Here'!$A140='Analytical Tests'!V$7,IF($F143="Y",+$H143*V$6,0),0)</f>
        <v>0</v>
      </c>
      <c r="W143" s="117">
        <f>IF('Copy &amp; Paste Roster Report Here'!$A140='Analytical Tests'!W$7,IF($F143="Y",+$H143*W$6,0),0)</f>
        <v>0</v>
      </c>
      <c r="X143" s="117">
        <f>IF('Copy &amp; Paste Roster Report Here'!$A140='Analytical Tests'!X$7,IF($F143="Y",+$H143*X$6,0),0)</f>
        <v>0</v>
      </c>
      <c r="Y143" s="117" t="b">
        <f>IF('Copy &amp; Paste Roster Report Here'!$A140='Analytical Tests'!Y$7,IF($F143="N",IF($J143&gt;=$C143,Y$6,+($I143/$D143)*Y$6),0))</f>
        <v>0</v>
      </c>
      <c r="Z143" s="117" t="b">
        <f>IF('Copy &amp; Paste Roster Report Here'!$A140='Analytical Tests'!Z$7,IF($F143="N",IF($J143&gt;=$C143,Z$6,+($I143/$D143)*Z$6),0))</f>
        <v>0</v>
      </c>
      <c r="AA143" s="117" t="b">
        <f>IF('Copy &amp; Paste Roster Report Here'!$A140='Analytical Tests'!AA$7,IF($F143="N",IF($J143&gt;=$C143,AA$6,+($I143/$D143)*AA$6),0))</f>
        <v>0</v>
      </c>
      <c r="AB143" s="117" t="b">
        <f>IF('Copy &amp; Paste Roster Report Here'!$A140='Analytical Tests'!AB$7,IF($F143="N",IF($J143&gt;=$C143,AB$6,+($I143/$D143)*AB$6),0))</f>
        <v>0</v>
      </c>
      <c r="AC143" s="117" t="b">
        <f>IF('Copy &amp; Paste Roster Report Here'!$A140='Analytical Tests'!AC$7,IF($F143="N",IF($J143&gt;=$C143,AC$6,+($I143/$D143)*AC$6),0))</f>
        <v>0</v>
      </c>
      <c r="AD143" s="117" t="b">
        <f>IF('Copy &amp; Paste Roster Report Here'!$A140='Analytical Tests'!AD$7,IF($F143="N",IF($J143&gt;=$C143,AD$6,+($I143/$D143)*AD$6),0))</f>
        <v>0</v>
      </c>
      <c r="AE143" s="117" t="b">
        <f>IF('Copy &amp; Paste Roster Report Here'!$A140='Analytical Tests'!AE$7,IF($F143="N",IF($J143&gt;=$C143,AE$6,+($I143/$D143)*AE$6),0))</f>
        <v>0</v>
      </c>
      <c r="AF143" s="117" t="b">
        <f>IF('Copy &amp; Paste Roster Report Here'!$A140='Analytical Tests'!AF$7,IF($F143="N",IF($J143&gt;=$C143,AF$6,+($I143/$D143)*AF$6),0))</f>
        <v>0</v>
      </c>
      <c r="AG143" s="117" t="b">
        <f>IF('Copy &amp; Paste Roster Report Here'!$A140='Analytical Tests'!AG$7,IF($F143="N",IF($J143&gt;=$C143,AG$6,+($I143/$D143)*AG$6),0))</f>
        <v>0</v>
      </c>
      <c r="AH143" s="117" t="b">
        <f>IF('Copy &amp; Paste Roster Report Here'!$A140='Analytical Tests'!AH$7,IF($F143="N",IF($J143&gt;=$C143,AH$6,+($I143/$D143)*AH$6),0))</f>
        <v>0</v>
      </c>
      <c r="AI143" s="117" t="b">
        <f>IF('Copy &amp; Paste Roster Report Here'!$A140='Analytical Tests'!AI$7,IF($F143="N",IF($J143&gt;=$C143,AI$6,+($I143/$D143)*AI$6),0))</f>
        <v>0</v>
      </c>
      <c r="AJ143" s="79"/>
      <c r="AK143" s="118">
        <f>IF('Copy &amp; Paste Roster Report Here'!$A140=AK$7,IF('Copy &amp; Paste Roster Report Here'!$M140="FT",1,0),0)</f>
        <v>0</v>
      </c>
      <c r="AL143" s="118">
        <f>IF('Copy &amp; Paste Roster Report Here'!$A140=AL$7,IF('Copy &amp; Paste Roster Report Here'!$M140="FT",1,0),0)</f>
        <v>0</v>
      </c>
      <c r="AM143" s="118">
        <f>IF('Copy &amp; Paste Roster Report Here'!$A140=AM$7,IF('Copy &amp; Paste Roster Report Here'!$M140="FT",1,0),0)</f>
        <v>0</v>
      </c>
      <c r="AN143" s="118">
        <f>IF('Copy &amp; Paste Roster Report Here'!$A140=AN$7,IF('Copy &amp; Paste Roster Report Here'!$M140="FT",1,0),0)</f>
        <v>0</v>
      </c>
      <c r="AO143" s="118">
        <f>IF('Copy &amp; Paste Roster Report Here'!$A140=AO$7,IF('Copy &amp; Paste Roster Report Here'!$M140="FT",1,0),0)</f>
        <v>0</v>
      </c>
      <c r="AP143" s="118">
        <f>IF('Copy &amp; Paste Roster Report Here'!$A140=AP$7,IF('Copy &amp; Paste Roster Report Here'!$M140="FT",1,0),0)</f>
        <v>0</v>
      </c>
      <c r="AQ143" s="118">
        <f>IF('Copy &amp; Paste Roster Report Here'!$A140=AQ$7,IF('Copy &amp; Paste Roster Report Here'!$M140="FT",1,0),0)</f>
        <v>0</v>
      </c>
      <c r="AR143" s="118">
        <f>IF('Copy &amp; Paste Roster Report Here'!$A140=AR$7,IF('Copy &amp; Paste Roster Report Here'!$M140="FT",1,0),0)</f>
        <v>0</v>
      </c>
      <c r="AS143" s="118">
        <f>IF('Copy &amp; Paste Roster Report Here'!$A140=AS$7,IF('Copy &amp; Paste Roster Report Here'!$M140="FT",1,0),0)</f>
        <v>0</v>
      </c>
      <c r="AT143" s="118">
        <f>IF('Copy &amp; Paste Roster Report Here'!$A140=AT$7,IF('Copy &amp; Paste Roster Report Here'!$M140="FT",1,0),0)</f>
        <v>0</v>
      </c>
      <c r="AU143" s="118">
        <f>IF('Copy &amp; Paste Roster Report Here'!$A140=AU$7,IF('Copy &amp; Paste Roster Report Here'!$M140="FT",1,0),0)</f>
        <v>0</v>
      </c>
      <c r="AV143" s="73">
        <f t="shared" si="40"/>
        <v>0</v>
      </c>
      <c r="AW143" s="119">
        <f>IF('Copy &amp; Paste Roster Report Here'!$A140=AW$7,IF('Copy &amp; Paste Roster Report Here'!$M140="HT",1,0),0)</f>
        <v>0</v>
      </c>
      <c r="AX143" s="119">
        <f>IF('Copy &amp; Paste Roster Report Here'!$A140=AX$7,IF('Copy &amp; Paste Roster Report Here'!$M140="HT",1,0),0)</f>
        <v>0</v>
      </c>
      <c r="AY143" s="119">
        <f>IF('Copy &amp; Paste Roster Report Here'!$A140=AY$7,IF('Copy &amp; Paste Roster Report Here'!$M140="HT",1,0),0)</f>
        <v>0</v>
      </c>
      <c r="AZ143" s="119">
        <f>IF('Copy &amp; Paste Roster Report Here'!$A140=AZ$7,IF('Copy &amp; Paste Roster Report Here'!$M140="HT",1,0),0)</f>
        <v>0</v>
      </c>
      <c r="BA143" s="119">
        <f>IF('Copy &amp; Paste Roster Report Here'!$A140=BA$7,IF('Copy &amp; Paste Roster Report Here'!$M140="HT",1,0),0)</f>
        <v>0</v>
      </c>
      <c r="BB143" s="119">
        <f>IF('Copy &amp; Paste Roster Report Here'!$A140=BB$7,IF('Copy &amp; Paste Roster Report Here'!$M140="HT",1,0),0)</f>
        <v>0</v>
      </c>
      <c r="BC143" s="119">
        <f>IF('Copy &amp; Paste Roster Report Here'!$A140=BC$7,IF('Copy &amp; Paste Roster Report Here'!$M140="HT",1,0),0)</f>
        <v>0</v>
      </c>
      <c r="BD143" s="119">
        <f>IF('Copy &amp; Paste Roster Report Here'!$A140=BD$7,IF('Copy &amp; Paste Roster Report Here'!$M140="HT",1,0),0)</f>
        <v>0</v>
      </c>
      <c r="BE143" s="119">
        <f>IF('Copy &amp; Paste Roster Report Here'!$A140=BE$7,IF('Copy &amp; Paste Roster Report Here'!$M140="HT",1,0),0)</f>
        <v>0</v>
      </c>
      <c r="BF143" s="119">
        <f>IF('Copy &amp; Paste Roster Report Here'!$A140=BF$7,IF('Copy &amp; Paste Roster Report Here'!$M140="HT",1,0),0)</f>
        <v>0</v>
      </c>
      <c r="BG143" s="119">
        <f>IF('Copy &amp; Paste Roster Report Here'!$A140=BG$7,IF('Copy &amp; Paste Roster Report Here'!$M140="HT",1,0),0)</f>
        <v>0</v>
      </c>
      <c r="BH143" s="73">
        <f t="shared" si="41"/>
        <v>0</v>
      </c>
      <c r="BI143" s="120">
        <f>IF('Copy &amp; Paste Roster Report Here'!$A140=BI$7,IF('Copy &amp; Paste Roster Report Here'!$M140="MT",1,0),0)</f>
        <v>0</v>
      </c>
      <c r="BJ143" s="120">
        <f>IF('Copy &amp; Paste Roster Report Here'!$A140=BJ$7,IF('Copy &amp; Paste Roster Report Here'!$M140="MT",1,0),0)</f>
        <v>0</v>
      </c>
      <c r="BK143" s="120">
        <f>IF('Copy &amp; Paste Roster Report Here'!$A140=BK$7,IF('Copy &amp; Paste Roster Report Here'!$M140="MT",1,0),0)</f>
        <v>0</v>
      </c>
      <c r="BL143" s="120">
        <f>IF('Copy &amp; Paste Roster Report Here'!$A140=BL$7,IF('Copy &amp; Paste Roster Report Here'!$M140="MT",1,0),0)</f>
        <v>0</v>
      </c>
      <c r="BM143" s="120">
        <f>IF('Copy &amp; Paste Roster Report Here'!$A140=BM$7,IF('Copy &amp; Paste Roster Report Here'!$M140="MT",1,0),0)</f>
        <v>0</v>
      </c>
      <c r="BN143" s="120">
        <f>IF('Copy &amp; Paste Roster Report Here'!$A140=BN$7,IF('Copy &amp; Paste Roster Report Here'!$M140="MT",1,0),0)</f>
        <v>0</v>
      </c>
      <c r="BO143" s="120">
        <f>IF('Copy &amp; Paste Roster Report Here'!$A140=BO$7,IF('Copy &amp; Paste Roster Report Here'!$M140="MT",1,0),0)</f>
        <v>0</v>
      </c>
      <c r="BP143" s="120">
        <f>IF('Copy &amp; Paste Roster Report Here'!$A140=BP$7,IF('Copy &amp; Paste Roster Report Here'!$M140="MT",1,0),0)</f>
        <v>0</v>
      </c>
      <c r="BQ143" s="120">
        <f>IF('Copy &amp; Paste Roster Report Here'!$A140=BQ$7,IF('Copy &amp; Paste Roster Report Here'!$M140="MT",1,0),0)</f>
        <v>0</v>
      </c>
      <c r="BR143" s="120">
        <f>IF('Copy &amp; Paste Roster Report Here'!$A140=BR$7,IF('Copy &amp; Paste Roster Report Here'!$M140="MT",1,0),0)</f>
        <v>0</v>
      </c>
      <c r="BS143" s="120">
        <f>IF('Copy &amp; Paste Roster Report Here'!$A140=BS$7,IF('Copy &amp; Paste Roster Report Here'!$M140="MT",1,0),0)</f>
        <v>0</v>
      </c>
      <c r="BT143" s="73">
        <f t="shared" si="42"/>
        <v>0</v>
      </c>
      <c r="BU143" s="121">
        <f>IF('Copy &amp; Paste Roster Report Here'!$A140=BU$7,IF('Copy &amp; Paste Roster Report Here'!$M140="fy",1,0),0)</f>
        <v>0</v>
      </c>
      <c r="BV143" s="121">
        <f>IF('Copy &amp; Paste Roster Report Here'!$A140=BV$7,IF('Copy &amp; Paste Roster Report Here'!$M140="fy",1,0),0)</f>
        <v>0</v>
      </c>
      <c r="BW143" s="121">
        <f>IF('Copy &amp; Paste Roster Report Here'!$A140=BW$7,IF('Copy &amp; Paste Roster Report Here'!$M140="fy",1,0),0)</f>
        <v>0</v>
      </c>
      <c r="BX143" s="121">
        <f>IF('Copy &amp; Paste Roster Report Here'!$A140=BX$7,IF('Copy &amp; Paste Roster Report Here'!$M140="fy",1,0),0)</f>
        <v>0</v>
      </c>
      <c r="BY143" s="121">
        <f>IF('Copy &amp; Paste Roster Report Here'!$A140=BY$7,IF('Copy &amp; Paste Roster Report Here'!$M140="fy",1,0),0)</f>
        <v>0</v>
      </c>
      <c r="BZ143" s="121">
        <f>IF('Copy &amp; Paste Roster Report Here'!$A140=BZ$7,IF('Copy &amp; Paste Roster Report Here'!$M140="fy",1,0),0)</f>
        <v>0</v>
      </c>
      <c r="CA143" s="121">
        <f>IF('Copy &amp; Paste Roster Report Here'!$A140=CA$7,IF('Copy &amp; Paste Roster Report Here'!$M140="fy",1,0),0)</f>
        <v>0</v>
      </c>
      <c r="CB143" s="121">
        <f>IF('Copy &amp; Paste Roster Report Here'!$A140=CB$7,IF('Copy &amp; Paste Roster Report Here'!$M140="fy",1,0),0)</f>
        <v>0</v>
      </c>
      <c r="CC143" s="121">
        <f>IF('Copy &amp; Paste Roster Report Here'!$A140=CC$7,IF('Copy &amp; Paste Roster Report Here'!$M140="fy",1,0),0)</f>
        <v>0</v>
      </c>
      <c r="CD143" s="121">
        <f>IF('Copy &amp; Paste Roster Report Here'!$A140=CD$7,IF('Copy &amp; Paste Roster Report Here'!$M140="fy",1,0),0)</f>
        <v>0</v>
      </c>
      <c r="CE143" s="121">
        <f>IF('Copy &amp; Paste Roster Report Here'!$A140=CE$7,IF('Copy &amp; Paste Roster Report Here'!$M140="fy",1,0),0)</f>
        <v>0</v>
      </c>
      <c r="CF143" s="73">
        <f t="shared" si="43"/>
        <v>0</v>
      </c>
      <c r="CG143" s="122">
        <f>IF('Copy &amp; Paste Roster Report Here'!$A140=CG$7,IF('Copy &amp; Paste Roster Report Here'!$M140="RH",1,0),0)</f>
        <v>0</v>
      </c>
      <c r="CH143" s="122">
        <f>IF('Copy &amp; Paste Roster Report Here'!$A140=CH$7,IF('Copy &amp; Paste Roster Report Here'!$M140="RH",1,0),0)</f>
        <v>0</v>
      </c>
      <c r="CI143" s="122">
        <f>IF('Copy &amp; Paste Roster Report Here'!$A140=CI$7,IF('Copy &amp; Paste Roster Report Here'!$M140="RH",1,0),0)</f>
        <v>0</v>
      </c>
      <c r="CJ143" s="122">
        <f>IF('Copy &amp; Paste Roster Report Here'!$A140=CJ$7,IF('Copy &amp; Paste Roster Report Here'!$M140="RH",1,0),0)</f>
        <v>0</v>
      </c>
      <c r="CK143" s="122">
        <f>IF('Copy &amp; Paste Roster Report Here'!$A140=CK$7,IF('Copy &amp; Paste Roster Report Here'!$M140="RH",1,0),0)</f>
        <v>0</v>
      </c>
      <c r="CL143" s="122">
        <f>IF('Copy &amp; Paste Roster Report Here'!$A140=CL$7,IF('Copy &amp; Paste Roster Report Here'!$M140="RH",1,0),0)</f>
        <v>0</v>
      </c>
      <c r="CM143" s="122">
        <f>IF('Copy &amp; Paste Roster Report Here'!$A140=CM$7,IF('Copy &amp; Paste Roster Report Here'!$M140="RH",1,0),0)</f>
        <v>0</v>
      </c>
      <c r="CN143" s="122">
        <f>IF('Copy &amp; Paste Roster Report Here'!$A140=CN$7,IF('Copy &amp; Paste Roster Report Here'!$M140="RH",1,0),0)</f>
        <v>0</v>
      </c>
      <c r="CO143" s="122">
        <f>IF('Copy &amp; Paste Roster Report Here'!$A140=CO$7,IF('Copy &amp; Paste Roster Report Here'!$M140="RH",1,0),0)</f>
        <v>0</v>
      </c>
      <c r="CP143" s="122">
        <f>IF('Copy &amp; Paste Roster Report Here'!$A140=CP$7,IF('Copy &amp; Paste Roster Report Here'!$M140="RH",1,0),0)</f>
        <v>0</v>
      </c>
      <c r="CQ143" s="122">
        <f>IF('Copy &amp; Paste Roster Report Here'!$A140=CQ$7,IF('Copy &amp; Paste Roster Report Here'!$M140="RH",1,0),0)</f>
        <v>0</v>
      </c>
      <c r="CR143" s="73">
        <f t="shared" si="44"/>
        <v>0</v>
      </c>
      <c r="CS143" s="123">
        <f>IF('Copy &amp; Paste Roster Report Here'!$A140=CS$7,IF('Copy &amp; Paste Roster Report Here'!$M140="QT",1,0),0)</f>
        <v>0</v>
      </c>
      <c r="CT143" s="123">
        <f>IF('Copy &amp; Paste Roster Report Here'!$A140=CT$7,IF('Copy &amp; Paste Roster Report Here'!$M140="QT",1,0),0)</f>
        <v>0</v>
      </c>
      <c r="CU143" s="123">
        <f>IF('Copy &amp; Paste Roster Report Here'!$A140=CU$7,IF('Copy &amp; Paste Roster Report Here'!$M140="QT",1,0),0)</f>
        <v>0</v>
      </c>
      <c r="CV143" s="123">
        <f>IF('Copy &amp; Paste Roster Report Here'!$A140=CV$7,IF('Copy &amp; Paste Roster Report Here'!$M140="QT",1,0),0)</f>
        <v>0</v>
      </c>
      <c r="CW143" s="123">
        <f>IF('Copy &amp; Paste Roster Report Here'!$A140=CW$7,IF('Copy &amp; Paste Roster Report Here'!$M140="QT",1,0),0)</f>
        <v>0</v>
      </c>
      <c r="CX143" s="123">
        <f>IF('Copy &amp; Paste Roster Report Here'!$A140=CX$7,IF('Copy &amp; Paste Roster Report Here'!$M140="QT",1,0),0)</f>
        <v>0</v>
      </c>
      <c r="CY143" s="123">
        <f>IF('Copy &amp; Paste Roster Report Here'!$A140=CY$7,IF('Copy &amp; Paste Roster Report Here'!$M140="QT",1,0),0)</f>
        <v>0</v>
      </c>
      <c r="CZ143" s="123">
        <f>IF('Copy &amp; Paste Roster Report Here'!$A140=CZ$7,IF('Copy &amp; Paste Roster Report Here'!$M140="QT",1,0),0)</f>
        <v>0</v>
      </c>
      <c r="DA143" s="123">
        <f>IF('Copy &amp; Paste Roster Report Here'!$A140=DA$7,IF('Copy &amp; Paste Roster Report Here'!$M140="QT",1,0),0)</f>
        <v>0</v>
      </c>
      <c r="DB143" s="123">
        <f>IF('Copy &amp; Paste Roster Report Here'!$A140=DB$7,IF('Copy &amp; Paste Roster Report Here'!$M140="QT",1,0),0)</f>
        <v>0</v>
      </c>
      <c r="DC143" s="123">
        <f>IF('Copy &amp; Paste Roster Report Here'!$A140=DC$7,IF('Copy &amp; Paste Roster Report Here'!$M140="QT",1,0),0)</f>
        <v>0</v>
      </c>
      <c r="DD143" s="73">
        <f t="shared" si="45"/>
        <v>0</v>
      </c>
      <c r="DE143" s="124">
        <f>IF('Copy &amp; Paste Roster Report Here'!$A140=DE$7,IF('Copy &amp; Paste Roster Report Here'!$M140="xxxxxxxxxxx",1,0),0)</f>
        <v>0</v>
      </c>
      <c r="DF143" s="124">
        <f>IF('Copy &amp; Paste Roster Report Here'!$A140=DF$7,IF('Copy &amp; Paste Roster Report Here'!$M140="xxxxxxxxxxx",1,0),0)</f>
        <v>0</v>
      </c>
      <c r="DG143" s="124">
        <f>IF('Copy &amp; Paste Roster Report Here'!$A140=DG$7,IF('Copy &amp; Paste Roster Report Here'!$M140="xxxxxxxxxxx",1,0),0)</f>
        <v>0</v>
      </c>
      <c r="DH143" s="124">
        <f>IF('Copy &amp; Paste Roster Report Here'!$A140=DH$7,IF('Copy &amp; Paste Roster Report Here'!$M140="xxxxxxxxxxx",1,0),0)</f>
        <v>0</v>
      </c>
      <c r="DI143" s="124">
        <f>IF('Copy &amp; Paste Roster Report Here'!$A140=DI$7,IF('Copy &amp; Paste Roster Report Here'!$M140="xxxxxxxxxxx",1,0),0)</f>
        <v>0</v>
      </c>
      <c r="DJ143" s="124">
        <f>IF('Copy &amp; Paste Roster Report Here'!$A140=DJ$7,IF('Copy &amp; Paste Roster Report Here'!$M140="xxxxxxxxxxx",1,0),0)</f>
        <v>0</v>
      </c>
      <c r="DK143" s="124">
        <f>IF('Copy &amp; Paste Roster Report Here'!$A140=DK$7,IF('Copy &amp; Paste Roster Report Here'!$M140="xxxxxxxxxxx",1,0),0)</f>
        <v>0</v>
      </c>
      <c r="DL143" s="124">
        <f>IF('Copy &amp; Paste Roster Report Here'!$A140=DL$7,IF('Copy &amp; Paste Roster Report Here'!$M140="xxxxxxxxxxx",1,0),0)</f>
        <v>0</v>
      </c>
      <c r="DM143" s="124">
        <f>IF('Copy &amp; Paste Roster Report Here'!$A140=DM$7,IF('Copy &amp; Paste Roster Report Here'!$M140="xxxxxxxxxxx",1,0),0)</f>
        <v>0</v>
      </c>
      <c r="DN143" s="124">
        <f>IF('Copy &amp; Paste Roster Report Here'!$A140=DN$7,IF('Copy &amp; Paste Roster Report Here'!$M140="xxxxxxxxxxx",1,0),0)</f>
        <v>0</v>
      </c>
      <c r="DO143" s="124">
        <f>IF('Copy &amp; Paste Roster Report Here'!$A140=DO$7,IF('Copy &amp; Paste Roster Report Here'!$M140="xxxxxxxxxxx",1,0),0)</f>
        <v>0</v>
      </c>
      <c r="DP143" s="125">
        <f t="shared" si="46"/>
        <v>0</v>
      </c>
      <c r="DQ143" s="126">
        <f t="shared" si="47"/>
        <v>0</v>
      </c>
    </row>
    <row r="144" spans="1:121" x14ac:dyDescent="0.2">
      <c r="A144" s="111">
        <f t="shared" si="33"/>
        <v>0</v>
      </c>
      <c r="B144" s="111">
        <f t="shared" si="34"/>
        <v>0</v>
      </c>
      <c r="C144" s="112">
        <f>+('Copy &amp; Paste Roster Report Here'!$P141-'Copy &amp; Paste Roster Report Here'!$O141)/30</f>
        <v>0</v>
      </c>
      <c r="D144" s="112">
        <f>+('Copy &amp; Paste Roster Report Here'!$P141-'Copy &amp; Paste Roster Report Here'!$O141)</f>
        <v>0</v>
      </c>
      <c r="E144" s="111">
        <f>'Copy &amp; Paste Roster Report Here'!N141</f>
        <v>0</v>
      </c>
      <c r="F144" s="111" t="str">
        <f t="shared" si="35"/>
        <v>N</v>
      </c>
      <c r="G144" s="111">
        <f>'Copy &amp; Paste Roster Report Here'!R141</f>
        <v>0</v>
      </c>
      <c r="H144" s="113">
        <f t="shared" si="36"/>
        <v>0</v>
      </c>
      <c r="I144" s="112">
        <f>IF(F144="N",$F$5-'Copy &amp; Paste Roster Report Here'!O141,+'Copy &amp; Paste Roster Report Here'!Q141-'Copy &amp; Paste Roster Report Here'!O141)</f>
        <v>0</v>
      </c>
      <c r="J144" s="114">
        <f t="shared" si="37"/>
        <v>0</v>
      </c>
      <c r="K144" s="114">
        <f t="shared" si="38"/>
        <v>0</v>
      </c>
      <c r="L144" s="115">
        <f>'Copy &amp; Paste Roster Report Here'!F141</f>
        <v>0</v>
      </c>
      <c r="M144" s="116">
        <f t="shared" si="39"/>
        <v>0</v>
      </c>
      <c r="N144" s="117">
        <f>IF('Copy &amp; Paste Roster Report Here'!$A141='Analytical Tests'!N$7,IF($F144="Y",+$H144*N$6,0),0)</f>
        <v>0</v>
      </c>
      <c r="O144" s="117">
        <f>IF('Copy &amp; Paste Roster Report Here'!$A141='Analytical Tests'!O$7,IF($F144="Y",+$H144*O$6,0),0)</f>
        <v>0</v>
      </c>
      <c r="P144" s="117">
        <f>IF('Copy &amp; Paste Roster Report Here'!$A141='Analytical Tests'!P$7,IF($F144="Y",+$H144*P$6,0),0)</f>
        <v>0</v>
      </c>
      <c r="Q144" s="117">
        <f>IF('Copy &amp; Paste Roster Report Here'!$A141='Analytical Tests'!Q$7,IF($F144="Y",+$H144*Q$6,0),0)</f>
        <v>0</v>
      </c>
      <c r="R144" s="117">
        <f>IF('Copy &amp; Paste Roster Report Here'!$A141='Analytical Tests'!R$7,IF($F144="Y",+$H144*R$6,0),0)</f>
        <v>0</v>
      </c>
      <c r="S144" s="117">
        <f>IF('Copy &amp; Paste Roster Report Here'!$A141='Analytical Tests'!S$7,IF($F144="Y",+$H144*S$6,0),0)</f>
        <v>0</v>
      </c>
      <c r="T144" s="117">
        <f>IF('Copy &amp; Paste Roster Report Here'!$A141='Analytical Tests'!T$7,IF($F144="Y",+$H144*T$6,0),0)</f>
        <v>0</v>
      </c>
      <c r="U144" s="117">
        <f>IF('Copy &amp; Paste Roster Report Here'!$A141='Analytical Tests'!U$7,IF($F144="Y",+$H144*U$6,0),0)</f>
        <v>0</v>
      </c>
      <c r="V144" s="117">
        <f>IF('Copy &amp; Paste Roster Report Here'!$A141='Analytical Tests'!V$7,IF($F144="Y",+$H144*V$6,0),0)</f>
        <v>0</v>
      </c>
      <c r="W144" s="117">
        <f>IF('Copy &amp; Paste Roster Report Here'!$A141='Analytical Tests'!W$7,IF($F144="Y",+$H144*W$6,0),0)</f>
        <v>0</v>
      </c>
      <c r="X144" s="117">
        <f>IF('Copy &amp; Paste Roster Report Here'!$A141='Analytical Tests'!X$7,IF($F144="Y",+$H144*X$6,0),0)</f>
        <v>0</v>
      </c>
      <c r="Y144" s="117" t="b">
        <f>IF('Copy &amp; Paste Roster Report Here'!$A141='Analytical Tests'!Y$7,IF($F144="N",IF($J144&gt;=$C144,Y$6,+($I144/$D144)*Y$6),0))</f>
        <v>0</v>
      </c>
      <c r="Z144" s="117" t="b">
        <f>IF('Copy &amp; Paste Roster Report Here'!$A141='Analytical Tests'!Z$7,IF($F144="N",IF($J144&gt;=$C144,Z$6,+($I144/$D144)*Z$6),0))</f>
        <v>0</v>
      </c>
      <c r="AA144" s="117" t="b">
        <f>IF('Copy &amp; Paste Roster Report Here'!$A141='Analytical Tests'!AA$7,IF($F144="N",IF($J144&gt;=$C144,AA$6,+($I144/$D144)*AA$6),0))</f>
        <v>0</v>
      </c>
      <c r="AB144" s="117" t="b">
        <f>IF('Copy &amp; Paste Roster Report Here'!$A141='Analytical Tests'!AB$7,IF($F144="N",IF($J144&gt;=$C144,AB$6,+($I144/$D144)*AB$6),0))</f>
        <v>0</v>
      </c>
      <c r="AC144" s="117" t="b">
        <f>IF('Copy &amp; Paste Roster Report Here'!$A141='Analytical Tests'!AC$7,IF($F144="N",IF($J144&gt;=$C144,AC$6,+($I144/$D144)*AC$6),0))</f>
        <v>0</v>
      </c>
      <c r="AD144" s="117" t="b">
        <f>IF('Copy &amp; Paste Roster Report Here'!$A141='Analytical Tests'!AD$7,IF($F144="N",IF($J144&gt;=$C144,AD$6,+($I144/$D144)*AD$6),0))</f>
        <v>0</v>
      </c>
      <c r="AE144" s="117" t="b">
        <f>IF('Copy &amp; Paste Roster Report Here'!$A141='Analytical Tests'!AE$7,IF($F144="N",IF($J144&gt;=$C144,AE$6,+($I144/$D144)*AE$6),0))</f>
        <v>0</v>
      </c>
      <c r="AF144" s="117" t="b">
        <f>IF('Copy &amp; Paste Roster Report Here'!$A141='Analytical Tests'!AF$7,IF($F144="N",IF($J144&gt;=$C144,AF$6,+($I144/$D144)*AF$6),0))</f>
        <v>0</v>
      </c>
      <c r="AG144" s="117" t="b">
        <f>IF('Copy &amp; Paste Roster Report Here'!$A141='Analytical Tests'!AG$7,IF($F144="N",IF($J144&gt;=$C144,AG$6,+($I144/$D144)*AG$6),0))</f>
        <v>0</v>
      </c>
      <c r="AH144" s="117" t="b">
        <f>IF('Copy &amp; Paste Roster Report Here'!$A141='Analytical Tests'!AH$7,IF($F144="N",IF($J144&gt;=$C144,AH$6,+($I144/$D144)*AH$6),0))</f>
        <v>0</v>
      </c>
      <c r="AI144" s="117" t="b">
        <f>IF('Copy &amp; Paste Roster Report Here'!$A141='Analytical Tests'!AI$7,IF($F144="N",IF($J144&gt;=$C144,AI$6,+($I144/$D144)*AI$6),0))</f>
        <v>0</v>
      </c>
      <c r="AJ144" s="79"/>
      <c r="AK144" s="118">
        <f>IF('Copy &amp; Paste Roster Report Here'!$A141=AK$7,IF('Copy &amp; Paste Roster Report Here'!$M141="FT",1,0),0)</f>
        <v>0</v>
      </c>
      <c r="AL144" s="118">
        <f>IF('Copy &amp; Paste Roster Report Here'!$A141=AL$7,IF('Copy &amp; Paste Roster Report Here'!$M141="FT",1,0),0)</f>
        <v>0</v>
      </c>
      <c r="AM144" s="118">
        <f>IF('Copy &amp; Paste Roster Report Here'!$A141=AM$7,IF('Copy &amp; Paste Roster Report Here'!$M141="FT",1,0),0)</f>
        <v>0</v>
      </c>
      <c r="AN144" s="118">
        <f>IF('Copy &amp; Paste Roster Report Here'!$A141=AN$7,IF('Copy &amp; Paste Roster Report Here'!$M141="FT",1,0),0)</f>
        <v>0</v>
      </c>
      <c r="AO144" s="118">
        <f>IF('Copy &amp; Paste Roster Report Here'!$A141=AO$7,IF('Copy &amp; Paste Roster Report Here'!$M141="FT",1,0),0)</f>
        <v>0</v>
      </c>
      <c r="AP144" s="118">
        <f>IF('Copy &amp; Paste Roster Report Here'!$A141=AP$7,IF('Copy &amp; Paste Roster Report Here'!$M141="FT",1,0),0)</f>
        <v>0</v>
      </c>
      <c r="AQ144" s="118">
        <f>IF('Copy &amp; Paste Roster Report Here'!$A141=AQ$7,IF('Copy &amp; Paste Roster Report Here'!$M141="FT",1,0),0)</f>
        <v>0</v>
      </c>
      <c r="AR144" s="118">
        <f>IF('Copy &amp; Paste Roster Report Here'!$A141=AR$7,IF('Copy &amp; Paste Roster Report Here'!$M141="FT",1,0),0)</f>
        <v>0</v>
      </c>
      <c r="AS144" s="118">
        <f>IF('Copy &amp; Paste Roster Report Here'!$A141=AS$7,IF('Copy &amp; Paste Roster Report Here'!$M141="FT",1,0),0)</f>
        <v>0</v>
      </c>
      <c r="AT144" s="118">
        <f>IF('Copy &amp; Paste Roster Report Here'!$A141=AT$7,IF('Copy &amp; Paste Roster Report Here'!$M141="FT",1,0),0)</f>
        <v>0</v>
      </c>
      <c r="AU144" s="118">
        <f>IF('Copy &amp; Paste Roster Report Here'!$A141=AU$7,IF('Copy &amp; Paste Roster Report Here'!$M141="FT",1,0),0)</f>
        <v>0</v>
      </c>
      <c r="AV144" s="73">
        <f t="shared" si="40"/>
        <v>0</v>
      </c>
      <c r="AW144" s="119">
        <f>IF('Copy &amp; Paste Roster Report Here'!$A141=AW$7,IF('Copy &amp; Paste Roster Report Here'!$M141="HT",1,0),0)</f>
        <v>0</v>
      </c>
      <c r="AX144" s="119">
        <f>IF('Copy &amp; Paste Roster Report Here'!$A141=AX$7,IF('Copy &amp; Paste Roster Report Here'!$M141="HT",1,0),0)</f>
        <v>0</v>
      </c>
      <c r="AY144" s="119">
        <f>IF('Copy &amp; Paste Roster Report Here'!$A141=AY$7,IF('Copy &amp; Paste Roster Report Here'!$M141="HT",1,0),0)</f>
        <v>0</v>
      </c>
      <c r="AZ144" s="119">
        <f>IF('Copy &amp; Paste Roster Report Here'!$A141=AZ$7,IF('Copy &amp; Paste Roster Report Here'!$M141="HT",1,0),0)</f>
        <v>0</v>
      </c>
      <c r="BA144" s="119">
        <f>IF('Copy &amp; Paste Roster Report Here'!$A141=BA$7,IF('Copy &amp; Paste Roster Report Here'!$M141="HT",1,0),0)</f>
        <v>0</v>
      </c>
      <c r="BB144" s="119">
        <f>IF('Copy &amp; Paste Roster Report Here'!$A141=BB$7,IF('Copy &amp; Paste Roster Report Here'!$M141="HT",1,0),0)</f>
        <v>0</v>
      </c>
      <c r="BC144" s="119">
        <f>IF('Copy &amp; Paste Roster Report Here'!$A141=BC$7,IF('Copy &amp; Paste Roster Report Here'!$M141="HT",1,0),0)</f>
        <v>0</v>
      </c>
      <c r="BD144" s="119">
        <f>IF('Copy &amp; Paste Roster Report Here'!$A141=BD$7,IF('Copy &amp; Paste Roster Report Here'!$M141="HT",1,0),0)</f>
        <v>0</v>
      </c>
      <c r="BE144" s="119">
        <f>IF('Copy &amp; Paste Roster Report Here'!$A141=BE$7,IF('Copy &amp; Paste Roster Report Here'!$M141="HT",1,0),0)</f>
        <v>0</v>
      </c>
      <c r="BF144" s="119">
        <f>IF('Copy &amp; Paste Roster Report Here'!$A141=BF$7,IF('Copy &amp; Paste Roster Report Here'!$M141="HT",1,0),0)</f>
        <v>0</v>
      </c>
      <c r="BG144" s="119">
        <f>IF('Copy &amp; Paste Roster Report Here'!$A141=BG$7,IF('Copy &amp; Paste Roster Report Here'!$M141="HT",1,0),0)</f>
        <v>0</v>
      </c>
      <c r="BH144" s="73">
        <f t="shared" si="41"/>
        <v>0</v>
      </c>
      <c r="BI144" s="120">
        <f>IF('Copy &amp; Paste Roster Report Here'!$A141=BI$7,IF('Copy &amp; Paste Roster Report Here'!$M141="MT",1,0),0)</f>
        <v>0</v>
      </c>
      <c r="BJ144" s="120">
        <f>IF('Copy &amp; Paste Roster Report Here'!$A141=BJ$7,IF('Copy &amp; Paste Roster Report Here'!$M141="MT",1,0),0)</f>
        <v>0</v>
      </c>
      <c r="BK144" s="120">
        <f>IF('Copy &amp; Paste Roster Report Here'!$A141=BK$7,IF('Copy &amp; Paste Roster Report Here'!$M141="MT",1,0),0)</f>
        <v>0</v>
      </c>
      <c r="BL144" s="120">
        <f>IF('Copy &amp; Paste Roster Report Here'!$A141=BL$7,IF('Copy &amp; Paste Roster Report Here'!$M141="MT",1,0),0)</f>
        <v>0</v>
      </c>
      <c r="BM144" s="120">
        <f>IF('Copy &amp; Paste Roster Report Here'!$A141=BM$7,IF('Copy &amp; Paste Roster Report Here'!$M141="MT",1,0),0)</f>
        <v>0</v>
      </c>
      <c r="BN144" s="120">
        <f>IF('Copy &amp; Paste Roster Report Here'!$A141=BN$7,IF('Copy &amp; Paste Roster Report Here'!$M141="MT",1,0),0)</f>
        <v>0</v>
      </c>
      <c r="BO144" s="120">
        <f>IF('Copy &amp; Paste Roster Report Here'!$A141=BO$7,IF('Copy &amp; Paste Roster Report Here'!$M141="MT",1,0),0)</f>
        <v>0</v>
      </c>
      <c r="BP144" s="120">
        <f>IF('Copy &amp; Paste Roster Report Here'!$A141=BP$7,IF('Copy &amp; Paste Roster Report Here'!$M141="MT",1,0),0)</f>
        <v>0</v>
      </c>
      <c r="BQ144" s="120">
        <f>IF('Copy &amp; Paste Roster Report Here'!$A141=BQ$7,IF('Copy &amp; Paste Roster Report Here'!$M141="MT",1,0),0)</f>
        <v>0</v>
      </c>
      <c r="BR144" s="120">
        <f>IF('Copy &amp; Paste Roster Report Here'!$A141=BR$7,IF('Copy &amp; Paste Roster Report Here'!$M141="MT",1,0),0)</f>
        <v>0</v>
      </c>
      <c r="BS144" s="120">
        <f>IF('Copy &amp; Paste Roster Report Here'!$A141=BS$7,IF('Copy &amp; Paste Roster Report Here'!$M141="MT",1,0),0)</f>
        <v>0</v>
      </c>
      <c r="BT144" s="73">
        <f t="shared" si="42"/>
        <v>0</v>
      </c>
      <c r="BU144" s="121">
        <f>IF('Copy &amp; Paste Roster Report Here'!$A141=BU$7,IF('Copy &amp; Paste Roster Report Here'!$M141="fy",1,0),0)</f>
        <v>0</v>
      </c>
      <c r="BV144" s="121">
        <f>IF('Copy &amp; Paste Roster Report Here'!$A141=BV$7,IF('Copy &amp; Paste Roster Report Here'!$M141="fy",1,0),0)</f>
        <v>0</v>
      </c>
      <c r="BW144" s="121">
        <f>IF('Copy &amp; Paste Roster Report Here'!$A141=BW$7,IF('Copy &amp; Paste Roster Report Here'!$M141="fy",1,0),0)</f>
        <v>0</v>
      </c>
      <c r="BX144" s="121">
        <f>IF('Copy &amp; Paste Roster Report Here'!$A141=BX$7,IF('Copy &amp; Paste Roster Report Here'!$M141="fy",1,0),0)</f>
        <v>0</v>
      </c>
      <c r="BY144" s="121">
        <f>IF('Copy &amp; Paste Roster Report Here'!$A141=BY$7,IF('Copy &amp; Paste Roster Report Here'!$M141="fy",1,0),0)</f>
        <v>0</v>
      </c>
      <c r="BZ144" s="121">
        <f>IF('Copy &amp; Paste Roster Report Here'!$A141=BZ$7,IF('Copy &amp; Paste Roster Report Here'!$M141="fy",1,0),0)</f>
        <v>0</v>
      </c>
      <c r="CA144" s="121">
        <f>IF('Copy &amp; Paste Roster Report Here'!$A141=CA$7,IF('Copy &amp; Paste Roster Report Here'!$M141="fy",1,0),0)</f>
        <v>0</v>
      </c>
      <c r="CB144" s="121">
        <f>IF('Copy &amp; Paste Roster Report Here'!$A141=CB$7,IF('Copy &amp; Paste Roster Report Here'!$M141="fy",1,0),0)</f>
        <v>0</v>
      </c>
      <c r="CC144" s="121">
        <f>IF('Copy &amp; Paste Roster Report Here'!$A141=CC$7,IF('Copy &amp; Paste Roster Report Here'!$M141="fy",1,0),0)</f>
        <v>0</v>
      </c>
      <c r="CD144" s="121">
        <f>IF('Copy &amp; Paste Roster Report Here'!$A141=CD$7,IF('Copy &amp; Paste Roster Report Here'!$M141="fy",1,0),0)</f>
        <v>0</v>
      </c>
      <c r="CE144" s="121">
        <f>IF('Copy &amp; Paste Roster Report Here'!$A141=CE$7,IF('Copy &amp; Paste Roster Report Here'!$M141="fy",1,0),0)</f>
        <v>0</v>
      </c>
      <c r="CF144" s="73">
        <f t="shared" si="43"/>
        <v>0</v>
      </c>
      <c r="CG144" s="122">
        <f>IF('Copy &amp; Paste Roster Report Here'!$A141=CG$7,IF('Copy &amp; Paste Roster Report Here'!$M141="RH",1,0),0)</f>
        <v>0</v>
      </c>
      <c r="CH144" s="122">
        <f>IF('Copy &amp; Paste Roster Report Here'!$A141=CH$7,IF('Copy &amp; Paste Roster Report Here'!$M141="RH",1,0),0)</f>
        <v>0</v>
      </c>
      <c r="CI144" s="122">
        <f>IF('Copy &amp; Paste Roster Report Here'!$A141=CI$7,IF('Copy &amp; Paste Roster Report Here'!$M141="RH",1,0),0)</f>
        <v>0</v>
      </c>
      <c r="CJ144" s="122">
        <f>IF('Copy &amp; Paste Roster Report Here'!$A141=CJ$7,IF('Copy &amp; Paste Roster Report Here'!$M141="RH",1,0),0)</f>
        <v>0</v>
      </c>
      <c r="CK144" s="122">
        <f>IF('Copy &amp; Paste Roster Report Here'!$A141=CK$7,IF('Copy &amp; Paste Roster Report Here'!$M141="RH",1,0),0)</f>
        <v>0</v>
      </c>
      <c r="CL144" s="122">
        <f>IF('Copy &amp; Paste Roster Report Here'!$A141=CL$7,IF('Copy &amp; Paste Roster Report Here'!$M141="RH",1,0),0)</f>
        <v>0</v>
      </c>
      <c r="CM144" s="122">
        <f>IF('Copy &amp; Paste Roster Report Here'!$A141=CM$7,IF('Copy &amp; Paste Roster Report Here'!$M141="RH",1,0),0)</f>
        <v>0</v>
      </c>
      <c r="CN144" s="122">
        <f>IF('Copy &amp; Paste Roster Report Here'!$A141=CN$7,IF('Copy &amp; Paste Roster Report Here'!$M141="RH",1,0),0)</f>
        <v>0</v>
      </c>
      <c r="CO144" s="122">
        <f>IF('Copy &amp; Paste Roster Report Here'!$A141=CO$7,IF('Copy &amp; Paste Roster Report Here'!$M141="RH",1,0),0)</f>
        <v>0</v>
      </c>
      <c r="CP144" s="122">
        <f>IF('Copy &amp; Paste Roster Report Here'!$A141=CP$7,IF('Copy &amp; Paste Roster Report Here'!$M141="RH",1,0),0)</f>
        <v>0</v>
      </c>
      <c r="CQ144" s="122">
        <f>IF('Copy &amp; Paste Roster Report Here'!$A141=CQ$7,IF('Copy &amp; Paste Roster Report Here'!$M141="RH",1,0),0)</f>
        <v>0</v>
      </c>
      <c r="CR144" s="73">
        <f t="shared" si="44"/>
        <v>0</v>
      </c>
      <c r="CS144" s="123">
        <f>IF('Copy &amp; Paste Roster Report Here'!$A141=CS$7,IF('Copy &amp; Paste Roster Report Here'!$M141="QT",1,0),0)</f>
        <v>0</v>
      </c>
      <c r="CT144" s="123">
        <f>IF('Copy &amp; Paste Roster Report Here'!$A141=CT$7,IF('Copy &amp; Paste Roster Report Here'!$M141="QT",1,0),0)</f>
        <v>0</v>
      </c>
      <c r="CU144" s="123">
        <f>IF('Copy &amp; Paste Roster Report Here'!$A141=CU$7,IF('Copy &amp; Paste Roster Report Here'!$M141="QT",1,0),0)</f>
        <v>0</v>
      </c>
      <c r="CV144" s="123">
        <f>IF('Copy &amp; Paste Roster Report Here'!$A141=CV$7,IF('Copy &amp; Paste Roster Report Here'!$M141="QT",1,0),0)</f>
        <v>0</v>
      </c>
      <c r="CW144" s="123">
        <f>IF('Copy &amp; Paste Roster Report Here'!$A141=CW$7,IF('Copy &amp; Paste Roster Report Here'!$M141="QT",1,0),0)</f>
        <v>0</v>
      </c>
      <c r="CX144" s="123">
        <f>IF('Copy &amp; Paste Roster Report Here'!$A141=CX$7,IF('Copy &amp; Paste Roster Report Here'!$M141="QT",1,0),0)</f>
        <v>0</v>
      </c>
      <c r="CY144" s="123">
        <f>IF('Copy &amp; Paste Roster Report Here'!$A141=CY$7,IF('Copy &amp; Paste Roster Report Here'!$M141="QT",1,0),0)</f>
        <v>0</v>
      </c>
      <c r="CZ144" s="123">
        <f>IF('Copy &amp; Paste Roster Report Here'!$A141=CZ$7,IF('Copy &amp; Paste Roster Report Here'!$M141="QT",1,0),0)</f>
        <v>0</v>
      </c>
      <c r="DA144" s="123">
        <f>IF('Copy &amp; Paste Roster Report Here'!$A141=DA$7,IF('Copy &amp; Paste Roster Report Here'!$M141="QT",1,0),0)</f>
        <v>0</v>
      </c>
      <c r="DB144" s="123">
        <f>IF('Copy &amp; Paste Roster Report Here'!$A141=DB$7,IF('Copy &amp; Paste Roster Report Here'!$M141="QT",1,0),0)</f>
        <v>0</v>
      </c>
      <c r="DC144" s="123">
        <f>IF('Copy &amp; Paste Roster Report Here'!$A141=DC$7,IF('Copy &amp; Paste Roster Report Here'!$M141="QT",1,0),0)</f>
        <v>0</v>
      </c>
      <c r="DD144" s="73">
        <f t="shared" si="45"/>
        <v>0</v>
      </c>
      <c r="DE144" s="124">
        <f>IF('Copy &amp; Paste Roster Report Here'!$A141=DE$7,IF('Copy &amp; Paste Roster Report Here'!$M141="xxxxxxxxxxx",1,0),0)</f>
        <v>0</v>
      </c>
      <c r="DF144" s="124">
        <f>IF('Copy &amp; Paste Roster Report Here'!$A141=DF$7,IF('Copy &amp; Paste Roster Report Here'!$M141="xxxxxxxxxxx",1,0),0)</f>
        <v>0</v>
      </c>
      <c r="DG144" s="124">
        <f>IF('Copy &amp; Paste Roster Report Here'!$A141=DG$7,IF('Copy &amp; Paste Roster Report Here'!$M141="xxxxxxxxxxx",1,0),0)</f>
        <v>0</v>
      </c>
      <c r="DH144" s="124">
        <f>IF('Copy &amp; Paste Roster Report Here'!$A141=DH$7,IF('Copy &amp; Paste Roster Report Here'!$M141="xxxxxxxxxxx",1,0),0)</f>
        <v>0</v>
      </c>
      <c r="DI144" s="124">
        <f>IF('Copy &amp; Paste Roster Report Here'!$A141=DI$7,IF('Copy &amp; Paste Roster Report Here'!$M141="xxxxxxxxxxx",1,0),0)</f>
        <v>0</v>
      </c>
      <c r="DJ144" s="124">
        <f>IF('Copy &amp; Paste Roster Report Here'!$A141=DJ$7,IF('Copy &amp; Paste Roster Report Here'!$M141="xxxxxxxxxxx",1,0),0)</f>
        <v>0</v>
      </c>
      <c r="DK144" s="124">
        <f>IF('Copy &amp; Paste Roster Report Here'!$A141=DK$7,IF('Copy &amp; Paste Roster Report Here'!$M141="xxxxxxxxxxx",1,0),0)</f>
        <v>0</v>
      </c>
      <c r="DL144" s="124">
        <f>IF('Copy &amp; Paste Roster Report Here'!$A141=DL$7,IF('Copy &amp; Paste Roster Report Here'!$M141="xxxxxxxxxxx",1,0),0)</f>
        <v>0</v>
      </c>
      <c r="DM144" s="124">
        <f>IF('Copy &amp; Paste Roster Report Here'!$A141=DM$7,IF('Copy &amp; Paste Roster Report Here'!$M141="xxxxxxxxxxx",1,0),0)</f>
        <v>0</v>
      </c>
      <c r="DN144" s="124">
        <f>IF('Copy &amp; Paste Roster Report Here'!$A141=DN$7,IF('Copy &amp; Paste Roster Report Here'!$M141="xxxxxxxxxxx",1,0),0)</f>
        <v>0</v>
      </c>
      <c r="DO144" s="124">
        <f>IF('Copy &amp; Paste Roster Report Here'!$A141=DO$7,IF('Copy &amp; Paste Roster Report Here'!$M141="xxxxxxxxxxx",1,0),0)</f>
        <v>0</v>
      </c>
      <c r="DP144" s="125">
        <f t="shared" si="46"/>
        <v>0</v>
      </c>
      <c r="DQ144" s="126">
        <f t="shared" si="47"/>
        <v>0</v>
      </c>
    </row>
    <row r="145" spans="1:121" x14ac:dyDescent="0.2">
      <c r="A145" s="111">
        <f t="shared" si="33"/>
        <v>0</v>
      </c>
      <c r="B145" s="111">
        <f t="shared" si="34"/>
        <v>0</v>
      </c>
      <c r="C145" s="112">
        <f>+('Copy &amp; Paste Roster Report Here'!$P142-'Copy &amp; Paste Roster Report Here'!$O142)/30</f>
        <v>0</v>
      </c>
      <c r="D145" s="112">
        <f>+('Copy &amp; Paste Roster Report Here'!$P142-'Copy &amp; Paste Roster Report Here'!$O142)</f>
        <v>0</v>
      </c>
      <c r="E145" s="111">
        <f>'Copy &amp; Paste Roster Report Here'!N142</f>
        <v>0</v>
      </c>
      <c r="F145" s="111" t="str">
        <f t="shared" si="35"/>
        <v>N</v>
      </c>
      <c r="G145" s="111">
        <f>'Copy &amp; Paste Roster Report Here'!R142</f>
        <v>0</v>
      </c>
      <c r="H145" s="113">
        <f t="shared" si="36"/>
        <v>0</v>
      </c>
      <c r="I145" s="112">
        <f>IF(F145="N",$F$5-'Copy &amp; Paste Roster Report Here'!O142,+'Copy &amp; Paste Roster Report Here'!Q142-'Copy &amp; Paste Roster Report Here'!O142)</f>
        <v>0</v>
      </c>
      <c r="J145" s="114">
        <f t="shared" si="37"/>
        <v>0</v>
      </c>
      <c r="K145" s="114">
        <f t="shared" si="38"/>
        <v>0</v>
      </c>
      <c r="L145" s="115">
        <f>'Copy &amp; Paste Roster Report Here'!F142</f>
        <v>0</v>
      </c>
      <c r="M145" s="116">
        <f t="shared" si="39"/>
        <v>0</v>
      </c>
      <c r="N145" s="117">
        <f>IF('Copy &amp; Paste Roster Report Here'!$A142='Analytical Tests'!N$7,IF($F145="Y",+$H145*N$6,0),0)</f>
        <v>0</v>
      </c>
      <c r="O145" s="117">
        <f>IF('Copy &amp; Paste Roster Report Here'!$A142='Analytical Tests'!O$7,IF($F145="Y",+$H145*O$6,0),0)</f>
        <v>0</v>
      </c>
      <c r="P145" s="117">
        <f>IF('Copy &amp; Paste Roster Report Here'!$A142='Analytical Tests'!P$7,IF($F145="Y",+$H145*P$6,0),0)</f>
        <v>0</v>
      </c>
      <c r="Q145" s="117">
        <f>IF('Copy &amp; Paste Roster Report Here'!$A142='Analytical Tests'!Q$7,IF($F145="Y",+$H145*Q$6,0),0)</f>
        <v>0</v>
      </c>
      <c r="R145" s="117">
        <f>IF('Copy &amp; Paste Roster Report Here'!$A142='Analytical Tests'!R$7,IF($F145="Y",+$H145*R$6,0),0)</f>
        <v>0</v>
      </c>
      <c r="S145" s="117">
        <f>IF('Copy &amp; Paste Roster Report Here'!$A142='Analytical Tests'!S$7,IF($F145="Y",+$H145*S$6,0),0)</f>
        <v>0</v>
      </c>
      <c r="T145" s="117">
        <f>IF('Copy &amp; Paste Roster Report Here'!$A142='Analytical Tests'!T$7,IF($F145="Y",+$H145*T$6,0),0)</f>
        <v>0</v>
      </c>
      <c r="U145" s="117">
        <f>IF('Copy &amp; Paste Roster Report Here'!$A142='Analytical Tests'!U$7,IF($F145="Y",+$H145*U$6,0),0)</f>
        <v>0</v>
      </c>
      <c r="V145" s="117">
        <f>IF('Copy &amp; Paste Roster Report Here'!$A142='Analytical Tests'!V$7,IF($F145="Y",+$H145*V$6,0),0)</f>
        <v>0</v>
      </c>
      <c r="W145" s="117">
        <f>IF('Copy &amp; Paste Roster Report Here'!$A142='Analytical Tests'!W$7,IF($F145="Y",+$H145*W$6,0),0)</f>
        <v>0</v>
      </c>
      <c r="X145" s="117">
        <f>IF('Copy &amp; Paste Roster Report Here'!$A142='Analytical Tests'!X$7,IF($F145="Y",+$H145*X$6,0),0)</f>
        <v>0</v>
      </c>
      <c r="Y145" s="117" t="b">
        <f>IF('Copy &amp; Paste Roster Report Here'!$A142='Analytical Tests'!Y$7,IF($F145="N",IF($J145&gt;=$C145,Y$6,+($I145/$D145)*Y$6),0))</f>
        <v>0</v>
      </c>
      <c r="Z145" s="117" t="b">
        <f>IF('Copy &amp; Paste Roster Report Here'!$A142='Analytical Tests'!Z$7,IF($F145="N",IF($J145&gt;=$C145,Z$6,+($I145/$D145)*Z$6),0))</f>
        <v>0</v>
      </c>
      <c r="AA145" s="117" t="b">
        <f>IF('Copy &amp; Paste Roster Report Here'!$A142='Analytical Tests'!AA$7,IF($F145="N",IF($J145&gt;=$C145,AA$6,+($I145/$D145)*AA$6),0))</f>
        <v>0</v>
      </c>
      <c r="AB145" s="117" t="b">
        <f>IF('Copy &amp; Paste Roster Report Here'!$A142='Analytical Tests'!AB$7,IF($F145="N",IF($J145&gt;=$C145,AB$6,+($I145/$D145)*AB$6),0))</f>
        <v>0</v>
      </c>
      <c r="AC145" s="117" t="b">
        <f>IF('Copy &amp; Paste Roster Report Here'!$A142='Analytical Tests'!AC$7,IF($F145="N",IF($J145&gt;=$C145,AC$6,+($I145/$D145)*AC$6),0))</f>
        <v>0</v>
      </c>
      <c r="AD145" s="117" t="b">
        <f>IF('Copy &amp; Paste Roster Report Here'!$A142='Analytical Tests'!AD$7,IF($F145="N",IF($J145&gt;=$C145,AD$6,+($I145/$D145)*AD$6),0))</f>
        <v>0</v>
      </c>
      <c r="AE145" s="117" t="b">
        <f>IF('Copy &amp; Paste Roster Report Here'!$A142='Analytical Tests'!AE$7,IF($F145="N",IF($J145&gt;=$C145,AE$6,+($I145/$D145)*AE$6),0))</f>
        <v>0</v>
      </c>
      <c r="AF145" s="117" t="b">
        <f>IF('Copy &amp; Paste Roster Report Here'!$A142='Analytical Tests'!AF$7,IF($F145="N",IF($J145&gt;=$C145,AF$6,+($I145/$D145)*AF$6),0))</f>
        <v>0</v>
      </c>
      <c r="AG145" s="117" t="b">
        <f>IF('Copy &amp; Paste Roster Report Here'!$A142='Analytical Tests'!AG$7,IF($F145="N",IF($J145&gt;=$C145,AG$6,+($I145/$D145)*AG$6),0))</f>
        <v>0</v>
      </c>
      <c r="AH145" s="117" t="b">
        <f>IF('Copy &amp; Paste Roster Report Here'!$A142='Analytical Tests'!AH$7,IF($F145="N",IF($J145&gt;=$C145,AH$6,+($I145/$D145)*AH$6),0))</f>
        <v>0</v>
      </c>
      <c r="AI145" s="117" t="b">
        <f>IF('Copy &amp; Paste Roster Report Here'!$A142='Analytical Tests'!AI$7,IF($F145="N",IF($J145&gt;=$C145,AI$6,+($I145/$D145)*AI$6),0))</f>
        <v>0</v>
      </c>
      <c r="AJ145" s="79"/>
      <c r="AK145" s="118">
        <f>IF('Copy &amp; Paste Roster Report Here'!$A142=AK$7,IF('Copy &amp; Paste Roster Report Here'!$M142="FT",1,0),0)</f>
        <v>0</v>
      </c>
      <c r="AL145" s="118">
        <f>IF('Copy &amp; Paste Roster Report Here'!$A142=AL$7,IF('Copy &amp; Paste Roster Report Here'!$M142="FT",1,0),0)</f>
        <v>0</v>
      </c>
      <c r="AM145" s="118">
        <f>IF('Copy &amp; Paste Roster Report Here'!$A142=AM$7,IF('Copy &amp; Paste Roster Report Here'!$M142="FT",1,0),0)</f>
        <v>0</v>
      </c>
      <c r="AN145" s="118">
        <f>IF('Copy &amp; Paste Roster Report Here'!$A142=AN$7,IF('Copy &amp; Paste Roster Report Here'!$M142="FT",1,0),0)</f>
        <v>0</v>
      </c>
      <c r="AO145" s="118">
        <f>IF('Copy &amp; Paste Roster Report Here'!$A142=AO$7,IF('Copy &amp; Paste Roster Report Here'!$M142="FT",1,0),0)</f>
        <v>0</v>
      </c>
      <c r="AP145" s="118">
        <f>IF('Copy &amp; Paste Roster Report Here'!$A142=AP$7,IF('Copy &amp; Paste Roster Report Here'!$M142="FT",1,0),0)</f>
        <v>0</v>
      </c>
      <c r="AQ145" s="118">
        <f>IF('Copy &amp; Paste Roster Report Here'!$A142=AQ$7,IF('Copy &amp; Paste Roster Report Here'!$M142="FT",1,0),0)</f>
        <v>0</v>
      </c>
      <c r="AR145" s="118">
        <f>IF('Copy &amp; Paste Roster Report Here'!$A142=AR$7,IF('Copy &amp; Paste Roster Report Here'!$M142="FT",1,0),0)</f>
        <v>0</v>
      </c>
      <c r="AS145" s="118">
        <f>IF('Copy &amp; Paste Roster Report Here'!$A142=AS$7,IF('Copy &amp; Paste Roster Report Here'!$M142="FT",1,0),0)</f>
        <v>0</v>
      </c>
      <c r="AT145" s="118">
        <f>IF('Copy &amp; Paste Roster Report Here'!$A142=AT$7,IF('Copy &amp; Paste Roster Report Here'!$M142="FT",1,0),0)</f>
        <v>0</v>
      </c>
      <c r="AU145" s="118">
        <f>IF('Copy &amp; Paste Roster Report Here'!$A142=AU$7,IF('Copy &amp; Paste Roster Report Here'!$M142="FT",1,0),0)</f>
        <v>0</v>
      </c>
      <c r="AV145" s="73">
        <f t="shared" si="40"/>
        <v>0</v>
      </c>
      <c r="AW145" s="119">
        <f>IF('Copy &amp; Paste Roster Report Here'!$A142=AW$7,IF('Copy &amp; Paste Roster Report Here'!$M142="HT",1,0),0)</f>
        <v>0</v>
      </c>
      <c r="AX145" s="119">
        <f>IF('Copy &amp; Paste Roster Report Here'!$A142=AX$7,IF('Copy &amp; Paste Roster Report Here'!$M142="HT",1,0),0)</f>
        <v>0</v>
      </c>
      <c r="AY145" s="119">
        <f>IF('Copy &amp; Paste Roster Report Here'!$A142=AY$7,IF('Copy &amp; Paste Roster Report Here'!$M142="HT",1,0),0)</f>
        <v>0</v>
      </c>
      <c r="AZ145" s="119">
        <f>IF('Copy &amp; Paste Roster Report Here'!$A142=AZ$7,IF('Copy &amp; Paste Roster Report Here'!$M142="HT",1,0),0)</f>
        <v>0</v>
      </c>
      <c r="BA145" s="119">
        <f>IF('Copy &amp; Paste Roster Report Here'!$A142=BA$7,IF('Copy &amp; Paste Roster Report Here'!$M142="HT",1,0),0)</f>
        <v>0</v>
      </c>
      <c r="BB145" s="119">
        <f>IF('Copy &amp; Paste Roster Report Here'!$A142=BB$7,IF('Copy &amp; Paste Roster Report Here'!$M142="HT",1,0),0)</f>
        <v>0</v>
      </c>
      <c r="BC145" s="119">
        <f>IF('Copy &amp; Paste Roster Report Here'!$A142=BC$7,IF('Copy &amp; Paste Roster Report Here'!$M142="HT",1,0),0)</f>
        <v>0</v>
      </c>
      <c r="BD145" s="119">
        <f>IF('Copy &amp; Paste Roster Report Here'!$A142=BD$7,IF('Copy &amp; Paste Roster Report Here'!$M142="HT",1,0),0)</f>
        <v>0</v>
      </c>
      <c r="BE145" s="119">
        <f>IF('Copy &amp; Paste Roster Report Here'!$A142=BE$7,IF('Copy &amp; Paste Roster Report Here'!$M142="HT",1,0),0)</f>
        <v>0</v>
      </c>
      <c r="BF145" s="119">
        <f>IF('Copy &amp; Paste Roster Report Here'!$A142=BF$7,IF('Copy &amp; Paste Roster Report Here'!$M142="HT",1,0),0)</f>
        <v>0</v>
      </c>
      <c r="BG145" s="119">
        <f>IF('Copy &amp; Paste Roster Report Here'!$A142=BG$7,IF('Copy &amp; Paste Roster Report Here'!$M142="HT",1,0),0)</f>
        <v>0</v>
      </c>
      <c r="BH145" s="73">
        <f t="shared" si="41"/>
        <v>0</v>
      </c>
      <c r="BI145" s="120">
        <f>IF('Copy &amp; Paste Roster Report Here'!$A142=BI$7,IF('Copy &amp; Paste Roster Report Here'!$M142="MT",1,0),0)</f>
        <v>0</v>
      </c>
      <c r="BJ145" s="120">
        <f>IF('Copy &amp; Paste Roster Report Here'!$A142=BJ$7,IF('Copy &amp; Paste Roster Report Here'!$M142="MT",1,0),0)</f>
        <v>0</v>
      </c>
      <c r="BK145" s="120">
        <f>IF('Copy &amp; Paste Roster Report Here'!$A142=BK$7,IF('Copy &amp; Paste Roster Report Here'!$M142="MT",1,0),0)</f>
        <v>0</v>
      </c>
      <c r="BL145" s="120">
        <f>IF('Copy &amp; Paste Roster Report Here'!$A142=BL$7,IF('Copy &amp; Paste Roster Report Here'!$M142="MT",1,0),0)</f>
        <v>0</v>
      </c>
      <c r="BM145" s="120">
        <f>IF('Copy &amp; Paste Roster Report Here'!$A142=BM$7,IF('Copy &amp; Paste Roster Report Here'!$M142="MT",1,0),0)</f>
        <v>0</v>
      </c>
      <c r="BN145" s="120">
        <f>IF('Copy &amp; Paste Roster Report Here'!$A142=BN$7,IF('Copy &amp; Paste Roster Report Here'!$M142="MT",1,0),0)</f>
        <v>0</v>
      </c>
      <c r="BO145" s="120">
        <f>IF('Copy &amp; Paste Roster Report Here'!$A142=BO$7,IF('Copy &amp; Paste Roster Report Here'!$M142="MT",1,0),0)</f>
        <v>0</v>
      </c>
      <c r="BP145" s="120">
        <f>IF('Copy &amp; Paste Roster Report Here'!$A142=BP$7,IF('Copy &amp; Paste Roster Report Here'!$M142="MT",1,0),0)</f>
        <v>0</v>
      </c>
      <c r="BQ145" s="120">
        <f>IF('Copy &amp; Paste Roster Report Here'!$A142=BQ$7,IF('Copy &amp; Paste Roster Report Here'!$M142="MT",1,0),0)</f>
        <v>0</v>
      </c>
      <c r="BR145" s="120">
        <f>IF('Copy &amp; Paste Roster Report Here'!$A142=BR$7,IF('Copy &amp; Paste Roster Report Here'!$M142="MT",1,0),0)</f>
        <v>0</v>
      </c>
      <c r="BS145" s="120">
        <f>IF('Copy &amp; Paste Roster Report Here'!$A142=BS$7,IF('Copy &amp; Paste Roster Report Here'!$M142="MT",1,0),0)</f>
        <v>0</v>
      </c>
      <c r="BT145" s="73">
        <f t="shared" si="42"/>
        <v>0</v>
      </c>
      <c r="BU145" s="121">
        <f>IF('Copy &amp; Paste Roster Report Here'!$A142=BU$7,IF('Copy &amp; Paste Roster Report Here'!$M142="fy",1,0),0)</f>
        <v>0</v>
      </c>
      <c r="BV145" s="121">
        <f>IF('Copy &amp; Paste Roster Report Here'!$A142=BV$7,IF('Copy &amp; Paste Roster Report Here'!$M142="fy",1,0),0)</f>
        <v>0</v>
      </c>
      <c r="BW145" s="121">
        <f>IF('Copy &amp; Paste Roster Report Here'!$A142=BW$7,IF('Copy &amp; Paste Roster Report Here'!$M142="fy",1,0),0)</f>
        <v>0</v>
      </c>
      <c r="BX145" s="121">
        <f>IF('Copy &amp; Paste Roster Report Here'!$A142=BX$7,IF('Copy &amp; Paste Roster Report Here'!$M142="fy",1,0),0)</f>
        <v>0</v>
      </c>
      <c r="BY145" s="121">
        <f>IF('Copy &amp; Paste Roster Report Here'!$A142=BY$7,IF('Copy &amp; Paste Roster Report Here'!$M142="fy",1,0),0)</f>
        <v>0</v>
      </c>
      <c r="BZ145" s="121">
        <f>IF('Copy &amp; Paste Roster Report Here'!$A142=BZ$7,IF('Copy &amp; Paste Roster Report Here'!$M142="fy",1,0),0)</f>
        <v>0</v>
      </c>
      <c r="CA145" s="121">
        <f>IF('Copy &amp; Paste Roster Report Here'!$A142=CA$7,IF('Copy &amp; Paste Roster Report Here'!$M142="fy",1,0),0)</f>
        <v>0</v>
      </c>
      <c r="CB145" s="121">
        <f>IF('Copy &amp; Paste Roster Report Here'!$A142=CB$7,IF('Copy &amp; Paste Roster Report Here'!$M142="fy",1,0),0)</f>
        <v>0</v>
      </c>
      <c r="CC145" s="121">
        <f>IF('Copy &amp; Paste Roster Report Here'!$A142=CC$7,IF('Copy &amp; Paste Roster Report Here'!$M142="fy",1,0),0)</f>
        <v>0</v>
      </c>
      <c r="CD145" s="121">
        <f>IF('Copy &amp; Paste Roster Report Here'!$A142=CD$7,IF('Copy &amp; Paste Roster Report Here'!$M142="fy",1,0),0)</f>
        <v>0</v>
      </c>
      <c r="CE145" s="121">
        <f>IF('Copy &amp; Paste Roster Report Here'!$A142=CE$7,IF('Copy &amp; Paste Roster Report Here'!$M142="fy",1,0),0)</f>
        <v>0</v>
      </c>
      <c r="CF145" s="73">
        <f t="shared" si="43"/>
        <v>0</v>
      </c>
      <c r="CG145" s="122">
        <f>IF('Copy &amp; Paste Roster Report Here'!$A142=CG$7,IF('Copy &amp; Paste Roster Report Here'!$M142="RH",1,0),0)</f>
        <v>0</v>
      </c>
      <c r="CH145" s="122">
        <f>IF('Copy &amp; Paste Roster Report Here'!$A142=CH$7,IF('Copy &amp; Paste Roster Report Here'!$M142="RH",1,0),0)</f>
        <v>0</v>
      </c>
      <c r="CI145" s="122">
        <f>IF('Copy &amp; Paste Roster Report Here'!$A142=CI$7,IF('Copy &amp; Paste Roster Report Here'!$M142="RH",1,0),0)</f>
        <v>0</v>
      </c>
      <c r="CJ145" s="122">
        <f>IF('Copy &amp; Paste Roster Report Here'!$A142=CJ$7,IF('Copy &amp; Paste Roster Report Here'!$M142="RH",1,0),0)</f>
        <v>0</v>
      </c>
      <c r="CK145" s="122">
        <f>IF('Copy &amp; Paste Roster Report Here'!$A142=CK$7,IF('Copy &amp; Paste Roster Report Here'!$M142="RH",1,0),0)</f>
        <v>0</v>
      </c>
      <c r="CL145" s="122">
        <f>IF('Copy &amp; Paste Roster Report Here'!$A142=CL$7,IF('Copy &amp; Paste Roster Report Here'!$M142="RH",1,0),0)</f>
        <v>0</v>
      </c>
      <c r="CM145" s="122">
        <f>IF('Copy &amp; Paste Roster Report Here'!$A142=CM$7,IF('Copy &amp; Paste Roster Report Here'!$M142="RH",1,0),0)</f>
        <v>0</v>
      </c>
      <c r="CN145" s="122">
        <f>IF('Copy &amp; Paste Roster Report Here'!$A142=CN$7,IF('Copy &amp; Paste Roster Report Here'!$M142="RH",1,0),0)</f>
        <v>0</v>
      </c>
      <c r="CO145" s="122">
        <f>IF('Copy &amp; Paste Roster Report Here'!$A142=CO$7,IF('Copy &amp; Paste Roster Report Here'!$M142="RH",1,0),0)</f>
        <v>0</v>
      </c>
      <c r="CP145" s="122">
        <f>IF('Copy &amp; Paste Roster Report Here'!$A142=CP$7,IF('Copy &amp; Paste Roster Report Here'!$M142="RH",1,0),0)</f>
        <v>0</v>
      </c>
      <c r="CQ145" s="122">
        <f>IF('Copy &amp; Paste Roster Report Here'!$A142=CQ$7,IF('Copy &amp; Paste Roster Report Here'!$M142="RH",1,0),0)</f>
        <v>0</v>
      </c>
      <c r="CR145" s="73">
        <f t="shared" si="44"/>
        <v>0</v>
      </c>
      <c r="CS145" s="123">
        <f>IF('Copy &amp; Paste Roster Report Here'!$A142=CS$7,IF('Copy &amp; Paste Roster Report Here'!$M142="QT",1,0),0)</f>
        <v>0</v>
      </c>
      <c r="CT145" s="123">
        <f>IF('Copy &amp; Paste Roster Report Here'!$A142=CT$7,IF('Copy &amp; Paste Roster Report Here'!$M142="QT",1,0),0)</f>
        <v>0</v>
      </c>
      <c r="CU145" s="123">
        <f>IF('Copy &amp; Paste Roster Report Here'!$A142=CU$7,IF('Copy &amp; Paste Roster Report Here'!$M142="QT",1,0),0)</f>
        <v>0</v>
      </c>
      <c r="CV145" s="123">
        <f>IF('Copy &amp; Paste Roster Report Here'!$A142=CV$7,IF('Copy &amp; Paste Roster Report Here'!$M142="QT",1,0),0)</f>
        <v>0</v>
      </c>
      <c r="CW145" s="123">
        <f>IF('Copy &amp; Paste Roster Report Here'!$A142=CW$7,IF('Copy &amp; Paste Roster Report Here'!$M142="QT",1,0),0)</f>
        <v>0</v>
      </c>
      <c r="CX145" s="123">
        <f>IF('Copy &amp; Paste Roster Report Here'!$A142=CX$7,IF('Copy &amp; Paste Roster Report Here'!$M142="QT",1,0),0)</f>
        <v>0</v>
      </c>
      <c r="CY145" s="123">
        <f>IF('Copy &amp; Paste Roster Report Here'!$A142=CY$7,IF('Copy &amp; Paste Roster Report Here'!$M142="QT",1,0),0)</f>
        <v>0</v>
      </c>
      <c r="CZ145" s="123">
        <f>IF('Copy &amp; Paste Roster Report Here'!$A142=CZ$7,IF('Copy &amp; Paste Roster Report Here'!$M142="QT",1,0),0)</f>
        <v>0</v>
      </c>
      <c r="DA145" s="123">
        <f>IF('Copy &amp; Paste Roster Report Here'!$A142=DA$7,IF('Copy &amp; Paste Roster Report Here'!$M142="QT",1,0),0)</f>
        <v>0</v>
      </c>
      <c r="DB145" s="123">
        <f>IF('Copy &amp; Paste Roster Report Here'!$A142=DB$7,IF('Copy &amp; Paste Roster Report Here'!$M142="QT",1,0),0)</f>
        <v>0</v>
      </c>
      <c r="DC145" s="123">
        <f>IF('Copy &amp; Paste Roster Report Here'!$A142=DC$7,IF('Copy &amp; Paste Roster Report Here'!$M142="QT",1,0),0)</f>
        <v>0</v>
      </c>
      <c r="DD145" s="73">
        <f t="shared" si="45"/>
        <v>0</v>
      </c>
      <c r="DE145" s="124">
        <f>IF('Copy &amp; Paste Roster Report Here'!$A142=DE$7,IF('Copy &amp; Paste Roster Report Here'!$M142="xxxxxxxxxxx",1,0),0)</f>
        <v>0</v>
      </c>
      <c r="DF145" s="124">
        <f>IF('Copy &amp; Paste Roster Report Here'!$A142=DF$7,IF('Copy &amp; Paste Roster Report Here'!$M142="xxxxxxxxxxx",1,0),0)</f>
        <v>0</v>
      </c>
      <c r="DG145" s="124">
        <f>IF('Copy &amp; Paste Roster Report Here'!$A142=DG$7,IF('Copy &amp; Paste Roster Report Here'!$M142="xxxxxxxxxxx",1,0),0)</f>
        <v>0</v>
      </c>
      <c r="DH145" s="124">
        <f>IF('Copy &amp; Paste Roster Report Here'!$A142=DH$7,IF('Copy &amp; Paste Roster Report Here'!$M142="xxxxxxxxxxx",1,0),0)</f>
        <v>0</v>
      </c>
      <c r="DI145" s="124">
        <f>IF('Copy &amp; Paste Roster Report Here'!$A142=DI$7,IF('Copy &amp; Paste Roster Report Here'!$M142="xxxxxxxxxxx",1,0),0)</f>
        <v>0</v>
      </c>
      <c r="DJ145" s="124">
        <f>IF('Copy &amp; Paste Roster Report Here'!$A142=DJ$7,IF('Copy &amp; Paste Roster Report Here'!$M142="xxxxxxxxxxx",1,0),0)</f>
        <v>0</v>
      </c>
      <c r="DK145" s="124">
        <f>IF('Copy &amp; Paste Roster Report Here'!$A142=DK$7,IF('Copy &amp; Paste Roster Report Here'!$M142="xxxxxxxxxxx",1,0),0)</f>
        <v>0</v>
      </c>
      <c r="DL145" s="124">
        <f>IF('Copy &amp; Paste Roster Report Here'!$A142=DL$7,IF('Copy &amp; Paste Roster Report Here'!$M142="xxxxxxxxxxx",1,0),0)</f>
        <v>0</v>
      </c>
      <c r="DM145" s="124">
        <f>IF('Copy &amp; Paste Roster Report Here'!$A142=DM$7,IF('Copy &amp; Paste Roster Report Here'!$M142="xxxxxxxxxxx",1,0),0)</f>
        <v>0</v>
      </c>
      <c r="DN145" s="124">
        <f>IF('Copy &amp; Paste Roster Report Here'!$A142=DN$7,IF('Copy &amp; Paste Roster Report Here'!$M142="xxxxxxxxxxx",1,0),0)</f>
        <v>0</v>
      </c>
      <c r="DO145" s="124">
        <f>IF('Copy &amp; Paste Roster Report Here'!$A142=DO$7,IF('Copy &amp; Paste Roster Report Here'!$M142="xxxxxxxxxxx",1,0),0)</f>
        <v>0</v>
      </c>
      <c r="DP145" s="125">
        <f t="shared" si="46"/>
        <v>0</v>
      </c>
      <c r="DQ145" s="126">
        <f t="shared" si="47"/>
        <v>0</v>
      </c>
    </row>
    <row r="146" spans="1:121" x14ac:dyDescent="0.2">
      <c r="A146" s="111">
        <f t="shared" si="33"/>
        <v>0</v>
      </c>
      <c r="B146" s="111">
        <f t="shared" si="34"/>
        <v>0</v>
      </c>
      <c r="C146" s="112">
        <f>+('Copy &amp; Paste Roster Report Here'!$P143-'Copy &amp; Paste Roster Report Here'!$O143)/30</f>
        <v>0</v>
      </c>
      <c r="D146" s="112">
        <f>+('Copy &amp; Paste Roster Report Here'!$P143-'Copy &amp; Paste Roster Report Here'!$O143)</f>
        <v>0</v>
      </c>
      <c r="E146" s="111">
        <f>'Copy &amp; Paste Roster Report Here'!N143</f>
        <v>0</v>
      </c>
      <c r="F146" s="111" t="str">
        <f t="shared" si="35"/>
        <v>N</v>
      </c>
      <c r="G146" s="111">
        <f>'Copy &amp; Paste Roster Report Here'!R143</f>
        <v>0</v>
      </c>
      <c r="H146" s="113">
        <f t="shared" si="36"/>
        <v>0</v>
      </c>
      <c r="I146" s="112">
        <f>IF(F146="N",$F$5-'Copy &amp; Paste Roster Report Here'!O143,+'Copy &amp; Paste Roster Report Here'!Q143-'Copy &amp; Paste Roster Report Here'!O143)</f>
        <v>0</v>
      </c>
      <c r="J146" s="114">
        <f t="shared" si="37"/>
        <v>0</v>
      </c>
      <c r="K146" s="114">
        <f t="shared" si="38"/>
        <v>0</v>
      </c>
      <c r="L146" s="115">
        <f>'Copy &amp; Paste Roster Report Here'!F143</f>
        <v>0</v>
      </c>
      <c r="M146" s="116">
        <f t="shared" si="39"/>
        <v>0</v>
      </c>
      <c r="N146" s="117">
        <f>IF('Copy &amp; Paste Roster Report Here'!$A143='Analytical Tests'!N$7,IF($F146="Y",+$H146*N$6,0),0)</f>
        <v>0</v>
      </c>
      <c r="O146" s="117">
        <f>IF('Copy &amp; Paste Roster Report Here'!$A143='Analytical Tests'!O$7,IF($F146="Y",+$H146*O$6,0),0)</f>
        <v>0</v>
      </c>
      <c r="P146" s="117">
        <f>IF('Copy &amp; Paste Roster Report Here'!$A143='Analytical Tests'!P$7,IF($F146="Y",+$H146*P$6,0),0)</f>
        <v>0</v>
      </c>
      <c r="Q146" s="117">
        <f>IF('Copy &amp; Paste Roster Report Here'!$A143='Analytical Tests'!Q$7,IF($F146="Y",+$H146*Q$6,0),0)</f>
        <v>0</v>
      </c>
      <c r="R146" s="117">
        <f>IF('Copy &amp; Paste Roster Report Here'!$A143='Analytical Tests'!R$7,IF($F146="Y",+$H146*R$6,0),0)</f>
        <v>0</v>
      </c>
      <c r="S146" s="117">
        <f>IF('Copy &amp; Paste Roster Report Here'!$A143='Analytical Tests'!S$7,IF($F146="Y",+$H146*S$6,0),0)</f>
        <v>0</v>
      </c>
      <c r="T146" s="117">
        <f>IF('Copy &amp; Paste Roster Report Here'!$A143='Analytical Tests'!T$7,IF($F146="Y",+$H146*T$6,0),0)</f>
        <v>0</v>
      </c>
      <c r="U146" s="117">
        <f>IF('Copy &amp; Paste Roster Report Here'!$A143='Analytical Tests'!U$7,IF($F146="Y",+$H146*U$6,0),0)</f>
        <v>0</v>
      </c>
      <c r="V146" s="117">
        <f>IF('Copy &amp; Paste Roster Report Here'!$A143='Analytical Tests'!V$7,IF($F146="Y",+$H146*V$6,0),0)</f>
        <v>0</v>
      </c>
      <c r="W146" s="117">
        <f>IF('Copy &amp; Paste Roster Report Here'!$A143='Analytical Tests'!W$7,IF($F146="Y",+$H146*W$6,0),0)</f>
        <v>0</v>
      </c>
      <c r="X146" s="117">
        <f>IF('Copy &amp; Paste Roster Report Here'!$A143='Analytical Tests'!X$7,IF($F146="Y",+$H146*X$6,0),0)</f>
        <v>0</v>
      </c>
      <c r="Y146" s="117" t="b">
        <f>IF('Copy &amp; Paste Roster Report Here'!$A143='Analytical Tests'!Y$7,IF($F146="N",IF($J146&gt;=$C146,Y$6,+($I146/$D146)*Y$6),0))</f>
        <v>0</v>
      </c>
      <c r="Z146" s="117" t="b">
        <f>IF('Copy &amp; Paste Roster Report Here'!$A143='Analytical Tests'!Z$7,IF($F146="N",IF($J146&gt;=$C146,Z$6,+($I146/$D146)*Z$6),0))</f>
        <v>0</v>
      </c>
      <c r="AA146" s="117" t="b">
        <f>IF('Copy &amp; Paste Roster Report Here'!$A143='Analytical Tests'!AA$7,IF($F146="N",IF($J146&gt;=$C146,AA$6,+($I146/$D146)*AA$6),0))</f>
        <v>0</v>
      </c>
      <c r="AB146" s="117" t="b">
        <f>IF('Copy &amp; Paste Roster Report Here'!$A143='Analytical Tests'!AB$7,IF($F146="N",IF($J146&gt;=$C146,AB$6,+($I146/$D146)*AB$6),0))</f>
        <v>0</v>
      </c>
      <c r="AC146" s="117" t="b">
        <f>IF('Copy &amp; Paste Roster Report Here'!$A143='Analytical Tests'!AC$7,IF($F146="N",IF($J146&gt;=$C146,AC$6,+($I146/$D146)*AC$6),0))</f>
        <v>0</v>
      </c>
      <c r="AD146" s="117" t="b">
        <f>IF('Copy &amp; Paste Roster Report Here'!$A143='Analytical Tests'!AD$7,IF($F146="N",IF($J146&gt;=$C146,AD$6,+($I146/$D146)*AD$6),0))</f>
        <v>0</v>
      </c>
      <c r="AE146" s="117" t="b">
        <f>IF('Copy &amp; Paste Roster Report Here'!$A143='Analytical Tests'!AE$7,IF($F146="N",IF($J146&gt;=$C146,AE$6,+($I146/$D146)*AE$6),0))</f>
        <v>0</v>
      </c>
      <c r="AF146" s="117" t="b">
        <f>IF('Copy &amp; Paste Roster Report Here'!$A143='Analytical Tests'!AF$7,IF($F146="N",IF($J146&gt;=$C146,AF$6,+($I146/$D146)*AF$6),0))</f>
        <v>0</v>
      </c>
      <c r="AG146" s="117" t="b">
        <f>IF('Copy &amp; Paste Roster Report Here'!$A143='Analytical Tests'!AG$7,IF($F146="N",IF($J146&gt;=$C146,AG$6,+($I146/$D146)*AG$6),0))</f>
        <v>0</v>
      </c>
      <c r="AH146" s="117" t="b">
        <f>IF('Copy &amp; Paste Roster Report Here'!$A143='Analytical Tests'!AH$7,IF($F146="N",IF($J146&gt;=$C146,AH$6,+($I146/$D146)*AH$6),0))</f>
        <v>0</v>
      </c>
      <c r="AI146" s="117" t="b">
        <f>IF('Copy &amp; Paste Roster Report Here'!$A143='Analytical Tests'!AI$7,IF($F146="N",IF($J146&gt;=$C146,AI$6,+($I146/$D146)*AI$6),0))</f>
        <v>0</v>
      </c>
      <c r="AJ146" s="79"/>
      <c r="AK146" s="118">
        <f>IF('Copy &amp; Paste Roster Report Here'!$A143=AK$7,IF('Copy &amp; Paste Roster Report Here'!$M143="FT",1,0),0)</f>
        <v>0</v>
      </c>
      <c r="AL146" s="118">
        <f>IF('Copy &amp; Paste Roster Report Here'!$A143=AL$7,IF('Copy &amp; Paste Roster Report Here'!$M143="FT",1,0),0)</f>
        <v>0</v>
      </c>
      <c r="AM146" s="118">
        <f>IF('Copy &amp; Paste Roster Report Here'!$A143=AM$7,IF('Copy &amp; Paste Roster Report Here'!$M143="FT",1,0),0)</f>
        <v>0</v>
      </c>
      <c r="AN146" s="118">
        <f>IF('Copy &amp; Paste Roster Report Here'!$A143=AN$7,IF('Copy &amp; Paste Roster Report Here'!$M143="FT",1,0),0)</f>
        <v>0</v>
      </c>
      <c r="AO146" s="118">
        <f>IF('Copy &amp; Paste Roster Report Here'!$A143=AO$7,IF('Copy &amp; Paste Roster Report Here'!$M143="FT",1,0),0)</f>
        <v>0</v>
      </c>
      <c r="AP146" s="118">
        <f>IF('Copy &amp; Paste Roster Report Here'!$A143=AP$7,IF('Copy &amp; Paste Roster Report Here'!$M143="FT",1,0),0)</f>
        <v>0</v>
      </c>
      <c r="AQ146" s="118">
        <f>IF('Copy &amp; Paste Roster Report Here'!$A143=AQ$7,IF('Copy &amp; Paste Roster Report Here'!$M143="FT",1,0),0)</f>
        <v>0</v>
      </c>
      <c r="AR146" s="118">
        <f>IF('Copy &amp; Paste Roster Report Here'!$A143=AR$7,IF('Copy &amp; Paste Roster Report Here'!$M143="FT",1,0),0)</f>
        <v>0</v>
      </c>
      <c r="AS146" s="118">
        <f>IF('Copy &amp; Paste Roster Report Here'!$A143=AS$7,IF('Copy &amp; Paste Roster Report Here'!$M143="FT",1,0),0)</f>
        <v>0</v>
      </c>
      <c r="AT146" s="118">
        <f>IF('Copy &amp; Paste Roster Report Here'!$A143=AT$7,IF('Copy &amp; Paste Roster Report Here'!$M143="FT",1,0),0)</f>
        <v>0</v>
      </c>
      <c r="AU146" s="118">
        <f>IF('Copy &amp; Paste Roster Report Here'!$A143=AU$7,IF('Copy &amp; Paste Roster Report Here'!$M143="FT",1,0),0)</f>
        <v>0</v>
      </c>
      <c r="AV146" s="73">
        <f t="shared" si="40"/>
        <v>0</v>
      </c>
      <c r="AW146" s="119">
        <f>IF('Copy &amp; Paste Roster Report Here'!$A143=AW$7,IF('Copy &amp; Paste Roster Report Here'!$M143="HT",1,0),0)</f>
        <v>0</v>
      </c>
      <c r="AX146" s="119">
        <f>IF('Copy &amp; Paste Roster Report Here'!$A143=AX$7,IF('Copy &amp; Paste Roster Report Here'!$M143="HT",1,0),0)</f>
        <v>0</v>
      </c>
      <c r="AY146" s="119">
        <f>IF('Copy &amp; Paste Roster Report Here'!$A143=AY$7,IF('Copy &amp; Paste Roster Report Here'!$M143="HT",1,0),0)</f>
        <v>0</v>
      </c>
      <c r="AZ146" s="119">
        <f>IF('Copy &amp; Paste Roster Report Here'!$A143=AZ$7,IF('Copy &amp; Paste Roster Report Here'!$M143="HT",1,0),0)</f>
        <v>0</v>
      </c>
      <c r="BA146" s="119">
        <f>IF('Copy &amp; Paste Roster Report Here'!$A143=BA$7,IF('Copy &amp; Paste Roster Report Here'!$M143="HT",1,0),0)</f>
        <v>0</v>
      </c>
      <c r="BB146" s="119">
        <f>IF('Copy &amp; Paste Roster Report Here'!$A143=BB$7,IF('Copy &amp; Paste Roster Report Here'!$M143="HT",1,0),0)</f>
        <v>0</v>
      </c>
      <c r="BC146" s="119">
        <f>IF('Copy &amp; Paste Roster Report Here'!$A143=BC$7,IF('Copy &amp; Paste Roster Report Here'!$M143="HT",1,0),0)</f>
        <v>0</v>
      </c>
      <c r="BD146" s="119">
        <f>IF('Copy &amp; Paste Roster Report Here'!$A143=BD$7,IF('Copy &amp; Paste Roster Report Here'!$M143="HT",1,0),0)</f>
        <v>0</v>
      </c>
      <c r="BE146" s="119">
        <f>IF('Copy &amp; Paste Roster Report Here'!$A143=BE$7,IF('Copy &amp; Paste Roster Report Here'!$M143="HT",1,0),0)</f>
        <v>0</v>
      </c>
      <c r="BF146" s="119">
        <f>IF('Copy &amp; Paste Roster Report Here'!$A143=BF$7,IF('Copy &amp; Paste Roster Report Here'!$M143="HT",1,0),0)</f>
        <v>0</v>
      </c>
      <c r="BG146" s="119">
        <f>IF('Copy &amp; Paste Roster Report Here'!$A143=BG$7,IF('Copy &amp; Paste Roster Report Here'!$M143="HT",1,0),0)</f>
        <v>0</v>
      </c>
      <c r="BH146" s="73">
        <f t="shared" si="41"/>
        <v>0</v>
      </c>
      <c r="BI146" s="120">
        <f>IF('Copy &amp; Paste Roster Report Here'!$A143=BI$7,IF('Copy &amp; Paste Roster Report Here'!$M143="MT",1,0),0)</f>
        <v>0</v>
      </c>
      <c r="BJ146" s="120">
        <f>IF('Copy &amp; Paste Roster Report Here'!$A143=BJ$7,IF('Copy &amp; Paste Roster Report Here'!$M143="MT",1,0),0)</f>
        <v>0</v>
      </c>
      <c r="BK146" s="120">
        <f>IF('Copy &amp; Paste Roster Report Here'!$A143=BK$7,IF('Copy &amp; Paste Roster Report Here'!$M143="MT",1,0),0)</f>
        <v>0</v>
      </c>
      <c r="BL146" s="120">
        <f>IF('Copy &amp; Paste Roster Report Here'!$A143=BL$7,IF('Copy &amp; Paste Roster Report Here'!$M143="MT",1,0),0)</f>
        <v>0</v>
      </c>
      <c r="BM146" s="120">
        <f>IF('Copy &amp; Paste Roster Report Here'!$A143=BM$7,IF('Copy &amp; Paste Roster Report Here'!$M143="MT",1,0),0)</f>
        <v>0</v>
      </c>
      <c r="BN146" s="120">
        <f>IF('Copy &amp; Paste Roster Report Here'!$A143=BN$7,IF('Copy &amp; Paste Roster Report Here'!$M143="MT",1,0),0)</f>
        <v>0</v>
      </c>
      <c r="BO146" s="120">
        <f>IF('Copy &amp; Paste Roster Report Here'!$A143=BO$7,IF('Copy &amp; Paste Roster Report Here'!$M143="MT",1,0),0)</f>
        <v>0</v>
      </c>
      <c r="BP146" s="120">
        <f>IF('Copy &amp; Paste Roster Report Here'!$A143=BP$7,IF('Copy &amp; Paste Roster Report Here'!$M143="MT",1,0),0)</f>
        <v>0</v>
      </c>
      <c r="BQ146" s="120">
        <f>IF('Copy &amp; Paste Roster Report Here'!$A143=BQ$7,IF('Copy &amp; Paste Roster Report Here'!$M143="MT",1,0),0)</f>
        <v>0</v>
      </c>
      <c r="BR146" s="120">
        <f>IF('Copy &amp; Paste Roster Report Here'!$A143=BR$7,IF('Copy &amp; Paste Roster Report Here'!$M143="MT",1,0),0)</f>
        <v>0</v>
      </c>
      <c r="BS146" s="120">
        <f>IF('Copy &amp; Paste Roster Report Here'!$A143=BS$7,IF('Copy &amp; Paste Roster Report Here'!$M143="MT",1,0),0)</f>
        <v>0</v>
      </c>
      <c r="BT146" s="73">
        <f t="shared" si="42"/>
        <v>0</v>
      </c>
      <c r="BU146" s="121">
        <f>IF('Copy &amp; Paste Roster Report Here'!$A143=BU$7,IF('Copy &amp; Paste Roster Report Here'!$M143="fy",1,0),0)</f>
        <v>0</v>
      </c>
      <c r="BV146" s="121">
        <f>IF('Copy &amp; Paste Roster Report Here'!$A143=BV$7,IF('Copy &amp; Paste Roster Report Here'!$M143="fy",1,0),0)</f>
        <v>0</v>
      </c>
      <c r="BW146" s="121">
        <f>IF('Copy &amp; Paste Roster Report Here'!$A143=BW$7,IF('Copy &amp; Paste Roster Report Here'!$M143="fy",1,0),0)</f>
        <v>0</v>
      </c>
      <c r="BX146" s="121">
        <f>IF('Copy &amp; Paste Roster Report Here'!$A143=BX$7,IF('Copy &amp; Paste Roster Report Here'!$M143="fy",1,0),0)</f>
        <v>0</v>
      </c>
      <c r="BY146" s="121">
        <f>IF('Copy &amp; Paste Roster Report Here'!$A143=BY$7,IF('Copy &amp; Paste Roster Report Here'!$M143="fy",1,0),0)</f>
        <v>0</v>
      </c>
      <c r="BZ146" s="121">
        <f>IF('Copy &amp; Paste Roster Report Here'!$A143=BZ$7,IF('Copy &amp; Paste Roster Report Here'!$M143="fy",1,0),0)</f>
        <v>0</v>
      </c>
      <c r="CA146" s="121">
        <f>IF('Copy &amp; Paste Roster Report Here'!$A143=CA$7,IF('Copy &amp; Paste Roster Report Here'!$M143="fy",1,0),0)</f>
        <v>0</v>
      </c>
      <c r="CB146" s="121">
        <f>IF('Copy &amp; Paste Roster Report Here'!$A143=CB$7,IF('Copy &amp; Paste Roster Report Here'!$M143="fy",1,0),0)</f>
        <v>0</v>
      </c>
      <c r="CC146" s="121">
        <f>IF('Copy &amp; Paste Roster Report Here'!$A143=CC$7,IF('Copy &amp; Paste Roster Report Here'!$M143="fy",1,0),0)</f>
        <v>0</v>
      </c>
      <c r="CD146" s="121">
        <f>IF('Copy &amp; Paste Roster Report Here'!$A143=CD$7,IF('Copy &amp; Paste Roster Report Here'!$M143="fy",1,0),0)</f>
        <v>0</v>
      </c>
      <c r="CE146" s="121">
        <f>IF('Copy &amp; Paste Roster Report Here'!$A143=CE$7,IF('Copy &amp; Paste Roster Report Here'!$M143="fy",1,0),0)</f>
        <v>0</v>
      </c>
      <c r="CF146" s="73">
        <f t="shared" si="43"/>
        <v>0</v>
      </c>
      <c r="CG146" s="122">
        <f>IF('Copy &amp; Paste Roster Report Here'!$A143=CG$7,IF('Copy &amp; Paste Roster Report Here'!$M143="RH",1,0),0)</f>
        <v>0</v>
      </c>
      <c r="CH146" s="122">
        <f>IF('Copy &amp; Paste Roster Report Here'!$A143=CH$7,IF('Copy &amp; Paste Roster Report Here'!$M143="RH",1,0),0)</f>
        <v>0</v>
      </c>
      <c r="CI146" s="122">
        <f>IF('Copy &amp; Paste Roster Report Here'!$A143=CI$7,IF('Copy &amp; Paste Roster Report Here'!$M143="RH",1,0),0)</f>
        <v>0</v>
      </c>
      <c r="CJ146" s="122">
        <f>IF('Copy &amp; Paste Roster Report Here'!$A143=CJ$7,IF('Copy &amp; Paste Roster Report Here'!$M143="RH",1,0),0)</f>
        <v>0</v>
      </c>
      <c r="CK146" s="122">
        <f>IF('Copy &amp; Paste Roster Report Here'!$A143=CK$7,IF('Copy &amp; Paste Roster Report Here'!$M143="RH",1,0),0)</f>
        <v>0</v>
      </c>
      <c r="CL146" s="122">
        <f>IF('Copy &amp; Paste Roster Report Here'!$A143=CL$7,IF('Copy &amp; Paste Roster Report Here'!$M143="RH",1,0),0)</f>
        <v>0</v>
      </c>
      <c r="CM146" s="122">
        <f>IF('Copy &amp; Paste Roster Report Here'!$A143=CM$7,IF('Copy &amp; Paste Roster Report Here'!$M143="RH",1,0),0)</f>
        <v>0</v>
      </c>
      <c r="CN146" s="122">
        <f>IF('Copy &amp; Paste Roster Report Here'!$A143=CN$7,IF('Copy &amp; Paste Roster Report Here'!$M143="RH",1,0),0)</f>
        <v>0</v>
      </c>
      <c r="CO146" s="122">
        <f>IF('Copy &amp; Paste Roster Report Here'!$A143=CO$7,IF('Copy &amp; Paste Roster Report Here'!$M143="RH",1,0),0)</f>
        <v>0</v>
      </c>
      <c r="CP146" s="122">
        <f>IF('Copy &amp; Paste Roster Report Here'!$A143=CP$7,IF('Copy &amp; Paste Roster Report Here'!$M143="RH",1,0),0)</f>
        <v>0</v>
      </c>
      <c r="CQ146" s="122">
        <f>IF('Copy &amp; Paste Roster Report Here'!$A143=CQ$7,IF('Copy &amp; Paste Roster Report Here'!$M143="RH",1,0),0)</f>
        <v>0</v>
      </c>
      <c r="CR146" s="73">
        <f t="shared" si="44"/>
        <v>0</v>
      </c>
      <c r="CS146" s="123">
        <f>IF('Copy &amp; Paste Roster Report Here'!$A143=CS$7,IF('Copy &amp; Paste Roster Report Here'!$M143="QT",1,0),0)</f>
        <v>0</v>
      </c>
      <c r="CT146" s="123">
        <f>IF('Copy &amp; Paste Roster Report Here'!$A143=CT$7,IF('Copy &amp; Paste Roster Report Here'!$M143="QT",1,0),0)</f>
        <v>0</v>
      </c>
      <c r="CU146" s="123">
        <f>IF('Copy &amp; Paste Roster Report Here'!$A143=CU$7,IF('Copy &amp; Paste Roster Report Here'!$M143="QT",1,0),0)</f>
        <v>0</v>
      </c>
      <c r="CV146" s="123">
        <f>IF('Copy &amp; Paste Roster Report Here'!$A143=CV$7,IF('Copy &amp; Paste Roster Report Here'!$M143="QT",1,0),0)</f>
        <v>0</v>
      </c>
      <c r="CW146" s="123">
        <f>IF('Copy &amp; Paste Roster Report Here'!$A143=CW$7,IF('Copy &amp; Paste Roster Report Here'!$M143="QT",1,0),0)</f>
        <v>0</v>
      </c>
      <c r="CX146" s="123">
        <f>IF('Copy &amp; Paste Roster Report Here'!$A143=CX$7,IF('Copy &amp; Paste Roster Report Here'!$M143="QT",1,0),0)</f>
        <v>0</v>
      </c>
      <c r="CY146" s="123">
        <f>IF('Copy &amp; Paste Roster Report Here'!$A143=CY$7,IF('Copy &amp; Paste Roster Report Here'!$M143="QT",1,0),0)</f>
        <v>0</v>
      </c>
      <c r="CZ146" s="123">
        <f>IF('Copy &amp; Paste Roster Report Here'!$A143=CZ$7,IF('Copy &amp; Paste Roster Report Here'!$M143="QT",1,0),0)</f>
        <v>0</v>
      </c>
      <c r="DA146" s="123">
        <f>IF('Copy &amp; Paste Roster Report Here'!$A143=DA$7,IF('Copy &amp; Paste Roster Report Here'!$M143="QT",1,0),0)</f>
        <v>0</v>
      </c>
      <c r="DB146" s="123">
        <f>IF('Copy &amp; Paste Roster Report Here'!$A143=DB$7,IF('Copy &amp; Paste Roster Report Here'!$M143="QT",1,0),0)</f>
        <v>0</v>
      </c>
      <c r="DC146" s="123">
        <f>IF('Copy &amp; Paste Roster Report Here'!$A143=DC$7,IF('Copy &amp; Paste Roster Report Here'!$M143="QT",1,0),0)</f>
        <v>0</v>
      </c>
      <c r="DD146" s="73">
        <f t="shared" si="45"/>
        <v>0</v>
      </c>
      <c r="DE146" s="124">
        <f>IF('Copy &amp; Paste Roster Report Here'!$A143=DE$7,IF('Copy &amp; Paste Roster Report Here'!$M143="xxxxxxxxxxx",1,0),0)</f>
        <v>0</v>
      </c>
      <c r="DF146" s="124">
        <f>IF('Copy &amp; Paste Roster Report Here'!$A143=DF$7,IF('Copy &amp; Paste Roster Report Here'!$M143="xxxxxxxxxxx",1,0),0)</f>
        <v>0</v>
      </c>
      <c r="DG146" s="124">
        <f>IF('Copy &amp; Paste Roster Report Here'!$A143=DG$7,IF('Copy &amp; Paste Roster Report Here'!$M143="xxxxxxxxxxx",1,0),0)</f>
        <v>0</v>
      </c>
      <c r="DH146" s="124">
        <f>IF('Copy &amp; Paste Roster Report Here'!$A143=DH$7,IF('Copy &amp; Paste Roster Report Here'!$M143="xxxxxxxxxxx",1,0),0)</f>
        <v>0</v>
      </c>
      <c r="DI146" s="124">
        <f>IF('Copy &amp; Paste Roster Report Here'!$A143=DI$7,IF('Copy &amp; Paste Roster Report Here'!$M143="xxxxxxxxxxx",1,0),0)</f>
        <v>0</v>
      </c>
      <c r="DJ146" s="124">
        <f>IF('Copy &amp; Paste Roster Report Here'!$A143=DJ$7,IF('Copy &amp; Paste Roster Report Here'!$M143="xxxxxxxxxxx",1,0),0)</f>
        <v>0</v>
      </c>
      <c r="DK146" s="124">
        <f>IF('Copy &amp; Paste Roster Report Here'!$A143=DK$7,IF('Copy &amp; Paste Roster Report Here'!$M143="xxxxxxxxxxx",1,0),0)</f>
        <v>0</v>
      </c>
      <c r="DL146" s="124">
        <f>IF('Copy &amp; Paste Roster Report Here'!$A143=DL$7,IF('Copy &amp; Paste Roster Report Here'!$M143="xxxxxxxxxxx",1,0),0)</f>
        <v>0</v>
      </c>
      <c r="DM146" s="124">
        <f>IF('Copy &amp; Paste Roster Report Here'!$A143=DM$7,IF('Copy &amp; Paste Roster Report Here'!$M143="xxxxxxxxxxx",1,0),0)</f>
        <v>0</v>
      </c>
      <c r="DN146" s="124">
        <f>IF('Copy &amp; Paste Roster Report Here'!$A143=DN$7,IF('Copy &amp; Paste Roster Report Here'!$M143="xxxxxxxxxxx",1,0),0)</f>
        <v>0</v>
      </c>
      <c r="DO146" s="124">
        <f>IF('Copy &amp; Paste Roster Report Here'!$A143=DO$7,IF('Copy &amp; Paste Roster Report Here'!$M143="xxxxxxxxxxx",1,0),0)</f>
        <v>0</v>
      </c>
      <c r="DP146" s="125">
        <f t="shared" si="46"/>
        <v>0</v>
      </c>
      <c r="DQ146" s="126">
        <f t="shared" si="47"/>
        <v>0</v>
      </c>
    </row>
    <row r="147" spans="1:121" x14ac:dyDescent="0.2">
      <c r="A147" s="111">
        <f t="shared" si="33"/>
        <v>0</v>
      </c>
      <c r="B147" s="111">
        <f t="shared" si="34"/>
        <v>0</v>
      </c>
      <c r="C147" s="112">
        <f>+('Copy &amp; Paste Roster Report Here'!$P144-'Copy &amp; Paste Roster Report Here'!$O144)/30</f>
        <v>0</v>
      </c>
      <c r="D147" s="112">
        <f>+('Copy &amp; Paste Roster Report Here'!$P144-'Copy &amp; Paste Roster Report Here'!$O144)</f>
        <v>0</v>
      </c>
      <c r="E147" s="111">
        <f>'Copy &amp; Paste Roster Report Here'!N144</f>
        <v>0</v>
      </c>
      <c r="F147" s="111" t="str">
        <f t="shared" si="35"/>
        <v>N</v>
      </c>
      <c r="G147" s="111">
        <f>'Copy &amp; Paste Roster Report Here'!R144</f>
        <v>0</v>
      </c>
      <c r="H147" s="113">
        <f t="shared" si="36"/>
        <v>0</v>
      </c>
      <c r="I147" s="112">
        <f>IF(F147="N",$F$5-'Copy &amp; Paste Roster Report Here'!O144,+'Copy &amp; Paste Roster Report Here'!Q144-'Copy &amp; Paste Roster Report Here'!O144)</f>
        <v>0</v>
      </c>
      <c r="J147" s="114">
        <f t="shared" si="37"/>
        <v>0</v>
      </c>
      <c r="K147" s="114">
        <f t="shared" si="38"/>
        <v>0</v>
      </c>
      <c r="L147" s="115">
        <f>'Copy &amp; Paste Roster Report Here'!F144</f>
        <v>0</v>
      </c>
      <c r="M147" s="116">
        <f t="shared" si="39"/>
        <v>0</v>
      </c>
      <c r="N147" s="117">
        <f>IF('Copy &amp; Paste Roster Report Here'!$A144='Analytical Tests'!N$7,IF($F147="Y",+$H147*N$6,0),0)</f>
        <v>0</v>
      </c>
      <c r="O147" s="117">
        <f>IF('Copy &amp; Paste Roster Report Here'!$A144='Analytical Tests'!O$7,IF($F147="Y",+$H147*O$6,0),0)</f>
        <v>0</v>
      </c>
      <c r="P147" s="117">
        <f>IF('Copy &amp; Paste Roster Report Here'!$A144='Analytical Tests'!P$7,IF($F147="Y",+$H147*P$6,0),0)</f>
        <v>0</v>
      </c>
      <c r="Q147" s="117">
        <f>IF('Copy &amp; Paste Roster Report Here'!$A144='Analytical Tests'!Q$7,IF($F147="Y",+$H147*Q$6,0),0)</f>
        <v>0</v>
      </c>
      <c r="R147" s="117">
        <f>IF('Copy &amp; Paste Roster Report Here'!$A144='Analytical Tests'!R$7,IF($F147="Y",+$H147*R$6,0),0)</f>
        <v>0</v>
      </c>
      <c r="S147" s="117">
        <f>IF('Copy &amp; Paste Roster Report Here'!$A144='Analytical Tests'!S$7,IF($F147="Y",+$H147*S$6,0),0)</f>
        <v>0</v>
      </c>
      <c r="T147" s="117">
        <f>IF('Copy &amp; Paste Roster Report Here'!$A144='Analytical Tests'!T$7,IF($F147="Y",+$H147*T$6,0),0)</f>
        <v>0</v>
      </c>
      <c r="U147" s="117">
        <f>IF('Copy &amp; Paste Roster Report Here'!$A144='Analytical Tests'!U$7,IF($F147="Y",+$H147*U$6,0),0)</f>
        <v>0</v>
      </c>
      <c r="V147" s="117">
        <f>IF('Copy &amp; Paste Roster Report Here'!$A144='Analytical Tests'!V$7,IF($F147="Y",+$H147*V$6,0),0)</f>
        <v>0</v>
      </c>
      <c r="W147" s="117">
        <f>IF('Copy &amp; Paste Roster Report Here'!$A144='Analytical Tests'!W$7,IF($F147="Y",+$H147*W$6,0),0)</f>
        <v>0</v>
      </c>
      <c r="X147" s="117">
        <f>IF('Copy &amp; Paste Roster Report Here'!$A144='Analytical Tests'!X$7,IF($F147="Y",+$H147*X$6,0),0)</f>
        <v>0</v>
      </c>
      <c r="Y147" s="117" t="b">
        <f>IF('Copy &amp; Paste Roster Report Here'!$A144='Analytical Tests'!Y$7,IF($F147="N",IF($J147&gt;=$C147,Y$6,+($I147/$D147)*Y$6),0))</f>
        <v>0</v>
      </c>
      <c r="Z147" s="117" t="b">
        <f>IF('Copy &amp; Paste Roster Report Here'!$A144='Analytical Tests'!Z$7,IF($F147="N",IF($J147&gt;=$C147,Z$6,+($I147/$D147)*Z$6),0))</f>
        <v>0</v>
      </c>
      <c r="AA147" s="117" t="b">
        <f>IF('Copy &amp; Paste Roster Report Here'!$A144='Analytical Tests'!AA$7,IF($F147="N",IF($J147&gt;=$C147,AA$6,+($I147/$D147)*AA$6),0))</f>
        <v>0</v>
      </c>
      <c r="AB147" s="117" t="b">
        <f>IF('Copy &amp; Paste Roster Report Here'!$A144='Analytical Tests'!AB$7,IF($F147="N",IF($J147&gt;=$C147,AB$6,+($I147/$D147)*AB$6),0))</f>
        <v>0</v>
      </c>
      <c r="AC147" s="117" t="b">
        <f>IF('Copy &amp; Paste Roster Report Here'!$A144='Analytical Tests'!AC$7,IF($F147="N",IF($J147&gt;=$C147,AC$6,+($I147/$D147)*AC$6),0))</f>
        <v>0</v>
      </c>
      <c r="AD147" s="117" t="b">
        <f>IF('Copy &amp; Paste Roster Report Here'!$A144='Analytical Tests'!AD$7,IF($F147="N",IF($J147&gt;=$C147,AD$6,+($I147/$D147)*AD$6),0))</f>
        <v>0</v>
      </c>
      <c r="AE147" s="117" t="b">
        <f>IF('Copy &amp; Paste Roster Report Here'!$A144='Analytical Tests'!AE$7,IF($F147="N",IF($J147&gt;=$C147,AE$6,+($I147/$D147)*AE$6),0))</f>
        <v>0</v>
      </c>
      <c r="AF147" s="117" t="b">
        <f>IF('Copy &amp; Paste Roster Report Here'!$A144='Analytical Tests'!AF$7,IF($F147="N",IF($J147&gt;=$C147,AF$6,+($I147/$D147)*AF$6),0))</f>
        <v>0</v>
      </c>
      <c r="AG147" s="117" t="b">
        <f>IF('Copy &amp; Paste Roster Report Here'!$A144='Analytical Tests'!AG$7,IF($F147="N",IF($J147&gt;=$C147,AG$6,+($I147/$D147)*AG$6),0))</f>
        <v>0</v>
      </c>
      <c r="AH147" s="117" t="b">
        <f>IF('Copy &amp; Paste Roster Report Here'!$A144='Analytical Tests'!AH$7,IF($F147="N",IF($J147&gt;=$C147,AH$6,+($I147/$D147)*AH$6),0))</f>
        <v>0</v>
      </c>
      <c r="AI147" s="117" t="b">
        <f>IF('Copy &amp; Paste Roster Report Here'!$A144='Analytical Tests'!AI$7,IF($F147="N",IF($J147&gt;=$C147,AI$6,+($I147/$D147)*AI$6),0))</f>
        <v>0</v>
      </c>
      <c r="AJ147" s="79"/>
      <c r="AK147" s="118">
        <f>IF('Copy &amp; Paste Roster Report Here'!$A144=AK$7,IF('Copy &amp; Paste Roster Report Here'!$M144="FT",1,0),0)</f>
        <v>0</v>
      </c>
      <c r="AL147" s="118">
        <f>IF('Copy &amp; Paste Roster Report Here'!$A144=AL$7,IF('Copy &amp; Paste Roster Report Here'!$M144="FT",1,0),0)</f>
        <v>0</v>
      </c>
      <c r="AM147" s="118">
        <f>IF('Copy &amp; Paste Roster Report Here'!$A144=AM$7,IF('Copy &amp; Paste Roster Report Here'!$M144="FT",1,0),0)</f>
        <v>0</v>
      </c>
      <c r="AN147" s="118">
        <f>IF('Copy &amp; Paste Roster Report Here'!$A144=AN$7,IF('Copy &amp; Paste Roster Report Here'!$M144="FT",1,0),0)</f>
        <v>0</v>
      </c>
      <c r="AO147" s="118">
        <f>IF('Copy &amp; Paste Roster Report Here'!$A144=AO$7,IF('Copy &amp; Paste Roster Report Here'!$M144="FT",1,0),0)</f>
        <v>0</v>
      </c>
      <c r="AP147" s="118">
        <f>IF('Copy &amp; Paste Roster Report Here'!$A144=AP$7,IF('Copy &amp; Paste Roster Report Here'!$M144="FT",1,0),0)</f>
        <v>0</v>
      </c>
      <c r="AQ147" s="118">
        <f>IF('Copy &amp; Paste Roster Report Here'!$A144=AQ$7,IF('Copy &amp; Paste Roster Report Here'!$M144="FT",1,0),0)</f>
        <v>0</v>
      </c>
      <c r="AR147" s="118">
        <f>IF('Copy &amp; Paste Roster Report Here'!$A144=AR$7,IF('Copy &amp; Paste Roster Report Here'!$M144="FT",1,0),0)</f>
        <v>0</v>
      </c>
      <c r="AS147" s="118">
        <f>IF('Copy &amp; Paste Roster Report Here'!$A144=AS$7,IF('Copy &amp; Paste Roster Report Here'!$M144="FT",1,0),0)</f>
        <v>0</v>
      </c>
      <c r="AT147" s="118">
        <f>IF('Copy &amp; Paste Roster Report Here'!$A144=AT$7,IF('Copy &amp; Paste Roster Report Here'!$M144="FT",1,0),0)</f>
        <v>0</v>
      </c>
      <c r="AU147" s="118">
        <f>IF('Copy &amp; Paste Roster Report Here'!$A144=AU$7,IF('Copy &amp; Paste Roster Report Here'!$M144="FT",1,0),0)</f>
        <v>0</v>
      </c>
      <c r="AV147" s="73">
        <f t="shared" si="40"/>
        <v>0</v>
      </c>
      <c r="AW147" s="119">
        <f>IF('Copy &amp; Paste Roster Report Here'!$A144=AW$7,IF('Copy &amp; Paste Roster Report Here'!$M144="HT",1,0),0)</f>
        <v>0</v>
      </c>
      <c r="AX147" s="119">
        <f>IF('Copy &amp; Paste Roster Report Here'!$A144=AX$7,IF('Copy &amp; Paste Roster Report Here'!$M144="HT",1,0),0)</f>
        <v>0</v>
      </c>
      <c r="AY147" s="119">
        <f>IF('Copy &amp; Paste Roster Report Here'!$A144=AY$7,IF('Copy &amp; Paste Roster Report Here'!$M144="HT",1,0),0)</f>
        <v>0</v>
      </c>
      <c r="AZ147" s="119">
        <f>IF('Copy &amp; Paste Roster Report Here'!$A144=AZ$7,IF('Copy &amp; Paste Roster Report Here'!$M144="HT",1,0),0)</f>
        <v>0</v>
      </c>
      <c r="BA147" s="119">
        <f>IF('Copy &amp; Paste Roster Report Here'!$A144=BA$7,IF('Copy &amp; Paste Roster Report Here'!$M144="HT",1,0),0)</f>
        <v>0</v>
      </c>
      <c r="BB147" s="119">
        <f>IF('Copy &amp; Paste Roster Report Here'!$A144=BB$7,IF('Copy &amp; Paste Roster Report Here'!$M144="HT",1,0),0)</f>
        <v>0</v>
      </c>
      <c r="BC147" s="119">
        <f>IF('Copy &amp; Paste Roster Report Here'!$A144=BC$7,IF('Copy &amp; Paste Roster Report Here'!$M144="HT",1,0),0)</f>
        <v>0</v>
      </c>
      <c r="BD147" s="119">
        <f>IF('Copy &amp; Paste Roster Report Here'!$A144=BD$7,IF('Copy &amp; Paste Roster Report Here'!$M144="HT",1,0),0)</f>
        <v>0</v>
      </c>
      <c r="BE147" s="119">
        <f>IF('Copy &amp; Paste Roster Report Here'!$A144=BE$7,IF('Copy &amp; Paste Roster Report Here'!$M144="HT",1,0),0)</f>
        <v>0</v>
      </c>
      <c r="BF147" s="119">
        <f>IF('Copy &amp; Paste Roster Report Here'!$A144=BF$7,IF('Copy &amp; Paste Roster Report Here'!$M144="HT",1,0),0)</f>
        <v>0</v>
      </c>
      <c r="BG147" s="119">
        <f>IF('Copy &amp; Paste Roster Report Here'!$A144=BG$7,IF('Copy &amp; Paste Roster Report Here'!$M144="HT",1,0),0)</f>
        <v>0</v>
      </c>
      <c r="BH147" s="73">
        <f t="shared" si="41"/>
        <v>0</v>
      </c>
      <c r="BI147" s="120">
        <f>IF('Copy &amp; Paste Roster Report Here'!$A144=BI$7,IF('Copy &amp; Paste Roster Report Here'!$M144="MT",1,0),0)</f>
        <v>0</v>
      </c>
      <c r="BJ147" s="120">
        <f>IF('Copy &amp; Paste Roster Report Here'!$A144=BJ$7,IF('Copy &amp; Paste Roster Report Here'!$M144="MT",1,0),0)</f>
        <v>0</v>
      </c>
      <c r="BK147" s="120">
        <f>IF('Copy &amp; Paste Roster Report Here'!$A144=BK$7,IF('Copy &amp; Paste Roster Report Here'!$M144="MT",1,0),0)</f>
        <v>0</v>
      </c>
      <c r="BL147" s="120">
        <f>IF('Copy &amp; Paste Roster Report Here'!$A144=BL$7,IF('Copy &amp; Paste Roster Report Here'!$M144="MT",1,0),0)</f>
        <v>0</v>
      </c>
      <c r="BM147" s="120">
        <f>IF('Copy &amp; Paste Roster Report Here'!$A144=BM$7,IF('Copy &amp; Paste Roster Report Here'!$M144="MT",1,0),0)</f>
        <v>0</v>
      </c>
      <c r="BN147" s="120">
        <f>IF('Copy &amp; Paste Roster Report Here'!$A144=BN$7,IF('Copy &amp; Paste Roster Report Here'!$M144="MT",1,0),0)</f>
        <v>0</v>
      </c>
      <c r="BO147" s="120">
        <f>IF('Copy &amp; Paste Roster Report Here'!$A144=BO$7,IF('Copy &amp; Paste Roster Report Here'!$M144="MT",1,0),0)</f>
        <v>0</v>
      </c>
      <c r="BP147" s="120">
        <f>IF('Copy &amp; Paste Roster Report Here'!$A144=BP$7,IF('Copy &amp; Paste Roster Report Here'!$M144="MT",1,0),0)</f>
        <v>0</v>
      </c>
      <c r="BQ147" s="120">
        <f>IF('Copy &amp; Paste Roster Report Here'!$A144=BQ$7,IF('Copy &amp; Paste Roster Report Here'!$M144="MT",1,0),0)</f>
        <v>0</v>
      </c>
      <c r="BR147" s="120">
        <f>IF('Copy &amp; Paste Roster Report Here'!$A144=BR$7,IF('Copy &amp; Paste Roster Report Here'!$M144="MT",1,0),0)</f>
        <v>0</v>
      </c>
      <c r="BS147" s="120">
        <f>IF('Copy &amp; Paste Roster Report Here'!$A144=BS$7,IF('Copy &amp; Paste Roster Report Here'!$M144="MT",1,0),0)</f>
        <v>0</v>
      </c>
      <c r="BT147" s="73">
        <f t="shared" si="42"/>
        <v>0</v>
      </c>
      <c r="BU147" s="121">
        <f>IF('Copy &amp; Paste Roster Report Here'!$A144=BU$7,IF('Copy &amp; Paste Roster Report Here'!$M144="fy",1,0),0)</f>
        <v>0</v>
      </c>
      <c r="BV147" s="121">
        <f>IF('Copy &amp; Paste Roster Report Here'!$A144=BV$7,IF('Copy &amp; Paste Roster Report Here'!$M144="fy",1,0),0)</f>
        <v>0</v>
      </c>
      <c r="BW147" s="121">
        <f>IF('Copy &amp; Paste Roster Report Here'!$A144=BW$7,IF('Copy &amp; Paste Roster Report Here'!$M144="fy",1,0),0)</f>
        <v>0</v>
      </c>
      <c r="BX147" s="121">
        <f>IF('Copy &amp; Paste Roster Report Here'!$A144=BX$7,IF('Copy &amp; Paste Roster Report Here'!$M144="fy",1,0),0)</f>
        <v>0</v>
      </c>
      <c r="BY147" s="121">
        <f>IF('Copy &amp; Paste Roster Report Here'!$A144=BY$7,IF('Copy &amp; Paste Roster Report Here'!$M144="fy",1,0),0)</f>
        <v>0</v>
      </c>
      <c r="BZ147" s="121">
        <f>IF('Copy &amp; Paste Roster Report Here'!$A144=BZ$7,IF('Copy &amp; Paste Roster Report Here'!$M144="fy",1,0),0)</f>
        <v>0</v>
      </c>
      <c r="CA147" s="121">
        <f>IF('Copy &amp; Paste Roster Report Here'!$A144=CA$7,IF('Copy &amp; Paste Roster Report Here'!$M144="fy",1,0),0)</f>
        <v>0</v>
      </c>
      <c r="CB147" s="121">
        <f>IF('Copy &amp; Paste Roster Report Here'!$A144=CB$7,IF('Copy &amp; Paste Roster Report Here'!$M144="fy",1,0),0)</f>
        <v>0</v>
      </c>
      <c r="CC147" s="121">
        <f>IF('Copy &amp; Paste Roster Report Here'!$A144=CC$7,IF('Copy &amp; Paste Roster Report Here'!$M144="fy",1,0),0)</f>
        <v>0</v>
      </c>
      <c r="CD147" s="121">
        <f>IF('Copy &amp; Paste Roster Report Here'!$A144=CD$7,IF('Copy &amp; Paste Roster Report Here'!$M144="fy",1,0),0)</f>
        <v>0</v>
      </c>
      <c r="CE147" s="121">
        <f>IF('Copy &amp; Paste Roster Report Here'!$A144=CE$7,IF('Copy &amp; Paste Roster Report Here'!$M144="fy",1,0),0)</f>
        <v>0</v>
      </c>
      <c r="CF147" s="73">
        <f t="shared" si="43"/>
        <v>0</v>
      </c>
      <c r="CG147" s="122">
        <f>IF('Copy &amp; Paste Roster Report Here'!$A144=CG$7,IF('Copy &amp; Paste Roster Report Here'!$M144="RH",1,0),0)</f>
        <v>0</v>
      </c>
      <c r="CH147" s="122">
        <f>IF('Copy &amp; Paste Roster Report Here'!$A144=CH$7,IF('Copy &amp; Paste Roster Report Here'!$M144="RH",1,0),0)</f>
        <v>0</v>
      </c>
      <c r="CI147" s="122">
        <f>IF('Copy &amp; Paste Roster Report Here'!$A144=CI$7,IF('Copy &amp; Paste Roster Report Here'!$M144="RH",1,0),0)</f>
        <v>0</v>
      </c>
      <c r="CJ147" s="122">
        <f>IF('Copy &amp; Paste Roster Report Here'!$A144=CJ$7,IF('Copy &amp; Paste Roster Report Here'!$M144="RH",1,0),0)</f>
        <v>0</v>
      </c>
      <c r="CK147" s="122">
        <f>IF('Copy &amp; Paste Roster Report Here'!$A144=CK$7,IF('Copy &amp; Paste Roster Report Here'!$M144="RH",1,0),0)</f>
        <v>0</v>
      </c>
      <c r="CL147" s="122">
        <f>IF('Copy &amp; Paste Roster Report Here'!$A144=CL$7,IF('Copy &amp; Paste Roster Report Here'!$M144="RH",1,0),0)</f>
        <v>0</v>
      </c>
      <c r="CM147" s="122">
        <f>IF('Copy &amp; Paste Roster Report Here'!$A144=CM$7,IF('Copy &amp; Paste Roster Report Here'!$M144="RH",1,0),0)</f>
        <v>0</v>
      </c>
      <c r="CN147" s="122">
        <f>IF('Copy &amp; Paste Roster Report Here'!$A144=CN$7,IF('Copy &amp; Paste Roster Report Here'!$M144="RH",1,0),0)</f>
        <v>0</v>
      </c>
      <c r="CO147" s="122">
        <f>IF('Copy &amp; Paste Roster Report Here'!$A144=CO$7,IF('Copy &amp; Paste Roster Report Here'!$M144="RH",1,0),0)</f>
        <v>0</v>
      </c>
      <c r="CP147" s="122">
        <f>IF('Copy &amp; Paste Roster Report Here'!$A144=CP$7,IF('Copy &amp; Paste Roster Report Here'!$M144="RH",1,0),0)</f>
        <v>0</v>
      </c>
      <c r="CQ147" s="122">
        <f>IF('Copy &amp; Paste Roster Report Here'!$A144=CQ$7,IF('Copy &amp; Paste Roster Report Here'!$M144="RH",1,0),0)</f>
        <v>0</v>
      </c>
      <c r="CR147" s="73">
        <f t="shared" si="44"/>
        <v>0</v>
      </c>
      <c r="CS147" s="123">
        <f>IF('Copy &amp; Paste Roster Report Here'!$A144=CS$7,IF('Copy &amp; Paste Roster Report Here'!$M144="QT",1,0),0)</f>
        <v>0</v>
      </c>
      <c r="CT147" s="123">
        <f>IF('Copy &amp; Paste Roster Report Here'!$A144=CT$7,IF('Copy &amp; Paste Roster Report Here'!$M144="QT",1,0),0)</f>
        <v>0</v>
      </c>
      <c r="CU147" s="123">
        <f>IF('Copy &amp; Paste Roster Report Here'!$A144=CU$7,IF('Copy &amp; Paste Roster Report Here'!$M144="QT",1,0),0)</f>
        <v>0</v>
      </c>
      <c r="CV147" s="123">
        <f>IF('Copy &amp; Paste Roster Report Here'!$A144=CV$7,IF('Copy &amp; Paste Roster Report Here'!$M144="QT",1,0),0)</f>
        <v>0</v>
      </c>
      <c r="CW147" s="123">
        <f>IF('Copy &amp; Paste Roster Report Here'!$A144=CW$7,IF('Copy &amp; Paste Roster Report Here'!$M144="QT",1,0),0)</f>
        <v>0</v>
      </c>
      <c r="CX147" s="123">
        <f>IF('Copy &amp; Paste Roster Report Here'!$A144=CX$7,IF('Copy &amp; Paste Roster Report Here'!$M144="QT",1,0),0)</f>
        <v>0</v>
      </c>
      <c r="CY147" s="123">
        <f>IF('Copy &amp; Paste Roster Report Here'!$A144=CY$7,IF('Copy &amp; Paste Roster Report Here'!$M144="QT",1,0),0)</f>
        <v>0</v>
      </c>
      <c r="CZ147" s="123">
        <f>IF('Copy &amp; Paste Roster Report Here'!$A144=CZ$7,IF('Copy &amp; Paste Roster Report Here'!$M144="QT",1,0),0)</f>
        <v>0</v>
      </c>
      <c r="DA147" s="123">
        <f>IF('Copy &amp; Paste Roster Report Here'!$A144=DA$7,IF('Copy &amp; Paste Roster Report Here'!$M144="QT",1,0),0)</f>
        <v>0</v>
      </c>
      <c r="DB147" s="123">
        <f>IF('Copy &amp; Paste Roster Report Here'!$A144=DB$7,IF('Copy &amp; Paste Roster Report Here'!$M144="QT",1,0),0)</f>
        <v>0</v>
      </c>
      <c r="DC147" s="123">
        <f>IF('Copy &amp; Paste Roster Report Here'!$A144=DC$7,IF('Copy &amp; Paste Roster Report Here'!$M144="QT",1,0),0)</f>
        <v>0</v>
      </c>
      <c r="DD147" s="73">
        <f t="shared" si="45"/>
        <v>0</v>
      </c>
      <c r="DE147" s="124">
        <f>IF('Copy &amp; Paste Roster Report Here'!$A144=DE$7,IF('Copy &amp; Paste Roster Report Here'!$M144="xxxxxxxxxxx",1,0),0)</f>
        <v>0</v>
      </c>
      <c r="DF147" s="124">
        <f>IF('Copy &amp; Paste Roster Report Here'!$A144=DF$7,IF('Copy &amp; Paste Roster Report Here'!$M144="xxxxxxxxxxx",1,0),0)</f>
        <v>0</v>
      </c>
      <c r="DG147" s="124">
        <f>IF('Copy &amp; Paste Roster Report Here'!$A144=DG$7,IF('Copy &amp; Paste Roster Report Here'!$M144="xxxxxxxxxxx",1,0),0)</f>
        <v>0</v>
      </c>
      <c r="DH147" s="124">
        <f>IF('Copy &amp; Paste Roster Report Here'!$A144=DH$7,IF('Copy &amp; Paste Roster Report Here'!$M144="xxxxxxxxxxx",1,0),0)</f>
        <v>0</v>
      </c>
      <c r="DI147" s="124">
        <f>IF('Copy &amp; Paste Roster Report Here'!$A144=DI$7,IF('Copy &amp; Paste Roster Report Here'!$M144="xxxxxxxxxxx",1,0),0)</f>
        <v>0</v>
      </c>
      <c r="DJ147" s="124">
        <f>IF('Copy &amp; Paste Roster Report Here'!$A144=DJ$7,IF('Copy &amp; Paste Roster Report Here'!$M144="xxxxxxxxxxx",1,0),0)</f>
        <v>0</v>
      </c>
      <c r="DK147" s="124">
        <f>IF('Copy &amp; Paste Roster Report Here'!$A144=DK$7,IF('Copy &amp; Paste Roster Report Here'!$M144="xxxxxxxxxxx",1,0),0)</f>
        <v>0</v>
      </c>
      <c r="DL147" s="124">
        <f>IF('Copy &amp; Paste Roster Report Here'!$A144=DL$7,IF('Copy &amp; Paste Roster Report Here'!$M144="xxxxxxxxxxx",1,0),0)</f>
        <v>0</v>
      </c>
      <c r="DM147" s="124">
        <f>IF('Copy &amp; Paste Roster Report Here'!$A144=DM$7,IF('Copy &amp; Paste Roster Report Here'!$M144="xxxxxxxxxxx",1,0),0)</f>
        <v>0</v>
      </c>
      <c r="DN147" s="124">
        <f>IF('Copy &amp; Paste Roster Report Here'!$A144=DN$7,IF('Copy &amp; Paste Roster Report Here'!$M144="xxxxxxxxxxx",1,0),0)</f>
        <v>0</v>
      </c>
      <c r="DO147" s="124">
        <f>IF('Copy &amp; Paste Roster Report Here'!$A144=DO$7,IF('Copy &amp; Paste Roster Report Here'!$M144="xxxxxxxxxxx",1,0),0)</f>
        <v>0</v>
      </c>
      <c r="DP147" s="125">
        <f t="shared" si="46"/>
        <v>0</v>
      </c>
      <c r="DQ147" s="126">
        <f t="shared" si="47"/>
        <v>0</v>
      </c>
    </row>
    <row r="148" spans="1:121" x14ac:dyDescent="0.2">
      <c r="A148" s="111">
        <f t="shared" si="33"/>
        <v>0</v>
      </c>
      <c r="B148" s="111">
        <f t="shared" si="34"/>
        <v>0</v>
      </c>
      <c r="C148" s="112">
        <f>+('Copy &amp; Paste Roster Report Here'!$P145-'Copy &amp; Paste Roster Report Here'!$O145)/30</f>
        <v>0</v>
      </c>
      <c r="D148" s="112">
        <f>+('Copy &amp; Paste Roster Report Here'!$P145-'Copy &amp; Paste Roster Report Here'!$O145)</f>
        <v>0</v>
      </c>
      <c r="E148" s="111">
        <f>'Copy &amp; Paste Roster Report Here'!N145</f>
        <v>0</v>
      </c>
      <c r="F148" s="111" t="str">
        <f t="shared" si="35"/>
        <v>N</v>
      </c>
      <c r="G148" s="111">
        <f>'Copy &amp; Paste Roster Report Here'!R145</f>
        <v>0</v>
      </c>
      <c r="H148" s="113">
        <f t="shared" si="36"/>
        <v>0</v>
      </c>
      <c r="I148" s="112">
        <f>IF(F148="N",$F$5-'Copy &amp; Paste Roster Report Here'!O145,+'Copy &amp; Paste Roster Report Here'!Q145-'Copy &amp; Paste Roster Report Here'!O145)</f>
        <v>0</v>
      </c>
      <c r="J148" s="114">
        <f t="shared" si="37"/>
        <v>0</v>
      </c>
      <c r="K148" s="114">
        <f t="shared" si="38"/>
        <v>0</v>
      </c>
      <c r="L148" s="115">
        <f>'Copy &amp; Paste Roster Report Here'!F145</f>
        <v>0</v>
      </c>
      <c r="M148" s="116">
        <f t="shared" si="39"/>
        <v>0</v>
      </c>
      <c r="N148" s="117">
        <f>IF('Copy &amp; Paste Roster Report Here'!$A145='Analytical Tests'!N$7,IF($F148="Y",+$H148*N$6,0),0)</f>
        <v>0</v>
      </c>
      <c r="O148" s="117">
        <f>IF('Copy &amp; Paste Roster Report Here'!$A145='Analytical Tests'!O$7,IF($F148="Y",+$H148*O$6,0),0)</f>
        <v>0</v>
      </c>
      <c r="P148" s="117">
        <f>IF('Copy &amp; Paste Roster Report Here'!$A145='Analytical Tests'!P$7,IF($F148="Y",+$H148*P$6,0),0)</f>
        <v>0</v>
      </c>
      <c r="Q148" s="117">
        <f>IF('Copy &amp; Paste Roster Report Here'!$A145='Analytical Tests'!Q$7,IF($F148="Y",+$H148*Q$6,0),0)</f>
        <v>0</v>
      </c>
      <c r="R148" s="117">
        <f>IF('Copy &amp; Paste Roster Report Here'!$A145='Analytical Tests'!R$7,IF($F148="Y",+$H148*R$6,0),0)</f>
        <v>0</v>
      </c>
      <c r="S148" s="117">
        <f>IF('Copy &amp; Paste Roster Report Here'!$A145='Analytical Tests'!S$7,IF($F148="Y",+$H148*S$6,0),0)</f>
        <v>0</v>
      </c>
      <c r="T148" s="117">
        <f>IF('Copy &amp; Paste Roster Report Here'!$A145='Analytical Tests'!T$7,IF($F148="Y",+$H148*T$6,0),0)</f>
        <v>0</v>
      </c>
      <c r="U148" s="117">
        <f>IF('Copy &amp; Paste Roster Report Here'!$A145='Analytical Tests'!U$7,IF($F148="Y",+$H148*U$6,0),0)</f>
        <v>0</v>
      </c>
      <c r="V148" s="117">
        <f>IF('Copy &amp; Paste Roster Report Here'!$A145='Analytical Tests'!V$7,IF($F148="Y",+$H148*V$6,0),0)</f>
        <v>0</v>
      </c>
      <c r="W148" s="117">
        <f>IF('Copy &amp; Paste Roster Report Here'!$A145='Analytical Tests'!W$7,IF($F148="Y",+$H148*W$6,0),0)</f>
        <v>0</v>
      </c>
      <c r="X148" s="117">
        <f>IF('Copy &amp; Paste Roster Report Here'!$A145='Analytical Tests'!X$7,IF($F148="Y",+$H148*X$6,0),0)</f>
        <v>0</v>
      </c>
      <c r="Y148" s="117" t="b">
        <f>IF('Copy &amp; Paste Roster Report Here'!$A145='Analytical Tests'!Y$7,IF($F148="N",IF($J148&gt;=$C148,Y$6,+($I148/$D148)*Y$6),0))</f>
        <v>0</v>
      </c>
      <c r="Z148" s="117" t="b">
        <f>IF('Copy &amp; Paste Roster Report Here'!$A145='Analytical Tests'!Z$7,IF($F148="N",IF($J148&gt;=$C148,Z$6,+($I148/$D148)*Z$6),0))</f>
        <v>0</v>
      </c>
      <c r="AA148" s="117" t="b">
        <f>IF('Copy &amp; Paste Roster Report Here'!$A145='Analytical Tests'!AA$7,IF($F148="N",IF($J148&gt;=$C148,AA$6,+($I148/$D148)*AA$6),0))</f>
        <v>0</v>
      </c>
      <c r="AB148" s="117" t="b">
        <f>IF('Copy &amp; Paste Roster Report Here'!$A145='Analytical Tests'!AB$7,IF($F148="N",IF($J148&gt;=$C148,AB$6,+($I148/$D148)*AB$6),0))</f>
        <v>0</v>
      </c>
      <c r="AC148" s="117" t="b">
        <f>IF('Copy &amp; Paste Roster Report Here'!$A145='Analytical Tests'!AC$7,IF($F148="N",IF($J148&gt;=$C148,AC$6,+($I148/$D148)*AC$6),0))</f>
        <v>0</v>
      </c>
      <c r="AD148" s="117" t="b">
        <f>IF('Copy &amp; Paste Roster Report Here'!$A145='Analytical Tests'!AD$7,IF($F148="N",IF($J148&gt;=$C148,AD$6,+($I148/$D148)*AD$6),0))</f>
        <v>0</v>
      </c>
      <c r="AE148" s="117" t="b">
        <f>IF('Copy &amp; Paste Roster Report Here'!$A145='Analytical Tests'!AE$7,IF($F148="N",IF($J148&gt;=$C148,AE$6,+($I148/$D148)*AE$6),0))</f>
        <v>0</v>
      </c>
      <c r="AF148" s="117" t="b">
        <f>IF('Copy &amp; Paste Roster Report Here'!$A145='Analytical Tests'!AF$7,IF($F148="N",IF($J148&gt;=$C148,AF$6,+($I148/$D148)*AF$6),0))</f>
        <v>0</v>
      </c>
      <c r="AG148" s="117" t="b">
        <f>IF('Copy &amp; Paste Roster Report Here'!$A145='Analytical Tests'!AG$7,IF($F148="N",IF($J148&gt;=$C148,AG$6,+($I148/$D148)*AG$6),0))</f>
        <v>0</v>
      </c>
      <c r="AH148" s="117" t="b">
        <f>IF('Copy &amp; Paste Roster Report Here'!$A145='Analytical Tests'!AH$7,IF($F148="N",IF($J148&gt;=$C148,AH$6,+($I148/$D148)*AH$6),0))</f>
        <v>0</v>
      </c>
      <c r="AI148" s="117" t="b">
        <f>IF('Copy &amp; Paste Roster Report Here'!$A145='Analytical Tests'!AI$7,IF($F148="N",IF($J148&gt;=$C148,AI$6,+($I148/$D148)*AI$6),0))</f>
        <v>0</v>
      </c>
      <c r="AJ148" s="79"/>
      <c r="AK148" s="118">
        <f>IF('Copy &amp; Paste Roster Report Here'!$A145=AK$7,IF('Copy &amp; Paste Roster Report Here'!$M145="FT",1,0),0)</f>
        <v>0</v>
      </c>
      <c r="AL148" s="118">
        <f>IF('Copy &amp; Paste Roster Report Here'!$A145=AL$7,IF('Copy &amp; Paste Roster Report Here'!$M145="FT",1,0),0)</f>
        <v>0</v>
      </c>
      <c r="AM148" s="118">
        <f>IF('Copy &amp; Paste Roster Report Here'!$A145=AM$7,IF('Copy &amp; Paste Roster Report Here'!$M145="FT",1,0),0)</f>
        <v>0</v>
      </c>
      <c r="AN148" s="118">
        <f>IF('Copy &amp; Paste Roster Report Here'!$A145=AN$7,IF('Copy &amp; Paste Roster Report Here'!$M145="FT",1,0),0)</f>
        <v>0</v>
      </c>
      <c r="AO148" s="118">
        <f>IF('Copy &amp; Paste Roster Report Here'!$A145=AO$7,IF('Copy &amp; Paste Roster Report Here'!$M145="FT",1,0),0)</f>
        <v>0</v>
      </c>
      <c r="AP148" s="118">
        <f>IF('Copy &amp; Paste Roster Report Here'!$A145=AP$7,IF('Copy &amp; Paste Roster Report Here'!$M145="FT",1,0),0)</f>
        <v>0</v>
      </c>
      <c r="AQ148" s="118">
        <f>IF('Copy &amp; Paste Roster Report Here'!$A145=AQ$7,IF('Copy &amp; Paste Roster Report Here'!$M145="FT",1,0),0)</f>
        <v>0</v>
      </c>
      <c r="AR148" s="118">
        <f>IF('Copy &amp; Paste Roster Report Here'!$A145=AR$7,IF('Copy &amp; Paste Roster Report Here'!$M145="FT",1,0),0)</f>
        <v>0</v>
      </c>
      <c r="AS148" s="118">
        <f>IF('Copy &amp; Paste Roster Report Here'!$A145=AS$7,IF('Copy &amp; Paste Roster Report Here'!$M145="FT",1,0),0)</f>
        <v>0</v>
      </c>
      <c r="AT148" s="118">
        <f>IF('Copy &amp; Paste Roster Report Here'!$A145=AT$7,IF('Copy &amp; Paste Roster Report Here'!$M145="FT",1,0),0)</f>
        <v>0</v>
      </c>
      <c r="AU148" s="118">
        <f>IF('Copy &amp; Paste Roster Report Here'!$A145=AU$7,IF('Copy &amp; Paste Roster Report Here'!$M145="FT",1,0),0)</f>
        <v>0</v>
      </c>
      <c r="AV148" s="73">
        <f t="shared" si="40"/>
        <v>0</v>
      </c>
      <c r="AW148" s="119">
        <f>IF('Copy &amp; Paste Roster Report Here'!$A145=AW$7,IF('Copy &amp; Paste Roster Report Here'!$M145="HT",1,0),0)</f>
        <v>0</v>
      </c>
      <c r="AX148" s="119">
        <f>IF('Copy &amp; Paste Roster Report Here'!$A145=AX$7,IF('Copy &amp; Paste Roster Report Here'!$M145="HT",1,0),0)</f>
        <v>0</v>
      </c>
      <c r="AY148" s="119">
        <f>IF('Copy &amp; Paste Roster Report Here'!$A145=AY$7,IF('Copy &amp; Paste Roster Report Here'!$M145="HT",1,0),0)</f>
        <v>0</v>
      </c>
      <c r="AZ148" s="119">
        <f>IF('Copy &amp; Paste Roster Report Here'!$A145=AZ$7,IF('Copy &amp; Paste Roster Report Here'!$M145="HT",1,0),0)</f>
        <v>0</v>
      </c>
      <c r="BA148" s="119">
        <f>IF('Copy &amp; Paste Roster Report Here'!$A145=BA$7,IF('Copy &amp; Paste Roster Report Here'!$M145="HT",1,0),0)</f>
        <v>0</v>
      </c>
      <c r="BB148" s="119">
        <f>IF('Copy &amp; Paste Roster Report Here'!$A145=BB$7,IF('Copy &amp; Paste Roster Report Here'!$M145="HT",1,0),0)</f>
        <v>0</v>
      </c>
      <c r="BC148" s="119">
        <f>IF('Copy &amp; Paste Roster Report Here'!$A145=BC$7,IF('Copy &amp; Paste Roster Report Here'!$M145="HT",1,0),0)</f>
        <v>0</v>
      </c>
      <c r="BD148" s="119">
        <f>IF('Copy &amp; Paste Roster Report Here'!$A145=BD$7,IF('Copy &amp; Paste Roster Report Here'!$M145="HT",1,0),0)</f>
        <v>0</v>
      </c>
      <c r="BE148" s="119">
        <f>IF('Copy &amp; Paste Roster Report Here'!$A145=BE$7,IF('Copy &amp; Paste Roster Report Here'!$M145="HT",1,0),0)</f>
        <v>0</v>
      </c>
      <c r="BF148" s="119">
        <f>IF('Copy &amp; Paste Roster Report Here'!$A145=BF$7,IF('Copy &amp; Paste Roster Report Here'!$M145="HT",1,0),0)</f>
        <v>0</v>
      </c>
      <c r="BG148" s="119">
        <f>IF('Copy &amp; Paste Roster Report Here'!$A145=BG$7,IF('Copy &amp; Paste Roster Report Here'!$M145="HT",1,0),0)</f>
        <v>0</v>
      </c>
      <c r="BH148" s="73">
        <f t="shared" si="41"/>
        <v>0</v>
      </c>
      <c r="BI148" s="120">
        <f>IF('Copy &amp; Paste Roster Report Here'!$A145=BI$7,IF('Copy &amp; Paste Roster Report Here'!$M145="MT",1,0),0)</f>
        <v>0</v>
      </c>
      <c r="BJ148" s="120">
        <f>IF('Copy &amp; Paste Roster Report Here'!$A145=BJ$7,IF('Copy &amp; Paste Roster Report Here'!$M145="MT",1,0),0)</f>
        <v>0</v>
      </c>
      <c r="BK148" s="120">
        <f>IF('Copy &amp; Paste Roster Report Here'!$A145=BK$7,IF('Copy &amp; Paste Roster Report Here'!$M145="MT",1,0),0)</f>
        <v>0</v>
      </c>
      <c r="BL148" s="120">
        <f>IF('Copy &amp; Paste Roster Report Here'!$A145=BL$7,IF('Copy &amp; Paste Roster Report Here'!$M145="MT",1,0),0)</f>
        <v>0</v>
      </c>
      <c r="BM148" s="120">
        <f>IF('Copy &amp; Paste Roster Report Here'!$A145=BM$7,IF('Copy &amp; Paste Roster Report Here'!$M145="MT",1,0),0)</f>
        <v>0</v>
      </c>
      <c r="BN148" s="120">
        <f>IF('Copy &amp; Paste Roster Report Here'!$A145=BN$7,IF('Copy &amp; Paste Roster Report Here'!$M145="MT",1,0),0)</f>
        <v>0</v>
      </c>
      <c r="BO148" s="120">
        <f>IF('Copy &amp; Paste Roster Report Here'!$A145=BO$7,IF('Copy &amp; Paste Roster Report Here'!$M145="MT",1,0),0)</f>
        <v>0</v>
      </c>
      <c r="BP148" s="120">
        <f>IF('Copy &amp; Paste Roster Report Here'!$A145=BP$7,IF('Copy &amp; Paste Roster Report Here'!$M145="MT",1,0),0)</f>
        <v>0</v>
      </c>
      <c r="BQ148" s="120">
        <f>IF('Copy &amp; Paste Roster Report Here'!$A145=BQ$7,IF('Copy &amp; Paste Roster Report Here'!$M145="MT",1,0),0)</f>
        <v>0</v>
      </c>
      <c r="BR148" s="120">
        <f>IF('Copy &amp; Paste Roster Report Here'!$A145=BR$7,IF('Copy &amp; Paste Roster Report Here'!$M145="MT",1,0),0)</f>
        <v>0</v>
      </c>
      <c r="BS148" s="120">
        <f>IF('Copy &amp; Paste Roster Report Here'!$A145=BS$7,IF('Copy &amp; Paste Roster Report Here'!$M145="MT",1,0),0)</f>
        <v>0</v>
      </c>
      <c r="BT148" s="73">
        <f t="shared" si="42"/>
        <v>0</v>
      </c>
      <c r="BU148" s="121">
        <f>IF('Copy &amp; Paste Roster Report Here'!$A145=BU$7,IF('Copy &amp; Paste Roster Report Here'!$M145="fy",1,0),0)</f>
        <v>0</v>
      </c>
      <c r="BV148" s="121">
        <f>IF('Copy &amp; Paste Roster Report Here'!$A145=BV$7,IF('Copy &amp; Paste Roster Report Here'!$M145="fy",1,0),0)</f>
        <v>0</v>
      </c>
      <c r="BW148" s="121">
        <f>IF('Copy &amp; Paste Roster Report Here'!$A145=BW$7,IF('Copy &amp; Paste Roster Report Here'!$M145="fy",1,0),0)</f>
        <v>0</v>
      </c>
      <c r="BX148" s="121">
        <f>IF('Copy &amp; Paste Roster Report Here'!$A145=BX$7,IF('Copy &amp; Paste Roster Report Here'!$M145="fy",1,0),0)</f>
        <v>0</v>
      </c>
      <c r="BY148" s="121">
        <f>IF('Copy &amp; Paste Roster Report Here'!$A145=BY$7,IF('Copy &amp; Paste Roster Report Here'!$M145="fy",1,0),0)</f>
        <v>0</v>
      </c>
      <c r="BZ148" s="121">
        <f>IF('Copy &amp; Paste Roster Report Here'!$A145=BZ$7,IF('Copy &amp; Paste Roster Report Here'!$M145="fy",1,0),0)</f>
        <v>0</v>
      </c>
      <c r="CA148" s="121">
        <f>IF('Copy &amp; Paste Roster Report Here'!$A145=CA$7,IF('Copy &amp; Paste Roster Report Here'!$M145="fy",1,0),0)</f>
        <v>0</v>
      </c>
      <c r="CB148" s="121">
        <f>IF('Copy &amp; Paste Roster Report Here'!$A145=CB$7,IF('Copy &amp; Paste Roster Report Here'!$M145="fy",1,0),0)</f>
        <v>0</v>
      </c>
      <c r="CC148" s="121">
        <f>IF('Copy &amp; Paste Roster Report Here'!$A145=CC$7,IF('Copy &amp; Paste Roster Report Here'!$M145="fy",1,0),0)</f>
        <v>0</v>
      </c>
      <c r="CD148" s="121">
        <f>IF('Copy &amp; Paste Roster Report Here'!$A145=CD$7,IF('Copy &amp; Paste Roster Report Here'!$M145="fy",1,0),0)</f>
        <v>0</v>
      </c>
      <c r="CE148" s="121">
        <f>IF('Copy &amp; Paste Roster Report Here'!$A145=CE$7,IF('Copy &amp; Paste Roster Report Here'!$M145="fy",1,0),0)</f>
        <v>0</v>
      </c>
      <c r="CF148" s="73">
        <f t="shared" si="43"/>
        <v>0</v>
      </c>
      <c r="CG148" s="122">
        <f>IF('Copy &amp; Paste Roster Report Here'!$A145=CG$7,IF('Copy &amp; Paste Roster Report Here'!$M145="RH",1,0),0)</f>
        <v>0</v>
      </c>
      <c r="CH148" s="122">
        <f>IF('Copy &amp; Paste Roster Report Here'!$A145=CH$7,IF('Copy &amp; Paste Roster Report Here'!$M145="RH",1,0),0)</f>
        <v>0</v>
      </c>
      <c r="CI148" s="122">
        <f>IF('Copy &amp; Paste Roster Report Here'!$A145=CI$7,IF('Copy &amp; Paste Roster Report Here'!$M145="RH",1,0),0)</f>
        <v>0</v>
      </c>
      <c r="CJ148" s="122">
        <f>IF('Copy &amp; Paste Roster Report Here'!$A145=CJ$7,IF('Copy &amp; Paste Roster Report Here'!$M145="RH",1,0),0)</f>
        <v>0</v>
      </c>
      <c r="CK148" s="122">
        <f>IF('Copy &amp; Paste Roster Report Here'!$A145=CK$7,IF('Copy &amp; Paste Roster Report Here'!$M145="RH",1,0),0)</f>
        <v>0</v>
      </c>
      <c r="CL148" s="122">
        <f>IF('Copy &amp; Paste Roster Report Here'!$A145=CL$7,IF('Copy &amp; Paste Roster Report Here'!$M145="RH",1,0),0)</f>
        <v>0</v>
      </c>
      <c r="CM148" s="122">
        <f>IF('Copy &amp; Paste Roster Report Here'!$A145=CM$7,IF('Copy &amp; Paste Roster Report Here'!$M145="RH",1,0),0)</f>
        <v>0</v>
      </c>
      <c r="CN148" s="122">
        <f>IF('Copy &amp; Paste Roster Report Here'!$A145=CN$7,IF('Copy &amp; Paste Roster Report Here'!$M145="RH",1,0),0)</f>
        <v>0</v>
      </c>
      <c r="CO148" s="122">
        <f>IF('Copy &amp; Paste Roster Report Here'!$A145=CO$7,IF('Copy &amp; Paste Roster Report Here'!$M145="RH",1,0),0)</f>
        <v>0</v>
      </c>
      <c r="CP148" s="122">
        <f>IF('Copy &amp; Paste Roster Report Here'!$A145=CP$7,IF('Copy &amp; Paste Roster Report Here'!$M145="RH",1,0),0)</f>
        <v>0</v>
      </c>
      <c r="CQ148" s="122">
        <f>IF('Copy &amp; Paste Roster Report Here'!$A145=CQ$7,IF('Copy &amp; Paste Roster Report Here'!$M145="RH",1,0),0)</f>
        <v>0</v>
      </c>
      <c r="CR148" s="73">
        <f t="shared" si="44"/>
        <v>0</v>
      </c>
      <c r="CS148" s="123">
        <f>IF('Copy &amp; Paste Roster Report Here'!$A145=CS$7,IF('Copy &amp; Paste Roster Report Here'!$M145="QT",1,0),0)</f>
        <v>0</v>
      </c>
      <c r="CT148" s="123">
        <f>IF('Copy &amp; Paste Roster Report Here'!$A145=CT$7,IF('Copy &amp; Paste Roster Report Here'!$M145="QT",1,0),0)</f>
        <v>0</v>
      </c>
      <c r="CU148" s="123">
        <f>IF('Copy &amp; Paste Roster Report Here'!$A145=CU$7,IF('Copy &amp; Paste Roster Report Here'!$M145="QT",1,0),0)</f>
        <v>0</v>
      </c>
      <c r="CV148" s="123">
        <f>IF('Copy &amp; Paste Roster Report Here'!$A145=CV$7,IF('Copy &amp; Paste Roster Report Here'!$M145="QT",1,0),0)</f>
        <v>0</v>
      </c>
      <c r="CW148" s="123">
        <f>IF('Copy &amp; Paste Roster Report Here'!$A145=CW$7,IF('Copy &amp; Paste Roster Report Here'!$M145="QT",1,0),0)</f>
        <v>0</v>
      </c>
      <c r="CX148" s="123">
        <f>IF('Copy &amp; Paste Roster Report Here'!$A145=CX$7,IF('Copy &amp; Paste Roster Report Here'!$M145="QT",1,0),0)</f>
        <v>0</v>
      </c>
      <c r="CY148" s="123">
        <f>IF('Copy &amp; Paste Roster Report Here'!$A145=CY$7,IF('Copy &amp; Paste Roster Report Here'!$M145="QT",1,0),0)</f>
        <v>0</v>
      </c>
      <c r="CZ148" s="123">
        <f>IF('Copy &amp; Paste Roster Report Here'!$A145=CZ$7,IF('Copy &amp; Paste Roster Report Here'!$M145="QT",1,0),0)</f>
        <v>0</v>
      </c>
      <c r="DA148" s="123">
        <f>IF('Copy &amp; Paste Roster Report Here'!$A145=DA$7,IF('Copy &amp; Paste Roster Report Here'!$M145="QT",1,0),0)</f>
        <v>0</v>
      </c>
      <c r="DB148" s="123">
        <f>IF('Copy &amp; Paste Roster Report Here'!$A145=DB$7,IF('Copy &amp; Paste Roster Report Here'!$M145="QT",1,0),0)</f>
        <v>0</v>
      </c>
      <c r="DC148" s="123">
        <f>IF('Copy &amp; Paste Roster Report Here'!$A145=DC$7,IF('Copy &amp; Paste Roster Report Here'!$M145="QT",1,0),0)</f>
        <v>0</v>
      </c>
      <c r="DD148" s="73">
        <f t="shared" si="45"/>
        <v>0</v>
      </c>
      <c r="DE148" s="124">
        <f>IF('Copy &amp; Paste Roster Report Here'!$A145=DE$7,IF('Copy &amp; Paste Roster Report Here'!$M145="xxxxxxxxxxx",1,0),0)</f>
        <v>0</v>
      </c>
      <c r="DF148" s="124">
        <f>IF('Copy &amp; Paste Roster Report Here'!$A145=DF$7,IF('Copy &amp; Paste Roster Report Here'!$M145="xxxxxxxxxxx",1,0),0)</f>
        <v>0</v>
      </c>
      <c r="DG148" s="124">
        <f>IF('Copy &amp; Paste Roster Report Here'!$A145=DG$7,IF('Copy &amp; Paste Roster Report Here'!$M145="xxxxxxxxxxx",1,0),0)</f>
        <v>0</v>
      </c>
      <c r="DH148" s="124">
        <f>IF('Copy &amp; Paste Roster Report Here'!$A145=DH$7,IF('Copy &amp; Paste Roster Report Here'!$M145="xxxxxxxxxxx",1,0),0)</f>
        <v>0</v>
      </c>
      <c r="DI148" s="124">
        <f>IF('Copy &amp; Paste Roster Report Here'!$A145=DI$7,IF('Copy &amp; Paste Roster Report Here'!$M145="xxxxxxxxxxx",1,0),0)</f>
        <v>0</v>
      </c>
      <c r="DJ148" s="124">
        <f>IF('Copy &amp; Paste Roster Report Here'!$A145=DJ$7,IF('Copy &amp; Paste Roster Report Here'!$M145="xxxxxxxxxxx",1,0),0)</f>
        <v>0</v>
      </c>
      <c r="DK148" s="124">
        <f>IF('Copy &amp; Paste Roster Report Here'!$A145=DK$7,IF('Copy &amp; Paste Roster Report Here'!$M145="xxxxxxxxxxx",1,0),0)</f>
        <v>0</v>
      </c>
      <c r="DL148" s="124">
        <f>IF('Copy &amp; Paste Roster Report Here'!$A145=DL$7,IF('Copy &amp; Paste Roster Report Here'!$M145="xxxxxxxxxxx",1,0),0)</f>
        <v>0</v>
      </c>
      <c r="DM148" s="124">
        <f>IF('Copy &amp; Paste Roster Report Here'!$A145=DM$7,IF('Copy &amp; Paste Roster Report Here'!$M145="xxxxxxxxxxx",1,0),0)</f>
        <v>0</v>
      </c>
      <c r="DN148" s="124">
        <f>IF('Copy &amp; Paste Roster Report Here'!$A145=DN$7,IF('Copy &amp; Paste Roster Report Here'!$M145="xxxxxxxxxxx",1,0),0)</f>
        <v>0</v>
      </c>
      <c r="DO148" s="124">
        <f>IF('Copy &amp; Paste Roster Report Here'!$A145=DO$7,IF('Copy &amp; Paste Roster Report Here'!$M145="xxxxxxxxxxx",1,0),0)</f>
        <v>0</v>
      </c>
      <c r="DP148" s="125">
        <f t="shared" si="46"/>
        <v>0</v>
      </c>
      <c r="DQ148" s="126">
        <f t="shared" si="47"/>
        <v>0</v>
      </c>
    </row>
    <row r="149" spans="1:121" x14ac:dyDescent="0.2">
      <c r="A149" s="111">
        <f t="shared" si="33"/>
        <v>0</v>
      </c>
      <c r="B149" s="111">
        <f t="shared" si="34"/>
        <v>0</v>
      </c>
      <c r="C149" s="112">
        <f>+('Copy &amp; Paste Roster Report Here'!$P146-'Copy &amp; Paste Roster Report Here'!$O146)/30</f>
        <v>0</v>
      </c>
      <c r="D149" s="112">
        <f>+('Copy &amp; Paste Roster Report Here'!$P146-'Copy &amp; Paste Roster Report Here'!$O146)</f>
        <v>0</v>
      </c>
      <c r="E149" s="111">
        <f>'Copy &amp; Paste Roster Report Here'!N146</f>
        <v>0</v>
      </c>
      <c r="F149" s="111" t="str">
        <f t="shared" si="35"/>
        <v>N</v>
      </c>
      <c r="G149" s="111">
        <f>'Copy &amp; Paste Roster Report Here'!R146</f>
        <v>0</v>
      </c>
      <c r="H149" s="113">
        <f t="shared" si="36"/>
        <v>0</v>
      </c>
      <c r="I149" s="112">
        <f>IF(F149="N",$F$5-'Copy &amp; Paste Roster Report Here'!O146,+'Copy &amp; Paste Roster Report Here'!Q146-'Copy &amp; Paste Roster Report Here'!O146)</f>
        <v>0</v>
      </c>
      <c r="J149" s="114">
        <f t="shared" si="37"/>
        <v>0</v>
      </c>
      <c r="K149" s="114">
        <f t="shared" si="38"/>
        <v>0</v>
      </c>
      <c r="L149" s="115">
        <f>'Copy &amp; Paste Roster Report Here'!F146</f>
        <v>0</v>
      </c>
      <c r="M149" s="116">
        <f t="shared" si="39"/>
        <v>0</v>
      </c>
      <c r="N149" s="117">
        <f>IF('Copy &amp; Paste Roster Report Here'!$A146='Analytical Tests'!N$7,IF($F149="Y",+$H149*N$6,0),0)</f>
        <v>0</v>
      </c>
      <c r="O149" s="117">
        <f>IF('Copy &amp; Paste Roster Report Here'!$A146='Analytical Tests'!O$7,IF($F149="Y",+$H149*O$6,0),0)</f>
        <v>0</v>
      </c>
      <c r="P149" s="117">
        <f>IF('Copy &amp; Paste Roster Report Here'!$A146='Analytical Tests'!P$7,IF($F149="Y",+$H149*P$6,0),0)</f>
        <v>0</v>
      </c>
      <c r="Q149" s="117">
        <f>IF('Copy &amp; Paste Roster Report Here'!$A146='Analytical Tests'!Q$7,IF($F149="Y",+$H149*Q$6,0),0)</f>
        <v>0</v>
      </c>
      <c r="R149" s="117">
        <f>IF('Copy &amp; Paste Roster Report Here'!$A146='Analytical Tests'!R$7,IF($F149="Y",+$H149*R$6,0),0)</f>
        <v>0</v>
      </c>
      <c r="S149" s="117">
        <f>IF('Copy &amp; Paste Roster Report Here'!$A146='Analytical Tests'!S$7,IF($F149="Y",+$H149*S$6,0),0)</f>
        <v>0</v>
      </c>
      <c r="T149" s="117">
        <f>IF('Copy &amp; Paste Roster Report Here'!$A146='Analytical Tests'!T$7,IF($F149="Y",+$H149*T$6,0),0)</f>
        <v>0</v>
      </c>
      <c r="U149" s="117">
        <f>IF('Copy &amp; Paste Roster Report Here'!$A146='Analytical Tests'!U$7,IF($F149="Y",+$H149*U$6,0),0)</f>
        <v>0</v>
      </c>
      <c r="V149" s="117">
        <f>IF('Copy &amp; Paste Roster Report Here'!$A146='Analytical Tests'!V$7,IF($F149="Y",+$H149*V$6,0),0)</f>
        <v>0</v>
      </c>
      <c r="W149" s="117">
        <f>IF('Copy &amp; Paste Roster Report Here'!$A146='Analytical Tests'!W$7,IF($F149="Y",+$H149*W$6,0),0)</f>
        <v>0</v>
      </c>
      <c r="X149" s="117">
        <f>IF('Copy &amp; Paste Roster Report Here'!$A146='Analytical Tests'!X$7,IF($F149="Y",+$H149*X$6,0),0)</f>
        <v>0</v>
      </c>
      <c r="Y149" s="117" t="b">
        <f>IF('Copy &amp; Paste Roster Report Here'!$A146='Analytical Tests'!Y$7,IF($F149="N",IF($J149&gt;=$C149,Y$6,+($I149/$D149)*Y$6),0))</f>
        <v>0</v>
      </c>
      <c r="Z149" s="117" t="b">
        <f>IF('Copy &amp; Paste Roster Report Here'!$A146='Analytical Tests'!Z$7,IF($F149="N",IF($J149&gt;=$C149,Z$6,+($I149/$D149)*Z$6),0))</f>
        <v>0</v>
      </c>
      <c r="AA149" s="117" t="b">
        <f>IF('Copy &amp; Paste Roster Report Here'!$A146='Analytical Tests'!AA$7,IF($F149="N",IF($J149&gt;=$C149,AA$6,+($I149/$D149)*AA$6),0))</f>
        <v>0</v>
      </c>
      <c r="AB149" s="117" t="b">
        <f>IF('Copy &amp; Paste Roster Report Here'!$A146='Analytical Tests'!AB$7,IF($F149="N",IF($J149&gt;=$C149,AB$6,+($I149/$D149)*AB$6),0))</f>
        <v>0</v>
      </c>
      <c r="AC149" s="117" t="b">
        <f>IF('Copy &amp; Paste Roster Report Here'!$A146='Analytical Tests'!AC$7,IF($F149="N",IF($J149&gt;=$C149,AC$6,+($I149/$D149)*AC$6),0))</f>
        <v>0</v>
      </c>
      <c r="AD149" s="117" t="b">
        <f>IF('Copy &amp; Paste Roster Report Here'!$A146='Analytical Tests'!AD$7,IF($F149="N",IF($J149&gt;=$C149,AD$6,+($I149/$D149)*AD$6),0))</f>
        <v>0</v>
      </c>
      <c r="AE149" s="117" t="b">
        <f>IF('Copy &amp; Paste Roster Report Here'!$A146='Analytical Tests'!AE$7,IF($F149="N",IF($J149&gt;=$C149,AE$6,+($I149/$D149)*AE$6),0))</f>
        <v>0</v>
      </c>
      <c r="AF149" s="117" t="b">
        <f>IF('Copy &amp; Paste Roster Report Here'!$A146='Analytical Tests'!AF$7,IF($F149="N",IF($J149&gt;=$C149,AF$6,+($I149/$D149)*AF$6),0))</f>
        <v>0</v>
      </c>
      <c r="AG149" s="117" t="b">
        <f>IF('Copy &amp; Paste Roster Report Here'!$A146='Analytical Tests'!AG$7,IF($F149="N",IF($J149&gt;=$C149,AG$6,+($I149/$D149)*AG$6),0))</f>
        <v>0</v>
      </c>
      <c r="AH149" s="117" t="b">
        <f>IF('Copy &amp; Paste Roster Report Here'!$A146='Analytical Tests'!AH$7,IF($F149="N",IF($J149&gt;=$C149,AH$6,+($I149/$D149)*AH$6),0))</f>
        <v>0</v>
      </c>
      <c r="AI149" s="117" t="b">
        <f>IF('Copy &amp; Paste Roster Report Here'!$A146='Analytical Tests'!AI$7,IF($F149="N",IF($J149&gt;=$C149,AI$6,+($I149/$D149)*AI$6),0))</f>
        <v>0</v>
      </c>
      <c r="AJ149" s="79"/>
      <c r="AK149" s="118">
        <f>IF('Copy &amp; Paste Roster Report Here'!$A146=AK$7,IF('Copy &amp; Paste Roster Report Here'!$M146="FT",1,0),0)</f>
        <v>0</v>
      </c>
      <c r="AL149" s="118">
        <f>IF('Copy &amp; Paste Roster Report Here'!$A146=AL$7,IF('Copy &amp; Paste Roster Report Here'!$M146="FT",1,0),0)</f>
        <v>0</v>
      </c>
      <c r="AM149" s="118">
        <f>IF('Copy &amp; Paste Roster Report Here'!$A146=AM$7,IF('Copy &amp; Paste Roster Report Here'!$M146="FT",1,0),0)</f>
        <v>0</v>
      </c>
      <c r="AN149" s="118">
        <f>IF('Copy &amp; Paste Roster Report Here'!$A146=AN$7,IF('Copy &amp; Paste Roster Report Here'!$M146="FT",1,0),0)</f>
        <v>0</v>
      </c>
      <c r="AO149" s="118">
        <f>IF('Copy &amp; Paste Roster Report Here'!$A146=AO$7,IF('Copy &amp; Paste Roster Report Here'!$M146="FT",1,0),0)</f>
        <v>0</v>
      </c>
      <c r="AP149" s="118">
        <f>IF('Copy &amp; Paste Roster Report Here'!$A146=AP$7,IF('Copy &amp; Paste Roster Report Here'!$M146="FT",1,0),0)</f>
        <v>0</v>
      </c>
      <c r="AQ149" s="118">
        <f>IF('Copy &amp; Paste Roster Report Here'!$A146=AQ$7,IF('Copy &amp; Paste Roster Report Here'!$M146="FT",1,0),0)</f>
        <v>0</v>
      </c>
      <c r="AR149" s="118">
        <f>IF('Copy &amp; Paste Roster Report Here'!$A146=AR$7,IF('Copy &amp; Paste Roster Report Here'!$M146="FT",1,0),0)</f>
        <v>0</v>
      </c>
      <c r="AS149" s="118">
        <f>IF('Copy &amp; Paste Roster Report Here'!$A146=AS$7,IF('Copy &amp; Paste Roster Report Here'!$M146="FT",1,0),0)</f>
        <v>0</v>
      </c>
      <c r="AT149" s="118">
        <f>IF('Copy &amp; Paste Roster Report Here'!$A146=AT$7,IF('Copy &amp; Paste Roster Report Here'!$M146="FT",1,0),0)</f>
        <v>0</v>
      </c>
      <c r="AU149" s="118">
        <f>IF('Copy &amp; Paste Roster Report Here'!$A146=AU$7,IF('Copy &amp; Paste Roster Report Here'!$M146="FT",1,0),0)</f>
        <v>0</v>
      </c>
      <c r="AV149" s="73">
        <f t="shared" si="40"/>
        <v>0</v>
      </c>
      <c r="AW149" s="119">
        <f>IF('Copy &amp; Paste Roster Report Here'!$A146=AW$7,IF('Copy &amp; Paste Roster Report Here'!$M146="HT",1,0),0)</f>
        <v>0</v>
      </c>
      <c r="AX149" s="119">
        <f>IF('Copy &amp; Paste Roster Report Here'!$A146=AX$7,IF('Copy &amp; Paste Roster Report Here'!$M146="HT",1,0),0)</f>
        <v>0</v>
      </c>
      <c r="AY149" s="119">
        <f>IF('Copy &amp; Paste Roster Report Here'!$A146=AY$7,IF('Copy &amp; Paste Roster Report Here'!$M146="HT",1,0),0)</f>
        <v>0</v>
      </c>
      <c r="AZ149" s="119">
        <f>IF('Copy &amp; Paste Roster Report Here'!$A146=AZ$7,IF('Copy &amp; Paste Roster Report Here'!$M146="HT",1,0),0)</f>
        <v>0</v>
      </c>
      <c r="BA149" s="119">
        <f>IF('Copy &amp; Paste Roster Report Here'!$A146=BA$7,IF('Copy &amp; Paste Roster Report Here'!$M146="HT",1,0),0)</f>
        <v>0</v>
      </c>
      <c r="BB149" s="119">
        <f>IF('Copy &amp; Paste Roster Report Here'!$A146=BB$7,IF('Copy &amp; Paste Roster Report Here'!$M146="HT",1,0),0)</f>
        <v>0</v>
      </c>
      <c r="BC149" s="119">
        <f>IF('Copy &amp; Paste Roster Report Here'!$A146=BC$7,IF('Copy &amp; Paste Roster Report Here'!$M146="HT",1,0),0)</f>
        <v>0</v>
      </c>
      <c r="BD149" s="119">
        <f>IF('Copy &amp; Paste Roster Report Here'!$A146=BD$7,IF('Copy &amp; Paste Roster Report Here'!$M146="HT",1,0),0)</f>
        <v>0</v>
      </c>
      <c r="BE149" s="119">
        <f>IF('Copy &amp; Paste Roster Report Here'!$A146=BE$7,IF('Copy &amp; Paste Roster Report Here'!$M146="HT",1,0),0)</f>
        <v>0</v>
      </c>
      <c r="BF149" s="119">
        <f>IF('Copy &amp; Paste Roster Report Here'!$A146=BF$7,IF('Copy &amp; Paste Roster Report Here'!$M146="HT",1,0),0)</f>
        <v>0</v>
      </c>
      <c r="BG149" s="119">
        <f>IF('Copy &amp; Paste Roster Report Here'!$A146=BG$7,IF('Copy &amp; Paste Roster Report Here'!$M146="HT",1,0),0)</f>
        <v>0</v>
      </c>
      <c r="BH149" s="73">
        <f t="shared" si="41"/>
        <v>0</v>
      </c>
      <c r="BI149" s="120">
        <f>IF('Copy &amp; Paste Roster Report Here'!$A146=BI$7,IF('Copy &amp; Paste Roster Report Here'!$M146="MT",1,0),0)</f>
        <v>0</v>
      </c>
      <c r="BJ149" s="120">
        <f>IF('Copy &amp; Paste Roster Report Here'!$A146=BJ$7,IF('Copy &amp; Paste Roster Report Here'!$M146="MT",1,0),0)</f>
        <v>0</v>
      </c>
      <c r="BK149" s="120">
        <f>IF('Copy &amp; Paste Roster Report Here'!$A146=BK$7,IF('Copy &amp; Paste Roster Report Here'!$M146="MT",1,0),0)</f>
        <v>0</v>
      </c>
      <c r="BL149" s="120">
        <f>IF('Copy &amp; Paste Roster Report Here'!$A146=BL$7,IF('Copy &amp; Paste Roster Report Here'!$M146="MT",1,0),0)</f>
        <v>0</v>
      </c>
      <c r="BM149" s="120">
        <f>IF('Copy &amp; Paste Roster Report Here'!$A146=BM$7,IF('Copy &amp; Paste Roster Report Here'!$M146="MT",1,0),0)</f>
        <v>0</v>
      </c>
      <c r="BN149" s="120">
        <f>IF('Copy &amp; Paste Roster Report Here'!$A146=BN$7,IF('Copy &amp; Paste Roster Report Here'!$M146="MT",1,0),0)</f>
        <v>0</v>
      </c>
      <c r="BO149" s="120">
        <f>IF('Copy &amp; Paste Roster Report Here'!$A146=BO$7,IF('Copy &amp; Paste Roster Report Here'!$M146="MT",1,0),0)</f>
        <v>0</v>
      </c>
      <c r="BP149" s="120">
        <f>IF('Copy &amp; Paste Roster Report Here'!$A146=BP$7,IF('Copy &amp; Paste Roster Report Here'!$M146="MT",1,0),0)</f>
        <v>0</v>
      </c>
      <c r="BQ149" s="120">
        <f>IF('Copy &amp; Paste Roster Report Here'!$A146=BQ$7,IF('Copy &amp; Paste Roster Report Here'!$M146="MT",1,0),0)</f>
        <v>0</v>
      </c>
      <c r="BR149" s="120">
        <f>IF('Copy &amp; Paste Roster Report Here'!$A146=BR$7,IF('Copy &amp; Paste Roster Report Here'!$M146="MT",1,0),0)</f>
        <v>0</v>
      </c>
      <c r="BS149" s="120">
        <f>IF('Copy &amp; Paste Roster Report Here'!$A146=BS$7,IF('Copy &amp; Paste Roster Report Here'!$M146="MT",1,0),0)</f>
        <v>0</v>
      </c>
      <c r="BT149" s="73">
        <f t="shared" si="42"/>
        <v>0</v>
      </c>
      <c r="BU149" s="121">
        <f>IF('Copy &amp; Paste Roster Report Here'!$A146=BU$7,IF('Copy &amp; Paste Roster Report Here'!$M146="fy",1,0),0)</f>
        <v>0</v>
      </c>
      <c r="BV149" s="121">
        <f>IF('Copy &amp; Paste Roster Report Here'!$A146=BV$7,IF('Copy &amp; Paste Roster Report Here'!$M146="fy",1,0),0)</f>
        <v>0</v>
      </c>
      <c r="BW149" s="121">
        <f>IF('Copy &amp; Paste Roster Report Here'!$A146=BW$7,IF('Copy &amp; Paste Roster Report Here'!$M146="fy",1,0),0)</f>
        <v>0</v>
      </c>
      <c r="BX149" s="121">
        <f>IF('Copy &amp; Paste Roster Report Here'!$A146=BX$7,IF('Copy &amp; Paste Roster Report Here'!$M146="fy",1,0),0)</f>
        <v>0</v>
      </c>
      <c r="BY149" s="121">
        <f>IF('Copy &amp; Paste Roster Report Here'!$A146=BY$7,IF('Copy &amp; Paste Roster Report Here'!$M146="fy",1,0),0)</f>
        <v>0</v>
      </c>
      <c r="BZ149" s="121">
        <f>IF('Copy &amp; Paste Roster Report Here'!$A146=BZ$7,IF('Copy &amp; Paste Roster Report Here'!$M146="fy",1,0),0)</f>
        <v>0</v>
      </c>
      <c r="CA149" s="121">
        <f>IF('Copy &amp; Paste Roster Report Here'!$A146=CA$7,IF('Copy &amp; Paste Roster Report Here'!$M146="fy",1,0),0)</f>
        <v>0</v>
      </c>
      <c r="CB149" s="121">
        <f>IF('Copy &amp; Paste Roster Report Here'!$A146=CB$7,IF('Copy &amp; Paste Roster Report Here'!$M146="fy",1,0),0)</f>
        <v>0</v>
      </c>
      <c r="CC149" s="121">
        <f>IF('Copy &amp; Paste Roster Report Here'!$A146=CC$7,IF('Copy &amp; Paste Roster Report Here'!$M146="fy",1,0),0)</f>
        <v>0</v>
      </c>
      <c r="CD149" s="121">
        <f>IF('Copy &amp; Paste Roster Report Here'!$A146=CD$7,IF('Copy &amp; Paste Roster Report Here'!$M146="fy",1,0),0)</f>
        <v>0</v>
      </c>
      <c r="CE149" s="121">
        <f>IF('Copy &amp; Paste Roster Report Here'!$A146=CE$7,IF('Copy &amp; Paste Roster Report Here'!$M146="fy",1,0),0)</f>
        <v>0</v>
      </c>
      <c r="CF149" s="73">
        <f t="shared" si="43"/>
        <v>0</v>
      </c>
      <c r="CG149" s="122">
        <f>IF('Copy &amp; Paste Roster Report Here'!$A146=CG$7,IF('Copy &amp; Paste Roster Report Here'!$M146="RH",1,0),0)</f>
        <v>0</v>
      </c>
      <c r="CH149" s="122">
        <f>IF('Copy &amp; Paste Roster Report Here'!$A146=CH$7,IF('Copy &amp; Paste Roster Report Here'!$M146="RH",1,0),0)</f>
        <v>0</v>
      </c>
      <c r="CI149" s="122">
        <f>IF('Copy &amp; Paste Roster Report Here'!$A146=CI$7,IF('Copy &amp; Paste Roster Report Here'!$M146="RH",1,0),0)</f>
        <v>0</v>
      </c>
      <c r="CJ149" s="122">
        <f>IF('Copy &amp; Paste Roster Report Here'!$A146=CJ$7,IF('Copy &amp; Paste Roster Report Here'!$M146="RH",1,0),0)</f>
        <v>0</v>
      </c>
      <c r="CK149" s="122">
        <f>IF('Copy &amp; Paste Roster Report Here'!$A146=CK$7,IF('Copy &amp; Paste Roster Report Here'!$M146="RH",1,0),0)</f>
        <v>0</v>
      </c>
      <c r="CL149" s="122">
        <f>IF('Copy &amp; Paste Roster Report Here'!$A146=CL$7,IF('Copy &amp; Paste Roster Report Here'!$M146="RH",1,0),0)</f>
        <v>0</v>
      </c>
      <c r="CM149" s="122">
        <f>IF('Copy &amp; Paste Roster Report Here'!$A146=CM$7,IF('Copy &amp; Paste Roster Report Here'!$M146="RH",1,0),0)</f>
        <v>0</v>
      </c>
      <c r="CN149" s="122">
        <f>IF('Copy &amp; Paste Roster Report Here'!$A146=CN$7,IF('Copy &amp; Paste Roster Report Here'!$M146="RH",1,0),0)</f>
        <v>0</v>
      </c>
      <c r="CO149" s="122">
        <f>IF('Copy &amp; Paste Roster Report Here'!$A146=CO$7,IF('Copy &amp; Paste Roster Report Here'!$M146="RH",1,0),0)</f>
        <v>0</v>
      </c>
      <c r="CP149" s="122">
        <f>IF('Copy &amp; Paste Roster Report Here'!$A146=CP$7,IF('Copy &amp; Paste Roster Report Here'!$M146="RH",1,0),0)</f>
        <v>0</v>
      </c>
      <c r="CQ149" s="122">
        <f>IF('Copy &amp; Paste Roster Report Here'!$A146=CQ$7,IF('Copy &amp; Paste Roster Report Here'!$M146="RH",1,0),0)</f>
        <v>0</v>
      </c>
      <c r="CR149" s="73">
        <f t="shared" si="44"/>
        <v>0</v>
      </c>
      <c r="CS149" s="123">
        <f>IF('Copy &amp; Paste Roster Report Here'!$A146=CS$7,IF('Copy &amp; Paste Roster Report Here'!$M146="QT",1,0),0)</f>
        <v>0</v>
      </c>
      <c r="CT149" s="123">
        <f>IF('Copy &amp; Paste Roster Report Here'!$A146=CT$7,IF('Copy &amp; Paste Roster Report Here'!$M146="QT",1,0),0)</f>
        <v>0</v>
      </c>
      <c r="CU149" s="123">
        <f>IF('Copy &amp; Paste Roster Report Here'!$A146=CU$7,IF('Copy &amp; Paste Roster Report Here'!$M146="QT",1,0),0)</f>
        <v>0</v>
      </c>
      <c r="CV149" s="123">
        <f>IF('Copy &amp; Paste Roster Report Here'!$A146=CV$7,IF('Copy &amp; Paste Roster Report Here'!$M146="QT",1,0),0)</f>
        <v>0</v>
      </c>
      <c r="CW149" s="123">
        <f>IF('Copy &amp; Paste Roster Report Here'!$A146=CW$7,IF('Copy &amp; Paste Roster Report Here'!$M146="QT",1,0),0)</f>
        <v>0</v>
      </c>
      <c r="CX149" s="123">
        <f>IF('Copy &amp; Paste Roster Report Here'!$A146=CX$7,IF('Copy &amp; Paste Roster Report Here'!$M146="QT",1,0),0)</f>
        <v>0</v>
      </c>
      <c r="CY149" s="123">
        <f>IF('Copy &amp; Paste Roster Report Here'!$A146=CY$7,IF('Copy &amp; Paste Roster Report Here'!$M146="QT",1,0),0)</f>
        <v>0</v>
      </c>
      <c r="CZ149" s="123">
        <f>IF('Copy &amp; Paste Roster Report Here'!$A146=CZ$7,IF('Copy &amp; Paste Roster Report Here'!$M146="QT",1,0),0)</f>
        <v>0</v>
      </c>
      <c r="DA149" s="123">
        <f>IF('Copy &amp; Paste Roster Report Here'!$A146=DA$7,IF('Copy &amp; Paste Roster Report Here'!$M146="QT",1,0),0)</f>
        <v>0</v>
      </c>
      <c r="DB149" s="123">
        <f>IF('Copy &amp; Paste Roster Report Here'!$A146=DB$7,IF('Copy &amp; Paste Roster Report Here'!$M146="QT",1,0),0)</f>
        <v>0</v>
      </c>
      <c r="DC149" s="123">
        <f>IF('Copy &amp; Paste Roster Report Here'!$A146=DC$7,IF('Copy &amp; Paste Roster Report Here'!$M146="QT",1,0),0)</f>
        <v>0</v>
      </c>
      <c r="DD149" s="73">
        <f t="shared" si="45"/>
        <v>0</v>
      </c>
      <c r="DE149" s="124">
        <f>IF('Copy &amp; Paste Roster Report Here'!$A146=DE$7,IF('Copy &amp; Paste Roster Report Here'!$M146="xxxxxxxxxxx",1,0),0)</f>
        <v>0</v>
      </c>
      <c r="DF149" s="124">
        <f>IF('Copy &amp; Paste Roster Report Here'!$A146=DF$7,IF('Copy &amp; Paste Roster Report Here'!$M146="xxxxxxxxxxx",1,0),0)</f>
        <v>0</v>
      </c>
      <c r="DG149" s="124">
        <f>IF('Copy &amp; Paste Roster Report Here'!$A146=DG$7,IF('Copy &amp; Paste Roster Report Here'!$M146="xxxxxxxxxxx",1,0),0)</f>
        <v>0</v>
      </c>
      <c r="DH149" s="124">
        <f>IF('Copy &amp; Paste Roster Report Here'!$A146=DH$7,IF('Copy &amp; Paste Roster Report Here'!$M146="xxxxxxxxxxx",1,0),0)</f>
        <v>0</v>
      </c>
      <c r="DI149" s="124">
        <f>IF('Copy &amp; Paste Roster Report Here'!$A146=DI$7,IF('Copy &amp; Paste Roster Report Here'!$M146="xxxxxxxxxxx",1,0),0)</f>
        <v>0</v>
      </c>
      <c r="DJ149" s="124">
        <f>IF('Copy &amp; Paste Roster Report Here'!$A146=DJ$7,IF('Copy &amp; Paste Roster Report Here'!$M146="xxxxxxxxxxx",1,0),0)</f>
        <v>0</v>
      </c>
      <c r="DK149" s="124">
        <f>IF('Copy &amp; Paste Roster Report Here'!$A146=DK$7,IF('Copy &amp; Paste Roster Report Here'!$M146="xxxxxxxxxxx",1,0),0)</f>
        <v>0</v>
      </c>
      <c r="DL149" s="124">
        <f>IF('Copy &amp; Paste Roster Report Here'!$A146=DL$7,IF('Copy &amp; Paste Roster Report Here'!$M146="xxxxxxxxxxx",1,0),0)</f>
        <v>0</v>
      </c>
      <c r="DM149" s="124">
        <f>IF('Copy &amp; Paste Roster Report Here'!$A146=DM$7,IF('Copy &amp; Paste Roster Report Here'!$M146="xxxxxxxxxxx",1,0),0)</f>
        <v>0</v>
      </c>
      <c r="DN149" s="124">
        <f>IF('Copy &amp; Paste Roster Report Here'!$A146=DN$7,IF('Copy &amp; Paste Roster Report Here'!$M146="xxxxxxxxxxx",1,0),0)</f>
        <v>0</v>
      </c>
      <c r="DO149" s="124">
        <f>IF('Copy &amp; Paste Roster Report Here'!$A146=DO$7,IF('Copy &amp; Paste Roster Report Here'!$M146="xxxxxxxxxxx",1,0),0)</f>
        <v>0</v>
      </c>
      <c r="DP149" s="125">
        <f t="shared" si="46"/>
        <v>0</v>
      </c>
      <c r="DQ149" s="126">
        <f t="shared" si="47"/>
        <v>0</v>
      </c>
    </row>
    <row r="150" spans="1:121" x14ac:dyDescent="0.2">
      <c r="A150" s="111">
        <f t="shared" si="33"/>
        <v>0</v>
      </c>
      <c r="B150" s="111">
        <f t="shared" si="34"/>
        <v>0</v>
      </c>
      <c r="C150" s="112">
        <f>+('Copy &amp; Paste Roster Report Here'!$P147-'Copy &amp; Paste Roster Report Here'!$O147)/30</f>
        <v>0</v>
      </c>
      <c r="D150" s="112">
        <f>+('Copy &amp; Paste Roster Report Here'!$P147-'Copy &amp; Paste Roster Report Here'!$O147)</f>
        <v>0</v>
      </c>
      <c r="E150" s="111">
        <f>'Copy &amp; Paste Roster Report Here'!N147</f>
        <v>0</v>
      </c>
      <c r="F150" s="111" t="str">
        <f t="shared" si="35"/>
        <v>N</v>
      </c>
      <c r="G150" s="111">
        <f>'Copy &amp; Paste Roster Report Here'!R147</f>
        <v>0</v>
      </c>
      <c r="H150" s="113">
        <f t="shared" si="36"/>
        <v>0</v>
      </c>
      <c r="I150" s="112">
        <f>IF(F150="N",$F$5-'Copy &amp; Paste Roster Report Here'!O147,+'Copy &amp; Paste Roster Report Here'!Q147-'Copy &amp; Paste Roster Report Here'!O147)</f>
        <v>0</v>
      </c>
      <c r="J150" s="114">
        <f t="shared" si="37"/>
        <v>0</v>
      </c>
      <c r="K150" s="114">
        <f t="shared" si="38"/>
        <v>0</v>
      </c>
      <c r="L150" s="115">
        <f>'Copy &amp; Paste Roster Report Here'!F147</f>
        <v>0</v>
      </c>
      <c r="M150" s="116">
        <f t="shared" si="39"/>
        <v>0</v>
      </c>
      <c r="N150" s="117">
        <f>IF('Copy &amp; Paste Roster Report Here'!$A147='Analytical Tests'!N$7,IF($F150="Y",+$H150*N$6,0),0)</f>
        <v>0</v>
      </c>
      <c r="O150" s="117">
        <f>IF('Copy &amp; Paste Roster Report Here'!$A147='Analytical Tests'!O$7,IF($F150="Y",+$H150*O$6,0),0)</f>
        <v>0</v>
      </c>
      <c r="P150" s="117">
        <f>IF('Copy &amp; Paste Roster Report Here'!$A147='Analytical Tests'!P$7,IF($F150="Y",+$H150*P$6,0),0)</f>
        <v>0</v>
      </c>
      <c r="Q150" s="117">
        <f>IF('Copy &amp; Paste Roster Report Here'!$A147='Analytical Tests'!Q$7,IF($F150="Y",+$H150*Q$6,0),0)</f>
        <v>0</v>
      </c>
      <c r="R150" s="117">
        <f>IF('Copy &amp; Paste Roster Report Here'!$A147='Analytical Tests'!R$7,IF($F150="Y",+$H150*R$6,0),0)</f>
        <v>0</v>
      </c>
      <c r="S150" s="117">
        <f>IF('Copy &amp; Paste Roster Report Here'!$A147='Analytical Tests'!S$7,IF($F150="Y",+$H150*S$6,0),0)</f>
        <v>0</v>
      </c>
      <c r="T150" s="117">
        <f>IF('Copy &amp; Paste Roster Report Here'!$A147='Analytical Tests'!T$7,IF($F150="Y",+$H150*T$6,0),0)</f>
        <v>0</v>
      </c>
      <c r="U150" s="117">
        <f>IF('Copy &amp; Paste Roster Report Here'!$A147='Analytical Tests'!U$7,IF($F150="Y",+$H150*U$6,0),0)</f>
        <v>0</v>
      </c>
      <c r="V150" s="117">
        <f>IF('Copy &amp; Paste Roster Report Here'!$A147='Analytical Tests'!V$7,IF($F150="Y",+$H150*V$6,0),0)</f>
        <v>0</v>
      </c>
      <c r="W150" s="117">
        <f>IF('Copy &amp; Paste Roster Report Here'!$A147='Analytical Tests'!W$7,IF($F150="Y",+$H150*W$6,0),0)</f>
        <v>0</v>
      </c>
      <c r="X150" s="117">
        <f>IF('Copy &amp; Paste Roster Report Here'!$A147='Analytical Tests'!X$7,IF($F150="Y",+$H150*X$6,0),0)</f>
        <v>0</v>
      </c>
      <c r="Y150" s="117" t="b">
        <f>IF('Copy &amp; Paste Roster Report Here'!$A147='Analytical Tests'!Y$7,IF($F150="N",IF($J150&gt;=$C150,Y$6,+($I150/$D150)*Y$6),0))</f>
        <v>0</v>
      </c>
      <c r="Z150" s="117" t="b">
        <f>IF('Copy &amp; Paste Roster Report Here'!$A147='Analytical Tests'!Z$7,IF($F150="N",IF($J150&gt;=$C150,Z$6,+($I150/$D150)*Z$6),0))</f>
        <v>0</v>
      </c>
      <c r="AA150" s="117" t="b">
        <f>IF('Copy &amp; Paste Roster Report Here'!$A147='Analytical Tests'!AA$7,IF($F150="N",IF($J150&gt;=$C150,AA$6,+($I150/$D150)*AA$6),0))</f>
        <v>0</v>
      </c>
      <c r="AB150" s="117" t="b">
        <f>IF('Copy &amp; Paste Roster Report Here'!$A147='Analytical Tests'!AB$7,IF($F150="N",IF($J150&gt;=$C150,AB$6,+($I150/$D150)*AB$6),0))</f>
        <v>0</v>
      </c>
      <c r="AC150" s="117" t="b">
        <f>IF('Copy &amp; Paste Roster Report Here'!$A147='Analytical Tests'!AC$7,IF($F150="N",IF($J150&gt;=$C150,AC$6,+($I150/$D150)*AC$6),0))</f>
        <v>0</v>
      </c>
      <c r="AD150" s="117" t="b">
        <f>IF('Copy &amp; Paste Roster Report Here'!$A147='Analytical Tests'!AD$7,IF($F150="N",IF($J150&gt;=$C150,AD$6,+($I150/$D150)*AD$6),0))</f>
        <v>0</v>
      </c>
      <c r="AE150" s="117" t="b">
        <f>IF('Copy &amp; Paste Roster Report Here'!$A147='Analytical Tests'!AE$7,IF($F150="N",IF($J150&gt;=$C150,AE$6,+($I150/$D150)*AE$6),0))</f>
        <v>0</v>
      </c>
      <c r="AF150" s="117" t="b">
        <f>IF('Copy &amp; Paste Roster Report Here'!$A147='Analytical Tests'!AF$7,IF($F150="N",IF($J150&gt;=$C150,AF$6,+($I150/$D150)*AF$6),0))</f>
        <v>0</v>
      </c>
      <c r="AG150" s="117" t="b">
        <f>IF('Copy &amp; Paste Roster Report Here'!$A147='Analytical Tests'!AG$7,IF($F150="N",IF($J150&gt;=$C150,AG$6,+($I150/$D150)*AG$6),0))</f>
        <v>0</v>
      </c>
      <c r="AH150" s="117" t="b">
        <f>IF('Copy &amp; Paste Roster Report Here'!$A147='Analytical Tests'!AH$7,IF($F150="N",IF($J150&gt;=$C150,AH$6,+($I150/$D150)*AH$6),0))</f>
        <v>0</v>
      </c>
      <c r="AI150" s="117" t="b">
        <f>IF('Copy &amp; Paste Roster Report Here'!$A147='Analytical Tests'!AI$7,IF($F150="N",IF($J150&gt;=$C150,AI$6,+($I150/$D150)*AI$6),0))</f>
        <v>0</v>
      </c>
      <c r="AJ150" s="79"/>
      <c r="AK150" s="118">
        <f>IF('Copy &amp; Paste Roster Report Here'!$A147=AK$7,IF('Copy &amp; Paste Roster Report Here'!$M147="FT",1,0),0)</f>
        <v>0</v>
      </c>
      <c r="AL150" s="118">
        <f>IF('Copy &amp; Paste Roster Report Here'!$A147=AL$7,IF('Copy &amp; Paste Roster Report Here'!$M147="FT",1,0),0)</f>
        <v>0</v>
      </c>
      <c r="AM150" s="118">
        <f>IF('Copy &amp; Paste Roster Report Here'!$A147=AM$7,IF('Copy &amp; Paste Roster Report Here'!$M147="FT",1,0),0)</f>
        <v>0</v>
      </c>
      <c r="AN150" s="118">
        <f>IF('Copy &amp; Paste Roster Report Here'!$A147=AN$7,IF('Copy &amp; Paste Roster Report Here'!$M147="FT",1,0),0)</f>
        <v>0</v>
      </c>
      <c r="AO150" s="118">
        <f>IF('Copy &amp; Paste Roster Report Here'!$A147=AO$7,IF('Copy &amp; Paste Roster Report Here'!$M147="FT",1,0),0)</f>
        <v>0</v>
      </c>
      <c r="AP150" s="118">
        <f>IF('Copy &amp; Paste Roster Report Here'!$A147=AP$7,IF('Copy &amp; Paste Roster Report Here'!$M147="FT",1,0),0)</f>
        <v>0</v>
      </c>
      <c r="AQ150" s="118">
        <f>IF('Copy &amp; Paste Roster Report Here'!$A147=AQ$7,IF('Copy &amp; Paste Roster Report Here'!$M147="FT",1,0),0)</f>
        <v>0</v>
      </c>
      <c r="AR150" s="118">
        <f>IF('Copy &amp; Paste Roster Report Here'!$A147=AR$7,IF('Copy &amp; Paste Roster Report Here'!$M147="FT",1,0),0)</f>
        <v>0</v>
      </c>
      <c r="AS150" s="118">
        <f>IF('Copy &amp; Paste Roster Report Here'!$A147=AS$7,IF('Copy &amp; Paste Roster Report Here'!$M147="FT",1,0),0)</f>
        <v>0</v>
      </c>
      <c r="AT150" s="118">
        <f>IF('Copy &amp; Paste Roster Report Here'!$A147=AT$7,IF('Copy &amp; Paste Roster Report Here'!$M147="FT",1,0),0)</f>
        <v>0</v>
      </c>
      <c r="AU150" s="118">
        <f>IF('Copy &amp; Paste Roster Report Here'!$A147=AU$7,IF('Copy &amp; Paste Roster Report Here'!$M147="FT",1,0),0)</f>
        <v>0</v>
      </c>
      <c r="AV150" s="73">
        <f t="shared" si="40"/>
        <v>0</v>
      </c>
      <c r="AW150" s="119">
        <f>IF('Copy &amp; Paste Roster Report Here'!$A147=AW$7,IF('Copy &amp; Paste Roster Report Here'!$M147="HT",1,0),0)</f>
        <v>0</v>
      </c>
      <c r="AX150" s="119">
        <f>IF('Copy &amp; Paste Roster Report Here'!$A147=AX$7,IF('Copy &amp; Paste Roster Report Here'!$M147="HT",1,0),0)</f>
        <v>0</v>
      </c>
      <c r="AY150" s="119">
        <f>IF('Copy &amp; Paste Roster Report Here'!$A147=AY$7,IF('Copy &amp; Paste Roster Report Here'!$M147="HT",1,0),0)</f>
        <v>0</v>
      </c>
      <c r="AZ150" s="119">
        <f>IF('Copy &amp; Paste Roster Report Here'!$A147=AZ$7,IF('Copy &amp; Paste Roster Report Here'!$M147="HT",1,0),0)</f>
        <v>0</v>
      </c>
      <c r="BA150" s="119">
        <f>IF('Copy &amp; Paste Roster Report Here'!$A147=BA$7,IF('Copy &amp; Paste Roster Report Here'!$M147="HT",1,0),0)</f>
        <v>0</v>
      </c>
      <c r="BB150" s="119">
        <f>IF('Copy &amp; Paste Roster Report Here'!$A147=BB$7,IF('Copy &amp; Paste Roster Report Here'!$M147="HT",1,0),0)</f>
        <v>0</v>
      </c>
      <c r="BC150" s="119">
        <f>IF('Copy &amp; Paste Roster Report Here'!$A147=BC$7,IF('Copy &amp; Paste Roster Report Here'!$M147="HT",1,0),0)</f>
        <v>0</v>
      </c>
      <c r="BD150" s="119">
        <f>IF('Copy &amp; Paste Roster Report Here'!$A147=BD$7,IF('Copy &amp; Paste Roster Report Here'!$M147="HT",1,0),0)</f>
        <v>0</v>
      </c>
      <c r="BE150" s="119">
        <f>IF('Copy &amp; Paste Roster Report Here'!$A147=BE$7,IF('Copy &amp; Paste Roster Report Here'!$M147="HT",1,0),0)</f>
        <v>0</v>
      </c>
      <c r="BF150" s="119">
        <f>IF('Copy &amp; Paste Roster Report Here'!$A147=BF$7,IF('Copy &amp; Paste Roster Report Here'!$M147="HT",1,0),0)</f>
        <v>0</v>
      </c>
      <c r="BG150" s="119">
        <f>IF('Copy &amp; Paste Roster Report Here'!$A147=BG$7,IF('Copy &amp; Paste Roster Report Here'!$M147="HT",1,0),0)</f>
        <v>0</v>
      </c>
      <c r="BH150" s="73">
        <f t="shared" si="41"/>
        <v>0</v>
      </c>
      <c r="BI150" s="120">
        <f>IF('Copy &amp; Paste Roster Report Here'!$A147=BI$7,IF('Copy &amp; Paste Roster Report Here'!$M147="MT",1,0),0)</f>
        <v>0</v>
      </c>
      <c r="BJ150" s="120">
        <f>IF('Copy &amp; Paste Roster Report Here'!$A147=BJ$7,IF('Copy &amp; Paste Roster Report Here'!$M147="MT",1,0),0)</f>
        <v>0</v>
      </c>
      <c r="BK150" s="120">
        <f>IF('Copy &amp; Paste Roster Report Here'!$A147=BK$7,IF('Copy &amp; Paste Roster Report Here'!$M147="MT",1,0),0)</f>
        <v>0</v>
      </c>
      <c r="BL150" s="120">
        <f>IF('Copy &amp; Paste Roster Report Here'!$A147=BL$7,IF('Copy &amp; Paste Roster Report Here'!$M147="MT",1,0),0)</f>
        <v>0</v>
      </c>
      <c r="BM150" s="120">
        <f>IF('Copy &amp; Paste Roster Report Here'!$A147=BM$7,IF('Copy &amp; Paste Roster Report Here'!$M147="MT",1,0),0)</f>
        <v>0</v>
      </c>
      <c r="BN150" s="120">
        <f>IF('Copy &amp; Paste Roster Report Here'!$A147=BN$7,IF('Copy &amp; Paste Roster Report Here'!$M147="MT",1,0),0)</f>
        <v>0</v>
      </c>
      <c r="BO150" s="120">
        <f>IF('Copy &amp; Paste Roster Report Here'!$A147=BO$7,IF('Copy &amp; Paste Roster Report Here'!$M147="MT",1,0),0)</f>
        <v>0</v>
      </c>
      <c r="BP150" s="120">
        <f>IF('Copy &amp; Paste Roster Report Here'!$A147=BP$7,IF('Copy &amp; Paste Roster Report Here'!$M147="MT",1,0),0)</f>
        <v>0</v>
      </c>
      <c r="BQ150" s="120">
        <f>IF('Copy &amp; Paste Roster Report Here'!$A147=BQ$7,IF('Copy &amp; Paste Roster Report Here'!$M147="MT",1,0),0)</f>
        <v>0</v>
      </c>
      <c r="BR150" s="120">
        <f>IF('Copy &amp; Paste Roster Report Here'!$A147=BR$7,IF('Copy &amp; Paste Roster Report Here'!$M147="MT",1,0),0)</f>
        <v>0</v>
      </c>
      <c r="BS150" s="120">
        <f>IF('Copy &amp; Paste Roster Report Here'!$A147=BS$7,IF('Copy &amp; Paste Roster Report Here'!$M147="MT",1,0),0)</f>
        <v>0</v>
      </c>
      <c r="BT150" s="73">
        <f t="shared" si="42"/>
        <v>0</v>
      </c>
      <c r="BU150" s="121">
        <f>IF('Copy &amp; Paste Roster Report Here'!$A147=BU$7,IF('Copy &amp; Paste Roster Report Here'!$M147="fy",1,0),0)</f>
        <v>0</v>
      </c>
      <c r="BV150" s="121">
        <f>IF('Copy &amp; Paste Roster Report Here'!$A147=BV$7,IF('Copy &amp; Paste Roster Report Here'!$M147="fy",1,0),0)</f>
        <v>0</v>
      </c>
      <c r="BW150" s="121">
        <f>IF('Copy &amp; Paste Roster Report Here'!$A147=BW$7,IF('Copy &amp; Paste Roster Report Here'!$M147="fy",1,0),0)</f>
        <v>0</v>
      </c>
      <c r="BX150" s="121">
        <f>IF('Copy &amp; Paste Roster Report Here'!$A147=BX$7,IF('Copy &amp; Paste Roster Report Here'!$M147="fy",1,0),0)</f>
        <v>0</v>
      </c>
      <c r="BY150" s="121">
        <f>IF('Copy &amp; Paste Roster Report Here'!$A147=BY$7,IF('Copy &amp; Paste Roster Report Here'!$M147="fy",1,0),0)</f>
        <v>0</v>
      </c>
      <c r="BZ150" s="121">
        <f>IF('Copy &amp; Paste Roster Report Here'!$A147=BZ$7,IF('Copy &amp; Paste Roster Report Here'!$M147="fy",1,0),0)</f>
        <v>0</v>
      </c>
      <c r="CA150" s="121">
        <f>IF('Copy &amp; Paste Roster Report Here'!$A147=CA$7,IF('Copy &amp; Paste Roster Report Here'!$M147="fy",1,0),0)</f>
        <v>0</v>
      </c>
      <c r="CB150" s="121">
        <f>IF('Copy &amp; Paste Roster Report Here'!$A147=CB$7,IF('Copy &amp; Paste Roster Report Here'!$M147="fy",1,0),0)</f>
        <v>0</v>
      </c>
      <c r="CC150" s="121">
        <f>IF('Copy &amp; Paste Roster Report Here'!$A147=CC$7,IF('Copy &amp; Paste Roster Report Here'!$M147="fy",1,0),0)</f>
        <v>0</v>
      </c>
      <c r="CD150" s="121">
        <f>IF('Copy &amp; Paste Roster Report Here'!$A147=CD$7,IF('Copy &amp; Paste Roster Report Here'!$M147="fy",1,0),0)</f>
        <v>0</v>
      </c>
      <c r="CE150" s="121">
        <f>IF('Copy &amp; Paste Roster Report Here'!$A147=CE$7,IF('Copy &amp; Paste Roster Report Here'!$M147="fy",1,0),0)</f>
        <v>0</v>
      </c>
      <c r="CF150" s="73">
        <f t="shared" si="43"/>
        <v>0</v>
      </c>
      <c r="CG150" s="122">
        <f>IF('Copy &amp; Paste Roster Report Here'!$A147=CG$7,IF('Copy &amp; Paste Roster Report Here'!$M147="RH",1,0),0)</f>
        <v>0</v>
      </c>
      <c r="CH150" s="122">
        <f>IF('Copy &amp; Paste Roster Report Here'!$A147=CH$7,IF('Copy &amp; Paste Roster Report Here'!$M147="RH",1,0),0)</f>
        <v>0</v>
      </c>
      <c r="CI150" s="122">
        <f>IF('Copy &amp; Paste Roster Report Here'!$A147=CI$7,IF('Copy &amp; Paste Roster Report Here'!$M147="RH",1,0),0)</f>
        <v>0</v>
      </c>
      <c r="CJ150" s="122">
        <f>IF('Copy &amp; Paste Roster Report Here'!$A147=CJ$7,IF('Copy &amp; Paste Roster Report Here'!$M147="RH",1,0),0)</f>
        <v>0</v>
      </c>
      <c r="CK150" s="122">
        <f>IF('Copy &amp; Paste Roster Report Here'!$A147=CK$7,IF('Copy &amp; Paste Roster Report Here'!$M147="RH",1,0),0)</f>
        <v>0</v>
      </c>
      <c r="CL150" s="122">
        <f>IF('Copy &amp; Paste Roster Report Here'!$A147=CL$7,IF('Copy &amp; Paste Roster Report Here'!$M147="RH",1,0),0)</f>
        <v>0</v>
      </c>
      <c r="CM150" s="122">
        <f>IF('Copy &amp; Paste Roster Report Here'!$A147=CM$7,IF('Copy &amp; Paste Roster Report Here'!$M147="RH",1,0),0)</f>
        <v>0</v>
      </c>
      <c r="CN150" s="122">
        <f>IF('Copy &amp; Paste Roster Report Here'!$A147=CN$7,IF('Copy &amp; Paste Roster Report Here'!$M147="RH",1,0),0)</f>
        <v>0</v>
      </c>
      <c r="CO150" s="122">
        <f>IF('Copy &amp; Paste Roster Report Here'!$A147=CO$7,IF('Copy &amp; Paste Roster Report Here'!$M147="RH",1,0),0)</f>
        <v>0</v>
      </c>
      <c r="CP150" s="122">
        <f>IF('Copy &amp; Paste Roster Report Here'!$A147=CP$7,IF('Copy &amp; Paste Roster Report Here'!$M147="RH",1,0),0)</f>
        <v>0</v>
      </c>
      <c r="CQ150" s="122">
        <f>IF('Copy &amp; Paste Roster Report Here'!$A147=CQ$7,IF('Copy &amp; Paste Roster Report Here'!$M147="RH",1,0),0)</f>
        <v>0</v>
      </c>
      <c r="CR150" s="73">
        <f t="shared" si="44"/>
        <v>0</v>
      </c>
      <c r="CS150" s="123">
        <f>IF('Copy &amp; Paste Roster Report Here'!$A147=CS$7,IF('Copy &amp; Paste Roster Report Here'!$M147="QT",1,0),0)</f>
        <v>0</v>
      </c>
      <c r="CT150" s="123">
        <f>IF('Copy &amp; Paste Roster Report Here'!$A147=CT$7,IF('Copy &amp; Paste Roster Report Here'!$M147="QT",1,0),0)</f>
        <v>0</v>
      </c>
      <c r="CU150" s="123">
        <f>IF('Copy &amp; Paste Roster Report Here'!$A147=CU$7,IF('Copy &amp; Paste Roster Report Here'!$M147="QT",1,0),0)</f>
        <v>0</v>
      </c>
      <c r="CV150" s="123">
        <f>IF('Copy &amp; Paste Roster Report Here'!$A147=CV$7,IF('Copy &amp; Paste Roster Report Here'!$M147="QT",1,0),0)</f>
        <v>0</v>
      </c>
      <c r="CW150" s="123">
        <f>IF('Copy &amp; Paste Roster Report Here'!$A147=CW$7,IF('Copy &amp; Paste Roster Report Here'!$M147="QT",1,0),0)</f>
        <v>0</v>
      </c>
      <c r="CX150" s="123">
        <f>IF('Copy &amp; Paste Roster Report Here'!$A147=CX$7,IF('Copy &amp; Paste Roster Report Here'!$M147="QT",1,0),0)</f>
        <v>0</v>
      </c>
      <c r="CY150" s="123">
        <f>IF('Copy &amp; Paste Roster Report Here'!$A147=CY$7,IF('Copy &amp; Paste Roster Report Here'!$M147="QT",1,0),0)</f>
        <v>0</v>
      </c>
      <c r="CZ150" s="123">
        <f>IF('Copy &amp; Paste Roster Report Here'!$A147=CZ$7,IF('Copy &amp; Paste Roster Report Here'!$M147="QT",1,0),0)</f>
        <v>0</v>
      </c>
      <c r="DA150" s="123">
        <f>IF('Copy &amp; Paste Roster Report Here'!$A147=DA$7,IF('Copy &amp; Paste Roster Report Here'!$M147="QT",1,0),0)</f>
        <v>0</v>
      </c>
      <c r="DB150" s="123">
        <f>IF('Copy &amp; Paste Roster Report Here'!$A147=DB$7,IF('Copy &amp; Paste Roster Report Here'!$M147="QT",1,0),0)</f>
        <v>0</v>
      </c>
      <c r="DC150" s="123">
        <f>IF('Copy &amp; Paste Roster Report Here'!$A147=DC$7,IF('Copy &amp; Paste Roster Report Here'!$M147="QT",1,0),0)</f>
        <v>0</v>
      </c>
      <c r="DD150" s="73">
        <f t="shared" si="45"/>
        <v>0</v>
      </c>
      <c r="DE150" s="124">
        <f>IF('Copy &amp; Paste Roster Report Here'!$A147=DE$7,IF('Copy &amp; Paste Roster Report Here'!$M147="xxxxxxxxxxx",1,0),0)</f>
        <v>0</v>
      </c>
      <c r="DF150" s="124">
        <f>IF('Copy &amp; Paste Roster Report Here'!$A147=DF$7,IF('Copy &amp; Paste Roster Report Here'!$M147="xxxxxxxxxxx",1,0),0)</f>
        <v>0</v>
      </c>
      <c r="DG150" s="124">
        <f>IF('Copy &amp; Paste Roster Report Here'!$A147=DG$7,IF('Copy &amp; Paste Roster Report Here'!$M147="xxxxxxxxxxx",1,0),0)</f>
        <v>0</v>
      </c>
      <c r="DH150" s="124">
        <f>IF('Copy &amp; Paste Roster Report Here'!$A147=DH$7,IF('Copy &amp; Paste Roster Report Here'!$M147="xxxxxxxxxxx",1,0),0)</f>
        <v>0</v>
      </c>
      <c r="DI150" s="124">
        <f>IF('Copy &amp; Paste Roster Report Here'!$A147=DI$7,IF('Copy &amp; Paste Roster Report Here'!$M147="xxxxxxxxxxx",1,0),0)</f>
        <v>0</v>
      </c>
      <c r="DJ150" s="124">
        <f>IF('Copy &amp; Paste Roster Report Here'!$A147=DJ$7,IF('Copy &amp; Paste Roster Report Here'!$M147="xxxxxxxxxxx",1,0),0)</f>
        <v>0</v>
      </c>
      <c r="DK150" s="124">
        <f>IF('Copy &amp; Paste Roster Report Here'!$A147=DK$7,IF('Copy &amp; Paste Roster Report Here'!$M147="xxxxxxxxxxx",1,0),0)</f>
        <v>0</v>
      </c>
      <c r="DL150" s="124">
        <f>IF('Copy &amp; Paste Roster Report Here'!$A147=DL$7,IF('Copy &amp; Paste Roster Report Here'!$M147="xxxxxxxxxxx",1,0),0)</f>
        <v>0</v>
      </c>
      <c r="DM150" s="124">
        <f>IF('Copy &amp; Paste Roster Report Here'!$A147=DM$7,IF('Copy &amp; Paste Roster Report Here'!$M147="xxxxxxxxxxx",1,0),0)</f>
        <v>0</v>
      </c>
      <c r="DN150" s="124">
        <f>IF('Copy &amp; Paste Roster Report Here'!$A147=DN$7,IF('Copy &amp; Paste Roster Report Here'!$M147="xxxxxxxxxxx",1,0),0)</f>
        <v>0</v>
      </c>
      <c r="DO150" s="124">
        <f>IF('Copy &amp; Paste Roster Report Here'!$A147=DO$7,IF('Copy &amp; Paste Roster Report Here'!$M147="xxxxxxxxxxx",1,0),0)</f>
        <v>0</v>
      </c>
      <c r="DP150" s="125">
        <f t="shared" si="46"/>
        <v>0</v>
      </c>
      <c r="DQ150" s="126">
        <f t="shared" si="47"/>
        <v>0</v>
      </c>
    </row>
    <row r="151" spans="1:121" x14ac:dyDescent="0.2">
      <c r="A151" s="111">
        <f t="shared" si="33"/>
        <v>0</v>
      </c>
      <c r="B151" s="111">
        <f t="shared" si="34"/>
        <v>0</v>
      </c>
      <c r="C151" s="112">
        <f>+('Copy &amp; Paste Roster Report Here'!$P148-'Copy &amp; Paste Roster Report Here'!$O148)/30</f>
        <v>0</v>
      </c>
      <c r="D151" s="112">
        <f>+('Copy &amp; Paste Roster Report Here'!$P148-'Copy &amp; Paste Roster Report Here'!$O148)</f>
        <v>0</v>
      </c>
      <c r="E151" s="111">
        <f>'Copy &amp; Paste Roster Report Here'!N148</f>
        <v>0</v>
      </c>
      <c r="F151" s="111" t="str">
        <f t="shared" si="35"/>
        <v>N</v>
      </c>
      <c r="G151" s="111">
        <f>'Copy &amp; Paste Roster Report Here'!R148</f>
        <v>0</v>
      </c>
      <c r="H151" s="113">
        <f t="shared" si="36"/>
        <v>0</v>
      </c>
      <c r="I151" s="112">
        <f>IF(F151="N",$F$5-'Copy &amp; Paste Roster Report Here'!O148,+'Copy &amp; Paste Roster Report Here'!Q148-'Copy &amp; Paste Roster Report Here'!O148)</f>
        <v>0</v>
      </c>
      <c r="J151" s="114">
        <f t="shared" si="37"/>
        <v>0</v>
      </c>
      <c r="K151" s="114">
        <f t="shared" si="38"/>
        <v>0</v>
      </c>
      <c r="L151" s="115">
        <f>'Copy &amp; Paste Roster Report Here'!F148</f>
        <v>0</v>
      </c>
      <c r="M151" s="116">
        <f t="shared" si="39"/>
        <v>0</v>
      </c>
      <c r="N151" s="117">
        <f>IF('Copy &amp; Paste Roster Report Here'!$A148='Analytical Tests'!N$7,IF($F151="Y",+$H151*N$6,0),0)</f>
        <v>0</v>
      </c>
      <c r="O151" s="117">
        <f>IF('Copy &amp; Paste Roster Report Here'!$A148='Analytical Tests'!O$7,IF($F151="Y",+$H151*O$6,0),0)</f>
        <v>0</v>
      </c>
      <c r="P151" s="117">
        <f>IF('Copy &amp; Paste Roster Report Here'!$A148='Analytical Tests'!P$7,IF($F151="Y",+$H151*P$6,0),0)</f>
        <v>0</v>
      </c>
      <c r="Q151" s="117">
        <f>IF('Copy &amp; Paste Roster Report Here'!$A148='Analytical Tests'!Q$7,IF($F151="Y",+$H151*Q$6,0),0)</f>
        <v>0</v>
      </c>
      <c r="R151" s="117">
        <f>IF('Copy &amp; Paste Roster Report Here'!$A148='Analytical Tests'!R$7,IF($F151="Y",+$H151*R$6,0),0)</f>
        <v>0</v>
      </c>
      <c r="S151" s="117">
        <f>IF('Copy &amp; Paste Roster Report Here'!$A148='Analytical Tests'!S$7,IF($F151="Y",+$H151*S$6,0),0)</f>
        <v>0</v>
      </c>
      <c r="T151" s="117">
        <f>IF('Copy &amp; Paste Roster Report Here'!$A148='Analytical Tests'!T$7,IF($F151="Y",+$H151*T$6,0),0)</f>
        <v>0</v>
      </c>
      <c r="U151" s="117">
        <f>IF('Copy &amp; Paste Roster Report Here'!$A148='Analytical Tests'!U$7,IF($F151="Y",+$H151*U$6,0),0)</f>
        <v>0</v>
      </c>
      <c r="V151" s="117">
        <f>IF('Copy &amp; Paste Roster Report Here'!$A148='Analytical Tests'!V$7,IF($F151="Y",+$H151*V$6,0),0)</f>
        <v>0</v>
      </c>
      <c r="W151" s="117">
        <f>IF('Copy &amp; Paste Roster Report Here'!$A148='Analytical Tests'!W$7,IF($F151="Y",+$H151*W$6,0),0)</f>
        <v>0</v>
      </c>
      <c r="X151" s="117">
        <f>IF('Copy &amp; Paste Roster Report Here'!$A148='Analytical Tests'!X$7,IF($F151="Y",+$H151*X$6,0),0)</f>
        <v>0</v>
      </c>
      <c r="Y151" s="117" t="b">
        <f>IF('Copy &amp; Paste Roster Report Here'!$A148='Analytical Tests'!Y$7,IF($F151="N",IF($J151&gt;=$C151,Y$6,+($I151/$D151)*Y$6),0))</f>
        <v>0</v>
      </c>
      <c r="Z151" s="117" t="b">
        <f>IF('Copy &amp; Paste Roster Report Here'!$A148='Analytical Tests'!Z$7,IF($F151="N",IF($J151&gt;=$C151,Z$6,+($I151/$D151)*Z$6),0))</f>
        <v>0</v>
      </c>
      <c r="AA151" s="117" t="b">
        <f>IF('Copy &amp; Paste Roster Report Here'!$A148='Analytical Tests'!AA$7,IF($F151="N",IF($J151&gt;=$C151,AA$6,+($I151/$D151)*AA$6),0))</f>
        <v>0</v>
      </c>
      <c r="AB151" s="117" t="b">
        <f>IF('Copy &amp; Paste Roster Report Here'!$A148='Analytical Tests'!AB$7,IF($F151="N",IF($J151&gt;=$C151,AB$6,+($I151/$D151)*AB$6),0))</f>
        <v>0</v>
      </c>
      <c r="AC151" s="117" t="b">
        <f>IF('Copy &amp; Paste Roster Report Here'!$A148='Analytical Tests'!AC$7,IF($F151="N",IF($J151&gt;=$C151,AC$6,+($I151/$D151)*AC$6),0))</f>
        <v>0</v>
      </c>
      <c r="AD151" s="117" t="b">
        <f>IF('Copy &amp; Paste Roster Report Here'!$A148='Analytical Tests'!AD$7,IF($F151="N",IF($J151&gt;=$C151,AD$6,+($I151/$D151)*AD$6),0))</f>
        <v>0</v>
      </c>
      <c r="AE151" s="117" t="b">
        <f>IF('Copy &amp; Paste Roster Report Here'!$A148='Analytical Tests'!AE$7,IF($F151="N",IF($J151&gt;=$C151,AE$6,+($I151/$D151)*AE$6),0))</f>
        <v>0</v>
      </c>
      <c r="AF151" s="117" t="b">
        <f>IF('Copy &amp; Paste Roster Report Here'!$A148='Analytical Tests'!AF$7,IF($F151="N",IF($J151&gt;=$C151,AF$6,+($I151/$D151)*AF$6),0))</f>
        <v>0</v>
      </c>
      <c r="AG151" s="117" t="b">
        <f>IF('Copy &amp; Paste Roster Report Here'!$A148='Analytical Tests'!AG$7,IF($F151="N",IF($J151&gt;=$C151,AG$6,+($I151/$D151)*AG$6),0))</f>
        <v>0</v>
      </c>
      <c r="AH151" s="117" t="b">
        <f>IF('Copy &amp; Paste Roster Report Here'!$A148='Analytical Tests'!AH$7,IF($F151="N",IF($J151&gt;=$C151,AH$6,+($I151/$D151)*AH$6),0))</f>
        <v>0</v>
      </c>
      <c r="AI151" s="117" t="b">
        <f>IF('Copy &amp; Paste Roster Report Here'!$A148='Analytical Tests'!AI$7,IF($F151="N",IF($J151&gt;=$C151,AI$6,+($I151/$D151)*AI$6),0))</f>
        <v>0</v>
      </c>
      <c r="AJ151" s="79"/>
      <c r="AK151" s="118">
        <f>IF('Copy &amp; Paste Roster Report Here'!$A148=AK$7,IF('Copy &amp; Paste Roster Report Here'!$M148="FT",1,0),0)</f>
        <v>0</v>
      </c>
      <c r="AL151" s="118">
        <f>IF('Copy &amp; Paste Roster Report Here'!$A148=AL$7,IF('Copy &amp; Paste Roster Report Here'!$M148="FT",1,0),0)</f>
        <v>0</v>
      </c>
      <c r="AM151" s="118">
        <f>IF('Copy &amp; Paste Roster Report Here'!$A148=AM$7,IF('Copy &amp; Paste Roster Report Here'!$M148="FT",1,0),0)</f>
        <v>0</v>
      </c>
      <c r="AN151" s="118">
        <f>IF('Copy &amp; Paste Roster Report Here'!$A148=AN$7,IF('Copy &amp; Paste Roster Report Here'!$M148="FT",1,0),0)</f>
        <v>0</v>
      </c>
      <c r="AO151" s="118">
        <f>IF('Copy &amp; Paste Roster Report Here'!$A148=AO$7,IF('Copy &amp; Paste Roster Report Here'!$M148="FT",1,0),0)</f>
        <v>0</v>
      </c>
      <c r="AP151" s="118">
        <f>IF('Copy &amp; Paste Roster Report Here'!$A148=AP$7,IF('Copy &amp; Paste Roster Report Here'!$M148="FT",1,0),0)</f>
        <v>0</v>
      </c>
      <c r="AQ151" s="118">
        <f>IF('Copy &amp; Paste Roster Report Here'!$A148=AQ$7,IF('Copy &amp; Paste Roster Report Here'!$M148="FT",1,0),0)</f>
        <v>0</v>
      </c>
      <c r="AR151" s="118">
        <f>IF('Copy &amp; Paste Roster Report Here'!$A148=AR$7,IF('Copy &amp; Paste Roster Report Here'!$M148="FT",1,0),0)</f>
        <v>0</v>
      </c>
      <c r="AS151" s="118">
        <f>IF('Copy &amp; Paste Roster Report Here'!$A148=AS$7,IF('Copy &amp; Paste Roster Report Here'!$M148="FT",1,0),0)</f>
        <v>0</v>
      </c>
      <c r="AT151" s="118">
        <f>IF('Copy &amp; Paste Roster Report Here'!$A148=AT$7,IF('Copy &amp; Paste Roster Report Here'!$M148="FT",1,0),0)</f>
        <v>0</v>
      </c>
      <c r="AU151" s="118">
        <f>IF('Copy &amp; Paste Roster Report Here'!$A148=AU$7,IF('Copy &amp; Paste Roster Report Here'!$M148="FT",1,0),0)</f>
        <v>0</v>
      </c>
      <c r="AV151" s="73">
        <f t="shared" si="40"/>
        <v>0</v>
      </c>
      <c r="AW151" s="119">
        <f>IF('Copy &amp; Paste Roster Report Here'!$A148=AW$7,IF('Copy &amp; Paste Roster Report Here'!$M148="HT",1,0),0)</f>
        <v>0</v>
      </c>
      <c r="AX151" s="119">
        <f>IF('Copy &amp; Paste Roster Report Here'!$A148=AX$7,IF('Copy &amp; Paste Roster Report Here'!$M148="HT",1,0),0)</f>
        <v>0</v>
      </c>
      <c r="AY151" s="119">
        <f>IF('Copy &amp; Paste Roster Report Here'!$A148=AY$7,IF('Copy &amp; Paste Roster Report Here'!$M148="HT",1,0),0)</f>
        <v>0</v>
      </c>
      <c r="AZ151" s="119">
        <f>IF('Copy &amp; Paste Roster Report Here'!$A148=AZ$7,IF('Copy &amp; Paste Roster Report Here'!$M148="HT",1,0),0)</f>
        <v>0</v>
      </c>
      <c r="BA151" s="119">
        <f>IF('Copy &amp; Paste Roster Report Here'!$A148=BA$7,IF('Copy &amp; Paste Roster Report Here'!$M148="HT",1,0),0)</f>
        <v>0</v>
      </c>
      <c r="BB151" s="119">
        <f>IF('Copy &amp; Paste Roster Report Here'!$A148=BB$7,IF('Copy &amp; Paste Roster Report Here'!$M148="HT",1,0),0)</f>
        <v>0</v>
      </c>
      <c r="BC151" s="119">
        <f>IF('Copy &amp; Paste Roster Report Here'!$A148=BC$7,IF('Copy &amp; Paste Roster Report Here'!$M148="HT",1,0),0)</f>
        <v>0</v>
      </c>
      <c r="BD151" s="119">
        <f>IF('Copy &amp; Paste Roster Report Here'!$A148=BD$7,IF('Copy &amp; Paste Roster Report Here'!$M148="HT",1,0),0)</f>
        <v>0</v>
      </c>
      <c r="BE151" s="119">
        <f>IF('Copy &amp; Paste Roster Report Here'!$A148=BE$7,IF('Copy &amp; Paste Roster Report Here'!$M148="HT",1,0),0)</f>
        <v>0</v>
      </c>
      <c r="BF151" s="119">
        <f>IF('Copy &amp; Paste Roster Report Here'!$A148=BF$7,IF('Copy &amp; Paste Roster Report Here'!$M148="HT",1,0),0)</f>
        <v>0</v>
      </c>
      <c r="BG151" s="119">
        <f>IF('Copy &amp; Paste Roster Report Here'!$A148=BG$7,IF('Copy &amp; Paste Roster Report Here'!$M148="HT",1,0),0)</f>
        <v>0</v>
      </c>
      <c r="BH151" s="73">
        <f t="shared" si="41"/>
        <v>0</v>
      </c>
      <c r="BI151" s="120">
        <f>IF('Copy &amp; Paste Roster Report Here'!$A148=BI$7,IF('Copy &amp; Paste Roster Report Here'!$M148="MT",1,0),0)</f>
        <v>0</v>
      </c>
      <c r="BJ151" s="120">
        <f>IF('Copy &amp; Paste Roster Report Here'!$A148=BJ$7,IF('Copy &amp; Paste Roster Report Here'!$M148="MT",1,0),0)</f>
        <v>0</v>
      </c>
      <c r="BK151" s="120">
        <f>IF('Copy &amp; Paste Roster Report Here'!$A148=BK$7,IF('Copy &amp; Paste Roster Report Here'!$M148="MT",1,0),0)</f>
        <v>0</v>
      </c>
      <c r="BL151" s="120">
        <f>IF('Copy &amp; Paste Roster Report Here'!$A148=BL$7,IF('Copy &amp; Paste Roster Report Here'!$M148="MT",1,0),0)</f>
        <v>0</v>
      </c>
      <c r="BM151" s="120">
        <f>IF('Copy &amp; Paste Roster Report Here'!$A148=BM$7,IF('Copy &amp; Paste Roster Report Here'!$M148="MT",1,0),0)</f>
        <v>0</v>
      </c>
      <c r="BN151" s="120">
        <f>IF('Copy &amp; Paste Roster Report Here'!$A148=BN$7,IF('Copy &amp; Paste Roster Report Here'!$M148="MT",1,0),0)</f>
        <v>0</v>
      </c>
      <c r="BO151" s="120">
        <f>IF('Copy &amp; Paste Roster Report Here'!$A148=BO$7,IF('Copy &amp; Paste Roster Report Here'!$M148="MT",1,0),0)</f>
        <v>0</v>
      </c>
      <c r="BP151" s="120">
        <f>IF('Copy &amp; Paste Roster Report Here'!$A148=BP$7,IF('Copy &amp; Paste Roster Report Here'!$M148="MT",1,0),0)</f>
        <v>0</v>
      </c>
      <c r="BQ151" s="120">
        <f>IF('Copy &amp; Paste Roster Report Here'!$A148=BQ$7,IF('Copy &amp; Paste Roster Report Here'!$M148="MT",1,0),0)</f>
        <v>0</v>
      </c>
      <c r="BR151" s="120">
        <f>IF('Copy &amp; Paste Roster Report Here'!$A148=BR$7,IF('Copy &amp; Paste Roster Report Here'!$M148="MT",1,0),0)</f>
        <v>0</v>
      </c>
      <c r="BS151" s="120">
        <f>IF('Copy &amp; Paste Roster Report Here'!$A148=BS$7,IF('Copy &amp; Paste Roster Report Here'!$M148="MT",1,0),0)</f>
        <v>0</v>
      </c>
      <c r="BT151" s="73">
        <f t="shared" si="42"/>
        <v>0</v>
      </c>
      <c r="BU151" s="121">
        <f>IF('Copy &amp; Paste Roster Report Here'!$A148=BU$7,IF('Copy &amp; Paste Roster Report Here'!$M148="fy",1,0),0)</f>
        <v>0</v>
      </c>
      <c r="BV151" s="121">
        <f>IF('Copy &amp; Paste Roster Report Here'!$A148=BV$7,IF('Copy &amp; Paste Roster Report Here'!$M148="fy",1,0),0)</f>
        <v>0</v>
      </c>
      <c r="BW151" s="121">
        <f>IF('Copy &amp; Paste Roster Report Here'!$A148=BW$7,IF('Copy &amp; Paste Roster Report Here'!$M148="fy",1,0),0)</f>
        <v>0</v>
      </c>
      <c r="BX151" s="121">
        <f>IF('Copy &amp; Paste Roster Report Here'!$A148=BX$7,IF('Copy &amp; Paste Roster Report Here'!$M148="fy",1,0),0)</f>
        <v>0</v>
      </c>
      <c r="BY151" s="121">
        <f>IF('Copy &amp; Paste Roster Report Here'!$A148=BY$7,IF('Copy &amp; Paste Roster Report Here'!$M148="fy",1,0),0)</f>
        <v>0</v>
      </c>
      <c r="BZ151" s="121">
        <f>IF('Copy &amp; Paste Roster Report Here'!$A148=BZ$7,IF('Copy &amp; Paste Roster Report Here'!$M148="fy",1,0),0)</f>
        <v>0</v>
      </c>
      <c r="CA151" s="121">
        <f>IF('Copy &amp; Paste Roster Report Here'!$A148=CA$7,IF('Copy &amp; Paste Roster Report Here'!$M148="fy",1,0),0)</f>
        <v>0</v>
      </c>
      <c r="CB151" s="121">
        <f>IF('Copy &amp; Paste Roster Report Here'!$A148=CB$7,IF('Copy &amp; Paste Roster Report Here'!$M148="fy",1,0),0)</f>
        <v>0</v>
      </c>
      <c r="CC151" s="121">
        <f>IF('Copy &amp; Paste Roster Report Here'!$A148=CC$7,IF('Copy &amp; Paste Roster Report Here'!$M148="fy",1,0),0)</f>
        <v>0</v>
      </c>
      <c r="CD151" s="121">
        <f>IF('Copy &amp; Paste Roster Report Here'!$A148=CD$7,IF('Copy &amp; Paste Roster Report Here'!$M148="fy",1,0),0)</f>
        <v>0</v>
      </c>
      <c r="CE151" s="121">
        <f>IF('Copy &amp; Paste Roster Report Here'!$A148=CE$7,IF('Copy &amp; Paste Roster Report Here'!$M148="fy",1,0),0)</f>
        <v>0</v>
      </c>
      <c r="CF151" s="73">
        <f t="shared" si="43"/>
        <v>0</v>
      </c>
      <c r="CG151" s="122">
        <f>IF('Copy &amp; Paste Roster Report Here'!$A148=CG$7,IF('Copy &amp; Paste Roster Report Here'!$M148="RH",1,0),0)</f>
        <v>0</v>
      </c>
      <c r="CH151" s="122">
        <f>IF('Copy &amp; Paste Roster Report Here'!$A148=CH$7,IF('Copy &amp; Paste Roster Report Here'!$M148="RH",1,0),0)</f>
        <v>0</v>
      </c>
      <c r="CI151" s="122">
        <f>IF('Copy &amp; Paste Roster Report Here'!$A148=CI$7,IF('Copy &amp; Paste Roster Report Here'!$M148="RH",1,0),0)</f>
        <v>0</v>
      </c>
      <c r="CJ151" s="122">
        <f>IF('Copy &amp; Paste Roster Report Here'!$A148=CJ$7,IF('Copy &amp; Paste Roster Report Here'!$M148="RH",1,0),0)</f>
        <v>0</v>
      </c>
      <c r="CK151" s="122">
        <f>IF('Copy &amp; Paste Roster Report Here'!$A148=CK$7,IF('Copy &amp; Paste Roster Report Here'!$M148="RH",1,0),0)</f>
        <v>0</v>
      </c>
      <c r="CL151" s="122">
        <f>IF('Copy &amp; Paste Roster Report Here'!$A148=CL$7,IF('Copy &amp; Paste Roster Report Here'!$M148="RH",1,0),0)</f>
        <v>0</v>
      </c>
      <c r="CM151" s="122">
        <f>IF('Copy &amp; Paste Roster Report Here'!$A148=CM$7,IF('Copy &amp; Paste Roster Report Here'!$M148="RH",1,0),0)</f>
        <v>0</v>
      </c>
      <c r="CN151" s="122">
        <f>IF('Copy &amp; Paste Roster Report Here'!$A148=CN$7,IF('Copy &amp; Paste Roster Report Here'!$M148="RH",1,0),0)</f>
        <v>0</v>
      </c>
      <c r="CO151" s="122">
        <f>IF('Copy &amp; Paste Roster Report Here'!$A148=CO$7,IF('Copy &amp; Paste Roster Report Here'!$M148="RH",1,0),0)</f>
        <v>0</v>
      </c>
      <c r="CP151" s="122">
        <f>IF('Copy &amp; Paste Roster Report Here'!$A148=CP$7,IF('Copy &amp; Paste Roster Report Here'!$M148="RH",1,0),0)</f>
        <v>0</v>
      </c>
      <c r="CQ151" s="122">
        <f>IF('Copy &amp; Paste Roster Report Here'!$A148=CQ$7,IF('Copy &amp; Paste Roster Report Here'!$M148="RH",1,0),0)</f>
        <v>0</v>
      </c>
      <c r="CR151" s="73">
        <f t="shared" si="44"/>
        <v>0</v>
      </c>
      <c r="CS151" s="123">
        <f>IF('Copy &amp; Paste Roster Report Here'!$A148=CS$7,IF('Copy &amp; Paste Roster Report Here'!$M148="QT",1,0),0)</f>
        <v>0</v>
      </c>
      <c r="CT151" s="123">
        <f>IF('Copy &amp; Paste Roster Report Here'!$A148=CT$7,IF('Copy &amp; Paste Roster Report Here'!$M148="QT",1,0),0)</f>
        <v>0</v>
      </c>
      <c r="CU151" s="123">
        <f>IF('Copy &amp; Paste Roster Report Here'!$A148=CU$7,IF('Copy &amp; Paste Roster Report Here'!$M148="QT",1,0),0)</f>
        <v>0</v>
      </c>
      <c r="CV151" s="123">
        <f>IF('Copy &amp; Paste Roster Report Here'!$A148=CV$7,IF('Copy &amp; Paste Roster Report Here'!$M148="QT",1,0),0)</f>
        <v>0</v>
      </c>
      <c r="CW151" s="123">
        <f>IF('Copy &amp; Paste Roster Report Here'!$A148=CW$7,IF('Copy &amp; Paste Roster Report Here'!$M148="QT",1,0),0)</f>
        <v>0</v>
      </c>
      <c r="CX151" s="123">
        <f>IF('Copy &amp; Paste Roster Report Here'!$A148=CX$7,IF('Copy &amp; Paste Roster Report Here'!$M148="QT",1,0),0)</f>
        <v>0</v>
      </c>
      <c r="CY151" s="123">
        <f>IF('Copy &amp; Paste Roster Report Here'!$A148=CY$7,IF('Copy &amp; Paste Roster Report Here'!$M148="QT",1,0),0)</f>
        <v>0</v>
      </c>
      <c r="CZ151" s="123">
        <f>IF('Copy &amp; Paste Roster Report Here'!$A148=CZ$7,IF('Copy &amp; Paste Roster Report Here'!$M148="QT",1,0),0)</f>
        <v>0</v>
      </c>
      <c r="DA151" s="123">
        <f>IF('Copy &amp; Paste Roster Report Here'!$A148=DA$7,IF('Copy &amp; Paste Roster Report Here'!$M148="QT",1,0),0)</f>
        <v>0</v>
      </c>
      <c r="DB151" s="123">
        <f>IF('Copy &amp; Paste Roster Report Here'!$A148=DB$7,IF('Copy &amp; Paste Roster Report Here'!$M148="QT",1,0),0)</f>
        <v>0</v>
      </c>
      <c r="DC151" s="123">
        <f>IF('Copy &amp; Paste Roster Report Here'!$A148=DC$7,IF('Copy &amp; Paste Roster Report Here'!$M148="QT",1,0),0)</f>
        <v>0</v>
      </c>
      <c r="DD151" s="73">
        <f t="shared" si="45"/>
        <v>0</v>
      </c>
      <c r="DE151" s="124">
        <f>IF('Copy &amp; Paste Roster Report Here'!$A148=DE$7,IF('Copy &amp; Paste Roster Report Here'!$M148="xxxxxxxxxxx",1,0),0)</f>
        <v>0</v>
      </c>
      <c r="DF151" s="124">
        <f>IF('Copy &amp; Paste Roster Report Here'!$A148=DF$7,IF('Copy &amp; Paste Roster Report Here'!$M148="xxxxxxxxxxx",1,0),0)</f>
        <v>0</v>
      </c>
      <c r="DG151" s="124">
        <f>IF('Copy &amp; Paste Roster Report Here'!$A148=DG$7,IF('Copy &amp; Paste Roster Report Here'!$M148="xxxxxxxxxxx",1,0),0)</f>
        <v>0</v>
      </c>
      <c r="DH151" s="124">
        <f>IF('Copy &amp; Paste Roster Report Here'!$A148=DH$7,IF('Copy &amp; Paste Roster Report Here'!$M148="xxxxxxxxxxx",1,0),0)</f>
        <v>0</v>
      </c>
      <c r="DI151" s="124">
        <f>IF('Copy &amp; Paste Roster Report Here'!$A148=DI$7,IF('Copy &amp; Paste Roster Report Here'!$M148="xxxxxxxxxxx",1,0),0)</f>
        <v>0</v>
      </c>
      <c r="DJ151" s="124">
        <f>IF('Copy &amp; Paste Roster Report Here'!$A148=DJ$7,IF('Copy &amp; Paste Roster Report Here'!$M148="xxxxxxxxxxx",1,0),0)</f>
        <v>0</v>
      </c>
      <c r="DK151" s="124">
        <f>IF('Copy &amp; Paste Roster Report Here'!$A148=DK$7,IF('Copy &amp; Paste Roster Report Here'!$M148="xxxxxxxxxxx",1,0),0)</f>
        <v>0</v>
      </c>
      <c r="DL151" s="124">
        <f>IF('Copy &amp; Paste Roster Report Here'!$A148=DL$7,IF('Copy &amp; Paste Roster Report Here'!$M148="xxxxxxxxxxx",1,0),0)</f>
        <v>0</v>
      </c>
      <c r="DM151" s="124">
        <f>IF('Copy &amp; Paste Roster Report Here'!$A148=DM$7,IF('Copy &amp; Paste Roster Report Here'!$M148="xxxxxxxxxxx",1,0),0)</f>
        <v>0</v>
      </c>
      <c r="DN151" s="124">
        <f>IF('Copy &amp; Paste Roster Report Here'!$A148=DN$7,IF('Copy &amp; Paste Roster Report Here'!$M148="xxxxxxxxxxx",1,0),0)</f>
        <v>0</v>
      </c>
      <c r="DO151" s="124">
        <f>IF('Copy &amp; Paste Roster Report Here'!$A148=DO$7,IF('Copy &amp; Paste Roster Report Here'!$M148="xxxxxxxxxxx",1,0),0)</f>
        <v>0</v>
      </c>
      <c r="DP151" s="125">
        <f t="shared" si="46"/>
        <v>0</v>
      </c>
      <c r="DQ151" s="126">
        <f t="shared" si="47"/>
        <v>0</v>
      </c>
    </row>
    <row r="152" spans="1:121" x14ac:dyDescent="0.2">
      <c r="A152" s="111">
        <f t="shared" si="33"/>
        <v>0</v>
      </c>
      <c r="B152" s="111">
        <f t="shared" si="34"/>
        <v>0</v>
      </c>
      <c r="C152" s="112">
        <f>+('Copy &amp; Paste Roster Report Here'!$P149-'Copy &amp; Paste Roster Report Here'!$O149)/30</f>
        <v>0</v>
      </c>
      <c r="D152" s="112">
        <f>+('Copy &amp; Paste Roster Report Here'!$P149-'Copy &amp; Paste Roster Report Here'!$O149)</f>
        <v>0</v>
      </c>
      <c r="E152" s="111">
        <f>'Copy &amp; Paste Roster Report Here'!N149</f>
        <v>0</v>
      </c>
      <c r="F152" s="111" t="str">
        <f t="shared" si="35"/>
        <v>N</v>
      </c>
      <c r="G152" s="111">
        <f>'Copy &amp; Paste Roster Report Here'!R149</f>
        <v>0</v>
      </c>
      <c r="H152" s="113">
        <f t="shared" si="36"/>
        <v>0</v>
      </c>
      <c r="I152" s="112">
        <f>IF(F152="N",$F$5-'Copy &amp; Paste Roster Report Here'!O149,+'Copy &amp; Paste Roster Report Here'!Q149-'Copy &amp; Paste Roster Report Here'!O149)</f>
        <v>0</v>
      </c>
      <c r="J152" s="114">
        <f t="shared" si="37"/>
        <v>0</v>
      </c>
      <c r="K152" s="114">
        <f t="shared" si="38"/>
        <v>0</v>
      </c>
      <c r="L152" s="115">
        <f>'Copy &amp; Paste Roster Report Here'!F149</f>
        <v>0</v>
      </c>
      <c r="M152" s="116">
        <f t="shared" si="39"/>
        <v>0</v>
      </c>
      <c r="N152" s="117">
        <f>IF('Copy &amp; Paste Roster Report Here'!$A149='Analytical Tests'!N$7,IF($F152="Y",+$H152*N$6,0),0)</f>
        <v>0</v>
      </c>
      <c r="O152" s="117">
        <f>IF('Copy &amp; Paste Roster Report Here'!$A149='Analytical Tests'!O$7,IF($F152="Y",+$H152*O$6,0),0)</f>
        <v>0</v>
      </c>
      <c r="P152" s="117">
        <f>IF('Copy &amp; Paste Roster Report Here'!$A149='Analytical Tests'!P$7,IF($F152="Y",+$H152*P$6,0),0)</f>
        <v>0</v>
      </c>
      <c r="Q152" s="117">
        <f>IF('Copy &amp; Paste Roster Report Here'!$A149='Analytical Tests'!Q$7,IF($F152="Y",+$H152*Q$6,0),0)</f>
        <v>0</v>
      </c>
      <c r="R152" s="117">
        <f>IF('Copy &amp; Paste Roster Report Here'!$A149='Analytical Tests'!R$7,IF($F152="Y",+$H152*R$6,0),0)</f>
        <v>0</v>
      </c>
      <c r="S152" s="117">
        <f>IF('Copy &amp; Paste Roster Report Here'!$A149='Analytical Tests'!S$7,IF($F152="Y",+$H152*S$6,0),0)</f>
        <v>0</v>
      </c>
      <c r="T152" s="117">
        <f>IF('Copy &amp; Paste Roster Report Here'!$A149='Analytical Tests'!T$7,IF($F152="Y",+$H152*T$6,0),0)</f>
        <v>0</v>
      </c>
      <c r="U152" s="117">
        <f>IF('Copy &amp; Paste Roster Report Here'!$A149='Analytical Tests'!U$7,IF($F152="Y",+$H152*U$6,0),0)</f>
        <v>0</v>
      </c>
      <c r="V152" s="117">
        <f>IF('Copy &amp; Paste Roster Report Here'!$A149='Analytical Tests'!V$7,IF($F152="Y",+$H152*V$6,0),0)</f>
        <v>0</v>
      </c>
      <c r="W152" s="117">
        <f>IF('Copy &amp; Paste Roster Report Here'!$A149='Analytical Tests'!W$7,IF($F152="Y",+$H152*W$6,0),0)</f>
        <v>0</v>
      </c>
      <c r="X152" s="117">
        <f>IF('Copy &amp; Paste Roster Report Here'!$A149='Analytical Tests'!X$7,IF($F152="Y",+$H152*X$6,0),0)</f>
        <v>0</v>
      </c>
      <c r="Y152" s="117" t="b">
        <f>IF('Copy &amp; Paste Roster Report Here'!$A149='Analytical Tests'!Y$7,IF($F152="N",IF($J152&gt;=$C152,Y$6,+($I152/$D152)*Y$6),0))</f>
        <v>0</v>
      </c>
      <c r="Z152" s="117" t="b">
        <f>IF('Copy &amp; Paste Roster Report Here'!$A149='Analytical Tests'!Z$7,IF($F152="N",IF($J152&gt;=$C152,Z$6,+($I152/$D152)*Z$6),0))</f>
        <v>0</v>
      </c>
      <c r="AA152" s="117" t="b">
        <f>IF('Copy &amp; Paste Roster Report Here'!$A149='Analytical Tests'!AA$7,IF($F152="N",IF($J152&gt;=$C152,AA$6,+($I152/$D152)*AA$6),0))</f>
        <v>0</v>
      </c>
      <c r="AB152" s="117" t="b">
        <f>IF('Copy &amp; Paste Roster Report Here'!$A149='Analytical Tests'!AB$7,IF($F152="N",IF($J152&gt;=$C152,AB$6,+($I152/$D152)*AB$6),0))</f>
        <v>0</v>
      </c>
      <c r="AC152" s="117" t="b">
        <f>IF('Copy &amp; Paste Roster Report Here'!$A149='Analytical Tests'!AC$7,IF($F152="N",IF($J152&gt;=$C152,AC$6,+($I152/$D152)*AC$6),0))</f>
        <v>0</v>
      </c>
      <c r="AD152" s="117" t="b">
        <f>IF('Copy &amp; Paste Roster Report Here'!$A149='Analytical Tests'!AD$7,IF($F152="N",IF($J152&gt;=$C152,AD$6,+($I152/$D152)*AD$6),0))</f>
        <v>0</v>
      </c>
      <c r="AE152" s="117" t="b">
        <f>IF('Copy &amp; Paste Roster Report Here'!$A149='Analytical Tests'!AE$7,IF($F152="N",IF($J152&gt;=$C152,AE$6,+($I152/$D152)*AE$6),0))</f>
        <v>0</v>
      </c>
      <c r="AF152" s="117" t="b">
        <f>IF('Copy &amp; Paste Roster Report Here'!$A149='Analytical Tests'!AF$7,IF($F152="N",IF($J152&gt;=$C152,AF$6,+($I152/$D152)*AF$6),0))</f>
        <v>0</v>
      </c>
      <c r="AG152" s="117" t="b">
        <f>IF('Copy &amp; Paste Roster Report Here'!$A149='Analytical Tests'!AG$7,IF($F152="N",IF($J152&gt;=$C152,AG$6,+($I152/$D152)*AG$6),0))</f>
        <v>0</v>
      </c>
      <c r="AH152" s="117" t="b">
        <f>IF('Copy &amp; Paste Roster Report Here'!$A149='Analytical Tests'!AH$7,IF($F152="N",IF($J152&gt;=$C152,AH$6,+($I152/$D152)*AH$6),0))</f>
        <v>0</v>
      </c>
      <c r="AI152" s="117" t="b">
        <f>IF('Copy &amp; Paste Roster Report Here'!$A149='Analytical Tests'!AI$7,IF($F152="N",IF($J152&gt;=$C152,AI$6,+($I152/$D152)*AI$6),0))</f>
        <v>0</v>
      </c>
      <c r="AJ152" s="79"/>
      <c r="AK152" s="118">
        <f>IF('Copy &amp; Paste Roster Report Here'!$A149=AK$7,IF('Copy &amp; Paste Roster Report Here'!$M149="FT",1,0),0)</f>
        <v>0</v>
      </c>
      <c r="AL152" s="118">
        <f>IF('Copy &amp; Paste Roster Report Here'!$A149=AL$7,IF('Copy &amp; Paste Roster Report Here'!$M149="FT",1,0),0)</f>
        <v>0</v>
      </c>
      <c r="AM152" s="118">
        <f>IF('Copy &amp; Paste Roster Report Here'!$A149=AM$7,IF('Copy &amp; Paste Roster Report Here'!$M149="FT",1,0),0)</f>
        <v>0</v>
      </c>
      <c r="AN152" s="118">
        <f>IF('Copy &amp; Paste Roster Report Here'!$A149=AN$7,IF('Copy &amp; Paste Roster Report Here'!$M149="FT",1,0),0)</f>
        <v>0</v>
      </c>
      <c r="AO152" s="118">
        <f>IF('Copy &amp; Paste Roster Report Here'!$A149=AO$7,IF('Copy &amp; Paste Roster Report Here'!$M149="FT",1,0),0)</f>
        <v>0</v>
      </c>
      <c r="AP152" s="118">
        <f>IF('Copy &amp; Paste Roster Report Here'!$A149=AP$7,IF('Copy &amp; Paste Roster Report Here'!$M149="FT",1,0),0)</f>
        <v>0</v>
      </c>
      <c r="AQ152" s="118">
        <f>IF('Copy &amp; Paste Roster Report Here'!$A149=AQ$7,IF('Copy &amp; Paste Roster Report Here'!$M149="FT",1,0),0)</f>
        <v>0</v>
      </c>
      <c r="AR152" s="118">
        <f>IF('Copy &amp; Paste Roster Report Here'!$A149=AR$7,IF('Copy &amp; Paste Roster Report Here'!$M149="FT",1,0),0)</f>
        <v>0</v>
      </c>
      <c r="AS152" s="118">
        <f>IF('Copy &amp; Paste Roster Report Here'!$A149=AS$7,IF('Copy &amp; Paste Roster Report Here'!$M149="FT",1,0),0)</f>
        <v>0</v>
      </c>
      <c r="AT152" s="118">
        <f>IF('Copy &amp; Paste Roster Report Here'!$A149=AT$7,IF('Copy &amp; Paste Roster Report Here'!$M149="FT",1,0),0)</f>
        <v>0</v>
      </c>
      <c r="AU152" s="118">
        <f>IF('Copy &amp; Paste Roster Report Here'!$A149=AU$7,IF('Copy &amp; Paste Roster Report Here'!$M149="FT",1,0),0)</f>
        <v>0</v>
      </c>
      <c r="AV152" s="73">
        <f t="shared" si="40"/>
        <v>0</v>
      </c>
      <c r="AW152" s="119">
        <f>IF('Copy &amp; Paste Roster Report Here'!$A149=AW$7,IF('Copy &amp; Paste Roster Report Here'!$M149="HT",1,0),0)</f>
        <v>0</v>
      </c>
      <c r="AX152" s="119">
        <f>IF('Copy &amp; Paste Roster Report Here'!$A149=AX$7,IF('Copy &amp; Paste Roster Report Here'!$M149="HT",1,0),0)</f>
        <v>0</v>
      </c>
      <c r="AY152" s="119">
        <f>IF('Copy &amp; Paste Roster Report Here'!$A149=AY$7,IF('Copy &amp; Paste Roster Report Here'!$M149="HT",1,0),0)</f>
        <v>0</v>
      </c>
      <c r="AZ152" s="119">
        <f>IF('Copy &amp; Paste Roster Report Here'!$A149=AZ$7,IF('Copy &amp; Paste Roster Report Here'!$M149="HT",1,0),0)</f>
        <v>0</v>
      </c>
      <c r="BA152" s="119">
        <f>IF('Copy &amp; Paste Roster Report Here'!$A149=BA$7,IF('Copy &amp; Paste Roster Report Here'!$M149="HT",1,0),0)</f>
        <v>0</v>
      </c>
      <c r="BB152" s="119">
        <f>IF('Copy &amp; Paste Roster Report Here'!$A149=BB$7,IF('Copy &amp; Paste Roster Report Here'!$M149="HT",1,0),0)</f>
        <v>0</v>
      </c>
      <c r="BC152" s="119">
        <f>IF('Copy &amp; Paste Roster Report Here'!$A149=BC$7,IF('Copy &amp; Paste Roster Report Here'!$M149="HT",1,0),0)</f>
        <v>0</v>
      </c>
      <c r="BD152" s="119">
        <f>IF('Copy &amp; Paste Roster Report Here'!$A149=BD$7,IF('Copy &amp; Paste Roster Report Here'!$M149="HT",1,0),0)</f>
        <v>0</v>
      </c>
      <c r="BE152" s="119">
        <f>IF('Copy &amp; Paste Roster Report Here'!$A149=BE$7,IF('Copy &amp; Paste Roster Report Here'!$M149="HT",1,0),0)</f>
        <v>0</v>
      </c>
      <c r="BF152" s="119">
        <f>IF('Copy &amp; Paste Roster Report Here'!$A149=BF$7,IF('Copy &amp; Paste Roster Report Here'!$M149="HT",1,0),0)</f>
        <v>0</v>
      </c>
      <c r="BG152" s="119">
        <f>IF('Copy &amp; Paste Roster Report Here'!$A149=BG$7,IF('Copy &amp; Paste Roster Report Here'!$M149="HT",1,0),0)</f>
        <v>0</v>
      </c>
      <c r="BH152" s="73">
        <f t="shared" si="41"/>
        <v>0</v>
      </c>
      <c r="BI152" s="120">
        <f>IF('Copy &amp; Paste Roster Report Here'!$A149=BI$7,IF('Copy &amp; Paste Roster Report Here'!$M149="MT",1,0),0)</f>
        <v>0</v>
      </c>
      <c r="BJ152" s="120">
        <f>IF('Copy &amp; Paste Roster Report Here'!$A149=BJ$7,IF('Copy &amp; Paste Roster Report Here'!$M149="MT",1,0),0)</f>
        <v>0</v>
      </c>
      <c r="BK152" s="120">
        <f>IF('Copy &amp; Paste Roster Report Here'!$A149=BK$7,IF('Copy &amp; Paste Roster Report Here'!$M149="MT",1,0),0)</f>
        <v>0</v>
      </c>
      <c r="BL152" s="120">
        <f>IF('Copy &amp; Paste Roster Report Here'!$A149=BL$7,IF('Copy &amp; Paste Roster Report Here'!$M149="MT",1,0),0)</f>
        <v>0</v>
      </c>
      <c r="BM152" s="120">
        <f>IF('Copy &amp; Paste Roster Report Here'!$A149=BM$7,IF('Copy &amp; Paste Roster Report Here'!$M149="MT",1,0),0)</f>
        <v>0</v>
      </c>
      <c r="BN152" s="120">
        <f>IF('Copy &amp; Paste Roster Report Here'!$A149=BN$7,IF('Copy &amp; Paste Roster Report Here'!$M149="MT",1,0),0)</f>
        <v>0</v>
      </c>
      <c r="BO152" s="120">
        <f>IF('Copy &amp; Paste Roster Report Here'!$A149=BO$7,IF('Copy &amp; Paste Roster Report Here'!$M149="MT",1,0),0)</f>
        <v>0</v>
      </c>
      <c r="BP152" s="120">
        <f>IF('Copy &amp; Paste Roster Report Here'!$A149=BP$7,IF('Copy &amp; Paste Roster Report Here'!$M149="MT",1,0),0)</f>
        <v>0</v>
      </c>
      <c r="BQ152" s="120">
        <f>IF('Copy &amp; Paste Roster Report Here'!$A149=BQ$7,IF('Copy &amp; Paste Roster Report Here'!$M149="MT",1,0),0)</f>
        <v>0</v>
      </c>
      <c r="BR152" s="120">
        <f>IF('Copy &amp; Paste Roster Report Here'!$A149=BR$7,IF('Copy &amp; Paste Roster Report Here'!$M149="MT",1,0),0)</f>
        <v>0</v>
      </c>
      <c r="BS152" s="120">
        <f>IF('Copy &amp; Paste Roster Report Here'!$A149=BS$7,IF('Copy &amp; Paste Roster Report Here'!$M149="MT",1,0),0)</f>
        <v>0</v>
      </c>
      <c r="BT152" s="73">
        <f t="shared" si="42"/>
        <v>0</v>
      </c>
      <c r="BU152" s="121">
        <f>IF('Copy &amp; Paste Roster Report Here'!$A149=BU$7,IF('Copy &amp; Paste Roster Report Here'!$M149="fy",1,0),0)</f>
        <v>0</v>
      </c>
      <c r="BV152" s="121">
        <f>IF('Copy &amp; Paste Roster Report Here'!$A149=BV$7,IF('Copy &amp; Paste Roster Report Here'!$M149="fy",1,0),0)</f>
        <v>0</v>
      </c>
      <c r="BW152" s="121">
        <f>IF('Copy &amp; Paste Roster Report Here'!$A149=BW$7,IF('Copy &amp; Paste Roster Report Here'!$M149="fy",1,0),0)</f>
        <v>0</v>
      </c>
      <c r="BX152" s="121">
        <f>IF('Copy &amp; Paste Roster Report Here'!$A149=BX$7,IF('Copy &amp; Paste Roster Report Here'!$M149="fy",1,0),0)</f>
        <v>0</v>
      </c>
      <c r="BY152" s="121">
        <f>IF('Copy &amp; Paste Roster Report Here'!$A149=BY$7,IF('Copy &amp; Paste Roster Report Here'!$M149="fy",1,0),0)</f>
        <v>0</v>
      </c>
      <c r="BZ152" s="121">
        <f>IF('Copy &amp; Paste Roster Report Here'!$A149=BZ$7,IF('Copy &amp; Paste Roster Report Here'!$M149="fy",1,0),0)</f>
        <v>0</v>
      </c>
      <c r="CA152" s="121">
        <f>IF('Copy &amp; Paste Roster Report Here'!$A149=CA$7,IF('Copy &amp; Paste Roster Report Here'!$M149="fy",1,0),0)</f>
        <v>0</v>
      </c>
      <c r="CB152" s="121">
        <f>IF('Copy &amp; Paste Roster Report Here'!$A149=CB$7,IF('Copy &amp; Paste Roster Report Here'!$M149="fy",1,0),0)</f>
        <v>0</v>
      </c>
      <c r="CC152" s="121">
        <f>IF('Copy &amp; Paste Roster Report Here'!$A149=CC$7,IF('Copy &amp; Paste Roster Report Here'!$M149="fy",1,0),0)</f>
        <v>0</v>
      </c>
      <c r="CD152" s="121">
        <f>IF('Copy &amp; Paste Roster Report Here'!$A149=CD$7,IF('Copy &amp; Paste Roster Report Here'!$M149="fy",1,0),0)</f>
        <v>0</v>
      </c>
      <c r="CE152" s="121">
        <f>IF('Copy &amp; Paste Roster Report Here'!$A149=CE$7,IF('Copy &amp; Paste Roster Report Here'!$M149="fy",1,0),0)</f>
        <v>0</v>
      </c>
      <c r="CF152" s="73">
        <f t="shared" si="43"/>
        <v>0</v>
      </c>
      <c r="CG152" s="122">
        <f>IF('Copy &amp; Paste Roster Report Here'!$A149=CG$7,IF('Copy &amp; Paste Roster Report Here'!$M149="RH",1,0),0)</f>
        <v>0</v>
      </c>
      <c r="CH152" s="122">
        <f>IF('Copy &amp; Paste Roster Report Here'!$A149=CH$7,IF('Copy &amp; Paste Roster Report Here'!$M149="RH",1,0),0)</f>
        <v>0</v>
      </c>
      <c r="CI152" s="122">
        <f>IF('Copy &amp; Paste Roster Report Here'!$A149=CI$7,IF('Copy &amp; Paste Roster Report Here'!$M149="RH",1,0),0)</f>
        <v>0</v>
      </c>
      <c r="CJ152" s="122">
        <f>IF('Copy &amp; Paste Roster Report Here'!$A149=CJ$7,IF('Copy &amp; Paste Roster Report Here'!$M149="RH",1,0),0)</f>
        <v>0</v>
      </c>
      <c r="CK152" s="122">
        <f>IF('Copy &amp; Paste Roster Report Here'!$A149=CK$7,IF('Copy &amp; Paste Roster Report Here'!$M149="RH",1,0),0)</f>
        <v>0</v>
      </c>
      <c r="CL152" s="122">
        <f>IF('Copy &amp; Paste Roster Report Here'!$A149=CL$7,IF('Copy &amp; Paste Roster Report Here'!$M149="RH",1,0),0)</f>
        <v>0</v>
      </c>
      <c r="CM152" s="122">
        <f>IF('Copy &amp; Paste Roster Report Here'!$A149=CM$7,IF('Copy &amp; Paste Roster Report Here'!$M149="RH",1,0),0)</f>
        <v>0</v>
      </c>
      <c r="CN152" s="122">
        <f>IF('Copy &amp; Paste Roster Report Here'!$A149=CN$7,IF('Copy &amp; Paste Roster Report Here'!$M149="RH",1,0),0)</f>
        <v>0</v>
      </c>
      <c r="CO152" s="122">
        <f>IF('Copy &amp; Paste Roster Report Here'!$A149=CO$7,IF('Copy &amp; Paste Roster Report Here'!$M149="RH",1,0),0)</f>
        <v>0</v>
      </c>
      <c r="CP152" s="122">
        <f>IF('Copy &amp; Paste Roster Report Here'!$A149=CP$7,IF('Copy &amp; Paste Roster Report Here'!$M149="RH",1,0),0)</f>
        <v>0</v>
      </c>
      <c r="CQ152" s="122">
        <f>IF('Copy &amp; Paste Roster Report Here'!$A149=CQ$7,IF('Copy &amp; Paste Roster Report Here'!$M149="RH",1,0),0)</f>
        <v>0</v>
      </c>
      <c r="CR152" s="73">
        <f t="shared" si="44"/>
        <v>0</v>
      </c>
      <c r="CS152" s="123">
        <f>IF('Copy &amp; Paste Roster Report Here'!$A149=CS$7,IF('Copy &amp; Paste Roster Report Here'!$M149="QT",1,0),0)</f>
        <v>0</v>
      </c>
      <c r="CT152" s="123">
        <f>IF('Copy &amp; Paste Roster Report Here'!$A149=CT$7,IF('Copy &amp; Paste Roster Report Here'!$M149="QT",1,0),0)</f>
        <v>0</v>
      </c>
      <c r="CU152" s="123">
        <f>IF('Copy &amp; Paste Roster Report Here'!$A149=CU$7,IF('Copy &amp; Paste Roster Report Here'!$M149="QT",1,0),0)</f>
        <v>0</v>
      </c>
      <c r="CV152" s="123">
        <f>IF('Copy &amp; Paste Roster Report Here'!$A149=CV$7,IF('Copy &amp; Paste Roster Report Here'!$M149="QT",1,0),0)</f>
        <v>0</v>
      </c>
      <c r="CW152" s="123">
        <f>IF('Copy &amp; Paste Roster Report Here'!$A149=CW$7,IF('Copy &amp; Paste Roster Report Here'!$M149="QT",1,0),0)</f>
        <v>0</v>
      </c>
      <c r="CX152" s="123">
        <f>IF('Copy &amp; Paste Roster Report Here'!$A149=CX$7,IF('Copy &amp; Paste Roster Report Here'!$M149="QT",1,0),0)</f>
        <v>0</v>
      </c>
      <c r="CY152" s="123">
        <f>IF('Copy &amp; Paste Roster Report Here'!$A149=CY$7,IF('Copy &amp; Paste Roster Report Here'!$M149="QT",1,0),0)</f>
        <v>0</v>
      </c>
      <c r="CZ152" s="123">
        <f>IF('Copy &amp; Paste Roster Report Here'!$A149=CZ$7,IF('Copy &amp; Paste Roster Report Here'!$M149="QT",1,0),0)</f>
        <v>0</v>
      </c>
      <c r="DA152" s="123">
        <f>IF('Copy &amp; Paste Roster Report Here'!$A149=DA$7,IF('Copy &amp; Paste Roster Report Here'!$M149="QT",1,0),0)</f>
        <v>0</v>
      </c>
      <c r="DB152" s="123">
        <f>IF('Copy &amp; Paste Roster Report Here'!$A149=DB$7,IF('Copy &amp; Paste Roster Report Here'!$M149="QT",1,0),0)</f>
        <v>0</v>
      </c>
      <c r="DC152" s="123">
        <f>IF('Copy &amp; Paste Roster Report Here'!$A149=DC$7,IF('Copy &amp; Paste Roster Report Here'!$M149="QT",1,0),0)</f>
        <v>0</v>
      </c>
      <c r="DD152" s="73">
        <f t="shared" si="45"/>
        <v>0</v>
      </c>
      <c r="DE152" s="124">
        <f>IF('Copy &amp; Paste Roster Report Here'!$A149=DE$7,IF('Copy &amp; Paste Roster Report Here'!$M149="xxxxxxxxxxx",1,0),0)</f>
        <v>0</v>
      </c>
      <c r="DF152" s="124">
        <f>IF('Copy &amp; Paste Roster Report Here'!$A149=DF$7,IF('Copy &amp; Paste Roster Report Here'!$M149="xxxxxxxxxxx",1,0),0)</f>
        <v>0</v>
      </c>
      <c r="DG152" s="124">
        <f>IF('Copy &amp; Paste Roster Report Here'!$A149=DG$7,IF('Copy &amp; Paste Roster Report Here'!$M149="xxxxxxxxxxx",1,0),0)</f>
        <v>0</v>
      </c>
      <c r="DH152" s="124">
        <f>IF('Copy &amp; Paste Roster Report Here'!$A149=DH$7,IF('Copy &amp; Paste Roster Report Here'!$M149="xxxxxxxxxxx",1,0),0)</f>
        <v>0</v>
      </c>
      <c r="DI152" s="124">
        <f>IF('Copy &amp; Paste Roster Report Here'!$A149=DI$7,IF('Copy &amp; Paste Roster Report Here'!$M149="xxxxxxxxxxx",1,0),0)</f>
        <v>0</v>
      </c>
      <c r="DJ152" s="124">
        <f>IF('Copy &amp; Paste Roster Report Here'!$A149=DJ$7,IF('Copy &amp; Paste Roster Report Here'!$M149="xxxxxxxxxxx",1,0),0)</f>
        <v>0</v>
      </c>
      <c r="DK152" s="124">
        <f>IF('Copy &amp; Paste Roster Report Here'!$A149=DK$7,IF('Copy &amp; Paste Roster Report Here'!$M149="xxxxxxxxxxx",1,0),0)</f>
        <v>0</v>
      </c>
      <c r="DL152" s="124">
        <f>IF('Copy &amp; Paste Roster Report Here'!$A149=DL$7,IF('Copy &amp; Paste Roster Report Here'!$M149="xxxxxxxxxxx",1,0),0)</f>
        <v>0</v>
      </c>
      <c r="DM152" s="124">
        <f>IF('Copy &amp; Paste Roster Report Here'!$A149=DM$7,IF('Copy &amp; Paste Roster Report Here'!$M149="xxxxxxxxxxx",1,0),0)</f>
        <v>0</v>
      </c>
      <c r="DN152" s="124">
        <f>IF('Copy &amp; Paste Roster Report Here'!$A149=DN$7,IF('Copy &amp; Paste Roster Report Here'!$M149="xxxxxxxxxxx",1,0),0)</f>
        <v>0</v>
      </c>
      <c r="DO152" s="124">
        <f>IF('Copy &amp; Paste Roster Report Here'!$A149=DO$7,IF('Copy &amp; Paste Roster Report Here'!$M149="xxxxxxxxxxx",1,0),0)</f>
        <v>0</v>
      </c>
      <c r="DP152" s="125">
        <f t="shared" si="46"/>
        <v>0</v>
      </c>
      <c r="DQ152" s="126">
        <f t="shared" si="47"/>
        <v>0</v>
      </c>
    </row>
    <row r="153" spans="1:121" x14ac:dyDescent="0.2">
      <c r="A153" s="111">
        <f t="shared" si="33"/>
        <v>0</v>
      </c>
      <c r="B153" s="111">
        <f t="shared" si="34"/>
        <v>0</v>
      </c>
      <c r="C153" s="112">
        <f>+('Copy &amp; Paste Roster Report Here'!$P150-'Copy &amp; Paste Roster Report Here'!$O150)/30</f>
        <v>0</v>
      </c>
      <c r="D153" s="112">
        <f>+('Copy &amp; Paste Roster Report Here'!$P150-'Copy &amp; Paste Roster Report Here'!$O150)</f>
        <v>0</v>
      </c>
      <c r="E153" s="111">
        <f>'Copy &amp; Paste Roster Report Here'!N150</f>
        <v>0</v>
      </c>
      <c r="F153" s="111" t="str">
        <f t="shared" si="35"/>
        <v>N</v>
      </c>
      <c r="G153" s="111">
        <f>'Copy &amp; Paste Roster Report Here'!R150</f>
        <v>0</v>
      </c>
      <c r="H153" s="113">
        <f t="shared" si="36"/>
        <v>0</v>
      </c>
      <c r="I153" s="112">
        <f>IF(F153="N",$F$5-'Copy &amp; Paste Roster Report Here'!O150,+'Copy &amp; Paste Roster Report Here'!Q150-'Copy &amp; Paste Roster Report Here'!O150)</f>
        <v>0</v>
      </c>
      <c r="J153" s="114">
        <f t="shared" si="37"/>
        <v>0</v>
      </c>
      <c r="K153" s="114">
        <f t="shared" si="38"/>
        <v>0</v>
      </c>
      <c r="L153" s="115">
        <f>'Copy &amp; Paste Roster Report Here'!F150</f>
        <v>0</v>
      </c>
      <c r="M153" s="116">
        <f t="shared" si="39"/>
        <v>0</v>
      </c>
      <c r="N153" s="117">
        <f>IF('Copy &amp; Paste Roster Report Here'!$A150='Analytical Tests'!N$7,IF($F153="Y",+$H153*N$6,0),0)</f>
        <v>0</v>
      </c>
      <c r="O153" s="117">
        <f>IF('Copy &amp; Paste Roster Report Here'!$A150='Analytical Tests'!O$7,IF($F153="Y",+$H153*O$6,0),0)</f>
        <v>0</v>
      </c>
      <c r="P153" s="117">
        <f>IF('Copy &amp; Paste Roster Report Here'!$A150='Analytical Tests'!P$7,IF($F153="Y",+$H153*P$6,0),0)</f>
        <v>0</v>
      </c>
      <c r="Q153" s="117">
        <f>IF('Copy &amp; Paste Roster Report Here'!$A150='Analytical Tests'!Q$7,IF($F153="Y",+$H153*Q$6,0),0)</f>
        <v>0</v>
      </c>
      <c r="R153" s="117">
        <f>IF('Copy &amp; Paste Roster Report Here'!$A150='Analytical Tests'!R$7,IF($F153="Y",+$H153*R$6,0),0)</f>
        <v>0</v>
      </c>
      <c r="S153" s="117">
        <f>IF('Copy &amp; Paste Roster Report Here'!$A150='Analytical Tests'!S$7,IF($F153="Y",+$H153*S$6,0),0)</f>
        <v>0</v>
      </c>
      <c r="T153" s="117">
        <f>IF('Copy &amp; Paste Roster Report Here'!$A150='Analytical Tests'!T$7,IF($F153="Y",+$H153*T$6,0),0)</f>
        <v>0</v>
      </c>
      <c r="U153" s="117">
        <f>IF('Copy &amp; Paste Roster Report Here'!$A150='Analytical Tests'!U$7,IF($F153="Y",+$H153*U$6,0),0)</f>
        <v>0</v>
      </c>
      <c r="V153" s="117">
        <f>IF('Copy &amp; Paste Roster Report Here'!$A150='Analytical Tests'!V$7,IF($F153="Y",+$H153*V$6,0),0)</f>
        <v>0</v>
      </c>
      <c r="W153" s="117">
        <f>IF('Copy &amp; Paste Roster Report Here'!$A150='Analytical Tests'!W$7,IF($F153="Y",+$H153*W$6,0),0)</f>
        <v>0</v>
      </c>
      <c r="X153" s="117">
        <f>IF('Copy &amp; Paste Roster Report Here'!$A150='Analytical Tests'!X$7,IF($F153="Y",+$H153*X$6,0),0)</f>
        <v>0</v>
      </c>
      <c r="Y153" s="117" t="b">
        <f>IF('Copy &amp; Paste Roster Report Here'!$A150='Analytical Tests'!Y$7,IF($F153="N",IF($J153&gt;=$C153,Y$6,+($I153/$D153)*Y$6),0))</f>
        <v>0</v>
      </c>
      <c r="Z153" s="117" t="b">
        <f>IF('Copy &amp; Paste Roster Report Here'!$A150='Analytical Tests'!Z$7,IF($F153="N",IF($J153&gt;=$C153,Z$6,+($I153/$D153)*Z$6),0))</f>
        <v>0</v>
      </c>
      <c r="AA153" s="117" t="b">
        <f>IF('Copy &amp; Paste Roster Report Here'!$A150='Analytical Tests'!AA$7,IF($F153="N",IF($J153&gt;=$C153,AA$6,+($I153/$D153)*AA$6),0))</f>
        <v>0</v>
      </c>
      <c r="AB153" s="117" t="b">
        <f>IF('Copy &amp; Paste Roster Report Here'!$A150='Analytical Tests'!AB$7,IF($F153="N",IF($J153&gt;=$C153,AB$6,+($I153/$D153)*AB$6),0))</f>
        <v>0</v>
      </c>
      <c r="AC153" s="117" t="b">
        <f>IF('Copy &amp; Paste Roster Report Here'!$A150='Analytical Tests'!AC$7,IF($F153="N",IF($J153&gt;=$C153,AC$6,+($I153/$D153)*AC$6),0))</f>
        <v>0</v>
      </c>
      <c r="AD153" s="117" t="b">
        <f>IF('Copy &amp; Paste Roster Report Here'!$A150='Analytical Tests'!AD$7,IF($F153="N",IF($J153&gt;=$C153,AD$6,+($I153/$D153)*AD$6),0))</f>
        <v>0</v>
      </c>
      <c r="AE153" s="117" t="b">
        <f>IF('Copy &amp; Paste Roster Report Here'!$A150='Analytical Tests'!AE$7,IF($F153="N",IF($J153&gt;=$C153,AE$6,+($I153/$D153)*AE$6),0))</f>
        <v>0</v>
      </c>
      <c r="AF153" s="117" t="b">
        <f>IF('Copy &amp; Paste Roster Report Here'!$A150='Analytical Tests'!AF$7,IF($F153="N",IF($J153&gt;=$C153,AF$6,+($I153/$D153)*AF$6),0))</f>
        <v>0</v>
      </c>
      <c r="AG153" s="117" t="b">
        <f>IF('Copy &amp; Paste Roster Report Here'!$A150='Analytical Tests'!AG$7,IF($F153="N",IF($J153&gt;=$C153,AG$6,+($I153/$D153)*AG$6),0))</f>
        <v>0</v>
      </c>
      <c r="AH153" s="117" t="b">
        <f>IF('Copy &amp; Paste Roster Report Here'!$A150='Analytical Tests'!AH$7,IF($F153="N",IF($J153&gt;=$C153,AH$6,+($I153/$D153)*AH$6),0))</f>
        <v>0</v>
      </c>
      <c r="AI153" s="117" t="b">
        <f>IF('Copy &amp; Paste Roster Report Here'!$A150='Analytical Tests'!AI$7,IF($F153="N",IF($J153&gt;=$C153,AI$6,+($I153/$D153)*AI$6),0))</f>
        <v>0</v>
      </c>
      <c r="AJ153" s="79"/>
      <c r="AK153" s="118">
        <f>IF('Copy &amp; Paste Roster Report Here'!$A150=AK$7,IF('Copy &amp; Paste Roster Report Here'!$M150="FT",1,0),0)</f>
        <v>0</v>
      </c>
      <c r="AL153" s="118">
        <f>IF('Copy &amp; Paste Roster Report Here'!$A150=AL$7,IF('Copy &amp; Paste Roster Report Here'!$M150="FT",1,0),0)</f>
        <v>0</v>
      </c>
      <c r="AM153" s="118">
        <f>IF('Copy &amp; Paste Roster Report Here'!$A150=AM$7,IF('Copy &amp; Paste Roster Report Here'!$M150="FT",1,0),0)</f>
        <v>0</v>
      </c>
      <c r="AN153" s="118">
        <f>IF('Copy &amp; Paste Roster Report Here'!$A150=AN$7,IF('Copy &amp; Paste Roster Report Here'!$M150="FT",1,0),0)</f>
        <v>0</v>
      </c>
      <c r="AO153" s="118">
        <f>IF('Copy &amp; Paste Roster Report Here'!$A150=AO$7,IF('Copy &amp; Paste Roster Report Here'!$M150="FT",1,0),0)</f>
        <v>0</v>
      </c>
      <c r="AP153" s="118">
        <f>IF('Copy &amp; Paste Roster Report Here'!$A150=AP$7,IF('Copy &amp; Paste Roster Report Here'!$M150="FT",1,0),0)</f>
        <v>0</v>
      </c>
      <c r="AQ153" s="118">
        <f>IF('Copy &amp; Paste Roster Report Here'!$A150=AQ$7,IF('Copy &amp; Paste Roster Report Here'!$M150="FT",1,0),0)</f>
        <v>0</v>
      </c>
      <c r="AR153" s="118">
        <f>IF('Copy &amp; Paste Roster Report Here'!$A150=AR$7,IF('Copy &amp; Paste Roster Report Here'!$M150="FT",1,0),0)</f>
        <v>0</v>
      </c>
      <c r="AS153" s="118">
        <f>IF('Copy &amp; Paste Roster Report Here'!$A150=AS$7,IF('Copy &amp; Paste Roster Report Here'!$M150="FT",1,0),0)</f>
        <v>0</v>
      </c>
      <c r="AT153" s="118">
        <f>IF('Copy &amp; Paste Roster Report Here'!$A150=AT$7,IF('Copy &amp; Paste Roster Report Here'!$M150="FT",1,0),0)</f>
        <v>0</v>
      </c>
      <c r="AU153" s="118">
        <f>IF('Copy &amp; Paste Roster Report Here'!$A150=AU$7,IF('Copy &amp; Paste Roster Report Here'!$M150="FT",1,0),0)</f>
        <v>0</v>
      </c>
      <c r="AV153" s="73">
        <f t="shared" si="40"/>
        <v>0</v>
      </c>
      <c r="AW153" s="119">
        <f>IF('Copy &amp; Paste Roster Report Here'!$A150=AW$7,IF('Copy &amp; Paste Roster Report Here'!$M150="HT",1,0),0)</f>
        <v>0</v>
      </c>
      <c r="AX153" s="119">
        <f>IF('Copy &amp; Paste Roster Report Here'!$A150=AX$7,IF('Copy &amp; Paste Roster Report Here'!$M150="HT",1,0),0)</f>
        <v>0</v>
      </c>
      <c r="AY153" s="119">
        <f>IF('Copy &amp; Paste Roster Report Here'!$A150=AY$7,IF('Copy &amp; Paste Roster Report Here'!$M150="HT",1,0),0)</f>
        <v>0</v>
      </c>
      <c r="AZ153" s="119">
        <f>IF('Copy &amp; Paste Roster Report Here'!$A150=AZ$7,IF('Copy &amp; Paste Roster Report Here'!$M150="HT",1,0),0)</f>
        <v>0</v>
      </c>
      <c r="BA153" s="119">
        <f>IF('Copy &amp; Paste Roster Report Here'!$A150=BA$7,IF('Copy &amp; Paste Roster Report Here'!$M150="HT",1,0),0)</f>
        <v>0</v>
      </c>
      <c r="BB153" s="119">
        <f>IF('Copy &amp; Paste Roster Report Here'!$A150=BB$7,IF('Copy &amp; Paste Roster Report Here'!$M150="HT",1,0),0)</f>
        <v>0</v>
      </c>
      <c r="BC153" s="119">
        <f>IF('Copy &amp; Paste Roster Report Here'!$A150=BC$7,IF('Copy &amp; Paste Roster Report Here'!$M150="HT",1,0),0)</f>
        <v>0</v>
      </c>
      <c r="BD153" s="119">
        <f>IF('Copy &amp; Paste Roster Report Here'!$A150=BD$7,IF('Copy &amp; Paste Roster Report Here'!$M150="HT",1,0),0)</f>
        <v>0</v>
      </c>
      <c r="BE153" s="119">
        <f>IF('Copy &amp; Paste Roster Report Here'!$A150=BE$7,IF('Copy &amp; Paste Roster Report Here'!$M150="HT",1,0),0)</f>
        <v>0</v>
      </c>
      <c r="BF153" s="119">
        <f>IF('Copy &amp; Paste Roster Report Here'!$A150=BF$7,IF('Copy &amp; Paste Roster Report Here'!$M150="HT",1,0),0)</f>
        <v>0</v>
      </c>
      <c r="BG153" s="119">
        <f>IF('Copy &amp; Paste Roster Report Here'!$A150=BG$7,IF('Copy &amp; Paste Roster Report Here'!$M150="HT",1,0),0)</f>
        <v>0</v>
      </c>
      <c r="BH153" s="73">
        <f t="shared" si="41"/>
        <v>0</v>
      </c>
      <c r="BI153" s="120">
        <f>IF('Copy &amp; Paste Roster Report Here'!$A150=BI$7,IF('Copy &amp; Paste Roster Report Here'!$M150="MT",1,0),0)</f>
        <v>0</v>
      </c>
      <c r="BJ153" s="120">
        <f>IF('Copy &amp; Paste Roster Report Here'!$A150=BJ$7,IF('Copy &amp; Paste Roster Report Here'!$M150="MT",1,0),0)</f>
        <v>0</v>
      </c>
      <c r="BK153" s="120">
        <f>IF('Copy &amp; Paste Roster Report Here'!$A150=BK$7,IF('Copy &amp; Paste Roster Report Here'!$M150="MT",1,0),0)</f>
        <v>0</v>
      </c>
      <c r="BL153" s="120">
        <f>IF('Copy &amp; Paste Roster Report Here'!$A150=BL$7,IF('Copy &amp; Paste Roster Report Here'!$M150="MT",1,0),0)</f>
        <v>0</v>
      </c>
      <c r="BM153" s="120">
        <f>IF('Copy &amp; Paste Roster Report Here'!$A150=BM$7,IF('Copy &amp; Paste Roster Report Here'!$M150="MT",1,0),0)</f>
        <v>0</v>
      </c>
      <c r="BN153" s="120">
        <f>IF('Copy &amp; Paste Roster Report Here'!$A150=BN$7,IF('Copy &amp; Paste Roster Report Here'!$M150="MT",1,0),0)</f>
        <v>0</v>
      </c>
      <c r="BO153" s="120">
        <f>IF('Copy &amp; Paste Roster Report Here'!$A150=BO$7,IF('Copy &amp; Paste Roster Report Here'!$M150="MT",1,0),0)</f>
        <v>0</v>
      </c>
      <c r="BP153" s="120">
        <f>IF('Copy &amp; Paste Roster Report Here'!$A150=BP$7,IF('Copy &amp; Paste Roster Report Here'!$M150="MT",1,0),0)</f>
        <v>0</v>
      </c>
      <c r="BQ153" s="120">
        <f>IF('Copy &amp; Paste Roster Report Here'!$A150=BQ$7,IF('Copy &amp; Paste Roster Report Here'!$M150="MT",1,0),0)</f>
        <v>0</v>
      </c>
      <c r="BR153" s="120">
        <f>IF('Copy &amp; Paste Roster Report Here'!$A150=BR$7,IF('Copy &amp; Paste Roster Report Here'!$M150="MT",1,0),0)</f>
        <v>0</v>
      </c>
      <c r="BS153" s="120">
        <f>IF('Copy &amp; Paste Roster Report Here'!$A150=BS$7,IF('Copy &amp; Paste Roster Report Here'!$M150="MT",1,0),0)</f>
        <v>0</v>
      </c>
      <c r="BT153" s="73">
        <f t="shared" si="42"/>
        <v>0</v>
      </c>
      <c r="BU153" s="121">
        <f>IF('Copy &amp; Paste Roster Report Here'!$A150=BU$7,IF('Copy &amp; Paste Roster Report Here'!$M150="fy",1,0),0)</f>
        <v>0</v>
      </c>
      <c r="BV153" s="121">
        <f>IF('Copy &amp; Paste Roster Report Here'!$A150=BV$7,IF('Copy &amp; Paste Roster Report Here'!$M150="fy",1,0),0)</f>
        <v>0</v>
      </c>
      <c r="BW153" s="121">
        <f>IF('Copy &amp; Paste Roster Report Here'!$A150=BW$7,IF('Copy &amp; Paste Roster Report Here'!$M150="fy",1,0),0)</f>
        <v>0</v>
      </c>
      <c r="BX153" s="121">
        <f>IF('Copy &amp; Paste Roster Report Here'!$A150=BX$7,IF('Copy &amp; Paste Roster Report Here'!$M150="fy",1,0),0)</f>
        <v>0</v>
      </c>
      <c r="BY153" s="121">
        <f>IF('Copy &amp; Paste Roster Report Here'!$A150=BY$7,IF('Copy &amp; Paste Roster Report Here'!$M150="fy",1,0),0)</f>
        <v>0</v>
      </c>
      <c r="BZ153" s="121">
        <f>IF('Copy &amp; Paste Roster Report Here'!$A150=BZ$7,IF('Copy &amp; Paste Roster Report Here'!$M150="fy",1,0),0)</f>
        <v>0</v>
      </c>
      <c r="CA153" s="121">
        <f>IF('Copy &amp; Paste Roster Report Here'!$A150=CA$7,IF('Copy &amp; Paste Roster Report Here'!$M150="fy",1,0),0)</f>
        <v>0</v>
      </c>
      <c r="CB153" s="121">
        <f>IF('Copy &amp; Paste Roster Report Here'!$A150=CB$7,IF('Copy &amp; Paste Roster Report Here'!$M150="fy",1,0),0)</f>
        <v>0</v>
      </c>
      <c r="CC153" s="121">
        <f>IF('Copy &amp; Paste Roster Report Here'!$A150=CC$7,IF('Copy &amp; Paste Roster Report Here'!$M150="fy",1,0),0)</f>
        <v>0</v>
      </c>
      <c r="CD153" s="121">
        <f>IF('Copy &amp; Paste Roster Report Here'!$A150=CD$7,IF('Copy &amp; Paste Roster Report Here'!$M150="fy",1,0),0)</f>
        <v>0</v>
      </c>
      <c r="CE153" s="121">
        <f>IF('Copy &amp; Paste Roster Report Here'!$A150=CE$7,IF('Copy &amp; Paste Roster Report Here'!$M150="fy",1,0),0)</f>
        <v>0</v>
      </c>
      <c r="CF153" s="73">
        <f t="shared" si="43"/>
        <v>0</v>
      </c>
      <c r="CG153" s="122">
        <f>IF('Copy &amp; Paste Roster Report Here'!$A150=CG$7,IF('Copy &amp; Paste Roster Report Here'!$M150="RH",1,0),0)</f>
        <v>0</v>
      </c>
      <c r="CH153" s="122">
        <f>IF('Copy &amp; Paste Roster Report Here'!$A150=CH$7,IF('Copy &amp; Paste Roster Report Here'!$M150="RH",1,0),0)</f>
        <v>0</v>
      </c>
      <c r="CI153" s="122">
        <f>IF('Copy &amp; Paste Roster Report Here'!$A150=CI$7,IF('Copy &amp; Paste Roster Report Here'!$M150="RH",1,0),0)</f>
        <v>0</v>
      </c>
      <c r="CJ153" s="122">
        <f>IF('Copy &amp; Paste Roster Report Here'!$A150=CJ$7,IF('Copy &amp; Paste Roster Report Here'!$M150="RH",1,0),0)</f>
        <v>0</v>
      </c>
      <c r="CK153" s="122">
        <f>IF('Copy &amp; Paste Roster Report Here'!$A150=CK$7,IF('Copy &amp; Paste Roster Report Here'!$M150="RH",1,0),0)</f>
        <v>0</v>
      </c>
      <c r="CL153" s="122">
        <f>IF('Copy &amp; Paste Roster Report Here'!$A150=CL$7,IF('Copy &amp; Paste Roster Report Here'!$M150="RH",1,0),0)</f>
        <v>0</v>
      </c>
      <c r="CM153" s="122">
        <f>IF('Copy &amp; Paste Roster Report Here'!$A150=CM$7,IF('Copy &amp; Paste Roster Report Here'!$M150="RH",1,0),0)</f>
        <v>0</v>
      </c>
      <c r="CN153" s="122">
        <f>IF('Copy &amp; Paste Roster Report Here'!$A150=CN$7,IF('Copy &amp; Paste Roster Report Here'!$M150="RH",1,0),0)</f>
        <v>0</v>
      </c>
      <c r="CO153" s="122">
        <f>IF('Copy &amp; Paste Roster Report Here'!$A150=CO$7,IF('Copy &amp; Paste Roster Report Here'!$M150="RH",1,0),0)</f>
        <v>0</v>
      </c>
      <c r="CP153" s="122">
        <f>IF('Copy &amp; Paste Roster Report Here'!$A150=CP$7,IF('Copy &amp; Paste Roster Report Here'!$M150="RH",1,0),0)</f>
        <v>0</v>
      </c>
      <c r="CQ153" s="122">
        <f>IF('Copy &amp; Paste Roster Report Here'!$A150=CQ$7,IF('Copy &amp; Paste Roster Report Here'!$M150="RH",1,0),0)</f>
        <v>0</v>
      </c>
      <c r="CR153" s="73">
        <f t="shared" si="44"/>
        <v>0</v>
      </c>
      <c r="CS153" s="123">
        <f>IF('Copy &amp; Paste Roster Report Here'!$A150=CS$7,IF('Copy &amp; Paste Roster Report Here'!$M150="QT",1,0),0)</f>
        <v>0</v>
      </c>
      <c r="CT153" s="123">
        <f>IF('Copy &amp; Paste Roster Report Here'!$A150=CT$7,IF('Copy &amp; Paste Roster Report Here'!$M150="QT",1,0),0)</f>
        <v>0</v>
      </c>
      <c r="CU153" s="123">
        <f>IF('Copy &amp; Paste Roster Report Here'!$A150=CU$7,IF('Copy &amp; Paste Roster Report Here'!$M150="QT",1,0),0)</f>
        <v>0</v>
      </c>
      <c r="CV153" s="123">
        <f>IF('Copy &amp; Paste Roster Report Here'!$A150=CV$7,IF('Copy &amp; Paste Roster Report Here'!$M150="QT",1,0),0)</f>
        <v>0</v>
      </c>
      <c r="CW153" s="123">
        <f>IF('Copy &amp; Paste Roster Report Here'!$A150=CW$7,IF('Copy &amp; Paste Roster Report Here'!$M150="QT",1,0),0)</f>
        <v>0</v>
      </c>
      <c r="CX153" s="123">
        <f>IF('Copy &amp; Paste Roster Report Here'!$A150=CX$7,IF('Copy &amp; Paste Roster Report Here'!$M150="QT",1,0),0)</f>
        <v>0</v>
      </c>
      <c r="CY153" s="123">
        <f>IF('Copy &amp; Paste Roster Report Here'!$A150=CY$7,IF('Copy &amp; Paste Roster Report Here'!$M150="QT",1,0),0)</f>
        <v>0</v>
      </c>
      <c r="CZ153" s="123">
        <f>IF('Copy &amp; Paste Roster Report Here'!$A150=CZ$7,IF('Copy &amp; Paste Roster Report Here'!$M150="QT",1,0),0)</f>
        <v>0</v>
      </c>
      <c r="DA153" s="123">
        <f>IF('Copy &amp; Paste Roster Report Here'!$A150=DA$7,IF('Copy &amp; Paste Roster Report Here'!$M150="QT",1,0),0)</f>
        <v>0</v>
      </c>
      <c r="DB153" s="123">
        <f>IF('Copy &amp; Paste Roster Report Here'!$A150=DB$7,IF('Copy &amp; Paste Roster Report Here'!$M150="QT",1,0),0)</f>
        <v>0</v>
      </c>
      <c r="DC153" s="123">
        <f>IF('Copy &amp; Paste Roster Report Here'!$A150=DC$7,IF('Copy &amp; Paste Roster Report Here'!$M150="QT",1,0),0)</f>
        <v>0</v>
      </c>
      <c r="DD153" s="73">
        <f t="shared" si="45"/>
        <v>0</v>
      </c>
      <c r="DE153" s="124">
        <f>IF('Copy &amp; Paste Roster Report Here'!$A150=DE$7,IF('Copy &amp; Paste Roster Report Here'!$M150="xxxxxxxxxxx",1,0),0)</f>
        <v>0</v>
      </c>
      <c r="DF153" s="124">
        <f>IF('Copy &amp; Paste Roster Report Here'!$A150=DF$7,IF('Copy &amp; Paste Roster Report Here'!$M150="xxxxxxxxxxx",1,0),0)</f>
        <v>0</v>
      </c>
      <c r="DG153" s="124">
        <f>IF('Copy &amp; Paste Roster Report Here'!$A150=DG$7,IF('Copy &amp; Paste Roster Report Here'!$M150="xxxxxxxxxxx",1,0),0)</f>
        <v>0</v>
      </c>
      <c r="DH153" s="124">
        <f>IF('Copy &amp; Paste Roster Report Here'!$A150=DH$7,IF('Copy &amp; Paste Roster Report Here'!$M150="xxxxxxxxxxx",1,0),0)</f>
        <v>0</v>
      </c>
      <c r="DI153" s="124">
        <f>IF('Copy &amp; Paste Roster Report Here'!$A150=DI$7,IF('Copy &amp; Paste Roster Report Here'!$M150="xxxxxxxxxxx",1,0),0)</f>
        <v>0</v>
      </c>
      <c r="DJ153" s="124">
        <f>IF('Copy &amp; Paste Roster Report Here'!$A150=DJ$7,IF('Copy &amp; Paste Roster Report Here'!$M150="xxxxxxxxxxx",1,0),0)</f>
        <v>0</v>
      </c>
      <c r="DK153" s="124">
        <f>IF('Copy &amp; Paste Roster Report Here'!$A150=DK$7,IF('Copy &amp; Paste Roster Report Here'!$M150="xxxxxxxxxxx",1,0),0)</f>
        <v>0</v>
      </c>
      <c r="DL153" s="124">
        <f>IF('Copy &amp; Paste Roster Report Here'!$A150=DL$7,IF('Copy &amp; Paste Roster Report Here'!$M150="xxxxxxxxxxx",1,0),0)</f>
        <v>0</v>
      </c>
      <c r="DM153" s="124">
        <f>IF('Copy &amp; Paste Roster Report Here'!$A150=DM$7,IF('Copy &amp; Paste Roster Report Here'!$M150="xxxxxxxxxxx",1,0),0)</f>
        <v>0</v>
      </c>
      <c r="DN153" s="124">
        <f>IF('Copy &amp; Paste Roster Report Here'!$A150=DN$7,IF('Copy &amp; Paste Roster Report Here'!$M150="xxxxxxxxxxx",1,0),0)</f>
        <v>0</v>
      </c>
      <c r="DO153" s="124">
        <f>IF('Copy &amp; Paste Roster Report Here'!$A150=DO$7,IF('Copy &amp; Paste Roster Report Here'!$M150="xxxxxxxxxxx",1,0),0)</f>
        <v>0</v>
      </c>
      <c r="DP153" s="125">
        <f t="shared" si="46"/>
        <v>0</v>
      </c>
      <c r="DQ153" s="126">
        <f t="shared" si="47"/>
        <v>0</v>
      </c>
    </row>
    <row r="154" spans="1:121" x14ac:dyDescent="0.2">
      <c r="A154" s="111">
        <f t="shared" si="33"/>
        <v>0</v>
      </c>
      <c r="B154" s="111">
        <f t="shared" si="34"/>
        <v>0</v>
      </c>
      <c r="C154" s="112">
        <f>+('Copy &amp; Paste Roster Report Here'!$P151-'Copy &amp; Paste Roster Report Here'!$O151)/30</f>
        <v>0</v>
      </c>
      <c r="D154" s="112">
        <f>+('Copy &amp; Paste Roster Report Here'!$P151-'Copy &amp; Paste Roster Report Here'!$O151)</f>
        <v>0</v>
      </c>
      <c r="E154" s="111">
        <f>'Copy &amp; Paste Roster Report Here'!N151</f>
        <v>0</v>
      </c>
      <c r="F154" s="111" t="str">
        <f t="shared" si="35"/>
        <v>N</v>
      </c>
      <c r="G154" s="111">
        <f>'Copy &amp; Paste Roster Report Here'!R151</f>
        <v>0</v>
      </c>
      <c r="H154" s="113">
        <f t="shared" si="36"/>
        <v>0</v>
      </c>
      <c r="I154" s="112">
        <f>IF(F154="N",$F$5-'Copy &amp; Paste Roster Report Here'!O151,+'Copy &amp; Paste Roster Report Here'!Q151-'Copy &amp; Paste Roster Report Here'!O151)</f>
        <v>0</v>
      </c>
      <c r="J154" s="114">
        <f t="shared" si="37"/>
        <v>0</v>
      </c>
      <c r="K154" s="114">
        <f t="shared" si="38"/>
        <v>0</v>
      </c>
      <c r="L154" s="115">
        <f>'Copy &amp; Paste Roster Report Here'!F151</f>
        <v>0</v>
      </c>
      <c r="M154" s="116">
        <f t="shared" si="39"/>
        <v>0</v>
      </c>
      <c r="N154" s="117">
        <f>IF('Copy &amp; Paste Roster Report Here'!$A151='Analytical Tests'!N$7,IF($F154="Y",+$H154*N$6,0),0)</f>
        <v>0</v>
      </c>
      <c r="O154" s="117">
        <f>IF('Copy &amp; Paste Roster Report Here'!$A151='Analytical Tests'!O$7,IF($F154="Y",+$H154*O$6,0),0)</f>
        <v>0</v>
      </c>
      <c r="P154" s="117">
        <f>IF('Copy &amp; Paste Roster Report Here'!$A151='Analytical Tests'!P$7,IF($F154="Y",+$H154*P$6,0),0)</f>
        <v>0</v>
      </c>
      <c r="Q154" s="117">
        <f>IF('Copy &amp; Paste Roster Report Here'!$A151='Analytical Tests'!Q$7,IF($F154="Y",+$H154*Q$6,0),0)</f>
        <v>0</v>
      </c>
      <c r="R154" s="117">
        <f>IF('Copy &amp; Paste Roster Report Here'!$A151='Analytical Tests'!R$7,IF($F154="Y",+$H154*R$6,0),0)</f>
        <v>0</v>
      </c>
      <c r="S154" s="117">
        <f>IF('Copy &amp; Paste Roster Report Here'!$A151='Analytical Tests'!S$7,IF($F154="Y",+$H154*S$6,0),0)</f>
        <v>0</v>
      </c>
      <c r="T154" s="117">
        <f>IF('Copy &amp; Paste Roster Report Here'!$A151='Analytical Tests'!T$7,IF($F154="Y",+$H154*T$6,0),0)</f>
        <v>0</v>
      </c>
      <c r="U154" s="117">
        <f>IF('Copy &amp; Paste Roster Report Here'!$A151='Analytical Tests'!U$7,IF($F154="Y",+$H154*U$6,0),0)</f>
        <v>0</v>
      </c>
      <c r="V154" s="117">
        <f>IF('Copy &amp; Paste Roster Report Here'!$A151='Analytical Tests'!V$7,IF($F154="Y",+$H154*V$6,0),0)</f>
        <v>0</v>
      </c>
      <c r="W154" s="117">
        <f>IF('Copy &amp; Paste Roster Report Here'!$A151='Analytical Tests'!W$7,IF($F154="Y",+$H154*W$6,0),0)</f>
        <v>0</v>
      </c>
      <c r="X154" s="117">
        <f>IF('Copy &amp; Paste Roster Report Here'!$A151='Analytical Tests'!X$7,IF($F154="Y",+$H154*X$6,0),0)</f>
        <v>0</v>
      </c>
      <c r="Y154" s="117" t="b">
        <f>IF('Copy &amp; Paste Roster Report Here'!$A151='Analytical Tests'!Y$7,IF($F154="N",IF($J154&gt;=$C154,Y$6,+($I154/$D154)*Y$6),0))</f>
        <v>0</v>
      </c>
      <c r="Z154" s="117" t="b">
        <f>IF('Copy &amp; Paste Roster Report Here'!$A151='Analytical Tests'!Z$7,IF($F154="N",IF($J154&gt;=$C154,Z$6,+($I154/$D154)*Z$6),0))</f>
        <v>0</v>
      </c>
      <c r="AA154" s="117" t="b">
        <f>IF('Copy &amp; Paste Roster Report Here'!$A151='Analytical Tests'!AA$7,IF($F154="N",IF($J154&gt;=$C154,AA$6,+($I154/$D154)*AA$6),0))</f>
        <v>0</v>
      </c>
      <c r="AB154" s="117" t="b">
        <f>IF('Copy &amp; Paste Roster Report Here'!$A151='Analytical Tests'!AB$7,IF($F154="N",IF($J154&gt;=$C154,AB$6,+($I154/$D154)*AB$6),0))</f>
        <v>0</v>
      </c>
      <c r="AC154" s="117" t="b">
        <f>IF('Copy &amp; Paste Roster Report Here'!$A151='Analytical Tests'!AC$7,IF($F154="N",IF($J154&gt;=$C154,AC$6,+($I154/$D154)*AC$6),0))</f>
        <v>0</v>
      </c>
      <c r="AD154" s="117" t="b">
        <f>IF('Copy &amp; Paste Roster Report Here'!$A151='Analytical Tests'!AD$7,IF($F154="N",IF($J154&gt;=$C154,AD$6,+($I154/$D154)*AD$6),0))</f>
        <v>0</v>
      </c>
      <c r="AE154" s="117" t="b">
        <f>IF('Copy &amp; Paste Roster Report Here'!$A151='Analytical Tests'!AE$7,IF($F154="N",IF($J154&gt;=$C154,AE$6,+($I154/$D154)*AE$6),0))</f>
        <v>0</v>
      </c>
      <c r="AF154" s="117" t="b">
        <f>IF('Copy &amp; Paste Roster Report Here'!$A151='Analytical Tests'!AF$7,IF($F154="N",IF($J154&gt;=$C154,AF$6,+($I154/$D154)*AF$6),0))</f>
        <v>0</v>
      </c>
      <c r="AG154" s="117" t="b">
        <f>IF('Copy &amp; Paste Roster Report Here'!$A151='Analytical Tests'!AG$7,IF($F154="N",IF($J154&gt;=$C154,AG$6,+($I154/$D154)*AG$6),0))</f>
        <v>0</v>
      </c>
      <c r="AH154" s="117" t="b">
        <f>IF('Copy &amp; Paste Roster Report Here'!$A151='Analytical Tests'!AH$7,IF($F154="N",IF($J154&gt;=$C154,AH$6,+($I154/$D154)*AH$6),0))</f>
        <v>0</v>
      </c>
      <c r="AI154" s="117" t="b">
        <f>IF('Copy &amp; Paste Roster Report Here'!$A151='Analytical Tests'!AI$7,IF($F154="N",IF($J154&gt;=$C154,AI$6,+($I154/$D154)*AI$6),0))</f>
        <v>0</v>
      </c>
      <c r="AJ154" s="79"/>
      <c r="AK154" s="118">
        <f>IF('Copy &amp; Paste Roster Report Here'!$A151=AK$7,IF('Copy &amp; Paste Roster Report Here'!$M151="FT",1,0),0)</f>
        <v>0</v>
      </c>
      <c r="AL154" s="118">
        <f>IF('Copy &amp; Paste Roster Report Here'!$A151=AL$7,IF('Copy &amp; Paste Roster Report Here'!$M151="FT",1,0),0)</f>
        <v>0</v>
      </c>
      <c r="AM154" s="118">
        <f>IF('Copy &amp; Paste Roster Report Here'!$A151=AM$7,IF('Copy &amp; Paste Roster Report Here'!$M151="FT",1,0),0)</f>
        <v>0</v>
      </c>
      <c r="AN154" s="118">
        <f>IF('Copy &amp; Paste Roster Report Here'!$A151=AN$7,IF('Copy &amp; Paste Roster Report Here'!$M151="FT",1,0),0)</f>
        <v>0</v>
      </c>
      <c r="AO154" s="118">
        <f>IF('Copy &amp; Paste Roster Report Here'!$A151=AO$7,IF('Copy &amp; Paste Roster Report Here'!$M151="FT",1,0),0)</f>
        <v>0</v>
      </c>
      <c r="AP154" s="118">
        <f>IF('Copy &amp; Paste Roster Report Here'!$A151=AP$7,IF('Copy &amp; Paste Roster Report Here'!$M151="FT",1,0),0)</f>
        <v>0</v>
      </c>
      <c r="AQ154" s="118">
        <f>IF('Copy &amp; Paste Roster Report Here'!$A151=AQ$7,IF('Copy &amp; Paste Roster Report Here'!$M151="FT",1,0),0)</f>
        <v>0</v>
      </c>
      <c r="AR154" s="118">
        <f>IF('Copy &amp; Paste Roster Report Here'!$A151=AR$7,IF('Copy &amp; Paste Roster Report Here'!$M151="FT",1,0),0)</f>
        <v>0</v>
      </c>
      <c r="AS154" s="118">
        <f>IF('Copy &amp; Paste Roster Report Here'!$A151=AS$7,IF('Copy &amp; Paste Roster Report Here'!$M151="FT",1,0),0)</f>
        <v>0</v>
      </c>
      <c r="AT154" s="118">
        <f>IF('Copy &amp; Paste Roster Report Here'!$A151=AT$7,IF('Copy &amp; Paste Roster Report Here'!$M151="FT",1,0),0)</f>
        <v>0</v>
      </c>
      <c r="AU154" s="118">
        <f>IF('Copy &amp; Paste Roster Report Here'!$A151=AU$7,IF('Copy &amp; Paste Roster Report Here'!$M151="FT",1,0),0)</f>
        <v>0</v>
      </c>
      <c r="AV154" s="73">
        <f t="shared" si="40"/>
        <v>0</v>
      </c>
      <c r="AW154" s="119">
        <f>IF('Copy &amp; Paste Roster Report Here'!$A151=AW$7,IF('Copy &amp; Paste Roster Report Here'!$M151="HT",1,0),0)</f>
        <v>0</v>
      </c>
      <c r="AX154" s="119">
        <f>IF('Copy &amp; Paste Roster Report Here'!$A151=AX$7,IF('Copy &amp; Paste Roster Report Here'!$M151="HT",1,0),0)</f>
        <v>0</v>
      </c>
      <c r="AY154" s="119">
        <f>IF('Copy &amp; Paste Roster Report Here'!$A151=AY$7,IF('Copy &amp; Paste Roster Report Here'!$M151="HT",1,0),0)</f>
        <v>0</v>
      </c>
      <c r="AZ154" s="119">
        <f>IF('Copy &amp; Paste Roster Report Here'!$A151=AZ$7,IF('Copy &amp; Paste Roster Report Here'!$M151="HT",1,0),0)</f>
        <v>0</v>
      </c>
      <c r="BA154" s="119">
        <f>IF('Copy &amp; Paste Roster Report Here'!$A151=BA$7,IF('Copy &amp; Paste Roster Report Here'!$M151="HT",1,0),0)</f>
        <v>0</v>
      </c>
      <c r="BB154" s="119">
        <f>IF('Copy &amp; Paste Roster Report Here'!$A151=BB$7,IF('Copy &amp; Paste Roster Report Here'!$M151="HT",1,0),0)</f>
        <v>0</v>
      </c>
      <c r="BC154" s="119">
        <f>IF('Copy &amp; Paste Roster Report Here'!$A151=BC$7,IF('Copy &amp; Paste Roster Report Here'!$M151="HT",1,0),0)</f>
        <v>0</v>
      </c>
      <c r="BD154" s="119">
        <f>IF('Copy &amp; Paste Roster Report Here'!$A151=BD$7,IF('Copy &amp; Paste Roster Report Here'!$M151="HT",1,0),0)</f>
        <v>0</v>
      </c>
      <c r="BE154" s="119">
        <f>IF('Copy &amp; Paste Roster Report Here'!$A151=BE$7,IF('Copy &amp; Paste Roster Report Here'!$M151="HT",1,0),0)</f>
        <v>0</v>
      </c>
      <c r="BF154" s="119">
        <f>IF('Copy &amp; Paste Roster Report Here'!$A151=BF$7,IF('Copy &amp; Paste Roster Report Here'!$M151="HT",1,0),0)</f>
        <v>0</v>
      </c>
      <c r="BG154" s="119">
        <f>IF('Copy &amp; Paste Roster Report Here'!$A151=BG$7,IF('Copy &amp; Paste Roster Report Here'!$M151="HT",1,0),0)</f>
        <v>0</v>
      </c>
      <c r="BH154" s="73">
        <f t="shared" si="41"/>
        <v>0</v>
      </c>
      <c r="BI154" s="120">
        <f>IF('Copy &amp; Paste Roster Report Here'!$A151=BI$7,IF('Copy &amp; Paste Roster Report Here'!$M151="MT",1,0),0)</f>
        <v>0</v>
      </c>
      <c r="BJ154" s="120">
        <f>IF('Copy &amp; Paste Roster Report Here'!$A151=BJ$7,IF('Copy &amp; Paste Roster Report Here'!$M151="MT",1,0),0)</f>
        <v>0</v>
      </c>
      <c r="BK154" s="120">
        <f>IF('Copy &amp; Paste Roster Report Here'!$A151=BK$7,IF('Copy &amp; Paste Roster Report Here'!$M151="MT",1,0),0)</f>
        <v>0</v>
      </c>
      <c r="BL154" s="120">
        <f>IF('Copy &amp; Paste Roster Report Here'!$A151=BL$7,IF('Copy &amp; Paste Roster Report Here'!$M151="MT",1,0),0)</f>
        <v>0</v>
      </c>
      <c r="BM154" s="120">
        <f>IF('Copy &amp; Paste Roster Report Here'!$A151=BM$7,IF('Copy &amp; Paste Roster Report Here'!$M151="MT",1,0),0)</f>
        <v>0</v>
      </c>
      <c r="BN154" s="120">
        <f>IF('Copy &amp; Paste Roster Report Here'!$A151=BN$7,IF('Copy &amp; Paste Roster Report Here'!$M151="MT",1,0),0)</f>
        <v>0</v>
      </c>
      <c r="BO154" s="120">
        <f>IF('Copy &amp; Paste Roster Report Here'!$A151=BO$7,IF('Copy &amp; Paste Roster Report Here'!$M151="MT",1,0),0)</f>
        <v>0</v>
      </c>
      <c r="BP154" s="120">
        <f>IF('Copy &amp; Paste Roster Report Here'!$A151=BP$7,IF('Copy &amp; Paste Roster Report Here'!$M151="MT",1,0),0)</f>
        <v>0</v>
      </c>
      <c r="BQ154" s="120">
        <f>IF('Copy &amp; Paste Roster Report Here'!$A151=BQ$7,IF('Copy &amp; Paste Roster Report Here'!$M151="MT",1,0),0)</f>
        <v>0</v>
      </c>
      <c r="BR154" s="120">
        <f>IF('Copy &amp; Paste Roster Report Here'!$A151=BR$7,IF('Copy &amp; Paste Roster Report Here'!$M151="MT",1,0),0)</f>
        <v>0</v>
      </c>
      <c r="BS154" s="120">
        <f>IF('Copy &amp; Paste Roster Report Here'!$A151=BS$7,IF('Copy &amp; Paste Roster Report Here'!$M151="MT",1,0),0)</f>
        <v>0</v>
      </c>
      <c r="BT154" s="73">
        <f t="shared" si="42"/>
        <v>0</v>
      </c>
      <c r="BU154" s="121">
        <f>IF('Copy &amp; Paste Roster Report Here'!$A151=BU$7,IF('Copy &amp; Paste Roster Report Here'!$M151="fy",1,0),0)</f>
        <v>0</v>
      </c>
      <c r="BV154" s="121">
        <f>IF('Copy &amp; Paste Roster Report Here'!$A151=BV$7,IF('Copy &amp; Paste Roster Report Here'!$M151="fy",1,0),0)</f>
        <v>0</v>
      </c>
      <c r="BW154" s="121">
        <f>IF('Copy &amp; Paste Roster Report Here'!$A151=BW$7,IF('Copy &amp; Paste Roster Report Here'!$M151="fy",1,0),0)</f>
        <v>0</v>
      </c>
      <c r="BX154" s="121">
        <f>IF('Copy &amp; Paste Roster Report Here'!$A151=BX$7,IF('Copy &amp; Paste Roster Report Here'!$M151="fy",1,0),0)</f>
        <v>0</v>
      </c>
      <c r="BY154" s="121">
        <f>IF('Copy &amp; Paste Roster Report Here'!$A151=BY$7,IF('Copy &amp; Paste Roster Report Here'!$M151="fy",1,0),0)</f>
        <v>0</v>
      </c>
      <c r="BZ154" s="121">
        <f>IF('Copy &amp; Paste Roster Report Here'!$A151=BZ$7,IF('Copy &amp; Paste Roster Report Here'!$M151="fy",1,0),0)</f>
        <v>0</v>
      </c>
      <c r="CA154" s="121">
        <f>IF('Copy &amp; Paste Roster Report Here'!$A151=CA$7,IF('Copy &amp; Paste Roster Report Here'!$M151="fy",1,0),0)</f>
        <v>0</v>
      </c>
      <c r="CB154" s="121">
        <f>IF('Copy &amp; Paste Roster Report Here'!$A151=CB$7,IF('Copy &amp; Paste Roster Report Here'!$M151="fy",1,0),0)</f>
        <v>0</v>
      </c>
      <c r="CC154" s="121">
        <f>IF('Copy &amp; Paste Roster Report Here'!$A151=CC$7,IF('Copy &amp; Paste Roster Report Here'!$M151="fy",1,0),0)</f>
        <v>0</v>
      </c>
      <c r="CD154" s="121">
        <f>IF('Copy &amp; Paste Roster Report Here'!$A151=CD$7,IF('Copy &amp; Paste Roster Report Here'!$M151="fy",1,0),0)</f>
        <v>0</v>
      </c>
      <c r="CE154" s="121">
        <f>IF('Copy &amp; Paste Roster Report Here'!$A151=CE$7,IF('Copy &amp; Paste Roster Report Here'!$M151="fy",1,0),0)</f>
        <v>0</v>
      </c>
      <c r="CF154" s="73">
        <f t="shared" si="43"/>
        <v>0</v>
      </c>
      <c r="CG154" s="122">
        <f>IF('Copy &amp; Paste Roster Report Here'!$A151=CG$7,IF('Copy &amp; Paste Roster Report Here'!$M151="RH",1,0),0)</f>
        <v>0</v>
      </c>
      <c r="CH154" s="122">
        <f>IF('Copy &amp; Paste Roster Report Here'!$A151=CH$7,IF('Copy &amp; Paste Roster Report Here'!$M151="RH",1,0),0)</f>
        <v>0</v>
      </c>
      <c r="CI154" s="122">
        <f>IF('Copy &amp; Paste Roster Report Here'!$A151=CI$7,IF('Copy &amp; Paste Roster Report Here'!$M151="RH",1,0),0)</f>
        <v>0</v>
      </c>
      <c r="CJ154" s="122">
        <f>IF('Copy &amp; Paste Roster Report Here'!$A151=CJ$7,IF('Copy &amp; Paste Roster Report Here'!$M151="RH",1,0),0)</f>
        <v>0</v>
      </c>
      <c r="CK154" s="122">
        <f>IF('Copy &amp; Paste Roster Report Here'!$A151=CK$7,IF('Copy &amp; Paste Roster Report Here'!$M151="RH",1,0),0)</f>
        <v>0</v>
      </c>
      <c r="CL154" s="122">
        <f>IF('Copy &amp; Paste Roster Report Here'!$A151=CL$7,IF('Copy &amp; Paste Roster Report Here'!$M151="RH",1,0),0)</f>
        <v>0</v>
      </c>
      <c r="CM154" s="122">
        <f>IF('Copy &amp; Paste Roster Report Here'!$A151=CM$7,IF('Copy &amp; Paste Roster Report Here'!$M151="RH",1,0),0)</f>
        <v>0</v>
      </c>
      <c r="CN154" s="122">
        <f>IF('Copy &amp; Paste Roster Report Here'!$A151=CN$7,IF('Copy &amp; Paste Roster Report Here'!$M151="RH",1,0),0)</f>
        <v>0</v>
      </c>
      <c r="CO154" s="122">
        <f>IF('Copy &amp; Paste Roster Report Here'!$A151=CO$7,IF('Copy &amp; Paste Roster Report Here'!$M151="RH",1,0),0)</f>
        <v>0</v>
      </c>
      <c r="CP154" s="122">
        <f>IF('Copy &amp; Paste Roster Report Here'!$A151=CP$7,IF('Copy &amp; Paste Roster Report Here'!$M151="RH",1,0),0)</f>
        <v>0</v>
      </c>
      <c r="CQ154" s="122">
        <f>IF('Copy &amp; Paste Roster Report Here'!$A151=CQ$7,IF('Copy &amp; Paste Roster Report Here'!$M151="RH",1,0),0)</f>
        <v>0</v>
      </c>
      <c r="CR154" s="73">
        <f t="shared" si="44"/>
        <v>0</v>
      </c>
      <c r="CS154" s="123">
        <f>IF('Copy &amp; Paste Roster Report Here'!$A151=CS$7,IF('Copy &amp; Paste Roster Report Here'!$M151="QT",1,0),0)</f>
        <v>0</v>
      </c>
      <c r="CT154" s="123">
        <f>IF('Copy &amp; Paste Roster Report Here'!$A151=CT$7,IF('Copy &amp; Paste Roster Report Here'!$M151="QT",1,0),0)</f>
        <v>0</v>
      </c>
      <c r="CU154" s="123">
        <f>IF('Copy &amp; Paste Roster Report Here'!$A151=CU$7,IF('Copy &amp; Paste Roster Report Here'!$M151="QT",1,0),0)</f>
        <v>0</v>
      </c>
      <c r="CV154" s="123">
        <f>IF('Copy &amp; Paste Roster Report Here'!$A151=CV$7,IF('Copy &amp; Paste Roster Report Here'!$M151="QT",1,0),0)</f>
        <v>0</v>
      </c>
      <c r="CW154" s="123">
        <f>IF('Copy &amp; Paste Roster Report Here'!$A151=CW$7,IF('Copy &amp; Paste Roster Report Here'!$M151="QT",1,0),0)</f>
        <v>0</v>
      </c>
      <c r="CX154" s="123">
        <f>IF('Copy &amp; Paste Roster Report Here'!$A151=CX$7,IF('Copy &amp; Paste Roster Report Here'!$M151="QT",1,0),0)</f>
        <v>0</v>
      </c>
      <c r="CY154" s="123">
        <f>IF('Copy &amp; Paste Roster Report Here'!$A151=CY$7,IF('Copy &amp; Paste Roster Report Here'!$M151="QT",1,0),0)</f>
        <v>0</v>
      </c>
      <c r="CZ154" s="123">
        <f>IF('Copy &amp; Paste Roster Report Here'!$A151=CZ$7,IF('Copy &amp; Paste Roster Report Here'!$M151="QT",1,0),0)</f>
        <v>0</v>
      </c>
      <c r="DA154" s="123">
        <f>IF('Copy &amp; Paste Roster Report Here'!$A151=DA$7,IF('Copy &amp; Paste Roster Report Here'!$M151="QT",1,0),0)</f>
        <v>0</v>
      </c>
      <c r="DB154" s="123">
        <f>IF('Copy &amp; Paste Roster Report Here'!$A151=DB$7,IF('Copy &amp; Paste Roster Report Here'!$M151="QT",1,0),0)</f>
        <v>0</v>
      </c>
      <c r="DC154" s="123">
        <f>IF('Copy &amp; Paste Roster Report Here'!$A151=DC$7,IF('Copy &amp; Paste Roster Report Here'!$M151="QT",1,0),0)</f>
        <v>0</v>
      </c>
      <c r="DD154" s="73">
        <f t="shared" si="45"/>
        <v>0</v>
      </c>
      <c r="DE154" s="124">
        <f>IF('Copy &amp; Paste Roster Report Here'!$A151=DE$7,IF('Copy &amp; Paste Roster Report Here'!$M151="xxxxxxxxxxx",1,0),0)</f>
        <v>0</v>
      </c>
      <c r="DF154" s="124">
        <f>IF('Copy &amp; Paste Roster Report Here'!$A151=DF$7,IF('Copy &amp; Paste Roster Report Here'!$M151="xxxxxxxxxxx",1,0),0)</f>
        <v>0</v>
      </c>
      <c r="DG154" s="124">
        <f>IF('Copy &amp; Paste Roster Report Here'!$A151=DG$7,IF('Copy &amp; Paste Roster Report Here'!$M151="xxxxxxxxxxx",1,0),0)</f>
        <v>0</v>
      </c>
      <c r="DH154" s="124">
        <f>IF('Copy &amp; Paste Roster Report Here'!$A151=DH$7,IF('Copy &amp; Paste Roster Report Here'!$M151="xxxxxxxxxxx",1,0),0)</f>
        <v>0</v>
      </c>
      <c r="DI154" s="124">
        <f>IF('Copy &amp; Paste Roster Report Here'!$A151=DI$7,IF('Copy &amp; Paste Roster Report Here'!$M151="xxxxxxxxxxx",1,0),0)</f>
        <v>0</v>
      </c>
      <c r="DJ154" s="124">
        <f>IF('Copy &amp; Paste Roster Report Here'!$A151=DJ$7,IF('Copy &amp; Paste Roster Report Here'!$M151="xxxxxxxxxxx",1,0),0)</f>
        <v>0</v>
      </c>
      <c r="DK154" s="124">
        <f>IF('Copy &amp; Paste Roster Report Here'!$A151=DK$7,IF('Copy &amp; Paste Roster Report Here'!$M151="xxxxxxxxxxx",1,0),0)</f>
        <v>0</v>
      </c>
      <c r="DL154" s="124">
        <f>IF('Copy &amp; Paste Roster Report Here'!$A151=DL$7,IF('Copy &amp; Paste Roster Report Here'!$M151="xxxxxxxxxxx",1,0),0)</f>
        <v>0</v>
      </c>
      <c r="DM154" s="124">
        <f>IF('Copy &amp; Paste Roster Report Here'!$A151=DM$7,IF('Copy &amp; Paste Roster Report Here'!$M151="xxxxxxxxxxx",1,0),0)</f>
        <v>0</v>
      </c>
      <c r="DN154" s="124">
        <f>IF('Copy &amp; Paste Roster Report Here'!$A151=DN$7,IF('Copy &amp; Paste Roster Report Here'!$M151="xxxxxxxxxxx",1,0),0)</f>
        <v>0</v>
      </c>
      <c r="DO154" s="124">
        <f>IF('Copy &amp; Paste Roster Report Here'!$A151=DO$7,IF('Copy &amp; Paste Roster Report Here'!$M151="xxxxxxxxxxx",1,0),0)</f>
        <v>0</v>
      </c>
      <c r="DP154" s="125">
        <f t="shared" si="46"/>
        <v>0</v>
      </c>
      <c r="DQ154" s="126">
        <f t="shared" si="47"/>
        <v>0</v>
      </c>
    </row>
    <row r="155" spans="1:121" x14ac:dyDescent="0.2">
      <c r="A155" s="111">
        <f t="shared" si="33"/>
        <v>0</v>
      </c>
      <c r="B155" s="111">
        <f t="shared" si="34"/>
        <v>0</v>
      </c>
      <c r="C155" s="112">
        <f>+('Copy &amp; Paste Roster Report Here'!$P152-'Copy &amp; Paste Roster Report Here'!$O152)/30</f>
        <v>0</v>
      </c>
      <c r="D155" s="112">
        <f>+('Copy &amp; Paste Roster Report Here'!$P152-'Copy &amp; Paste Roster Report Here'!$O152)</f>
        <v>0</v>
      </c>
      <c r="E155" s="111">
        <f>'Copy &amp; Paste Roster Report Here'!N152</f>
        <v>0</v>
      </c>
      <c r="F155" s="111" t="str">
        <f t="shared" si="35"/>
        <v>N</v>
      </c>
      <c r="G155" s="111">
        <f>'Copy &amp; Paste Roster Report Here'!R152</f>
        <v>0</v>
      </c>
      <c r="H155" s="113">
        <f t="shared" si="36"/>
        <v>0</v>
      </c>
      <c r="I155" s="112">
        <f>IF(F155="N",$F$5-'Copy &amp; Paste Roster Report Here'!O152,+'Copy &amp; Paste Roster Report Here'!Q152-'Copy &amp; Paste Roster Report Here'!O152)</f>
        <v>0</v>
      </c>
      <c r="J155" s="114">
        <f t="shared" si="37"/>
        <v>0</v>
      </c>
      <c r="K155" s="114">
        <f t="shared" si="38"/>
        <v>0</v>
      </c>
      <c r="L155" s="115">
        <f>'Copy &amp; Paste Roster Report Here'!F152</f>
        <v>0</v>
      </c>
      <c r="M155" s="116">
        <f t="shared" si="39"/>
        <v>0</v>
      </c>
      <c r="N155" s="117">
        <f>IF('Copy &amp; Paste Roster Report Here'!$A152='Analytical Tests'!N$7,IF($F155="Y",+$H155*N$6,0),0)</f>
        <v>0</v>
      </c>
      <c r="O155" s="117">
        <f>IF('Copy &amp; Paste Roster Report Here'!$A152='Analytical Tests'!O$7,IF($F155="Y",+$H155*O$6,0),0)</f>
        <v>0</v>
      </c>
      <c r="P155" s="117">
        <f>IF('Copy &amp; Paste Roster Report Here'!$A152='Analytical Tests'!P$7,IF($F155="Y",+$H155*P$6,0),0)</f>
        <v>0</v>
      </c>
      <c r="Q155" s="117">
        <f>IF('Copy &amp; Paste Roster Report Here'!$A152='Analytical Tests'!Q$7,IF($F155="Y",+$H155*Q$6,0),0)</f>
        <v>0</v>
      </c>
      <c r="R155" s="117">
        <f>IF('Copy &amp; Paste Roster Report Here'!$A152='Analytical Tests'!R$7,IF($F155="Y",+$H155*R$6,0),0)</f>
        <v>0</v>
      </c>
      <c r="S155" s="117">
        <f>IF('Copy &amp; Paste Roster Report Here'!$A152='Analytical Tests'!S$7,IF($F155="Y",+$H155*S$6,0),0)</f>
        <v>0</v>
      </c>
      <c r="T155" s="117">
        <f>IF('Copy &amp; Paste Roster Report Here'!$A152='Analytical Tests'!T$7,IF($F155="Y",+$H155*T$6,0),0)</f>
        <v>0</v>
      </c>
      <c r="U155" s="117">
        <f>IF('Copy &amp; Paste Roster Report Here'!$A152='Analytical Tests'!U$7,IF($F155="Y",+$H155*U$6,0),0)</f>
        <v>0</v>
      </c>
      <c r="V155" s="117">
        <f>IF('Copy &amp; Paste Roster Report Here'!$A152='Analytical Tests'!V$7,IF($F155="Y",+$H155*V$6,0),0)</f>
        <v>0</v>
      </c>
      <c r="W155" s="117">
        <f>IF('Copy &amp; Paste Roster Report Here'!$A152='Analytical Tests'!W$7,IF($F155="Y",+$H155*W$6,0),0)</f>
        <v>0</v>
      </c>
      <c r="X155" s="117">
        <f>IF('Copy &amp; Paste Roster Report Here'!$A152='Analytical Tests'!X$7,IF($F155="Y",+$H155*X$6,0),0)</f>
        <v>0</v>
      </c>
      <c r="Y155" s="117" t="b">
        <f>IF('Copy &amp; Paste Roster Report Here'!$A152='Analytical Tests'!Y$7,IF($F155="N",IF($J155&gt;=$C155,Y$6,+($I155/$D155)*Y$6),0))</f>
        <v>0</v>
      </c>
      <c r="Z155" s="117" t="b">
        <f>IF('Copy &amp; Paste Roster Report Here'!$A152='Analytical Tests'!Z$7,IF($F155="N",IF($J155&gt;=$C155,Z$6,+($I155/$D155)*Z$6),0))</f>
        <v>0</v>
      </c>
      <c r="AA155" s="117" t="b">
        <f>IF('Copy &amp; Paste Roster Report Here'!$A152='Analytical Tests'!AA$7,IF($F155="N",IF($J155&gt;=$C155,AA$6,+($I155/$D155)*AA$6),0))</f>
        <v>0</v>
      </c>
      <c r="AB155" s="117" t="b">
        <f>IF('Copy &amp; Paste Roster Report Here'!$A152='Analytical Tests'!AB$7,IF($F155="N",IF($J155&gt;=$C155,AB$6,+($I155/$D155)*AB$6),0))</f>
        <v>0</v>
      </c>
      <c r="AC155" s="117" t="b">
        <f>IF('Copy &amp; Paste Roster Report Here'!$A152='Analytical Tests'!AC$7,IF($F155="N",IF($J155&gt;=$C155,AC$6,+($I155/$D155)*AC$6),0))</f>
        <v>0</v>
      </c>
      <c r="AD155" s="117" t="b">
        <f>IF('Copy &amp; Paste Roster Report Here'!$A152='Analytical Tests'!AD$7,IF($F155="N",IF($J155&gt;=$C155,AD$6,+($I155/$D155)*AD$6),0))</f>
        <v>0</v>
      </c>
      <c r="AE155" s="117" t="b">
        <f>IF('Copy &amp; Paste Roster Report Here'!$A152='Analytical Tests'!AE$7,IF($F155="N",IF($J155&gt;=$C155,AE$6,+($I155/$D155)*AE$6),0))</f>
        <v>0</v>
      </c>
      <c r="AF155" s="117" t="b">
        <f>IF('Copy &amp; Paste Roster Report Here'!$A152='Analytical Tests'!AF$7,IF($F155="N",IF($J155&gt;=$C155,AF$6,+($I155/$D155)*AF$6),0))</f>
        <v>0</v>
      </c>
      <c r="AG155" s="117" t="b">
        <f>IF('Copy &amp; Paste Roster Report Here'!$A152='Analytical Tests'!AG$7,IF($F155="N",IF($J155&gt;=$C155,AG$6,+($I155/$D155)*AG$6),0))</f>
        <v>0</v>
      </c>
      <c r="AH155" s="117" t="b">
        <f>IF('Copy &amp; Paste Roster Report Here'!$A152='Analytical Tests'!AH$7,IF($F155="N",IF($J155&gt;=$C155,AH$6,+($I155/$D155)*AH$6),0))</f>
        <v>0</v>
      </c>
      <c r="AI155" s="117" t="b">
        <f>IF('Copy &amp; Paste Roster Report Here'!$A152='Analytical Tests'!AI$7,IF($F155="N",IF($J155&gt;=$C155,AI$6,+($I155/$D155)*AI$6),0))</f>
        <v>0</v>
      </c>
      <c r="AJ155" s="79"/>
      <c r="AK155" s="118">
        <f>IF('Copy &amp; Paste Roster Report Here'!$A152=AK$7,IF('Copy &amp; Paste Roster Report Here'!$M152="FT",1,0),0)</f>
        <v>0</v>
      </c>
      <c r="AL155" s="118">
        <f>IF('Copy &amp; Paste Roster Report Here'!$A152=AL$7,IF('Copy &amp; Paste Roster Report Here'!$M152="FT",1,0),0)</f>
        <v>0</v>
      </c>
      <c r="AM155" s="118">
        <f>IF('Copy &amp; Paste Roster Report Here'!$A152=AM$7,IF('Copy &amp; Paste Roster Report Here'!$M152="FT",1,0),0)</f>
        <v>0</v>
      </c>
      <c r="AN155" s="118">
        <f>IF('Copy &amp; Paste Roster Report Here'!$A152=AN$7,IF('Copy &amp; Paste Roster Report Here'!$M152="FT",1,0),0)</f>
        <v>0</v>
      </c>
      <c r="AO155" s="118">
        <f>IF('Copy &amp; Paste Roster Report Here'!$A152=AO$7,IF('Copy &amp; Paste Roster Report Here'!$M152="FT",1,0),0)</f>
        <v>0</v>
      </c>
      <c r="AP155" s="118">
        <f>IF('Copy &amp; Paste Roster Report Here'!$A152=AP$7,IF('Copy &amp; Paste Roster Report Here'!$M152="FT",1,0),0)</f>
        <v>0</v>
      </c>
      <c r="AQ155" s="118">
        <f>IF('Copy &amp; Paste Roster Report Here'!$A152=AQ$7,IF('Copy &amp; Paste Roster Report Here'!$M152="FT",1,0),0)</f>
        <v>0</v>
      </c>
      <c r="AR155" s="118">
        <f>IF('Copy &amp; Paste Roster Report Here'!$A152=AR$7,IF('Copy &amp; Paste Roster Report Here'!$M152="FT",1,0),0)</f>
        <v>0</v>
      </c>
      <c r="AS155" s="118">
        <f>IF('Copy &amp; Paste Roster Report Here'!$A152=AS$7,IF('Copy &amp; Paste Roster Report Here'!$M152="FT",1,0),0)</f>
        <v>0</v>
      </c>
      <c r="AT155" s="118">
        <f>IF('Copy &amp; Paste Roster Report Here'!$A152=AT$7,IF('Copy &amp; Paste Roster Report Here'!$M152="FT",1,0),0)</f>
        <v>0</v>
      </c>
      <c r="AU155" s="118">
        <f>IF('Copy &amp; Paste Roster Report Here'!$A152=AU$7,IF('Copy &amp; Paste Roster Report Here'!$M152="FT",1,0),0)</f>
        <v>0</v>
      </c>
      <c r="AV155" s="73">
        <f t="shared" si="40"/>
        <v>0</v>
      </c>
      <c r="AW155" s="119">
        <f>IF('Copy &amp; Paste Roster Report Here'!$A152=AW$7,IF('Copy &amp; Paste Roster Report Here'!$M152="HT",1,0),0)</f>
        <v>0</v>
      </c>
      <c r="AX155" s="119">
        <f>IF('Copy &amp; Paste Roster Report Here'!$A152=AX$7,IF('Copy &amp; Paste Roster Report Here'!$M152="HT",1,0),0)</f>
        <v>0</v>
      </c>
      <c r="AY155" s="119">
        <f>IF('Copy &amp; Paste Roster Report Here'!$A152=AY$7,IF('Copy &amp; Paste Roster Report Here'!$M152="HT",1,0),0)</f>
        <v>0</v>
      </c>
      <c r="AZ155" s="119">
        <f>IF('Copy &amp; Paste Roster Report Here'!$A152=AZ$7,IF('Copy &amp; Paste Roster Report Here'!$M152="HT",1,0),0)</f>
        <v>0</v>
      </c>
      <c r="BA155" s="119">
        <f>IF('Copy &amp; Paste Roster Report Here'!$A152=BA$7,IF('Copy &amp; Paste Roster Report Here'!$M152="HT",1,0),0)</f>
        <v>0</v>
      </c>
      <c r="BB155" s="119">
        <f>IF('Copy &amp; Paste Roster Report Here'!$A152=BB$7,IF('Copy &amp; Paste Roster Report Here'!$M152="HT",1,0),0)</f>
        <v>0</v>
      </c>
      <c r="BC155" s="119">
        <f>IF('Copy &amp; Paste Roster Report Here'!$A152=BC$7,IF('Copy &amp; Paste Roster Report Here'!$M152="HT",1,0),0)</f>
        <v>0</v>
      </c>
      <c r="BD155" s="119">
        <f>IF('Copy &amp; Paste Roster Report Here'!$A152=BD$7,IF('Copy &amp; Paste Roster Report Here'!$M152="HT",1,0),0)</f>
        <v>0</v>
      </c>
      <c r="BE155" s="119">
        <f>IF('Copy &amp; Paste Roster Report Here'!$A152=BE$7,IF('Copy &amp; Paste Roster Report Here'!$M152="HT",1,0),0)</f>
        <v>0</v>
      </c>
      <c r="BF155" s="119">
        <f>IF('Copy &amp; Paste Roster Report Here'!$A152=BF$7,IF('Copy &amp; Paste Roster Report Here'!$M152="HT",1,0),0)</f>
        <v>0</v>
      </c>
      <c r="BG155" s="119">
        <f>IF('Copy &amp; Paste Roster Report Here'!$A152=BG$7,IF('Copy &amp; Paste Roster Report Here'!$M152="HT",1,0),0)</f>
        <v>0</v>
      </c>
      <c r="BH155" s="73">
        <f t="shared" si="41"/>
        <v>0</v>
      </c>
      <c r="BI155" s="120">
        <f>IF('Copy &amp; Paste Roster Report Here'!$A152=BI$7,IF('Copy &amp; Paste Roster Report Here'!$M152="MT",1,0),0)</f>
        <v>0</v>
      </c>
      <c r="BJ155" s="120">
        <f>IF('Copy &amp; Paste Roster Report Here'!$A152=BJ$7,IF('Copy &amp; Paste Roster Report Here'!$M152="MT",1,0),0)</f>
        <v>0</v>
      </c>
      <c r="BK155" s="120">
        <f>IF('Copy &amp; Paste Roster Report Here'!$A152=BK$7,IF('Copy &amp; Paste Roster Report Here'!$M152="MT",1,0),0)</f>
        <v>0</v>
      </c>
      <c r="BL155" s="120">
        <f>IF('Copy &amp; Paste Roster Report Here'!$A152=BL$7,IF('Copy &amp; Paste Roster Report Here'!$M152="MT",1,0),0)</f>
        <v>0</v>
      </c>
      <c r="BM155" s="120">
        <f>IF('Copy &amp; Paste Roster Report Here'!$A152=BM$7,IF('Copy &amp; Paste Roster Report Here'!$M152="MT",1,0),0)</f>
        <v>0</v>
      </c>
      <c r="BN155" s="120">
        <f>IF('Copy &amp; Paste Roster Report Here'!$A152=BN$7,IF('Copy &amp; Paste Roster Report Here'!$M152="MT",1,0),0)</f>
        <v>0</v>
      </c>
      <c r="BO155" s="120">
        <f>IF('Copy &amp; Paste Roster Report Here'!$A152=BO$7,IF('Copy &amp; Paste Roster Report Here'!$M152="MT",1,0),0)</f>
        <v>0</v>
      </c>
      <c r="BP155" s="120">
        <f>IF('Copy &amp; Paste Roster Report Here'!$A152=BP$7,IF('Copy &amp; Paste Roster Report Here'!$M152="MT",1,0),0)</f>
        <v>0</v>
      </c>
      <c r="BQ155" s="120">
        <f>IF('Copy &amp; Paste Roster Report Here'!$A152=BQ$7,IF('Copy &amp; Paste Roster Report Here'!$M152="MT",1,0),0)</f>
        <v>0</v>
      </c>
      <c r="BR155" s="120">
        <f>IF('Copy &amp; Paste Roster Report Here'!$A152=BR$7,IF('Copy &amp; Paste Roster Report Here'!$M152="MT",1,0),0)</f>
        <v>0</v>
      </c>
      <c r="BS155" s="120">
        <f>IF('Copy &amp; Paste Roster Report Here'!$A152=BS$7,IF('Copy &amp; Paste Roster Report Here'!$M152="MT",1,0),0)</f>
        <v>0</v>
      </c>
      <c r="BT155" s="73">
        <f t="shared" si="42"/>
        <v>0</v>
      </c>
      <c r="BU155" s="121">
        <f>IF('Copy &amp; Paste Roster Report Here'!$A152=BU$7,IF('Copy &amp; Paste Roster Report Here'!$M152="fy",1,0),0)</f>
        <v>0</v>
      </c>
      <c r="BV155" s="121">
        <f>IF('Copy &amp; Paste Roster Report Here'!$A152=BV$7,IF('Copy &amp; Paste Roster Report Here'!$M152="fy",1,0),0)</f>
        <v>0</v>
      </c>
      <c r="BW155" s="121">
        <f>IF('Copy &amp; Paste Roster Report Here'!$A152=BW$7,IF('Copy &amp; Paste Roster Report Here'!$M152="fy",1,0),0)</f>
        <v>0</v>
      </c>
      <c r="BX155" s="121">
        <f>IF('Copy &amp; Paste Roster Report Here'!$A152=BX$7,IF('Copy &amp; Paste Roster Report Here'!$M152="fy",1,0),0)</f>
        <v>0</v>
      </c>
      <c r="BY155" s="121">
        <f>IF('Copy &amp; Paste Roster Report Here'!$A152=BY$7,IF('Copy &amp; Paste Roster Report Here'!$M152="fy",1,0),0)</f>
        <v>0</v>
      </c>
      <c r="BZ155" s="121">
        <f>IF('Copy &amp; Paste Roster Report Here'!$A152=BZ$7,IF('Copy &amp; Paste Roster Report Here'!$M152="fy",1,0),0)</f>
        <v>0</v>
      </c>
      <c r="CA155" s="121">
        <f>IF('Copy &amp; Paste Roster Report Here'!$A152=CA$7,IF('Copy &amp; Paste Roster Report Here'!$M152="fy",1,0),0)</f>
        <v>0</v>
      </c>
      <c r="CB155" s="121">
        <f>IF('Copy &amp; Paste Roster Report Here'!$A152=CB$7,IF('Copy &amp; Paste Roster Report Here'!$M152="fy",1,0),0)</f>
        <v>0</v>
      </c>
      <c r="CC155" s="121">
        <f>IF('Copy &amp; Paste Roster Report Here'!$A152=CC$7,IF('Copy &amp; Paste Roster Report Here'!$M152="fy",1,0),0)</f>
        <v>0</v>
      </c>
      <c r="CD155" s="121">
        <f>IF('Copy &amp; Paste Roster Report Here'!$A152=CD$7,IF('Copy &amp; Paste Roster Report Here'!$M152="fy",1,0),0)</f>
        <v>0</v>
      </c>
      <c r="CE155" s="121">
        <f>IF('Copy &amp; Paste Roster Report Here'!$A152=CE$7,IF('Copy &amp; Paste Roster Report Here'!$M152="fy",1,0),0)</f>
        <v>0</v>
      </c>
      <c r="CF155" s="73">
        <f t="shared" si="43"/>
        <v>0</v>
      </c>
      <c r="CG155" s="122">
        <f>IF('Copy &amp; Paste Roster Report Here'!$A152=CG$7,IF('Copy &amp; Paste Roster Report Here'!$M152="RH",1,0),0)</f>
        <v>0</v>
      </c>
      <c r="CH155" s="122">
        <f>IF('Copy &amp; Paste Roster Report Here'!$A152=CH$7,IF('Copy &amp; Paste Roster Report Here'!$M152="RH",1,0),0)</f>
        <v>0</v>
      </c>
      <c r="CI155" s="122">
        <f>IF('Copy &amp; Paste Roster Report Here'!$A152=CI$7,IF('Copy &amp; Paste Roster Report Here'!$M152="RH",1,0),0)</f>
        <v>0</v>
      </c>
      <c r="CJ155" s="122">
        <f>IF('Copy &amp; Paste Roster Report Here'!$A152=CJ$7,IF('Copy &amp; Paste Roster Report Here'!$M152="RH",1,0),0)</f>
        <v>0</v>
      </c>
      <c r="CK155" s="122">
        <f>IF('Copy &amp; Paste Roster Report Here'!$A152=CK$7,IF('Copy &amp; Paste Roster Report Here'!$M152="RH",1,0),0)</f>
        <v>0</v>
      </c>
      <c r="CL155" s="122">
        <f>IF('Copy &amp; Paste Roster Report Here'!$A152=CL$7,IF('Copy &amp; Paste Roster Report Here'!$M152="RH",1,0),0)</f>
        <v>0</v>
      </c>
      <c r="CM155" s="122">
        <f>IF('Copy &amp; Paste Roster Report Here'!$A152=CM$7,IF('Copy &amp; Paste Roster Report Here'!$M152="RH",1,0),0)</f>
        <v>0</v>
      </c>
      <c r="CN155" s="122">
        <f>IF('Copy &amp; Paste Roster Report Here'!$A152=CN$7,IF('Copy &amp; Paste Roster Report Here'!$M152="RH",1,0),0)</f>
        <v>0</v>
      </c>
      <c r="CO155" s="122">
        <f>IF('Copy &amp; Paste Roster Report Here'!$A152=CO$7,IF('Copy &amp; Paste Roster Report Here'!$M152="RH",1,0),0)</f>
        <v>0</v>
      </c>
      <c r="CP155" s="122">
        <f>IF('Copy &amp; Paste Roster Report Here'!$A152=CP$7,IF('Copy &amp; Paste Roster Report Here'!$M152="RH",1,0),0)</f>
        <v>0</v>
      </c>
      <c r="CQ155" s="122">
        <f>IF('Copy &amp; Paste Roster Report Here'!$A152=CQ$7,IF('Copy &amp; Paste Roster Report Here'!$M152="RH",1,0),0)</f>
        <v>0</v>
      </c>
      <c r="CR155" s="73">
        <f t="shared" si="44"/>
        <v>0</v>
      </c>
      <c r="CS155" s="123">
        <f>IF('Copy &amp; Paste Roster Report Here'!$A152=CS$7,IF('Copy &amp; Paste Roster Report Here'!$M152="QT",1,0),0)</f>
        <v>0</v>
      </c>
      <c r="CT155" s="123">
        <f>IF('Copy &amp; Paste Roster Report Here'!$A152=CT$7,IF('Copy &amp; Paste Roster Report Here'!$M152="QT",1,0),0)</f>
        <v>0</v>
      </c>
      <c r="CU155" s="123">
        <f>IF('Copy &amp; Paste Roster Report Here'!$A152=CU$7,IF('Copy &amp; Paste Roster Report Here'!$M152="QT",1,0),0)</f>
        <v>0</v>
      </c>
      <c r="CV155" s="123">
        <f>IF('Copy &amp; Paste Roster Report Here'!$A152=CV$7,IF('Copy &amp; Paste Roster Report Here'!$M152="QT",1,0),0)</f>
        <v>0</v>
      </c>
      <c r="CW155" s="123">
        <f>IF('Copy &amp; Paste Roster Report Here'!$A152=CW$7,IF('Copy &amp; Paste Roster Report Here'!$M152="QT",1,0),0)</f>
        <v>0</v>
      </c>
      <c r="CX155" s="123">
        <f>IF('Copy &amp; Paste Roster Report Here'!$A152=CX$7,IF('Copy &amp; Paste Roster Report Here'!$M152="QT",1,0),0)</f>
        <v>0</v>
      </c>
      <c r="CY155" s="123">
        <f>IF('Copy &amp; Paste Roster Report Here'!$A152=CY$7,IF('Copy &amp; Paste Roster Report Here'!$M152="QT",1,0),0)</f>
        <v>0</v>
      </c>
      <c r="CZ155" s="123">
        <f>IF('Copy &amp; Paste Roster Report Here'!$A152=CZ$7,IF('Copy &amp; Paste Roster Report Here'!$M152="QT",1,0),0)</f>
        <v>0</v>
      </c>
      <c r="DA155" s="123">
        <f>IF('Copy &amp; Paste Roster Report Here'!$A152=DA$7,IF('Copy &amp; Paste Roster Report Here'!$M152="QT",1,0),0)</f>
        <v>0</v>
      </c>
      <c r="DB155" s="123">
        <f>IF('Copy &amp; Paste Roster Report Here'!$A152=DB$7,IF('Copy &amp; Paste Roster Report Here'!$M152="QT",1,0),0)</f>
        <v>0</v>
      </c>
      <c r="DC155" s="123">
        <f>IF('Copy &amp; Paste Roster Report Here'!$A152=DC$7,IF('Copy &amp; Paste Roster Report Here'!$M152="QT",1,0),0)</f>
        <v>0</v>
      </c>
      <c r="DD155" s="73">
        <f t="shared" si="45"/>
        <v>0</v>
      </c>
      <c r="DE155" s="124">
        <f>IF('Copy &amp; Paste Roster Report Here'!$A152=DE$7,IF('Copy &amp; Paste Roster Report Here'!$M152="xxxxxxxxxxx",1,0),0)</f>
        <v>0</v>
      </c>
      <c r="DF155" s="124">
        <f>IF('Copy &amp; Paste Roster Report Here'!$A152=DF$7,IF('Copy &amp; Paste Roster Report Here'!$M152="xxxxxxxxxxx",1,0),0)</f>
        <v>0</v>
      </c>
      <c r="DG155" s="124">
        <f>IF('Copy &amp; Paste Roster Report Here'!$A152=DG$7,IF('Copy &amp; Paste Roster Report Here'!$M152="xxxxxxxxxxx",1,0),0)</f>
        <v>0</v>
      </c>
      <c r="DH155" s="124">
        <f>IF('Copy &amp; Paste Roster Report Here'!$A152=DH$7,IF('Copy &amp; Paste Roster Report Here'!$M152="xxxxxxxxxxx",1,0),0)</f>
        <v>0</v>
      </c>
      <c r="DI155" s="124">
        <f>IF('Copy &amp; Paste Roster Report Here'!$A152=DI$7,IF('Copy &amp; Paste Roster Report Here'!$M152="xxxxxxxxxxx",1,0),0)</f>
        <v>0</v>
      </c>
      <c r="DJ155" s="124">
        <f>IF('Copy &amp; Paste Roster Report Here'!$A152=DJ$7,IF('Copy &amp; Paste Roster Report Here'!$M152="xxxxxxxxxxx",1,0),0)</f>
        <v>0</v>
      </c>
      <c r="DK155" s="124">
        <f>IF('Copy &amp; Paste Roster Report Here'!$A152=DK$7,IF('Copy &amp; Paste Roster Report Here'!$M152="xxxxxxxxxxx",1,0),0)</f>
        <v>0</v>
      </c>
      <c r="DL155" s="124">
        <f>IF('Copy &amp; Paste Roster Report Here'!$A152=DL$7,IF('Copy &amp; Paste Roster Report Here'!$M152="xxxxxxxxxxx",1,0),0)</f>
        <v>0</v>
      </c>
      <c r="DM155" s="124">
        <f>IF('Copy &amp; Paste Roster Report Here'!$A152=DM$7,IF('Copy &amp; Paste Roster Report Here'!$M152="xxxxxxxxxxx",1,0),0)</f>
        <v>0</v>
      </c>
      <c r="DN155" s="124">
        <f>IF('Copy &amp; Paste Roster Report Here'!$A152=DN$7,IF('Copy &amp; Paste Roster Report Here'!$M152="xxxxxxxxxxx",1,0),0)</f>
        <v>0</v>
      </c>
      <c r="DO155" s="124">
        <f>IF('Copy &amp; Paste Roster Report Here'!$A152=DO$7,IF('Copy &amp; Paste Roster Report Here'!$M152="xxxxxxxxxxx",1,0),0)</f>
        <v>0</v>
      </c>
      <c r="DP155" s="125">
        <f t="shared" si="46"/>
        <v>0</v>
      </c>
      <c r="DQ155" s="126">
        <f t="shared" si="47"/>
        <v>0</v>
      </c>
    </row>
    <row r="156" spans="1:121" x14ac:dyDescent="0.2">
      <c r="A156" s="111">
        <f t="shared" si="33"/>
        <v>0</v>
      </c>
      <c r="B156" s="111">
        <f t="shared" si="34"/>
        <v>0</v>
      </c>
      <c r="C156" s="112">
        <f>+('Copy &amp; Paste Roster Report Here'!$P153-'Copy &amp; Paste Roster Report Here'!$O153)/30</f>
        <v>0</v>
      </c>
      <c r="D156" s="112">
        <f>+('Copy &amp; Paste Roster Report Here'!$P153-'Copy &amp; Paste Roster Report Here'!$O153)</f>
        <v>0</v>
      </c>
      <c r="E156" s="111">
        <f>'Copy &amp; Paste Roster Report Here'!N153</f>
        <v>0</v>
      </c>
      <c r="F156" s="111" t="str">
        <f t="shared" si="35"/>
        <v>N</v>
      </c>
      <c r="G156" s="111">
        <f>'Copy &amp; Paste Roster Report Here'!R153</f>
        <v>0</v>
      </c>
      <c r="H156" s="113">
        <f t="shared" si="36"/>
        <v>0</v>
      </c>
      <c r="I156" s="112">
        <f>IF(F156="N",$F$5-'Copy &amp; Paste Roster Report Here'!O153,+'Copy &amp; Paste Roster Report Here'!Q153-'Copy &amp; Paste Roster Report Here'!O153)</f>
        <v>0</v>
      </c>
      <c r="J156" s="114">
        <f t="shared" si="37"/>
        <v>0</v>
      </c>
      <c r="K156" s="114">
        <f t="shared" si="38"/>
        <v>0</v>
      </c>
      <c r="L156" s="115">
        <f>'Copy &amp; Paste Roster Report Here'!F153</f>
        <v>0</v>
      </c>
      <c r="M156" s="116">
        <f t="shared" si="39"/>
        <v>0</v>
      </c>
      <c r="N156" s="117">
        <f>IF('Copy &amp; Paste Roster Report Here'!$A153='Analytical Tests'!N$7,IF($F156="Y",+$H156*N$6,0),0)</f>
        <v>0</v>
      </c>
      <c r="O156" s="117">
        <f>IF('Copy &amp; Paste Roster Report Here'!$A153='Analytical Tests'!O$7,IF($F156="Y",+$H156*O$6,0),0)</f>
        <v>0</v>
      </c>
      <c r="P156" s="117">
        <f>IF('Copy &amp; Paste Roster Report Here'!$A153='Analytical Tests'!P$7,IF($F156="Y",+$H156*P$6,0),0)</f>
        <v>0</v>
      </c>
      <c r="Q156" s="117">
        <f>IF('Copy &amp; Paste Roster Report Here'!$A153='Analytical Tests'!Q$7,IF($F156="Y",+$H156*Q$6,0),0)</f>
        <v>0</v>
      </c>
      <c r="R156" s="117">
        <f>IF('Copy &amp; Paste Roster Report Here'!$A153='Analytical Tests'!R$7,IF($F156="Y",+$H156*R$6,0),0)</f>
        <v>0</v>
      </c>
      <c r="S156" s="117">
        <f>IF('Copy &amp; Paste Roster Report Here'!$A153='Analytical Tests'!S$7,IF($F156="Y",+$H156*S$6,0),0)</f>
        <v>0</v>
      </c>
      <c r="T156" s="117">
        <f>IF('Copy &amp; Paste Roster Report Here'!$A153='Analytical Tests'!T$7,IF($F156="Y",+$H156*T$6,0),0)</f>
        <v>0</v>
      </c>
      <c r="U156" s="117">
        <f>IF('Copy &amp; Paste Roster Report Here'!$A153='Analytical Tests'!U$7,IF($F156="Y",+$H156*U$6,0),0)</f>
        <v>0</v>
      </c>
      <c r="V156" s="117">
        <f>IF('Copy &amp; Paste Roster Report Here'!$A153='Analytical Tests'!V$7,IF($F156="Y",+$H156*V$6,0),0)</f>
        <v>0</v>
      </c>
      <c r="W156" s="117">
        <f>IF('Copy &amp; Paste Roster Report Here'!$A153='Analytical Tests'!W$7,IF($F156="Y",+$H156*W$6,0),0)</f>
        <v>0</v>
      </c>
      <c r="X156" s="117">
        <f>IF('Copy &amp; Paste Roster Report Here'!$A153='Analytical Tests'!X$7,IF($F156="Y",+$H156*X$6,0),0)</f>
        <v>0</v>
      </c>
      <c r="Y156" s="117" t="b">
        <f>IF('Copy &amp; Paste Roster Report Here'!$A153='Analytical Tests'!Y$7,IF($F156="N",IF($J156&gt;=$C156,Y$6,+($I156/$D156)*Y$6),0))</f>
        <v>0</v>
      </c>
      <c r="Z156" s="117" t="b">
        <f>IF('Copy &amp; Paste Roster Report Here'!$A153='Analytical Tests'!Z$7,IF($F156="N",IF($J156&gt;=$C156,Z$6,+($I156/$D156)*Z$6),0))</f>
        <v>0</v>
      </c>
      <c r="AA156" s="117" t="b">
        <f>IF('Copy &amp; Paste Roster Report Here'!$A153='Analytical Tests'!AA$7,IF($F156="N",IF($J156&gt;=$C156,AA$6,+($I156/$D156)*AA$6),0))</f>
        <v>0</v>
      </c>
      <c r="AB156" s="117" t="b">
        <f>IF('Copy &amp; Paste Roster Report Here'!$A153='Analytical Tests'!AB$7,IF($F156="N",IF($J156&gt;=$C156,AB$6,+($I156/$D156)*AB$6),0))</f>
        <v>0</v>
      </c>
      <c r="AC156" s="117" t="b">
        <f>IF('Copy &amp; Paste Roster Report Here'!$A153='Analytical Tests'!AC$7,IF($F156="N",IF($J156&gt;=$C156,AC$6,+($I156/$D156)*AC$6),0))</f>
        <v>0</v>
      </c>
      <c r="AD156" s="117" t="b">
        <f>IF('Copy &amp; Paste Roster Report Here'!$A153='Analytical Tests'!AD$7,IF($F156="N",IF($J156&gt;=$C156,AD$6,+($I156/$D156)*AD$6),0))</f>
        <v>0</v>
      </c>
      <c r="AE156" s="117" t="b">
        <f>IF('Copy &amp; Paste Roster Report Here'!$A153='Analytical Tests'!AE$7,IF($F156="N",IF($J156&gt;=$C156,AE$6,+($I156/$D156)*AE$6),0))</f>
        <v>0</v>
      </c>
      <c r="AF156" s="117" t="b">
        <f>IF('Copy &amp; Paste Roster Report Here'!$A153='Analytical Tests'!AF$7,IF($F156="N",IF($J156&gt;=$C156,AF$6,+($I156/$D156)*AF$6),0))</f>
        <v>0</v>
      </c>
      <c r="AG156" s="117" t="b">
        <f>IF('Copy &amp; Paste Roster Report Here'!$A153='Analytical Tests'!AG$7,IF($F156="N",IF($J156&gt;=$C156,AG$6,+($I156/$D156)*AG$6),0))</f>
        <v>0</v>
      </c>
      <c r="AH156" s="117" t="b">
        <f>IF('Copy &amp; Paste Roster Report Here'!$A153='Analytical Tests'!AH$7,IF($F156="N",IF($J156&gt;=$C156,AH$6,+($I156/$D156)*AH$6),0))</f>
        <v>0</v>
      </c>
      <c r="AI156" s="117" t="b">
        <f>IF('Copy &amp; Paste Roster Report Here'!$A153='Analytical Tests'!AI$7,IF($F156="N",IF($J156&gt;=$C156,AI$6,+($I156/$D156)*AI$6),0))</f>
        <v>0</v>
      </c>
      <c r="AJ156" s="79"/>
      <c r="AK156" s="118">
        <f>IF('Copy &amp; Paste Roster Report Here'!$A153=AK$7,IF('Copy &amp; Paste Roster Report Here'!$M153="FT",1,0),0)</f>
        <v>0</v>
      </c>
      <c r="AL156" s="118">
        <f>IF('Copy &amp; Paste Roster Report Here'!$A153=AL$7,IF('Copy &amp; Paste Roster Report Here'!$M153="FT",1,0),0)</f>
        <v>0</v>
      </c>
      <c r="AM156" s="118">
        <f>IF('Copy &amp; Paste Roster Report Here'!$A153=AM$7,IF('Copy &amp; Paste Roster Report Here'!$M153="FT",1,0),0)</f>
        <v>0</v>
      </c>
      <c r="AN156" s="118">
        <f>IF('Copy &amp; Paste Roster Report Here'!$A153=AN$7,IF('Copy &amp; Paste Roster Report Here'!$M153="FT",1,0),0)</f>
        <v>0</v>
      </c>
      <c r="AO156" s="118">
        <f>IF('Copy &amp; Paste Roster Report Here'!$A153=AO$7,IF('Copy &amp; Paste Roster Report Here'!$M153="FT",1,0),0)</f>
        <v>0</v>
      </c>
      <c r="AP156" s="118">
        <f>IF('Copy &amp; Paste Roster Report Here'!$A153=AP$7,IF('Copy &amp; Paste Roster Report Here'!$M153="FT",1,0),0)</f>
        <v>0</v>
      </c>
      <c r="AQ156" s="118">
        <f>IF('Copy &amp; Paste Roster Report Here'!$A153=AQ$7,IF('Copy &amp; Paste Roster Report Here'!$M153="FT",1,0),0)</f>
        <v>0</v>
      </c>
      <c r="AR156" s="118">
        <f>IF('Copy &amp; Paste Roster Report Here'!$A153=AR$7,IF('Copy &amp; Paste Roster Report Here'!$M153="FT",1,0),0)</f>
        <v>0</v>
      </c>
      <c r="AS156" s="118">
        <f>IF('Copy &amp; Paste Roster Report Here'!$A153=AS$7,IF('Copy &amp; Paste Roster Report Here'!$M153="FT",1,0),0)</f>
        <v>0</v>
      </c>
      <c r="AT156" s="118">
        <f>IF('Copy &amp; Paste Roster Report Here'!$A153=AT$7,IF('Copy &amp; Paste Roster Report Here'!$M153="FT",1,0),0)</f>
        <v>0</v>
      </c>
      <c r="AU156" s="118">
        <f>IF('Copy &amp; Paste Roster Report Here'!$A153=AU$7,IF('Copy &amp; Paste Roster Report Here'!$M153="FT",1,0),0)</f>
        <v>0</v>
      </c>
      <c r="AV156" s="73">
        <f t="shared" si="40"/>
        <v>0</v>
      </c>
      <c r="AW156" s="119">
        <f>IF('Copy &amp; Paste Roster Report Here'!$A153=AW$7,IF('Copy &amp; Paste Roster Report Here'!$M153="HT",1,0),0)</f>
        <v>0</v>
      </c>
      <c r="AX156" s="119">
        <f>IF('Copy &amp; Paste Roster Report Here'!$A153=AX$7,IF('Copy &amp; Paste Roster Report Here'!$M153="HT",1,0),0)</f>
        <v>0</v>
      </c>
      <c r="AY156" s="119">
        <f>IF('Copy &amp; Paste Roster Report Here'!$A153=AY$7,IF('Copy &amp; Paste Roster Report Here'!$M153="HT",1,0),0)</f>
        <v>0</v>
      </c>
      <c r="AZ156" s="119">
        <f>IF('Copy &amp; Paste Roster Report Here'!$A153=AZ$7,IF('Copy &amp; Paste Roster Report Here'!$M153="HT",1,0),0)</f>
        <v>0</v>
      </c>
      <c r="BA156" s="119">
        <f>IF('Copy &amp; Paste Roster Report Here'!$A153=BA$7,IF('Copy &amp; Paste Roster Report Here'!$M153="HT",1,0),0)</f>
        <v>0</v>
      </c>
      <c r="BB156" s="119">
        <f>IF('Copy &amp; Paste Roster Report Here'!$A153=BB$7,IF('Copy &amp; Paste Roster Report Here'!$M153="HT",1,0),0)</f>
        <v>0</v>
      </c>
      <c r="BC156" s="119">
        <f>IF('Copy &amp; Paste Roster Report Here'!$A153=BC$7,IF('Copy &amp; Paste Roster Report Here'!$M153="HT",1,0),0)</f>
        <v>0</v>
      </c>
      <c r="BD156" s="119">
        <f>IF('Copy &amp; Paste Roster Report Here'!$A153=BD$7,IF('Copy &amp; Paste Roster Report Here'!$M153="HT",1,0),0)</f>
        <v>0</v>
      </c>
      <c r="BE156" s="119">
        <f>IF('Copy &amp; Paste Roster Report Here'!$A153=BE$7,IF('Copy &amp; Paste Roster Report Here'!$M153="HT",1,0),0)</f>
        <v>0</v>
      </c>
      <c r="BF156" s="119">
        <f>IF('Copy &amp; Paste Roster Report Here'!$A153=BF$7,IF('Copy &amp; Paste Roster Report Here'!$M153="HT",1,0),0)</f>
        <v>0</v>
      </c>
      <c r="BG156" s="119">
        <f>IF('Copy &amp; Paste Roster Report Here'!$A153=BG$7,IF('Copy &amp; Paste Roster Report Here'!$M153="HT",1,0),0)</f>
        <v>0</v>
      </c>
      <c r="BH156" s="73">
        <f t="shared" si="41"/>
        <v>0</v>
      </c>
      <c r="BI156" s="120">
        <f>IF('Copy &amp; Paste Roster Report Here'!$A153=BI$7,IF('Copy &amp; Paste Roster Report Here'!$M153="MT",1,0),0)</f>
        <v>0</v>
      </c>
      <c r="BJ156" s="120">
        <f>IF('Copy &amp; Paste Roster Report Here'!$A153=BJ$7,IF('Copy &amp; Paste Roster Report Here'!$M153="MT",1,0),0)</f>
        <v>0</v>
      </c>
      <c r="BK156" s="120">
        <f>IF('Copy &amp; Paste Roster Report Here'!$A153=BK$7,IF('Copy &amp; Paste Roster Report Here'!$M153="MT",1,0),0)</f>
        <v>0</v>
      </c>
      <c r="BL156" s="120">
        <f>IF('Copy &amp; Paste Roster Report Here'!$A153=BL$7,IF('Copy &amp; Paste Roster Report Here'!$M153="MT",1,0),0)</f>
        <v>0</v>
      </c>
      <c r="BM156" s="120">
        <f>IF('Copy &amp; Paste Roster Report Here'!$A153=BM$7,IF('Copy &amp; Paste Roster Report Here'!$M153="MT",1,0),0)</f>
        <v>0</v>
      </c>
      <c r="BN156" s="120">
        <f>IF('Copy &amp; Paste Roster Report Here'!$A153=BN$7,IF('Copy &amp; Paste Roster Report Here'!$M153="MT",1,0),0)</f>
        <v>0</v>
      </c>
      <c r="BO156" s="120">
        <f>IF('Copy &amp; Paste Roster Report Here'!$A153=BO$7,IF('Copy &amp; Paste Roster Report Here'!$M153="MT",1,0),0)</f>
        <v>0</v>
      </c>
      <c r="BP156" s="120">
        <f>IF('Copy &amp; Paste Roster Report Here'!$A153=BP$7,IF('Copy &amp; Paste Roster Report Here'!$M153="MT",1,0),0)</f>
        <v>0</v>
      </c>
      <c r="BQ156" s="120">
        <f>IF('Copy &amp; Paste Roster Report Here'!$A153=BQ$7,IF('Copy &amp; Paste Roster Report Here'!$M153="MT",1,0),0)</f>
        <v>0</v>
      </c>
      <c r="BR156" s="120">
        <f>IF('Copy &amp; Paste Roster Report Here'!$A153=BR$7,IF('Copy &amp; Paste Roster Report Here'!$M153="MT",1,0),0)</f>
        <v>0</v>
      </c>
      <c r="BS156" s="120">
        <f>IF('Copy &amp; Paste Roster Report Here'!$A153=BS$7,IF('Copy &amp; Paste Roster Report Here'!$M153="MT",1,0),0)</f>
        <v>0</v>
      </c>
      <c r="BT156" s="73">
        <f t="shared" si="42"/>
        <v>0</v>
      </c>
      <c r="BU156" s="121">
        <f>IF('Copy &amp; Paste Roster Report Here'!$A153=BU$7,IF('Copy &amp; Paste Roster Report Here'!$M153="fy",1,0),0)</f>
        <v>0</v>
      </c>
      <c r="BV156" s="121">
        <f>IF('Copy &amp; Paste Roster Report Here'!$A153=BV$7,IF('Copy &amp; Paste Roster Report Here'!$M153="fy",1,0),0)</f>
        <v>0</v>
      </c>
      <c r="BW156" s="121">
        <f>IF('Copy &amp; Paste Roster Report Here'!$A153=BW$7,IF('Copy &amp; Paste Roster Report Here'!$M153="fy",1,0),0)</f>
        <v>0</v>
      </c>
      <c r="BX156" s="121">
        <f>IF('Copy &amp; Paste Roster Report Here'!$A153=BX$7,IF('Copy &amp; Paste Roster Report Here'!$M153="fy",1,0),0)</f>
        <v>0</v>
      </c>
      <c r="BY156" s="121">
        <f>IF('Copy &amp; Paste Roster Report Here'!$A153=BY$7,IF('Copy &amp; Paste Roster Report Here'!$M153="fy",1,0),0)</f>
        <v>0</v>
      </c>
      <c r="BZ156" s="121">
        <f>IF('Copy &amp; Paste Roster Report Here'!$A153=BZ$7,IF('Copy &amp; Paste Roster Report Here'!$M153="fy",1,0),0)</f>
        <v>0</v>
      </c>
      <c r="CA156" s="121">
        <f>IF('Copy &amp; Paste Roster Report Here'!$A153=CA$7,IF('Copy &amp; Paste Roster Report Here'!$M153="fy",1,0),0)</f>
        <v>0</v>
      </c>
      <c r="CB156" s="121">
        <f>IF('Copy &amp; Paste Roster Report Here'!$A153=CB$7,IF('Copy &amp; Paste Roster Report Here'!$M153="fy",1,0),0)</f>
        <v>0</v>
      </c>
      <c r="CC156" s="121">
        <f>IF('Copy &amp; Paste Roster Report Here'!$A153=CC$7,IF('Copy &amp; Paste Roster Report Here'!$M153="fy",1,0),0)</f>
        <v>0</v>
      </c>
      <c r="CD156" s="121">
        <f>IF('Copy &amp; Paste Roster Report Here'!$A153=CD$7,IF('Copy &amp; Paste Roster Report Here'!$M153="fy",1,0),0)</f>
        <v>0</v>
      </c>
      <c r="CE156" s="121">
        <f>IF('Copy &amp; Paste Roster Report Here'!$A153=CE$7,IF('Copy &amp; Paste Roster Report Here'!$M153="fy",1,0),0)</f>
        <v>0</v>
      </c>
      <c r="CF156" s="73">
        <f t="shared" si="43"/>
        <v>0</v>
      </c>
      <c r="CG156" s="122">
        <f>IF('Copy &amp; Paste Roster Report Here'!$A153=CG$7,IF('Copy &amp; Paste Roster Report Here'!$M153="RH",1,0),0)</f>
        <v>0</v>
      </c>
      <c r="CH156" s="122">
        <f>IF('Copy &amp; Paste Roster Report Here'!$A153=CH$7,IF('Copy &amp; Paste Roster Report Here'!$M153="RH",1,0),0)</f>
        <v>0</v>
      </c>
      <c r="CI156" s="122">
        <f>IF('Copy &amp; Paste Roster Report Here'!$A153=CI$7,IF('Copy &amp; Paste Roster Report Here'!$M153="RH",1,0),0)</f>
        <v>0</v>
      </c>
      <c r="CJ156" s="122">
        <f>IF('Copy &amp; Paste Roster Report Here'!$A153=CJ$7,IF('Copy &amp; Paste Roster Report Here'!$M153="RH",1,0),0)</f>
        <v>0</v>
      </c>
      <c r="CK156" s="122">
        <f>IF('Copy &amp; Paste Roster Report Here'!$A153=CK$7,IF('Copy &amp; Paste Roster Report Here'!$M153="RH",1,0),0)</f>
        <v>0</v>
      </c>
      <c r="CL156" s="122">
        <f>IF('Copy &amp; Paste Roster Report Here'!$A153=CL$7,IF('Copy &amp; Paste Roster Report Here'!$M153="RH",1,0),0)</f>
        <v>0</v>
      </c>
      <c r="CM156" s="122">
        <f>IF('Copy &amp; Paste Roster Report Here'!$A153=CM$7,IF('Copy &amp; Paste Roster Report Here'!$M153="RH",1,0),0)</f>
        <v>0</v>
      </c>
      <c r="CN156" s="122">
        <f>IF('Copy &amp; Paste Roster Report Here'!$A153=CN$7,IF('Copy &amp; Paste Roster Report Here'!$M153="RH",1,0),0)</f>
        <v>0</v>
      </c>
      <c r="CO156" s="122">
        <f>IF('Copy &amp; Paste Roster Report Here'!$A153=CO$7,IF('Copy &amp; Paste Roster Report Here'!$M153="RH",1,0),0)</f>
        <v>0</v>
      </c>
      <c r="CP156" s="122">
        <f>IF('Copy &amp; Paste Roster Report Here'!$A153=CP$7,IF('Copy &amp; Paste Roster Report Here'!$M153="RH",1,0),0)</f>
        <v>0</v>
      </c>
      <c r="CQ156" s="122">
        <f>IF('Copy &amp; Paste Roster Report Here'!$A153=CQ$7,IF('Copy &amp; Paste Roster Report Here'!$M153="RH",1,0),0)</f>
        <v>0</v>
      </c>
      <c r="CR156" s="73">
        <f t="shared" si="44"/>
        <v>0</v>
      </c>
      <c r="CS156" s="123">
        <f>IF('Copy &amp; Paste Roster Report Here'!$A153=CS$7,IF('Copy &amp; Paste Roster Report Here'!$M153="QT",1,0),0)</f>
        <v>0</v>
      </c>
      <c r="CT156" s="123">
        <f>IF('Copy &amp; Paste Roster Report Here'!$A153=CT$7,IF('Copy &amp; Paste Roster Report Here'!$M153="QT",1,0),0)</f>
        <v>0</v>
      </c>
      <c r="CU156" s="123">
        <f>IF('Copy &amp; Paste Roster Report Here'!$A153=CU$7,IF('Copy &amp; Paste Roster Report Here'!$M153="QT",1,0),0)</f>
        <v>0</v>
      </c>
      <c r="CV156" s="123">
        <f>IF('Copy &amp; Paste Roster Report Here'!$A153=CV$7,IF('Copy &amp; Paste Roster Report Here'!$M153="QT",1,0),0)</f>
        <v>0</v>
      </c>
      <c r="CW156" s="123">
        <f>IF('Copy &amp; Paste Roster Report Here'!$A153=CW$7,IF('Copy &amp; Paste Roster Report Here'!$M153="QT",1,0),0)</f>
        <v>0</v>
      </c>
      <c r="CX156" s="123">
        <f>IF('Copy &amp; Paste Roster Report Here'!$A153=CX$7,IF('Copy &amp; Paste Roster Report Here'!$M153="QT",1,0),0)</f>
        <v>0</v>
      </c>
      <c r="CY156" s="123">
        <f>IF('Copy &amp; Paste Roster Report Here'!$A153=CY$7,IF('Copy &amp; Paste Roster Report Here'!$M153="QT",1,0),0)</f>
        <v>0</v>
      </c>
      <c r="CZ156" s="123">
        <f>IF('Copy &amp; Paste Roster Report Here'!$A153=CZ$7,IF('Copy &amp; Paste Roster Report Here'!$M153="QT",1,0),0)</f>
        <v>0</v>
      </c>
      <c r="DA156" s="123">
        <f>IF('Copy &amp; Paste Roster Report Here'!$A153=DA$7,IF('Copy &amp; Paste Roster Report Here'!$M153="QT",1,0),0)</f>
        <v>0</v>
      </c>
      <c r="DB156" s="123">
        <f>IF('Copy &amp; Paste Roster Report Here'!$A153=DB$7,IF('Copy &amp; Paste Roster Report Here'!$M153="QT",1,0),0)</f>
        <v>0</v>
      </c>
      <c r="DC156" s="123">
        <f>IF('Copy &amp; Paste Roster Report Here'!$A153=DC$7,IF('Copy &amp; Paste Roster Report Here'!$M153="QT",1,0),0)</f>
        <v>0</v>
      </c>
      <c r="DD156" s="73">
        <f t="shared" si="45"/>
        <v>0</v>
      </c>
      <c r="DE156" s="124">
        <f>IF('Copy &amp; Paste Roster Report Here'!$A153=DE$7,IF('Copy &amp; Paste Roster Report Here'!$M153="xxxxxxxxxxx",1,0),0)</f>
        <v>0</v>
      </c>
      <c r="DF156" s="124">
        <f>IF('Copy &amp; Paste Roster Report Here'!$A153=DF$7,IF('Copy &amp; Paste Roster Report Here'!$M153="xxxxxxxxxxx",1,0),0)</f>
        <v>0</v>
      </c>
      <c r="DG156" s="124">
        <f>IF('Copy &amp; Paste Roster Report Here'!$A153=DG$7,IF('Copy &amp; Paste Roster Report Here'!$M153="xxxxxxxxxxx",1,0),0)</f>
        <v>0</v>
      </c>
      <c r="DH156" s="124">
        <f>IF('Copy &amp; Paste Roster Report Here'!$A153=DH$7,IF('Copy &amp; Paste Roster Report Here'!$M153="xxxxxxxxxxx",1,0),0)</f>
        <v>0</v>
      </c>
      <c r="DI156" s="124">
        <f>IF('Copy &amp; Paste Roster Report Here'!$A153=DI$7,IF('Copy &amp; Paste Roster Report Here'!$M153="xxxxxxxxxxx",1,0),0)</f>
        <v>0</v>
      </c>
      <c r="DJ156" s="124">
        <f>IF('Copy &amp; Paste Roster Report Here'!$A153=DJ$7,IF('Copy &amp; Paste Roster Report Here'!$M153="xxxxxxxxxxx",1,0),0)</f>
        <v>0</v>
      </c>
      <c r="DK156" s="124">
        <f>IF('Copy &amp; Paste Roster Report Here'!$A153=DK$7,IF('Copy &amp; Paste Roster Report Here'!$M153="xxxxxxxxxxx",1,0),0)</f>
        <v>0</v>
      </c>
      <c r="DL156" s="124">
        <f>IF('Copy &amp; Paste Roster Report Here'!$A153=DL$7,IF('Copy &amp; Paste Roster Report Here'!$M153="xxxxxxxxxxx",1,0),0)</f>
        <v>0</v>
      </c>
      <c r="DM156" s="124">
        <f>IF('Copy &amp; Paste Roster Report Here'!$A153=DM$7,IF('Copy &amp; Paste Roster Report Here'!$M153="xxxxxxxxxxx",1,0),0)</f>
        <v>0</v>
      </c>
      <c r="DN156" s="124">
        <f>IF('Copy &amp; Paste Roster Report Here'!$A153=DN$7,IF('Copy &amp; Paste Roster Report Here'!$M153="xxxxxxxxxxx",1,0),0)</f>
        <v>0</v>
      </c>
      <c r="DO156" s="124">
        <f>IF('Copy &amp; Paste Roster Report Here'!$A153=DO$7,IF('Copy &amp; Paste Roster Report Here'!$M153="xxxxxxxxxxx",1,0),0)</f>
        <v>0</v>
      </c>
      <c r="DP156" s="125">
        <f t="shared" si="46"/>
        <v>0</v>
      </c>
      <c r="DQ156" s="126">
        <f t="shared" si="47"/>
        <v>0</v>
      </c>
    </row>
    <row r="157" spans="1:121" x14ac:dyDescent="0.2">
      <c r="A157" s="111">
        <f t="shared" si="33"/>
        <v>0</v>
      </c>
      <c r="B157" s="111">
        <f t="shared" si="34"/>
        <v>0</v>
      </c>
      <c r="C157" s="112">
        <f>+('Copy &amp; Paste Roster Report Here'!$P154-'Copy &amp; Paste Roster Report Here'!$O154)/30</f>
        <v>0</v>
      </c>
      <c r="D157" s="112">
        <f>+('Copy &amp; Paste Roster Report Here'!$P154-'Copy &amp; Paste Roster Report Here'!$O154)</f>
        <v>0</v>
      </c>
      <c r="E157" s="111">
        <f>'Copy &amp; Paste Roster Report Here'!N154</f>
        <v>0</v>
      </c>
      <c r="F157" s="111" t="str">
        <f t="shared" si="35"/>
        <v>N</v>
      </c>
      <c r="G157" s="111">
        <f>'Copy &amp; Paste Roster Report Here'!R154</f>
        <v>0</v>
      </c>
      <c r="H157" s="113">
        <f t="shared" si="36"/>
        <v>0</v>
      </c>
      <c r="I157" s="112">
        <f>IF(F157="N",$F$5-'Copy &amp; Paste Roster Report Here'!O154,+'Copy &amp; Paste Roster Report Here'!Q154-'Copy &amp; Paste Roster Report Here'!O154)</f>
        <v>0</v>
      </c>
      <c r="J157" s="114">
        <f t="shared" si="37"/>
        <v>0</v>
      </c>
      <c r="K157" s="114">
        <f t="shared" si="38"/>
        <v>0</v>
      </c>
      <c r="L157" s="115">
        <f>'Copy &amp; Paste Roster Report Here'!F154</f>
        <v>0</v>
      </c>
      <c r="M157" s="116">
        <f t="shared" si="39"/>
        <v>0</v>
      </c>
      <c r="N157" s="117">
        <f>IF('Copy &amp; Paste Roster Report Here'!$A154='Analytical Tests'!N$7,IF($F157="Y",+$H157*N$6,0),0)</f>
        <v>0</v>
      </c>
      <c r="O157" s="117">
        <f>IF('Copy &amp; Paste Roster Report Here'!$A154='Analytical Tests'!O$7,IF($F157="Y",+$H157*O$6,0),0)</f>
        <v>0</v>
      </c>
      <c r="P157" s="117">
        <f>IF('Copy &amp; Paste Roster Report Here'!$A154='Analytical Tests'!P$7,IF($F157="Y",+$H157*P$6,0),0)</f>
        <v>0</v>
      </c>
      <c r="Q157" s="117">
        <f>IF('Copy &amp; Paste Roster Report Here'!$A154='Analytical Tests'!Q$7,IF($F157="Y",+$H157*Q$6,0),0)</f>
        <v>0</v>
      </c>
      <c r="R157" s="117">
        <f>IF('Copy &amp; Paste Roster Report Here'!$A154='Analytical Tests'!R$7,IF($F157="Y",+$H157*R$6,0),0)</f>
        <v>0</v>
      </c>
      <c r="S157" s="117">
        <f>IF('Copy &amp; Paste Roster Report Here'!$A154='Analytical Tests'!S$7,IF($F157="Y",+$H157*S$6,0),0)</f>
        <v>0</v>
      </c>
      <c r="T157" s="117">
        <f>IF('Copy &amp; Paste Roster Report Here'!$A154='Analytical Tests'!T$7,IF($F157="Y",+$H157*T$6,0),0)</f>
        <v>0</v>
      </c>
      <c r="U157" s="117">
        <f>IF('Copy &amp; Paste Roster Report Here'!$A154='Analytical Tests'!U$7,IF($F157="Y",+$H157*U$6,0),0)</f>
        <v>0</v>
      </c>
      <c r="V157" s="117">
        <f>IF('Copy &amp; Paste Roster Report Here'!$A154='Analytical Tests'!V$7,IF($F157="Y",+$H157*V$6,0),0)</f>
        <v>0</v>
      </c>
      <c r="W157" s="117">
        <f>IF('Copy &amp; Paste Roster Report Here'!$A154='Analytical Tests'!W$7,IF($F157="Y",+$H157*W$6,0),0)</f>
        <v>0</v>
      </c>
      <c r="X157" s="117">
        <f>IF('Copy &amp; Paste Roster Report Here'!$A154='Analytical Tests'!X$7,IF($F157="Y",+$H157*X$6,0),0)</f>
        <v>0</v>
      </c>
      <c r="Y157" s="117" t="b">
        <f>IF('Copy &amp; Paste Roster Report Here'!$A154='Analytical Tests'!Y$7,IF($F157="N",IF($J157&gt;=$C157,Y$6,+($I157/$D157)*Y$6),0))</f>
        <v>0</v>
      </c>
      <c r="Z157" s="117" t="b">
        <f>IF('Copy &amp; Paste Roster Report Here'!$A154='Analytical Tests'!Z$7,IF($F157="N",IF($J157&gt;=$C157,Z$6,+($I157/$D157)*Z$6),0))</f>
        <v>0</v>
      </c>
      <c r="AA157" s="117" t="b">
        <f>IF('Copy &amp; Paste Roster Report Here'!$A154='Analytical Tests'!AA$7,IF($F157="N",IF($J157&gt;=$C157,AA$6,+($I157/$D157)*AA$6),0))</f>
        <v>0</v>
      </c>
      <c r="AB157" s="117" t="b">
        <f>IF('Copy &amp; Paste Roster Report Here'!$A154='Analytical Tests'!AB$7,IF($F157="N",IF($J157&gt;=$C157,AB$6,+($I157/$D157)*AB$6),0))</f>
        <v>0</v>
      </c>
      <c r="AC157" s="117" t="b">
        <f>IF('Copy &amp; Paste Roster Report Here'!$A154='Analytical Tests'!AC$7,IF($F157="N",IF($J157&gt;=$C157,AC$6,+($I157/$D157)*AC$6),0))</f>
        <v>0</v>
      </c>
      <c r="AD157" s="117" t="b">
        <f>IF('Copy &amp; Paste Roster Report Here'!$A154='Analytical Tests'!AD$7,IF($F157="N",IF($J157&gt;=$C157,AD$6,+($I157/$D157)*AD$6),0))</f>
        <v>0</v>
      </c>
      <c r="AE157" s="117" t="b">
        <f>IF('Copy &amp; Paste Roster Report Here'!$A154='Analytical Tests'!AE$7,IF($F157="N",IF($J157&gt;=$C157,AE$6,+($I157/$D157)*AE$6),0))</f>
        <v>0</v>
      </c>
      <c r="AF157" s="117" t="b">
        <f>IF('Copy &amp; Paste Roster Report Here'!$A154='Analytical Tests'!AF$7,IF($F157="N",IF($J157&gt;=$C157,AF$6,+($I157/$D157)*AF$6),0))</f>
        <v>0</v>
      </c>
      <c r="AG157" s="117" t="b">
        <f>IF('Copy &amp; Paste Roster Report Here'!$A154='Analytical Tests'!AG$7,IF($F157="N",IF($J157&gt;=$C157,AG$6,+($I157/$D157)*AG$6),0))</f>
        <v>0</v>
      </c>
      <c r="AH157" s="117" t="b">
        <f>IF('Copy &amp; Paste Roster Report Here'!$A154='Analytical Tests'!AH$7,IF($F157="N",IF($J157&gt;=$C157,AH$6,+($I157/$D157)*AH$6),0))</f>
        <v>0</v>
      </c>
      <c r="AI157" s="117" t="b">
        <f>IF('Copy &amp; Paste Roster Report Here'!$A154='Analytical Tests'!AI$7,IF($F157="N",IF($J157&gt;=$C157,AI$6,+($I157/$D157)*AI$6),0))</f>
        <v>0</v>
      </c>
      <c r="AJ157" s="79"/>
      <c r="AK157" s="118">
        <f>IF('Copy &amp; Paste Roster Report Here'!$A154=AK$7,IF('Copy &amp; Paste Roster Report Here'!$M154="FT",1,0),0)</f>
        <v>0</v>
      </c>
      <c r="AL157" s="118">
        <f>IF('Copy &amp; Paste Roster Report Here'!$A154=AL$7,IF('Copy &amp; Paste Roster Report Here'!$M154="FT",1,0),0)</f>
        <v>0</v>
      </c>
      <c r="AM157" s="118">
        <f>IF('Copy &amp; Paste Roster Report Here'!$A154=AM$7,IF('Copy &amp; Paste Roster Report Here'!$M154="FT",1,0),0)</f>
        <v>0</v>
      </c>
      <c r="AN157" s="118">
        <f>IF('Copy &amp; Paste Roster Report Here'!$A154=AN$7,IF('Copy &amp; Paste Roster Report Here'!$M154="FT",1,0),0)</f>
        <v>0</v>
      </c>
      <c r="AO157" s="118">
        <f>IF('Copy &amp; Paste Roster Report Here'!$A154=AO$7,IF('Copy &amp; Paste Roster Report Here'!$M154="FT",1,0),0)</f>
        <v>0</v>
      </c>
      <c r="AP157" s="118">
        <f>IF('Copy &amp; Paste Roster Report Here'!$A154=AP$7,IF('Copy &amp; Paste Roster Report Here'!$M154="FT",1,0),0)</f>
        <v>0</v>
      </c>
      <c r="AQ157" s="118">
        <f>IF('Copy &amp; Paste Roster Report Here'!$A154=AQ$7,IF('Copy &amp; Paste Roster Report Here'!$M154="FT",1,0),0)</f>
        <v>0</v>
      </c>
      <c r="AR157" s="118">
        <f>IF('Copy &amp; Paste Roster Report Here'!$A154=AR$7,IF('Copy &amp; Paste Roster Report Here'!$M154="FT",1,0),0)</f>
        <v>0</v>
      </c>
      <c r="AS157" s="118">
        <f>IF('Copy &amp; Paste Roster Report Here'!$A154=AS$7,IF('Copy &amp; Paste Roster Report Here'!$M154="FT",1,0),0)</f>
        <v>0</v>
      </c>
      <c r="AT157" s="118">
        <f>IF('Copy &amp; Paste Roster Report Here'!$A154=AT$7,IF('Copy &amp; Paste Roster Report Here'!$M154="FT",1,0),0)</f>
        <v>0</v>
      </c>
      <c r="AU157" s="118">
        <f>IF('Copy &amp; Paste Roster Report Here'!$A154=AU$7,IF('Copy &amp; Paste Roster Report Here'!$M154="FT",1,0),0)</f>
        <v>0</v>
      </c>
      <c r="AV157" s="73">
        <f t="shared" si="40"/>
        <v>0</v>
      </c>
      <c r="AW157" s="119">
        <f>IF('Copy &amp; Paste Roster Report Here'!$A154=AW$7,IF('Copy &amp; Paste Roster Report Here'!$M154="HT",1,0),0)</f>
        <v>0</v>
      </c>
      <c r="AX157" s="119">
        <f>IF('Copy &amp; Paste Roster Report Here'!$A154=AX$7,IF('Copy &amp; Paste Roster Report Here'!$M154="HT",1,0),0)</f>
        <v>0</v>
      </c>
      <c r="AY157" s="119">
        <f>IF('Copy &amp; Paste Roster Report Here'!$A154=AY$7,IF('Copy &amp; Paste Roster Report Here'!$M154="HT",1,0),0)</f>
        <v>0</v>
      </c>
      <c r="AZ157" s="119">
        <f>IF('Copy &amp; Paste Roster Report Here'!$A154=AZ$7,IF('Copy &amp; Paste Roster Report Here'!$M154="HT",1,0),0)</f>
        <v>0</v>
      </c>
      <c r="BA157" s="119">
        <f>IF('Copy &amp; Paste Roster Report Here'!$A154=BA$7,IF('Copy &amp; Paste Roster Report Here'!$M154="HT",1,0),0)</f>
        <v>0</v>
      </c>
      <c r="BB157" s="119">
        <f>IF('Copy &amp; Paste Roster Report Here'!$A154=BB$7,IF('Copy &amp; Paste Roster Report Here'!$M154="HT",1,0),0)</f>
        <v>0</v>
      </c>
      <c r="BC157" s="119">
        <f>IF('Copy &amp; Paste Roster Report Here'!$A154=BC$7,IF('Copy &amp; Paste Roster Report Here'!$M154="HT",1,0),0)</f>
        <v>0</v>
      </c>
      <c r="BD157" s="119">
        <f>IF('Copy &amp; Paste Roster Report Here'!$A154=BD$7,IF('Copy &amp; Paste Roster Report Here'!$M154="HT",1,0),0)</f>
        <v>0</v>
      </c>
      <c r="BE157" s="119">
        <f>IF('Copy &amp; Paste Roster Report Here'!$A154=BE$7,IF('Copy &amp; Paste Roster Report Here'!$M154="HT",1,0),0)</f>
        <v>0</v>
      </c>
      <c r="BF157" s="119">
        <f>IF('Copy &amp; Paste Roster Report Here'!$A154=BF$7,IF('Copy &amp; Paste Roster Report Here'!$M154="HT",1,0),0)</f>
        <v>0</v>
      </c>
      <c r="BG157" s="119">
        <f>IF('Copy &amp; Paste Roster Report Here'!$A154=BG$7,IF('Copy &amp; Paste Roster Report Here'!$M154="HT",1,0),0)</f>
        <v>0</v>
      </c>
      <c r="BH157" s="73">
        <f t="shared" si="41"/>
        <v>0</v>
      </c>
      <c r="BI157" s="120">
        <f>IF('Copy &amp; Paste Roster Report Here'!$A154=BI$7,IF('Copy &amp; Paste Roster Report Here'!$M154="MT",1,0),0)</f>
        <v>0</v>
      </c>
      <c r="BJ157" s="120">
        <f>IF('Copy &amp; Paste Roster Report Here'!$A154=BJ$7,IF('Copy &amp; Paste Roster Report Here'!$M154="MT",1,0),0)</f>
        <v>0</v>
      </c>
      <c r="BK157" s="120">
        <f>IF('Copy &amp; Paste Roster Report Here'!$A154=BK$7,IF('Copy &amp; Paste Roster Report Here'!$M154="MT",1,0),0)</f>
        <v>0</v>
      </c>
      <c r="BL157" s="120">
        <f>IF('Copy &amp; Paste Roster Report Here'!$A154=BL$7,IF('Copy &amp; Paste Roster Report Here'!$M154="MT",1,0),0)</f>
        <v>0</v>
      </c>
      <c r="BM157" s="120">
        <f>IF('Copy &amp; Paste Roster Report Here'!$A154=BM$7,IF('Copy &amp; Paste Roster Report Here'!$M154="MT",1,0),0)</f>
        <v>0</v>
      </c>
      <c r="BN157" s="120">
        <f>IF('Copy &amp; Paste Roster Report Here'!$A154=BN$7,IF('Copy &amp; Paste Roster Report Here'!$M154="MT",1,0),0)</f>
        <v>0</v>
      </c>
      <c r="BO157" s="120">
        <f>IF('Copy &amp; Paste Roster Report Here'!$A154=BO$7,IF('Copy &amp; Paste Roster Report Here'!$M154="MT",1,0),0)</f>
        <v>0</v>
      </c>
      <c r="BP157" s="120">
        <f>IF('Copy &amp; Paste Roster Report Here'!$A154=BP$7,IF('Copy &amp; Paste Roster Report Here'!$M154="MT",1,0),0)</f>
        <v>0</v>
      </c>
      <c r="BQ157" s="120">
        <f>IF('Copy &amp; Paste Roster Report Here'!$A154=BQ$7,IF('Copy &amp; Paste Roster Report Here'!$M154="MT",1,0),0)</f>
        <v>0</v>
      </c>
      <c r="BR157" s="120">
        <f>IF('Copy &amp; Paste Roster Report Here'!$A154=BR$7,IF('Copy &amp; Paste Roster Report Here'!$M154="MT",1,0),0)</f>
        <v>0</v>
      </c>
      <c r="BS157" s="120">
        <f>IF('Copy &amp; Paste Roster Report Here'!$A154=BS$7,IF('Copy &amp; Paste Roster Report Here'!$M154="MT",1,0),0)</f>
        <v>0</v>
      </c>
      <c r="BT157" s="73">
        <f t="shared" si="42"/>
        <v>0</v>
      </c>
      <c r="BU157" s="121">
        <f>IF('Copy &amp; Paste Roster Report Here'!$A154=BU$7,IF('Copy &amp; Paste Roster Report Here'!$M154="fy",1,0),0)</f>
        <v>0</v>
      </c>
      <c r="BV157" s="121">
        <f>IF('Copy &amp; Paste Roster Report Here'!$A154=BV$7,IF('Copy &amp; Paste Roster Report Here'!$M154="fy",1,0),0)</f>
        <v>0</v>
      </c>
      <c r="BW157" s="121">
        <f>IF('Copy &amp; Paste Roster Report Here'!$A154=BW$7,IF('Copy &amp; Paste Roster Report Here'!$M154="fy",1,0),0)</f>
        <v>0</v>
      </c>
      <c r="BX157" s="121">
        <f>IF('Copy &amp; Paste Roster Report Here'!$A154=BX$7,IF('Copy &amp; Paste Roster Report Here'!$M154="fy",1,0),0)</f>
        <v>0</v>
      </c>
      <c r="BY157" s="121">
        <f>IF('Copy &amp; Paste Roster Report Here'!$A154=BY$7,IF('Copy &amp; Paste Roster Report Here'!$M154="fy",1,0),0)</f>
        <v>0</v>
      </c>
      <c r="BZ157" s="121">
        <f>IF('Copy &amp; Paste Roster Report Here'!$A154=BZ$7,IF('Copy &amp; Paste Roster Report Here'!$M154="fy",1,0),0)</f>
        <v>0</v>
      </c>
      <c r="CA157" s="121">
        <f>IF('Copy &amp; Paste Roster Report Here'!$A154=CA$7,IF('Copy &amp; Paste Roster Report Here'!$M154="fy",1,0),0)</f>
        <v>0</v>
      </c>
      <c r="CB157" s="121">
        <f>IF('Copy &amp; Paste Roster Report Here'!$A154=CB$7,IF('Copy &amp; Paste Roster Report Here'!$M154="fy",1,0),0)</f>
        <v>0</v>
      </c>
      <c r="CC157" s="121">
        <f>IF('Copy &amp; Paste Roster Report Here'!$A154=CC$7,IF('Copy &amp; Paste Roster Report Here'!$M154="fy",1,0),0)</f>
        <v>0</v>
      </c>
      <c r="CD157" s="121">
        <f>IF('Copy &amp; Paste Roster Report Here'!$A154=CD$7,IF('Copy &amp; Paste Roster Report Here'!$M154="fy",1,0),0)</f>
        <v>0</v>
      </c>
      <c r="CE157" s="121">
        <f>IF('Copy &amp; Paste Roster Report Here'!$A154=CE$7,IF('Copy &amp; Paste Roster Report Here'!$M154="fy",1,0),0)</f>
        <v>0</v>
      </c>
      <c r="CF157" s="73">
        <f t="shared" si="43"/>
        <v>0</v>
      </c>
      <c r="CG157" s="122">
        <f>IF('Copy &amp; Paste Roster Report Here'!$A154=CG$7,IF('Copy &amp; Paste Roster Report Here'!$M154="RH",1,0),0)</f>
        <v>0</v>
      </c>
      <c r="CH157" s="122">
        <f>IF('Copy &amp; Paste Roster Report Here'!$A154=CH$7,IF('Copy &amp; Paste Roster Report Here'!$M154="RH",1,0),0)</f>
        <v>0</v>
      </c>
      <c r="CI157" s="122">
        <f>IF('Copy &amp; Paste Roster Report Here'!$A154=CI$7,IF('Copy &amp; Paste Roster Report Here'!$M154="RH",1,0),0)</f>
        <v>0</v>
      </c>
      <c r="CJ157" s="122">
        <f>IF('Copy &amp; Paste Roster Report Here'!$A154=CJ$7,IF('Copy &amp; Paste Roster Report Here'!$M154="RH",1,0),0)</f>
        <v>0</v>
      </c>
      <c r="CK157" s="122">
        <f>IF('Copy &amp; Paste Roster Report Here'!$A154=CK$7,IF('Copy &amp; Paste Roster Report Here'!$M154="RH",1,0),0)</f>
        <v>0</v>
      </c>
      <c r="CL157" s="122">
        <f>IF('Copy &amp; Paste Roster Report Here'!$A154=CL$7,IF('Copy &amp; Paste Roster Report Here'!$M154="RH",1,0),0)</f>
        <v>0</v>
      </c>
      <c r="CM157" s="122">
        <f>IF('Copy &amp; Paste Roster Report Here'!$A154=CM$7,IF('Copy &amp; Paste Roster Report Here'!$M154="RH",1,0),0)</f>
        <v>0</v>
      </c>
      <c r="CN157" s="122">
        <f>IF('Copy &amp; Paste Roster Report Here'!$A154=CN$7,IF('Copy &amp; Paste Roster Report Here'!$M154="RH",1,0),0)</f>
        <v>0</v>
      </c>
      <c r="CO157" s="122">
        <f>IF('Copy &amp; Paste Roster Report Here'!$A154=CO$7,IF('Copy &amp; Paste Roster Report Here'!$M154="RH",1,0),0)</f>
        <v>0</v>
      </c>
      <c r="CP157" s="122">
        <f>IF('Copy &amp; Paste Roster Report Here'!$A154=CP$7,IF('Copy &amp; Paste Roster Report Here'!$M154="RH",1,0),0)</f>
        <v>0</v>
      </c>
      <c r="CQ157" s="122">
        <f>IF('Copy &amp; Paste Roster Report Here'!$A154=CQ$7,IF('Copy &amp; Paste Roster Report Here'!$M154="RH",1,0),0)</f>
        <v>0</v>
      </c>
      <c r="CR157" s="73">
        <f t="shared" si="44"/>
        <v>0</v>
      </c>
      <c r="CS157" s="123">
        <f>IF('Copy &amp; Paste Roster Report Here'!$A154=CS$7,IF('Copy &amp; Paste Roster Report Here'!$M154="QT",1,0),0)</f>
        <v>0</v>
      </c>
      <c r="CT157" s="123">
        <f>IF('Copy &amp; Paste Roster Report Here'!$A154=CT$7,IF('Copy &amp; Paste Roster Report Here'!$M154="QT",1,0),0)</f>
        <v>0</v>
      </c>
      <c r="CU157" s="123">
        <f>IF('Copy &amp; Paste Roster Report Here'!$A154=CU$7,IF('Copy &amp; Paste Roster Report Here'!$M154="QT",1,0),0)</f>
        <v>0</v>
      </c>
      <c r="CV157" s="123">
        <f>IF('Copy &amp; Paste Roster Report Here'!$A154=CV$7,IF('Copy &amp; Paste Roster Report Here'!$M154="QT",1,0),0)</f>
        <v>0</v>
      </c>
      <c r="CW157" s="123">
        <f>IF('Copy &amp; Paste Roster Report Here'!$A154=CW$7,IF('Copy &amp; Paste Roster Report Here'!$M154="QT",1,0),0)</f>
        <v>0</v>
      </c>
      <c r="CX157" s="123">
        <f>IF('Copy &amp; Paste Roster Report Here'!$A154=CX$7,IF('Copy &amp; Paste Roster Report Here'!$M154="QT",1,0),0)</f>
        <v>0</v>
      </c>
      <c r="CY157" s="123">
        <f>IF('Copy &amp; Paste Roster Report Here'!$A154=CY$7,IF('Copy &amp; Paste Roster Report Here'!$M154="QT",1,0),0)</f>
        <v>0</v>
      </c>
      <c r="CZ157" s="123">
        <f>IF('Copy &amp; Paste Roster Report Here'!$A154=CZ$7,IF('Copy &amp; Paste Roster Report Here'!$M154="QT",1,0),0)</f>
        <v>0</v>
      </c>
      <c r="DA157" s="123">
        <f>IF('Copy &amp; Paste Roster Report Here'!$A154=DA$7,IF('Copy &amp; Paste Roster Report Here'!$M154="QT",1,0),0)</f>
        <v>0</v>
      </c>
      <c r="DB157" s="123">
        <f>IF('Copy &amp; Paste Roster Report Here'!$A154=DB$7,IF('Copy &amp; Paste Roster Report Here'!$M154="QT",1,0),0)</f>
        <v>0</v>
      </c>
      <c r="DC157" s="123">
        <f>IF('Copy &amp; Paste Roster Report Here'!$A154=DC$7,IF('Copy &amp; Paste Roster Report Here'!$M154="QT",1,0),0)</f>
        <v>0</v>
      </c>
      <c r="DD157" s="73">
        <f t="shared" si="45"/>
        <v>0</v>
      </c>
      <c r="DE157" s="124">
        <f>IF('Copy &amp; Paste Roster Report Here'!$A154=DE$7,IF('Copy &amp; Paste Roster Report Here'!$M154="xxxxxxxxxxx",1,0),0)</f>
        <v>0</v>
      </c>
      <c r="DF157" s="124">
        <f>IF('Copy &amp; Paste Roster Report Here'!$A154=DF$7,IF('Copy &amp; Paste Roster Report Here'!$M154="xxxxxxxxxxx",1,0),0)</f>
        <v>0</v>
      </c>
      <c r="DG157" s="124">
        <f>IF('Copy &amp; Paste Roster Report Here'!$A154=DG$7,IF('Copy &amp; Paste Roster Report Here'!$M154="xxxxxxxxxxx",1,0),0)</f>
        <v>0</v>
      </c>
      <c r="DH157" s="124">
        <f>IF('Copy &amp; Paste Roster Report Here'!$A154=DH$7,IF('Copy &amp; Paste Roster Report Here'!$M154="xxxxxxxxxxx",1,0),0)</f>
        <v>0</v>
      </c>
      <c r="DI157" s="124">
        <f>IF('Copy &amp; Paste Roster Report Here'!$A154=DI$7,IF('Copy &amp; Paste Roster Report Here'!$M154="xxxxxxxxxxx",1,0),0)</f>
        <v>0</v>
      </c>
      <c r="DJ157" s="124">
        <f>IF('Copy &amp; Paste Roster Report Here'!$A154=DJ$7,IF('Copy &amp; Paste Roster Report Here'!$M154="xxxxxxxxxxx",1,0),0)</f>
        <v>0</v>
      </c>
      <c r="DK157" s="124">
        <f>IF('Copy &amp; Paste Roster Report Here'!$A154=DK$7,IF('Copy &amp; Paste Roster Report Here'!$M154="xxxxxxxxxxx",1,0),0)</f>
        <v>0</v>
      </c>
      <c r="DL157" s="124">
        <f>IF('Copy &amp; Paste Roster Report Here'!$A154=DL$7,IF('Copy &amp; Paste Roster Report Here'!$M154="xxxxxxxxxxx",1,0),0)</f>
        <v>0</v>
      </c>
      <c r="DM157" s="124">
        <f>IF('Copy &amp; Paste Roster Report Here'!$A154=DM$7,IF('Copy &amp; Paste Roster Report Here'!$M154="xxxxxxxxxxx",1,0),0)</f>
        <v>0</v>
      </c>
      <c r="DN157" s="124">
        <f>IF('Copy &amp; Paste Roster Report Here'!$A154=DN$7,IF('Copy &amp; Paste Roster Report Here'!$M154="xxxxxxxxxxx",1,0),0)</f>
        <v>0</v>
      </c>
      <c r="DO157" s="124">
        <f>IF('Copy &amp; Paste Roster Report Here'!$A154=DO$7,IF('Copy &amp; Paste Roster Report Here'!$M154="xxxxxxxxxxx",1,0),0)</f>
        <v>0</v>
      </c>
      <c r="DP157" s="125">
        <f t="shared" si="46"/>
        <v>0</v>
      </c>
      <c r="DQ157" s="126">
        <f t="shared" si="47"/>
        <v>0</v>
      </c>
    </row>
    <row r="158" spans="1:121" x14ac:dyDescent="0.2">
      <c r="A158" s="111">
        <f t="shared" si="33"/>
        <v>0</v>
      </c>
      <c r="B158" s="111">
        <f t="shared" si="34"/>
        <v>0</v>
      </c>
      <c r="C158" s="112">
        <f>+('Copy &amp; Paste Roster Report Here'!$P155-'Copy &amp; Paste Roster Report Here'!$O155)/30</f>
        <v>0</v>
      </c>
      <c r="D158" s="112">
        <f>+('Copy &amp; Paste Roster Report Here'!$P155-'Copy &amp; Paste Roster Report Here'!$O155)</f>
        <v>0</v>
      </c>
      <c r="E158" s="111">
        <f>'Copy &amp; Paste Roster Report Here'!N155</f>
        <v>0</v>
      </c>
      <c r="F158" s="111" t="str">
        <f t="shared" si="35"/>
        <v>N</v>
      </c>
      <c r="G158" s="111">
        <f>'Copy &amp; Paste Roster Report Here'!R155</f>
        <v>0</v>
      </c>
      <c r="H158" s="113">
        <f t="shared" si="36"/>
        <v>0</v>
      </c>
      <c r="I158" s="112">
        <f>IF(F158="N",$F$5-'Copy &amp; Paste Roster Report Here'!O155,+'Copy &amp; Paste Roster Report Here'!Q155-'Copy &amp; Paste Roster Report Here'!O155)</f>
        <v>0</v>
      </c>
      <c r="J158" s="114">
        <f t="shared" si="37"/>
        <v>0</v>
      </c>
      <c r="K158" s="114">
        <f t="shared" si="38"/>
        <v>0</v>
      </c>
      <c r="L158" s="115">
        <f>'Copy &amp; Paste Roster Report Here'!F155</f>
        <v>0</v>
      </c>
      <c r="M158" s="116">
        <f t="shared" si="39"/>
        <v>0</v>
      </c>
      <c r="N158" s="117">
        <f>IF('Copy &amp; Paste Roster Report Here'!$A155='Analytical Tests'!N$7,IF($F158="Y",+$H158*N$6,0),0)</f>
        <v>0</v>
      </c>
      <c r="O158" s="117">
        <f>IF('Copy &amp; Paste Roster Report Here'!$A155='Analytical Tests'!O$7,IF($F158="Y",+$H158*O$6,0),0)</f>
        <v>0</v>
      </c>
      <c r="P158" s="117">
        <f>IF('Copy &amp; Paste Roster Report Here'!$A155='Analytical Tests'!P$7,IF($F158="Y",+$H158*P$6,0),0)</f>
        <v>0</v>
      </c>
      <c r="Q158" s="117">
        <f>IF('Copy &amp; Paste Roster Report Here'!$A155='Analytical Tests'!Q$7,IF($F158="Y",+$H158*Q$6,0),0)</f>
        <v>0</v>
      </c>
      <c r="R158" s="117">
        <f>IF('Copy &amp; Paste Roster Report Here'!$A155='Analytical Tests'!R$7,IF($F158="Y",+$H158*R$6,0),0)</f>
        <v>0</v>
      </c>
      <c r="S158" s="117">
        <f>IF('Copy &amp; Paste Roster Report Here'!$A155='Analytical Tests'!S$7,IF($F158="Y",+$H158*S$6,0),0)</f>
        <v>0</v>
      </c>
      <c r="T158" s="117">
        <f>IF('Copy &amp; Paste Roster Report Here'!$A155='Analytical Tests'!T$7,IF($F158="Y",+$H158*T$6,0),0)</f>
        <v>0</v>
      </c>
      <c r="U158" s="117">
        <f>IF('Copy &amp; Paste Roster Report Here'!$A155='Analytical Tests'!U$7,IF($F158="Y",+$H158*U$6,0),0)</f>
        <v>0</v>
      </c>
      <c r="V158" s="117">
        <f>IF('Copy &amp; Paste Roster Report Here'!$A155='Analytical Tests'!V$7,IF($F158="Y",+$H158*V$6,0),0)</f>
        <v>0</v>
      </c>
      <c r="W158" s="117">
        <f>IF('Copy &amp; Paste Roster Report Here'!$A155='Analytical Tests'!W$7,IF($F158="Y",+$H158*W$6,0),0)</f>
        <v>0</v>
      </c>
      <c r="X158" s="117">
        <f>IF('Copy &amp; Paste Roster Report Here'!$A155='Analytical Tests'!X$7,IF($F158="Y",+$H158*X$6,0),0)</f>
        <v>0</v>
      </c>
      <c r="Y158" s="117" t="b">
        <f>IF('Copy &amp; Paste Roster Report Here'!$A155='Analytical Tests'!Y$7,IF($F158="N",IF($J158&gt;=$C158,Y$6,+($I158/$D158)*Y$6),0))</f>
        <v>0</v>
      </c>
      <c r="Z158" s="117" t="b">
        <f>IF('Copy &amp; Paste Roster Report Here'!$A155='Analytical Tests'!Z$7,IF($F158="N",IF($J158&gt;=$C158,Z$6,+($I158/$D158)*Z$6),0))</f>
        <v>0</v>
      </c>
      <c r="AA158" s="117" t="b">
        <f>IF('Copy &amp; Paste Roster Report Here'!$A155='Analytical Tests'!AA$7,IF($F158="N",IF($J158&gt;=$C158,AA$6,+($I158/$D158)*AA$6),0))</f>
        <v>0</v>
      </c>
      <c r="AB158" s="117" t="b">
        <f>IF('Copy &amp; Paste Roster Report Here'!$A155='Analytical Tests'!AB$7,IF($F158="N",IF($J158&gt;=$C158,AB$6,+($I158/$D158)*AB$6),0))</f>
        <v>0</v>
      </c>
      <c r="AC158" s="117" t="b">
        <f>IF('Copy &amp; Paste Roster Report Here'!$A155='Analytical Tests'!AC$7,IF($F158="N",IF($J158&gt;=$C158,AC$6,+($I158/$D158)*AC$6),0))</f>
        <v>0</v>
      </c>
      <c r="AD158" s="117" t="b">
        <f>IF('Copy &amp; Paste Roster Report Here'!$A155='Analytical Tests'!AD$7,IF($F158="N",IF($J158&gt;=$C158,AD$6,+($I158/$D158)*AD$6),0))</f>
        <v>0</v>
      </c>
      <c r="AE158" s="117" t="b">
        <f>IF('Copy &amp; Paste Roster Report Here'!$A155='Analytical Tests'!AE$7,IF($F158="N",IF($J158&gt;=$C158,AE$6,+($I158/$D158)*AE$6),0))</f>
        <v>0</v>
      </c>
      <c r="AF158" s="117" t="b">
        <f>IF('Copy &amp; Paste Roster Report Here'!$A155='Analytical Tests'!AF$7,IF($F158="N",IF($J158&gt;=$C158,AF$6,+($I158/$D158)*AF$6),0))</f>
        <v>0</v>
      </c>
      <c r="AG158" s="117" t="b">
        <f>IF('Copy &amp; Paste Roster Report Here'!$A155='Analytical Tests'!AG$7,IF($F158="N",IF($J158&gt;=$C158,AG$6,+($I158/$D158)*AG$6),0))</f>
        <v>0</v>
      </c>
      <c r="AH158" s="117" t="b">
        <f>IF('Copy &amp; Paste Roster Report Here'!$A155='Analytical Tests'!AH$7,IF($F158="N",IF($J158&gt;=$C158,AH$6,+($I158/$D158)*AH$6),0))</f>
        <v>0</v>
      </c>
      <c r="AI158" s="117" t="b">
        <f>IF('Copy &amp; Paste Roster Report Here'!$A155='Analytical Tests'!AI$7,IF($F158="N",IF($J158&gt;=$C158,AI$6,+($I158/$D158)*AI$6),0))</f>
        <v>0</v>
      </c>
      <c r="AJ158" s="79"/>
      <c r="AK158" s="118">
        <f>IF('Copy &amp; Paste Roster Report Here'!$A155=AK$7,IF('Copy &amp; Paste Roster Report Here'!$M155="FT",1,0),0)</f>
        <v>0</v>
      </c>
      <c r="AL158" s="118">
        <f>IF('Copy &amp; Paste Roster Report Here'!$A155=AL$7,IF('Copy &amp; Paste Roster Report Here'!$M155="FT",1,0),0)</f>
        <v>0</v>
      </c>
      <c r="AM158" s="118">
        <f>IF('Copy &amp; Paste Roster Report Here'!$A155=AM$7,IF('Copy &amp; Paste Roster Report Here'!$M155="FT",1,0),0)</f>
        <v>0</v>
      </c>
      <c r="AN158" s="118">
        <f>IF('Copy &amp; Paste Roster Report Here'!$A155=AN$7,IF('Copy &amp; Paste Roster Report Here'!$M155="FT",1,0),0)</f>
        <v>0</v>
      </c>
      <c r="AO158" s="118">
        <f>IF('Copy &amp; Paste Roster Report Here'!$A155=AO$7,IF('Copy &amp; Paste Roster Report Here'!$M155="FT",1,0),0)</f>
        <v>0</v>
      </c>
      <c r="AP158" s="118">
        <f>IF('Copy &amp; Paste Roster Report Here'!$A155=AP$7,IF('Copy &amp; Paste Roster Report Here'!$M155="FT",1,0),0)</f>
        <v>0</v>
      </c>
      <c r="AQ158" s="118">
        <f>IF('Copy &amp; Paste Roster Report Here'!$A155=AQ$7,IF('Copy &amp; Paste Roster Report Here'!$M155="FT",1,0),0)</f>
        <v>0</v>
      </c>
      <c r="AR158" s="118">
        <f>IF('Copy &amp; Paste Roster Report Here'!$A155=AR$7,IF('Copy &amp; Paste Roster Report Here'!$M155="FT",1,0),0)</f>
        <v>0</v>
      </c>
      <c r="AS158" s="118">
        <f>IF('Copy &amp; Paste Roster Report Here'!$A155=AS$7,IF('Copy &amp; Paste Roster Report Here'!$M155="FT",1,0),0)</f>
        <v>0</v>
      </c>
      <c r="AT158" s="118">
        <f>IF('Copy &amp; Paste Roster Report Here'!$A155=AT$7,IF('Copy &amp; Paste Roster Report Here'!$M155="FT",1,0),0)</f>
        <v>0</v>
      </c>
      <c r="AU158" s="118">
        <f>IF('Copy &amp; Paste Roster Report Here'!$A155=AU$7,IF('Copy &amp; Paste Roster Report Here'!$M155="FT",1,0),0)</f>
        <v>0</v>
      </c>
      <c r="AV158" s="73">
        <f t="shared" si="40"/>
        <v>0</v>
      </c>
      <c r="AW158" s="119">
        <f>IF('Copy &amp; Paste Roster Report Here'!$A155=AW$7,IF('Copy &amp; Paste Roster Report Here'!$M155="HT",1,0),0)</f>
        <v>0</v>
      </c>
      <c r="AX158" s="119">
        <f>IF('Copy &amp; Paste Roster Report Here'!$A155=AX$7,IF('Copy &amp; Paste Roster Report Here'!$M155="HT",1,0),0)</f>
        <v>0</v>
      </c>
      <c r="AY158" s="119">
        <f>IF('Copy &amp; Paste Roster Report Here'!$A155=AY$7,IF('Copy &amp; Paste Roster Report Here'!$M155="HT",1,0),0)</f>
        <v>0</v>
      </c>
      <c r="AZ158" s="119">
        <f>IF('Copy &amp; Paste Roster Report Here'!$A155=AZ$7,IF('Copy &amp; Paste Roster Report Here'!$M155="HT",1,0),0)</f>
        <v>0</v>
      </c>
      <c r="BA158" s="119">
        <f>IF('Copy &amp; Paste Roster Report Here'!$A155=BA$7,IF('Copy &amp; Paste Roster Report Here'!$M155="HT",1,0),0)</f>
        <v>0</v>
      </c>
      <c r="BB158" s="119">
        <f>IF('Copy &amp; Paste Roster Report Here'!$A155=BB$7,IF('Copy &amp; Paste Roster Report Here'!$M155="HT",1,0),0)</f>
        <v>0</v>
      </c>
      <c r="BC158" s="119">
        <f>IF('Copy &amp; Paste Roster Report Here'!$A155=BC$7,IF('Copy &amp; Paste Roster Report Here'!$M155="HT",1,0),0)</f>
        <v>0</v>
      </c>
      <c r="BD158" s="119">
        <f>IF('Copy &amp; Paste Roster Report Here'!$A155=BD$7,IF('Copy &amp; Paste Roster Report Here'!$M155="HT",1,0),0)</f>
        <v>0</v>
      </c>
      <c r="BE158" s="119">
        <f>IF('Copy &amp; Paste Roster Report Here'!$A155=BE$7,IF('Copy &amp; Paste Roster Report Here'!$M155="HT",1,0),0)</f>
        <v>0</v>
      </c>
      <c r="BF158" s="119">
        <f>IF('Copy &amp; Paste Roster Report Here'!$A155=BF$7,IF('Copy &amp; Paste Roster Report Here'!$M155="HT",1,0),0)</f>
        <v>0</v>
      </c>
      <c r="BG158" s="119">
        <f>IF('Copy &amp; Paste Roster Report Here'!$A155=BG$7,IF('Copy &amp; Paste Roster Report Here'!$M155="HT",1,0),0)</f>
        <v>0</v>
      </c>
      <c r="BH158" s="73">
        <f t="shared" si="41"/>
        <v>0</v>
      </c>
      <c r="BI158" s="120">
        <f>IF('Copy &amp; Paste Roster Report Here'!$A155=BI$7,IF('Copy &amp; Paste Roster Report Here'!$M155="MT",1,0),0)</f>
        <v>0</v>
      </c>
      <c r="BJ158" s="120">
        <f>IF('Copy &amp; Paste Roster Report Here'!$A155=BJ$7,IF('Copy &amp; Paste Roster Report Here'!$M155="MT",1,0),0)</f>
        <v>0</v>
      </c>
      <c r="BK158" s="120">
        <f>IF('Copy &amp; Paste Roster Report Here'!$A155=BK$7,IF('Copy &amp; Paste Roster Report Here'!$M155="MT",1,0),0)</f>
        <v>0</v>
      </c>
      <c r="BL158" s="120">
        <f>IF('Copy &amp; Paste Roster Report Here'!$A155=BL$7,IF('Copy &amp; Paste Roster Report Here'!$M155="MT",1,0),0)</f>
        <v>0</v>
      </c>
      <c r="BM158" s="120">
        <f>IF('Copy &amp; Paste Roster Report Here'!$A155=BM$7,IF('Copy &amp; Paste Roster Report Here'!$M155="MT",1,0),0)</f>
        <v>0</v>
      </c>
      <c r="BN158" s="120">
        <f>IF('Copy &amp; Paste Roster Report Here'!$A155=BN$7,IF('Copy &amp; Paste Roster Report Here'!$M155="MT",1,0),0)</f>
        <v>0</v>
      </c>
      <c r="BO158" s="120">
        <f>IF('Copy &amp; Paste Roster Report Here'!$A155=BO$7,IF('Copy &amp; Paste Roster Report Here'!$M155="MT",1,0),0)</f>
        <v>0</v>
      </c>
      <c r="BP158" s="120">
        <f>IF('Copy &amp; Paste Roster Report Here'!$A155=BP$7,IF('Copy &amp; Paste Roster Report Here'!$M155="MT",1,0),0)</f>
        <v>0</v>
      </c>
      <c r="BQ158" s="120">
        <f>IF('Copy &amp; Paste Roster Report Here'!$A155=BQ$7,IF('Copy &amp; Paste Roster Report Here'!$M155="MT",1,0),0)</f>
        <v>0</v>
      </c>
      <c r="BR158" s="120">
        <f>IF('Copy &amp; Paste Roster Report Here'!$A155=BR$7,IF('Copy &amp; Paste Roster Report Here'!$M155="MT",1,0),0)</f>
        <v>0</v>
      </c>
      <c r="BS158" s="120">
        <f>IF('Copy &amp; Paste Roster Report Here'!$A155=BS$7,IF('Copy &amp; Paste Roster Report Here'!$M155="MT",1,0),0)</f>
        <v>0</v>
      </c>
      <c r="BT158" s="73">
        <f t="shared" si="42"/>
        <v>0</v>
      </c>
      <c r="BU158" s="121">
        <f>IF('Copy &amp; Paste Roster Report Here'!$A155=BU$7,IF('Copy &amp; Paste Roster Report Here'!$M155="fy",1,0),0)</f>
        <v>0</v>
      </c>
      <c r="BV158" s="121">
        <f>IF('Copy &amp; Paste Roster Report Here'!$A155=BV$7,IF('Copy &amp; Paste Roster Report Here'!$M155="fy",1,0),0)</f>
        <v>0</v>
      </c>
      <c r="BW158" s="121">
        <f>IF('Copy &amp; Paste Roster Report Here'!$A155=BW$7,IF('Copy &amp; Paste Roster Report Here'!$M155="fy",1,0),0)</f>
        <v>0</v>
      </c>
      <c r="BX158" s="121">
        <f>IF('Copy &amp; Paste Roster Report Here'!$A155=BX$7,IF('Copy &amp; Paste Roster Report Here'!$M155="fy",1,0),0)</f>
        <v>0</v>
      </c>
      <c r="BY158" s="121">
        <f>IF('Copy &amp; Paste Roster Report Here'!$A155=BY$7,IF('Copy &amp; Paste Roster Report Here'!$M155="fy",1,0),0)</f>
        <v>0</v>
      </c>
      <c r="BZ158" s="121">
        <f>IF('Copy &amp; Paste Roster Report Here'!$A155=BZ$7,IF('Copy &amp; Paste Roster Report Here'!$M155="fy",1,0),0)</f>
        <v>0</v>
      </c>
      <c r="CA158" s="121">
        <f>IF('Copy &amp; Paste Roster Report Here'!$A155=CA$7,IF('Copy &amp; Paste Roster Report Here'!$M155="fy",1,0),0)</f>
        <v>0</v>
      </c>
      <c r="CB158" s="121">
        <f>IF('Copy &amp; Paste Roster Report Here'!$A155=CB$7,IF('Copy &amp; Paste Roster Report Here'!$M155="fy",1,0),0)</f>
        <v>0</v>
      </c>
      <c r="CC158" s="121">
        <f>IF('Copy &amp; Paste Roster Report Here'!$A155=CC$7,IF('Copy &amp; Paste Roster Report Here'!$M155="fy",1,0),0)</f>
        <v>0</v>
      </c>
      <c r="CD158" s="121">
        <f>IF('Copy &amp; Paste Roster Report Here'!$A155=CD$7,IF('Copy &amp; Paste Roster Report Here'!$M155="fy",1,0),0)</f>
        <v>0</v>
      </c>
      <c r="CE158" s="121">
        <f>IF('Copy &amp; Paste Roster Report Here'!$A155=CE$7,IF('Copy &amp; Paste Roster Report Here'!$M155="fy",1,0),0)</f>
        <v>0</v>
      </c>
      <c r="CF158" s="73">
        <f t="shared" si="43"/>
        <v>0</v>
      </c>
      <c r="CG158" s="122">
        <f>IF('Copy &amp; Paste Roster Report Here'!$A155=CG$7,IF('Copy &amp; Paste Roster Report Here'!$M155="RH",1,0),0)</f>
        <v>0</v>
      </c>
      <c r="CH158" s="122">
        <f>IF('Copy &amp; Paste Roster Report Here'!$A155=CH$7,IF('Copy &amp; Paste Roster Report Here'!$M155="RH",1,0),0)</f>
        <v>0</v>
      </c>
      <c r="CI158" s="122">
        <f>IF('Copy &amp; Paste Roster Report Here'!$A155=CI$7,IF('Copy &amp; Paste Roster Report Here'!$M155="RH",1,0),0)</f>
        <v>0</v>
      </c>
      <c r="CJ158" s="122">
        <f>IF('Copy &amp; Paste Roster Report Here'!$A155=CJ$7,IF('Copy &amp; Paste Roster Report Here'!$M155="RH",1,0),0)</f>
        <v>0</v>
      </c>
      <c r="CK158" s="122">
        <f>IF('Copy &amp; Paste Roster Report Here'!$A155=CK$7,IF('Copy &amp; Paste Roster Report Here'!$M155="RH",1,0),0)</f>
        <v>0</v>
      </c>
      <c r="CL158" s="122">
        <f>IF('Copy &amp; Paste Roster Report Here'!$A155=CL$7,IF('Copy &amp; Paste Roster Report Here'!$M155="RH",1,0),0)</f>
        <v>0</v>
      </c>
      <c r="CM158" s="122">
        <f>IF('Copy &amp; Paste Roster Report Here'!$A155=CM$7,IF('Copy &amp; Paste Roster Report Here'!$M155="RH",1,0),0)</f>
        <v>0</v>
      </c>
      <c r="CN158" s="122">
        <f>IF('Copy &amp; Paste Roster Report Here'!$A155=CN$7,IF('Copy &amp; Paste Roster Report Here'!$M155="RH",1,0),0)</f>
        <v>0</v>
      </c>
      <c r="CO158" s="122">
        <f>IF('Copy &amp; Paste Roster Report Here'!$A155=CO$7,IF('Copy &amp; Paste Roster Report Here'!$M155="RH",1,0),0)</f>
        <v>0</v>
      </c>
      <c r="CP158" s="122">
        <f>IF('Copy &amp; Paste Roster Report Here'!$A155=CP$7,IF('Copy &amp; Paste Roster Report Here'!$M155="RH",1,0),0)</f>
        <v>0</v>
      </c>
      <c r="CQ158" s="122">
        <f>IF('Copy &amp; Paste Roster Report Here'!$A155=CQ$7,IF('Copy &amp; Paste Roster Report Here'!$M155="RH",1,0),0)</f>
        <v>0</v>
      </c>
      <c r="CR158" s="73">
        <f t="shared" si="44"/>
        <v>0</v>
      </c>
      <c r="CS158" s="123">
        <f>IF('Copy &amp; Paste Roster Report Here'!$A155=CS$7,IF('Copy &amp; Paste Roster Report Here'!$M155="QT",1,0),0)</f>
        <v>0</v>
      </c>
      <c r="CT158" s="123">
        <f>IF('Copy &amp; Paste Roster Report Here'!$A155=CT$7,IF('Copy &amp; Paste Roster Report Here'!$M155="QT",1,0),0)</f>
        <v>0</v>
      </c>
      <c r="CU158" s="123">
        <f>IF('Copy &amp; Paste Roster Report Here'!$A155=CU$7,IF('Copy &amp; Paste Roster Report Here'!$M155="QT",1,0),0)</f>
        <v>0</v>
      </c>
      <c r="CV158" s="123">
        <f>IF('Copy &amp; Paste Roster Report Here'!$A155=CV$7,IF('Copy &amp; Paste Roster Report Here'!$M155="QT",1,0),0)</f>
        <v>0</v>
      </c>
      <c r="CW158" s="123">
        <f>IF('Copy &amp; Paste Roster Report Here'!$A155=CW$7,IF('Copy &amp; Paste Roster Report Here'!$M155="QT",1,0),0)</f>
        <v>0</v>
      </c>
      <c r="CX158" s="123">
        <f>IF('Copy &amp; Paste Roster Report Here'!$A155=CX$7,IF('Copy &amp; Paste Roster Report Here'!$M155="QT",1,0),0)</f>
        <v>0</v>
      </c>
      <c r="CY158" s="123">
        <f>IF('Copy &amp; Paste Roster Report Here'!$A155=CY$7,IF('Copy &amp; Paste Roster Report Here'!$M155="QT",1,0),0)</f>
        <v>0</v>
      </c>
      <c r="CZ158" s="123">
        <f>IF('Copy &amp; Paste Roster Report Here'!$A155=CZ$7,IF('Copy &amp; Paste Roster Report Here'!$M155="QT",1,0),0)</f>
        <v>0</v>
      </c>
      <c r="DA158" s="123">
        <f>IF('Copy &amp; Paste Roster Report Here'!$A155=DA$7,IF('Copy &amp; Paste Roster Report Here'!$M155="QT",1,0),0)</f>
        <v>0</v>
      </c>
      <c r="DB158" s="123">
        <f>IF('Copy &amp; Paste Roster Report Here'!$A155=DB$7,IF('Copy &amp; Paste Roster Report Here'!$M155="QT",1,0),0)</f>
        <v>0</v>
      </c>
      <c r="DC158" s="123">
        <f>IF('Copy &amp; Paste Roster Report Here'!$A155=DC$7,IF('Copy &amp; Paste Roster Report Here'!$M155="QT",1,0),0)</f>
        <v>0</v>
      </c>
      <c r="DD158" s="73">
        <f t="shared" si="45"/>
        <v>0</v>
      </c>
      <c r="DE158" s="124">
        <f>IF('Copy &amp; Paste Roster Report Here'!$A155=DE$7,IF('Copy &amp; Paste Roster Report Here'!$M155="xxxxxxxxxxx",1,0),0)</f>
        <v>0</v>
      </c>
      <c r="DF158" s="124">
        <f>IF('Copy &amp; Paste Roster Report Here'!$A155=DF$7,IF('Copy &amp; Paste Roster Report Here'!$M155="xxxxxxxxxxx",1,0),0)</f>
        <v>0</v>
      </c>
      <c r="DG158" s="124">
        <f>IF('Copy &amp; Paste Roster Report Here'!$A155=DG$7,IF('Copy &amp; Paste Roster Report Here'!$M155="xxxxxxxxxxx",1,0),0)</f>
        <v>0</v>
      </c>
      <c r="DH158" s="124">
        <f>IF('Copy &amp; Paste Roster Report Here'!$A155=DH$7,IF('Copy &amp; Paste Roster Report Here'!$M155="xxxxxxxxxxx",1,0),0)</f>
        <v>0</v>
      </c>
      <c r="DI158" s="124">
        <f>IF('Copy &amp; Paste Roster Report Here'!$A155=DI$7,IF('Copy &amp; Paste Roster Report Here'!$M155="xxxxxxxxxxx",1,0),0)</f>
        <v>0</v>
      </c>
      <c r="DJ158" s="124">
        <f>IF('Copy &amp; Paste Roster Report Here'!$A155=DJ$7,IF('Copy &amp; Paste Roster Report Here'!$M155="xxxxxxxxxxx",1,0),0)</f>
        <v>0</v>
      </c>
      <c r="DK158" s="124">
        <f>IF('Copy &amp; Paste Roster Report Here'!$A155=DK$7,IF('Copy &amp; Paste Roster Report Here'!$M155="xxxxxxxxxxx",1,0),0)</f>
        <v>0</v>
      </c>
      <c r="DL158" s="124">
        <f>IF('Copy &amp; Paste Roster Report Here'!$A155=DL$7,IF('Copy &amp; Paste Roster Report Here'!$M155="xxxxxxxxxxx",1,0),0)</f>
        <v>0</v>
      </c>
      <c r="DM158" s="124">
        <f>IF('Copy &amp; Paste Roster Report Here'!$A155=DM$7,IF('Copy &amp; Paste Roster Report Here'!$M155="xxxxxxxxxxx",1,0),0)</f>
        <v>0</v>
      </c>
      <c r="DN158" s="124">
        <f>IF('Copy &amp; Paste Roster Report Here'!$A155=DN$7,IF('Copy &amp; Paste Roster Report Here'!$M155="xxxxxxxxxxx",1,0),0)</f>
        <v>0</v>
      </c>
      <c r="DO158" s="124">
        <f>IF('Copy &amp; Paste Roster Report Here'!$A155=DO$7,IF('Copy &amp; Paste Roster Report Here'!$M155="xxxxxxxxxxx",1,0),0)</f>
        <v>0</v>
      </c>
      <c r="DP158" s="125">
        <f t="shared" si="46"/>
        <v>0</v>
      </c>
      <c r="DQ158" s="126">
        <f t="shared" si="47"/>
        <v>0</v>
      </c>
    </row>
    <row r="159" spans="1:121" x14ac:dyDescent="0.2">
      <c r="A159" s="111">
        <f t="shared" si="33"/>
        <v>0</v>
      </c>
      <c r="B159" s="111">
        <f t="shared" si="34"/>
        <v>0</v>
      </c>
      <c r="C159" s="112">
        <f>+('Copy &amp; Paste Roster Report Here'!$P156-'Copy &amp; Paste Roster Report Here'!$O156)/30</f>
        <v>0</v>
      </c>
      <c r="D159" s="112">
        <f>+('Copy &amp; Paste Roster Report Here'!$P156-'Copy &amp; Paste Roster Report Here'!$O156)</f>
        <v>0</v>
      </c>
      <c r="E159" s="111">
        <f>'Copy &amp; Paste Roster Report Here'!N156</f>
        <v>0</v>
      </c>
      <c r="F159" s="111" t="str">
        <f t="shared" si="35"/>
        <v>N</v>
      </c>
      <c r="G159" s="111">
        <f>'Copy &amp; Paste Roster Report Here'!R156</f>
        <v>0</v>
      </c>
      <c r="H159" s="113">
        <f t="shared" si="36"/>
        <v>0</v>
      </c>
      <c r="I159" s="112">
        <f>IF(F159="N",$F$5-'Copy &amp; Paste Roster Report Here'!O156,+'Copy &amp; Paste Roster Report Here'!Q156-'Copy &amp; Paste Roster Report Here'!O156)</f>
        <v>0</v>
      </c>
      <c r="J159" s="114">
        <f t="shared" si="37"/>
        <v>0</v>
      </c>
      <c r="K159" s="114">
        <f t="shared" si="38"/>
        <v>0</v>
      </c>
      <c r="L159" s="115">
        <f>'Copy &amp; Paste Roster Report Here'!F156</f>
        <v>0</v>
      </c>
      <c r="M159" s="116">
        <f t="shared" si="39"/>
        <v>0</v>
      </c>
      <c r="N159" s="117">
        <f>IF('Copy &amp; Paste Roster Report Here'!$A156='Analytical Tests'!N$7,IF($F159="Y",+$H159*N$6,0),0)</f>
        <v>0</v>
      </c>
      <c r="O159" s="117">
        <f>IF('Copy &amp; Paste Roster Report Here'!$A156='Analytical Tests'!O$7,IF($F159="Y",+$H159*O$6,0),0)</f>
        <v>0</v>
      </c>
      <c r="P159" s="117">
        <f>IF('Copy &amp; Paste Roster Report Here'!$A156='Analytical Tests'!P$7,IF($F159="Y",+$H159*P$6,0),0)</f>
        <v>0</v>
      </c>
      <c r="Q159" s="117">
        <f>IF('Copy &amp; Paste Roster Report Here'!$A156='Analytical Tests'!Q$7,IF($F159="Y",+$H159*Q$6,0),0)</f>
        <v>0</v>
      </c>
      <c r="R159" s="117">
        <f>IF('Copy &amp; Paste Roster Report Here'!$A156='Analytical Tests'!R$7,IF($F159="Y",+$H159*R$6,0),0)</f>
        <v>0</v>
      </c>
      <c r="S159" s="117">
        <f>IF('Copy &amp; Paste Roster Report Here'!$A156='Analytical Tests'!S$7,IF($F159="Y",+$H159*S$6,0),0)</f>
        <v>0</v>
      </c>
      <c r="T159" s="117">
        <f>IF('Copy &amp; Paste Roster Report Here'!$A156='Analytical Tests'!T$7,IF($F159="Y",+$H159*T$6,0),0)</f>
        <v>0</v>
      </c>
      <c r="U159" s="117">
        <f>IF('Copy &amp; Paste Roster Report Here'!$A156='Analytical Tests'!U$7,IF($F159="Y",+$H159*U$6,0),0)</f>
        <v>0</v>
      </c>
      <c r="V159" s="117">
        <f>IF('Copy &amp; Paste Roster Report Here'!$A156='Analytical Tests'!V$7,IF($F159="Y",+$H159*V$6,0),0)</f>
        <v>0</v>
      </c>
      <c r="W159" s="117">
        <f>IF('Copy &amp; Paste Roster Report Here'!$A156='Analytical Tests'!W$7,IF($F159="Y",+$H159*W$6,0),0)</f>
        <v>0</v>
      </c>
      <c r="X159" s="117">
        <f>IF('Copy &amp; Paste Roster Report Here'!$A156='Analytical Tests'!X$7,IF($F159="Y",+$H159*X$6,0),0)</f>
        <v>0</v>
      </c>
      <c r="Y159" s="117" t="b">
        <f>IF('Copy &amp; Paste Roster Report Here'!$A156='Analytical Tests'!Y$7,IF($F159="N",IF($J159&gt;=$C159,Y$6,+($I159/$D159)*Y$6),0))</f>
        <v>0</v>
      </c>
      <c r="Z159" s="117" t="b">
        <f>IF('Copy &amp; Paste Roster Report Here'!$A156='Analytical Tests'!Z$7,IF($F159="N",IF($J159&gt;=$C159,Z$6,+($I159/$D159)*Z$6),0))</f>
        <v>0</v>
      </c>
      <c r="AA159" s="117" t="b">
        <f>IF('Copy &amp; Paste Roster Report Here'!$A156='Analytical Tests'!AA$7,IF($F159="N",IF($J159&gt;=$C159,AA$6,+($I159/$D159)*AA$6),0))</f>
        <v>0</v>
      </c>
      <c r="AB159" s="117" t="b">
        <f>IF('Copy &amp; Paste Roster Report Here'!$A156='Analytical Tests'!AB$7,IF($F159="N",IF($J159&gt;=$C159,AB$6,+($I159/$D159)*AB$6),0))</f>
        <v>0</v>
      </c>
      <c r="AC159" s="117" t="b">
        <f>IF('Copy &amp; Paste Roster Report Here'!$A156='Analytical Tests'!AC$7,IF($F159="N",IF($J159&gt;=$C159,AC$6,+($I159/$D159)*AC$6),0))</f>
        <v>0</v>
      </c>
      <c r="AD159" s="117" t="b">
        <f>IF('Copy &amp; Paste Roster Report Here'!$A156='Analytical Tests'!AD$7,IF($F159="N",IF($J159&gt;=$C159,AD$6,+($I159/$D159)*AD$6),0))</f>
        <v>0</v>
      </c>
      <c r="AE159" s="117" t="b">
        <f>IF('Copy &amp; Paste Roster Report Here'!$A156='Analytical Tests'!AE$7,IF($F159="N",IF($J159&gt;=$C159,AE$6,+($I159/$D159)*AE$6),0))</f>
        <v>0</v>
      </c>
      <c r="AF159" s="117" t="b">
        <f>IF('Copy &amp; Paste Roster Report Here'!$A156='Analytical Tests'!AF$7,IF($F159="N",IF($J159&gt;=$C159,AF$6,+($I159/$D159)*AF$6),0))</f>
        <v>0</v>
      </c>
      <c r="AG159" s="117" t="b">
        <f>IF('Copy &amp; Paste Roster Report Here'!$A156='Analytical Tests'!AG$7,IF($F159="N",IF($J159&gt;=$C159,AG$6,+($I159/$D159)*AG$6),0))</f>
        <v>0</v>
      </c>
      <c r="AH159" s="117" t="b">
        <f>IF('Copy &amp; Paste Roster Report Here'!$A156='Analytical Tests'!AH$7,IF($F159="N",IF($J159&gt;=$C159,AH$6,+($I159/$D159)*AH$6),0))</f>
        <v>0</v>
      </c>
      <c r="AI159" s="117" t="b">
        <f>IF('Copy &amp; Paste Roster Report Here'!$A156='Analytical Tests'!AI$7,IF($F159="N",IF($J159&gt;=$C159,AI$6,+($I159/$D159)*AI$6),0))</f>
        <v>0</v>
      </c>
      <c r="AJ159" s="79"/>
      <c r="AK159" s="118">
        <f>IF('Copy &amp; Paste Roster Report Here'!$A156=AK$7,IF('Copy &amp; Paste Roster Report Here'!$M156="FT",1,0),0)</f>
        <v>0</v>
      </c>
      <c r="AL159" s="118">
        <f>IF('Copy &amp; Paste Roster Report Here'!$A156=AL$7,IF('Copy &amp; Paste Roster Report Here'!$M156="FT",1,0),0)</f>
        <v>0</v>
      </c>
      <c r="AM159" s="118">
        <f>IF('Copy &amp; Paste Roster Report Here'!$A156=AM$7,IF('Copy &amp; Paste Roster Report Here'!$M156="FT",1,0),0)</f>
        <v>0</v>
      </c>
      <c r="AN159" s="118">
        <f>IF('Copy &amp; Paste Roster Report Here'!$A156=AN$7,IF('Copy &amp; Paste Roster Report Here'!$M156="FT",1,0),0)</f>
        <v>0</v>
      </c>
      <c r="AO159" s="118">
        <f>IF('Copy &amp; Paste Roster Report Here'!$A156=AO$7,IF('Copy &amp; Paste Roster Report Here'!$M156="FT",1,0),0)</f>
        <v>0</v>
      </c>
      <c r="AP159" s="118">
        <f>IF('Copy &amp; Paste Roster Report Here'!$A156=AP$7,IF('Copy &amp; Paste Roster Report Here'!$M156="FT",1,0),0)</f>
        <v>0</v>
      </c>
      <c r="AQ159" s="118">
        <f>IF('Copy &amp; Paste Roster Report Here'!$A156=AQ$7,IF('Copy &amp; Paste Roster Report Here'!$M156="FT",1,0),0)</f>
        <v>0</v>
      </c>
      <c r="AR159" s="118">
        <f>IF('Copy &amp; Paste Roster Report Here'!$A156=AR$7,IF('Copy &amp; Paste Roster Report Here'!$M156="FT",1,0),0)</f>
        <v>0</v>
      </c>
      <c r="AS159" s="118">
        <f>IF('Copy &amp; Paste Roster Report Here'!$A156=AS$7,IF('Copy &amp; Paste Roster Report Here'!$M156="FT",1,0),0)</f>
        <v>0</v>
      </c>
      <c r="AT159" s="118">
        <f>IF('Copy &amp; Paste Roster Report Here'!$A156=AT$7,IF('Copy &amp; Paste Roster Report Here'!$M156="FT",1,0),0)</f>
        <v>0</v>
      </c>
      <c r="AU159" s="118">
        <f>IF('Copy &amp; Paste Roster Report Here'!$A156=AU$7,IF('Copy &amp; Paste Roster Report Here'!$M156="FT",1,0),0)</f>
        <v>0</v>
      </c>
      <c r="AV159" s="73">
        <f t="shared" si="40"/>
        <v>0</v>
      </c>
      <c r="AW159" s="119">
        <f>IF('Copy &amp; Paste Roster Report Here'!$A156=AW$7,IF('Copy &amp; Paste Roster Report Here'!$M156="HT",1,0),0)</f>
        <v>0</v>
      </c>
      <c r="AX159" s="119">
        <f>IF('Copy &amp; Paste Roster Report Here'!$A156=AX$7,IF('Copy &amp; Paste Roster Report Here'!$M156="HT",1,0),0)</f>
        <v>0</v>
      </c>
      <c r="AY159" s="119">
        <f>IF('Copy &amp; Paste Roster Report Here'!$A156=AY$7,IF('Copy &amp; Paste Roster Report Here'!$M156="HT",1,0),0)</f>
        <v>0</v>
      </c>
      <c r="AZ159" s="119">
        <f>IF('Copy &amp; Paste Roster Report Here'!$A156=AZ$7,IF('Copy &amp; Paste Roster Report Here'!$M156="HT",1,0),0)</f>
        <v>0</v>
      </c>
      <c r="BA159" s="119">
        <f>IF('Copy &amp; Paste Roster Report Here'!$A156=BA$7,IF('Copy &amp; Paste Roster Report Here'!$M156="HT",1,0),0)</f>
        <v>0</v>
      </c>
      <c r="BB159" s="119">
        <f>IF('Copy &amp; Paste Roster Report Here'!$A156=BB$7,IF('Copy &amp; Paste Roster Report Here'!$M156="HT",1,0),0)</f>
        <v>0</v>
      </c>
      <c r="BC159" s="119">
        <f>IF('Copy &amp; Paste Roster Report Here'!$A156=BC$7,IF('Copy &amp; Paste Roster Report Here'!$M156="HT",1,0),0)</f>
        <v>0</v>
      </c>
      <c r="BD159" s="119">
        <f>IF('Copy &amp; Paste Roster Report Here'!$A156=BD$7,IF('Copy &amp; Paste Roster Report Here'!$M156="HT",1,0),0)</f>
        <v>0</v>
      </c>
      <c r="BE159" s="119">
        <f>IF('Copy &amp; Paste Roster Report Here'!$A156=BE$7,IF('Copy &amp; Paste Roster Report Here'!$M156="HT",1,0),0)</f>
        <v>0</v>
      </c>
      <c r="BF159" s="119">
        <f>IF('Copy &amp; Paste Roster Report Here'!$A156=BF$7,IF('Copy &amp; Paste Roster Report Here'!$M156="HT",1,0),0)</f>
        <v>0</v>
      </c>
      <c r="BG159" s="119">
        <f>IF('Copy &amp; Paste Roster Report Here'!$A156=BG$7,IF('Copy &amp; Paste Roster Report Here'!$M156="HT",1,0),0)</f>
        <v>0</v>
      </c>
      <c r="BH159" s="73">
        <f t="shared" si="41"/>
        <v>0</v>
      </c>
      <c r="BI159" s="120">
        <f>IF('Copy &amp; Paste Roster Report Here'!$A156=BI$7,IF('Copy &amp; Paste Roster Report Here'!$M156="MT",1,0),0)</f>
        <v>0</v>
      </c>
      <c r="BJ159" s="120">
        <f>IF('Copy &amp; Paste Roster Report Here'!$A156=BJ$7,IF('Copy &amp; Paste Roster Report Here'!$M156="MT",1,0),0)</f>
        <v>0</v>
      </c>
      <c r="BK159" s="120">
        <f>IF('Copy &amp; Paste Roster Report Here'!$A156=BK$7,IF('Copy &amp; Paste Roster Report Here'!$M156="MT",1,0),0)</f>
        <v>0</v>
      </c>
      <c r="BL159" s="120">
        <f>IF('Copy &amp; Paste Roster Report Here'!$A156=BL$7,IF('Copy &amp; Paste Roster Report Here'!$M156="MT",1,0),0)</f>
        <v>0</v>
      </c>
      <c r="BM159" s="120">
        <f>IF('Copy &amp; Paste Roster Report Here'!$A156=BM$7,IF('Copy &amp; Paste Roster Report Here'!$M156="MT",1,0),0)</f>
        <v>0</v>
      </c>
      <c r="BN159" s="120">
        <f>IF('Copy &amp; Paste Roster Report Here'!$A156=BN$7,IF('Copy &amp; Paste Roster Report Here'!$M156="MT",1,0),0)</f>
        <v>0</v>
      </c>
      <c r="BO159" s="120">
        <f>IF('Copy &amp; Paste Roster Report Here'!$A156=BO$7,IF('Copy &amp; Paste Roster Report Here'!$M156="MT",1,0),0)</f>
        <v>0</v>
      </c>
      <c r="BP159" s="120">
        <f>IF('Copy &amp; Paste Roster Report Here'!$A156=BP$7,IF('Copy &amp; Paste Roster Report Here'!$M156="MT",1,0),0)</f>
        <v>0</v>
      </c>
      <c r="BQ159" s="120">
        <f>IF('Copy &amp; Paste Roster Report Here'!$A156=BQ$7,IF('Copy &amp; Paste Roster Report Here'!$M156="MT",1,0),0)</f>
        <v>0</v>
      </c>
      <c r="BR159" s="120">
        <f>IF('Copy &amp; Paste Roster Report Here'!$A156=BR$7,IF('Copy &amp; Paste Roster Report Here'!$M156="MT",1,0),0)</f>
        <v>0</v>
      </c>
      <c r="BS159" s="120">
        <f>IF('Copy &amp; Paste Roster Report Here'!$A156=BS$7,IF('Copy &amp; Paste Roster Report Here'!$M156="MT",1,0),0)</f>
        <v>0</v>
      </c>
      <c r="BT159" s="73">
        <f t="shared" si="42"/>
        <v>0</v>
      </c>
      <c r="BU159" s="121">
        <f>IF('Copy &amp; Paste Roster Report Here'!$A156=BU$7,IF('Copy &amp; Paste Roster Report Here'!$M156="fy",1,0),0)</f>
        <v>0</v>
      </c>
      <c r="BV159" s="121">
        <f>IF('Copy &amp; Paste Roster Report Here'!$A156=BV$7,IF('Copy &amp; Paste Roster Report Here'!$M156="fy",1,0),0)</f>
        <v>0</v>
      </c>
      <c r="BW159" s="121">
        <f>IF('Copy &amp; Paste Roster Report Here'!$A156=BW$7,IF('Copy &amp; Paste Roster Report Here'!$M156="fy",1,0),0)</f>
        <v>0</v>
      </c>
      <c r="BX159" s="121">
        <f>IF('Copy &amp; Paste Roster Report Here'!$A156=BX$7,IF('Copy &amp; Paste Roster Report Here'!$M156="fy",1,0),0)</f>
        <v>0</v>
      </c>
      <c r="BY159" s="121">
        <f>IF('Copy &amp; Paste Roster Report Here'!$A156=BY$7,IF('Copy &amp; Paste Roster Report Here'!$M156="fy",1,0),0)</f>
        <v>0</v>
      </c>
      <c r="BZ159" s="121">
        <f>IF('Copy &amp; Paste Roster Report Here'!$A156=BZ$7,IF('Copy &amp; Paste Roster Report Here'!$M156="fy",1,0),0)</f>
        <v>0</v>
      </c>
      <c r="CA159" s="121">
        <f>IF('Copy &amp; Paste Roster Report Here'!$A156=CA$7,IF('Copy &amp; Paste Roster Report Here'!$M156="fy",1,0),0)</f>
        <v>0</v>
      </c>
      <c r="CB159" s="121">
        <f>IF('Copy &amp; Paste Roster Report Here'!$A156=CB$7,IF('Copy &amp; Paste Roster Report Here'!$M156="fy",1,0),0)</f>
        <v>0</v>
      </c>
      <c r="CC159" s="121">
        <f>IF('Copy &amp; Paste Roster Report Here'!$A156=CC$7,IF('Copy &amp; Paste Roster Report Here'!$M156="fy",1,0),0)</f>
        <v>0</v>
      </c>
      <c r="CD159" s="121">
        <f>IF('Copy &amp; Paste Roster Report Here'!$A156=CD$7,IF('Copy &amp; Paste Roster Report Here'!$M156="fy",1,0),0)</f>
        <v>0</v>
      </c>
      <c r="CE159" s="121">
        <f>IF('Copy &amp; Paste Roster Report Here'!$A156=CE$7,IF('Copy &amp; Paste Roster Report Here'!$M156="fy",1,0),0)</f>
        <v>0</v>
      </c>
      <c r="CF159" s="73">
        <f t="shared" si="43"/>
        <v>0</v>
      </c>
      <c r="CG159" s="122">
        <f>IF('Copy &amp; Paste Roster Report Here'!$A156=CG$7,IF('Copy &amp; Paste Roster Report Here'!$M156="RH",1,0),0)</f>
        <v>0</v>
      </c>
      <c r="CH159" s="122">
        <f>IF('Copy &amp; Paste Roster Report Here'!$A156=CH$7,IF('Copy &amp; Paste Roster Report Here'!$M156="RH",1,0),0)</f>
        <v>0</v>
      </c>
      <c r="CI159" s="122">
        <f>IF('Copy &amp; Paste Roster Report Here'!$A156=CI$7,IF('Copy &amp; Paste Roster Report Here'!$M156="RH",1,0),0)</f>
        <v>0</v>
      </c>
      <c r="CJ159" s="122">
        <f>IF('Copy &amp; Paste Roster Report Here'!$A156=CJ$7,IF('Copy &amp; Paste Roster Report Here'!$M156="RH",1,0),0)</f>
        <v>0</v>
      </c>
      <c r="CK159" s="122">
        <f>IF('Copy &amp; Paste Roster Report Here'!$A156=CK$7,IF('Copy &amp; Paste Roster Report Here'!$M156="RH",1,0),0)</f>
        <v>0</v>
      </c>
      <c r="CL159" s="122">
        <f>IF('Copy &amp; Paste Roster Report Here'!$A156=CL$7,IF('Copy &amp; Paste Roster Report Here'!$M156="RH",1,0),0)</f>
        <v>0</v>
      </c>
      <c r="CM159" s="122">
        <f>IF('Copy &amp; Paste Roster Report Here'!$A156=CM$7,IF('Copy &amp; Paste Roster Report Here'!$M156="RH",1,0),0)</f>
        <v>0</v>
      </c>
      <c r="CN159" s="122">
        <f>IF('Copy &amp; Paste Roster Report Here'!$A156=CN$7,IF('Copy &amp; Paste Roster Report Here'!$M156="RH",1,0),0)</f>
        <v>0</v>
      </c>
      <c r="CO159" s="122">
        <f>IF('Copy &amp; Paste Roster Report Here'!$A156=CO$7,IF('Copy &amp; Paste Roster Report Here'!$M156="RH",1,0),0)</f>
        <v>0</v>
      </c>
      <c r="CP159" s="122">
        <f>IF('Copy &amp; Paste Roster Report Here'!$A156=CP$7,IF('Copy &amp; Paste Roster Report Here'!$M156="RH",1,0),0)</f>
        <v>0</v>
      </c>
      <c r="CQ159" s="122">
        <f>IF('Copy &amp; Paste Roster Report Here'!$A156=CQ$7,IF('Copy &amp; Paste Roster Report Here'!$M156="RH",1,0),0)</f>
        <v>0</v>
      </c>
      <c r="CR159" s="73">
        <f t="shared" si="44"/>
        <v>0</v>
      </c>
      <c r="CS159" s="123">
        <f>IF('Copy &amp; Paste Roster Report Here'!$A156=CS$7,IF('Copy &amp; Paste Roster Report Here'!$M156="QT",1,0),0)</f>
        <v>0</v>
      </c>
      <c r="CT159" s="123">
        <f>IF('Copy &amp; Paste Roster Report Here'!$A156=CT$7,IF('Copy &amp; Paste Roster Report Here'!$M156="QT",1,0),0)</f>
        <v>0</v>
      </c>
      <c r="CU159" s="123">
        <f>IF('Copy &amp; Paste Roster Report Here'!$A156=CU$7,IF('Copy &amp; Paste Roster Report Here'!$M156="QT",1,0),0)</f>
        <v>0</v>
      </c>
      <c r="CV159" s="123">
        <f>IF('Copy &amp; Paste Roster Report Here'!$A156=CV$7,IF('Copy &amp; Paste Roster Report Here'!$M156="QT",1,0),0)</f>
        <v>0</v>
      </c>
      <c r="CW159" s="123">
        <f>IF('Copy &amp; Paste Roster Report Here'!$A156=CW$7,IF('Copy &amp; Paste Roster Report Here'!$M156="QT",1,0),0)</f>
        <v>0</v>
      </c>
      <c r="CX159" s="123">
        <f>IF('Copy &amp; Paste Roster Report Here'!$A156=CX$7,IF('Copy &amp; Paste Roster Report Here'!$M156="QT",1,0),0)</f>
        <v>0</v>
      </c>
      <c r="CY159" s="123">
        <f>IF('Copy &amp; Paste Roster Report Here'!$A156=CY$7,IF('Copy &amp; Paste Roster Report Here'!$M156="QT",1,0),0)</f>
        <v>0</v>
      </c>
      <c r="CZ159" s="123">
        <f>IF('Copy &amp; Paste Roster Report Here'!$A156=CZ$7,IF('Copy &amp; Paste Roster Report Here'!$M156="QT",1,0),0)</f>
        <v>0</v>
      </c>
      <c r="DA159" s="123">
        <f>IF('Copy &amp; Paste Roster Report Here'!$A156=DA$7,IF('Copy &amp; Paste Roster Report Here'!$M156="QT",1,0),0)</f>
        <v>0</v>
      </c>
      <c r="DB159" s="123">
        <f>IF('Copy &amp; Paste Roster Report Here'!$A156=DB$7,IF('Copy &amp; Paste Roster Report Here'!$M156="QT",1,0),0)</f>
        <v>0</v>
      </c>
      <c r="DC159" s="123">
        <f>IF('Copy &amp; Paste Roster Report Here'!$A156=DC$7,IF('Copy &amp; Paste Roster Report Here'!$M156="QT",1,0),0)</f>
        <v>0</v>
      </c>
      <c r="DD159" s="73">
        <f t="shared" si="45"/>
        <v>0</v>
      </c>
      <c r="DE159" s="124">
        <f>IF('Copy &amp; Paste Roster Report Here'!$A156=DE$7,IF('Copy &amp; Paste Roster Report Here'!$M156="xxxxxxxxxxx",1,0),0)</f>
        <v>0</v>
      </c>
      <c r="DF159" s="124">
        <f>IF('Copy &amp; Paste Roster Report Here'!$A156=DF$7,IF('Copy &amp; Paste Roster Report Here'!$M156="xxxxxxxxxxx",1,0),0)</f>
        <v>0</v>
      </c>
      <c r="DG159" s="124">
        <f>IF('Copy &amp; Paste Roster Report Here'!$A156=DG$7,IF('Copy &amp; Paste Roster Report Here'!$M156="xxxxxxxxxxx",1,0),0)</f>
        <v>0</v>
      </c>
      <c r="DH159" s="124">
        <f>IF('Copy &amp; Paste Roster Report Here'!$A156=DH$7,IF('Copy &amp; Paste Roster Report Here'!$M156="xxxxxxxxxxx",1,0),0)</f>
        <v>0</v>
      </c>
      <c r="DI159" s="124">
        <f>IF('Copy &amp; Paste Roster Report Here'!$A156=DI$7,IF('Copy &amp; Paste Roster Report Here'!$M156="xxxxxxxxxxx",1,0),0)</f>
        <v>0</v>
      </c>
      <c r="DJ159" s="124">
        <f>IF('Copy &amp; Paste Roster Report Here'!$A156=DJ$7,IF('Copy &amp; Paste Roster Report Here'!$M156="xxxxxxxxxxx",1,0),0)</f>
        <v>0</v>
      </c>
      <c r="DK159" s="124">
        <f>IF('Copy &amp; Paste Roster Report Here'!$A156=DK$7,IF('Copy &amp; Paste Roster Report Here'!$M156="xxxxxxxxxxx",1,0),0)</f>
        <v>0</v>
      </c>
      <c r="DL159" s="124">
        <f>IF('Copy &amp; Paste Roster Report Here'!$A156=DL$7,IF('Copy &amp; Paste Roster Report Here'!$M156="xxxxxxxxxxx",1,0),0)</f>
        <v>0</v>
      </c>
      <c r="DM159" s="124">
        <f>IF('Copy &amp; Paste Roster Report Here'!$A156=DM$7,IF('Copy &amp; Paste Roster Report Here'!$M156="xxxxxxxxxxx",1,0),0)</f>
        <v>0</v>
      </c>
      <c r="DN159" s="124">
        <f>IF('Copy &amp; Paste Roster Report Here'!$A156=DN$7,IF('Copy &amp; Paste Roster Report Here'!$M156="xxxxxxxxxxx",1,0),0)</f>
        <v>0</v>
      </c>
      <c r="DO159" s="124">
        <f>IF('Copy &amp; Paste Roster Report Here'!$A156=DO$7,IF('Copy &amp; Paste Roster Report Here'!$M156="xxxxxxxxxxx",1,0),0)</f>
        <v>0</v>
      </c>
      <c r="DP159" s="125">
        <f t="shared" si="46"/>
        <v>0</v>
      </c>
      <c r="DQ159" s="126">
        <f t="shared" si="47"/>
        <v>0</v>
      </c>
    </row>
    <row r="160" spans="1:121" x14ac:dyDescent="0.2">
      <c r="A160" s="111">
        <f t="shared" si="33"/>
        <v>0</v>
      </c>
      <c r="B160" s="111">
        <f t="shared" si="34"/>
        <v>0</v>
      </c>
      <c r="C160" s="112">
        <f>+('Copy &amp; Paste Roster Report Here'!$P157-'Copy &amp; Paste Roster Report Here'!$O157)/30</f>
        <v>0</v>
      </c>
      <c r="D160" s="112">
        <f>+('Copy &amp; Paste Roster Report Here'!$P157-'Copy &amp; Paste Roster Report Here'!$O157)</f>
        <v>0</v>
      </c>
      <c r="E160" s="111">
        <f>'Copy &amp; Paste Roster Report Here'!N157</f>
        <v>0</v>
      </c>
      <c r="F160" s="111" t="str">
        <f t="shared" si="35"/>
        <v>N</v>
      </c>
      <c r="G160" s="111">
        <f>'Copy &amp; Paste Roster Report Here'!R157</f>
        <v>0</v>
      </c>
      <c r="H160" s="113">
        <f t="shared" si="36"/>
        <v>0</v>
      </c>
      <c r="I160" s="112">
        <f>IF(F160="N",$F$5-'Copy &amp; Paste Roster Report Here'!O157,+'Copy &amp; Paste Roster Report Here'!Q157-'Copy &amp; Paste Roster Report Here'!O157)</f>
        <v>0</v>
      </c>
      <c r="J160" s="114">
        <f t="shared" si="37"/>
        <v>0</v>
      </c>
      <c r="K160" s="114">
        <f t="shared" si="38"/>
        <v>0</v>
      </c>
      <c r="L160" s="115">
        <f>'Copy &amp; Paste Roster Report Here'!F157</f>
        <v>0</v>
      </c>
      <c r="M160" s="116">
        <f t="shared" si="39"/>
        <v>0</v>
      </c>
      <c r="N160" s="117">
        <f>IF('Copy &amp; Paste Roster Report Here'!$A157='Analytical Tests'!N$7,IF($F160="Y",+$H160*N$6,0),0)</f>
        <v>0</v>
      </c>
      <c r="O160" s="117">
        <f>IF('Copy &amp; Paste Roster Report Here'!$A157='Analytical Tests'!O$7,IF($F160="Y",+$H160*O$6,0),0)</f>
        <v>0</v>
      </c>
      <c r="P160" s="117">
        <f>IF('Copy &amp; Paste Roster Report Here'!$A157='Analytical Tests'!P$7,IF($F160="Y",+$H160*P$6,0),0)</f>
        <v>0</v>
      </c>
      <c r="Q160" s="117">
        <f>IF('Copy &amp; Paste Roster Report Here'!$A157='Analytical Tests'!Q$7,IF($F160="Y",+$H160*Q$6,0),0)</f>
        <v>0</v>
      </c>
      <c r="R160" s="117">
        <f>IF('Copy &amp; Paste Roster Report Here'!$A157='Analytical Tests'!R$7,IF($F160="Y",+$H160*R$6,0),0)</f>
        <v>0</v>
      </c>
      <c r="S160" s="117">
        <f>IF('Copy &amp; Paste Roster Report Here'!$A157='Analytical Tests'!S$7,IF($F160="Y",+$H160*S$6,0),0)</f>
        <v>0</v>
      </c>
      <c r="T160" s="117">
        <f>IF('Copy &amp; Paste Roster Report Here'!$A157='Analytical Tests'!T$7,IF($F160="Y",+$H160*T$6,0),0)</f>
        <v>0</v>
      </c>
      <c r="U160" s="117">
        <f>IF('Copy &amp; Paste Roster Report Here'!$A157='Analytical Tests'!U$7,IF($F160="Y",+$H160*U$6,0),0)</f>
        <v>0</v>
      </c>
      <c r="V160" s="117">
        <f>IF('Copy &amp; Paste Roster Report Here'!$A157='Analytical Tests'!V$7,IF($F160="Y",+$H160*V$6,0),0)</f>
        <v>0</v>
      </c>
      <c r="W160" s="117">
        <f>IF('Copy &amp; Paste Roster Report Here'!$A157='Analytical Tests'!W$7,IF($F160="Y",+$H160*W$6,0),0)</f>
        <v>0</v>
      </c>
      <c r="X160" s="117">
        <f>IF('Copy &amp; Paste Roster Report Here'!$A157='Analytical Tests'!X$7,IF($F160="Y",+$H160*X$6,0),0)</f>
        <v>0</v>
      </c>
      <c r="Y160" s="117" t="b">
        <f>IF('Copy &amp; Paste Roster Report Here'!$A157='Analytical Tests'!Y$7,IF($F160="N",IF($J160&gt;=$C160,Y$6,+($I160/$D160)*Y$6),0))</f>
        <v>0</v>
      </c>
      <c r="Z160" s="117" t="b">
        <f>IF('Copy &amp; Paste Roster Report Here'!$A157='Analytical Tests'!Z$7,IF($F160="N",IF($J160&gt;=$C160,Z$6,+($I160/$D160)*Z$6),0))</f>
        <v>0</v>
      </c>
      <c r="AA160" s="117" t="b">
        <f>IF('Copy &amp; Paste Roster Report Here'!$A157='Analytical Tests'!AA$7,IF($F160="N",IF($J160&gt;=$C160,AA$6,+($I160/$D160)*AA$6),0))</f>
        <v>0</v>
      </c>
      <c r="AB160" s="117" t="b">
        <f>IF('Copy &amp; Paste Roster Report Here'!$A157='Analytical Tests'!AB$7,IF($F160="N",IF($J160&gt;=$C160,AB$6,+($I160/$D160)*AB$6),0))</f>
        <v>0</v>
      </c>
      <c r="AC160" s="117" t="b">
        <f>IF('Copy &amp; Paste Roster Report Here'!$A157='Analytical Tests'!AC$7,IF($F160="N",IF($J160&gt;=$C160,AC$6,+($I160/$D160)*AC$6),0))</f>
        <v>0</v>
      </c>
      <c r="AD160" s="117" t="b">
        <f>IF('Copy &amp; Paste Roster Report Here'!$A157='Analytical Tests'!AD$7,IF($F160="N",IF($J160&gt;=$C160,AD$6,+($I160/$D160)*AD$6),0))</f>
        <v>0</v>
      </c>
      <c r="AE160" s="117" t="b">
        <f>IF('Copy &amp; Paste Roster Report Here'!$A157='Analytical Tests'!AE$7,IF($F160="N",IF($J160&gt;=$C160,AE$6,+($I160/$D160)*AE$6),0))</f>
        <v>0</v>
      </c>
      <c r="AF160" s="117" t="b">
        <f>IF('Copy &amp; Paste Roster Report Here'!$A157='Analytical Tests'!AF$7,IF($F160="N",IF($J160&gt;=$C160,AF$6,+($I160/$D160)*AF$6),0))</f>
        <v>0</v>
      </c>
      <c r="AG160" s="117" t="b">
        <f>IF('Copy &amp; Paste Roster Report Here'!$A157='Analytical Tests'!AG$7,IF($F160="N",IF($J160&gt;=$C160,AG$6,+($I160/$D160)*AG$6),0))</f>
        <v>0</v>
      </c>
      <c r="AH160" s="117" t="b">
        <f>IF('Copy &amp; Paste Roster Report Here'!$A157='Analytical Tests'!AH$7,IF($F160="N",IF($J160&gt;=$C160,AH$6,+($I160/$D160)*AH$6),0))</f>
        <v>0</v>
      </c>
      <c r="AI160" s="117" t="b">
        <f>IF('Copy &amp; Paste Roster Report Here'!$A157='Analytical Tests'!AI$7,IF($F160="N",IF($J160&gt;=$C160,AI$6,+($I160/$D160)*AI$6),0))</f>
        <v>0</v>
      </c>
      <c r="AJ160" s="79"/>
      <c r="AK160" s="118">
        <f>IF('Copy &amp; Paste Roster Report Here'!$A157=AK$7,IF('Copy &amp; Paste Roster Report Here'!$M157="FT",1,0),0)</f>
        <v>0</v>
      </c>
      <c r="AL160" s="118">
        <f>IF('Copy &amp; Paste Roster Report Here'!$A157=AL$7,IF('Copy &amp; Paste Roster Report Here'!$M157="FT",1,0),0)</f>
        <v>0</v>
      </c>
      <c r="AM160" s="118">
        <f>IF('Copy &amp; Paste Roster Report Here'!$A157=AM$7,IF('Copy &amp; Paste Roster Report Here'!$M157="FT",1,0),0)</f>
        <v>0</v>
      </c>
      <c r="AN160" s="118">
        <f>IF('Copy &amp; Paste Roster Report Here'!$A157=AN$7,IF('Copy &amp; Paste Roster Report Here'!$M157="FT",1,0),0)</f>
        <v>0</v>
      </c>
      <c r="AO160" s="118">
        <f>IF('Copy &amp; Paste Roster Report Here'!$A157=AO$7,IF('Copy &amp; Paste Roster Report Here'!$M157="FT",1,0),0)</f>
        <v>0</v>
      </c>
      <c r="AP160" s="118">
        <f>IF('Copy &amp; Paste Roster Report Here'!$A157=AP$7,IF('Copy &amp; Paste Roster Report Here'!$M157="FT",1,0),0)</f>
        <v>0</v>
      </c>
      <c r="AQ160" s="118">
        <f>IF('Copy &amp; Paste Roster Report Here'!$A157=AQ$7,IF('Copy &amp; Paste Roster Report Here'!$M157="FT",1,0),0)</f>
        <v>0</v>
      </c>
      <c r="AR160" s="118">
        <f>IF('Copy &amp; Paste Roster Report Here'!$A157=AR$7,IF('Copy &amp; Paste Roster Report Here'!$M157="FT",1,0),0)</f>
        <v>0</v>
      </c>
      <c r="AS160" s="118">
        <f>IF('Copy &amp; Paste Roster Report Here'!$A157=AS$7,IF('Copy &amp; Paste Roster Report Here'!$M157="FT",1,0),0)</f>
        <v>0</v>
      </c>
      <c r="AT160" s="118">
        <f>IF('Copy &amp; Paste Roster Report Here'!$A157=AT$7,IF('Copy &amp; Paste Roster Report Here'!$M157="FT",1,0),0)</f>
        <v>0</v>
      </c>
      <c r="AU160" s="118">
        <f>IF('Copy &amp; Paste Roster Report Here'!$A157=AU$7,IF('Copy &amp; Paste Roster Report Here'!$M157="FT",1,0),0)</f>
        <v>0</v>
      </c>
      <c r="AV160" s="73">
        <f t="shared" si="40"/>
        <v>0</v>
      </c>
      <c r="AW160" s="119">
        <f>IF('Copy &amp; Paste Roster Report Here'!$A157=AW$7,IF('Copy &amp; Paste Roster Report Here'!$M157="HT",1,0),0)</f>
        <v>0</v>
      </c>
      <c r="AX160" s="119">
        <f>IF('Copy &amp; Paste Roster Report Here'!$A157=AX$7,IF('Copy &amp; Paste Roster Report Here'!$M157="HT",1,0),0)</f>
        <v>0</v>
      </c>
      <c r="AY160" s="119">
        <f>IF('Copy &amp; Paste Roster Report Here'!$A157=AY$7,IF('Copy &amp; Paste Roster Report Here'!$M157="HT",1,0),0)</f>
        <v>0</v>
      </c>
      <c r="AZ160" s="119">
        <f>IF('Copy &amp; Paste Roster Report Here'!$A157=AZ$7,IF('Copy &amp; Paste Roster Report Here'!$M157="HT",1,0),0)</f>
        <v>0</v>
      </c>
      <c r="BA160" s="119">
        <f>IF('Copy &amp; Paste Roster Report Here'!$A157=BA$7,IF('Copy &amp; Paste Roster Report Here'!$M157="HT",1,0),0)</f>
        <v>0</v>
      </c>
      <c r="BB160" s="119">
        <f>IF('Copy &amp; Paste Roster Report Here'!$A157=BB$7,IF('Copy &amp; Paste Roster Report Here'!$M157="HT",1,0),0)</f>
        <v>0</v>
      </c>
      <c r="BC160" s="119">
        <f>IF('Copy &amp; Paste Roster Report Here'!$A157=BC$7,IF('Copy &amp; Paste Roster Report Here'!$M157="HT",1,0),0)</f>
        <v>0</v>
      </c>
      <c r="BD160" s="119">
        <f>IF('Copy &amp; Paste Roster Report Here'!$A157=BD$7,IF('Copy &amp; Paste Roster Report Here'!$M157="HT",1,0),0)</f>
        <v>0</v>
      </c>
      <c r="BE160" s="119">
        <f>IF('Copy &amp; Paste Roster Report Here'!$A157=BE$7,IF('Copy &amp; Paste Roster Report Here'!$M157="HT",1,0),0)</f>
        <v>0</v>
      </c>
      <c r="BF160" s="119">
        <f>IF('Copy &amp; Paste Roster Report Here'!$A157=BF$7,IF('Copy &amp; Paste Roster Report Here'!$M157="HT",1,0),0)</f>
        <v>0</v>
      </c>
      <c r="BG160" s="119">
        <f>IF('Copy &amp; Paste Roster Report Here'!$A157=BG$7,IF('Copy &amp; Paste Roster Report Here'!$M157="HT",1,0),0)</f>
        <v>0</v>
      </c>
      <c r="BH160" s="73">
        <f t="shared" si="41"/>
        <v>0</v>
      </c>
      <c r="BI160" s="120">
        <f>IF('Copy &amp; Paste Roster Report Here'!$A157=BI$7,IF('Copy &amp; Paste Roster Report Here'!$M157="MT",1,0),0)</f>
        <v>0</v>
      </c>
      <c r="BJ160" s="120">
        <f>IF('Copy &amp; Paste Roster Report Here'!$A157=BJ$7,IF('Copy &amp; Paste Roster Report Here'!$M157="MT",1,0),0)</f>
        <v>0</v>
      </c>
      <c r="BK160" s="120">
        <f>IF('Copy &amp; Paste Roster Report Here'!$A157=BK$7,IF('Copy &amp; Paste Roster Report Here'!$M157="MT",1,0),0)</f>
        <v>0</v>
      </c>
      <c r="BL160" s="120">
        <f>IF('Copy &amp; Paste Roster Report Here'!$A157=BL$7,IF('Copy &amp; Paste Roster Report Here'!$M157="MT",1,0),0)</f>
        <v>0</v>
      </c>
      <c r="BM160" s="120">
        <f>IF('Copy &amp; Paste Roster Report Here'!$A157=BM$7,IF('Copy &amp; Paste Roster Report Here'!$M157="MT",1,0),0)</f>
        <v>0</v>
      </c>
      <c r="BN160" s="120">
        <f>IF('Copy &amp; Paste Roster Report Here'!$A157=BN$7,IF('Copy &amp; Paste Roster Report Here'!$M157="MT",1,0),0)</f>
        <v>0</v>
      </c>
      <c r="BO160" s="120">
        <f>IF('Copy &amp; Paste Roster Report Here'!$A157=BO$7,IF('Copy &amp; Paste Roster Report Here'!$M157="MT",1,0),0)</f>
        <v>0</v>
      </c>
      <c r="BP160" s="120">
        <f>IF('Copy &amp; Paste Roster Report Here'!$A157=BP$7,IF('Copy &amp; Paste Roster Report Here'!$M157="MT",1,0),0)</f>
        <v>0</v>
      </c>
      <c r="BQ160" s="120">
        <f>IF('Copy &amp; Paste Roster Report Here'!$A157=BQ$7,IF('Copy &amp; Paste Roster Report Here'!$M157="MT",1,0),0)</f>
        <v>0</v>
      </c>
      <c r="BR160" s="120">
        <f>IF('Copy &amp; Paste Roster Report Here'!$A157=BR$7,IF('Copy &amp; Paste Roster Report Here'!$M157="MT",1,0),0)</f>
        <v>0</v>
      </c>
      <c r="BS160" s="120">
        <f>IF('Copy &amp; Paste Roster Report Here'!$A157=BS$7,IF('Copy &amp; Paste Roster Report Here'!$M157="MT",1,0),0)</f>
        <v>0</v>
      </c>
      <c r="BT160" s="73">
        <f t="shared" si="42"/>
        <v>0</v>
      </c>
      <c r="BU160" s="121">
        <f>IF('Copy &amp; Paste Roster Report Here'!$A157=BU$7,IF('Copy &amp; Paste Roster Report Here'!$M157="fy",1,0),0)</f>
        <v>0</v>
      </c>
      <c r="BV160" s="121">
        <f>IF('Copy &amp; Paste Roster Report Here'!$A157=BV$7,IF('Copy &amp; Paste Roster Report Here'!$M157="fy",1,0),0)</f>
        <v>0</v>
      </c>
      <c r="BW160" s="121">
        <f>IF('Copy &amp; Paste Roster Report Here'!$A157=BW$7,IF('Copy &amp; Paste Roster Report Here'!$M157="fy",1,0),0)</f>
        <v>0</v>
      </c>
      <c r="BX160" s="121">
        <f>IF('Copy &amp; Paste Roster Report Here'!$A157=BX$7,IF('Copy &amp; Paste Roster Report Here'!$M157="fy",1,0),0)</f>
        <v>0</v>
      </c>
      <c r="BY160" s="121">
        <f>IF('Copy &amp; Paste Roster Report Here'!$A157=BY$7,IF('Copy &amp; Paste Roster Report Here'!$M157="fy",1,0),0)</f>
        <v>0</v>
      </c>
      <c r="BZ160" s="121">
        <f>IF('Copy &amp; Paste Roster Report Here'!$A157=BZ$7,IF('Copy &amp; Paste Roster Report Here'!$M157="fy",1,0),0)</f>
        <v>0</v>
      </c>
      <c r="CA160" s="121">
        <f>IF('Copy &amp; Paste Roster Report Here'!$A157=CA$7,IF('Copy &amp; Paste Roster Report Here'!$M157="fy",1,0),0)</f>
        <v>0</v>
      </c>
      <c r="CB160" s="121">
        <f>IF('Copy &amp; Paste Roster Report Here'!$A157=CB$7,IF('Copy &amp; Paste Roster Report Here'!$M157="fy",1,0),0)</f>
        <v>0</v>
      </c>
      <c r="CC160" s="121">
        <f>IF('Copy &amp; Paste Roster Report Here'!$A157=CC$7,IF('Copy &amp; Paste Roster Report Here'!$M157="fy",1,0),0)</f>
        <v>0</v>
      </c>
      <c r="CD160" s="121">
        <f>IF('Copy &amp; Paste Roster Report Here'!$A157=CD$7,IF('Copy &amp; Paste Roster Report Here'!$M157="fy",1,0),0)</f>
        <v>0</v>
      </c>
      <c r="CE160" s="121">
        <f>IF('Copy &amp; Paste Roster Report Here'!$A157=CE$7,IF('Copy &amp; Paste Roster Report Here'!$M157="fy",1,0),0)</f>
        <v>0</v>
      </c>
      <c r="CF160" s="73">
        <f t="shared" si="43"/>
        <v>0</v>
      </c>
      <c r="CG160" s="122">
        <f>IF('Copy &amp; Paste Roster Report Here'!$A157=CG$7,IF('Copy &amp; Paste Roster Report Here'!$M157="RH",1,0),0)</f>
        <v>0</v>
      </c>
      <c r="CH160" s="122">
        <f>IF('Copy &amp; Paste Roster Report Here'!$A157=CH$7,IF('Copy &amp; Paste Roster Report Here'!$M157="RH",1,0),0)</f>
        <v>0</v>
      </c>
      <c r="CI160" s="122">
        <f>IF('Copy &amp; Paste Roster Report Here'!$A157=CI$7,IF('Copy &amp; Paste Roster Report Here'!$M157="RH",1,0),0)</f>
        <v>0</v>
      </c>
      <c r="CJ160" s="122">
        <f>IF('Copy &amp; Paste Roster Report Here'!$A157=CJ$7,IF('Copy &amp; Paste Roster Report Here'!$M157="RH",1,0),0)</f>
        <v>0</v>
      </c>
      <c r="CK160" s="122">
        <f>IF('Copy &amp; Paste Roster Report Here'!$A157=CK$7,IF('Copy &amp; Paste Roster Report Here'!$M157="RH",1,0),0)</f>
        <v>0</v>
      </c>
      <c r="CL160" s="122">
        <f>IF('Copy &amp; Paste Roster Report Here'!$A157=CL$7,IF('Copy &amp; Paste Roster Report Here'!$M157="RH",1,0),0)</f>
        <v>0</v>
      </c>
      <c r="CM160" s="122">
        <f>IF('Copy &amp; Paste Roster Report Here'!$A157=CM$7,IF('Copy &amp; Paste Roster Report Here'!$M157="RH",1,0),0)</f>
        <v>0</v>
      </c>
      <c r="CN160" s="122">
        <f>IF('Copy &amp; Paste Roster Report Here'!$A157=CN$7,IF('Copy &amp; Paste Roster Report Here'!$M157="RH",1,0),0)</f>
        <v>0</v>
      </c>
      <c r="CO160" s="122">
        <f>IF('Copy &amp; Paste Roster Report Here'!$A157=CO$7,IF('Copy &amp; Paste Roster Report Here'!$M157="RH",1,0),0)</f>
        <v>0</v>
      </c>
      <c r="CP160" s="122">
        <f>IF('Copy &amp; Paste Roster Report Here'!$A157=CP$7,IF('Copy &amp; Paste Roster Report Here'!$M157="RH",1,0),0)</f>
        <v>0</v>
      </c>
      <c r="CQ160" s="122">
        <f>IF('Copy &amp; Paste Roster Report Here'!$A157=CQ$7,IF('Copy &amp; Paste Roster Report Here'!$M157="RH",1,0),0)</f>
        <v>0</v>
      </c>
      <c r="CR160" s="73">
        <f t="shared" si="44"/>
        <v>0</v>
      </c>
      <c r="CS160" s="123">
        <f>IF('Copy &amp; Paste Roster Report Here'!$A157=CS$7,IF('Copy &amp; Paste Roster Report Here'!$M157="QT",1,0),0)</f>
        <v>0</v>
      </c>
      <c r="CT160" s="123">
        <f>IF('Copy &amp; Paste Roster Report Here'!$A157=CT$7,IF('Copy &amp; Paste Roster Report Here'!$M157="QT",1,0),0)</f>
        <v>0</v>
      </c>
      <c r="CU160" s="123">
        <f>IF('Copy &amp; Paste Roster Report Here'!$A157=CU$7,IF('Copy &amp; Paste Roster Report Here'!$M157="QT",1,0),0)</f>
        <v>0</v>
      </c>
      <c r="CV160" s="123">
        <f>IF('Copy &amp; Paste Roster Report Here'!$A157=CV$7,IF('Copy &amp; Paste Roster Report Here'!$M157="QT",1,0),0)</f>
        <v>0</v>
      </c>
      <c r="CW160" s="123">
        <f>IF('Copy &amp; Paste Roster Report Here'!$A157=CW$7,IF('Copy &amp; Paste Roster Report Here'!$M157="QT",1,0),0)</f>
        <v>0</v>
      </c>
      <c r="CX160" s="123">
        <f>IF('Copy &amp; Paste Roster Report Here'!$A157=CX$7,IF('Copy &amp; Paste Roster Report Here'!$M157="QT",1,0),0)</f>
        <v>0</v>
      </c>
      <c r="CY160" s="123">
        <f>IF('Copy &amp; Paste Roster Report Here'!$A157=CY$7,IF('Copy &amp; Paste Roster Report Here'!$M157="QT",1,0),0)</f>
        <v>0</v>
      </c>
      <c r="CZ160" s="123">
        <f>IF('Copy &amp; Paste Roster Report Here'!$A157=CZ$7,IF('Copy &amp; Paste Roster Report Here'!$M157="QT",1,0),0)</f>
        <v>0</v>
      </c>
      <c r="DA160" s="123">
        <f>IF('Copy &amp; Paste Roster Report Here'!$A157=DA$7,IF('Copy &amp; Paste Roster Report Here'!$M157="QT",1,0),0)</f>
        <v>0</v>
      </c>
      <c r="DB160" s="123">
        <f>IF('Copy &amp; Paste Roster Report Here'!$A157=DB$7,IF('Copy &amp; Paste Roster Report Here'!$M157="QT",1,0),0)</f>
        <v>0</v>
      </c>
      <c r="DC160" s="123">
        <f>IF('Copy &amp; Paste Roster Report Here'!$A157=DC$7,IF('Copy &amp; Paste Roster Report Here'!$M157="QT",1,0),0)</f>
        <v>0</v>
      </c>
      <c r="DD160" s="73">
        <f t="shared" si="45"/>
        <v>0</v>
      </c>
      <c r="DE160" s="124">
        <f>IF('Copy &amp; Paste Roster Report Here'!$A157=DE$7,IF('Copy &amp; Paste Roster Report Here'!$M157="xxxxxxxxxxx",1,0),0)</f>
        <v>0</v>
      </c>
      <c r="DF160" s="124">
        <f>IF('Copy &amp; Paste Roster Report Here'!$A157=DF$7,IF('Copy &amp; Paste Roster Report Here'!$M157="xxxxxxxxxxx",1,0),0)</f>
        <v>0</v>
      </c>
      <c r="DG160" s="124">
        <f>IF('Copy &amp; Paste Roster Report Here'!$A157=DG$7,IF('Copy &amp; Paste Roster Report Here'!$M157="xxxxxxxxxxx",1,0),0)</f>
        <v>0</v>
      </c>
      <c r="DH160" s="124">
        <f>IF('Copy &amp; Paste Roster Report Here'!$A157=DH$7,IF('Copy &amp; Paste Roster Report Here'!$M157="xxxxxxxxxxx",1,0),0)</f>
        <v>0</v>
      </c>
      <c r="DI160" s="124">
        <f>IF('Copy &amp; Paste Roster Report Here'!$A157=DI$7,IF('Copy &amp; Paste Roster Report Here'!$M157="xxxxxxxxxxx",1,0),0)</f>
        <v>0</v>
      </c>
      <c r="DJ160" s="124">
        <f>IF('Copy &amp; Paste Roster Report Here'!$A157=DJ$7,IF('Copy &amp; Paste Roster Report Here'!$M157="xxxxxxxxxxx",1,0),0)</f>
        <v>0</v>
      </c>
      <c r="DK160" s="124">
        <f>IF('Copy &amp; Paste Roster Report Here'!$A157=DK$7,IF('Copy &amp; Paste Roster Report Here'!$M157="xxxxxxxxxxx",1,0),0)</f>
        <v>0</v>
      </c>
      <c r="DL160" s="124">
        <f>IF('Copy &amp; Paste Roster Report Here'!$A157=DL$7,IF('Copy &amp; Paste Roster Report Here'!$M157="xxxxxxxxxxx",1,0),0)</f>
        <v>0</v>
      </c>
      <c r="DM160" s="124">
        <f>IF('Copy &amp; Paste Roster Report Here'!$A157=DM$7,IF('Copy &amp; Paste Roster Report Here'!$M157="xxxxxxxxxxx",1,0),0)</f>
        <v>0</v>
      </c>
      <c r="DN160" s="124">
        <f>IF('Copy &amp; Paste Roster Report Here'!$A157=DN$7,IF('Copy &amp; Paste Roster Report Here'!$M157="xxxxxxxxxxx",1,0),0)</f>
        <v>0</v>
      </c>
      <c r="DO160" s="124">
        <f>IF('Copy &amp; Paste Roster Report Here'!$A157=DO$7,IF('Copy &amp; Paste Roster Report Here'!$M157="xxxxxxxxxxx",1,0),0)</f>
        <v>0</v>
      </c>
      <c r="DP160" s="125">
        <f t="shared" si="46"/>
        <v>0</v>
      </c>
      <c r="DQ160" s="126">
        <f t="shared" si="47"/>
        <v>0</v>
      </c>
    </row>
    <row r="161" spans="1:121" x14ac:dyDescent="0.2">
      <c r="A161" s="111">
        <f t="shared" si="33"/>
        <v>0</v>
      </c>
      <c r="B161" s="111">
        <f t="shared" si="34"/>
        <v>0</v>
      </c>
      <c r="C161" s="112">
        <f>+('Copy &amp; Paste Roster Report Here'!$P158-'Copy &amp; Paste Roster Report Here'!$O158)/30</f>
        <v>0</v>
      </c>
      <c r="D161" s="112">
        <f>+('Copy &amp; Paste Roster Report Here'!$P158-'Copy &amp; Paste Roster Report Here'!$O158)</f>
        <v>0</v>
      </c>
      <c r="E161" s="111">
        <f>'Copy &amp; Paste Roster Report Here'!N158</f>
        <v>0</v>
      </c>
      <c r="F161" s="111" t="str">
        <f t="shared" si="35"/>
        <v>N</v>
      </c>
      <c r="G161" s="111">
        <f>'Copy &amp; Paste Roster Report Here'!R158</f>
        <v>0</v>
      </c>
      <c r="H161" s="113">
        <f t="shared" si="36"/>
        <v>0</v>
      </c>
      <c r="I161" s="112">
        <f>IF(F161="N",$F$5-'Copy &amp; Paste Roster Report Here'!O158,+'Copy &amp; Paste Roster Report Here'!Q158-'Copy &amp; Paste Roster Report Here'!O158)</f>
        <v>0</v>
      </c>
      <c r="J161" s="114">
        <f t="shared" si="37"/>
        <v>0</v>
      </c>
      <c r="K161" s="114">
        <f t="shared" si="38"/>
        <v>0</v>
      </c>
      <c r="L161" s="115">
        <f>'Copy &amp; Paste Roster Report Here'!F158</f>
        <v>0</v>
      </c>
      <c r="M161" s="116">
        <f t="shared" si="39"/>
        <v>0</v>
      </c>
      <c r="N161" s="117">
        <f>IF('Copy &amp; Paste Roster Report Here'!$A158='Analytical Tests'!N$7,IF($F161="Y",+$H161*N$6,0),0)</f>
        <v>0</v>
      </c>
      <c r="O161" s="117">
        <f>IF('Copy &amp; Paste Roster Report Here'!$A158='Analytical Tests'!O$7,IF($F161="Y",+$H161*O$6,0),0)</f>
        <v>0</v>
      </c>
      <c r="P161" s="117">
        <f>IF('Copy &amp; Paste Roster Report Here'!$A158='Analytical Tests'!P$7,IF($F161="Y",+$H161*P$6,0),0)</f>
        <v>0</v>
      </c>
      <c r="Q161" s="117">
        <f>IF('Copy &amp; Paste Roster Report Here'!$A158='Analytical Tests'!Q$7,IF($F161="Y",+$H161*Q$6,0),0)</f>
        <v>0</v>
      </c>
      <c r="R161" s="117">
        <f>IF('Copy &amp; Paste Roster Report Here'!$A158='Analytical Tests'!R$7,IF($F161="Y",+$H161*R$6,0),0)</f>
        <v>0</v>
      </c>
      <c r="S161" s="117">
        <f>IF('Copy &amp; Paste Roster Report Here'!$A158='Analytical Tests'!S$7,IF($F161="Y",+$H161*S$6,0),0)</f>
        <v>0</v>
      </c>
      <c r="T161" s="117">
        <f>IF('Copy &amp; Paste Roster Report Here'!$A158='Analytical Tests'!T$7,IF($F161="Y",+$H161*T$6,0),0)</f>
        <v>0</v>
      </c>
      <c r="U161" s="117">
        <f>IF('Copy &amp; Paste Roster Report Here'!$A158='Analytical Tests'!U$7,IF($F161="Y",+$H161*U$6,0),0)</f>
        <v>0</v>
      </c>
      <c r="V161" s="117">
        <f>IF('Copy &amp; Paste Roster Report Here'!$A158='Analytical Tests'!V$7,IF($F161="Y",+$H161*V$6,0),0)</f>
        <v>0</v>
      </c>
      <c r="W161" s="117">
        <f>IF('Copy &amp; Paste Roster Report Here'!$A158='Analytical Tests'!W$7,IF($F161="Y",+$H161*W$6,0),0)</f>
        <v>0</v>
      </c>
      <c r="X161" s="117">
        <f>IF('Copy &amp; Paste Roster Report Here'!$A158='Analytical Tests'!X$7,IF($F161="Y",+$H161*X$6,0),0)</f>
        <v>0</v>
      </c>
      <c r="Y161" s="117" t="b">
        <f>IF('Copy &amp; Paste Roster Report Here'!$A158='Analytical Tests'!Y$7,IF($F161="N",IF($J161&gt;=$C161,Y$6,+($I161/$D161)*Y$6),0))</f>
        <v>0</v>
      </c>
      <c r="Z161" s="117" t="b">
        <f>IF('Copy &amp; Paste Roster Report Here'!$A158='Analytical Tests'!Z$7,IF($F161="N",IF($J161&gt;=$C161,Z$6,+($I161/$D161)*Z$6),0))</f>
        <v>0</v>
      </c>
      <c r="AA161" s="117" t="b">
        <f>IF('Copy &amp; Paste Roster Report Here'!$A158='Analytical Tests'!AA$7,IF($F161="N",IF($J161&gt;=$C161,AA$6,+($I161/$D161)*AA$6),0))</f>
        <v>0</v>
      </c>
      <c r="AB161" s="117" t="b">
        <f>IF('Copy &amp; Paste Roster Report Here'!$A158='Analytical Tests'!AB$7,IF($F161="N",IF($J161&gt;=$C161,AB$6,+($I161/$D161)*AB$6),0))</f>
        <v>0</v>
      </c>
      <c r="AC161" s="117" t="b">
        <f>IF('Copy &amp; Paste Roster Report Here'!$A158='Analytical Tests'!AC$7,IF($F161="N",IF($J161&gt;=$C161,AC$6,+($I161/$D161)*AC$6),0))</f>
        <v>0</v>
      </c>
      <c r="AD161" s="117" t="b">
        <f>IF('Copy &amp; Paste Roster Report Here'!$A158='Analytical Tests'!AD$7,IF($F161="N",IF($J161&gt;=$C161,AD$6,+($I161/$D161)*AD$6),0))</f>
        <v>0</v>
      </c>
      <c r="AE161" s="117" t="b">
        <f>IF('Copy &amp; Paste Roster Report Here'!$A158='Analytical Tests'!AE$7,IF($F161="N",IF($J161&gt;=$C161,AE$6,+($I161/$D161)*AE$6),0))</f>
        <v>0</v>
      </c>
      <c r="AF161" s="117" t="b">
        <f>IF('Copy &amp; Paste Roster Report Here'!$A158='Analytical Tests'!AF$7,IF($F161="N",IF($J161&gt;=$C161,AF$6,+($I161/$D161)*AF$6),0))</f>
        <v>0</v>
      </c>
      <c r="AG161" s="117" t="b">
        <f>IF('Copy &amp; Paste Roster Report Here'!$A158='Analytical Tests'!AG$7,IF($F161="N",IF($J161&gt;=$C161,AG$6,+($I161/$D161)*AG$6),0))</f>
        <v>0</v>
      </c>
      <c r="AH161" s="117" t="b">
        <f>IF('Copy &amp; Paste Roster Report Here'!$A158='Analytical Tests'!AH$7,IF($F161="N",IF($J161&gt;=$C161,AH$6,+($I161/$D161)*AH$6),0))</f>
        <v>0</v>
      </c>
      <c r="AI161" s="117" t="b">
        <f>IF('Copy &amp; Paste Roster Report Here'!$A158='Analytical Tests'!AI$7,IF($F161="N",IF($J161&gt;=$C161,AI$6,+($I161/$D161)*AI$6),0))</f>
        <v>0</v>
      </c>
      <c r="AJ161" s="79"/>
      <c r="AK161" s="118">
        <f>IF('Copy &amp; Paste Roster Report Here'!$A158=AK$7,IF('Copy &amp; Paste Roster Report Here'!$M158="FT",1,0),0)</f>
        <v>0</v>
      </c>
      <c r="AL161" s="118">
        <f>IF('Copy &amp; Paste Roster Report Here'!$A158=AL$7,IF('Copy &amp; Paste Roster Report Here'!$M158="FT",1,0),0)</f>
        <v>0</v>
      </c>
      <c r="AM161" s="118">
        <f>IF('Copy &amp; Paste Roster Report Here'!$A158=AM$7,IF('Copy &amp; Paste Roster Report Here'!$M158="FT",1,0),0)</f>
        <v>0</v>
      </c>
      <c r="AN161" s="118">
        <f>IF('Copy &amp; Paste Roster Report Here'!$A158=AN$7,IF('Copy &amp; Paste Roster Report Here'!$M158="FT",1,0),0)</f>
        <v>0</v>
      </c>
      <c r="AO161" s="118">
        <f>IF('Copy &amp; Paste Roster Report Here'!$A158=AO$7,IF('Copy &amp; Paste Roster Report Here'!$M158="FT",1,0),0)</f>
        <v>0</v>
      </c>
      <c r="AP161" s="118">
        <f>IF('Copy &amp; Paste Roster Report Here'!$A158=AP$7,IF('Copy &amp; Paste Roster Report Here'!$M158="FT",1,0),0)</f>
        <v>0</v>
      </c>
      <c r="AQ161" s="118">
        <f>IF('Copy &amp; Paste Roster Report Here'!$A158=AQ$7,IF('Copy &amp; Paste Roster Report Here'!$M158="FT",1,0),0)</f>
        <v>0</v>
      </c>
      <c r="AR161" s="118">
        <f>IF('Copy &amp; Paste Roster Report Here'!$A158=AR$7,IF('Copy &amp; Paste Roster Report Here'!$M158="FT",1,0),0)</f>
        <v>0</v>
      </c>
      <c r="AS161" s="118">
        <f>IF('Copy &amp; Paste Roster Report Here'!$A158=AS$7,IF('Copy &amp; Paste Roster Report Here'!$M158="FT",1,0),0)</f>
        <v>0</v>
      </c>
      <c r="AT161" s="118">
        <f>IF('Copy &amp; Paste Roster Report Here'!$A158=AT$7,IF('Copy &amp; Paste Roster Report Here'!$M158="FT",1,0),0)</f>
        <v>0</v>
      </c>
      <c r="AU161" s="118">
        <f>IF('Copy &amp; Paste Roster Report Here'!$A158=AU$7,IF('Copy &amp; Paste Roster Report Here'!$M158="FT",1,0),0)</f>
        <v>0</v>
      </c>
      <c r="AV161" s="73">
        <f t="shared" si="40"/>
        <v>0</v>
      </c>
      <c r="AW161" s="119">
        <f>IF('Copy &amp; Paste Roster Report Here'!$A158=AW$7,IF('Copy &amp; Paste Roster Report Here'!$M158="HT",1,0),0)</f>
        <v>0</v>
      </c>
      <c r="AX161" s="119">
        <f>IF('Copy &amp; Paste Roster Report Here'!$A158=AX$7,IF('Copy &amp; Paste Roster Report Here'!$M158="HT",1,0),0)</f>
        <v>0</v>
      </c>
      <c r="AY161" s="119">
        <f>IF('Copy &amp; Paste Roster Report Here'!$A158=AY$7,IF('Copy &amp; Paste Roster Report Here'!$M158="HT",1,0),0)</f>
        <v>0</v>
      </c>
      <c r="AZ161" s="119">
        <f>IF('Copy &amp; Paste Roster Report Here'!$A158=AZ$7,IF('Copy &amp; Paste Roster Report Here'!$M158="HT",1,0),0)</f>
        <v>0</v>
      </c>
      <c r="BA161" s="119">
        <f>IF('Copy &amp; Paste Roster Report Here'!$A158=BA$7,IF('Copy &amp; Paste Roster Report Here'!$M158="HT",1,0),0)</f>
        <v>0</v>
      </c>
      <c r="BB161" s="119">
        <f>IF('Copy &amp; Paste Roster Report Here'!$A158=BB$7,IF('Copy &amp; Paste Roster Report Here'!$M158="HT",1,0),0)</f>
        <v>0</v>
      </c>
      <c r="BC161" s="119">
        <f>IF('Copy &amp; Paste Roster Report Here'!$A158=BC$7,IF('Copy &amp; Paste Roster Report Here'!$M158="HT",1,0),0)</f>
        <v>0</v>
      </c>
      <c r="BD161" s="119">
        <f>IF('Copy &amp; Paste Roster Report Here'!$A158=BD$7,IF('Copy &amp; Paste Roster Report Here'!$M158="HT",1,0),0)</f>
        <v>0</v>
      </c>
      <c r="BE161" s="119">
        <f>IF('Copy &amp; Paste Roster Report Here'!$A158=BE$7,IF('Copy &amp; Paste Roster Report Here'!$M158="HT",1,0),0)</f>
        <v>0</v>
      </c>
      <c r="BF161" s="119">
        <f>IF('Copy &amp; Paste Roster Report Here'!$A158=BF$7,IF('Copy &amp; Paste Roster Report Here'!$M158="HT",1,0),0)</f>
        <v>0</v>
      </c>
      <c r="BG161" s="119">
        <f>IF('Copy &amp; Paste Roster Report Here'!$A158=BG$7,IF('Copy &amp; Paste Roster Report Here'!$M158="HT",1,0),0)</f>
        <v>0</v>
      </c>
      <c r="BH161" s="73">
        <f t="shared" si="41"/>
        <v>0</v>
      </c>
      <c r="BI161" s="120">
        <f>IF('Copy &amp; Paste Roster Report Here'!$A158=BI$7,IF('Copy &amp; Paste Roster Report Here'!$M158="MT",1,0),0)</f>
        <v>0</v>
      </c>
      <c r="BJ161" s="120">
        <f>IF('Copy &amp; Paste Roster Report Here'!$A158=BJ$7,IF('Copy &amp; Paste Roster Report Here'!$M158="MT",1,0),0)</f>
        <v>0</v>
      </c>
      <c r="BK161" s="120">
        <f>IF('Copy &amp; Paste Roster Report Here'!$A158=BK$7,IF('Copy &amp; Paste Roster Report Here'!$M158="MT",1,0),0)</f>
        <v>0</v>
      </c>
      <c r="BL161" s="120">
        <f>IF('Copy &amp; Paste Roster Report Here'!$A158=BL$7,IF('Copy &amp; Paste Roster Report Here'!$M158="MT",1,0),0)</f>
        <v>0</v>
      </c>
      <c r="BM161" s="120">
        <f>IF('Copy &amp; Paste Roster Report Here'!$A158=BM$7,IF('Copy &amp; Paste Roster Report Here'!$M158="MT",1,0),0)</f>
        <v>0</v>
      </c>
      <c r="BN161" s="120">
        <f>IF('Copy &amp; Paste Roster Report Here'!$A158=BN$7,IF('Copy &amp; Paste Roster Report Here'!$M158="MT",1,0),0)</f>
        <v>0</v>
      </c>
      <c r="BO161" s="120">
        <f>IF('Copy &amp; Paste Roster Report Here'!$A158=BO$7,IF('Copy &amp; Paste Roster Report Here'!$M158="MT",1,0),0)</f>
        <v>0</v>
      </c>
      <c r="BP161" s="120">
        <f>IF('Copy &amp; Paste Roster Report Here'!$A158=BP$7,IF('Copy &amp; Paste Roster Report Here'!$M158="MT",1,0),0)</f>
        <v>0</v>
      </c>
      <c r="BQ161" s="120">
        <f>IF('Copy &amp; Paste Roster Report Here'!$A158=BQ$7,IF('Copy &amp; Paste Roster Report Here'!$M158="MT",1,0),0)</f>
        <v>0</v>
      </c>
      <c r="BR161" s="120">
        <f>IF('Copy &amp; Paste Roster Report Here'!$A158=BR$7,IF('Copy &amp; Paste Roster Report Here'!$M158="MT",1,0),0)</f>
        <v>0</v>
      </c>
      <c r="BS161" s="120">
        <f>IF('Copy &amp; Paste Roster Report Here'!$A158=BS$7,IF('Copy &amp; Paste Roster Report Here'!$M158="MT",1,0),0)</f>
        <v>0</v>
      </c>
      <c r="BT161" s="73">
        <f t="shared" si="42"/>
        <v>0</v>
      </c>
      <c r="BU161" s="121">
        <f>IF('Copy &amp; Paste Roster Report Here'!$A158=BU$7,IF('Copy &amp; Paste Roster Report Here'!$M158="fy",1,0),0)</f>
        <v>0</v>
      </c>
      <c r="BV161" s="121">
        <f>IF('Copy &amp; Paste Roster Report Here'!$A158=BV$7,IF('Copy &amp; Paste Roster Report Here'!$M158="fy",1,0),0)</f>
        <v>0</v>
      </c>
      <c r="BW161" s="121">
        <f>IF('Copy &amp; Paste Roster Report Here'!$A158=BW$7,IF('Copy &amp; Paste Roster Report Here'!$M158="fy",1,0),0)</f>
        <v>0</v>
      </c>
      <c r="BX161" s="121">
        <f>IF('Copy &amp; Paste Roster Report Here'!$A158=BX$7,IF('Copy &amp; Paste Roster Report Here'!$M158="fy",1,0),0)</f>
        <v>0</v>
      </c>
      <c r="BY161" s="121">
        <f>IF('Copy &amp; Paste Roster Report Here'!$A158=BY$7,IF('Copy &amp; Paste Roster Report Here'!$M158="fy",1,0),0)</f>
        <v>0</v>
      </c>
      <c r="BZ161" s="121">
        <f>IF('Copy &amp; Paste Roster Report Here'!$A158=BZ$7,IF('Copy &amp; Paste Roster Report Here'!$M158="fy",1,0),0)</f>
        <v>0</v>
      </c>
      <c r="CA161" s="121">
        <f>IF('Copy &amp; Paste Roster Report Here'!$A158=CA$7,IF('Copy &amp; Paste Roster Report Here'!$M158="fy",1,0),0)</f>
        <v>0</v>
      </c>
      <c r="CB161" s="121">
        <f>IF('Copy &amp; Paste Roster Report Here'!$A158=CB$7,IF('Copy &amp; Paste Roster Report Here'!$M158="fy",1,0),0)</f>
        <v>0</v>
      </c>
      <c r="CC161" s="121">
        <f>IF('Copy &amp; Paste Roster Report Here'!$A158=CC$7,IF('Copy &amp; Paste Roster Report Here'!$M158="fy",1,0),0)</f>
        <v>0</v>
      </c>
      <c r="CD161" s="121">
        <f>IF('Copy &amp; Paste Roster Report Here'!$A158=CD$7,IF('Copy &amp; Paste Roster Report Here'!$M158="fy",1,0),0)</f>
        <v>0</v>
      </c>
      <c r="CE161" s="121">
        <f>IF('Copy &amp; Paste Roster Report Here'!$A158=CE$7,IF('Copy &amp; Paste Roster Report Here'!$M158="fy",1,0),0)</f>
        <v>0</v>
      </c>
      <c r="CF161" s="73">
        <f t="shared" si="43"/>
        <v>0</v>
      </c>
      <c r="CG161" s="122">
        <f>IF('Copy &amp; Paste Roster Report Here'!$A158=CG$7,IF('Copy &amp; Paste Roster Report Here'!$M158="RH",1,0),0)</f>
        <v>0</v>
      </c>
      <c r="CH161" s="122">
        <f>IF('Copy &amp; Paste Roster Report Here'!$A158=CH$7,IF('Copy &amp; Paste Roster Report Here'!$M158="RH",1,0),0)</f>
        <v>0</v>
      </c>
      <c r="CI161" s="122">
        <f>IF('Copy &amp; Paste Roster Report Here'!$A158=CI$7,IF('Copy &amp; Paste Roster Report Here'!$M158="RH",1,0),0)</f>
        <v>0</v>
      </c>
      <c r="CJ161" s="122">
        <f>IF('Copy &amp; Paste Roster Report Here'!$A158=CJ$7,IF('Copy &amp; Paste Roster Report Here'!$M158="RH",1,0),0)</f>
        <v>0</v>
      </c>
      <c r="CK161" s="122">
        <f>IF('Copy &amp; Paste Roster Report Here'!$A158=CK$7,IF('Copy &amp; Paste Roster Report Here'!$M158="RH",1,0),0)</f>
        <v>0</v>
      </c>
      <c r="CL161" s="122">
        <f>IF('Copy &amp; Paste Roster Report Here'!$A158=CL$7,IF('Copy &amp; Paste Roster Report Here'!$M158="RH",1,0),0)</f>
        <v>0</v>
      </c>
      <c r="CM161" s="122">
        <f>IF('Copy &amp; Paste Roster Report Here'!$A158=CM$7,IF('Copy &amp; Paste Roster Report Here'!$M158="RH",1,0),0)</f>
        <v>0</v>
      </c>
      <c r="CN161" s="122">
        <f>IF('Copy &amp; Paste Roster Report Here'!$A158=CN$7,IF('Copy &amp; Paste Roster Report Here'!$M158="RH",1,0),0)</f>
        <v>0</v>
      </c>
      <c r="CO161" s="122">
        <f>IF('Copy &amp; Paste Roster Report Here'!$A158=CO$7,IF('Copy &amp; Paste Roster Report Here'!$M158="RH",1,0),0)</f>
        <v>0</v>
      </c>
      <c r="CP161" s="122">
        <f>IF('Copy &amp; Paste Roster Report Here'!$A158=CP$7,IF('Copy &amp; Paste Roster Report Here'!$M158="RH",1,0),0)</f>
        <v>0</v>
      </c>
      <c r="CQ161" s="122">
        <f>IF('Copy &amp; Paste Roster Report Here'!$A158=CQ$7,IF('Copy &amp; Paste Roster Report Here'!$M158="RH",1,0),0)</f>
        <v>0</v>
      </c>
      <c r="CR161" s="73">
        <f t="shared" si="44"/>
        <v>0</v>
      </c>
      <c r="CS161" s="123">
        <f>IF('Copy &amp; Paste Roster Report Here'!$A158=CS$7,IF('Copy &amp; Paste Roster Report Here'!$M158="QT",1,0),0)</f>
        <v>0</v>
      </c>
      <c r="CT161" s="123">
        <f>IF('Copy &amp; Paste Roster Report Here'!$A158=CT$7,IF('Copy &amp; Paste Roster Report Here'!$M158="QT",1,0),0)</f>
        <v>0</v>
      </c>
      <c r="CU161" s="123">
        <f>IF('Copy &amp; Paste Roster Report Here'!$A158=CU$7,IF('Copy &amp; Paste Roster Report Here'!$M158="QT",1,0),0)</f>
        <v>0</v>
      </c>
      <c r="CV161" s="123">
        <f>IF('Copy &amp; Paste Roster Report Here'!$A158=CV$7,IF('Copy &amp; Paste Roster Report Here'!$M158="QT",1,0),0)</f>
        <v>0</v>
      </c>
      <c r="CW161" s="123">
        <f>IF('Copy &amp; Paste Roster Report Here'!$A158=CW$7,IF('Copy &amp; Paste Roster Report Here'!$M158="QT",1,0),0)</f>
        <v>0</v>
      </c>
      <c r="CX161" s="123">
        <f>IF('Copy &amp; Paste Roster Report Here'!$A158=CX$7,IF('Copy &amp; Paste Roster Report Here'!$M158="QT",1,0),0)</f>
        <v>0</v>
      </c>
      <c r="CY161" s="123">
        <f>IF('Copy &amp; Paste Roster Report Here'!$A158=CY$7,IF('Copy &amp; Paste Roster Report Here'!$M158="QT",1,0),0)</f>
        <v>0</v>
      </c>
      <c r="CZ161" s="123">
        <f>IF('Copy &amp; Paste Roster Report Here'!$A158=CZ$7,IF('Copy &amp; Paste Roster Report Here'!$M158="QT",1,0),0)</f>
        <v>0</v>
      </c>
      <c r="DA161" s="123">
        <f>IF('Copy &amp; Paste Roster Report Here'!$A158=DA$7,IF('Copy &amp; Paste Roster Report Here'!$M158="QT",1,0),0)</f>
        <v>0</v>
      </c>
      <c r="DB161" s="123">
        <f>IF('Copy &amp; Paste Roster Report Here'!$A158=DB$7,IF('Copy &amp; Paste Roster Report Here'!$M158="QT",1,0),0)</f>
        <v>0</v>
      </c>
      <c r="DC161" s="123">
        <f>IF('Copy &amp; Paste Roster Report Here'!$A158=DC$7,IF('Copy &amp; Paste Roster Report Here'!$M158="QT",1,0),0)</f>
        <v>0</v>
      </c>
      <c r="DD161" s="73">
        <f t="shared" si="45"/>
        <v>0</v>
      </c>
      <c r="DE161" s="124">
        <f>IF('Copy &amp; Paste Roster Report Here'!$A158=DE$7,IF('Copy &amp; Paste Roster Report Here'!$M158="xxxxxxxxxxx",1,0),0)</f>
        <v>0</v>
      </c>
      <c r="DF161" s="124">
        <f>IF('Copy &amp; Paste Roster Report Here'!$A158=DF$7,IF('Copy &amp; Paste Roster Report Here'!$M158="xxxxxxxxxxx",1,0),0)</f>
        <v>0</v>
      </c>
      <c r="DG161" s="124">
        <f>IF('Copy &amp; Paste Roster Report Here'!$A158=DG$7,IF('Copy &amp; Paste Roster Report Here'!$M158="xxxxxxxxxxx",1,0),0)</f>
        <v>0</v>
      </c>
      <c r="DH161" s="124">
        <f>IF('Copy &amp; Paste Roster Report Here'!$A158=DH$7,IF('Copy &amp; Paste Roster Report Here'!$M158="xxxxxxxxxxx",1,0),0)</f>
        <v>0</v>
      </c>
      <c r="DI161" s="124">
        <f>IF('Copy &amp; Paste Roster Report Here'!$A158=DI$7,IF('Copy &amp; Paste Roster Report Here'!$M158="xxxxxxxxxxx",1,0),0)</f>
        <v>0</v>
      </c>
      <c r="DJ161" s="124">
        <f>IF('Copy &amp; Paste Roster Report Here'!$A158=DJ$7,IF('Copy &amp; Paste Roster Report Here'!$M158="xxxxxxxxxxx",1,0),0)</f>
        <v>0</v>
      </c>
      <c r="DK161" s="124">
        <f>IF('Copy &amp; Paste Roster Report Here'!$A158=DK$7,IF('Copy &amp; Paste Roster Report Here'!$M158="xxxxxxxxxxx",1,0),0)</f>
        <v>0</v>
      </c>
      <c r="DL161" s="124">
        <f>IF('Copy &amp; Paste Roster Report Here'!$A158=DL$7,IF('Copy &amp; Paste Roster Report Here'!$M158="xxxxxxxxxxx",1,0),0)</f>
        <v>0</v>
      </c>
      <c r="DM161" s="124">
        <f>IF('Copy &amp; Paste Roster Report Here'!$A158=DM$7,IF('Copy &amp; Paste Roster Report Here'!$M158="xxxxxxxxxxx",1,0),0)</f>
        <v>0</v>
      </c>
      <c r="DN161" s="124">
        <f>IF('Copy &amp; Paste Roster Report Here'!$A158=DN$7,IF('Copy &amp; Paste Roster Report Here'!$M158="xxxxxxxxxxx",1,0),0)</f>
        <v>0</v>
      </c>
      <c r="DO161" s="124">
        <f>IF('Copy &amp; Paste Roster Report Here'!$A158=DO$7,IF('Copy &amp; Paste Roster Report Here'!$M158="xxxxxxxxxxx",1,0),0)</f>
        <v>0</v>
      </c>
      <c r="DP161" s="125">
        <f t="shared" si="46"/>
        <v>0</v>
      </c>
      <c r="DQ161" s="126">
        <f t="shared" si="47"/>
        <v>0</v>
      </c>
    </row>
    <row r="162" spans="1:121" x14ac:dyDescent="0.2">
      <c r="A162" s="111">
        <f t="shared" si="33"/>
        <v>0</v>
      </c>
      <c r="B162" s="111">
        <f t="shared" si="34"/>
        <v>0</v>
      </c>
      <c r="C162" s="112">
        <f>+('Copy &amp; Paste Roster Report Here'!$P159-'Copy &amp; Paste Roster Report Here'!$O159)/30</f>
        <v>0</v>
      </c>
      <c r="D162" s="112">
        <f>+('Copy &amp; Paste Roster Report Here'!$P159-'Copy &amp; Paste Roster Report Here'!$O159)</f>
        <v>0</v>
      </c>
      <c r="E162" s="111">
        <f>'Copy &amp; Paste Roster Report Here'!N159</f>
        <v>0</v>
      </c>
      <c r="F162" s="111" t="str">
        <f t="shared" si="35"/>
        <v>N</v>
      </c>
      <c r="G162" s="111">
        <f>'Copy &amp; Paste Roster Report Here'!R159</f>
        <v>0</v>
      </c>
      <c r="H162" s="113">
        <f t="shared" si="36"/>
        <v>0</v>
      </c>
      <c r="I162" s="112">
        <f>IF(F162="N",$F$5-'Copy &amp; Paste Roster Report Here'!O159,+'Copy &amp; Paste Roster Report Here'!Q159-'Copy &amp; Paste Roster Report Here'!O159)</f>
        <v>0</v>
      </c>
      <c r="J162" s="114">
        <f t="shared" si="37"/>
        <v>0</v>
      </c>
      <c r="K162" s="114">
        <f t="shared" si="38"/>
        <v>0</v>
      </c>
      <c r="L162" s="115">
        <f>'Copy &amp; Paste Roster Report Here'!F159</f>
        <v>0</v>
      </c>
      <c r="M162" s="116">
        <f t="shared" si="39"/>
        <v>0</v>
      </c>
      <c r="N162" s="117">
        <f>IF('Copy &amp; Paste Roster Report Here'!$A159='Analytical Tests'!N$7,IF($F162="Y",+$H162*N$6,0),0)</f>
        <v>0</v>
      </c>
      <c r="O162" s="117">
        <f>IF('Copy &amp; Paste Roster Report Here'!$A159='Analytical Tests'!O$7,IF($F162="Y",+$H162*O$6,0),0)</f>
        <v>0</v>
      </c>
      <c r="P162" s="117">
        <f>IF('Copy &amp; Paste Roster Report Here'!$A159='Analytical Tests'!P$7,IF($F162="Y",+$H162*P$6,0),0)</f>
        <v>0</v>
      </c>
      <c r="Q162" s="117">
        <f>IF('Copy &amp; Paste Roster Report Here'!$A159='Analytical Tests'!Q$7,IF($F162="Y",+$H162*Q$6,0),0)</f>
        <v>0</v>
      </c>
      <c r="R162" s="117">
        <f>IF('Copy &amp; Paste Roster Report Here'!$A159='Analytical Tests'!R$7,IF($F162="Y",+$H162*R$6,0),0)</f>
        <v>0</v>
      </c>
      <c r="S162" s="117">
        <f>IF('Copy &amp; Paste Roster Report Here'!$A159='Analytical Tests'!S$7,IF($F162="Y",+$H162*S$6,0),0)</f>
        <v>0</v>
      </c>
      <c r="T162" s="117">
        <f>IF('Copy &amp; Paste Roster Report Here'!$A159='Analytical Tests'!T$7,IF($F162="Y",+$H162*T$6,0),0)</f>
        <v>0</v>
      </c>
      <c r="U162" s="117">
        <f>IF('Copy &amp; Paste Roster Report Here'!$A159='Analytical Tests'!U$7,IF($F162="Y",+$H162*U$6,0),0)</f>
        <v>0</v>
      </c>
      <c r="V162" s="117">
        <f>IF('Copy &amp; Paste Roster Report Here'!$A159='Analytical Tests'!V$7,IF($F162="Y",+$H162*V$6,0),0)</f>
        <v>0</v>
      </c>
      <c r="W162" s="117">
        <f>IF('Copy &amp; Paste Roster Report Here'!$A159='Analytical Tests'!W$7,IF($F162="Y",+$H162*W$6,0),0)</f>
        <v>0</v>
      </c>
      <c r="X162" s="117">
        <f>IF('Copy &amp; Paste Roster Report Here'!$A159='Analytical Tests'!X$7,IF($F162="Y",+$H162*X$6,0),0)</f>
        <v>0</v>
      </c>
      <c r="Y162" s="117" t="b">
        <f>IF('Copy &amp; Paste Roster Report Here'!$A159='Analytical Tests'!Y$7,IF($F162="N",IF($J162&gt;=$C162,Y$6,+($I162/$D162)*Y$6),0))</f>
        <v>0</v>
      </c>
      <c r="Z162" s="117" t="b">
        <f>IF('Copy &amp; Paste Roster Report Here'!$A159='Analytical Tests'!Z$7,IF($F162="N",IF($J162&gt;=$C162,Z$6,+($I162/$D162)*Z$6),0))</f>
        <v>0</v>
      </c>
      <c r="AA162" s="117" t="b">
        <f>IF('Copy &amp; Paste Roster Report Here'!$A159='Analytical Tests'!AA$7,IF($F162="N",IF($J162&gt;=$C162,AA$6,+($I162/$D162)*AA$6),0))</f>
        <v>0</v>
      </c>
      <c r="AB162" s="117" t="b">
        <f>IF('Copy &amp; Paste Roster Report Here'!$A159='Analytical Tests'!AB$7,IF($F162="N",IF($J162&gt;=$C162,AB$6,+($I162/$D162)*AB$6),0))</f>
        <v>0</v>
      </c>
      <c r="AC162" s="117" t="b">
        <f>IF('Copy &amp; Paste Roster Report Here'!$A159='Analytical Tests'!AC$7,IF($F162="N",IF($J162&gt;=$C162,AC$6,+($I162/$D162)*AC$6),0))</f>
        <v>0</v>
      </c>
      <c r="AD162" s="117" t="b">
        <f>IF('Copy &amp; Paste Roster Report Here'!$A159='Analytical Tests'!AD$7,IF($F162="N",IF($J162&gt;=$C162,AD$6,+($I162/$D162)*AD$6),0))</f>
        <v>0</v>
      </c>
      <c r="AE162" s="117" t="b">
        <f>IF('Copy &amp; Paste Roster Report Here'!$A159='Analytical Tests'!AE$7,IF($F162="N",IF($J162&gt;=$C162,AE$6,+($I162/$D162)*AE$6),0))</f>
        <v>0</v>
      </c>
      <c r="AF162" s="117" t="b">
        <f>IF('Copy &amp; Paste Roster Report Here'!$A159='Analytical Tests'!AF$7,IF($F162="N",IF($J162&gt;=$C162,AF$6,+($I162/$D162)*AF$6),0))</f>
        <v>0</v>
      </c>
      <c r="AG162" s="117" t="b">
        <f>IF('Copy &amp; Paste Roster Report Here'!$A159='Analytical Tests'!AG$7,IF($F162="N",IF($J162&gt;=$C162,AG$6,+($I162/$D162)*AG$6),0))</f>
        <v>0</v>
      </c>
      <c r="AH162" s="117" t="b">
        <f>IF('Copy &amp; Paste Roster Report Here'!$A159='Analytical Tests'!AH$7,IF($F162="N",IF($J162&gt;=$C162,AH$6,+($I162/$D162)*AH$6),0))</f>
        <v>0</v>
      </c>
      <c r="AI162" s="117" t="b">
        <f>IF('Copy &amp; Paste Roster Report Here'!$A159='Analytical Tests'!AI$7,IF($F162="N",IF($J162&gt;=$C162,AI$6,+($I162/$D162)*AI$6),0))</f>
        <v>0</v>
      </c>
      <c r="AJ162" s="79"/>
      <c r="AK162" s="118">
        <f>IF('Copy &amp; Paste Roster Report Here'!$A159=AK$7,IF('Copy &amp; Paste Roster Report Here'!$M159="FT",1,0),0)</f>
        <v>0</v>
      </c>
      <c r="AL162" s="118">
        <f>IF('Copy &amp; Paste Roster Report Here'!$A159=AL$7,IF('Copy &amp; Paste Roster Report Here'!$M159="FT",1,0),0)</f>
        <v>0</v>
      </c>
      <c r="AM162" s="118">
        <f>IF('Copy &amp; Paste Roster Report Here'!$A159=AM$7,IF('Copy &amp; Paste Roster Report Here'!$M159="FT",1,0),0)</f>
        <v>0</v>
      </c>
      <c r="AN162" s="118">
        <f>IF('Copy &amp; Paste Roster Report Here'!$A159=AN$7,IF('Copy &amp; Paste Roster Report Here'!$M159="FT",1,0),0)</f>
        <v>0</v>
      </c>
      <c r="AO162" s="118">
        <f>IF('Copy &amp; Paste Roster Report Here'!$A159=AO$7,IF('Copy &amp; Paste Roster Report Here'!$M159="FT",1,0),0)</f>
        <v>0</v>
      </c>
      <c r="AP162" s="118">
        <f>IF('Copy &amp; Paste Roster Report Here'!$A159=AP$7,IF('Copy &amp; Paste Roster Report Here'!$M159="FT",1,0),0)</f>
        <v>0</v>
      </c>
      <c r="AQ162" s="118">
        <f>IF('Copy &amp; Paste Roster Report Here'!$A159=AQ$7,IF('Copy &amp; Paste Roster Report Here'!$M159="FT",1,0),0)</f>
        <v>0</v>
      </c>
      <c r="AR162" s="118">
        <f>IF('Copy &amp; Paste Roster Report Here'!$A159=AR$7,IF('Copy &amp; Paste Roster Report Here'!$M159="FT",1,0),0)</f>
        <v>0</v>
      </c>
      <c r="AS162" s="118">
        <f>IF('Copy &amp; Paste Roster Report Here'!$A159=AS$7,IF('Copy &amp; Paste Roster Report Here'!$M159="FT",1,0),0)</f>
        <v>0</v>
      </c>
      <c r="AT162" s="118">
        <f>IF('Copy &amp; Paste Roster Report Here'!$A159=AT$7,IF('Copy &amp; Paste Roster Report Here'!$M159="FT",1,0),0)</f>
        <v>0</v>
      </c>
      <c r="AU162" s="118">
        <f>IF('Copy &amp; Paste Roster Report Here'!$A159=AU$7,IF('Copy &amp; Paste Roster Report Here'!$M159="FT",1,0),0)</f>
        <v>0</v>
      </c>
      <c r="AV162" s="73">
        <f t="shared" si="40"/>
        <v>0</v>
      </c>
      <c r="AW162" s="119">
        <f>IF('Copy &amp; Paste Roster Report Here'!$A159=AW$7,IF('Copy &amp; Paste Roster Report Here'!$M159="HT",1,0),0)</f>
        <v>0</v>
      </c>
      <c r="AX162" s="119">
        <f>IF('Copy &amp; Paste Roster Report Here'!$A159=AX$7,IF('Copy &amp; Paste Roster Report Here'!$M159="HT",1,0),0)</f>
        <v>0</v>
      </c>
      <c r="AY162" s="119">
        <f>IF('Copy &amp; Paste Roster Report Here'!$A159=AY$7,IF('Copy &amp; Paste Roster Report Here'!$M159="HT",1,0),0)</f>
        <v>0</v>
      </c>
      <c r="AZ162" s="119">
        <f>IF('Copy &amp; Paste Roster Report Here'!$A159=AZ$7,IF('Copy &amp; Paste Roster Report Here'!$M159="HT",1,0),0)</f>
        <v>0</v>
      </c>
      <c r="BA162" s="119">
        <f>IF('Copy &amp; Paste Roster Report Here'!$A159=BA$7,IF('Copy &amp; Paste Roster Report Here'!$M159="HT",1,0),0)</f>
        <v>0</v>
      </c>
      <c r="BB162" s="119">
        <f>IF('Copy &amp; Paste Roster Report Here'!$A159=BB$7,IF('Copy &amp; Paste Roster Report Here'!$M159="HT",1,0),0)</f>
        <v>0</v>
      </c>
      <c r="BC162" s="119">
        <f>IF('Copy &amp; Paste Roster Report Here'!$A159=BC$7,IF('Copy &amp; Paste Roster Report Here'!$M159="HT",1,0),0)</f>
        <v>0</v>
      </c>
      <c r="BD162" s="119">
        <f>IF('Copy &amp; Paste Roster Report Here'!$A159=BD$7,IF('Copy &amp; Paste Roster Report Here'!$M159="HT",1,0),0)</f>
        <v>0</v>
      </c>
      <c r="BE162" s="119">
        <f>IF('Copy &amp; Paste Roster Report Here'!$A159=BE$7,IF('Copy &amp; Paste Roster Report Here'!$M159="HT",1,0),0)</f>
        <v>0</v>
      </c>
      <c r="BF162" s="119">
        <f>IF('Copy &amp; Paste Roster Report Here'!$A159=BF$7,IF('Copy &amp; Paste Roster Report Here'!$M159="HT",1,0),0)</f>
        <v>0</v>
      </c>
      <c r="BG162" s="119">
        <f>IF('Copy &amp; Paste Roster Report Here'!$A159=BG$7,IF('Copy &amp; Paste Roster Report Here'!$M159="HT",1,0),0)</f>
        <v>0</v>
      </c>
      <c r="BH162" s="73">
        <f t="shared" si="41"/>
        <v>0</v>
      </c>
      <c r="BI162" s="120">
        <f>IF('Copy &amp; Paste Roster Report Here'!$A159=BI$7,IF('Copy &amp; Paste Roster Report Here'!$M159="MT",1,0),0)</f>
        <v>0</v>
      </c>
      <c r="BJ162" s="120">
        <f>IF('Copy &amp; Paste Roster Report Here'!$A159=BJ$7,IF('Copy &amp; Paste Roster Report Here'!$M159="MT",1,0),0)</f>
        <v>0</v>
      </c>
      <c r="BK162" s="120">
        <f>IF('Copy &amp; Paste Roster Report Here'!$A159=BK$7,IF('Copy &amp; Paste Roster Report Here'!$M159="MT",1,0),0)</f>
        <v>0</v>
      </c>
      <c r="BL162" s="120">
        <f>IF('Copy &amp; Paste Roster Report Here'!$A159=BL$7,IF('Copy &amp; Paste Roster Report Here'!$M159="MT",1,0),0)</f>
        <v>0</v>
      </c>
      <c r="BM162" s="120">
        <f>IF('Copy &amp; Paste Roster Report Here'!$A159=BM$7,IF('Copy &amp; Paste Roster Report Here'!$M159="MT",1,0),0)</f>
        <v>0</v>
      </c>
      <c r="BN162" s="120">
        <f>IF('Copy &amp; Paste Roster Report Here'!$A159=BN$7,IF('Copy &amp; Paste Roster Report Here'!$M159="MT",1,0),0)</f>
        <v>0</v>
      </c>
      <c r="BO162" s="120">
        <f>IF('Copy &amp; Paste Roster Report Here'!$A159=BO$7,IF('Copy &amp; Paste Roster Report Here'!$M159="MT",1,0),0)</f>
        <v>0</v>
      </c>
      <c r="BP162" s="120">
        <f>IF('Copy &amp; Paste Roster Report Here'!$A159=BP$7,IF('Copy &amp; Paste Roster Report Here'!$M159="MT",1,0),0)</f>
        <v>0</v>
      </c>
      <c r="BQ162" s="120">
        <f>IF('Copy &amp; Paste Roster Report Here'!$A159=BQ$7,IF('Copy &amp; Paste Roster Report Here'!$M159="MT",1,0),0)</f>
        <v>0</v>
      </c>
      <c r="BR162" s="120">
        <f>IF('Copy &amp; Paste Roster Report Here'!$A159=BR$7,IF('Copy &amp; Paste Roster Report Here'!$M159="MT",1,0),0)</f>
        <v>0</v>
      </c>
      <c r="BS162" s="120">
        <f>IF('Copy &amp; Paste Roster Report Here'!$A159=BS$7,IF('Copy &amp; Paste Roster Report Here'!$M159="MT",1,0),0)</f>
        <v>0</v>
      </c>
      <c r="BT162" s="73">
        <f t="shared" si="42"/>
        <v>0</v>
      </c>
      <c r="BU162" s="121">
        <f>IF('Copy &amp; Paste Roster Report Here'!$A159=BU$7,IF('Copy &amp; Paste Roster Report Here'!$M159="fy",1,0),0)</f>
        <v>0</v>
      </c>
      <c r="BV162" s="121">
        <f>IF('Copy &amp; Paste Roster Report Here'!$A159=BV$7,IF('Copy &amp; Paste Roster Report Here'!$M159="fy",1,0),0)</f>
        <v>0</v>
      </c>
      <c r="BW162" s="121">
        <f>IF('Copy &amp; Paste Roster Report Here'!$A159=BW$7,IF('Copy &amp; Paste Roster Report Here'!$M159="fy",1,0),0)</f>
        <v>0</v>
      </c>
      <c r="BX162" s="121">
        <f>IF('Copy &amp; Paste Roster Report Here'!$A159=BX$7,IF('Copy &amp; Paste Roster Report Here'!$M159="fy",1,0),0)</f>
        <v>0</v>
      </c>
      <c r="BY162" s="121">
        <f>IF('Copy &amp; Paste Roster Report Here'!$A159=BY$7,IF('Copy &amp; Paste Roster Report Here'!$M159="fy",1,0),0)</f>
        <v>0</v>
      </c>
      <c r="BZ162" s="121">
        <f>IF('Copy &amp; Paste Roster Report Here'!$A159=BZ$7,IF('Copy &amp; Paste Roster Report Here'!$M159="fy",1,0),0)</f>
        <v>0</v>
      </c>
      <c r="CA162" s="121">
        <f>IF('Copy &amp; Paste Roster Report Here'!$A159=CA$7,IF('Copy &amp; Paste Roster Report Here'!$M159="fy",1,0),0)</f>
        <v>0</v>
      </c>
      <c r="CB162" s="121">
        <f>IF('Copy &amp; Paste Roster Report Here'!$A159=CB$7,IF('Copy &amp; Paste Roster Report Here'!$M159="fy",1,0),0)</f>
        <v>0</v>
      </c>
      <c r="CC162" s="121">
        <f>IF('Copy &amp; Paste Roster Report Here'!$A159=CC$7,IF('Copy &amp; Paste Roster Report Here'!$M159="fy",1,0),0)</f>
        <v>0</v>
      </c>
      <c r="CD162" s="121">
        <f>IF('Copy &amp; Paste Roster Report Here'!$A159=CD$7,IF('Copy &amp; Paste Roster Report Here'!$M159="fy",1,0),0)</f>
        <v>0</v>
      </c>
      <c r="CE162" s="121">
        <f>IF('Copy &amp; Paste Roster Report Here'!$A159=CE$7,IF('Copy &amp; Paste Roster Report Here'!$M159="fy",1,0),0)</f>
        <v>0</v>
      </c>
      <c r="CF162" s="73">
        <f t="shared" si="43"/>
        <v>0</v>
      </c>
      <c r="CG162" s="122">
        <f>IF('Copy &amp; Paste Roster Report Here'!$A159=CG$7,IF('Copy &amp; Paste Roster Report Here'!$M159="RH",1,0),0)</f>
        <v>0</v>
      </c>
      <c r="CH162" s="122">
        <f>IF('Copy &amp; Paste Roster Report Here'!$A159=CH$7,IF('Copy &amp; Paste Roster Report Here'!$M159="RH",1,0),0)</f>
        <v>0</v>
      </c>
      <c r="CI162" s="122">
        <f>IF('Copy &amp; Paste Roster Report Here'!$A159=CI$7,IF('Copy &amp; Paste Roster Report Here'!$M159="RH",1,0),0)</f>
        <v>0</v>
      </c>
      <c r="CJ162" s="122">
        <f>IF('Copy &amp; Paste Roster Report Here'!$A159=CJ$7,IF('Copy &amp; Paste Roster Report Here'!$M159="RH",1,0),0)</f>
        <v>0</v>
      </c>
      <c r="CK162" s="122">
        <f>IF('Copy &amp; Paste Roster Report Here'!$A159=CK$7,IF('Copy &amp; Paste Roster Report Here'!$M159="RH",1,0),0)</f>
        <v>0</v>
      </c>
      <c r="CL162" s="122">
        <f>IF('Copy &amp; Paste Roster Report Here'!$A159=CL$7,IF('Copy &amp; Paste Roster Report Here'!$M159="RH",1,0),0)</f>
        <v>0</v>
      </c>
      <c r="CM162" s="122">
        <f>IF('Copy &amp; Paste Roster Report Here'!$A159=CM$7,IF('Copy &amp; Paste Roster Report Here'!$M159="RH",1,0),0)</f>
        <v>0</v>
      </c>
      <c r="CN162" s="122">
        <f>IF('Copy &amp; Paste Roster Report Here'!$A159=CN$7,IF('Copy &amp; Paste Roster Report Here'!$M159="RH",1,0),0)</f>
        <v>0</v>
      </c>
      <c r="CO162" s="122">
        <f>IF('Copy &amp; Paste Roster Report Here'!$A159=CO$7,IF('Copy &amp; Paste Roster Report Here'!$M159="RH",1,0),0)</f>
        <v>0</v>
      </c>
      <c r="CP162" s="122">
        <f>IF('Copy &amp; Paste Roster Report Here'!$A159=CP$7,IF('Copy &amp; Paste Roster Report Here'!$M159="RH",1,0),0)</f>
        <v>0</v>
      </c>
      <c r="CQ162" s="122">
        <f>IF('Copy &amp; Paste Roster Report Here'!$A159=CQ$7,IF('Copy &amp; Paste Roster Report Here'!$M159="RH",1,0),0)</f>
        <v>0</v>
      </c>
      <c r="CR162" s="73">
        <f t="shared" si="44"/>
        <v>0</v>
      </c>
      <c r="CS162" s="123">
        <f>IF('Copy &amp; Paste Roster Report Here'!$A159=CS$7,IF('Copy &amp; Paste Roster Report Here'!$M159="QT",1,0),0)</f>
        <v>0</v>
      </c>
      <c r="CT162" s="123">
        <f>IF('Copy &amp; Paste Roster Report Here'!$A159=CT$7,IF('Copy &amp; Paste Roster Report Here'!$M159="QT",1,0),0)</f>
        <v>0</v>
      </c>
      <c r="CU162" s="123">
        <f>IF('Copy &amp; Paste Roster Report Here'!$A159=CU$7,IF('Copy &amp; Paste Roster Report Here'!$M159="QT",1,0),0)</f>
        <v>0</v>
      </c>
      <c r="CV162" s="123">
        <f>IF('Copy &amp; Paste Roster Report Here'!$A159=CV$7,IF('Copy &amp; Paste Roster Report Here'!$M159="QT",1,0),0)</f>
        <v>0</v>
      </c>
      <c r="CW162" s="123">
        <f>IF('Copy &amp; Paste Roster Report Here'!$A159=CW$7,IF('Copy &amp; Paste Roster Report Here'!$M159="QT",1,0),0)</f>
        <v>0</v>
      </c>
      <c r="CX162" s="123">
        <f>IF('Copy &amp; Paste Roster Report Here'!$A159=CX$7,IF('Copy &amp; Paste Roster Report Here'!$M159="QT",1,0),0)</f>
        <v>0</v>
      </c>
      <c r="CY162" s="123">
        <f>IF('Copy &amp; Paste Roster Report Here'!$A159=CY$7,IF('Copy &amp; Paste Roster Report Here'!$M159="QT",1,0),0)</f>
        <v>0</v>
      </c>
      <c r="CZ162" s="123">
        <f>IF('Copy &amp; Paste Roster Report Here'!$A159=CZ$7,IF('Copy &amp; Paste Roster Report Here'!$M159="QT",1,0),0)</f>
        <v>0</v>
      </c>
      <c r="DA162" s="123">
        <f>IF('Copy &amp; Paste Roster Report Here'!$A159=DA$7,IF('Copy &amp; Paste Roster Report Here'!$M159="QT",1,0),0)</f>
        <v>0</v>
      </c>
      <c r="DB162" s="123">
        <f>IF('Copy &amp; Paste Roster Report Here'!$A159=DB$7,IF('Copy &amp; Paste Roster Report Here'!$M159="QT",1,0),0)</f>
        <v>0</v>
      </c>
      <c r="DC162" s="123">
        <f>IF('Copy &amp; Paste Roster Report Here'!$A159=DC$7,IF('Copy &amp; Paste Roster Report Here'!$M159="QT",1,0),0)</f>
        <v>0</v>
      </c>
      <c r="DD162" s="73">
        <f t="shared" si="45"/>
        <v>0</v>
      </c>
      <c r="DE162" s="124">
        <f>IF('Copy &amp; Paste Roster Report Here'!$A159=DE$7,IF('Copy &amp; Paste Roster Report Here'!$M159="xxxxxxxxxxx",1,0),0)</f>
        <v>0</v>
      </c>
      <c r="DF162" s="124">
        <f>IF('Copy &amp; Paste Roster Report Here'!$A159=DF$7,IF('Copy &amp; Paste Roster Report Here'!$M159="xxxxxxxxxxx",1,0),0)</f>
        <v>0</v>
      </c>
      <c r="DG162" s="124">
        <f>IF('Copy &amp; Paste Roster Report Here'!$A159=DG$7,IF('Copy &amp; Paste Roster Report Here'!$M159="xxxxxxxxxxx",1,0),0)</f>
        <v>0</v>
      </c>
      <c r="DH162" s="124">
        <f>IF('Copy &amp; Paste Roster Report Here'!$A159=DH$7,IF('Copy &amp; Paste Roster Report Here'!$M159="xxxxxxxxxxx",1,0),0)</f>
        <v>0</v>
      </c>
      <c r="DI162" s="124">
        <f>IF('Copy &amp; Paste Roster Report Here'!$A159=DI$7,IF('Copy &amp; Paste Roster Report Here'!$M159="xxxxxxxxxxx",1,0),0)</f>
        <v>0</v>
      </c>
      <c r="DJ162" s="124">
        <f>IF('Copy &amp; Paste Roster Report Here'!$A159=DJ$7,IF('Copy &amp; Paste Roster Report Here'!$M159="xxxxxxxxxxx",1,0),0)</f>
        <v>0</v>
      </c>
      <c r="DK162" s="124">
        <f>IF('Copy &amp; Paste Roster Report Here'!$A159=DK$7,IF('Copy &amp; Paste Roster Report Here'!$M159="xxxxxxxxxxx",1,0),0)</f>
        <v>0</v>
      </c>
      <c r="DL162" s="124">
        <f>IF('Copy &amp; Paste Roster Report Here'!$A159=DL$7,IF('Copy &amp; Paste Roster Report Here'!$M159="xxxxxxxxxxx",1,0),0)</f>
        <v>0</v>
      </c>
      <c r="DM162" s="124">
        <f>IF('Copy &amp; Paste Roster Report Here'!$A159=DM$7,IF('Copy &amp; Paste Roster Report Here'!$M159="xxxxxxxxxxx",1,0),0)</f>
        <v>0</v>
      </c>
      <c r="DN162" s="124">
        <f>IF('Copy &amp; Paste Roster Report Here'!$A159=DN$7,IF('Copy &amp; Paste Roster Report Here'!$M159="xxxxxxxxxxx",1,0),0)</f>
        <v>0</v>
      </c>
      <c r="DO162" s="124">
        <f>IF('Copy &amp; Paste Roster Report Here'!$A159=DO$7,IF('Copy &amp; Paste Roster Report Here'!$M159="xxxxxxxxxxx",1,0),0)</f>
        <v>0</v>
      </c>
      <c r="DP162" s="125">
        <f t="shared" si="46"/>
        <v>0</v>
      </c>
      <c r="DQ162" s="126">
        <f t="shared" si="47"/>
        <v>0</v>
      </c>
    </row>
    <row r="163" spans="1:121" x14ac:dyDescent="0.2">
      <c r="A163" s="111">
        <f t="shared" si="33"/>
        <v>0</v>
      </c>
      <c r="B163" s="111">
        <f t="shared" si="34"/>
        <v>0</v>
      </c>
      <c r="C163" s="112">
        <f>+('Copy &amp; Paste Roster Report Here'!$P160-'Copy &amp; Paste Roster Report Here'!$O160)/30</f>
        <v>0</v>
      </c>
      <c r="D163" s="112">
        <f>+('Copy &amp; Paste Roster Report Here'!$P160-'Copy &amp; Paste Roster Report Here'!$O160)</f>
        <v>0</v>
      </c>
      <c r="E163" s="111">
        <f>'Copy &amp; Paste Roster Report Here'!N160</f>
        <v>0</v>
      </c>
      <c r="F163" s="111" t="str">
        <f t="shared" si="35"/>
        <v>N</v>
      </c>
      <c r="G163" s="111">
        <f>'Copy &amp; Paste Roster Report Here'!R160</f>
        <v>0</v>
      </c>
      <c r="H163" s="113">
        <f t="shared" si="36"/>
        <v>0</v>
      </c>
      <c r="I163" s="112">
        <f>IF(F163="N",$F$5-'Copy &amp; Paste Roster Report Here'!O160,+'Copy &amp; Paste Roster Report Here'!Q160-'Copy &amp; Paste Roster Report Here'!O160)</f>
        <v>0</v>
      </c>
      <c r="J163" s="114">
        <f t="shared" si="37"/>
        <v>0</v>
      </c>
      <c r="K163" s="114">
        <f t="shared" si="38"/>
        <v>0</v>
      </c>
      <c r="L163" s="115">
        <f>'Copy &amp; Paste Roster Report Here'!F160</f>
        <v>0</v>
      </c>
      <c r="M163" s="116">
        <f t="shared" si="39"/>
        <v>0</v>
      </c>
      <c r="N163" s="117">
        <f>IF('Copy &amp; Paste Roster Report Here'!$A160='Analytical Tests'!N$7,IF($F163="Y",+$H163*N$6,0),0)</f>
        <v>0</v>
      </c>
      <c r="O163" s="117">
        <f>IF('Copy &amp; Paste Roster Report Here'!$A160='Analytical Tests'!O$7,IF($F163="Y",+$H163*O$6,0),0)</f>
        <v>0</v>
      </c>
      <c r="P163" s="117">
        <f>IF('Copy &amp; Paste Roster Report Here'!$A160='Analytical Tests'!P$7,IF($F163="Y",+$H163*P$6,0),0)</f>
        <v>0</v>
      </c>
      <c r="Q163" s="117">
        <f>IF('Copy &amp; Paste Roster Report Here'!$A160='Analytical Tests'!Q$7,IF($F163="Y",+$H163*Q$6,0),0)</f>
        <v>0</v>
      </c>
      <c r="R163" s="117">
        <f>IF('Copy &amp; Paste Roster Report Here'!$A160='Analytical Tests'!R$7,IF($F163="Y",+$H163*R$6,0),0)</f>
        <v>0</v>
      </c>
      <c r="S163" s="117">
        <f>IF('Copy &amp; Paste Roster Report Here'!$A160='Analytical Tests'!S$7,IF($F163="Y",+$H163*S$6,0),0)</f>
        <v>0</v>
      </c>
      <c r="T163" s="117">
        <f>IF('Copy &amp; Paste Roster Report Here'!$A160='Analytical Tests'!T$7,IF($F163="Y",+$H163*T$6,0),0)</f>
        <v>0</v>
      </c>
      <c r="U163" s="117">
        <f>IF('Copy &amp; Paste Roster Report Here'!$A160='Analytical Tests'!U$7,IF($F163="Y",+$H163*U$6,0),0)</f>
        <v>0</v>
      </c>
      <c r="V163" s="117">
        <f>IF('Copy &amp; Paste Roster Report Here'!$A160='Analytical Tests'!V$7,IF($F163="Y",+$H163*V$6,0),0)</f>
        <v>0</v>
      </c>
      <c r="W163" s="117">
        <f>IF('Copy &amp; Paste Roster Report Here'!$A160='Analytical Tests'!W$7,IF($F163="Y",+$H163*W$6,0),0)</f>
        <v>0</v>
      </c>
      <c r="X163" s="117">
        <f>IF('Copy &amp; Paste Roster Report Here'!$A160='Analytical Tests'!X$7,IF($F163="Y",+$H163*X$6,0),0)</f>
        <v>0</v>
      </c>
      <c r="Y163" s="117" t="b">
        <f>IF('Copy &amp; Paste Roster Report Here'!$A160='Analytical Tests'!Y$7,IF($F163="N",IF($J163&gt;=$C163,Y$6,+($I163/$D163)*Y$6),0))</f>
        <v>0</v>
      </c>
      <c r="Z163" s="117" t="b">
        <f>IF('Copy &amp; Paste Roster Report Here'!$A160='Analytical Tests'!Z$7,IF($F163="N",IF($J163&gt;=$C163,Z$6,+($I163/$D163)*Z$6),0))</f>
        <v>0</v>
      </c>
      <c r="AA163" s="117" t="b">
        <f>IF('Copy &amp; Paste Roster Report Here'!$A160='Analytical Tests'!AA$7,IF($F163="N",IF($J163&gt;=$C163,AA$6,+($I163/$D163)*AA$6),0))</f>
        <v>0</v>
      </c>
      <c r="AB163" s="117" t="b">
        <f>IF('Copy &amp; Paste Roster Report Here'!$A160='Analytical Tests'!AB$7,IF($F163="N",IF($J163&gt;=$C163,AB$6,+($I163/$D163)*AB$6),0))</f>
        <v>0</v>
      </c>
      <c r="AC163" s="117" t="b">
        <f>IF('Copy &amp; Paste Roster Report Here'!$A160='Analytical Tests'!AC$7,IF($F163="N",IF($J163&gt;=$C163,AC$6,+($I163/$D163)*AC$6),0))</f>
        <v>0</v>
      </c>
      <c r="AD163" s="117" t="b">
        <f>IF('Copy &amp; Paste Roster Report Here'!$A160='Analytical Tests'!AD$7,IF($F163="N",IF($J163&gt;=$C163,AD$6,+($I163/$D163)*AD$6),0))</f>
        <v>0</v>
      </c>
      <c r="AE163" s="117" t="b">
        <f>IF('Copy &amp; Paste Roster Report Here'!$A160='Analytical Tests'!AE$7,IF($F163="N",IF($J163&gt;=$C163,AE$6,+($I163/$D163)*AE$6),0))</f>
        <v>0</v>
      </c>
      <c r="AF163" s="117" t="b">
        <f>IF('Copy &amp; Paste Roster Report Here'!$A160='Analytical Tests'!AF$7,IF($F163="N",IF($J163&gt;=$C163,AF$6,+($I163/$D163)*AF$6),0))</f>
        <v>0</v>
      </c>
      <c r="AG163" s="117" t="b">
        <f>IF('Copy &amp; Paste Roster Report Here'!$A160='Analytical Tests'!AG$7,IF($F163="N",IF($J163&gt;=$C163,AG$6,+($I163/$D163)*AG$6),0))</f>
        <v>0</v>
      </c>
      <c r="AH163" s="117" t="b">
        <f>IF('Copy &amp; Paste Roster Report Here'!$A160='Analytical Tests'!AH$7,IF($F163="N",IF($J163&gt;=$C163,AH$6,+($I163/$D163)*AH$6),0))</f>
        <v>0</v>
      </c>
      <c r="AI163" s="117" t="b">
        <f>IF('Copy &amp; Paste Roster Report Here'!$A160='Analytical Tests'!AI$7,IF($F163="N",IF($J163&gt;=$C163,AI$6,+($I163/$D163)*AI$6),0))</f>
        <v>0</v>
      </c>
      <c r="AJ163" s="79"/>
      <c r="AK163" s="118">
        <f>IF('Copy &amp; Paste Roster Report Here'!$A160=AK$7,IF('Copy &amp; Paste Roster Report Here'!$M160="FT",1,0),0)</f>
        <v>0</v>
      </c>
      <c r="AL163" s="118">
        <f>IF('Copy &amp; Paste Roster Report Here'!$A160=AL$7,IF('Copy &amp; Paste Roster Report Here'!$M160="FT",1,0),0)</f>
        <v>0</v>
      </c>
      <c r="AM163" s="118">
        <f>IF('Copy &amp; Paste Roster Report Here'!$A160=AM$7,IF('Copy &amp; Paste Roster Report Here'!$M160="FT",1,0),0)</f>
        <v>0</v>
      </c>
      <c r="AN163" s="118">
        <f>IF('Copy &amp; Paste Roster Report Here'!$A160=AN$7,IF('Copy &amp; Paste Roster Report Here'!$M160="FT",1,0),0)</f>
        <v>0</v>
      </c>
      <c r="AO163" s="118">
        <f>IF('Copy &amp; Paste Roster Report Here'!$A160=AO$7,IF('Copy &amp; Paste Roster Report Here'!$M160="FT",1,0),0)</f>
        <v>0</v>
      </c>
      <c r="AP163" s="118">
        <f>IF('Copy &amp; Paste Roster Report Here'!$A160=AP$7,IF('Copy &amp; Paste Roster Report Here'!$M160="FT",1,0),0)</f>
        <v>0</v>
      </c>
      <c r="AQ163" s="118">
        <f>IF('Copy &amp; Paste Roster Report Here'!$A160=AQ$7,IF('Copy &amp; Paste Roster Report Here'!$M160="FT",1,0),0)</f>
        <v>0</v>
      </c>
      <c r="AR163" s="118">
        <f>IF('Copy &amp; Paste Roster Report Here'!$A160=AR$7,IF('Copy &amp; Paste Roster Report Here'!$M160="FT",1,0),0)</f>
        <v>0</v>
      </c>
      <c r="AS163" s="118">
        <f>IF('Copy &amp; Paste Roster Report Here'!$A160=AS$7,IF('Copy &amp; Paste Roster Report Here'!$M160="FT",1,0),0)</f>
        <v>0</v>
      </c>
      <c r="AT163" s="118">
        <f>IF('Copy &amp; Paste Roster Report Here'!$A160=AT$7,IF('Copy &amp; Paste Roster Report Here'!$M160="FT",1,0),0)</f>
        <v>0</v>
      </c>
      <c r="AU163" s="118">
        <f>IF('Copy &amp; Paste Roster Report Here'!$A160=AU$7,IF('Copy &amp; Paste Roster Report Here'!$M160="FT",1,0),0)</f>
        <v>0</v>
      </c>
      <c r="AV163" s="73">
        <f t="shared" si="40"/>
        <v>0</v>
      </c>
      <c r="AW163" s="119">
        <f>IF('Copy &amp; Paste Roster Report Here'!$A160=AW$7,IF('Copy &amp; Paste Roster Report Here'!$M160="HT",1,0),0)</f>
        <v>0</v>
      </c>
      <c r="AX163" s="119">
        <f>IF('Copy &amp; Paste Roster Report Here'!$A160=AX$7,IF('Copy &amp; Paste Roster Report Here'!$M160="HT",1,0),0)</f>
        <v>0</v>
      </c>
      <c r="AY163" s="119">
        <f>IF('Copy &amp; Paste Roster Report Here'!$A160=AY$7,IF('Copy &amp; Paste Roster Report Here'!$M160="HT",1,0),0)</f>
        <v>0</v>
      </c>
      <c r="AZ163" s="119">
        <f>IF('Copy &amp; Paste Roster Report Here'!$A160=AZ$7,IF('Copy &amp; Paste Roster Report Here'!$M160="HT",1,0),0)</f>
        <v>0</v>
      </c>
      <c r="BA163" s="119">
        <f>IF('Copy &amp; Paste Roster Report Here'!$A160=BA$7,IF('Copy &amp; Paste Roster Report Here'!$M160="HT",1,0),0)</f>
        <v>0</v>
      </c>
      <c r="BB163" s="119">
        <f>IF('Copy &amp; Paste Roster Report Here'!$A160=BB$7,IF('Copy &amp; Paste Roster Report Here'!$M160="HT",1,0),0)</f>
        <v>0</v>
      </c>
      <c r="BC163" s="119">
        <f>IF('Copy &amp; Paste Roster Report Here'!$A160=BC$7,IF('Copy &amp; Paste Roster Report Here'!$M160="HT",1,0),0)</f>
        <v>0</v>
      </c>
      <c r="BD163" s="119">
        <f>IF('Copy &amp; Paste Roster Report Here'!$A160=BD$7,IF('Copy &amp; Paste Roster Report Here'!$M160="HT",1,0),0)</f>
        <v>0</v>
      </c>
      <c r="BE163" s="119">
        <f>IF('Copy &amp; Paste Roster Report Here'!$A160=BE$7,IF('Copy &amp; Paste Roster Report Here'!$M160="HT",1,0),0)</f>
        <v>0</v>
      </c>
      <c r="BF163" s="119">
        <f>IF('Copy &amp; Paste Roster Report Here'!$A160=BF$7,IF('Copy &amp; Paste Roster Report Here'!$M160="HT",1,0),0)</f>
        <v>0</v>
      </c>
      <c r="BG163" s="119">
        <f>IF('Copy &amp; Paste Roster Report Here'!$A160=BG$7,IF('Copy &amp; Paste Roster Report Here'!$M160="HT",1,0),0)</f>
        <v>0</v>
      </c>
      <c r="BH163" s="73">
        <f t="shared" si="41"/>
        <v>0</v>
      </c>
      <c r="BI163" s="120">
        <f>IF('Copy &amp; Paste Roster Report Here'!$A160=BI$7,IF('Copy &amp; Paste Roster Report Here'!$M160="MT",1,0),0)</f>
        <v>0</v>
      </c>
      <c r="BJ163" s="120">
        <f>IF('Copy &amp; Paste Roster Report Here'!$A160=BJ$7,IF('Copy &amp; Paste Roster Report Here'!$M160="MT",1,0),0)</f>
        <v>0</v>
      </c>
      <c r="BK163" s="120">
        <f>IF('Copy &amp; Paste Roster Report Here'!$A160=BK$7,IF('Copy &amp; Paste Roster Report Here'!$M160="MT",1,0),0)</f>
        <v>0</v>
      </c>
      <c r="BL163" s="120">
        <f>IF('Copy &amp; Paste Roster Report Here'!$A160=BL$7,IF('Copy &amp; Paste Roster Report Here'!$M160="MT",1,0),0)</f>
        <v>0</v>
      </c>
      <c r="BM163" s="120">
        <f>IF('Copy &amp; Paste Roster Report Here'!$A160=BM$7,IF('Copy &amp; Paste Roster Report Here'!$M160="MT",1,0),0)</f>
        <v>0</v>
      </c>
      <c r="BN163" s="120">
        <f>IF('Copy &amp; Paste Roster Report Here'!$A160=BN$7,IF('Copy &amp; Paste Roster Report Here'!$M160="MT",1,0),0)</f>
        <v>0</v>
      </c>
      <c r="BO163" s="120">
        <f>IF('Copy &amp; Paste Roster Report Here'!$A160=BO$7,IF('Copy &amp; Paste Roster Report Here'!$M160="MT",1,0),0)</f>
        <v>0</v>
      </c>
      <c r="BP163" s="120">
        <f>IF('Copy &amp; Paste Roster Report Here'!$A160=BP$7,IF('Copy &amp; Paste Roster Report Here'!$M160="MT",1,0),0)</f>
        <v>0</v>
      </c>
      <c r="BQ163" s="120">
        <f>IF('Copy &amp; Paste Roster Report Here'!$A160=BQ$7,IF('Copy &amp; Paste Roster Report Here'!$M160="MT",1,0),0)</f>
        <v>0</v>
      </c>
      <c r="BR163" s="120">
        <f>IF('Copy &amp; Paste Roster Report Here'!$A160=BR$7,IF('Copy &amp; Paste Roster Report Here'!$M160="MT",1,0),0)</f>
        <v>0</v>
      </c>
      <c r="BS163" s="120">
        <f>IF('Copy &amp; Paste Roster Report Here'!$A160=BS$7,IF('Copy &amp; Paste Roster Report Here'!$M160="MT",1,0),0)</f>
        <v>0</v>
      </c>
      <c r="BT163" s="73">
        <f t="shared" si="42"/>
        <v>0</v>
      </c>
      <c r="BU163" s="121">
        <f>IF('Copy &amp; Paste Roster Report Here'!$A160=BU$7,IF('Copy &amp; Paste Roster Report Here'!$M160="fy",1,0),0)</f>
        <v>0</v>
      </c>
      <c r="BV163" s="121">
        <f>IF('Copy &amp; Paste Roster Report Here'!$A160=BV$7,IF('Copy &amp; Paste Roster Report Here'!$M160="fy",1,0),0)</f>
        <v>0</v>
      </c>
      <c r="BW163" s="121">
        <f>IF('Copy &amp; Paste Roster Report Here'!$A160=BW$7,IF('Copy &amp; Paste Roster Report Here'!$M160="fy",1,0),0)</f>
        <v>0</v>
      </c>
      <c r="BX163" s="121">
        <f>IF('Copy &amp; Paste Roster Report Here'!$A160=BX$7,IF('Copy &amp; Paste Roster Report Here'!$M160="fy",1,0),0)</f>
        <v>0</v>
      </c>
      <c r="BY163" s="121">
        <f>IF('Copy &amp; Paste Roster Report Here'!$A160=BY$7,IF('Copy &amp; Paste Roster Report Here'!$M160="fy",1,0),0)</f>
        <v>0</v>
      </c>
      <c r="BZ163" s="121">
        <f>IF('Copy &amp; Paste Roster Report Here'!$A160=BZ$7,IF('Copy &amp; Paste Roster Report Here'!$M160="fy",1,0),0)</f>
        <v>0</v>
      </c>
      <c r="CA163" s="121">
        <f>IF('Copy &amp; Paste Roster Report Here'!$A160=CA$7,IF('Copy &amp; Paste Roster Report Here'!$M160="fy",1,0),0)</f>
        <v>0</v>
      </c>
      <c r="CB163" s="121">
        <f>IF('Copy &amp; Paste Roster Report Here'!$A160=CB$7,IF('Copy &amp; Paste Roster Report Here'!$M160="fy",1,0),0)</f>
        <v>0</v>
      </c>
      <c r="CC163" s="121">
        <f>IF('Copy &amp; Paste Roster Report Here'!$A160=CC$7,IF('Copy &amp; Paste Roster Report Here'!$M160="fy",1,0),0)</f>
        <v>0</v>
      </c>
      <c r="CD163" s="121">
        <f>IF('Copy &amp; Paste Roster Report Here'!$A160=CD$7,IF('Copy &amp; Paste Roster Report Here'!$M160="fy",1,0),0)</f>
        <v>0</v>
      </c>
      <c r="CE163" s="121">
        <f>IF('Copy &amp; Paste Roster Report Here'!$A160=CE$7,IF('Copy &amp; Paste Roster Report Here'!$M160="fy",1,0),0)</f>
        <v>0</v>
      </c>
      <c r="CF163" s="73">
        <f t="shared" si="43"/>
        <v>0</v>
      </c>
      <c r="CG163" s="122">
        <f>IF('Copy &amp; Paste Roster Report Here'!$A160=CG$7,IF('Copy &amp; Paste Roster Report Here'!$M160="RH",1,0),0)</f>
        <v>0</v>
      </c>
      <c r="CH163" s="122">
        <f>IF('Copy &amp; Paste Roster Report Here'!$A160=CH$7,IF('Copy &amp; Paste Roster Report Here'!$M160="RH",1,0),0)</f>
        <v>0</v>
      </c>
      <c r="CI163" s="122">
        <f>IF('Copy &amp; Paste Roster Report Here'!$A160=CI$7,IF('Copy &amp; Paste Roster Report Here'!$M160="RH",1,0),0)</f>
        <v>0</v>
      </c>
      <c r="CJ163" s="122">
        <f>IF('Copy &amp; Paste Roster Report Here'!$A160=CJ$7,IF('Copy &amp; Paste Roster Report Here'!$M160="RH",1,0),0)</f>
        <v>0</v>
      </c>
      <c r="CK163" s="122">
        <f>IF('Copy &amp; Paste Roster Report Here'!$A160=CK$7,IF('Copy &amp; Paste Roster Report Here'!$M160="RH",1,0),0)</f>
        <v>0</v>
      </c>
      <c r="CL163" s="122">
        <f>IF('Copy &amp; Paste Roster Report Here'!$A160=CL$7,IF('Copy &amp; Paste Roster Report Here'!$M160="RH",1,0),0)</f>
        <v>0</v>
      </c>
      <c r="CM163" s="122">
        <f>IF('Copy &amp; Paste Roster Report Here'!$A160=CM$7,IF('Copy &amp; Paste Roster Report Here'!$M160="RH",1,0),0)</f>
        <v>0</v>
      </c>
      <c r="CN163" s="122">
        <f>IF('Copy &amp; Paste Roster Report Here'!$A160=CN$7,IF('Copy &amp; Paste Roster Report Here'!$M160="RH",1,0),0)</f>
        <v>0</v>
      </c>
      <c r="CO163" s="122">
        <f>IF('Copy &amp; Paste Roster Report Here'!$A160=CO$7,IF('Copy &amp; Paste Roster Report Here'!$M160="RH",1,0),0)</f>
        <v>0</v>
      </c>
      <c r="CP163" s="122">
        <f>IF('Copy &amp; Paste Roster Report Here'!$A160=CP$7,IF('Copy &amp; Paste Roster Report Here'!$M160="RH",1,0),0)</f>
        <v>0</v>
      </c>
      <c r="CQ163" s="122">
        <f>IF('Copy &amp; Paste Roster Report Here'!$A160=CQ$7,IF('Copy &amp; Paste Roster Report Here'!$M160="RH",1,0),0)</f>
        <v>0</v>
      </c>
      <c r="CR163" s="73">
        <f t="shared" si="44"/>
        <v>0</v>
      </c>
      <c r="CS163" s="123">
        <f>IF('Copy &amp; Paste Roster Report Here'!$A160=CS$7,IF('Copy &amp; Paste Roster Report Here'!$M160="QT",1,0),0)</f>
        <v>0</v>
      </c>
      <c r="CT163" s="123">
        <f>IF('Copy &amp; Paste Roster Report Here'!$A160=CT$7,IF('Copy &amp; Paste Roster Report Here'!$M160="QT",1,0),0)</f>
        <v>0</v>
      </c>
      <c r="CU163" s="123">
        <f>IF('Copy &amp; Paste Roster Report Here'!$A160=CU$7,IF('Copy &amp; Paste Roster Report Here'!$M160="QT",1,0),0)</f>
        <v>0</v>
      </c>
      <c r="CV163" s="123">
        <f>IF('Copy &amp; Paste Roster Report Here'!$A160=CV$7,IF('Copy &amp; Paste Roster Report Here'!$M160="QT",1,0),0)</f>
        <v>0</v>
      </c>
      <c r="CW163" s="123">
        <f>IF('Copy &amp; Paste Roster Report Here'!$A160=CW$7,IF('Copy &amp; Paste Roster Report Here'!$M160="QT",1,0),0)</f>
        <v>0</v>
      </c>
      <c r="CX163" s="123">
        <f>IF('Copy &amp; Paste Roster Report Here'!$A160=CX$7,IF('Copy &amp; Paste Roster Report Here'!$M160="QT",1,0),0)</f>
        <v>0</v>
      </c>
      <c r="CY163" s="123">
        <f>IF('Copy &amp; Paste Roster Report Here'!$A160=CY$7,IF('Copy &amp; Paste Roster Report Here'!$M160="QT",1,0),0)</f>
        <v>0</v>
      </c>
      <c r="CZ163" s="123">
        <f>IF('Copy &amp; Paste Roster Report Here'!$A160=CZ$7,IF('Copy &amp; Paste Roster Report Here'!$M160="QT",1,0),0)</f>
        <v>0</v>
      </c>
      <c r="DA163" s="123">
        <f>IF('Copy &amp; Paste Roster Report Here'!$A160=DA$7,IF('Copy &amp; Paste Roster Report Here'!$M160="QT",1,0),0)</f>
        <v>0</v>
      </c>
      <c r="DB163" s="123">
        <f>IF('Copy &amp; Paste Roster Report Here'!$A160=DB$7,IF('Copy &amp; Paste Roster Report Here'!$M160="QT",1,0),0)</f>
        <v>0</v>
      </c>
      <c r="DC163" s="123">
        <f>IF('Copy &amp; Paste Roster Report Here'!$A160=DC$7,IF('Copy &amp; Paste Roster Report Here'!$M160="QT",1,0),0)</f>
        <v>0</v>
      </c>
      <c r="DD163" s="73">
        <f t="shared" si="45"/>
        <v>0</v>
      </c>
      <c r="DE163" s="124">
        <f>IF('Copy &amp; Paste Roster Report Here'!$A160=DE$7,IF('Copy &amp; Paste Roster Report Here'!$M160="xxxxxxxxxxx",1,0),0)</f>
        <v>0</v>
      </c>
      <c r="DF163" s="124">
        <f>IF('Copy &amp; Paste Roster Report Here'!$A160=DF$7,IF('Copy &amp; Paste Roster Report Here'!$M160="xxxxxxxxxxx",1,0),0)</f>
        <v>0</v>
      </c>
      <c r="DG163" s="124">
        <f>IF('Copy &amp; Paste Roster Report Here'!$A160=DG$7,IF('Copy &amp; Paste Roster Report Here'!$M160="xxxxxxxxxxx",1,0),0)</f>
        <v>0</v>
      </c>
      <c r="DH163" s="124">
        <f>IF('Copy &amp; Paste Roster Report Here'!$A160=DH$7,IF('Copy &amp; Paste Roster Report Here'!$M160="xxxxxxxxxxx",1,0),0)</f>
        <v>0</v>
      </c>
      <c r="DI163" s="124">
        <f>IF('Copy &amp; Paste Roster Report Here'!$A160=DI$7,IF('Copy &amp; Paste Roster Report Here'!$M160="xxxxxxxxxxx",1,0),0)</f>
        <v>0</v>
      </c>
      <c r="DJ163" s="124">
        <f>IF('Copy &amp; Paste Roster Report Here'!$A160=DJ$7,IF('Copy &amp; Paste Roster Report Here'!$M160="xxxxxxxxxxx",1,0),0)</f>
        <v>0</v>
      </c>
      <c r="DK163" s="124">
        <f>IF('Copy &amp; Paste Roster Report Here'!$A160=DK$7,IF('Copy &amp; Paste Roster Report Here'!$M160="xxxxxxxxxxx",1,0),0)</f>
        <v>0</v>
      </c>
      <c r="DL163" s="124">
        <f>IF('Copy &amp; Paste Roster Report Here'!$A160=DL$7,IF('Copy &amp; Paste Roster Report Here'!$M160="xxxxxxxxxxx",1,0),0)</f>
        <v>0</v>
      </c>
      <c r="DM163" s="124">
        <f>IF('Copy &amp; Paste Roster Report Here'!$A160=DM$7,IF('Copy &amp; Paste Roster Report Here'!$M160="xxxxxxxxxxx",1,0),0)</f>
        <v>0</v>
      </c>
      <c r="DN163" s="124">
        <f>IF('Copy &amp; Paste Roster Report Here'!$A160=DN$7,IF('Copy &amp; Paste Roster Report Here'!$M160="xxxxxxxxxxx",1,0),0)</f>
        <v>0</v>
      </c>
      <c r="DO163" s="124">
        <f>IF('Copy &amp; Paste Roster Report Here'!$A160=DO$7,IF('Copy &amp; Paste Roster Report Here'!$M160="xxxxxxxxxxx",1,0),0)</f>
        <v>0</v>
      </c>
      <c r="DP163" s="125">
        <f t="shared" si="46"/>
        <v>0</v>
      </c>
      <c r="DQ163" s="126">
        <f t="shared" si="47"/>
        <v>0</v>
      </c>
    </row>
    <row r="164" spans="1:121" x14ac:dyDescent="0.2">
      <c r="A164" s="111">
        <f t="shared" si="33"/>
        <v>0</v>
      </c>
      <c r="B164" s="111">
        <f t="shared" si="34"/>
        <v>0</v>
      </c>
      <c r="C164" s="112">
        <f>+('Copy &amp; Paste Roster Report Here'!$P161-'Copy &amp; Paste Roster Report Here'!$O161)/30</f>
        <v>0</v>
      </c>
      <c r="D164" s="112">
        <f>+('Copy &amp; Paste Roster Report Here'!$P161-'Copy &amp; Paste Roster Report Here'!$O161)</f>
        <v>0</v>
      </c>
      <c r="E164" s="111">
        <f>'Copy &amp; Paste Roster Report Here'!N161</f>
        <v>0</v>
      </c>
      <c r="F164" s="111" t="str">
        <f t="shared" si="35"/>
        <v>N</v>
      </c>
      <c r="G164" s="111">
        <f>'Copy &amp; Paste Roster Report Here'!R161</f>
        <v>0</v>
      </c>
      <c r="H164" s="113">
        <f t="shared" si="36"/>
        <v>0</v>
      </c>
      <c r="I164" s="112">
        <f>IF(F164="N",$F$5-'Copy &amp; Paste Roster Report Here'!O161,+'Copy &amp; Paste Roster Report Here'!Q161-'Copy &amp; Paste Roster Report Here'!O161)</f>
        <v>0</v>
      </c>
      <c r="J164" s="114">
        <f t="shared" si="37"/>
        <v>0</v>
      </c>
      <c r="K164" s="114">
        <f t="shared" si="38"/>
        <v>0</v>
      </c>
      <c r="L164" s="115">
        <f>'Copy &amp; Paste Roster Report Here'!F161</f>
        <v>0</v>
      </c>
      <c r="M164" s="116">
        <f t="shared" si="39"/>
        <v>0</v>
      </c>
      <c r="N164" s="117">
        <f>IF('Copy &amp; Paste Roster Report Here'!$A161='Analytical Tests'!N$7,IF($F164="Y",+$H164*N$6,0),0)</f>
        <v>0</v>
      </c>
      <c r="O164" s="117">
        <f>IF('Copy &amp; Paste Roster Report Here'!$A161='Analytical Tests'!O$7,IF($F164="Y",+$H164*O$6,0),0)</f>
        <v>0</v>
      </c>
      <c r="P164" s="117">
        <f>IF('Copy &amp; Paste Roster Report Here'!$A161='Analytical Tests'!P$7,IF($F164="Y",+$H164*P$6,0),0)</f>
        <v>0</v>
      </c>
      <c r="Q164" s="117">
        <f>IF('Copy &amp; Paste Roster Report Here'!$A161='Analytical Tests'!Q$7,IF($F164="Y",+$H164*Q$6,0),0)</f>
        <v>0</v>
      </c>
      <c r="R164" s="117">
        <f>IF('Copy &amp; Paste Roster Report Here'!$A161='Analytical Tests'!R$7,IF($F164="Y",+$H164*R$6,0),0)</f>
        <v>0</v>
      </c>
      <c r="S164" s="117">
        <f>IF('Copy &amp; Paste Roster Report Here'!$A161='Analytical Tests'!S$7,IF($F164="Y",+$H164*S$6,0),0)</f>
        <v>0</v>
      </c>
      <c r="T164" s="117">
        <f>IF('Copy &amp; Paste Roster Report Here'!$A161='Analytical Tests'!T$7,IF($F164="Y",+$H164*T$6,0),0)</f>
        <v>0</v>
      </c>
      <c r="U164" s="117">
        <f>IF('Copy &amp; Paste Roster Report Here'!$A161='Analytical Tests'!U$7,IF($F164="Y",+$H164*U$6,0),0)</f>
        <v>0</v>
      </c>
      <c r="V164" s="117">
        <f>IF('Copy &amp; Paste Roster Report Here'!$A161='Analytical Tests'!V$7,IF($F164="Y",+$H164*V$6,0),0)</f>
        <v>0</v>
      </c>
      <c r="W164" s="117">
        <f>IF('Copy &amp; Paste Roster Report Here'!$A161='Analytical Tests'!W$7,IF($F164="Y",+$H164*W$6,0),0)</f>
        <v>0</v>
      </c>
      <c r="X164" s="117">
        <f>IF('Copy &amp; Paste Roster Report Here'!$A161='Analytical Tests'!X$7,IF($F164="Y",+$H164*X$6,0),0)</f>
        <v>0</v>
      </c>
      <c r="Y164" s="117" t="b">
        <f>IF('Copy &amp; Paste Roster Report Here'!$A161='Analytical Tests'!Y$7,IF($F164="N",IF($J164&gt;=$C164,Y$6,+($I164/$D164)*Y$6),0))</f>
        <v>0</v>
      </c>
      <c r="Z164" s="117" t="b">
        <f>IF('Copy &amp; Paste Roster Report Here'!$A161='Analytical Tests'!Z$7,IF($F164="N",IF($J164&gt;=$C164,Z$6,+($I164/$D164)*Z$6),0))</f>
        <v>0</v>
      </c>
      <c r="AA164" s="117" t="b">
        <f>IF('Copy &amp; Paste Roster Report Here'!$A161='Analytical Tests'!AA$7,IF($F164="N",IF($J164&gt;=$C164,AA$6,+($I164/$D164)*AA$6),0))</f>
        <v>0</v>
      </c>
      <c r="AB164" s="117" t="b">
        <f>IF('Copy &amp; Paste Roster Report Here'!$A161='Analytical Tests'!AB$7,IF($F164="N",IF($J164&gt;=$C164,AB$6,+($I164/$D164)*AB$6),0))</f>
        <v>0</v>
      </c>
      <c r="AC164" s="117" t="b">
        <f>IF('Copy &amp; Paste Roster Report Here'!$A161='Analytical Tests'!AC$7,IF($F164="N",IF($J164&gt;=$C164,AC$6,+($I164/$D164)*AC$6),0))</f>
        <v>0</v>
      </c>
      <c r="AD164" s="117" t="b">
        <f>IF('Copy &amp; Paste Roster Report Here'!$A161='Analytical Tests'!AD$7,IF($F164="N",IF($J164&gt;=$C164,AD$6,+($I164/$D164)*AD$6),0))</f>
        <v>0</v>
      </c>
      <c r="AE164" s="117" t="b">
        <f>IF('Copy &amp; Paste Roster Report Here'!$A161='Analytical Tests'!AE$7,IF($F164="N",IF($J164&gt;=$C164,AE$6,+($I164/$D164)*AE$6),0))</f>
        <v>0</v>
      </c>
      <c r="AF164" s="117" t="b">
        <f>IF('Copy &amp; Paste Roster Report Here'!$A161='Analytical Tests'!AF$7,IF($F164="N",IF($J164&gt;=$C164,AF$6,+($I164/$D164)*AF$6),0))</f>
        <v>0</v>
      </c>
      <c r="AG164" s="117" t="b">
        <f>IF('Copy &amp; Paste Roster Report Here'!$A161='Analytical Tests'!AG$7,IF($F164="N",IF($J164&gt;=$C164,AG$6,+($I164/$D164)*AG$6),0))</f>
        <v>0</v>
      </c>
      <c r="AH164" s="117" t="b">
        <f>IF('Copy &amp; Paste Roster Report Here'!$A161='Analytical Tests'!AH$7,IF($F164="N",IF($J164&gt;=$C164,AH$6,+($I164/$D164)*AH$6),0))</f>
        <v>0</v>
      </c>
      <c r="AI164" s="117" t="b">
        <f>IF('Copy &amp; Paste Roster Report Here'!$A161='Analytical Tests'!AI$7,IF($F164="N",IF($J164&gt;=$C164,AI$6,+($I164/$D164)*AI$6),0))</f>
        <v>0</v>
      </c>
      <c r="AJ164" s="79"/>
      <c r="AK164" s="118">
        <f>IF('Copy &amp; Paste Roster Report Here'!$A161=AK$7,IF('Copy &amp; Paste Roster Report Here'!$M161="FT",1,0),0)</f>
        <v>0</v>
      </c>
      <c r="AL164" s="118">
        <f>IF('Copy &amp; Paste Roster Report Here'!$A161=AL$7,IF('Copy &amp; Paste Roster Report Here'!$M161="FT",1,0),0)</f>
        <v>0</v>
      </c>
      <c r="AM164" s="118">
        <f>IF('Copy &amp; Paste Roster Report Here'!$A161=AM$7,IF('Copy &amp; Paste Roster Report Here'!$M161="FT",1,0),0)</f>
        <v>0</v>
      </c>
      <c r="AN164" s="118">
        <f>IF('Copy &amp; Paste Roster Report Here'!$A161=AN$7,IF('Copy &amp; Paste Roster Report Here'!$M161="FT",1,0),0)</f>
        <v>0</v>
      </c>
      <c r="AO164" s="118">
        <f>IF('Copy &amp; Paste Roster Report Here'!$A161=AO$7,IF('Copy &amp; Paste Roster Report Here'!$M161="FT",1,0),0)</f>
        <v>0</v>
      </c>
      <c r="AP164" s="118">
        <f>IF('Copy &amp; Paste Roster Report Here'!$A161=AP$7,IF('Copy &amp; Paste Roster Report Here'!$M161="FT",1,0),0)</f>
        <v>0</v>
      </c>
      <c r="AQ164" s="118">
        <f>IF('Copy &amp; Paste Roster Report Here'!$A161=AQ$7,IF('Copy &amp; Paste Roster Report Here'!$M161="FT",1,0),0)</f>
        <v>0</v>
      </c>
      <c r="AR164" s="118">
        <f>IF('Copy &amp; Paste Roster Report Here'!$A161=AR$7,IF('Copy &amp; Paste Roster Report Here'!$M161="FT",1,0),0)</f>
        <v>0</v>
      </c>
      <c r="AS164" s="118">
        <f>IF('Copy &amp; Paste Roster Report Here'!$A161=AS$7,IF('Copy &amp; Paste Roster Report Here'!$M161="FT",1,0),0)</f>
        <v>0</v>
      </c>
      <c r="AT164" s="118">
        <f>IF('Copy &amp; Paste Roster Report Here'!$A161=AT$7,IF('Copy &amp; Paste Roster Report Here'!$M161="FT",1,0),0)</f>
        <v>0</v>
      </c>
      <c r="AU164" s="118">
        <f>IF('Copy &amp; Paste Roster Report Here'!$A161=AU$7,IF('Copy &amp; Paste Roster Report Here'!$M161="FT",1,0),0)</f>
        <v>0</v>
      </c>
      <c r="AV164" s="73">
        <f t="shared" si="40"/>
        <v>0</v>
      </c>
      <c r="AW164" s="119">
        <f>IF('Copy &amp; Paste Roster Report Here'!$A161=AW$7,IF('Copy &amp; Paste Roster Report Here'!$M161="HT",1,0),0)</f>
        <v>0</v>
      </c>
      <c r="AX164" s="119">
        <f>IF('Copy &amp; Paste Roster Report Here'!$A161=AX$7,IF('Copy &amp; Paste Roster Report Here'!$M161="HT",1,0),0)</f>
        <v>0</v>
      </c>
      <c r="AY164" s="119">
        <f>IF('Copy &amp; Paste Roster Report Here'!$A161=AY$7,IF('Copy &amp; Paste Roster Report Here'!$M161="HT",1,0),0)</f>
        <v>0</v>
      </c>
      <c r="AZ164" s="119">
        <f>IF('Copy &amp; Paste Roster Report Here'!$A161=AZ$7,IF('Copy &amp; Paste Roster Report Here'!$M161="HT",1,0),0)</f>
        <v>0</v>
      </c>
      <c r="BA164" s="119">
        <f>IF('Copy &amp; Paste Roster Report Here'!$A161=BA$7,IF('Copy &amp; Paste Roster Report Here'!$M161="HT",1,0),0)</f>
        <v>0</v>
      </c>
      <c r="BB164" s="119">
        <f>IF('Copy &amp; Paste Roster Report Here'!$A161=BB$7,IF('Copy &amp; Paste Roster Report Here'!$M161="HT",1,0),0)</f>
        <v>0</v>
      </c>
      <c r="BC164" s="119">
        <f>IF('Copy &amp; Paste Roster Report Here'!$A161=BC$7,IF('Copy &amp; Paste Roster Report Here'!$M161="HT",1,0),0)</f>
        <v>0</v>
      </c>
      <c r="BD164" s="119">
        <f>IF('Copy &amp; Paste Roster Report Here'!$A161=BD$7,IF('Copy &amp; Paste Roster Report Here'!$M161="HT",1,0),0)</f>
        <v>0</v>
      </c>
      <c r="BE164" s="119">
        <f>IF('Copy &amp; Paste Roster Report Here'!$A161=BE$7,IF('Copy &amp; Paste Roster Report Here'!$M161="HT",1,0),0)</f>
        <v>0</v>
      </c>
      <c r="BF164" s="119">
        <f>IF('Copy &amp; Paste Roster Report Here'!$A161=BF$7,IF('Copy &amp; Paste Roster Report Here'!$M161="HT",1,0),0)</f>
        <v>0</v>
      </c>
      <c r="BG164" s="119">
        <f>IF('Copy &amp; Paste Roster Report Here'!$A161=BG$7,IF('Copy &amp; Paste Roster Report Here'!$M161="HT",1,0),0)</f>
        <v>0</v>
      </c>
      <c r="BH164" s="73">
        <f t="shared" si="41"/>
        <v>0</v>
      </c>
      <c r="BI164" s="120">
        <f>IF('Copy &amp; Paste Roster Report Here'!$A161=BI$7,IF('Copy &amp; Paste Roster Report Here'!$M161="MT",1,0),0)</f>
        <v>0</v>
      </c>
      <c r="BJ164" s="120">
        <f>IF('Copy &amp; Paste Roster Report Here'!$A161=BJ$7,IF('Copy &amp; Paste Roster Report Here'!$M161="MT",1,0),0)</f>
        <v>0</v>
      </c>
      <c r="BK164" s="120">
        <f>IF('Copy &amp; Paste Roster Report Here'!$A161=BK$7,IF('Copy &amp; Paste Roster Report Here'!$M161="MT",1,0),0)</f>
        <v>0</v>
      </c>
      <c r="BL164" s="120">
        <f>IF('Copy &amp; Paste Roster Report Here'!$A161=BL$7,IF('Copy &amp; Paste Roster Report Here'!$M161="MT",1,0),0)</f>
        <v>0</v>
      </c>
      <c r="BM164" s="120">
        <f>IF('Copy &amp; Paste Roster Report Here'!$A161=BM$7,IF('Copy &amp; Paste Roster Report Here'!$M161="MT",1,0),0)</f>
        <v>0</v>
      </c>
      <c r="BN164" s="120">
        <f>IF('Copy &amp; Paste Roster Report Here'!$A161=BN$7,IF('Copy &amp; Paste Roster Report Here'!$M161="MT",1,0),0)</f>
        <v>0</v>
      </c>
      <c r="BO164" s="120">
        <f>IF('Copy &amp; Paste Roster Report Here'!$A161=BO$7,IF('Copy &amp; Paste Roster Report Here'!$M161="MT",1,0),0)</f>
        <v>0</v>
      </c>
      <c r="BP164" s="120">
        <f>IF('Copy &amp; Paste Roster Report Here'!$A161=BP$7,IF('Copy &amp; Paste Roster Report Here'!$M161="MT",1,0),0)</f>
        <v>0</v>
      </c>
      <c r="BQ164" s="120">
        <f>IF('Copy &amp; Paste Roster Report Here'!$A161=BQ$7,IF('Copy &amp; Paste Roster Report Here'!$M161="MT",1,0),0)</f>
        <v>0</v>
      </c>
      <c r="BR164" s="120">
        <f>IF('Copy &amp; Paste Roster Report Here'!$A161=BR$7,IF('Copy &amp; Paste Roster Report Here'!$M161="MT",1,0),0)</f>
        <v>0</v>
      </c>
      <c r="BS164" s="120">
        <f>IF('Copy &amp; Paste Roster Report Here'!$A161=BS$7,IF('Copy &amp; Paste Roster Report Here'!$M161="MT",1,0),0)</f>
        <v>0</v>
      </c>
      <c r="BT164" s="73">
        <f t="shared" si="42"/>
        <v>0</v>
      </c>
      <c r="BU164" s="121">
        <f>IF('Copy &amp; Paste Roster Report Here'!$A161=BU$7,IF('Copy &amp; Paste Roster Report Here'!$M161="fy",1,0),0)</f>
        <v>0</v>
      </c>
      <c r="BV164" s="121">
        <f>IF('Copy &amp; Paste Roster Report Here'!$A161=BV$7,IF('Copy &amp; Paste Roster Report Here'!$M161="fy",1,0),0)</f>
        <v>0</v>
      </c>
      <c r="BW164" s="121">
        <f>IF('Copy &amp; Paste Roster Report Here'!$A161=BW$7,IF('Copy &amp; Paste Roster Report Here'!$M161="fy",1,0),0)</f>
        <v>0</v>
      </c>
      <c r="BX164" s="121">
        <f>IF('Copy &amp; Paste Roster Report Here'!$A161=BX$7,IF('Copy &amp; Paste Roster Report Here'!$M161="fy",1,0),0)</f>
        <v>0</v>
      </c>
      <c r="BY164" s="121">
        <f>IF('Copy &amp; Paste Roster Report Here'!$A161=BY$7,IF('Copy &amp; Paste Roster Report Here'!$M161="fy",1,0),0)</f>
        <v>0</v>
      </c>
      <c r="BZ164" s="121">
        <f>IF('Copy &amp; Paste Roster Report Here'!$A161=BZ$7,IF('Copy &amp; Paste Roster Report Here'!$M161="fy",1,0),0)</f>
        <v>0</v>
      </c>
      <c r="CA164" s="121">
        <f>IF('Copy &amp; Paste Roster Report Here'!$A161=CA$7,IF('Copy &amp; Paste Roster Report Here'!$M161="fy",1,0),0)</f>
        <v>0</v>
      </c>
      <c r="CB164" s="121">
        <f>IF('Copy &amp; Paste Roster Report Here'!$A161=CB$7,IF('Copy &amp; Paste Roster Report Here'!$M161="fy",1,0),0)</f>
        <v>0</v>
      </c>
      <c r="CC164" s="121">
        <f>IF('Copy &amp; Paste Roster Report Here'!$A161=CC$7,IF('Copy &amp; Paste Roster Report Here'!$M161="fy",1,0),0)</f>
        <v>0</v>
      </c>
      <c r="CD164" s="121">
        <f>IF('Copy &amp; Paste Roster Report Here'!$A161=CD$7,IF('Copy &amp; Paste Roster Report Here'!$M161="fy",1,0),0)</f>
        <v>0</v>
      </c>
      <c r="CE164" s="121">
        <f>IF('Copy &amp; Paste Roster Report Here'!$A161=CE$7,IF('Copy &amp; Paste Roster Report Here'!$M161="fy",1,0),0)</f>
        <v>0</v>
      </c>
      <c r="CF164" s="73">
        <f t="shared" si="43"/>
        <v>0</v>
      </c>
      <c r="CG164" s="122">
        <f>IF('Copy &amp; Paste Roster Report Here'!$A161=CG$7,IF('Copy &amp; Paste Roster Report Here'!$M161="RH",1,0),0)</f>
        <v>0</v>
      </c>
      <c r="CH164" s="122">
        <f>IF('Copy &amp; Paste Roster Report Here'!$A161=CH$7,IF('Copy &amp; Paste Roster Report Here'!$M161="RH",1,0),0)</f>
        <v>0</v>
      </c>
      <c r="CI164" s="122">
        <f>IF('Copy &amp; Paste Roster Report Here'!$A161=CI$7,IF('Copy &amp; Paste Roster Report Here'!$M161="RH",1,0),0)</f>
        <v>0</v>
      </c>
      <c r="CJ164" s="122">
        <f>IF('Copy &amp; Paste Roster Report Here'!$A161=CJ$7,IF('Copy &amp; Paste Roster Report Here'!$M161="RH",1,0),0)</f>
        <v>0</v>
      </c>
      <c r="CK164" s="122">
        <f>IF('Copy &amp; Paste Roster Report Here'!$A161=CK$7,IF('Copy &amp; Paste Roster Report Here'!$M161="RH",1,0),0)</f>
        <v>0</v>
      </c>
      <c r="CL164" s="122">
        <f>IF('Copy &amp; Paste Roster Report Here'!$A161=CL$7,IF('Copy &amp; Paste Roster Report Here'!$M161="RH",1,0),0)</f>
        <v>0</v>
      </c>
      <c r="CM164" s="122">
        <f>IF('Copy &amp; Paste Roster Report Here'!$A161=CM$7,IF('Copy &amp; Paste Roster Report Here'!$M161="RH",1,0),0)</f>
        <v>0</v>
      </c>
      <c r="CN164" s="122">
        <f>IF('Copy &amp; Paste Roster Report Here'!$A161=CN$7,IF('Copy &amp; Paste Roster Report Here'!$M161="RH",1,0),0)</f>
        <v>0</v>
      </c>
      <c r="CO164" s="122">
        <f>IF('Copy &amp; Paste Roster Report Here'!$A161=CO$7,IF('Copy &amp; Paste Roster Report Here'!$M161="RH",1,0),0)</f>
        <v>0</v>
      </c>
      <c r="CP164" s="122">
        <f>IF('Copy &amp; Paste Roster Report Here'!$A161=CP$7,IF('Copy &amp; Paste Roster Report Here'!$M161="RH",1,0),0)</f>
        <v>0</v>
      </c>
      <c r="CQ164" s="122">
        <f>IF('Copy &amp; Paste Roster Report Here'!$A161=CQ$7,IF('Copy &amp; Paste Roster Report Here'!$M161="RH",1,0),0)</f>
        <v>0</v>
      </c>
      <c r="CR164" s="73">
        <f t="shared" si="44"/>
        <v>0</v>
      </c>
      <c r="CS164" s="123">
        <f>IF('Copy &amp; Paste Roster Report Here'!$A161=CS$7,IF('Copy &amp; Paste Roster Report Here'!$M161="QT",1,0),0)</f>
        <v>0</v>
      </c>
      <c r="CT164" s="123">
        <f>IF('Copy &amp; Paste Roster Report Here'!$A161=CT$7,IF('Copy &amp; Paste Roster Report Here'!$M161="QT",1,0),0)</f>
        <v>0</v>
      </c>
      <c r="CU164" s="123">
        <f>IF('Copy &amp; Paste Roster Report Here'!$A161=CU$7,IF('Copy &amp; Paste Roster Report Here'!$M161="QT",1,0),0)</f>
        <v>0</v>
      </c>
      <c r="CV164" s="123">
        <f>IF('Copy &amp; Paste Roster Report Here'!$A161=CV$7,IF('Copy &amp; Paste Roster Report Here'!$M161="QT",1,0),0)</f>
        <v>0</v>
      </c>
      <c r="CW164" s="123">
        <f>IF('Copy &amp; Paste Roster Report Here'!$A161=CW$7,IF('Copy &amp; Paste Roster Report Here'!$M161="QT",1,0),0)</f>
        <v>0</v>
      </c>
      <c r="CX164" s="123">
        <f>IF('Copy &amp; Paste Roster Report Here'!$A161=CX$7,IF('Copy &amp; Paste Roster Report Here'!$M161="QT",1,0),0)</f>
        <v>0</v>
      </c>
      <c r="CY164" s="123">
        <f>IF('Copy &amp; Paste Roster Report Here'!$A161=CY$7,IF('Copy &amp; Paste Roster Report Here'!$M161="QT",1,0),0)</f>
        <v>0</v>
      </c>
      <c r="CZ164" s="123">
        <f>IF('Copy &amp; Paste Roster Report Here'!$A161=CZ$7,IF('Copy &amp; Paste Roster Report Here'!$M161="QT",1,0),0)</f>
        <v>0</v>
      </c>
      <c r="DA164" s="123">
        <f>IF('Copy &amp; Paste Roster Report Here'!$A161=DA$7,IF('Copy &amp; Paste Roster Report Here'!$M161="QT",1,0),0)</f>
        <v>0</v>
      </c>
      <c r="DB164" s="123">
        <f>IF('Copy &amp; Paste Roster Report Here'!$A161=DB$7,IF('Copy &amp; Paste Roster Report Here'!$M161="QT",1,0),0)</f>
        <v>0</v>
      </c>
      <c r="DC164" s="123">
        <f>IF('Copy &amp; Paste Roster Report Here'!$A161=DC$7,IF('Copy &amp; Paste Roster Report Here'!$M161="QT",1,0),0)</f>
        <v>0</v>
      </c>
      <c r="DD164" s="73">
        <f t="shared" si="45"/>
        <v>0</v>
      </c>
      <c r="DE164" s="124">
        <f>IF('Copy &amp; Paste Roster Report Here'!$A161=DE$7,IF('Copy &amp; Paste Roster Report Here'!$M161="xxxxxxxxxxx",1,0),0)</f>
        <v>0</v>
      </c>
      <c r="DF164" s="124">
        <f>IF('Copy &amp; Paste Roster Report Here'!$A161=DF$7,IF('Copy &amp; Paste Roster Report Here'!$M161="xxxxxxxxxxx",1,0),0)</f>
        <v>0</v>
      </c>
      <c r="DG164" s="124">
        <f>IF('Copy &amp; Paste Roster Report Here'!$A161=DG$7,IF('Copy &amp; Paste Roster Report Here'!$M161="xxxxxxxxxxx",1,0),0)</f>
        <v>0</v>
      </c>
      <c r="DH164" s="124">
        <f>IF('Copy &amp; Paste Roster Report Here'!$A161=DH$7,IF('Copy &amp; Paste Roster Report Here'!$M161="xxxxxxxxxxx",1,0),0)</f>
        <v>0</v>
      </c>
      <c r="DI164" s="124">
        <f>IF('Copy &amp; Paste Roster Report Here'!$A161=DI$7,IF('Copy &amp; Paste Roster Report Here'!$M161="xxxxxxxxxxx",1,0),0)</f>
        <v>0</v>
      </c>
      <c r="DJ164" s="124">
        <f>IF('Copy &amp; Paste Roster Report Here'!$A161=DJ$7,IF('Copy &amp; Paste Roster Report Here'!$M161="xxxxxxxxxxx",1,0),0)</f>
        <v>0</v>
      </c>
      <c r="DK164" s="124">
        <f>IF('Copy &amp; Paste Roster Report Here'!$A161=DK$7,IF('Copy &amp; Paste Roster Report Here'!$M161="xxxxxxxxxxx",1,0),0)</f>
        <v>0</v>
      </c>
      <c r="DL164" s="124">
        <f>IF('Copy &amp; Paste Roster Report Here'!$A161=DL$7,IF('Copy &amp; Paste Roster Report Here'!$M161="xxxxxxxxxxx",1,0),0)</f>
        <v>0</v>
      </c>
      <c r="DM164" s="124">
        <f>IF('Copy &amp; Paste Roster Report Here'!$A161=DM$7,IF('Copy &amp; Paste Roster Report Here'!$M161="xxxxxxxxxxx",1,0),0)</f>
        <v>0</v>
      </c>
      <c r="DN164" s="124">
        <f>IF('Copy &amp; Paste Roster Report Here'!$A161=DN$7,IF('Copy &amp; Paste Roster Report Here'!$M161="xxxxxxxxxxx",1,0),0)</f>
        <v>0</v>
      </c>
      <c r="DO164" s="124">
        <f>IF('Copy &amp; Paste Roster Report Here'!$A161=DO$7,IF('Copy &amp; Paste Roster Report Here'!$M161="xxxxxxxxxxx",1,0),0)</f>
        <v>0</v>
      </c>
      <c r="DP164" s="125">
        <f t="shared" si="46"/>
        <v>0</v>
      </c>
      <c r="DQ164" s="126">
        <f t="shared" si="47"/>
        <v>0</v>
      </c>
    </row>
    <row r="165" spans="1:121" x14ac:dyDescent="0.2">
      <c r="A165" s="111">
        <f t="shared" si="33"/>
        <v>0</v>
      </c>
      <c r="B165" s="111">
        <f t="shared" si="34"/>
        <v>0</v>
      </c>
      <c r="C165" s="112">
        <f>+('Copy &amp; Paste Roster Report Here'!$P162-'Copy &amp; Paste Roster Report Here'!$O162)/30</f>
        <v>0</v>
      </c>
      <c r="D165" s="112">
        <f>+('Copy &amp; Paste Roster Report Here'!$P162-'Copy &amp; Paste Roster Report Here'!$O162)</f>
        <v>0</v>
      </c>
      <c r="E165" s="111">
        <f>'Copy &amp; Paste Roster Report Here'!N162</f>
        <v>0</v>
      </c>
      <c r="F165" s="111" t="str">
        <f t="shared" si="35"/>
        <v>N</v>
      </c>
      <c r="G165" s="111">
        <f>'Copy &amp; Paste Roster Report Here'!R162</f>
        <v>0</v>
      </c>
      <c r="H165" s="113">
        <f t="shared" si="36"/>
        <v>0</v>
      </c>
      <c r="I165" s="112">
        <f>IF(F165="N",$F$5-'Copy &amp; Paste Roster Report Here'!O162,+'Copy &amp; Paste Roster Report Here'!Q162-'Copy &amp; Paste Roster Report Here'!O162)</f>
        <v>0</v>
      </c>
      <c r="J165" s="114">
        <f t="shared" si="37"/>
        <v>0</v>
      </c>
      <c r="K165" s="114">
        <f t="shared" si="38"/>
        <v>0</v>
      </c>
      <c r="L165" s="115">
        <f>'Copy &amp; Paste Roster Report Here'!F162</f>
        <v>0</v>
      </c>
      <c r="M165" s="116">
        <f t="shared" si="39"/>
        <v>0</v>
      </c>
      <c r="N165" s="117">
        <f>IF('Copy &amp; Paste Roster Report Here'!$A162='Analytical Tests'!N$7,IF($F165="Y",+$H165*N$6,0),0)</f>
        <v>0</v>
      </c>
      <c r="O165" s="117">
        <f>IF('Copy &amp; Paste Roster Report Here'!$A162='Analytical Tests'!O$7,IF($F165="Y",+$H165*O$6,0),0)</f>
        <v>0</v>
      </c>
      <c r="P165" s="117">
        <f>IF('Copy &amp; Paste Roster Report Here'!$A162='Analytical Tests'!P$7,IF($F165="Y",+$H165*P$6,0),0)</f>
        <v>0</v>
      </c>
      <c r="Q165" s="117">
        <f>IF('Copy &amp; Paste Roster Report Here'!$A162='Analytical Tests'!Q$7,IF($F165="Y",+$H165*Q$6,0),0)</f>
        <v>0</v>
      </c>
      <c r="R165" s="117">
        <f>IF('Copy &amp; Paste Roster Report Here'!$A162='Analytical Tests'!R$7,IF($F165="Y",+$H165*R$6,0),0)</f>
        <v>0</v>
      </c>
      <c r="S165" s="117">
        <f>IF('Copy &amp; Paste Roster Report Here'!$A162='Analytical Tests'!S$7,IF($F165="Y",+$H165*S$6,0),0)</f>
        <v>0</v>
      </c>
      <c r="T165" s="117">
        <f>IF('Copy &amp; Paste Roster Report Here'!$A162='Analytical Tests'!T$7,IF($F165="Y",+$H165*T$6,0),0)</f>
        <v>0</v>
      </c>
      <c r="U165" s="117">
        <f>IF('Copy &amp; Paste Roster Report Here'!$A162='Analytical Tests'!U$7,IF($F165="Y",+$H165*U$6,0),0)</f>
        <v>0</v>
      </c>
      <c r="V165" s="117">
        <f>IF('Copy &amp; Paste Roster Report Here'!$A162='Analytical Tests'!V$7,IF($F165="Y",+$H165*V$6,0),0)</f>
        <v>0</v>
      </c>
      <c r="W165" s="117">
        <f>IF('Copy &amp; Paste Roster Report Here'!$A162='Analytical Tests'!W$7,IF($F165="Y",+$H165*W$6,0),0)</f>
        <v>0</v>
      </c>
      <c r="X165" s="117">
        <f>IF('Copy &amp; Paste Roster Report Here'!$A162='Analytical Tests'!X$7,IF($F165="Y",+$H165*X$6,0),0)</f>
        <v>0</v>
      </c>
      <c r="Y165" s="117" t="b">
        <f>IF('Copy &amp; Paste Roster Report Here'!$A162='Analytical Tests'!Y$7,IF($F165="N",IF($J165&gt;=$C165,Y$6,+($I165/$D165)*Y$6),0))</f>
        <v>0</v>
      </c>
      <c r="Z165" s="117" t="b">
        <f>IF('Copy &amp; Paste Roster Report Here'!$A162='Analytical Tests'!Z$7,IF($F165="N",IF($J165&gt;=$C165,Z$6,+($I165/$D165)*Z$6),0))</f>
        <v>0</v>
      </c>
      <c r="AA165" s="117" t="b">
        <f>IF('Copy &amp; Paste Roster Report Here'!$A162='Analytical Tests'!AA$7,IF($F165="N",IF($J165&gt;=$C165,AA$6,+($I165/$D165)*AA$6),0))</f>
        <v>0</v>
      </c>
      <c r="AB165" s="117" t="b">
        <f>IF('Copy &amp; Paste Roster Report Here'!$A162='Analytical Tests'!AB$7,IF($F165="N",IF($J165&gt;=$C165,AB$6,+($I165/$D165)*AB$6),0))</f>
        <v>0</v>
      </c>
      <c r="AC165" s="117" t="b">
        <f>IF('Copy &amp; Paste Roster Report Here'!$A162='Analytical Tests'!AC$7,IF($F165="N",IF($J165&gt;=$C165,AC$6,+($I165/$D165)*AC$6),0))</f>
        <v>0</v>
      </c>
      <c r="AD165" s="117" t="b">
        <f>IF('Copy &amp; Paste Roster Report Here'!$A162='Analytical Tests'!AD$7,IF($F165="N",IF($J165&gt;=$C165,AD$6,+($I165/$D165)*AD$6),0))</f>
        <v>0</v>
      </c>
      <c r="AE165" s="117" t="b">
        <f>IF('Copy &amp; Paste Roster Report Here'!$A162='Analytical Tests'!AE$7,IF($F165="N",IF($J165&gt;=$C165,AE$6,+($I165/$D165)*AE$6),0))</f>
        <v>0</v>
      </c>
      <c r="AF165" s="117" t="b">
        <f>IF('Copy &amp; Paste Roster Report Here'!$A162='Analytical Tests'!AF$7,IF($F165="N",IF($J165&gt;=$C165,AF$6,+($I165/$D165)*AF$6),0))</f>
        <v>0</v>
      </c>
      <c r="AG165" s="117" t="b">
        <f>IF('Copy &amp; Paste Roster Report Here'!$A162='Analytical Tests'!AG$7,IF($F165="N",IF($J165&gt;=$C165,AG$6,+($I165/$D165)*AG$6),0))</f>
        <v>0</v>
      </c>
      <c r="AH165" s="117" t="b">
        <f>IF('Copy &amp; Paste Roster Report Here'!$A162='Analytical Tests'!AH$7,IF($F165="N",IF($J165&gt;=$C165,AH$6,+($I165/$D165)*AH$6),0))</f>
        <v>0</v>
      </c>
      <c r="AI165" s="117" t="b">
        <f>IF('Copy &amp; Paste Roster Report Here'!$A162='Analytical Tests'!AI$7,IF($F165="N",IF($J165&gt;=$C165,AI$6,+($I165/$D165)*AI$6),0))</f>
        <v>0</v>
      </c>
      <c r="AJ165" s="79"/>
      <c r="AK165" s="118">
        <f>IF('Copy &amp; Paste Roster Report Here'!$A162=AK$7,IF('Copy &amp; Paste Roster Report Here'!$M162="FT",1,0),0)</f>
        <v>0</v>
      </c>
      <c r="AL165" s="118">
        <f>IF('Copy &amp; Paste Roster Report Here'!$A162=AL$7,IF('Copy &amp; Paste Roster Report Here'!$M162="FT",1,0),0)</f>
        <v>0</v>
      </c>
      <c r="AM165" s="118">
        <f>IF('Copy &amp; Paste Roster Report Here'!$A162=AM$7,IF('Copy &amp; Paste Roster Report Here'!$M162="FT",1,0),0)</f>
        <v>0</v>
      </c>
      <c r="AN165" s="118">
        <f>IF('Copy &amp; Paste Roster Report Here'!$A162=AN$7,IF('Copy &amp; Paste Roster Report Here'!$M162="FT",1,0),0)</f>
        <v>0</v>
      </c>
      <c r="AO165" s="118">
        <f>IF('Copy &amp; Paste Roster Report Here'!$A162=AO$7,IF('Copy &amp; Paste Roster Report Here'!$M162="FT",1,0),0)</f>
        <v>0</v>
      </c>
      <c r="AP165" s="118">
        <f>IF('Copy &amp; Paste Roster Report Here'!$A162=AP$7,IF('Copy &amp; Paste Roster Report Here'!$M162="FT",1,0),0)</f>
        <v>0</v>
      </c>
      <c r="AQ165" s="118">
        <f>IF('Copy &amp; Paste Roster Report Here'!$A162=AQ$7,IF('Copy &amp; Paste Roster Report Here'!$M162="FT",1,0),0)</f>
        <v>0</v>
      </c>
      <c r="AR165" s="118">
        <f>IF('Copy &amp; Paste Roster Report Here'!$A162=AR$7,IF('Copy &amp; Paste Roster Report Here'!$M162="FT",1,0),0)</f>
        <v>0</v>
      </c>
      <c r="AS165" s="118">
        <f>IF('Copy &amp; Paste Roster Report Here'!$A162=AS$7,IF('Copy &amp; Paste Roster Report Here'!$M162="FT",1,0),0)</f>
        <v>0</v>
      </c>
      <c r="AT165" s="118">
        <f>IF('Copy &amp; Paste Roster Report Here'!$A162=AT$7,IF('Copy &amp; Paste Roster Report Here'!$M162="FT",1,0),0)</f>
        <v>0</v>
      </c>
      <c r="AU165" s="118">
        <f>IF('Copy &amp; Paste Roster Report Here'!$A162=AU$7,IF('Copy &amp; Paste Roster Report Here'!$M162="FT",1,0),0)</f>
        <v>0</v>
      </c>
      <c r="AV165" s="73">
        <f t="shared" si="40"/>
        <v>0</v>
      </c>
      <c r="AW165" s="119">
        <f>IF('Copy &amp; Paste Roster Report Here'!$A162=AW$7,IF('Copy &amp; Paste Roster Report Here'!$M162="HT",1,0),0)</f>
        <v>0</v>
      </c>
      <c r="AX165" s="119">
        <f>IF('Copy &amp; Paste Roster Report Here'!$A162=AX$7,IF('Copy &amp; Paste Roster Report Here'!$M162="HT",1,0),0)</f>
        <v>0</v>
      </c>
      <c r="AY165" s="119">
        <f>IF('Copy &amp; Paste Roster Report Here'!$A162=AY$7,IF('Copy &amp; Paste Roster Report Here'!$M162="HT",1,0),0)</f>
        <v>0</v>
      </c>
      <c r="AZ165" s="119">
        <f>IF('Copy &amp; Paste Roster Report Here'!$A162=AZ$7,IF('Copy &amp; Paste Roster Report Here'!$M162="HT",1,0),0)</f>
        <v>0</v>
      </c>
      <c r="BA165" s="119">
        <f>IF('Copy &amp; Paste Roster Report Here'!$A162=BA$7,IF('Copy &amp; Paste Roster Report Here'!$M162="HT",1,0),0)</f>
        <v>0</v>
      </c>
      <c r="BB165" s="119">
        <f>IF('Copy &amp; Paste Roster Report Here'!$A162=BB$7,IF('Copy &amp; Paste Roster Report Here'!$M162="HT",1,0),0)</f>
        <v>0</v>
      </c>
      <c r="BC165" s="119">
        <f>IF('Copy &amp; Paste Roster Report Here'!$A162=BC$7,IF('Copy &amp; Paste Roster Report Here'!$M162="HT",1,0),0)</f>
        <v>0</v>
      </c>
      <c r="BD165" s="119">
        <f>IF('Copy &amp; Paste Roster Report Here'!$A162=BD$7,IF('Copy &amp; Paste Roster Report Here'!$M162="HT",1,0),0)</f>
        <v>0</v>
      </c>
      <c r="BE165" s="119">
        <f>IF('Copy &amp; Paste Roster Report Here'!$A162=BE$7,IF('Copy &amp; Paste Roster Report Here'!$M162="HT",1,0),0)</f>
        <v>0</v>
      </c>
      <c r="BF165" s="119">
        <f>IF('Copy &amp; Paste Roster Report Here'!$A162=BF$7,IF('Copy &amp; Paste Roster Report Here'!$M162="HT",1,0),0)</f>
        <v>0</v>
      </c>
      <c r="BG165" s="119">
        <f>IF('Copy &amp; Paste Roster Report Here'!$A162=BG$7,IF('Copy &amp; Paste Roster Report Here'!$M162="HT",1,0),0)</f>
        <v>0</v>
      </c>
      <c r="BH165" s="73">
        <f t="shared" si="41"/>
        <v>0</v>
      </c>
      <c r="BI165" s="120">
        <f>IF('Copy &amp; Paste Roster Report Here'!$A162=BI$7,IF('Copy &amp; Paste Roster Report Here'!$M162="MT",1,0),0)</f>
        <v>0</v>
      </c>
      <c r="BJ165" s="120">
        <f>IF('Copy &amp; Paste Roster Report Here'!$A162=BJ$7,IF('Copy &amp; Paste Roster Report Here'!$M162="MT",1,0),0)</f>
        <v>0</v>
      </c>
      <c r="BK165" s="120">
        <f>IF('Copy &amp; Paste Roster Report Here'!$A162=BK$7,IF('Copy &amp; Paste Roster Report Here'!$M162="MT",1,0),0)</f>
        <v>0</v>
      </c>
      <c r="BL165" s="120">
        <f>IF('Copy &amp; Paste Roster Report Here'!$A162=BL$7,IF('Copy &amp; Paste Roster Report Here'!$M162="MT",1,0),0)</f>
        <v>0</v>
      </c>
      <c r="BM165" s="120">
        <f>IF('Copy &amp; Paste Roster Report Here'!$A162=BM$7,IF('Copy &amp; Paste Roster Report Here'!$M162="MT",1,0),0)</f>
        <v>0</v>
      </c>
      <c r="BN165" s="120">
        <f>IF('Copy &amp; Paste Roster Report Here'!$A162=BN$7,IF('Copy &amp; Paste Roster Report Here'!$M162="MT",1,0),0)</f>
        <v>0</v>
      </c>
      <c r="BO165" s="120">
        <f>IF('Copy &amp; Paste Roster Report Here'!$A162=BO$7,IF('Copy &amp; Paste Roster Report Here'!$M162="MT",1,0),0)</f>
        <v>0</v>
      </c>
      <c r="BP165" s="120">
        <f>IF('Copy &amp; Paste Roster Report Here'!$A162=BP$7,IF('Copy &amp; Paste Roster Report Here'!$M162="MT",1,0),0)</f>
        <v>0</v>
      </c>
      <c r="BQ165" s="120">
        <f>IF('Copy &amp; Paste Roster Report Here'!$A162=BQ$7,IF('Copy &amp; Paste Roster Report Here'!$M162="MT",1,0),0)</f>
        <v>0</v>
      </c>
      <c r="BR165" s="120">
        <f>IF('Copy &amp; Paste Roster Report Here'!$A162=BR$7,IF('Copy &amp; Paste Roster Report Here'!$M162="MT",1,0),0)</f>
        <v>0</v>
      </c>
      <c r="BS165" s="120">
        <f>IF('Copy &amp; Paste Roster Report Here'!$A162=BS$7,IF('Copy &amp; Paste Roster Report Here'!$M162="MT",1,0),0)</f>
        <v>0</v>
      </c>
      <c r="BT165" s="73">
        <f t="shared" si="42"/>
        <v>0</v>
      </c>
      <c r="BU165" s="121">
        <f>IF('Copy &amp; Paste Roster Report Here'!$A162=BU$7,IF('Copy &amp; Paste Roster Report Here'!$M162="fy",1,0),0)</f>
        <v>0</v>
      </c>
      <c r="BV165" s="121">
        <f>IF('Copy &amp; Paste Roster Report Here'!$A162=BV$7,IF('Copy &amp; Paste Roster Report Here'!$M162="fy",1,0),0)</f>
        <v>0</v>
      </c>
      <c r="BW165" s="121">
        <f>IF('Copy &amp; Paste Roster Report Here'!$A162=BW$7,IF('Copy &amp; Paste Roster Report Here'!$M162="fy",1,0),0)</f>
        <v>0</v>
      </c>
      <c r="BX165" s="121">
        <f>IF('Copy &amp; Paste Roster Report Here'!$A162=BX$7,IF('Copy &amp; Paste Roster Report Here'!$M162="fy",1,0),0)</f>
        <v>0</v>
      </c>
      <c r="BY165" s="121">
        <f>IF('Copy &amp; Paste Roster Report Here'!$A162=BY$7,IF('Copy &amp; Paste Roster Report Here'!$M162="fy",1,0),0)</f>
        <v>0</v>
      </c>
      <c r="BZ165" s="121">
        <f>IF('Copy &amp; Paste Roster Report Here'!$A162=BZ$7,IF('Copy &amp; Paste Roster Report Here'!$M162="fy",1,0),0)</f>
        <v>0</v>
      </c>
      <c r="CA165" s="121">
        <f>IF('Copy &amp; Paste Roster Report Here'!$A162=CA$7,IF('Copy &amp; Paste Roster Report Here'!$M162="fy",1,0),0)</f>
        <v>0</v>
      </c>
      <c r="CB165" s="121">
        <f>IF('Copy &amp; Paste Roster Report Here'!$A162=CB$7,IF('Copy &amp; Paste Roster Report Here'!$M162="fy",1,0),0)</f>
        <v>0</v>
      </c>
      <c r="CC165" s="121">
        <f>IF('Copy &amp; Paste Roster Report Here'!$A162=CC$7,IF('Copy &amp; Paste Roster Report Here'!$M162="fy",1,0),0)</f>
        <v>0</v>
      </c>
      <c r="CD165" s="121">
        <f>IF('Copy &amp; Paste Roster Report Here'!$A162=CD$7,IF('Copy &amp; Paste Roster Report Here'!$M162="fy",1,0),0)</f>
        <v>0</v>
      </c>
      <c r="CE165" s="121">
        <f>IF('Copy &amp; Paste Roster Report Here'!$A162=CE$7,IF('Copy &amp; Paste Roster Report Here'!$M162="fy",1,0),0)</f>
        <v>0</v>
      </c>
      <c r="CF165" s="73">
        <f t="shared" si="43"/>
        <v>0</v>
      </c>
      <c r="CG165" s="122">
        <f>IF('Copy &amp; Paste Roster Report Here'!$A162=CG$7,IF('Copy &amp; Paste Roster Report Here'!$M162="RH",1,0),0)</f>
        <v>0</v>
      </c>
      <c r="CH165" s="122">
        <f>IF('Copy &amp; Paste Roster Report Here'!$A162=CH$7,IF('Copy &amp; Paste Roster Report Here'!$M162="RH",1,0),0)</f>
        <v>0</v>
      </c>
      <c r="CI165" s="122">
        <f>IF('Copy &amp; Paste Roster Report Here'!$A162=CI$7,IF('Copy &amp; Paste Roster Report Here'!$M162="RH",1,0),0)</f>
        <v>0</v>
      </c>
      <c r="CJ165" s="122">
        <f>IF('Copy &amp; Paste Roster Report Here'!$A162=CJ$7,IF('Copy &amp; Paste Roster Report Here'!$M162="RH",1,0),0)</f>
        <v>0</v>
      </c>
      <c r="CK165" s="122">
        <f>IF('Copy &amp; Paste Roster Report Here'!$A162=CK$7,IF('Copy &amp; Paste Roster Report Here'!$M162="RH",1,0),0)</f>
        <v>0</v>
      </c>
      <c r="CL165" s="122">
        <f>IF('Copy &amp; Paste Roster Report Here'!$A162=CL$7,IF('Copy &amp; Paste Roster Report Here'!$M162="RH",1,0),0)</f>
        <v>0</v>
      </c>
      <c r="CM165" s="122">
        <f>IF('Copy &amp; Paste Roster Report Here'!$A162=CM$7,IF('Copy &amp; Paste Roster Report Here'!$M162="RH",1,0),0)</f>
        <v>0</v>
      </c>
      <c r="CN165" s="122">
        <f>IF('Copy &amp; Paste Roster Report Here'!$A162=CN$7,IF('Copy &amp; Paste Roster Report Here'!$M162="RH",1,0),0)</f>
        <v>0</v>
      </c>
      <c r="CO165" s="122">
        <f>IF('Copy &amp; Paste Roster Report Here'!$A162=CO$7,IF('Copy &amp; Paste Roster Report Here'!$M162="RH",1,0),0)</f>
        <v>0</v>
      </c>
      <c r="CP165" s="122">
        <f>IF('Copy &amp; Paste Roster Report Here'!$A162=CP$7,IF('Copy &amp; Paste Roster Report Here'!$M162="RH",1,0),0)</f>
        <v>0</v>
      </c>
      <c r="CQ165" s="122">
        <f>IF('Copy &amp; Paste Roster Report Here'!$A162=CQ$7,IF('Copy &amp; Paste Roster Report Here'!$M162="RH",1,0),0)</f>
        <v>0</v>
      </c>
      <c r="CR165" s="73">
        <f t="shared" si="44"/>
        <v>0</v>
      </c>
      <c r="CS165" s="123">
        <f>IF('Copy &amp; Paste Roster Report Here'!$A162=CS$7,IF('Copy &amp; Paste Roster Report Here'!$M162="QT",1,0),0)</f>
        <v>0</v>
      </c>
      <c r="CT165" s="123">
        <f>IF('Copy &amp; Paste Roster Report Here'!$A162=CT$7,IF('Copy &amp; Paste Roster Report Here'!$M162="QT",1,0),0)</f>
        <v>0</v>
      </c>
      <c r="CU165" s="123">
        <f>IF('Copy &amp; Paste Roster Report Here'!$A162=CU$7,IF('Copy &amp; Paste Roster Report Here'!$M162="QT",1,0),0)</f>
        <v>0</v>
      </c>
      <c r="CV165" s="123">
        <f>IF('Copy &amp; Paste Roster Report Here'!$A162=CV$7,IF('Copy &amp; Paste Roster Report Here'!$M162="QT",1,0),0)</f>
        <v>0</v>
      </c>
      <c r="CW165" s="123">
        <f>IF('Copy &amp; Paste Roster Report Here'!$A162=CW$7,IF('Copy &amp; Paste Roster Report Here'!$M162="QT",1,0),0)</f>
        <v>0</v>
      </c>
      <c r="CX165" s="123">
        <f>IF('Copy &amp; Paste Roster Report Here'!$A162=CX$7,IF('Copy &amp; Paste Roster Report Here'!$M162="QT",1,0),0)</f>
        <v>0</v>
      </c>
      <c r="CY165" s="123">
        <f>IF('Copy &amp; Paste Roster Report Here'!$A162=CY$7,IF('Copy &amp; Paste Roster Report Here'!$M162="QT",1,0),0)</f>
        <v>0</v>
      </c>
      <c r="CZ165" s="123">
        <f>IF('Copy &amp; Paste Roster Report Here'!$A162=CZ$7,IF('Copy &amp; Paste Roster Report Here'!$M162="QT",1,0),0)</f>
        <v>0</v>
      </c>
      <c r="DA165" s="123">
        <f>IF('Copy &amp; Paste Roster Report Here'!$A162=DA$7,IF('Copy &amp; Paste Roster Report Here'!$M162="QT",1,0),0)</f>
        <v>0</v>
      </c>
      <c r="DB165" s="123">
        <f>IF('Copy &amp; Paste Roster Report Here'!$A162=DB$7,IF('Copy &amp; Paste Roster Report Here'!$M162="QT",1,0),0)</f>
        <v>0</v>
      </c>
      <c r="DC165" s="123">
        <f>IF('Copy &amp; Paste Roster Report Here'!$A162=DC$7,IF('Copy &amp; Paste Roster Report Here'!$M162="QT",1,0),0)</f>
        <v>0</v>
      </c>
      <c r="DD165" s="73">
        <f t="shared" si="45"/>
        <v>0</v>
      </c>
      <c r="DE165" s="124">
        <f>IF('Copy &amp; Paste Roster Report Here'!$A162=DE$7,IF('Copy &amp; Paste Roster Report Here'!$M162="xxxxxxxxxxx",1,0),0)</f>
        <v>0</v>
      </c>
      <c r="DF165" s="124">
        <f>IF('Copy &amp; Paste Roster Report Here'!$A162=DF$7,IF('Copy &amp; Paste Roster Report Here'!$M162="xxxxxxxxxxx",1,0),0)</f>
        <v>0</v>
      </c>
      <c r="DG165" s="124">
        <f>IF('Copy &amp; Paste Roster Report Here'!$A162=DG$7,IF('Copy &amp; Paste Roster Report Here'!$M162="xxxxxxxxxxx",1,0),0)</f>
        <v>0</v>
      </c>
      <c r="DH165" s="124">
        <f>IF('Copy &amp; Paste Roster Report Here'!$A162=DH$7,IF('Copy &amp; Paste Roster Report Here'!$M162="xxxxxxxxxxx",1,0),0)</f>
        <v>0</v>
      </c>
      <c r="DI165" s="124">
        <f>IF('Copy &amp; Paste Roster Report Here'!$A162=DI$7,IF('Copy &amp; Paste Roster Report Here'!$M162="xxxxxxxxxxx",1,0),0)</f>
        <v>0</v>
      </c>
      <c r="DJ165" s="124">
        <f>IF('Copy &amp; Paste Roster Report Here'!$A162=DJ$7,IF('Copy &amp; Paste Roster Report Here'!$M162="xxxxxxxxxxx",1,0),0)</f>
        <v>0</v>
      </c>
      <c r="DK165" s="124">
        <f>IF('Copy &amp; Paste Roster Report Here'!$A162=DK$7,IF('Copy &amp; Paste Roster Report Here'!$M162="xxxxxxxxxxx",1,0),0)</f>
        <v>0</v>
      </c>
      <c r="DL165" s="124">
        <f>IF('Copy &amp; Paste Roster Report Here'!$A162=DL$7,IF('Copy &amp; Paste Roster Report Here'!$M162="xxxxxxxxxxx",1,0),0)</f>
        <v>0</v>
      </c>
      <c r="DM165" s="124">
        <f>IF('Copy &amp; Paste Roster Report Here'!$A162=DM$7,IF('Copy &amp; Paste Roster Report Here'!$M162="xxxxxxxxxxx",1,0),0)</f>
        <v>0</v>
      </c>
      <c r="DN165" s="124">
        <f>IF('Copy &amp; Paste Roster Report Here'!$A162=DN$7,IF('Copy &amp; Paste Roster Report Here'!$M162="xxxxxxxxxxx",1,0),0)</f>
        <v>0</v>
      </c>
      <c r="DO165" s="124">
        <f>IF('Copy &amp; Paste Roster Report Here'!$A162=DO$7,IF('Copy &amp; Paste Roster Report Here'!$M162="xxxxxxxxxxx",1,0),0)</f>
        <v>0</v>
      </c>
      <c r="DP165" s="125">
        <f t="shared" si="46"/>
        <v>0</v>
      </c>
      <c r="DQ165" s="126">
        <f t="shared" si="47"/>
        <v>0</v>
      </c>
    </row>
    <row r="166" spans="1:121" x14ac:dyDescent="0.2">
      <c r="A166" s="111">
        <f t="shared" si="33"/>
        <v>0</v>
      </c>
      <c r="B166" s="111">
        <f t="shared" si="34"/>
        <v>0</v>
      </c>
      <c r="C166" s="112">
        <f>+('Copy &amp; Paste Roster Report Here'!$P163-'Copy &amp; Paste Roster Report Here'!$O163)/30</f>
        <v>0</v>
      </c>
      <c r="D166" s="112">
        <f>+('Copy &amp; Paste Roster Report Here'!$P163-'Copy &amp; Paste Roster Report Here'!$O163)</f>
        <v>0</v>
      </c>
      <c r="E166" s="111">
        <f>'Copy &amp; Paste Roster Report Here'!N163</f>
        <v>0</v>
      </c>
      <c r="F166" s="111" t="str">
        <f t="shared" si="35"/>
        <v>N</v>
      </c>
      <c r="G166" s="111">
        <f>'Copy &amp; Paste Roster Report Here'!R163</f>
        <v>0</v>
      </c>
      <c r="H166" s="113">
        <f t="shared" si="36"/>
        <v>0</v>
      </c>
      <c r="I166" s="112">
        <f>IF(F166="N",$F$5-'Copy &amp; Paste Roster Report Here'!O163,+'Copy &amp; Paste Roster Report Here'!Q163-'Copy &amp; Paste Roster Report Here'!O163)</f>
        <v>0</v>
      </c>
      <c r="J166" s="114">
        <f t="shared" si="37"/>
        <v>0</v>
      </c>
      <c r="K166" s="114">
        <f t="shared" si="38"/>
        <v>0</v>
      </c>
      <c r="L166" s="115">
        <f>'Copy &amp; Paste Roster Report Here'!F163</f>
        <v>0</v>
      </c>
      <c r="M166" s="116">
        <f t="shared" si="39"/>
        <v>0</v>
      </c>
      <c r="N166" s="117">
        <f>IF('Copy &amp; Paste Roster Report Here'!$A163='Analytical Tests'!N$7,IF($F166="Y",+$H166*N$6,0),0)</f>
        <v>0</v>
      </c>
      <c r="O166" s="117">
        <f>IF('Copy &amp; Paste Roster Report Here'!$A163='Analytical Tests'!O$7,IF($F166="Y",+$H166*O$6,0),0)</f>
        <v>0</v>
      </c>
      <c r="P166" s="117">
        <f>IF('Copy &amp; Paste Roster Report Here'!$A163='Analytical Tests'!P$7,IF($F166="Y",+$H166*P$6,0),0)</f>
        <v>0</v>
      </c>
      <c r="Q166" s="117">
        <f>IF('Copy &amp; Paste Roster Report Here'!$A163='Analytical Tests'!Q$7,IF($F166="Y",+$H166*Q$6,0),0)</f>
        <v>0</v>
      </c>
      <c r="R166" s="117">
        <f>IF('Copy &amp; Paste Roster Report Here'!$A163='Analytical Tests'!R$7,IF($F166="Y",+$H166*R$6,0),0)</f>
        <v>0</v>
      </c>
      <c r="S166" s="117">
        <f>IF('Copy &amp; Paste Roster Report Here'!$A163='Analytical Tests'!S$7,IF($F166="Y",+$H166*S$6,0),0)</f>
        <v>0</v>
      </c>
      <c r="T166" s="117">
        <f>IF('Copy &amp; Paste Roster Report Here'!$A163='Analytical Tests'!T$7,IF($F166="Y",+$H166*T$6,0),0)</f>
        <v>0</v>
      </c>
      <c r="U166" s="117">
        <f>IF('Copy &amp; Paste Roster Report Here'!$A163='Analytical Tests'!U$7,IF($F166="Y",+$H166*U$6,0),0)</f>
        <v>0</v>
      </c>
      <c r="V166" s="117">
        <f>IF('Copy &amp; Paste Roster Report Here'!$A163='Analytical Tests'!V$7,IF($F166="Y",+$H166*V$6,0),0)</f>
        <v>0</v>
      </c>
      <c r="W166" s="117">
        <f>IF('Copy &amp; Paste Roster Report Here'!$A163='Analytical Tests'!W$7,IF($F166="Y",+$H166*W$6,0),0)</f>
        <v>0</v>
      </c>
      <c r="X166" s="117">
        <f>IF('Copy &amp; Paste Roster Report Here'!$A163='Analytical Tests'!X$7,IF($F166="Y",+$H166*X$6,0),0)</f>
        <v>0</v>
      </c>
      <c r="Y166" s="117" t="b">
        <f>IF('Copy &amp; Paste Roster Report Here'!$A163='Analytical Tests'!Y$7,IF($F166="N",IF($J166&gt;=$C166,Y$6,+($I166/$D166)*Y$6),0))</f>
        <v>0</v>
      </c>
      <c r="Z166" s="117" t="b">
        <f>IF('Copy &amp; Paste Roster Report Here'!$A163='Analytical Tests'!Z$7,IF($F166="N",IF($J166&gt;=$C166,Z$6,+($I166/$D166)*Z$6),0))</f>
        <v>0</v>
      </c>
      <c r="AA166" s="117" t="b">
        <f>IF('Copy &amp; Paste Roster Report Here'!$A163='Analytical Tests'!AA$7,IF($F166="N",IF($J166&gt;=$C166,AA$6,+($I166/$D166)*AA$6),0))</f>
        <v>0</v>
      </c>
      <c r="AB166" s="117" t="b">
        <f>IF('Copy &amp; Paste Roster Report Here'!$A163='Analytical Tests'!AB$7,IF($F166="N",IF($J166&gt;=$C166,AB$6,+($I166/$D166)*AB$6),0))</f>
        <v>0</v>
      </c>
      <c r="AC166" s="117" t="b">
        <f>IF('Copy &amp; Paste Roster Report Here'!$A163='Analytical Tests'!AC$7,IF($F166="N",IF($J166&gt;=$C166,AC$6,+($I166/$D166)*AC$6),0))</f>
        <v>0</v>
      </c>
      <c r="AD166" s="117" t="b">
        <f>IF('Copy &amp; Paste Roster Report Here'!$A163='Analytical Tests'!AD$7,IF($F166="N",IF($J166&gt;=$C166,AD$6,+($I166/$D166)*AD$6),0))</f>
        <v>0</v>
      </c>
      <c r="AE166" s="117" t="b">
        <f>IF('Copy &amp; Paste Roster Report Here'!$A163='Analytical Tests'!AE$7,IF($F166="N",IF($J166&gt;=$C166,AE$6,+($I166/$D166)*AE$6),0))</f>
        <v>0</v>
      </c>
      <c r="AF166" s="117" t="b">
        <f>IF('Copy &amp; Paste Roster Report Here'!$A163='Analytical Tests'!AF$7,IF($F166="N",IF($J166&gt;=$C166,AF$6,+($I166/$D166)*AF$6),0))</f>
        <v>0</v>
      </c>
      <c r="AG166" s="117" t="b">
        <f>IF('Copy &amp; Paste Roster Report Here'!$A163='Analytical Tests'!AG$7,IF($F166="N",IF($J166&gt;=$C166,AG$6,+($I166/$D166)*AG$6),0))</f>
        <v>0</v>
      </c>
      <c r="AH166" s="117" t="b">
        <f>IF('Copy &amp; Paste Roster Report Here'!$A163='Analytical Tests'!AH$7,IF($F166="N",IF($J166&gt;=$C166,AH$6,+($I166/$D166)*AH$6),0))</f>
        <v>0</v>
      </c>
      <c r="AI166" s="117" t="b">
        <f>IF('Copy &amp; Paste Roster Report Here'!$A163='Analytical Tests'!AI$7,IF($F166="N",IF($J166&gt;=$C166,AI$6,+($I166/$D166)*AI$6),0))</f>
        <v>0</v>
      </c>
      <c r="AJ166" s="79"/>
      <c r="AK166" s="118">
        <f>IF('Copy &amp; Paste Roster Report Here'!$A163=AK$7,IF('Copy &amp; Paste Roster Report Here'!$M163="FT",1,0),0)</f>
        <v>0</v>
      </c>
      <c r="AL166" s="118">
        <f>IF('Copy &amp; Paste Roster Report Here'!$A163=AL$7,IF('Copy &amp; Paste Roster Report Here'!$M163="FT",1,0),0)</f>
        <v>0</v>
      </c>
      <c r="AM166" s="118">
        <f>IF('Copy &amp; Paste Roster Report Here'!$A163=AM$7,IF('Copy &amp; Paste Roster Report Here'!$M163="FT",1,0),0)</f>
        <v>0</v>
      </c>
      <c r="AN166" s="118">
        <f>IF('Copy &amp; Paste Roster Report Here'!$A163=AN$7,IF('Copy &amp; Paste Roster Report Here'!$M163="FT",1,0),0)</f>
        <v>0</v>
      </c>
      <c r="AO166" s="118">
        <f>IF('Copy &amp; Paste Roster Report Here'!$A163=AO$7,IF('Copy &amp; Paste Roster Report Here'!$M163="FT",1,0),0)</f>
        <v>0</v>
      </c>
      <c r="AP166" s="118">
        <f>IF('Copy &amp; Paste Roster Report Here'!$A163=AP$7,IF('Copy &amp; Paste Roster Report Here'!$M163="FT",1,0),0)</f>
        <v>0</v>
      </c>
      <c r="AQ166" s="118">
        <f>IF('Copy &amp; Paste Roster Report Here'!$A163=AQ$7,IF('Copy &amp; Paste Roster Report Here'!$M163="FT",1,0),0)</f>
        <v>0</v>
      </c>
      <c r="AR166" s="118">
        <f>IF('Copy &amp; Paste Roster Report Here'!$A163=AR$7,IF('Copy &amp; Paste Roster Report Here'!$M163="FT",1,0),0)</f>
        <v>0</v>
      </c>
      <c r="AS166" s="118">
        <f>IF('Copy &amp; Paste Roster Report Here'!$A163=AS$7,IF('Copy &amp; Paste Roster Report Here'!$M163="FT",1,0),0)</f>
        <v>0</v>
      </c>
      <c r="AT166" s="118">
        <f>IF('Copy &amp; Paste Roster Report Here'!$A163=AT$7,IF('Copy &amp; Paste Roster Report Here'!$M163="FT",1,0),0)</f>
        <v>0</v>
      </c>
      <c r="AU166" s="118">
        <f>IF('Copy &amp; Paste Roster Report Here'!$A163=AU$7,IF('Copy &amp; Paste Roster Report Here'!$M163="FT",1,0),0)</f>
        <v>0</v>
      </c>
      <c r="AV166" s="73">
        <f t="shared" si="40"/>
        <v>0</v>
      </c>
      <c r="AW166" s="119">
        <f>IF('Copy &amp; Paste Roster Report Here'!$A163=AW$7,IF('Copy &amp; Paste Roster Report Here'!$M163="HT",1,0),0)</f>
        <v>0</v>
      </c>
      <c r="AX166" s="119">
        <f>IF('Copy &amp; Paste Roster Report Here'!$A163=AX$7,IF('Copy &amp; Paste Roster Report Here'!$M163="HT",1,0),0)</f>
        <v>0</v>
      </c>
      <c r="AY166" s="119">
        <f>IF('Copy &amp; Paste Roster Report Here'!$A163=AY$7,IF('Copy &amp; Paste Roster Report Here'!$M163="HT",1,0),0)</f>
        <v>0</v>
      </c>
      <c r="AZ166" s="119">
        <f>IF('Copy &amp; Paste Roster Report Here'!$A163=AZ$7,IF('Copy &amp; Paste Roster Report Here'!$M163="HT",1,0),0)</f>
        <v>0</v>
      </c>
      <c r="BA166" s="119">
        <f>IF('Copy &amp; Paste Roster Report Here'!$A163=BA$7,IF('Copy &amp; Paste Roster Report Here'!$M163="HT",1,0),0)</f>
        <v>0</v>
      </c>
      <c r="BB166" s="119">
        <f>IF('Copy &amp; Paste Roster Report Here'!$A163=BB$7,IF('Copy &amp; Paste Roster Report Here'!$M163="HT",1,0),0)</f>
        <v>0</v>
      </c>
      <c r="BC166" s="119">
        <f>IF('Copy &amp; Paste Roster Report Here'!$A163=BC$7,IF('Copy &amp; Paste Roster Report Here'!$M163="HT",1,0),0)</f>
        <v>0</v>
      </c>
      <c r="BD166" s="119">
        <f>IF('Copy &amp; Paste Roster Report Here'!$A163=BD$7,IF('Copy &amp; Paste Roster Report Here'!$M163="HT",1,0),0)</f>
        <v>0</v>
      </c>
      <c r="BE166" s="119">
        <f>IF('Copy &amp; Paste Roster Report Here'!$A163=BE$7,IF('Copy &amp; Paste Roster Report Here'!$M163="HT",1,0),0)</f>
        <v>0</v>
      </c>
      <c r="BF166" s="119">
        <f>IF('Copy &amp; Paste Roster Report Here'!$A163=BF$7,IF('Copy &amp; Paste Roster Report Here'!$M163="HT",1,0),0)</f>
        <v>0</v>
      </c>
      <c r="BG166" s="119">
        <f>IF('Copy &amp; Paste Roster Report Here'!$A163=BG$7,IF('Copy &amp; Paste Roster Report Here'!$M163="HT",1,0),0)</f>
        <v>0</v>
      </c>
      <c r="BH166" s="73">
        <f t="shared" si="41"/>
        <v>0</v>
      </c>
      <c r="BI166" s="120">
        <f>IF('Copy &amp; Paste Roster Report Here'!$A163=BI$7,IF('Copy &amp; Paste Roster Report Here'!$M163="MT",1,0),0)</f>
        <v>0</v>
      </c>
      <c r="BJ166" s="120">
        <f>IF('Copy &amp; Paste Roster Report Here'!$A163=BJ$7,IF('Copy &amp; Paste Roster Report Here'!$M163="MT",1,0),0)</f>
        <v>0</v>
      </c>
      <c r="BK166" s="120">
        <f>IF('Copy &amp; Paste Roster Report Here'!$A163=BK$7,IF('Copy &amp; Paste Roster Report Here'!$M163="MT",1,0),0)</f>
        <v>0</v>
      </c>
      <c r="BL166" s="120">
        <f>IF('Copy &amp; Paste Roster Report Here'!$A163=BL$7,IF('Copy &amp; Paste Roster Report Here'!$M163="MT",1,0),0)</f>
        <v>0</v>
      </c>
      <c r="BM166" s="120">
        <f>IF('Copy &amp; Paste Roster Report Here'!$A163=BM$7,IF('Copy &amp; Paste Roster Report Here'!$M163="MT",1,0),0)</f>
        <v>0</v>
      </c>
      <c r="BN166" s="120">
        <f>IF('Copy &amp; Paste Roster Report Here'!$A163=BN$7,IF('Copy &amp; Paste Roster Report Here'!$M163="MT",1,0),0)</f>
        <v>0</v>
      </c>
      <c r="BO166" s="120">
        <f>IF('Copy &amp; Paste Roster Report Here'!$A163=BO$7,IF('Copy &amp; Paste Roster Report Here'!$M163="MT",1,0),0)</f>
        <v>0</v>
      </c>
      <c r="BP166" s="120">
        <f>IF('Copy &amp; Paste Roster Report Here'!$A163=BP$7,IF('Copy &amp; Paste Roster Report Here'!$M163="MT",1,0),0)</f>
        <v>0</v>
      </c>
      <c r="BQ166" s="120">
        <f>IF('Copy &amp; Paste Roster Report Here'!$A163=BQ$7,IF('Copy &amp; Paste Roster Report Here'!$M163="MT",1,0),0)</f>
        <v>0</v>
      </c>
      <c r="BR166" s="120">
        <f>IF('Copy &amp; Paste Roster Report Here'!$A163=BR$7,IF('Copy &amp; Paste Roster Report Here'!$M163="MT",1,0),0)</f>
        <v>0</v>
      </c>
      <c r="BS166" s="120">
        <f>IF('Copy &amp; Paste Roster Report Here'!$A163=BS$7,IF('Copy &amp; Paste Roster Report Here'!$M163="MT",1,0),0)</f>
        <v>0</v>
      </c>
      <c r="BT166" s="73">
        <f t="shared" si="42"/>
        <v>0</v>
      </c>
      <c r="BU166" s="121">
        <f>IF('Copy &amp; Paste Roster Report Here'!$A163=BU$7,IF('Copy &amp; Paste Roster Report Here'!$M163="fy",1,0),0)</f>
        <v>0</v>
      </c>
      <c r="BV166" s="121">
        <f>IF('Copy &amp; Paste Roster Report Here'!$A163=BV$7,IF('Copy &amp; Paste Roster Report Here'!$M163="fy",1,0),0)</f>
        <v>0</v>
      </c>
      <c r="BW166" s="121">
        <f>IF('Copy &amp; Paste Roster Report Here'!$A163=BW$7,IF('Copy &amp; Paste Roster Report Here'!$M163="fy",1,0),0)</f>
        <v>0</v>
      </c>
      <c r="BX166" s="121">
        <f>IF('Copy &amp; Paste Roster Report Here'!$A163=BX$7,IF('Copy &amp; Paste Roster Report Here'!$M163="fy",1,0),0)</f>
        <v>0</v>
      </c>
      <c r="BY166" s="121">
        <f>IF('Copy &amp; Paste Roster Report Here'!$A163=BY$7,IF('Copy &amp; Paste Roster Report Here'!$M163="fy",1,0),0)</f>
        <v>0</v>
      </c>
      <c r="BZ166" s="121">
        <f>IF('Copy &amp; Paste Roster Report Here'!$A163=BZ$7,IF('Copy &amp; Paste Roster Report Here'!$M163="fy",1,0),0)</f>
        <v>0</v>
      </c>
      <c r="CA166" s="121">
        <f>IF('Copy &amp; Paste Roster Report Here'!$A163=CA$7,IF('Copy &amp; Paste Roster Report Here'!$M163="fy",1,0),0)</f>
        <v>0</v>
      </c>
      <c r="CB166" s="121">
        <f>IF('Copy &amp; Paste Roster Report Here'!$A163=CB$7,IF('Copy &amp; Paste Roster Report Here'!$M163="fy",1,0),0)</f>
        <v>0</v>
      </c>
      <c r="CC166" s="121">
        <f>IF('Copy &amp; Paste Roster Report Here'!$A163=CC$7,IF('Copy &amp; Paste Roster Report Here'!$M163="fy",1,0),0)</f>
        <v>0</v>
      </c>
      <c r="CD166" s="121">
        <f>IF('Copy &amp; Paste Roster Report Here'!$A163=CD$7,IF('Copy &amp; Paste Roster Report Here'!$M163="fy",1,0),0)</f>
        <v>0</v>
      </c>
      <c r="CE166" s="121">
        <f>IF('Copy &amp; Paste Roster Report Here'!$A163=CE$7,IF('Copy &amp; Paste Roster Report Here'!$M163="fy",1,0),0)</f>
        <v>0</v>
      </c>
      <c r="CF166" s="73">
        <f t="shared" si="43"/>
        <v>0</v>
      </c>
      <c r="CG166" s="122">
        <f>IF('Copy &amp; Paste Roster Report Here'!$A163=CG$7,IF('Copy &amp; Paste Roster Report Here'!$M163="RH",1,0),0)</f>
        <v>0</v>
      </c>
      <c r="CH166" s="122">
        <f>IF('Copy &amp; Paste Roster Report Here'!$A163=CH$7,IF('Copy &amp; Paste Roster Report Here'!$M163="RH",1,0),0)</f>
        <v>0</v>
      </c>
      <c r="CI166" s="122">
        <f>IF('Copy &amp; Paste Roster Report Here'!$A163=CI$7,IF('Copy &amp; Paste Roster Report Here'!$M163="RH",1,0),0)</f>
        <v>0</v>
      </c>
      <c r="CJ166" s="122">
        <f>IF('Copy &amp; Paste Roster Report Here'!$A163=CJ$7,IF('Copy &amp; Paste Roster Report Here'!$M163="RH",1,0),0)</f>
        <v>0</v>
      </c>
      <c r="CK166" s="122">
        <f>IF('Copy &amp; Paste Roster Report Here'!$A163=CK$7,IF('Copy &amp; Paste Roster Report Here'!$M163="RH",1,0),0)</f>
        <v>0</v>
      </c>
      <c r="CL166" s="122">
        <f>IF('Copy &amp; Paste Roster Report Here'!$A163=CL$7,IF('Copy &amp; Paste Roster Report Here'!$M163="RH",1,0),0)</f>
        <v>0</v>
      </c>
      <c r="CM166" s="122">
        <f>IF('Copy &amp; Paste Roster Report Here'!$A163=CM$7,IF('Copy &amp; Paste Roster Report Here'!$M163="RH",1,0),0)</f>
        <v>0</v>
      </c>
      <c r="CN166" s="122">
        <f>IF('Copy &amp; Paste Roster Report Here'!$A163=CN$7,IF('Copy &amp; Paste Roster Report Here'!$M163="RH",1,0),0)</f>
        <v>0</v>
      </c>
      <c r="CO166" s="122">
        <f>IF('Copy &amp; Paste Roster Report Here'!$A163=CO$7,IF('Copy &amp; Paste Roster Report Here'!$M163="RH",1,0),0)</f>
        <v>0</v>
      </c>
      <c r="CP166" s="122">
        <f>IF('Copy &amp; Paste Roster Report Here'!$A163=CP$7,IF('Copy &amp; Paste Roster Report Here'!$M163="RH",1,0),0)</f>
        <v>0</v>
      </c>
      <c r="CQ166" s="122">
        <f>IF('Copy &amp; Paste Roster Report Here'!$A163=CQ$7,IF('Copy &amp; Paste Roster Report Here'!$M163="RH",1,0),0)</f>
        <v>0</v>
      </c>
      <c r="CR166" s="73">
        <f t="shared" si="44"/>
        <v>0</v>
      </c>
      <c r="CS166" s="123">
        <f>IF('Copy &amp; Paste Roster Report Here'!$A163=CS$7,IF('Copy &amp; Paste Roster Report Here'!$M163="QT",1,0),0)</f>
        <v>0</v>
      </c>
      <c r="CT166" s="123">
        <f>IF('Copy &amp; Paste Roster Report Here'!$A163=CT$7,IF('Copy &amp; Paste Roster Report Here'!$M163="QT",1,0),0)</f>
        <v>0</v>
      </c>
      <c r="CU166" s="123">
        <f>IF('Copy &amp; Paste Roster Report Here'!$A163=CU$7,IF('Copy &amp; Paste Roster Report Here'!$M163="QT",1,0),0)</f>
        <v>0</v>
      </c>
      <c r="CV166" s="123">
        <f>IF('Copy &amp; Paste Roster Report Here'!$A163=CV$7,IF('Copy &amp; Paste Roster Report Here'!$M163="QT",1,0),0)</f>
        <v>0</v>
      </c>
      <c r="CW166" s="123">
        <f>IF('Copy &amp; Paste Roster Report Here'!$A163=CW$7,IF('Copy &amp; Paste Roster Report Here'!$M163="QT",1,0),0)</f>
        <v>0</v>
      </c>
      <c r="CX166" s="123">
        <f>IF('Copy &amp; Paste Roster Report Here'!$A163=CX$7,IF('Copy &amp; Paste Roster Report Here'!$M163="QT",1,0),0)</f>
        <v>0</v>
      </c>
      <c r="CY166" s="123">
        <f>IF('Copy &amp; Paste Roster Report Here'!$A163=CY$7,IF('Copy &amp; Paste Roster Report Here'!$M163="QT",1,0),0)</f>
        <v>0</v>
      </c>
      <c r="CZ166" s="123">
        <f>IF('Copy &amp; Paste Roster Report Here'!$A163=CZ$7,IF('Copy &amp; Paste Roster Report Here'!$M163="QT",1,0),0)</f>
        <v>0</v>
      </c>
      <c r="DA166" s="123">
        <f>IF('Copy &amp; Paste Roster Report Here'!$A163=DA$7,IF('Copy &amp; Paste Roster Report Here'!$M163="QT",1,0),0)</f>
        <v>0</v>
      </c>
      <c r="DB166" s="123">
        <f>IF('Copy &amp; Paste Roster Report Here'!$A163=DB$7,IF('Copy &amp; Paste Roster Report Here'!$M163="QT",1,0),0)</f>
        <v>0</v>
      </c>
      <c r="DC166" s="123">
        <f>IF('Copy &amp; Paste Roster Report Here'!$A163=DC$7,IF('Copy &amp; Paste Roster Report Here'!$M163="QT",1,0),0)</f>
        <v>0</v>
      </c>
      <c r="DD166" s="73">
        <f t="shared" si="45"/>
        <v>0</v>
      </c>
      <c r="DE166" s="124">
        <f>IF('Copy &amp; Paste Roster Report Here'!$A163=DE$7,IF('Copy &amp; Paste Roster Report Here'!$M163="xxxxxxxxxxx",1,0),0)</f>
        <v>0</v>
      </c>
      <c r="DF166" s="124">
        <f>IF('Copy &amp; Paste Roster Report Here'!$A163=DF$7,IF('Copy &amp; Paste Roster Report Here'!$M163="xxxxxxxxxxx",1,0),0)</f>
        <v>0</v>
      </c>
      <c r="DG166" s="124">
        <f>IF('Copy &amp; Paste Roster Report Here'!$A163=DG$7,IF('Copy &amp; Paste Roster Report Here'!$M163="xxxxxxxxxxx",1,0),0)</f>
        <v>0</v>
      </c>
      <c r="DH166" s="124">
        <f>IF('Copy &amp; Paste Roster Report Here'!$A163=DH$7,IF('Copy &amp; Paste Roster Report Here'!$M163="xxxxxxxxxxx",1,0),0)</f>
        <v>0</v>
      </c>
      <c r="DI166" s="124">
        <f>IF('Copy &amp; Paste Roster Report Here'!$A163=DI$7,IF('Copy &amp; Paste Roster Report Here'!$M163="xxxxxxxxxxx",1,0),0)</f>
        <v>0</v>
      </c>
      <c r="DJ166" s="124">
        <f>IF('Copy &amp; Paste Roster Report Here'!$A163=DJ$7,IF('Copy &amp; Paste Roster Report Here'!$M163="xxxxxxxxxxx",1,0),0)</f>
        <v>0</v>
      </c>
      <c r="DK166" s="124">
        <f>IF('Copy &amp; Paste Roster Report Here'!$A163=DK$7,IF('Copy &amp; Paste Roster Report Here'!$M163="xxxxxxxxxxx",1,0),0)</f>
        <v>0</v>
      </c>
      <c r="DL166" s="124">
        <f>IF('Copy &amp; Paste Roster Report Here'!$A163=DL$7,IF('Copy &amp; Paste Roster Report Here'!$M163="xxxxxxxxxxx",1,0),0)</f>
        <v>0</v>
      </c>
      <c r="DM166" s="124">
        <f>IF('Copy &amp; Paste Roster Report Here'!$A163=DM$7,IF('Copy &amp; Paste Roster Report Here'!$M163="xxxxxxxxxxx",1,0),0)</f>
        <v>0</v>
      </c>
      <c r="DN166" s="124">
        <f>IF('Copy &amp; Paste Roster Report Here'!$A163=DN$7,IF('Copy &amp; Paste Roster Report Here'!$M163="xxxxxxxxxxx",1,0),0)</f>
        <v>0</v>
      </c>
      <c r="DO166" s="124">
        <f>IF('Copy &amp; Paste Roster Report Here'!$A163=DO$7,IF('Copy &amp; Paste Roster Report Here'!$M163="xxxxxxxxxxx",1,0),0)</f>
        <v>0</v>
      </c>
      <c r="DP166" s="125">
        <f t="shared" si="46"/>
        <v>0</v>
      </c>
      <c r="DQ166" s="126">
        <f t="shared" si="47"/>
        <v>0</v>
      </c>
    </row>
    <row r="167" spans="1:121" x14ac:dyDescent="0.2">
      <c r="A167" s="111">
        <f t="shared" si="33"/>
        <v>0</v>
      </c>
      <c r="B167" s="111">
        <f t="shared" si="34"/>
        <v>0</v>
      </c>
      <c r="C167" s="112">
        <f>+('Copy &amp; Paste Roster Report Here'!$P164-'Copy &amp; Paste Roster Report Here'!$O164)/30</f>
        <v>0</v>
      </c>
      <c r="D167" s="112">
        <f>+('Copy &amp; Paste Roster Report Here'!$P164-'Copy &amp; Paste Roster Report Here'!$O164)</f>
        <v>0</v>
      </c>
      <c r="E167" s="111">
        <f>'Copy &amp; Paste Roster Report Here'!N164</f>
        <v>0</v>
      </c>
      <c r="F167" s="111" t="str">
        <f t="shared" si="35"/>
        <v>N</v>
      </c>
      <c r="G167" s="111">
        <f>'Copy &amp; Paste Roster Report Here'!R164</f>
        <v>0</v>
      </c>
      <c r="H167" s="113">
        <f t="shared" si="36"/>
        <v>0</v>
      </c>
      <c r="I167" s="112">
        <f>IF(F167="N",$F$5-'Copy &amp; Paste Roster Report Here'!O164,+'Copy &amp; Paste Roster Report Here'!Q164-'Copy &amp; Paste Roster Report Here'!O164)</f>
        <v>0</v>
      </c>
      <c r="J167" s="114">
        <f t="shared" si="37"/>
        <v>0</v>
      </c>
      <c r="K167" s="114">
        <f t="shared" si="38"/>
        <v>0</v>
      </c>
      <c r="L167" s="115">
        <f>'Copy &amp; Paste Roster Report Here'!F164</f>
        <v>0</v>
      </c>
      <c r="M167" s="116">
        <f t="shared" si="39"/>
        <v>0</v>
      </c>
      <c r="N167" s="117">
        <f>IF('Copy &amp; Paste Roster Report Here'!$A164='Analytical Tests'!N$7,IF($F167="Y",+$H167*N$6,0),0)</f>
        <v>0</v>
      </c>
      <c r="O167" s="117">
        <f>IF('Copy &amp; Paste Roster Report Here'!$A164='Analytical Tests'!O$7,IF($F167="Y",+$H167*O$6,0),0)</f>
        <v>0</v>
      </c>
      <c r="P167" s="117">
        <f>IF('Copy &amp; Paste Roster Report Here'!$A164='Analytical Tests'!P$7,IF($F167="Y",+$H167*P$6,0),0)</f>
        <v>0</v>
      </c>
      <c r="Q167" s="117">
        <f>IF('Copy &amp; Paste Roster Report Here'!$A164='Analytical Tests'!Q$7,IF($F167="Y",+$H167*Q$6,0),0)</f>
        <v>0</v>
      </c>
      <c r="R167" s="117">
        <f>IF('Copy &amp; Paste Roster Report Here'!$A164='Analytical Tests'!R$7,IF($F167="Y",+$H167*R$6,0),0)</f>
        <v>0</v>
      </c>
      <c r="S167" s="117">
        <f>IF('Copy &amp; Paste Roster Report Here'!$A164='Analytical Tests'!S$7,IF($F167="Y",+$H167*S$6,0),0)</f>
        <v>0</v>
      </c>
      <c r="T167" s="117">
        <f>IF('Copy &amp; Paste Roster Report Here'!$A164='Analytical Tests'!T$7,IF($F167="Y",+$H167*T$6,0),0)</f>
        <v>0</v>
      </c>
      <c r="U167" s="117">
        <f>IF('Copy &amp; Paste Roster Report Here'!$A164='Analytical Tests'!U$7,IF($F167="Y",+$H167*U$6,0),0)</f>
        <v>0</v>
      </c>
      <c r="V167" s="117">
        <f>IF('Copy &amp; Paste Roster Report Here'!$A164='Analytical Tests'!V$7,IF($F167="Y",+$H167*V$6,0),0)</f>
        <v>0</v>
      </c>
      <c r="W167" s="117">
        <f>IF('Copy &amp; Paste Roster Report Here'!$A164='Analytical Tests'!W$7,IF($F167="Y",+$H167*W$6,0),0)</f>
        <v>0</v>
      </c>
      <c r="X167" s="117">
        <f>IF('Copy &amp; Paste Roster Report Here'!$A164='Analytical Tests'!X$7,IF($F167="Y",+$H167*X$6,0),0)</f>
        <v>0</v>
      </c>
      <c r="Y167" s="117" t="b">
        <f>IF('Copy &amp; Paste Roster Report Here'!$A164='Analytical Tests'!Y$7,IF($F167="N",IF($J167&gt;=$C167,Y$6,+($I167/$D167)*Y$6),0))</f>
        <v>0</v>
      </c>
      <c r="Z167" s="117" t="b">
        <f>IF('Copy &amp; Paste Roster Report Here'!$A164='Analytical Tests'!Z$7,IF($F167="N",IF($J167&gt;=$C167,Z$6,+($I167/$D167)*Z$6),0))</f>
        <v>0</v>
      </c>
      <c r="AA167" s="117" t="b">
        <f>IF('Copy &amp; Paste Roster Report Here'!$A164='Analytical Tests'!AA$7,IF($F167="N",IF($J167&gt;=$C167,AA$6,+($I167/$D167)*AA$6),0))</f>
        <v>0</v>
      </c>
      <c r="AB167" s="117" t="b">
        <f>IF('Copy &amp; Paste Roster Report Here'!$A164='Analytical Tests'!AB$7,IF($F167="N",IF($J167&gt;=$C167,AB$6,+($I167/$D167)*AB$6),0))</f>
        <v>0</v>
      </c>
      <c r="AC167" s="117" t="b">
        <f>IF('Copy &amp; Paste Roster Report Here'!$A164='Analytical Tests'!AC$7,IF($F167="N",IF($J167&gt;=$C167,AC$6,+($I167/$D167)*AC$6),0))</f>
        <v>0</v>
      </c>
      <c r="AD167" s="117" t="b">
        <f>IF('Copy &amp; Paste Roster Report Here'!$A164='Analytical Tests'!AD$7,IF($F167="N",IF($J167&gt;=$C167,AD$6,+($I167/$D167)*AD$6),0))</f>
        <v>0</v>
      </c>
      <c r="AE167" s="117" t="b">
        <f>IF('Copy &amp; Paste Roster Report Here'!$A164='Analytical Tests'!AE$7,IF($F167="N",IF($J167&gt;=$C167,AE$6,+($I167/$D167)*AE$6),0))</f>
        <v>0</v>
      </c>
      <c r="AF167" s="117" t="b">
        <f>IF('Copy &amp; Paste Roster Report Here'!$A164='Analytical Tests'!AF$7,IF($F167="N",IF($J167&gt;=$C167,AF$6,+($I167/$D167)*AF$6),0))</f>
        <v>0</v>
      </c>
      <c r="AG167" s="117" t="b">
        <f>IF('Copy &amp; Paste Roster Report Here'!$A164='Analytical Tests'!AG$7,IF($F167="N",IF($J167&gt;=$C167,AG$6,+($I167/$D167)*AG$6),0))</f>
        <v>0</v>
      </c>
      <c r="AH167" s="117" t="b">
        <f>IF('Copy &amp; Paste Roster Report Here'!$A164='Analytical Tests'!AH$7,IF($F167="N",IF($J167&gt;=$C167,AH$6,+($I167/$D167)*AH$6),0))</f>
        <v>0</v>
      </c>
      <c r="AI167" s="117" t="b">
        <f>IF('Copy &amp; Paste Roster Report Here'!$A164='Analytical Tests'!AI$7,IF($F167="N",IF($J167&gt;=$C167,AI$6,+($I167/$D167)*AI$6),0))</f>
        <v>0</v>
      </c>
      <c r="AJ167" s="79"/>
      <c r="AK167" s="118">
        <f>IF('Copy &amp; Paste Roster Report Here'!$A164=AK$7,IF('Copy &amp; Paste Roster Report Here'!$M164="FT",1,0),0)</f>
        <v>0</v>
      </c>
      <c r="AL167" s="118">
        <f>IF('Copy &amp; Paste Roster Report Here'!$A164=AL$7,IF('Copy &amp; Paste Roster Report Here'!$M164="FT",1,0),0)</f>
        <v>0</v>
      </c>
      <c r="AM167" s="118">
        <f>IF('Copy &amp; Paste Roster Report Here'!$A164=AM$7,IF('Copy &amp; Paste Roster Report Here'!$M164="FT",1,0),0)</f>
        <v>0</v>
      </c>
      <c r="AN167" s="118">
        <f>IF('Copy &amp; Paste Roster Report Here'!$A164=AN$7,IF('Copy &amp; Paste Roster Report Here'!$M164="FT",1,0),0)</f>
        <v>0</v>
      </c>
      <c r="AO167" s="118">
        <f>IF('Copy &amp; Paste Roster Report Here'!$A164=AO$7,IF('Copy &amp; Paste Roster Report Here'!$M164="FT",1,0),0)</f>
        <v>0</v>
      </c>
      <c r="AP167" s="118">
        <f>IF('Copy &amp; Paste Roster Report Here'!$A164=AP$7,IF('Copy &amp; Paste Roster Report Here'!$M164="FT",1,0),0)</f>
        <v>0</v>
      </c>
      <c r="AQ167" s="118">
        <f>IF('Copy &amp; Paste Roster Report Here'!$A164=AQ$7,IF('Copy &amp; Paste Roster Report Here'!$M164="FT",1,0),0)</f>
        <v>0</v>
      </c>
      <c r="AR167" s="118">
        <f>IF('Copy &amp; Paste Roster Report Here'!$A164=AR$7,IF('Copy &amp; Paste Roster Report Here'!$M164="FT",1,0),0)</f>
        <v>0</v>
      </c>
      <c r="AS167" s="118">
        <f>IF('Copy &amp; Paste Roster Report Here'!$A164=AS$7,IF('Copy &amp; Paste Roster Report Here'!$M164="FT",1,0),0)</f>
        <v>0</v>
      </c>
      <c r="AT167" s="118">
        <f>IF('Copy &amp; Paste Roster Report Here'!$A164=AT$7,IF('Copy &amp; Paste Roster Report Here'!$M164="FT",1,0),0)</f>
        <v>0</v>
      </c>
      <c r="AU167" s="118">
        <f>IF('Copy &amp; Paste Roster Report Here'!$A164=AU$7,IF('Copy &amp; Paste Roster Report Here'!$M164="FT",1,0),0)</f>
        <v>0</v>
      </c>
      <c r="AV167" s="73">
        <f t="shared" si="40"/>
        <v>0</v>
      </c>
      <c r="AW167" s="119">
        <f>IF('Copy &amp; Paste Roster Report Here'!$A164=AW$7,IF('Copy &amp; Paste Roster Report Here'!$M164="HT",1,0),0)</f>
        <v>0</v>
      </c>
      <c r="AX167" s="119">
        <f>IF('Copy &amp; Paste Roster Report Here'!$A164=AX$7,IF('Copy &amp; Paste Roster Report Here'!$M164="HT",1,0),0)</f>
        <v>0</v>
      </c>
      <c r="AY167" s="119">
        <f>IF('Copy &amp; Paste Roster Report Here'!$A164=AY$7,IF('Copy &amp; Paste Roster Report Here'!$M164="HT",1,0),0)</f>
        <v>0</v>
      </c>
      <c r="AZ167" s="119">
        <f>IF('Copy &amp; Paste Roster Report Here'!$A164=AZ$7,IF('Copy &amp; Paste Roster Report Here'!$M164="HT",1,0),0)</f>
        <v>0</v>
      </c>
      <c r="BA167" s="119">
        <f>IF('Copy &amp; Paste Roster Report Here'!$A164=BA$7,IF('Copy &amp; Paste Roster Report Here'!$M164="HT",1,0),0)</f>
        <v>0</v>
      </c>
      <c r="BB167" s="119">
        <f>IF('Copy &amp; Paste Roster Report Here'!$A164=BB$7,IF('Copy &amp; Paste Roster Report Here'!$M164="HT",1,0),0)</f>
        <v>0</v>
      </c>
      <c r="BC167" s="119">
        <f>IF('Copy &amp; Paste Roster Report Here'!$A164=BC$7,IF('Copy &amp; Paste Roster Report Here'!$M164="HT",1,0),0)</f>
        <v>0</v>
      </c>
      <c r="BD167" s="119">
        <f>IF('Copy &amp; Paste Roster Report Here'!$A164=BD$7,IF('Copy &amp; Paste Roster Report Here'!$M164="HT",1,0),0)</f>
        <v>0</v>
      </c>
      <c r="BE167" s="119">
        <f>IF('Copy &amp; Paste Roster Report Here'!$A164=BE$7,IF('Copy &amp; Paste Roster Report Here'!$M164="HT",1,0),0)</f>
        <v>0</v>
      </c>
      <c r="BF167" s="119">
        <f>IF('Copy &amp; Paste Roster Report Here'!$A164=BF$7,IF('Copy &amp; Paste Roster Report Here'!$M164="HT",1,0),0)</f>
        <v>0</v>
      </c>
      <c r="BG167" s="119">
        <f>IF('Copy &amp; Paste Roster Report Here'!$A164=BG$7,IF('Copy &amp; Paste Roster Report Here'!$M164="HT",1,0),0)</f>
        <v>0</v>
      </c>
      <c r="BH167" s="73">
        <f t="shared" si="41"/>
        <v>0</v>
      </c>
      <c r="BI167" s="120">
        <f>IF('Copy &amp; Paste Roster Report Here'!$A164=BI$7,IF('Copy &amp; Paste Roster Report Here'!$M164="MT",1,0),0)</f>
        <v>0</v>
      </c>
      <c r="BJ167" s="120">
        <f>IF('Copy &amp; Paste Roster Report Here'!$A164=BJ$7,IF('Copy &amp; Paste Roster Report Here'!$M164="MT",1,0),0)</f>
        <v>0</v>
      </c>
      <c r="BK167" s="120">
        <f>IF('Copy &amp; Paste Roster Report Here'!$A164=BK$7,IF('Copy &amp; Paste Roster Report Here'!$M164="MT",1,0),0)</f>
        <v>0</v>
      </c>
      <c r="BL167" s="120">
        <f>IF('Copy &amp; Paste Roster Report Here'!$A164=BL$7,IF('Copy &amp; Paste Roster Report Here'!$M164="MT",1,0),0)</f>
        <v>0</v>
      </c>
      <c r="BM167" s="120">
        <f>IF('Copy &amp; Paste Roster Report Here'!$A164=BM$7,IF('Copy &amp; Paste Roster Report Here'!$M164="MT",1,0),0)</f>
        <v>0</v>
      </c>
      <c r="BN167" s="120">
        <f>IF('Copy &amp; Paste Roster Report Here'!$A164=BN$7,IF('Copy &amp; Paste Roster Report Here'!$M164="MT",1,0),0)</f>
        <v>0</v>
      </c>
      <c r="BO167" s="120">
        <f>IF('Copy &amp; Paste Roster Report Here'!$A164=BO$7,IF('Copy &amp; Paste Roster Report Here'!$M164="MT",1,0),0)</f>
        <v>0</v>
      </c>
      <c r="BP167" s="120">
        <f>IF('Copy &amp; Paste Roster Report Here'!$A164=BP$7,IF('Copy &amp; Paste Roster Report Here'!$M164="MT",1,0),0)</f>
        <v>0</v>
      </c>
      <c r="BQ167" s="120">
        <f>IF('Copy &amp; Paste Roster Report Here'!$A164=BQ$7,IF('Copy &amp; Paste Roster Report Here'!$M164="MT",1,0),0)</f>
        <v>0</v>
      </c>
      <c r="BR167" s="120">
        <f>IF('Copy &amp; Paste Roster Report Here'!$A164=BR$7,IF('Copy &amp; Paste Roster Report Here'!$M164="MT",1,0),0)</f>
        <v>0</v>
      </c>
      <c r="BS167" s="120">
        <f>IF('Copy &amp; Paste Roster Report Here'!$A164=BS$7,IF('Copy &amp; Paste Roster Report Here'!$M164="MT",1,0),0)</f>
        <v>0</v>
      </c>
      <c r="BT167" s="73">
        <f t="shared" si="42"/>
        <v>0</v>
      </c>
      <c r="BU167" s="121">
        <f>IF('Copy &amp; Paste Roster Report Here'!$A164=BU$7,IF('Copy &amp; Paste Roster Report Here'!$M164="fy",1,0),0)</f>
        <v>0</v>
      </c>
      <c r="BV167" s="121">
        <f>IF('Copy &amp; Paste Roster Report Here'!$A164=BV$7,IF('Copy &amp; Paste Roster Report Here'!$M164="fy",1,0),0)</f>
        <v>0</v>
      </c>
      <c r="BW167" s="121">
        <f>IF('Copy &amp; Paste Roster Report Here'!$A164=BW$7,IF('Copy &amp; Paste Roster Report Here'!$M164="fy",1,0),0)</f>
        <v>0</v>
      </c>
      <c r="BX167" s="121">
        <f>IF('Copy &amp; Paste Roster Report Here'!$A164=BX$7,IF('Copy &amp; Paste Roster Report Here'!$M164="fy",1,0),0)</f>
        <v>0</v>
      </c>
      <c r="BY167" s="121">
        <f>IF('Copy &amp; Paste Roster Report Here'!$A164=BY$7,IF('Copy &amp; Paste Roster Report Here'!$M164="fy",1,0),0)</f>
        <v>0</v>
      </c>
      <c r="BZ167" s="121">
        <f>IF('Copy &amp; Paste Roster Report Here'!$A164=BZ$7,IF('Copy &amp; Paste Roster Report Here'!$M164="fy",1,0),0)</f>
        <v>0</v>
      </c>
      <c r="CA167" s="121">
        <f>IF('Copy &amp; Paste Roster Report Here'!$A164=CA$7,IF('Copy &amp; Paste Roster Report Here'!$M164="fy",1,0),0)</f>
        <v>0</v>
      </c>
      <c r="CB167" s="121">
        <f>IF('Copy &amp; Paste Roster Report Here'!$A164=CB$7,IF('Copy &amp; Paste Roster Report Here'!$M164="fy",1,0),0)</f>
        <v>0</v>
      </c>
      <c r="CC167" s="121">
        <f>IF('Copy &amp; Paste Roster Report Here'!$A164=CC$7,IF('Copy &amp; Paste Roster Report Here'!$M164="fy",1,0),0)</f>
        <v>0</v>
      </c>
      <c r="CD167" s="121">
        <f>IF('Copy &amp; Paste Roster Report Here'!$A164=CD$7,IF('Copy &amp; Paste Roster Report Here'!$M164="fy",1,0),0)</f>
        <v>0</v>
      </c>
      <c r="CE167" s="121">
        <f>IF('Copy &amp; Paste Roster Report Here'!$A164=CE$7,IF('Copy &amp; Paste Roster Report Here'!$M164="fy",1,0),0)</f>
        <v>0</v>
      </c>
      <c r="CF167" s="73">
        <f t="shared" si="43"/>
        <v>0</v>
      </c>
      <c r="CG167" s="122">
        <f>IF('Copy &amp; Paste Roster Report Here'!$A164=CG$7,IF('Copy &amp; Paste Roster Report Here'!$M164="RH",1,0),0)</f>
        <v>0</v>
      </c>
      <c r="CH167" s="122">
        <f>IF('Copy &amp; Paste Roster Report Here'!$A164=CH$7,IF('Copy &amp; Paste Roster Report Here'!$M164="RH",1,0),0)</f>
        <v>0</v>
      </c>
      <c r="CI167" s="122">
        <f>IF('Copy &amp; Paste Roster Report Here'!$A164=CI$7,IF('Copy &amp; Paste Roster Report Here'!$M164="RH",1,0),0)</f>
        <v>0</v>
      </c>
      <c r="CJ167" s="122">
        <f>IF('Copy &amp; Paste Roster Report Here'!$A164=CJ$7,IF('Copy &amp; Paste Roster Report Here'!$M164="RH",1,0),0)</f>
        <v>0</v>
      </c>
      <c r="CK167" s="122">
        <f>IF('Copy &amp; Paste Roster Report Here'!$A164=CK$7,IF('Copy &amp; Paste Roster Report Here'!$M164="RH",1,0),0)</f>
        <v>0</v>
      </c>
      <c r="CL167" s="122">
        <f>IF('Copy &amp; Paste Roster Report Here'!$A164=CL$7,IF('Copy &amp; Paste Roster Report Here'!$M164="RH",1,0),0)</f>
        <v>0</v>
      </c>
      <c r="CM167" s="122">
        <f>IF('Copy &amp; Paste Roster Report Here'!$A164=CM$7,IF('Copy &amp; Paste Roster Report Here'!$M164="RH",1,0),0)</f>
        <v>0</v>
      </c>
      <c r="CN167" s="122">
        <f>IF('Copy &amp; Paste Roster Report Here'!$A164=CN$7,IF('Copy &amp; Paste Roster Report Here'!$M164="RH",1,0),0)</f>
        <v>0</v>
      </c>
      <c r="CO167" s="122">
        <f>IF('Copy &amp; Paste Roster Report Here'!$A164=CO$7,IF('Copy &amp; Paste Roster Report Here'!$M164="RH",1,0),0)</f>
        <v>0</v>
      </c>
      <c r="CP167" s="122">
        <f>IF('Copy &amp; Paste Roster Report Here'!$A164=CP$7,IF('Copy &amp; Paste Roster Report Here'!$M164="RH",1,0),0)</f>
        <v>0</v>
      </c>
      <c r="CQ167" s="122">
        <f>IF('Copy &amp; Paste Roster Report Here'!$A164=CQ$7,IF('Copy &amp; Paste Roster Report Here'!$M164="RH",1,0),0)</f>
        <v>0</v>
      </c>
      <c r="CR167" s="73">
        <f t="shared" si="44"/>
        <v>0</v>
      </c>
      <c r="CS167" s="123">
        <f>IF('Copy &amp; Paste Roster Report Here'!$A164=CS$7,IF('Copy &amp; Paste Roster Report Here'!$M164="QT",1,0),0)</f>
        <v>0</v>
      </c>
      <c r="CT167" s="123">
        <f>IF('Copy &amp; Paste Roster Report Here'!$A164=CT$7,IF('Copy &amp; Paste Roster Report Here'!$M164="QT",1,0),0)</f>
        <v>0</v>
      </c>
      <c r="CU167" s="123">
        <f>IF('Copy &amp; Paste Roster Report Here'!$A164=CU$7,IF('Copy &amp; Paste Roster Report Here'!$M164="QT",1,0),0)</f>
        <v>0</v>
      </c>
      <c r="CV167" s="123">
        <f>IF('Copy &amp; Paste Roster Report Here'!$A164=CV$7,IF('Copy &amp; Paste Roster Report Here'!$M164="QT",1,0),0)</f>
        <v>0</v>
      </c>
      <c r="CW167" s="123">
        <f>IF('Copy &amp; Paste Roster Report Here'!$A164=CW$7,IF('Copy &amp; Paste Roster Report Here'!$M164="QT",1,0),0)</f>
        <v>0</v>
      </c>
      <c r="CX167" s="123">
        <f>IF('Copy &amp; Paste Roster Report Here'!$A164=CX$7,IF('Copy &amp; Paste Roster Report Here'!$M164="QT",1,0),0)</f>
        <v>0</v>
      </c>
      <c r="CY167" s="123">
        <f>IF('Copy &amp; Paste Roster Report Here'!$A164=CY$7,IF('Copy &amp; Paste Roster Report Here'!$M164="QT",1,0),0)</f>
        <v>0</v>
      </c>
      <c r="CZ167" s="123">
        <f>IF('Copy &amp; Paste Roster Report Here'!$A164=CZ$7,IF('Copy &amp; Paste Roster Report Here'!$M164="QT",1,0),0)</f>
        <v>0</v>
      </c>
      <c r="DA167" s="123">
        <f>IF('Copy &amp; Paste Roster Report Here'!$A164=DA$7,IF('Copy &amp; Paste Roster Report Here'!$M164="QT",1,0),0)</f>
        <v>0</v>
      </c>
      <c r="DB167" s="123">
        <f>IF('Copy &amp; Paste Roster Report Here'!$A164=DB$7,IF('Copy &amp; Paste Roster Report Here'!$M164="QT",1,0),0)</f>
        <v>0</v>
      </c>
      <c r="DC167" s="123">
        <f>IF('Copy &amp; Paste Roster Report Here'!$A164=DC$7,IF('Copy &amp; Paste Roster Report Here'!$M164="QT",1,0),0)</f>
        <v>0</v>
      </c>
      <c r="DD167" s="73">
        <f t="shared" si="45"/>
        <v>0</v>
      </c>
      <c r="DE167" s="124">
        <f>IF('Copy &amp; Paste Roster Report Here'!$A164=DE$7,IF('Copy &amp; Paste Roster Report Here'!$M164="xxxxxxxxxxx",1,0),0)</f>
        <v>0</v>
      </c>
      <c r="DF167" s="124">
        <f>IF('Copy &amp; Paste Roster Report Here'!$A164=DF$7,IF('Copy &amp; Paste Roster Report Here'!$M164="xxxxxxxxxxx",1,0),0)</f>
        <v>0</v>
      </c>
      <c r="DG167" s="124">
        <f>IF('Copy &amp; Paste Roster Report Here'!$A164=DG$7,IF('Copy &amp; Paste Roster Report Here'!$M164="xxxxxxxxxxx",1,0),0)</f>
        <v>0</v>
      </c>
      <c r="DH167" s="124">
        <f>IF('Copy &amp; Paste Roster Report Here'!$A164=DH$7,IF('Copy &amp; Paste Roster Report Here'!$M164="xxxxxxxxxxx",1,0),0)</f>
        <v>0</v>
      </c>
      <c r="DI167" s="124">
        <f>IF('Copy &amp; Paste Roster Report Here'!$A164=DI$7,IF('Copy &amp; Paste Roster Report Here'!$M164="xxxxxxxxxxx",1,0),0)</f>
        <v>0</v>
      </c>
      <c r="DJ167" s="124">
        <f>IF('Copy &amp; Paste Roster Report Here'!$A164=DJ$7,IF('Copy &amp; Paste Roster Report Here'!$M164="xxxxxxxxxxx",1,0),0)</f>
        <v>0</v>
      </c>
      <c r="DK167" s="124">
        <f>IF('Copy &amp; Paste Roster Report Here'!$A164=DK$7,IF('Copy &amp; Paste Roster Report Here'!$M164="xxxxxxxxxxx",1,0),0)</f>
        <v>0</v>
      </c>
      <c r="DL167" s="124">
        <f>IF('Copy &amp; Paste Roster Report Here'!$A164=DL$7,IF('Copy &amp; Paste Roster Report Here'!$M164="xxxxxxxxxxx",1,0),0)</f>
        <v>0</v>
      </c>
      <c r="DM167" s="124">
        <f>IF('Copy &amp; Paste Roster Report Here'!$A164=DM$7,IF('Copy &amp; Paste Roster Report Here'!$M164="xxxxxxxxxxx",1,0),0)</f>
        <v>0</v>
      </c>
      <c r="DN167" s="124">
        <f>IF('Copy &amp; Paste Roster Report Here'!$A164=DN$7,IF('Copy &amp; Paste Roster Report Here'!$M164="xxxxxxxxxxx",1,0),0)</f>
        <v>0</v>
      </c>
      <c r="DO167" s="124">
        <f>IF('Copy &amp; Paste Roster Report Here'!$A164=DO$7,IF('Copy &amp; Paste Roster Report Here'!$M164="xxxxxxxxxxx",1,0),0)</f>
        <v>0</v>
      </c>
      <c r="DP167" s="125">
        <f t="shared" si="46"/>
        <v>0</v>
      </c>
      <c r="DQ167" s="126">
        <f t="shared" si="47"/>
        <v>0</v>
      </c>
    </row>
    <row r="168" spans="1:121" x14ac:dyDescent="0.2">
      <c r="A168" s="111">
        <f t="shared" si="33"/>
        <v>0</v>
      </c>
      <c r="B168" s="111">
        <f t="shared" si="34"/>
        <v>0</v>
      </c>
      <c r="C168" s="112">
        <f>+('Copy &amp; Paste Roster Report Here'!$P165-'Copy &amp; Paste Roster Report Here'!$O165)/30</f>
        <v>0</v>
      </c>
      <c r="D168" s="112">
        <f>+('Copy &amp; Paste Roster Report Here'!$P165-'Copy &amp; Paste Roster Report Here'!$O165)</f>
        <v>0</v>
      </c>
      <c r="E168" s="111">
        <f>'Copy &amp; Paste Roster Report Here'!N165</f>
        <v>0</v>
      </c>
      <c r="F168" s="111" t="str">
        <f t="shared" si="35"/>
        <v>N</v>
      </c>
      <c r="G168" s="111">
        <f>'Copy &amp; Paste Roster Report Here'!R165</f>
        <v>0</v>
      </c>
      <c r="H168" s="113">
        <f t="shared" si="36"/>
        <v>0</v>
      </c>
      <c r="I168" s="112">
        <f>IF(F168="N",$F$5-'Copy &amp; Paste Roster Report Here'!O165,+'Copy &amp; Paste Roster Report Here'!Q165-'Copy &amp; Paste Roster Report Here'!O165)</f>
        <v>0</v>
      </c>
      <c r="J168" s="114">
        <f t="shared" si="37"/>
        <v>0</v>
      </c>
      <c r="K168" s="114">
        <f t="shared" si="38"/>
        <v>0</v>
      </c>
      <c r="L168" s="115">
        <f>'Copy &amp; Paste Roster Report Here'!F165</f>
        <v>0</v>
      </c>
      <c r="M168" s="116">
        <f t="shared" si="39"/>
        <v>0</v>
      </c>
      <c r="N168" s="117">
        <f>IF('Copy &amp; Paste Roster Report Here'!$A165='Analytical Tests'!N$7,IF($F168="Y",+$H168*N$6,0),0)</f>
        <v>0</v>
      </c>
      <c r="O168" s="117">
        <f>IF('Copy &amp; Paste Roster Report Here'!$A165='Analytical Tests'!O$7,IF($F168="Y",+$H168*O$6,0),0)</f>
        <v>0</v>
      </c>
      <c r="P168" s="117">
        <f>IF('Copy &amp; Paste Roster Report Here'!$A165='Analytical Tests'!P$7,IF($F168="Y",+$H168*P$6,0),0)</f>
        <v>0</v>
      </c>
      <c r="Q168" s="117">
        <f>IF('Copy &amp; Paste Roster Report Here'!$A165='Analytical Tests'!Q$7,IF($F168="Y",+$H168*Q$6,0),0)</f>
        <v>0</v>
      </c>
      <c r="R168" s="117">
        <f>IF('Copy &amp; Paste Roster Report Here'!$A165='Analytical Tests'!R$7,IF($F168="Y",+$H168*R$6,0),0)</f>
        <v>0</v>
      </c>
      <c r="S168" s="117">
        <f>IF('Copy &amp; Paste Roster Report Here'!$A165='Analytical Tests'!S$7,IF($F168="Y",+$H168*S$6,0),0)</f>
        <v>0</v>
      </c>
      <c r="T168" s="117">
        <f>IF('Copy &amp; Paste Roster Report Here'!$A165='Analytical Tests'!T$7,IF($F168="Y",+$H168*T$6,0),0)</f>
        <v>0</v>
      </c>
      <c r="U168" s="117">
        <f>IF('Copy &amp; Paste Roster Report Here'!$A165='Analytical Tests'!U$7,IF($F168="Y",+$H168*U$6,0),0)</f>
        <v>0</v>
      </c>
      <c r="V168" s="117">
        <f>IF('Copy &amp; Paste Roster Report Here'!$A165='Analytical Tests'!V$7,IF($F168="Y",+$H168*V$6,0),0)</f>
        <v>0</v>
      </c>
      <c r="W168" s="117">
        <f>IF('Copy &amp; Paste Roster Report Here'!$A165='Analytical Tests'!W$7,IF($F168="Y",+$H168*W$6,0),0)</f>
        <v>0</v>
      </c>
      <c r="X168" s="117">
        <f>IF('Copy &amp; Paste Roster Report Here'!$A165='Analytical Tests'!X$7,IF($F168="Y",+$H168*X$6,0),0)</f>
        <v>0</v>
      </c>
      <c r="Y168" s="117" t="b">
        <f>IF('Copy &amp; Paste Roster Report Here'!$A165='Analytical Tests'!Y$7,IF($F168="N",IF($J168&gt;=$C168,Y$6,+($I168/$D168)*Y$6),0))</f>
        <v>0</v>
      </c>
      <c r="Z168" s="117" t="b">
        <f>IF('Copy &amp; Paste Roster Report Here'!$A165='Analytical Tests'!Z$7,IF($F168="N",IF($J168&gt;=$C168,Z$6,+($I168/$D168)*Z$6),0))</f>
        <v>0</v>
      </c>
      <c r="AA168" s="117" t="b">
        <f>IF('Copy &amp; Paste Roster Report Here'!$A165='Analytical Tests'!AA$7,IF($F168="N",IF($J168&gt;=$C168,AA$6,+($I168/$D168)*AA$6),0))</f>
        <v>0</v>
      </c>
      <c r="AB168" s="117" t="b">
        <f>IF('Copy &amp; Paste Roster Report Here'!$A165='Analytical Tests'!AB$7,IF($F168="N",IF($J168&gt;=$C168,AB$6,+($I168/$D168)*AB$6),0))</f>
        <v>0</v>
      </c>
      <c r="AC168" s="117" t="b">
        <f>IF('Copy &amp; Paste Roster Report Here'!$A165='Analytical Tests'!AC$7,IF($F168="N",IF($J168&gt;=$C168,AC$6,+($I168/$D168)*AC$6),0))</f>
        <v>0</v>
      </c>
      <c r="AD168" s="117" t="b">
        <f>IF('Copy &amp; Paste Roster Report Here'!$A165='Analytical Tests'!AD$7,IF($F168="N",IF($J168&gt;=$C168,AD$6,+($I168/$D168)*AD$6),0))</f>
        <v>0</v>
      </c>
      <c r="AE168" s="117" t="b">
        <f>IF('Copy &amp; Paste Roster Report Here'!$A165='Analytical Tests'!AE$7,IF($F168="N",IF($J168&gt;=$C168,AE$6,+($I168/$D168)*AE$6),0))</f>
        <v>0</v>
      </c>
      <c r="AF168" s="117" t="b">
        <f>IF('Copy &amp; Paste Roster Report Here'!$A165='Analytical Tests'!AF$7,IF($F168="N",IF($J168&gt;=$C168,AF$6,+($I168/$D168)*AF$6),0))</f>
        <v>0</v>
      </c>
      <c r="AG168" s="117" t="b">
        <f>IF('Copy &amp; Paste Roster Report Here'!$A165='Analytical Tests'!AG$7,IF($F168="N",IF($J168&gt;=$C168,AG$6,+($I168/$D168)*AG$6),0))</f>
        <v>0</v>
      </c>
      <c r="AH168" s="117" t="b">
        <f>IF('Copy &amp; Paste Roster Report Here'!$A165='Analytical Tests'!AH$7,IF($F168="N",IF($J168&gt;=$C168,AH$6,+($I168/$D168)*AH$6),0))</f>
        <v>0</v>
      </c>
      <c r="AI168" s="117" t="b">
        <f>IF('Copy &amp; Paste Roster Report Here'!$A165='Analytical Tests'!AI$7,IF($F168="N",IF($J168&gt;=$C168,AI$6,+($I168/$D168)*AI$6),0))</f>
        <v>0</v>
      </c>
      <c r="AJ168" s="79"/>
      <c r="AK168" s="118">
        <f>IF('Copy &amp; Paste Roster Report Here'!$A165=AK$7,IF('Copy &amp; Paste Roster Report Here'!$M165="FT",1,0),0)</f>
        <v>0</v>
      </c>
      <c r="AL168" s="118">
        <f>IF('Copy &amp; Paste Roster Report Here'!$A165=AL$7,IF('Copy &amp; Paste Roster Report Here'!$M165="FT",1,0),0)</f>
        <v>0</v>
      </c>
      <c r="AM168" s="118">
        <f>IF('Copy &amp; Paste Roster Report Here'!$A165=AM$7,IF('Copy &amp; Paste Roster Report Here'!$M165="FT",1,0),0)</f>
        <v>0</v>
      </c>
      <c r="AN168" s="118">
        <f>IF('Copy &amp; Paste Roster Report Here'!$A165=AN$7,IF('Copy &amp; Paste Roster Report Here'!$M165="FT",1,0),0)</f>
        <v>0</v>
      </c>
      <c r="AO168" s="118">
        <f>IF('Copy &amp; Paste Roster Report Here'!$A165=AO$7,IF('Copy &amp; Paste Roster Report Here'!$M165="FT",1,0),0)</f>
        <v>0</v>
      </c>
      <c r="AP168" s="118">
        <f>IF('Copy &amp; Paste Roster Report Here'!$A165=AP$7,IF('Copy &amp; Paste Roster Report Here'!$M165="FT",1,0),0)</f>
        <v>0</v>
      </c>
      <c r="AQ168" s="118">
        <f>IF('Copy &amp; Paste Roster Report Here'!$A165=AQ$7,IF('Copy &amp; Paste Roster Report Here'!$M165="FT",1,0),0)</f>
        <v>0</v>
      </c>
      <c r="AR168" s="118">
        <f>IF('Copy &amp; Paste Roster Report Here'!$A165=AR$7,IF('Copy &amp; Paste Roster Report Here'!$M165="FT",1,0),0)</f>
        <v>0</v>
      </c>
      <c r="AS168" s="118">
        <f>IF('Copy &amp; Paste Roster Report Here'!$A165=AS$7,IF('Copy &amp; Paste Roster Report Here'!$M165="FT",1,0),0)</f>
        <v>0</v>
      </c>
      <c r="AT168" s="118">
        <f>IF('Copy &amp; Paste Roster Report Here'!$A165=AT$7,IF('Copy &amp; Paste Roster Report Here'!$M165="FT",1,0),0)</f>
        <v>0</v>
      </c>
      <c r="AU168" s="118">
        <f>IF('Copy &amp; Paste Roster Report Here'!$A165=AU$7,IF('Copy &amp; Paste Roster Report Here'!$M165="FT",1,0),0)</f>
        <v>0</v>
      </c>
      <c r="AV168" s="73">
        <f t="shared" si="40"/>
        <v>0</v>
      </c>
      <c r="AW168" s="119">
        <f>IF('Copy &amp; Paste Roster Report Here'!$A165=AW$7,IF('Copy &amp; Paste Roster Report Here'!$M165="HT",1,0),0)</f>
        <v>0</v>
      </c>
      <c r="AX168" s="119">
        <f>IF('Copy &amp; Paste Roster Report Here'!$A165=AX$7,IF('Copy &amp; Paste Roster Report Here'!$M165="HT",1,0),0)</f>
        <v>0</v>
      </c>
      <c r="AY168" s="119">
        <f>IF('Copy &amp; Paste Roster Report Here'!$A165=AY$7,IF('Copy &amp; Paste Roster Report Here'!$M165="HT",1,0),0)</f>
        <v>0</v>
      </c>
      <c r="AZ168" s="119">
        <f>IF('Copy &amp; Paste Roster Report Here'!$A165=AZ$7,IF('Copy &amp; Paste Roster Report Here'!$M165="HT",1,0),0)</f>
        <v>0</v>
      </c>
      <c r="BA168" s="119">
        <f>IF('Copy &amp; Paste Roster Report Here'!$A165=BA$7,IF('Copy &amp; Paste Roster Report Here'!$M165="HT",1,0),0)</f>
        <v>0</v>
      </c>
      <c r="BB168" s="119">
        <f>IF('Copy &amp; Paste Roster Report Here'!$A165=BB$7,IF('Copy &amp; Paste Roster Report Here'!$M165="HT",1,0),0)</f>
        <v>0</v>
      </c>
      <c r="BC168" s="119">
        <f>IF('Copy &amp; Paste Roster Report Here'!$A165=BC$7,IF('Copy &amp; Paste Roster Report Here'!$M165="HT",1,0),0)</f>
        <v>0</v>
      </c>
      <c r="BD168" s="119">
        <f>IF('Copy &amp; Paste Roster Report Here'!$A165=BD$7,IF('Copy &amp; Paste Roster Report Here'!$M165="HT",1,0),0)</f>
        <v>0</v>
      </c>
      <c r="BE168" s="119">
        <f>IF('Copy &amp; Paste Roster Report Here'!$A165=BE$7,IF('Copy &amp; Paste Roster Report Here'!$M165="HT",1,0),0)</f>
        <v>0</v>
      </c>
      <c r="BF168" s="119">
        <f>IF('Copy &amp; Paste Roster Report Here'!$A165=BF$7,IF('Copy &amp; Paste Roster Report Here'!$M165="HT",1,0),0)</f>
        <v>0</v>
      </c>
      <c r="BG168" s="119">
        <f>IF('Copy &amp; Paste Roster Report Here'!$A165=BG$7,IF('Copy &amp; Paste Roster Report Here'!$M165="HT",1,0),0)</f>
        <v>0</v>
      </c>
      <c r="BH168" s="73">
        <f t="shared" si="41"/>
        <v>0</v>
      </c>
      <c r="BI168" s="120">
        <f>IF('Copy &amp; Paste Roster Report Here'!$A165=BI$7,IF('Copy &amp; Paste Roster Report Here'!$M165="MT",1,0),0)</f>
        <v>0</v>
      </c>
      <c r="BJ168" s="120">
        <f>IF('Copy &amp; Paste Roster Report Here'!$A165=BJ$7,IF('Copy &amp; Paste Roster Report Here'!$M165="MT",1,0),0)</f>
        <v>0</v>
      </c>
      <c r="BK168" s="120">
        <f>IF('Copy &amp; Paste Roster Report Here'!$A165=BK$7,IF('Copy &amp; Paste Roster Report Here'!$M165="MT",1,0),0)</f>
        <v>0</v>
      </c>
      <c r="BL168" s="120">
        <f>IF('Copy &amp; Paste Roster Report Here'!$A165=BL$7,IF('Copy &amp; Paste Roster Report Here'!$M165="MT",1,0),0)</f>
        <v>0</v>
      </c>
      <c r="BM168" s="120">
        <f>IF('Copy &amp; Paste Roster Report Here'!$A165=BM$7,IF('Copy &amp; Paste Roster Report Here'!$M165="MT",1,0),0)</f>
        <v>0</v>
      </c>
      <c r="BN168" s="120">
        <f>IF('Copy &amp; Paste Roster Report Here'!$A165=BN$7,IF('Copy &amp; Paste Roster Report Here'!$M165="MT",1,0),0)</f>
        <v>0</v>
      </c>
      <c r="BO168" s="120">
        <f>IF('Copy &amp; Paste Roster Report Here'!$A165=BO$7,IF('Copy &amp; Paste Roster Report Here'!$M165="MT",1,0),0)</f>
        <v>0</v>
      </c>
      <c r="BP168" s="120">
        <f>IF('Copy &amp; Paste Roster Report Here'!$A165=BP$7,IF('Copy &amp; Paste Roster Report Here'!$M165="MT",1,0),0)</f>
        <v>0</v>
      </c>
      <c r="BQ168" s="120">
        <f>IF('Copy &amp; Paste Roster Report Here'!$A165=BQ$7,IF('Copy &amp; Paste Roster Report Here'!$M165="MT",1,0),0)</f>
        <v>0</v>
      </c>
      <c r="BR168" s="120">
        <f>IF('Copy &amp; Paste Roster Report Here'!$A165=BR$7,IF('Copy &amp; Paste Roster Report Here'!$M165="MT",1,0),0)</f>
        <v>0</v>
      </c>
      <c r="BS168" s="120">
        <f>IF('Copy &amp; Paste Roster Report Here'!$A165=BS$7,IF('Copy &amp; Paste Roster Report Here'!$M165="MT",1,0),0)</f>
        <v>0</v>
      </c>
      <c r="BT168" s="73">
        <f t="shared" si="42"/>
        <v>0</v>
      </c>
      <c r="BU168" s="121">
        <f>IF('Copy &amp; Paste Roster Report Here'!$A165=BU$7,IF('Copy &amp; Paste Roster Report Here'!$M165="fy",1,0),0)</f>
        <v>0</v>
      </c>
      <c r="BV168" s="121">
        <f>IF('Copy &amp; Paste Roster Report Here'!$A165=BV$7,IF('Copy &amp; Paste Roster Report Here'!$M165="fy",1,0),0)</f>
        <v>0</v>
      </c>
      <c r="BW168" s="121">
        <f>IF('Copy &amp; Paste Roster Report Here'!$A165=BW$7,IF('Copy &amp; Paste Roster Report Here'!$M165="fy",1,0),0)</f>
        <v>0</v>
      </c>
      <c r="BX168" s="121">
        <f>IF('Copy &amp; Paste Roster Report Here'!$A165=BX$7,IF('Copy &amp; Paste Roster Report Here'!$M165="fy",1,0),0)</f>
        <v>0</v>
      </c>
      <c r="BY168" s="121">
        <f>IF('Copy &amp; Paste Roster Report Here'!$A165=BY$7,IF('Copy &amp; Paste Roster Report Here'!$M165="fy",1,0),0)</f>
        <v>0</v>
      </c>
      <c r="BZ168" s="121">
        <f>IF('Copy &amp; Paste Roster Report Here'!$A165=BZ$7,IF('Copy &amp; Paste Roster Report Here'!$M165="fy",1,0),0)</f>
        <v>0</v>
      </c>
      <c r="CA168" s="121">
        <f>IF('Copy &amp; Paste Roster Report Here'!$A165=CA$7,IF('Copy &amp; Paste Roster Report Here'!$M165="fy",1,0),0)</f>
        <v>0</v>
      </c>
      <c r="CB168" s="121">
        <f>IF('Copy &amp; Paste Roster Report Here'!$A165=CB$7,IF('Copy &amp; Paste Roster Report Here'!$M165="fy",1,0),0)</f>
        <v>0</v>
      </c>
      <c r="CC168" s="121">
        <f>IF('Copy &amp; Paste Roster Report Here'!$A165=CC$7,IF('Copy &amp; Paste Roster Report Here'!$M165="fy",1,0),0)</f>
        <v>0</v>
      </c>
      <c r="CD168" s="121">
        <f>IF('Copy &amp; Paste Roster Report Here'!$A165=CD$7,IF('Copy &amp; Paste Roster Report Here'!$M165="fy",1,0),0)</f>
        <v>0</v>
      </c>
      <c r="CE168" s="121">
        <f>IF('Copy &amp; Paste Roster Report Here'!$A165=CE$7,IF('Copy &amp; Paste Roster Report Here'!$M165="fy",1,0),0)</f>
        <v>0</v>
      </c>
      <c r="CF168" s="73">
        <f t="shared" si="43"/>
        <v>0</v>
      </c>
      <c r="CG168" s="122">
        <f>IF('Copy &amp; Paste Roster Report Here'!$A165=CG$7,IF('Copy &amp; Paste Roster Report Here'!$M165="RH",1,0),0)</f>
        <v>0</v>
      </c>
      <c r="CH168" s="122">
        <f>IF('Copy &amp; Paste Roster Report Here'!$A165=CH$7,IF('Copy &amp; Paste Roster Report Here'!$M165="RH",1,0),0)</f>
        <v>0</v>
      </c>
      <c r="CI168" s="122">
        <f>IF('Copy &amp; Paste Roster Report Here'!$A165=CI$7,IF('Copy &amp; Paste Roster Report Here'!$M165="RH",1,0),0)</f>
        <v>0</v>
      </c>
      <c r="CJ168" s="122">
        <f>IF('Copy &amp; Paste Roster Report Here'!$A165=CJ$7,IF('Copy &amp; Paste Roster Report Here'!$M165="RH",1,0),0)</f>
        <v>0</v>
      </c>
      <c r="CK168" s="122">
        <f>IF('Copy &amp; Paste Roster Report Here'!$A165=CK$7,IF('Copy &amp; Paste Roster Report Here'!$M165="RH",1,0),0)</f>
        <v>0</v>
      </c>
      <c r="CL168" s="122">
        <f>IF('Copy &amp; Paste Roster Report Here'!$A165=CL$7,IF('Copy &amp; Paste Roster Report Here'!$M165="RH",1,0),0)</f>
        <v>0</v>
      </c>
      <c r="CM168" s="122">
        <f>IF('Copy &amp; Paste Roster Report Here'!$A165=CM$7,IF('Copy &amp; Paste Roster Report Here'!$M165="RH",1,0),0)</f>
        <v>0</v>
      </c>
      <c r="CN168" s="122">
        <f>IF('Copy &amp; Paste Roster Report Here'!$A165=CN$7,IF('Copy &amp; Paste Roster Report Here'!$M165="RH",1,0),0)</f>
        <v>0</v>
      </c>
      <c r="CO168" s="122">
        <f>IF('Copy &amp; Paste Roster Report Here'!$A165=CO$7,IF('Copy &amp; Paste Roster Report Here'!$M165="RH",1,0),0)</f>
        <v>0</v>
      </c>
      <c r="CP168" s="122">
        <f>IF('Copy &amp; Paste Roster Report Here'!$A165=CP$7,IF('Copy &amp; Paste Roster Report Here'!$M165="RH",1,0),0)</f>
        <v>0</v>
      </c>
      <c r="CQ168" s="122">
        <f>IF('Copy &amp; Paste Roster Report Here'!$A165=CQ$7,IF('Copy &amp; Paste Roster Report Here'!$M165="RH",1,0),0)</f>
        <v>0</v>
      </c>
      <c r="CR168" s="73">
        <f t="shared" si="44"/>
        <v>0</v>
      </c>
      <c r="CS168" s="123">
        <f>IF('Copy &amp; Paste Roster Report Here'!$A165=CS$7,IF('Copy &amp; Paste Roster Report Here'!$M165="QT",1,0),0)</f>
        <v>0</v>
      </c>
      <c r="CT168" s="123">
        <f>IF('Copy &amp; Paste Roster Report Here'!$A165=CT$7,IF('Copy &amp; Paste Roster Report Here'!$M165="QT",1,0),0)</f>
        <v>0</v>
      </c>
      <c r="CU168" s="123">
        <f>IF('Copy &amp; Paste Roster Report Here'!$A165=CU$7,IF('Copy &amp; Paste Roster Report Here'!$M165="QT",1,0),0)</f>
        <v>0</v>
      </c>
      <c r="CV168" s="123">
        <f>IF('Copy &amp; Paste Roster Report Here'!$A165=CV$7,IF('Copy &amp; Paste Roster Report Here'!$M165="QT",1,0),0)</f>
        <v>0</v>
      </c>
      <c r="CW168" s="123">
        <f>IF('Copy &amp; Paste Roster Report Here'!$A165=CW$7,IF('Copy &amp; Paste Roster Report Here'!$M165="QT",1,0),0)</f>
        <v>0</v>
      </c>
      <c r="CX168" s="123">
        <f>IF('Copy &amp; Paste Roster Report Here'!$A165=CX$7,IF('Copy &amp; Paste Roster Report Here'!$M165="QT",1,0),0)</f>
        <v>0</v>
      </c>
      <c r="CY168" s="123">
        <f>IF('Copy &amp; Paste Roster Report Here'!$A165=CY$7,IF('Copy &amp; Paste Roster Report Here'!$M165="QT",1,0),0)</f>
        <v>0</v>
      </c>
      <c r="CZ168" s="123">
        <f>IF('Copy &amp; Paste Roster Report Here'!$A165=CZ$7,IF('Copy &amp; Paste Roster Report Here'!$M165="QT",1,0),0)</f>
        <v>0</v>
      </c>
      <c r="DA168" s="123">
        <f>IF('Copy &amp; Paste Roster Report Here'!$A165=DA$7,IF('Copy &amp; Paste Roster Report Here'!$M165="QT",1,0),0)</f>
        <v>0</v>
      </c>
      <c r="DB168" s="123">
        <f>IF('Copy &amp; Paste Roster Report Here'!$A165=DB$7,IF('Copy &amp; Paste Roster Report Here'!$M165="QT",1,0),0)</f>
        <v>0</v>
      </c>
      <c r="DC168" s="123">
        <f>IF('Copy &amp; Paste Roster Report Here'!$A165=DC$7,IF('Copy &amp; Paste Roster Report Here'!$M165="QT",1,0),0)</f>
        <v>0</v>
      </c>
      <c r="DD168" s="73">
        <f t="shared" si="45"/>
        <v>0</v>
      </c>
      <c r="DE168" s="124">
        <f>IF('Copy &amp; Paste Roster Report Here'!$A165=DE$7,IF('Copy &amp; Paste Roster Report Here'!$M165="xxxxxxxxxxx",1,0),0)</f>
        <v>0</v>
      </c>
      <c r="DF168" s="124">
        <f>IF('Copy &amp; Paste Roster Report Here'!$A165=DF$7,IF('Copy &amp; Paste Roster Report Here'!$M165="xxxxxxxxxxx",1,0),0)</f>
        <v>0</v>
      </c>
      <c r="DG168" s="124">
        <f>IF('Copy &amp; Paste Roster Report Here'!$A165=DG$7,IF('Copy &amp; Paste Roster Report Here'!$M165="xxxxxxxxxxx",1,0),0)</f>
        <v>0</v>
      </c>
      <c r="DH168" s="124">
        <f>IF('Copy &amp; Paste Roster Report Here'!$A165=DH$7,IF('Copy &amp; Paste Roster Report Here'!$M165="xxxxxxxxxxx",1,0),0)</f>
        <v>0</v>
      </c>
      <c r="DI168" s="124">
        <f>IF('Copy &amp; Paste Roster Report Here'!$A165=DI$7,IF('Copy &amp; Paste Roster Report Here'!$M165="xxxxxxxxxxx",1,0),0)</f>
        <v>0</v>
      </c>
      <c r="DJ168" s="124">
        <f>IF('Copy &amp; Paste Roster Report Here'!$A165=DJ$7,IF('Copy &amp; Paste Roster Report Here'!$M165="xxxxxxxxxxx",1,0),0)</f>
        <v>0</v>
      </c>
      <c r="DK168" s="124">
        <f>IF('Copy &amp; Paste Roster Report Here'!$A165=DK$7,IF('Copy &amp; Paste Roster Report Here'!$M165="xxxxxxxxxxx",1,0),0)</f>
        <v>0</v>
      </c>
      <c r="DL168" s="124">
        <f>IF('Copy &amp; Paste Roster Report Here'!$A165=DL$7,IF('Copy &amp; Paste Roster Report Here'!$M165="xxxxxxxxxxx",1,0),0)</f>
        <v>0</v>
      </c>
      <c r="DM168" s="124">
        <f>IF('Copy &amp; Paste Roster Report Here'!$A165=DM$7,IF('Copy &amp; Paste Roster Report Here'!$M165="xxxxxxxxxxx",1,0),0)</f>
        <v>0</v>
      </c>
      <c r="DN168" s="124">
        <f>IF('Copy &amp; Paste Roster Report Here'!$A165=DN$7,IF('Copy &amp; Paste Roster Report Here'!$M165="xxxxxxxxxxx",1,0),0)</f>
        <v>0</v>
      </c>
      <c r="DO168" s="124">
        <f>IF('Copy &amp; Paste Roster Report Here'!$A165=DO$7,IF('Copy &amp; Paste Roster Report Here'!$M165="xxxxxxxxxxx",1,0),0)</f>
        <v>0</v>
      </c>
      <c r="DP168" s="125">
        <f t="shared" si="46"/>
        <v>0</v>
      </c>
      <c r="DQ168" s="126">
        <f t="shared" si="47"/>
        <v>0</v>
      </c>
    </row>
    <row r="169" spans="1:121" x14ac:dyDescent="0.2">
      <c r="A169" s="111">
        <f t="shared" si="33"/>
        <v>0</v>
      </c>
      <c r="B169" s="111">
        <f t="shared" si="34"/>
        <v>0</v>
      </c>
      <c r="C169" s="112">
        <f>+('Copy &amp; Paste Roster Report Here'!$P166-'Copy &amp; Paste Roster Report Here'!$O166)/30</f>
        <v>0</v>
      </c>
      <c r="D169" s="112">
        <f>+('Copy &amp; Paste Roster Report Here'!$P166-'Copy &amp; Paste Roster Report Here'!$O166)</f>
        <v>0</v>
      </c>
      <c r="E169" s="111">
        <f>'Copy &amp; Paste Roster Report Here'!N166</f>
        <v>0</v>
      </c>
      <c r="F169" s="111" t="str">
        <f t="shared" si="35"/>
        <v>N</v>
      </c>
      <c r="G169" s="111">
        <f>'Copy &amp; Paste Roster Report Here'!R166</f>
        <v>0</v>
      </c>
      <c r="H169" s="113">
        <f t="shared" si="36"/>
        <v>0</v>
      </c>
      <c r="I169" s="112">
        <f>IF(F169="N",$F$5-'Copy &amp; Paste Roster Report Here'!O166,+'Copy &amp; Paste Roster Report Here'!Q166-'Copy &amp; Paste Roster Report Here'!O166)</f>
        <v>0</v>
      </c>
      <c r="J169" s="114">
        <f t="shared" si="37"/>
        <v>0</v>
      </c>
      <c r="K169" s="114">
        <f t="shared" si="38"/>
        <v>0</v>
      </c>
      <c r="L169" s="115">
        <f>'Copy &amp; Paste Roster Report Here'!F166</f>
        <v>0</v>
      </c>
      <c r="M169" s="116">
        <f t="shared" si="39"/>
        <v>0</v>
      </c>
      <c r="N169" s="117">
        <f>IF('Copy &amp; Paste Roster Report Here'!$A166='Analytical Tests'!N$7,IF($F169="Y",+$H169*N$6,0),0)</f>
        <v>0</v>
      </c>
      <c r="O169" s="117">
        <f>IF('Copy &amp; Paste Roster Report Here'!$A166='Analytical Tests'!O$7,IF($F169="Y",+$H169*O$6,0),0)</f>
        <v>0</v>
      </c>
      <c r="P169" s="117">
        <f>IF('Copy &amp; Paste Roster Report Here'!$A166='Analytical Tests'!P$7,IF($F169="Y",+$H169*P$6,0),0)</f>
        <v>0</v>
      </c>
      <c r="Q169" s="117">
        <f>IF('Copy &amp; Paste Roster Report Here'!$A166='Analytical Tests'!Q$7,IF($F169="Y",+$H169*Q$6,0),0)</f>
        <v>0</v>
      </c>
      <c r="R169" s="117">
        <f>IF('Copy &amp; Paste Roster Report Here'!$A166='Analytical Tests'!R$7,IF($F169="Y",+$H169*R$6,0),0)</f>
        <v>0</v>
      </c>
      <c r="S169" s="117">
        <f>IF('Copy &amp; Paste Roster Report Here'!$A166='Analytical Tests'!S$7,IF($F169="Y",+$H169*S$6,0),0)</f>
        <v>0</v>
      </c>
      <c r="T169" s="117">
        <f>IF('Copy &amp; Paste Roster Report Here'!$A166='Analytical Tests'!T$7,IF($F169="Y",+$H169*T$6,0),0)</f>
        <v>0</v>
      </c>
      <c r="U169" s="117">
        <f>IF('Copy &amp; Paste Roster Report Here'!$A166='Analytical Tests'!U$7,IF($F169="Y",+$H169*U$6,0),0)</f>
        <v>0</v>
      </c>
      <c r="V169" s="117">
        <f>IF('Copy &amp; Paste Roster Report Here'!$A166='Analytical Tests'!V$7,IF($F169="Y",+$H169*V$6,0),0)</f>
        <v>0</v>
      </c>
      <c r="W169" s="117">
        <f>IF('Copy &amp; Paste Roster Report Here'!$A166='Analytical Tests'!W$7,IF($F169="Y",+$H169*W$6,0),0)</f>
        <v>0</v>
      </c>
      <c r="X169" s="117">
        <f>IF('Copy &amp; Paste Roster Report Here'!$A166='Analytical Tests'!X$7,IF($F169="Y",+$H169*X$6,0),0)</f>
        <v>0</v>
      </c>
      <c r="Y169" s="117" t="b">
        <f>IF('Copy &amp; Paste Roster Report Here'!$A166='Analytical Tests'!Y$7,IF($F169="N",IF($J169&gt;=$C169,Y$6,+($I169/$D169)*Y$6),0))</f>
        <v>0</v>
      </c>
      <c r="Z169" s="117" t="b">
        <f>IF('Copy &amp; Paste Roster Report Here'!$A166='Analytical Tests'!Z$7,IF($F169="N",IF($J169&gt;=$C169,Z$6,+($I169/$D169)*Z$6),0))</f>
        <v>0</v>
      </c>
      <c r="AA169" s="117" t="b">
        <f>IF('Copy &amp; Paste Roster Report Here'!$A166='Analytical Tests'!AA$7,IF($F169="N",IF($J169&gt;=$C169,AA$6,+($I169/$D169)*AA$6),0))</f>
        <v>0</v>
      </c>
      <c r="AB169" s="117" t="b">
        <f>IF('Copy &amp; Paste Roster Report Here'!$A166='Analytical Tests'!AB$7,IF($F169="N",IF($J169&gt;=$C169,AB$6,+($I169/$D169)*AB$6),0))</f>
        <v>0</v>
      </c>
      <c r="AC169" s="117" t="b">
        <f>IF('Copy &amp; Paste Roster Report Here'!$A166='Analytical Tests'!AC$7,IF($F169="N",IF($J169&gt;=$C169,AC$6,+($I169/$D169)*AC$6),0))</f>
        <v>0</v>
      </c>
      <c r="AD169" s="117" t="b">
        <f>IF('Copy &amp; Paste Roster Report Here'!$A166='Analytical Tests'!AD$7,IF($F169="N",IF($J169&gt;=$C169,AD$6,+($I169/$D169)*AD$6),0))</f>
        <v>0</v>
      </c>
      <c r="AE169" s="117" t="b">
        <f>IF('Copy &amp; Paste Roster Report Here'!$A166='Analytical Tests'!AE$7,IF($F169="N",IF($J169&gt;=$C169,AE$6,+($I169/$D169)*AE$6),0))</f>
        <v>0</v>
      </c>
      <c r="AF169" s="117" t="b">
        <f>IF('Copy &amp; Paste Roster Report Here'!$A166='Analytical Tests'!AF$7,IF($F169="N",IF($J169&gt;=$C169,AF$6,+($I169/$D169)*AF$6),0))</f>
        <v>0</v>
      </c>
      <c r="AG169" s="117" t="b">
        <f>IF('Copy &amp; Paste Roster Report Here'!$A166='Analytical Tests'!AG$7,IF($F169="N",IF($J169&gt;=$C169,AG$6,+($I169/$D169)*AG$6),0))</f>
        <v>0</v>
      </c>
      <c r="AH169" s="117" t="b">
        <f>IF('Copy &amp; Paste Roster Report Here'!$A166='Analytical Tests'!AH$7,IF($F169="N",IF($J169&gt;=$C169,AH$6,+($I169/$D169)*AH$6),0))</f>
        <v>0</v>
      </c>
      <c r="AI169" s="117" t="b">
        <f>IF('Copy &amp; Paste Roster Report Here'!$A166='Analytical Tests'!AI$7,IF($F169="N",IF($J169&gt;=$C169,AI$6,+($I169/$D169)*AI$6),0))</f>
        <v>0</v>
      </c>
      <c r="AJ169" s="79"/>
      <c r="AK169" s="118">
        <f>IF('Copy &amp; Paste Roster Report Here'!$A166=AK$7,IF('Copy &amp; Paste Roster Report Here'!$M166="FT",1,0),0)</f>
        <v>0</v>
      </c>
      <c r="AL169" s="118">
        <f>IF('Copy &amp; Paste Roster Report Here'!$A166=AL$7,IF('Copy &amp; Paste Roster Report Here'!$M166="FT",1,0),0)</f>
        <v>0</v>
      </c>
      <c r="AM169" s="118">
        <f>IF('Copy &amp; Paste Roster Report Here'!$A166=AM$7,IF('Copy &amp; Paste Roster Report Here'!$M166="FT",1,0),0)</f>
        <v>0</v>
      </c>
      <c r="AN169" s="118">
        <f>IF('Copy &amp; Paste Roster Report Here'!$A166=AN$7,IF('Copy &amp; Paste Roster Report Here'!$M166="FT",1,0),0)</f>
        <v>0</v>
      </c>
      <c r="AO169" s="118">
        <f>IF('Copy &amp; Paste Roster Report Here'!$A166=AO$7,IF('Copy &amp; Paste Roster Report Here'!$M166="FT",1,0),0)</f>
        <v>0</v>
      </c>
      <c r="AP169" s="118">
        <f>IF('Copy &amp; Paste Roster Report Here'!$A166=AP$7,IF('Copy &amp; Paste Roster Report Here'!$M166="FT",1,0),0)</f>
        <v>0</v>
      </c>
      <c r="AQ169" s="118">
        <f>IF('Copy &amp; Paste Roster Report Here'!$A166=AQ$7,IF('Copy &amp; Paste Roster Report Here'!$M166="FT",1,0),0)</f>
        <v>0</v>
      </c>
      <c r="AR169" s="118">
        <f>IF('Copy &amp; Paste Roster Report Here'!$A166=AR$7,IF('Copy &amp; Paste Roster Report Here'!$M166="FT",1,0),0)</f>
        <v>0</v>
      </c>
      <c r="AS169" s="118">
        <f>IF('Copy &amp; Paste Roster Report Here'!$A166=AS$7,IF('Copy &amp; Paste Roster Report Here'!$M166="FT",1,0),0)</f>
        <v>0</v>
      </c>
      <c r="AT169" s="118">
        <f>IF('Copy &amp; Paste Roster Report Here'!$A166=AT$7,IF('Copy &amp; Paste Roster Report Here'!$M166="FT",1,0),0)</f>
        <v>0</v>
      </c>
      <c r="AU169" s="118">
        <f>IF('Copy &amp; Paste Roster Report Here'!$A166=AU$7,IF('Copy &amp; Paste Roster Report Here'!$M166="FT",1,0),0)</f>
        <v>0</v>
      </c>
      <c r="AV169" s="73">
        <f t="shared" si="40"/>
        <v>0</v>
      </c>
      <c r="AW169" s="119">
        <f>IF('Copy &amp; Paste Roster Report Here'!$A166=AW$7,IF('Copy &amp; Paste Roster Report Here'!$M166="HT",1,0),0)</f>
        <v>0</v>
      </c>
      <c r="AX169" s="119">
        <f>IF('Copy &amp; Paste Roster Report Here'!$A166=AX$7,IF('Copy &amp; Paste Roster Report Here'!$M166="HT",1,0),0)</f>
        <v>0</v>
      </c>
      <c r="AY169" s="119">
        <f>IF('Copy &amp; Paste Roster Report Here'!$A166=AY$7,IF('Copy &amp; Paste Roster Report Here'!$M166="HT",1,0),0)</f>
        <v>0</v>
      </c>
      <c r="AZ169" s="119">
        <f>IF('Copy &amp; Paste Roster Report Here'!$A166=AZ$7,IF('Copy &amp; Paste Roster Report Here'!$M166="HT",1,0),0)</f>
        <v>0</v>
      </c>
      <c r="BA169" s="119">
        <f>IF('Copy &amp; Paste Roster Report Here'!$A166=BA$7,IF('Copy &amp; Paste Roster Report Here'!$M166="HT",1,0),0)</f>
        <v>0</v>
      </c>
      <c r="BB169" s="119">
        <f>IF('Copy &amp; Paste Roster Report Here'!$A166=BB$7,IF('Copy &amp; Paste Roster Report Here'!$M166="HT",1,0),0)</f>
        <v>0</v>
      </c>
      <c r="BC169" s="119">
        <f>IF('Copy &amp; Paste Roster Report Here'!$A166=BC$7,IF('Copy &amp; Paste Roster Report Here'!$M166="HT",1,0),0)</f>
        <v>0</v>
      </c>
      <c r="BD169" s="119">
        <f>IF('Copy &amp; Paste Roster Report Here'!$A166=BD$7,IF('Copy &amp; Paste Roster Report Here'!$M166="HT",1,0),0)</f>
        <v>0</v>
      </c>
      <c r="BE169" s="119">
        <f>IF('Copy &amp; Paste Roster Report Here'!$A166=BE$7,IF('Copy &amp; Paste Roster Report Here'!$M166="HT",1,0),0)</f>
        <v>0</v>
      </c>
      <c r="BF169" s="119">
        <f>IF('Copy &amp; Paste Roster Report Here'!$A166=BF$7,IF('Copy &amp; Paste Roster Report Here'!$M166="HT",1,0),0)</f>
        <v>0</v>
      </c>
      <c r="BG169" s="119">
        <f>IF('Copy &amp; Paste Roster Report Here'!$A166=BG$7,IF('Copy &amp; Paste Roster Report Here'!$M166="HT",1,0),0)</f>
        <v>0</v>
      </c>
      <c r="BH169" s="73">
        <f t="shared" si="41"/>
        <v>0</v>
      </c>
      <c r="BI169" s="120">
        <f>IF('Copy &amp; Paste Roster Report Here'!$A166=BI$7,IF('Copy &amp; Paste Roster Report Here'!$M166="MT",1,0),0)</f>
        <v>0</v>
      </c>
      <c r="BJ169" s="120">
        <f>IF('Copy &amp; Paste Roster Report Here'!$A166=BJ$7,IF('Copy &amp; Paste Roster Report Here'!$M166="MT",1,0),0)</f>
        <v>0</v>
      </c>
      <c r="BK169" s="120">
        <f>IF('Copy &amp; Paste Roster Report Here'!$A166=BK$7,IF('Copy &amp; Paste Roster Report Here'!$M166="MT",1,0),0)</f>
        <v>0</v>
      </c>
      <c r="BL169" s="120">
        <f>IF('Copy &amp; Paste Roster Report Here'!$A166=BL$7,IF('Copy &amp; Paste Roster Report Here'!$M166="MT",1,0),0)</f>
        <v>0</v>
      </c>
      <c r="BM169" s="120">
        <f>IF('Copy &amp; Paste Roster Report Here'!$A166=BM$7,IF('Copy &amp; Paste Roster Report Here'!$M166="MT",1,0),0)</f>
        <v>0</v>
      </c>
      <c r="BN169" s="120">
        <f>IF('Copy &amp; Paste Roster Report Here'!$A166=BN$7,IF('Copy &amp; Paste Roster Report Here'!$M166="MT",1,0),0)</f>
        <v>0</v>
      </c>
      <c r="BO169" s="120">
        <f>IF('Copy &amp; Paste Roster Report Here'!$A166=BO$7,IF('Copy &amp; Paste Roster Report Here'!$M166="MT",1,0),0)</f>
        <v>0</v>
      </c>
      <c r="BP169" s="120">
        <f>IF('Copy &amp; Paste Roster Report Here'!$A166=BP$7,IF('Copy &amp; Paste Roster Report Here'!$M166="MT",1,0),0)</f>
        <v>0</v>
      </c>
      <c r="BQ169" s="120">
        <f>IF('Copy &amp; Paste Roster Report Here'!$A166=BQ$7,IF('Copy &amp; Paste Roster Report Here'!$M166="MT",1,0),0)</f>
        <v>0</v>
      </c>
      <c r="BR169" s="120">
        <f>IF('Copy &amp; Paste Roster Report Here'!$A166=BR$7,IF('Copy &amp; Paste Roster Report Here'!$M166="MT",1,0),0)</f>
        <v>0</v>
      </c>
      <c r="BS169" s="120">
        <f>IF('Copy &amp; Paste Roster Report Here'!$A166=BS$7,IF('Copy &amp; Paste Roster Report Here'!$M166="MT",1,0),0)</f>
        <v>0</v>
      </c>
      <c r="BT169" s="73">
        <f t="shared" si="42"/>
        <v>0</v>
      </c>
      <c r="BU169" s="121">
        <f>IF('Copy &amp; Paste Roster Report Here'!$A166=BU$7,IF('Copy &amp; Paste Roster Report Here'!$M166="fy",1,0),0)</f>
        <v>0</v>
      </c>
      <c r="BV169" s="121">
        <f>IF('Copy &amp; Paste Roster Report Here'!$A166=BV$7,IF('Copy &amp; Paste Roster Report Here'!$M166="fy",1,0),0)</f>
        <v>0</v>
      </c>
      <c r="BW169" s="121">
        <f>IF('Copy &amp; Paste Roster Report Here'!$A166=BW$7,IF('Copy &amp; Paste Roster Report Here'!$M166="fy",1,0),0)</f>
        <v>0</v>
      </c>
      <c r="BX169" s="121">
        <f>IF('Copy &amp; Paste Roster Report Here'!$A166=BX$7,IF('Copy &amp; Paste Roster Report Here'!$M166="fy",1,0),0)</f>
        <v>0</v>
      </c>
      <c r="BY169" s="121">
        <f>IF('Copy &amp; Paste Roster Report Here'!$A166=BY$7,IF('Copy &amp; Paste Roster Report Here'!$M166="fy",1,0),0)</f>
        <v>0</v>
      </c>
      <c r="BZ169" s="121">
        <f>IF('Copy &amp; Paste Roster Report Here'!$A166=BZ$7,IF('Copy &amp; Paste Roster Report Here'!$M166="fy",1,0),0)</f>
        <v>0</v>
      </c>
      <c r="CA169" s="121">
        <f>IF('Copy &amp; Paste Roster Report Here'!$A166=CA$7,IF('Copy &amp; Paste Roster Report Here'!$M166="fy",1,0),0)</f>
        <v>0</v>
      </c>
      <c r="CB169" s="121">
        <f>IF('Copy &amp; Paste Roster Report Here'!$A166=CB$7,IF('Copy &amp; Paste Roster Report Here'!$M166="fy",1,0),0)</f>
        <v>0</v>
      </c>
      <c r="CC169" s="121">
        <f>IF('Copy &amp; Paste Roster Report Here'!$A166=CC$7,IF('Copy &amp; Paste Roster Report Here'!$M166="fy",1,0),0)</f>
        <v>0</v>
      </c>
      <c r="CD169" s="121">
        <f>IF('Copy &amp; Paste Roster Report Here'!$A166=CD$7,IF('Copy &amp; Paste Roster Report Here'!$M166="fy",1,0),0)</f>
        <v>0</v>
      </c>
      <c r="CE169" s="121">
        <f>IF('Copy &amp; Paste Roster Report Here'!$A166=CE$7,IF('Copy &amp; Paste Roster Report Here'!$M166="fy",1,0),0)</f>
        <v>0</v>
      </c>
      <c r="CF169" s="73">
        <f t="shared" si="43"/>
        <v>0</v>
      </c>
      <c r="CG169" s="122">
        <f>IF('Copy &amp; Paste Roster Report Here'!$A166=CG$7,IF('Copy &amp; Paste Roster Report Here'!$M166="RH",1,0),0)</f>
        <v>0</v>
      </c>
      <c r="CH169" s="122">
        <f>IF('Copy &amp; Paste Roster Report Here'!$A166=CH$7,IF('Copy &amp; Paste Roster Report Here'!$M166="RH",1,0),0)</f>
        <v>0</v>
      </c>
      <c r="CI169" s="122">
        <f>IF('Copy &amp; Paste Roster Report Here'!$A166=CI$7,IF('Copy &amp; Paste Roster Report Here'!$M166="RH",1,0),0)</f>
        <v>0</v>
      </c>
      <c r="CJ169" s="122">
        <f>IF('Copy &amp; Paste Roster Report Here'!$A166=CJ$7,IF('Copy &amp; Paste Roster Report Here'!$M166="RH",1,0),0)</f>
        <v>0</v>
      </c>
      <c r="CK169" s="122">
        <f>IF('Copy &amp; Paste Roster Report Here'!$A166=CK$7,IF('Copy &amp; Paste Roster Report Here'!$M166="RH",1,0),0)</f>
        <v>0</v>
      </c>
      <c r="CL169" s="122">
        <f>IF('Copy &amp; Paste Roster Report Here'!$A166=CL$7,IF('Copy &amp; Paste Roster Report Here'!$M166="RH",1,0),0)</f>
        <v>0</v>
      </c>
      <c r="CM169" s="122">
        <f>IF('Copy &amp; Paste Roster Report Here'!$A166=CM$7,IF('Copy &amp; Paste Roster Report Here'!$M166="RH",1,0),0)</f>
        <v>0</v>
      </c>
      <c r="CN169" s="122">
        <f>IF('Copy &amp; Paste Roster Report Here'!$A166=CN$7,IF('Copy &amp; Paste Roster Report Here'!$M166="RH",1,0),0)</f>
        <v>0</v>
      </c>
      <c r="CO169" s="122">
        <f>IF('Copy &amp; Paste Roster Report Here'!$A166=CO$7,IF('Copy &amp; Paste Roster Report Here'!$M166="RH",1,0),0)</f>
        <v>0</v>
      </c>
      <c r="CP169" s="122">
        <f>IF('Copy &amp; Paste Roster Report Here'!$A166=CP$7,IF('Copy &amp; Paste Roster Report Here'!$M166="RH",1,0),0)</f>
        <v>0</v>
      </c>
      <c r="CQ169" s="122">
        <f>IF('Copy &amp; Paste Roster Report Here'!$A166=CQ$7,IF('Copy &amp; Paste Roster Report Here'!$M166="RH",1,0),0)</f>
        <v>0</v>
      </c>
      <c r="CR169" s="73">
        <f t="shared" si="44"/>
        <v>0</v>
      </c>
      <c r="CS169" s="123">
        <f>IF('Copy &amp; Paste Roster Report Here'!$A166=CS$7,IF('Copy &amp; Paste Roster Report Here'!$M166="QT",1,0),0)</f>
        <v>0</v>
      </c>
      <c r="CT169" s="123">
        <f>IF('Copy &amp; Paste Roster Report Here'!$A166=CT$7,IF('Copy &amp; Paste Roster Report Here'!$M166="QT",1,0),0)</f>
        <v>0</v>
      </c>
      <c r="CU169" s="123">
        <f>IF('Copy &amp; Paste Roster Report Here'!$A166=CU$7,IF('Copy &amp; Paste Roster Report Here'!$M166="QT",1,0),0)</f>
        <v>0</v>
      </c>
      <c r="CV169" s="123">
        <f>IF('Copy &amp; Paste Roster Report Here'!$A166=CV$7,IF('Copy &amp; Paste Roster Report Here'!$M166="QT",1,0),0)</f>
        <v>0</v>
      </c>
      <c r="CW169" s="123">
        <f>IF('Copy &amp; Paste Roster Report Here'!$A166=CW$7,IF('Copy &amp; Paste Roster Report Here'!$M166="QT",1,0),0)</f>
        <v>0</v>
      </c>
      <c r="CX169" s="123">
        <f>IF('Copy &amp; Paste Roster Report Here'!$A166=CX$7,IF('Copy &amp; Paste Roster Report Here'!$M166="QT",1,0),0)</f>
        <v>0</v>
      </c>
      <c r="CY169" s="123">
        <f>IF('Copy &amp; Paste Roster Report Here'!$A166=CY$7,IF('Copy &amp; Paste Roster Report Here'!$M166="QT",1,0),0)</f>
        <v>0</v>
      </c>
      <c r="CZ169" s="123">
        <f>IF('Copy &amp; Paste Roster Report Here'!$A166=CZ$7,IF('Copy &amp; Paste Roster Report Here'!$M166="QT",1,0),0)</f>
        <v>0</v>
      </c>
      <c r="DA169" s="123">
        <f>IF('Copy &amp; Paste Roster Report Here'!$A166=DA$7,IF('Copy &amp; Paste Roster Report Here'!$M166="QT",1,0),0)</f>
        <v>0</v>
      </c>
      <c r="DB169" s="123">
        <f>IF('Copy &amp; Paste Roster Report Here'!$A166=DB$7,IF('Copy &amp; Paste Roster Report Here'!$M166="QT",1,0),0)</f>
        <v>0</v>
      </c>
      <c r="DC169" s="123">
        <f>IF('Copy &amp; Paste Roster Report Here'!$A166=DC$7,IF('Copy &amp; Paste Roster Report Here'!$M166="QT",1,0),0)</f>
        <v>0</v>
      </c>
      <c r="DD169" s="73">
        <f t="shared" si="45"/>
        <v>0</v>
      </c>
      <c r="DE169" s="124">
        <f>IF('Copy &amp; Paste Roster Report Here'!$A166=DE$7,IF('Copy &amp; Paste Roster Report Here'!$M166="xxxxxxxxxxx",1,0),0)</f>
        <v>0</v>
      </c>
      <c r="DF169" s="124">
        <f>IF('Copy &amp; Paste Roster Report Here'!$A166=DF$7,IF('Copy &amp; Paste Roster Report Here'!$M166="xxxxxxxxxxx",1,0),0)</f>
        <v>0</v>
      </c>
      <c r="DG169" s="124">
        <f>IF('Copy &amp; Paste Roster Report Here'!$A166=DG$7,IF('Copy &amp; Paste Roster Report Here'!$M166="xxxxxxxxxxx",1,0),0)</f>
        <v>0</v>
      </c>
      <c r="DH169" s="124">
        <f>IF('Copy &amp; Paste Roster Report Here'!$A166=DH$7,IF('Copy &amp; Paste Roster Report Here'!$M166="xxxxxxxxxxx",1,0),0)</f>
        <v>0</v>
      </c>
      <c r="DI169" s="124">
        <f>IF('Copy &amp; Paste Roster Report Here'!$A166=DI$7,IF('Copy &amp; Paste Roster Report Here'!$M166="xxxxxxxxxxx",1,0),0)</f>
        <v>0</v>
      </c>
      <c r="DJ169" s="124">
        <f>IF('Copy &amp; Paste Roster Report Here'!$A166=DJ$7,IF('Copy &amp; Paste Roster Report Here'!$M166="xxxxxxxxxxx",1,0),0)</f>
        <v>0</v>
      </c>
      <c r="DK169" s="124">
        <f>IF('Copy &amp; Paste Roster Report Here'!$A166=DK$7,IF('Copy &amp; Paste Roster Report Here'!$M166="xxxxxxxxxxx",1,0),0)</f>
        <v>0</v>
      </c>
      <c r="DL169" s="124">
        <f>IF('Copy &amp; Paste Roster Report Here'!$A166=DL$7,IF('Copy &amp; Paste Roster Report Here'!$M166="xxxxxxxxxxx",1,0),0)</f>
        <v>0</v>
      </c>
      <c r="DM169" s="124">
        <f>IF('Copy &amp; Paste Roster Report Here'!$A166=DM$7,IF('Copy &amp; Paste Roster Report Here'!$M166="xxxxxxxxxxx",1,0),0)</f>
        <v>0</v>
      </c>
      <c r="DN169" s="124">
        <f>IF('Copy &amp; Paste Roster Report Here'!$A166=DN$7,IF('Copy &amp; Paste Roster Report Here'!$M166="xxxxxxxxxxx",1,0),0)</f>
        <v>0</v>
      </c>
      <c r="DO169" s="124">
        <f>IF('Copy &amp; Paste Roster Report Here'!$A166=DO$7,IF('Copy &amp; Paste Roster Report Here'!$M166="xxxxxxxxxxx",1,0),0)</f>
        <v>0</v>
      </c>
      <c r="DP169" s="125">
        <f t="shared" si="46"/>
        <v>0</v>
      </c>
      <c r="DQ169" s="126">
        <f t="shared" si="47"/>
        <v>0</v>
      </c>
    </row>
    <row r="170" spans="1:121" x14ac:dyDescent="0.2">
      <c r="A170" s="111">
        <f t="shared" si="33"/>
        <v>0</v>
      </c>
      <c r="B170" s="111">
        <f t="shared" si="34"/>
        <v>0</v>
      </c>
      <c r="C170" s="112">
        <f>+('Copy &amp; Paste Roster Report Here'!$P167-'Copy &amp; Paste Roster Report Here'!$O167)/30</f>
        <v>0</v>
      </c>
      <c r="D170" s="112">
        <f>+('Copy &amp; Paste Roster Report Here'!$P167-'Copy &amp; Paste Roster Report Here'!$O167)</f>
        <v>0</v>
      </c>
      <c r="E170" s="111">
        <f>'Copy &amp; Paste Roster Report Here'!N167</f>
        <v>0</v>
      </c>
      <c r="F170" s="111" t="str">
        <f t="shared" si="35"/>
        <v>N</v>
      </c>
      <c r="G170" s="111">
        <f>'Copy &amp; Paste Roster Report Here'!R167</f>
        <v>0</v>
      </c>
      <c r="H170" s="113">
        <f t="shared" si="36"/>
        <v>0</v>
      </c>
      <c r="I170" s="112">
        <f>IF(F170="N",$F$5-'Copy &amp; Paste Roster Report Here'!O167,+'Copy &amp; Paste Roster Report Here'!Q167-'Copy &amp; Paste Roster Report Here'!O167)</f>
        <v>0</v>
      </c>
      <c r="J170" s="114">
        <f t="shared" si="37"/>
        <v>0</v>
      </c>
      <c r="K170" s="114">
        <f t="shared" si="38"/>
        <v>0</v>
      </c>
      <c r="L170" s="115">
        <f>'Copy &amp; Paste Roster Report Here'!F167</f>
        <v>0</v>
      </c>
      <c r="M170" s="116">
        <f t="shared" si="39"/>
        <v>0</v>
      </c>
      <c r="N170" s="117">
        <f>IF('Copy &amp; Paste Roster Report Here'!$A167='Analytical Tests'!N$7,IF($F170="Y",+$H170*N$6,0),0)</f>
        <v>0</v>
      </c>
      <c r="O170" s="117">
        <f>IF('Copy &amp; Paste Roster Report Here'!$A167='Analytical Tests'!O$7,IF($F170="Y",+$H170*O$6,0),0)</f>
        <v>0</v>
      </c>
      <c r="P170" s="117">
        <f>IF('Copy &amp; Paste Roster Report Here'!$A167='Analytical Tests'!P$7,IF($F170="Y",+$H170*P$6,0),0)</f>
        <v>0</v>
      </c>
      <c r="Q170" s="117">
        <f>IF('Copy &amp; Paste Roster Report Here'!$A167='Analytical Tests'!Q$7,IF($F170="Y",+$H170*Q$6,0),0)</f>
        <v>0</v>
      </c>
      <c r="R170" s="117">
        <f>IF('Copy &amp; Paste Roster Report Here'!$A167='Analytical Tests'!R$7,IF($F170="Y",+$H170*R$6,0),0)</f>
        <v>0</v>
      </c>
      <c r="S170" s="117">
        <f>IF('Copy &amp; Paste Roster Report Here'!$A167='Analytical Tests'!S$7,IF($F170="Y",+$H170*S$6,0),0)</f>
        <v>0</v>
      </c>
      <c r="T170" s="117">
        <f>IF('Copy &amp; Paste Roster Report Here'!$A167='Analytical Tests'!T$7,IF($F170="Y",+$H170*T$6,0),0)</f>
        <v>0</v>
      </c>
      <c r="U170" s="117">
        <f>IF('Copy &amp; Paste Roster Report Here'!$A167='Analytical Tests'!U$7,IF($F170="Y",+$H170*U$6,0),0)</f>
        <v>0</v>
      </c>
      <c r="V170" s="117">
        <f>IF('Copy &amp; Paste Roster Report Here'!$A167='Analytical Tests'!V$7,IF($F170="Y",+$H170*V$6,0),0)</f>
        <v>0</v>
      </c>
      <c r="W170" s="117">
        <f>IF('Copy &amp; Paste Roster Report Here'!$A167='Analytical Tests'!W$7,IF($F170="Y",+$H170*W$6,0),0)</f>
        <v>0</v>
      </c>
      <c r="X170" s="117">
        <f>IF('Copy &amp; Paste Roster Report Here'!$A167='Analytical Tests'!X$7,IF($F170="Y",+$H170*X$6,0),0)</f>
        <v>0</v>
      </c>
      <c r="Y170" s="117" t="b">
        <f>IF('Copy &amp; Paste Roster Report Here'!$A167='Analytical Tests'!Y$7,IF($F170="N",IF($J170&gt;=$C170,Y$6,+($I170/$D170)*Y$6),0))</f>
        <v>0</v>
      </c>
      <c r="Z170" s="117" t="b">
        <f>IF('Copy &amp; Paste Roster Report Here'!$A167='Analytical Tests'!Z$7,IF($F170="N",IF($J170&gt;=$C170,Z$6,+($I170/$D170)*Z$6),0))</f>
        <v>0</v>
      </c>
      <c r="AA170" s="117" t="b">
        <f>IF('Copy &amp; Paste Roster Report Here'!$A167='Analytical Tests'!AA$7,IF($F170="N",IF($J170&gt;=$C170,AA$6,+($I170/$D170)*AA$6),0))</f>
        <v>0</v>
      </c>
      <c r="AB170" s="117" t="b">
        <f>IF('Copy &amp; Paste Roster Report Here'!$A167='Analytical Tests'!AB$7,IF($F170="N",IF($J170&gt;=$C170,AB$6,+($I170/$D170)*AB$6),0))</f>
        <v>0</v>
      </c>
      <c r="AC170" s="117" t="b">
        <f>IF('Copy &amp; Paste Roster Report Here'!$A167='Analytical Tests'!AC$7,IF($F170="N",IF($J170&gt;=$C170,AC$6,+($I170/$D170)*AC$6),0))</f>
        <v>0</v>
      </c>
      <c r="AD170" s="117" t="b">
        <f>IF('Copy &amp; Paste Roster Report Here'!$A167='Analytical Tests'!AD$7,IF($F170="N",IF($J170&gt;=$C170,AD$6,+($I170/$D170)*AD$6),0))</f>
        <v>0</v>
      </c>
      <c r="AE170" s="117" t="b">
        <f>IF('Copy &amp; Paste Roster Report Here'!$A167='Analytical Tests'!AE$7,IF($F170="N",IF($J170&gt;=$C170,AE$6,+($I170/$D170)*AE$6),0))</f>
        <v>0</v>
      </c>
      <c r="AF170" s="117" t="b">
        <f>IF('Copy &amp; Paste Roster Report Here'!$A167='Analytical Tests'!AF$7,IF($F170="N",IF($J170&gt;=$C170,AF$6,+($I170/$D170)*AF$6),0))</f>
        <v>0</v>
      </c>
      <c r="AG170" s="117" t="b">
        <f>IF('Copy &amp; Paste Roster Report Here'!$A167='Analytical Tests'!AG$7,IF($F170="N",IF($J170&gt;=$C170,AG$6,+($I170/$D170)*AG$6),0))</f>
        <v>0</v>
      </c>
      <c r="AH170" s="117" t="b">
        <f>IF('Copy &amp; Paste Roster Report Here'!$A167='Analytical Tests'!AH$7,IF($F170="N",IF($J170&gt;=$C170,AH$6,+($I170/$D170)*AH$6),0))</f>
        <v>0</v>
      </c>
      <c r="AI170" s="117" t="b">
        <f>IF('Copy &amp; Paste Roster Report Here'!$A167='Analytical Tests'!AI$7,IF($F170="N",IF($J170&gt;=$C170,AI$6,+($I170/$D170)*AI$6),0))</f>
        <v>0</v>
      </c>
      <c r="AJ170" s="79"/>
      <c r="AK170" s="118">
        <f>IF('Copy &amp; Paste Roster Report Here'!$A167=AK$7,IF('Copy &amp; Paste Roster Report Here'!$M167="FT",1,0),0)</f>
        <v>0</v>
      </c>
      <c r="AL170" s="118">
        <f>IF('Copy &amp; Paste Roster Report Here'!$A167=AL$7,IF('Copy &amp; Paste Roster Report Here'!$M167="FT",1,0),0)</f>
        <v>0</v>
      </c>
      <c r="AM170" s="118">
        <f>IF('Copy &amp; Paste Roster Report Here'!$A167=AM$7,IF('Copy &amp; Paste Roster Report Here'!$M167="FT",1,0),0)</f>
        <v>0</v>
      </c>
      <c r="AN170" s="118">
        <f>IF('Copy &amp; Paste Roster Report Here'!$A167=AN$7,IF('Copy &amp; Paste Roster Report Here'!$M167="FT",1,0),0)</f>
        <v>0</v>
      </c>
      <c r="AO170" s="118">
        <f>IF('Copy &amp; Paste Roster Report Here'!$A167=AO$7,IF('Copy &amp; Paste Roster Report Here'!$M167="FT",1,0),0)</f>
        <v>0</v>
      </c>
      <c r="AP170" s="118">
        <f>IF('Copy &amp; Paste Roster Report Here'!$A167=AP$7,IF('Copy &amp; Paste Roster Report Here'!$M167="FT",1,0),0)</f>
        <v>0</v>
      </c>
      <c r="AQ170" s="118">
        <f>IF('Copy &amp; Paste Roster Report Here'!$A167=AQ$7,IF('Copy &amp; Paste Roster Report Here'!$M167="FT",1,0),0)</f>
        <v>0</v>
      </c>
      <c r="AR170" s="118">
        <f>IF('Copy &amp; Paste Roster Report Here'!$A167=AR$7,IF('Copy &amp; Paste Roster Report Here'!$M167="FT",1,0),0)</f>
        <v>0</v>
      </c>
      <c r="AS170" s="118">
        <f>IF('Copy &amp; Paste Roster Report Here'!$A167=AS$7,IF('Copy &amp; Paste Roster Report Here'!$M167="FT",1,0),0)</f>
        <v>0</v>
      </c>
      <c r="AT170" s="118">
        <f>IF('Copy &amp; Paste Roster Report Here'!$A167=AT$7,IF('Copy &amp; Paste Roster Report Here'!$M167="FT",1,0),0)</f>
        <v>0</v>
      </c>
      <c r="AU170" s="118">
        <f>IF('Copy &amp; Paste Roster Report Here'!$A167=AU$7,IF('Copy &amp; Paste Roster Report Here'!$M167="FT",1,0),0)</f>
        <v>0</v>
      </c>
      <c r="AV170" s="73">
        <f t="shared" si="40"/>
        <v>0</v>
      </c>
      <c r="AW170" s="119">
        <f>IF('Copy &amp; Paste Roster Report Here'!$A167=AW$7,IF('Copy &amp; Paste Roster Report Here'!$M167="HT",1,0),0)</f>
        <v>0</v>
      </c>
      <c r="AX170" s="119">
        <f>IF('Copy &amp; Paste Roster Report Here'!$A167=AX$7,IF('Copy &amp; Paste Roster Report Here'!$M167="HT",1,0),0)</f>
        <v>0</v>
      </c>
      <c r="AY170" s="119">
        <f>IF('Copy &amp; Paste Roster Report Here'!$A167=AY$7,IF('Copy &amp; Paste Roster Report Here'!$M167="HT",1,0),0)</f>
        <v>0</v>
      </c>
      <c r="AZ170" s="119">
        <f>IF('Copy &amp; Paste Roster Report Here'!$A167=AZ$7,IF('Copy &amp; Paste Roster Report Here'!$M167="HT",1,0),0)</f>
        <v>0</v>
      </c>
      <c r="BA170" s="119">
        <f>IF('Copy &amp; Paste Roster Report Here'!$A167=BA$7,IF('Copy &amp; Paste Roster Report Here'!$M167="HT",1,0),0)</f>
        <v>0</v>
      </c>
      <c r="BB170" s="119">
        <f>IF('Copy &amp; Paste Roster Report Here'!$A167=BB$7,IF('Copy &amp; Paste Roster Report Here'!$M167="HT",1,0),0)</f>
        <v>0</v>
      </c>
      <c r="BC170" s="119">
        <f>IF('Copy &amp; Paste Roster Report Here'!$A167=BC$7,IF('Copy &amp; Paste Roster Report Here'!$M167="HT",1,0),0)</f>
        <v>0</v>
      </c>
      <c r="BD170" s="119">
        <f>IF('Copy &amp; Paste Roster Report Here'!$A167=BD$7,IF('Copy &amp; Paste Roster Report Here'!$M167="HT",1,0),0)</f>
        <v>0</v>
      </c>
      <c r="BE170" s="119">
        <f>IF('Copy &amp; Paste Roster Report Here'!$A167=BE$7,IF('Copy &amp; Paste Roster Report Here'!$M167="HT",1,0),0)</f>
        <v>0</v>
      </c>
      <c r="BF170" s="119">
        <f>IF('Copy &amp; Paste Roster Report Here'!$A167=BF$7,IF('Copy &amp; Paste Roster Report Here'!$M167="HT",1,0),0)</f>
        <v>0</v>
      </c>
      <c r="BG170" s="119">
        <f>IF('Copy &amp; Paste Roster Report Here'!$A167=BG$7,IF('Copy &amp; Paste Roster Report Here'!$M167="HT",1,0),0)</f>
        <v>0</v>
      </c>
      <c r="BH170" s="73">
        <f t="shared" si="41"/>
        <v>0</v>
      </c>
      <c r="BI170" s="120">
        <f>IF('Copy &amp; Paste Roster Report Here'!$A167=BI$7,IF('Copy &amp; Paste Roster Report Here'!$M167="MT",1,0),0)</f>
        <v>0</v>
      </c>
      <c r="BJ170" s="120">
        <f>IF('Copy &amp; Paste Roster Report Here'!$A167=BJ$7,IF('Copy &amp; Paste Roster Report Here'!$M167="MT",1,0),0)</f>
        <v>0</v>
      </c>
      <c r="BK170" s="120">
        <f>IF('Copy &amp; Paste Roster Report Here'!$A167=BK$7,IF('Copy &amp; Paste Roster Report Here'!$M167="MT",1,0),0)</f>
        <v>0</v>
      </c>
      <c r="BL170" s="120">
        <f>IF('Copy &amp; Paste Roster Report Here'!$A167=BL$7,IF('Copy &amp; Paste Roster Report Here'!$M167="MT",1,0),0)</f>
        <v>0</v>
      </c>
      <c r="BM170" s="120">
        <f>IF('Copy &amp; Paste Roster Report Here'!$A167=BM$7,IF('Copy &amp; Paste Roster Report Here'!$M167="MT",1,0),0)</f>
        <v>0</v>
      </c>
      <c r="BN170" s="120">
        <f>IF('Copy &amp; Paste Roster Report Here'!$A167=BN$7,IF('Copy &amp; Paste Roster Report Here'!$M167="MT",1,0),0)</f>
        <v>0</v>
      </c>
      <c r="BO170" s="120">
        <f>IF('Copy &amp; Paste Roster Report Here'!$A167=BO$7,IF('Copy &amp; Paste Roster Report Here'!$M167="MT",1,0),0)</f>
        <v>0</v>
      </c>
      <c r="BP170" s="120">
        <f>IF('Copy &amp; Paste Roster Report Here'!$A167=BP$7,IF('Copy &amp; Paste Roster Report Here'!$M167="MT",1,0),0)</f>
        <v>0</v>
      </c>
      <c r="BQ170" s="120">
        <f>IF('Copy &amp; Paste Roster Report Here'!$A167=BQ$7,IF('Copy &amp; Paste Roster Report Here'!$M167="MT",1,0),0)</f>
        <v>0</v>
      </c>
      <c r="BR170" s="120">
        <f>IF('Copy &amp; Paste Roster Report Here'!$A167=BR$7,IF('Copy &amp; Paste Roster Report Here'!$M167="MT",1,0),0)</f>
        <v>0</v>
      </c>
      <c r="BS170" s="120">
        <f>IF('Copy &amp; Paste Roster Report Here'!$A167=BS$7,IF('Copy &amp; Paste Roster Report Here'!$M167="MT",1,0),0)</f>
        <v>0</v>
      </c>
      <c r="BT170" s="73">
        <f t="shared" si="42"/>
        <v>0</v>
      </c>
      <c r="BU170" s="121">
        <f>IF('Copy &amp; Paste Roster Report Here'!$A167=BU$7,IF('Copy &amp; Paste Roster Report Here'!$M167="fy",1,0),0)</f>
        <v>0</v>
      </c>
      <c r="BV170" s="121">
        <f>IF('Copy &amp; Paste Roster Report Here'!$A167=BV$7,IF('Copy &amp; Paste Roster Report Here'!$M167="fy",1,0),0)</f>
        <v>0</v>
      </c>
      <c r="BW170" s="121">
        <f>IF('Copy &amp; Paste Roster Report Here'!$A167=BW$7,IF('Copy &amp; Paste Roster Report Here'!$M167="fy",1,0),0)</f>
        <v>0</v>
      </c>
      <c r="BX170" s="121">
        <f>IF('Copy &amp; Paste Roster Report Here'!$A167=BX$7,IF('Copy &amp; Paste Roster Report Here'!$M167="fy",1,0),0)</f>
        <v>0</v>
      </c>
      <c r="BY170" s="121">
        <f>IF('Copy &amp; Paste Roster Report Here'!$A167=BY$7,IF('Copy &amp; Paste Roster Report Here'!$M167="fy",1,0),0)</f>
        <v>0</v>
      </c>
      <c r="BZ170" s="121">
        <f>IF('Copy &amp; Paste Roster Report Here'!$A167=BZ$7,IF('Copy &amp; Paste Roster Report Here'!$M167="fy",1,0),0)</f>
        <v>0</v>
      </c>
      <c r="CA170" s="121">
        <f>IF('Copy &amp; Paste Roster Report Here'!$A167=CA$7,IF('Copy &amp; Paste Roster Report Here'!$M167="fy",1,0),0)</f>
        <v>0</v>
      </c>
      <c r="CB170" s="121">
        <f>IF('Copy &amp; Paste Roster Report Here'!$A167=CB$7,IF('Copy &amp; Paste Roster Report Here'!$M167="fy",1,0),0)</f>
        <v>0</v>
      </c>
      <c r="CC170" s="121">
        <f>IF('Copy &amp; Paste Roster Report Here'!$A167=CC$7,IF('Copy &amp; Paste Roster Report Here'!$M167="fy",1,0),0)</f>
        <v>0</v>
      </c>
      <c r="CD170" s="121">
        <f>IF('Copy &amp; Paste Roster Report Here'!$A167=CD$7,IF('Copy &amp; Paste Roster Report Here'!$M167="fy",1,0),0)</f>
        <v>0</v>
      </c>
      <c r="CE170" s="121">
        <f>IF('Copy &amp; Paste Roster Report Here'!$A167=CE$7,IF('Copy &amp; Paste Roster Report Here'!$M167="fy",1,0),0)</f>
        <v>0</v>
      </c>
      <c r="CF170" s="73">
        <f t="shared" si="43"/>
        <v>0</v>
      </c>
      <c r="CG170" s="122">
        <f>IF('Copy &amp; Paste Roster Report Here'!$A167=CG$7,IF('Copy &amp; Paste Roster Report Here'!$M167="RH",1,0),0)</f>
        <v>0</v>
      </c>
      <c r="CH170" s="122">
        <f>IF('Copy &amp; Paste Roster Report Here'!$A167=CH$7,IF('Copy &amp; Paste Roster Report Here'!$M167="RH",1,0),0)</f>
        <v>0</v>
      </c>
      <c r="CI170" s="122">
        <f>IF('Copy &amp; Paste Roster Report Here'!$A167=CI$7,IF('Copy &amp; Paste Roster Report Here'!$M167="RH",1,0),0)</f>
        <v>0</v>
      </c>
      <c r="CJ170" s="122">
        <f>IF('Copy &amp; Paste Roster Report Here'!$A167=CJ$7,IF('Copy &amp; Paste Roster Report Here'!$M167="RH",1,0),0)</f>
        <v>0</v>
      </c>
      <c r="CK170" s="122">
        <f>IF('Copy &amp; Paste Roster Report Here'!$A167=CK$7,IF('Copy &amp; Paste Roster Report Here'!$M167="RH",1,0),0)</f>
        <v>0</v>
      </c>
      <c r="CL170" s="122">
        <f>IF('Copy &amp; Paste Roster Report Here'!$A167=CL$7,IF('Copy &amp; Paste Roster Report Here'!$M167="RH",1,0),0)</f>
        <v>0</v>
      </c>
      <c r="CM170" s="122">
        <f>IF('Copy &amp; Paste Roster Report Here'!$A167=CM$7,IF('Copy &amp; Paste Roster Report Here'!$M167="RH",1,0),0)</f>
        <v>0</v>
      </c>
      <c r="CN170" s="122">
        <f>IF('Copy &amp; Paste Roster Report Here'!$A167=CN$7,IF('Copy &amp; Paste Roster Report Here'!$M167="RH",1,0),0)</f>
        <v>0</v>
      </c>
      <c r="CO170" s="122">
        <f>IF('Copy &amp; Paste Roster Report Here'!$A167=CO$7,IF('Copy &amp; Paste Roster Report Here'!$M167="RH",1,0),0)</f>
        <v>0</v>
      </c>
      <c r="CP170" s="122">
        <f>IF('Copy &amp; Paste Roster Report Here'!$A167=CP$7,IF('Copy &amp; Paste Roster Report Here'!$M167="RH",1,0),0)</f>
        <v>0</v>
      </c>
      <c r="CQ170" s="122">
        <f>IF('Copy &amp; Paste Roster Report Here'!$A167=CQ$7,IF('Copy &amp; Paste Roster Report Here'!$M167="RH",1,0),0)</f>
        <v>0</v>
      </c>
      <c r="CR170" s="73">
        <f t="shared" si="44"/>
        <v>0</v>
      </c>
      <c r="CS170" s="123">
        <f>IF('Copy &amp; Paste Roster Report Here'!$A167=CS$7,IF('Copy &amp; Paste Roster Report Here'!$M167="QT",1,0),0)</f>
        <v>0</v>
      </c>
      <c r="CT170" s="123">
        <f>IF('Copy &amp; Paste Roster Report Here'!$A167=CT$7,IF('Copy &amp; Paste Roster Report Here'!$M167="QT",1,0),0)</f>
        <v>0</v>
      </c>
      <c r="CU170" s="123">
        <f>IF('Copy &amp; Paste Roster Report Here'!$A167=CU$7,IF('Copy &amp; Paste Roster Report Here'!$M167="QT",1,0),0)</f>
        <v>0</v>
      </c>
      <c r="CV170" s="123">
        <f>IF('Copy &amp; Paste Roster Report Here'!$A167=CV$7,IF('Copy &amp; Paste Roster Report Here'!$M167="QT",1,0),0)</f>
        <v>0</v>
      </c>
      <c r="CW170" s="123">
        <f>IF('Copy &amp; Paste Roster Report Here'!$A167=CW$7,IF('Copy &amp; Paste Roster Report Here'!$M167="QT",1,0),0)</f>
        <v>0</v>
      </c>
      <c r="CX170" s="123">
        <f>IF('Copy &amp; Paste Roster Report Here'!$A167=CX$7,IF('Copy &amp; Paste Roster Report Here'!$M167="QT",1,0),0)</f>
        <v>0</v>
      </c>
      <c r="CY170" s="123">
        <f>IF('Copy &amp; Paste Roster Report Here'!$A167=CY$7,IF('Copy &amp; Paste Roster Report Here'!$M167="QT",1,0),0)</f>
        <v>0</v>
      </c>
      <c r="CZ170" s="123">
        <f>IF('Copy &amp; Paste Roster Report Here'!$A167=CZ$7,IF('Copy &amp; Paste Roster Report Here'!$M167="QT",1,0),0)</f>
        <v>0</v>
      </c>
      <c r="DA170" s="123">
        <f>IF('Copy &amp; Paste Roster Report Here'!$A167=DA$7,IF('Copy &amp; Paste Roster Report Here'!$M167="QT",1,0),0)</f>
        <v>0</v>
      </c>
      <c r="DB170" s="123">
        <f>IF('Copy &amp; Paste Roster Report Here'!$A167=DB$7,IF('Copy &amp; Paste Roster Report Here'!$M167="QT",1,0),0)</f>
        <v>0</v>
      </c>
      <c r="DC170" s="123">
        <f>IF('Copy &amp; Paste Roster Report Here'!$A167=DC$7,IF('Copy &amp; Paste Roster Report Here'!$M167="QT",1,0),0)</f>
        <v>0</v>
      </c>
      <c r="DD170" s="73">
        <f t="shared" si="45"/>
        <v>0</v>
      </c>
      <c r="DE170" s="124">
        <f>IF('Copy &amp; Paste Roster Report Here'!$A167=DE$7,IF('Copy &amp; Paste Roster Report Here'!$M167="xxxxxxxxxxx",1,0),0)</f>
        <v>0</v>
      </c>
      <c r="DF170" s="124">
        <f>IF('Copy &amp; Paste Roster Report Here'!$A167=DF$7,IF('Copy &amp; Paste Roster Report Here'!$M167="xxxxxxxxxxx",1,0),0)</f>
        <v>0</v>
      </c>
      <c r="DG170" s="124">
        <f>IF('Copy &amp; Paste Roster Report Here'!$A167=DG$7,IF('Copy &amp; Paste Roster Report Here'!$M167="xxxxxxxxxxx",1,0),0)</f>
        <v>0</v>
      </c>
      <c r="DH170" s="124">
        <f>IF('Copy &amp; Paste Roster Report Here'!$A167=DH$7,IF('Copy &amp; Paste Roster Report Here'!$M167="xxxxxxxxxxx",1,0),0)</f>
        <v>0</v>
      </c>
      <c r="DI170" s="124">
        <f>IF('Copy &amp; Paste Roster Report Here'!$A167=DI$7,IF('Copy &amp; Paste Roster Report Here'!$M167="xxxxxxxxxxx",1,0),0)</f>
        <v>0</v>
      </c>
      <c r="DJ170" s="124">
        <f>IF('Copy &amp; Paste Roster Report Here'!$A167=DJ$7,IF('Copy &amp; Paste Roster Report Here'!$M167="xxxxxxxxxxx",1,0),0)</f>
        <v>0</v>
      </c>
      <c r="DK170" s="124">
        <f>IF('Copy &amp; Paste Roster Report Here'!$A167=DK$7,IF('Copy &amp; Paste Roster Report Here'!$M167="xxxxxxxxxxx",1,0),0)</f>
        <v>0</v>
      </c>
      <c r="DL170" s="124">
        <f>IF('Copy &amp; Paste Roster Report Here'!$A167=DL$7,IF('Copy &amp; Paste Roster Report Here'!$M167="xxxxxxxxxxx",1,0),0)</f>
        <v>0</v>
      </c>
      <c r="DM170" s="124">
        <f>IF('Copy &amp; Paste Roster Report Here'!$A167=DM$7,IF('Copy &amp; Paste Roster Report Here'!$M167="xxxxxxxxxxx",1,0),0)</f>
        <v>0</v>
      </c>
      <c r="DN170" s="124">
        <f>IF('Copy &amp; Paste Roster Report Here'!$A167=DN$7,IF('Copy &amp; Paste Roster Report Here'!$M167="xxxxxxxxxxx",1,0),0)</f>
        <v>0</v>
      </c>
      <c r="DO170" s="124">
        <f>IF('Copy &amp; Paste Roster Report Here'!$A167=DO$7,IF('Copy &amp; Paste Roster Report Here'!$M167="xxxxxxxxxxx",1,0),0)</f>
        <v>0</v>
      </c>
      <c r="DP170" s="125">
        <f t="shared" si="46"/>
        <v>0</v>
      </c>
      <c r="DQ170" s="126">
        <f t="shared" si="47"/>
        <v>0</v>
      </c>
    </row>
    <row r="171" spans="1:121" x14ac:dyDescent="0.2">
      <c r="A171" s="111">
        <f t="shared" si="33"/>
        <v>0</v>
      </c>
      <c r="B171" s="111">
        <f t="shared" si="34"/>
        <v>0</v>
      </c>
      <c r="C171" s="112">
        <f>+('Copy &amp; Paste Roster Report Here'!$P168-'Copy &amp; Paste Roster Report Here'!$O168)/30</f>
        <v>0</v>
      </c>
      <c r="D171" s="112">
        <f>+('Copy &amp; Paste Roster Report Here'!$P168-'Copy &amp; Paste Roster Report Here'!$O168)</f>
        <v>0</v>
      </c>
      <c r="E171" s="111">
        <f>'Copy &amp; Paste Roster Report Here'!N168</f>
        <v>0</v>
      </c>
      <c r="F171" s="111" t="str">
        <f t="shared" si="35"/>
        <v>N</v>
      </c>
      <c r="G171" s="111">
        <f>'Copy &amp; Paste Roster Report Here'!R168</f>
        <v>0</v>
      </c>
      <c r="H171" s="113">
        <f t="shared" si="36"/>
        <v>0</v>
      </c>
      <c r="I171" s="112">
        <f>IF(F171="N",$F$5-'Copy &amp; Paste Roster Report Here'!O168,+'Copy &amp; Paste Roster Report Here'!Q168-'Copy &amp; Paste Roster Report Here'!O168)</f>
        <v>0</v>
      </c>
      <c r="J171" s="114">
        <f t="shared" si="37"/>
        <v>0</v>
      </c>
      <c r="K171" s="114">
        <f t="shared" si="38"/>
        <v>0</v>
      </c>
      <c r="L171" s="115">
        <f>'Copy &amp; Paste Roster Report Here'!F168</f>
        <v>0</v>
      </c>
      <c r="M171" s="116">
        <f t="shared" si="39"/>
        <v>0</v>
      </c>
      <c r="N171" s="117">
        <f>IF('Copy &amp; Paste Roster Report Here'!$A168='Analytical Tests'!N$7,IF($F171="Y",+$H171*N$6,0),0)</f>
        <v>0</v>
      </c>
      <c r="O171" s="117">
        <f>IF('Copy &amp; Paste Roster Report Here'!$A168='Analytical Tests'!O$7,IF($F171="Y",+$H171*O$6,0),0)</f>
        <v>0</v>
      </c>
      <c r="P171" s="117">
        <f>IF('Copy &amp; Paste Roster Report Here'!$A168='Analytical Tests'!P$7,IF($F171="Y",+$H171*P$6,0),0)</f>
        <v>0</v>
      </c>
      <c r="Q171" s="117">
        <f>IF('Copy &amp; Paste Roster Report Here'!$A168='Analytical Tests'!Q$7,IF($F171="Y",+$H171*Q$6,0),0)</f>
        <v>0</v>
      </c>
      <c r="R171" s="117">
        <f>IF('Copy &amp; Paste Roster Report Here'!$A168='Analytical Tests'!R$7,IF($F171="Y",+$H171*R$6,0),0)</f>
        <v>0</v>
      </c>
      <c r="S171" s="117">
        <f>IF('Copy &amp; Paste Roster Report Here'!$A168='Analytical Tests'!S$7,IF($F171="Y",+$H171*S$6,0),0)</f>
        <v>0</v>
      </c>
      <c r="T171" s="117">
        <f>IF('Copy &amp; Paste Roster Report Here'!$A168='Analytical Tests'!T$7,IF($F171="Y",+$H171*T$6,0),0)</f>
        <v>0</v>
      </c>
      <c r="U171" s="117">
        <f>IF('Copy &amp; Paste Roster Report Here'!$A168='Analytical Tests'!U$7,IF($F171="Y",+$H171*U$6,0),0)</f>
        <v>0</v>
      </c>
      <c r="V171" s="117">
        <f>IF('Copy &amp; Paste Roster Report Here'!$A168='Analytical Tests'!V$7,IF($F171="Y",+$H171*V$6,0),0)</f>
        <v>0</v>
      </c>
      <c r="W171" s="117">
        <f>IF('Copy &amp; Paste Roster Report Here'!$A168='Analytical Tests'!W$7,IF($F171="Y",+$H171*W$6,0),0)</f>
        <v>0</v>
      </c>
      <c r="X171" s="117">
        <f>IF('Copy &amp; Paste Roster Report Here'!$A168='Analytical Tests'!X$7,IF($F171="Y",+$H171*X$6,0),0)</f>
        <v>0</v>
      </c>
      <c r="Y171" s="117" t="b">
        <f>IF('Copy &amp; Paste Roster Report Here'!$A168='Analytical Tests'!Y$7,IF($F171="N",IF($J171&gt;=$C171,Y$6,+($I171/$D171)*Y$6),0))</f>
        <v>0</v>
      </c>
      <c r="Z171" s="117" t="b">
        <f>IF('Copy &amp; Paste Roster Report Here'!$A168='Analytical Tests'!Z$7,IF($F171="N",IF($J171&gt;=$C171,Z$6,+($I171/$D171)*Z$6),0))</f>
        <v>0</v>
      </c>
      <c r="AA171" s="117" t="b">
        <f>IF('Copy &amp; Paste Roster Report Here'!$A168='Analytical Tests'!AA$7,IF($F171="N",IF($J171&gt;=$C171,AA$6,+($I171/$D171)*AA$6),0))</f>
        <v>0</v>
      </c>
      <c r="AB171" s="117" t="b">
        <f>IF('Copy &amp; Paste Roster Report Here'!$A168='Analytical Tests'!AB$7,IF($F171="N",IF($J171&gt;=$C171,AB$6,+($I171/$D171)*AB$6),0))</f>
        <v>0</v>
      </c>
      <c r="AC171" s="117" t="b">
        <f>IF('Copy &amp; Paste Roster Report Here'!$A168='Analytical Tests'!AC$7,IF($F171="N",IF($J171&gt;=$C171,AC$6,+($I171/$D171)*AC$6),0))</f>
        <v>0</v>
      </c>
      <c r="AD171" s="117" t="b">
        <f>IF('Copy &amp; Paste Roster Report Here'!$A168='Analytical Tests'!AD$7,IF($F171="N",IF($J171&gt;=$C171,AD$6,+($I171/$D171)*AD$6),0))</f>
        <v>0</v>
      </c>
      <c r="AE171" s="117" t="b">
        <f>IF('Copy &amp; Paste Roster Report Here'!$A168='Analytical Tests'!AE$7,IF($F171="N",IF($J171&gt;=$C171,AE$6,+($I171/$D171)*AE$6),0))</f>
        <v>0</v>
      </c>
      <c r="AF171" s="117" t="b">
        <f>IF('Copy &amp; Paste Roster Report Here'!$A168='Analytical Tests'!AF$7,IF($F171="N",IF($J171&gt;=$C171,AF$6,+($I171/$D171)*AF$6),0))</f>
        <v>0</v>
      </c>
      <c r="AG171" s="117" t="b">
        <f>IF('Copy &amp; Paste Roster Report Here'!$A168='Analytical Tests'!AG$7,IF($F171="N",IF($J171&gt;=$C171,AG$6,+($I171/$D171)*AG$6),0))</f>
        <v>0</v>
      </c>
      <c r="AH171" s="117" t="b">
        <f>IF('Copy &amp; Paste Roster Report Here'!$A168='Analytical Tests'!AH$7,IF($F171="N",IF($J171&gt;=$C171,AH$6,+($I171/$D171)*AH$6),0))</f>
        <v>0</v>
      </c>
      <c r="AI171" s="117" t="b">
        <f>IF('Copy &amp; Paste Roster Report Here'!$A168='Analytical Tests'!AI$7,IF($F171="N",IF($J171&gt;=$C171,AI$6,+($I171/$D171)*AI$6),0))</f>
        <v>0</v>
      </c>
      <c r="AJ171" s="79"/>
      <c r="AK171" s="118">
        <f>IF('Copy &amp; Paste Roster Report Here'!$A168=AK$7,IF('Copy &amp; Paste Roster Report Here'!$M168="FT",1,0),0)</f>
        <v>0</v>
      </c>
      <c r="AL171" s="118">
        <f>IF('Copy &amp; Paste Roster Report Here'!$A168=AL$7,IF('Copy &amp; Paste Roster Report Here'!$M168="FT",1,0),0)</f>
        <v>0</v>
      </c>
      <c r="AM171" s="118">
        <f>IF('Copy &amp; Paste Roster Report Here'!$A168=AM$7,IF('Copy &amp; Paste Roster Report Here'!$M168="FT",1,0),0)</f>
        <v>0</v>
      </c>
      <c r="AN171" s="118">
        <f>IF('Copy &amp; Paste Roster Report Here'!$A168=AN$7,IF('Copy &amp; Paste Roster Report Here'!$M168="FT",1,0),0)</f>
        <v>0</v>
      </c>
      <c r="AO171" s="118">
        <f>IF('Copy &amp; Paste Roster Report Here'!$A168=AO$7,IF('Copy &amp; Paste Roster Report Here'!$M168="FT",1,0),0)</f>
        <v>0</v>
      </c>
      <c r="AP171" s="118">
        <f>IF('Copy &amp; Paste Roster Report Here'!$A168=AP$7,IF('Copy &amp; Paste Roster Report Here'!$M168="FT",1,0),0)</f>
        <v>0</v>
      </c>
      <c r="AQ171" s="118">
        <f>IF('Copy &amp; Paste Roster Report Here'!$A168=AQ$7,IF('Copy &amp; Paste Roster Report Here'!$M168="FT",1,0),0)</f>
        <v>0</v>
      </c>
      <c r="AR171" s="118">
        <f>IF('Copy &amp; Paste Roster Report Here'!$A168=AR$7,IF('Copy &amp; Paste Roster Report Here'!$M168="FT",1,0),0)</f>
        <v>0</v>
      </c>
      <c r="AS171" s="118">
        <f>IF('Copy &amp; Paste Roster Report Here'!$A168=AS$7,IF('Copy &amp; Paste Roster Report Here'!$M168="FT",1,0),0)</f>
        <v>0</v>
      </c>
      <c r="AT171" s="118">
        <f>IF('Copy &amp; Paste Roster Report Here'!$A168=AT$7,IF('Copy &amp; Paste Roster Report Here'!$M168="FT",1,0),0)</f>
        <v>0</v>
      </c>
      <c r="AU171" s="118">
        <f>IF('Copy &amp; Paste Roster Report Here'!$A168=AU$7,IF('Copy &amp; Paste Roster Report Here'!$M168="FT",1,0),0)</f>
        <v>0</v>
      </c>
      <c r="AV171" s="73">
        <f t="shared" si="40"/>
        <v>0</v>
      </c>
      <c r="AW171" s="119">
        <f>IF('Copy &amp; Paste Roster Report Here'!$A168=AW$7,IF('Copy &amp; Paste Roster Report Here'!$M168="HT",1,0),0)</f>
        <v>0</v>
      </c>
      <c r="AX171" s="119">
        <f>IF('Copy &amp; Paste Roster Report Here'!$A168=AX$7,IF('Copy &amp; Paste Roster Report Here'!$M168="HT",1,0),0)</f>
        <v>0</v>
      </c>
      <c r="AY171" s="119">
        <f>IF('Copy &amp; Paste Roster Report Here'!$A168=AY$7,IF('Copy &amp; Paste Roster Report Here'!$M168="HT",1,0),0)</f>
        <v>0</v>
      </c>
      <c r="AZ171" s="119">
        <f>IF('Copy &amp; Paste Roster Report Here'!$A168=AZ$7,IF('Copy &amp; Paste Roster Report Here'!$M168="HT",1,0),0)</f>
        <v>0</v>
      </c>
      <c r="BA171" s="119">
        <f>IF('Copy &amp; Paste Roster Report Here'!$A168=BA$7,IF('Copy &amp; Paste Roster Report Here'!$M168="HT",1,0),0)</f>
        <v>0</v>
      </c>
      <c r="BB171" s="119">
        <f>IF('Copy &amp; Paste Roster Report Here'!$A168=BB$7,IF('Copy &amp; Paste Roster Report Here'!$M168="HT",1,0),0)</f>
        <v>0</v>
      </c>
      <c r="BC171" s="119">
        <f>IF('Copy &amp; Paste Roster Report Here'!$A168=BC$7,IF('Copy &amp; Paste Roster Report Here'!$M168="HT",1,0),0)</f>
        <v>0</v>
      </c>
      <c r="BD171" s="119">
        <f>IF('Copy &amp; Paste Roster Report Here'!$A168=BD$7,IF('Copy &amp; Paste Roster Report Here'!$M168="HT",1,0),0)</f>
        <v>0</v>
      </c>
      <c r="BE171" s="119">
        <f>IF('Copy &amp; Paste Roster Report Here'!$A168=BE$7,IF('Copy &amp; Paste Roster Report Here'!$M168="HT",1,0),0)</f>
        <v>0</v>
      </c>
      <c r="BF171" s="119">
        <f>IF('Copy &amp; Paste Roster Report Here'!$A168=BF$7,IF('Copy &amp; Paste Roster Report Here'!$M168="HT",1,0),0)</f>
        <v>0</v>
      </c>
      <c r="BG171" s="119">
        <f>IF('Copy &amp; Paste Roster Report Here'!$A168=BG$7,IF('Copy &amp; Paste Roster Report Here'!$M168="HT",1,0),0)</f>
        <v>0</v>
      </c>
      <c r="BH171" s="73">
        <f t="shared" si="41"/>
        <v>0</v>
      </c>
      <c r="BI171" s="120">
        <f>IF('Copy &amp; Paste Roster Report Here'!$A168=BI$7,IF('Copy &amp; Paste Roster Report Here'!$M168="MT",1,0),0)</f>
        <v>0</v>
      </c>
      <c r="BJ171" s="120">
        <f>IF('Copy &amp; Paste Roster Report Here'!$A168=BJ$7,IF('Copy &amp; Paste Roster Report Here'!$M168="MT",1,0),0)</f>
        <v>0</v>
      </c>
      <c r="BK171" s="120">
        <f>IF('Copy &amp; Paste Roster Report Here'!$A168=BK$7,IF('Copy &amp; Paste Roster Report Here'!$M168="MT",1,0),0)</f>
        <v>0</v>
      </c>
      <c r="BL171" s="120">
        <f>IF('Copy &amp; Paste Roster Report Here'!$A168=BL$7,IF('Copy &amp; Paste Roster Report Here'!$M168="MT",1,0),0)</f>
        <v>0</v>
      </c>
      <c r="BM171" s="120">
        <f>IF('Copy &amp; Paste Roster Report Here'!$A168=BM$7,IF('Copy &amp; Paste Roster Report Here'!$M168="MT",1,0),0)</f>
        <v>0</v>
      </c>
      <c r="BN171" s="120">
        <f>IF('Copy &amp; Paste Roster Report Here'!$A168=BN$7,IF('Copy &amp; Paste Roster Report Here'!$M168="MT",1,0),0)</f>
        <v>0</v>
      </c>
      <c r="BO171" s="120">
        <f>IF('Copy &amp; Paste Roster Report Here'!$A168=BO$7,IF('Copy &amp; Paste Roster Report Here'!$M168="MT",1,0),0)</f>
        <v>0</v>
      </c>
      <c r="BP171" s="120">
        <f>IF('Copy &amp; Paste Roster Report Here'!$A168=BP$7,IF('Copy &amp; Paste Roster Report Here'!$M168="MT",1,0),0)</f>
        <v>0</v>
      </c>
      <c r="BQ171" s="120">
        <f>IF('Copy &amp; Paste Roster Report Here'!$A168=BQ$7,IF('Copy &amp; Paste Roster Report Here'!$M168="MT",1,0),0)</f>
        <v>0</v>
      </c>
      <c r="BR171" s="120">
        <f>IF('Copy &amp; Paste Roster Report Here'!$A168=BR$7,IF('Copy &amp; Paste Roster Report Here'!$M168="MT",1,0),0)</f>
        <v>0</v>
      </c>
      <c r="BS171" s="120">
        <f>IF('Copy &amp; Paste Roster Report Here'!$A168=BS$7,IF('Copy &amp; Paste Roster Report Here'!$M168="MT",1,0),0)</f>
        <v>0</v>
      </c>
      <c r="BT171" s="73">
        <f t="shared" si="42"/>
        <v>0</v>
      </c>
      <c r="BU171" s="121">
        <f>IF('Copy &amp; Paste Roster Report Here'!$A168=BU$7,IF('Copy &amp; Paste Roster Report Here'!$M168="fy",1,0),0)</f>
        <v>0</v>
      </c>
      <c r="BV171" s="121">
        <f>IF('Copy &amp; Paste Roster Report Here'!$A168=BV$7,IF('Copy &amp; Paste Roster Report Here'!$M168="fy",1,0),0)</f>
        <v>0</v>
      </c>
      <c r="BW171" s="121">
        <f>IF('Copy &amp; Paste Roster Report Here'!$A168=BW$7,IF('Copy &amp; Paste Roster Report Here'!$M168="fy",1,0),0)</f>
        <v>0</v>
      </c>
      <c r="BX171" s="121">
        <f>IF('Copy &amp; Paste Roster Report Here'!$A168=BX$7,IF('Copy &amp; Paste Roster Report Here'!$M168="fy",1,0),0)</f>
        <v>0</v>
      </c>
      <c r="BY171" s="121">
        <f>IF('Copy &amp; Paste Roster Report Here'!$A168=BY$7,IF('Copy &amp; Paste Roster Report Here'!$M168="fy",1,0),0)</f>
        <v>0</v>
      </c>
      <c r="BZ171" s="121">
        <f>IF('Copy &amp; Paste Roster Report Here'!$A168=BZ$7,IF('Copy &amp; Paste Roster Report Here'!$M168="fy",1,0),0)</f>
        <v>0</v>
      </c>
      <c r="CA171" s="121">
        <f>IF('Copy &amp; Paste Roster Report Here'!$A168=CA$7,IF('Copy &amp; Paste Roster Report Here'!$M168="fy",1,0),0)</f>
        <v>0</v>
      </c>
      <c r="CB171" s="121">
        <f>IF('Copy &amp; Paste Roster Report Here'!$A168=CB$7,IF('Copy &amp; Paste Roster Report Here'!$M168="fy",1,0),0)</f>
        <v>0</v>
      </c>
      <c r="CC171" s="121">
        <f>IF('Copy &amp; Paste Roster Report Here'!$A168=CC$7,IF('Copy &amp; Paste Roster Report Here'!$M168="fy",1,0),0)</f>
        <v>0</v>
      </c>
      <c r="CD171" s="121">
        <f>IF('Copy &amp; Paste Roster Report Here'!$A168=CD$7,IF('Copy &amp; Paste Roster Report Here'!$M168="fy",1,0),0)</f>
        <v>0</v>
      </c>
      <c r="CE171" s="121">
        <f>IF('Copy &amp; Paste Roster Report Here'!$A168=CE$7,IF('Copy &amp; Paste Roster Report Here'!$M168="fy",1,0),0)</f>
        <v>0</v>
      </c>
      <c r="CF171" s="73">
        <f t="shared" si="43"/>
        <v>0</v>
      </c>
      <c r="CG171" s="122">
        <f>IF('Copy &amp; Paste Roster Report Here'!$A168=CG$7,IF('Copy &amp; Paste Roster Report Here'!$M168="RH",1,0),0)</f>
        <v>0</v>
      </c>
      <c r="CH171" s="122">
        <f>IF('Copy &amp; Paste Roster Report Here'!$A168=CH$7,IF('Copy &amp; Paste Roster Report Here'!$M168="RH",1,0),0)</f>
        <v>0</v>
      </c>
      <c r="CI171" s="122">
        <f>IF('Copy &amp; Paste Roster Report Here'!$A168=CI$7,IF('Copy &amp; Paste Roster Report Here'!$M168="RH",1,0),0)</f>
        <v>0</v>
      </c>
      <c r="CJ171" s="122">
        <f>IF('Copy &amp; Paste Roster Report Here'!$A168=CJ$7,IF('Copy &amp; Paste Roster Report Here'!$M168="RH",1,0),0)</f>
        <v>0</v>
      </c>
      <c r="CK171" s="122">
        <f>IF('Copy &amp; Paste Roster Report Here'!$A168=CK$7,IF('Copy &amp; Paste Roster Report Here'!$M168="RH",1,0),0)</f>
        <v>0</v>
      </c>
      <c r="CL171" s="122">
        <f>IF('Copy &amp; Paste Roster Report Here'!$A168=CL$7,IF('Copy &amp; Paste Roster Report Here'!$M168="RH",1,0),0)</f>
        <v>0</v>
      </c>
      <c r="CM171" s="122">
        <f>IF('Copy &amp; Paste Roster Report Here'!$A168=CM$7,IF('Copy &amp; Paste Roster Report Here'!$M168="RH",1,0),0)</f>
        <v>0</v>
      </c>
      <c r="CN171" s="122">
        <f>IF('Copy &amp; Paste Roster Report Here'!$A168=CN$7,IF('Copy &amp; Paste Roster Report Here'!$M168="RH",1,0),0)</f>
        <v>0</v>
      </c>
      <c r="CO171" s="122">
        <f>IF('Copy &amp; Paste Roster Report Here'!$A168=CO$7,IF('Copy &amp; Paste Roster Report Here'!$M168="RH",1,0),0)</f>
        <v>0</v>
      </c>
      <c r="CP171" s="122">
        <f>IF('Copy &amp; Paste Roster Report Here'!$A168=CP$7,IF('Copy &amp; Paste Roster Report Here'!$M168="RH",1,0),0)</f>
        <v>0</v>
      </c>
      <c r="CQ171" s="122">
        <f>IF('Copy &amp; Paste Roster Report Here'!$A168=CQ$7,IF('Copy &amp; Paste Roster Report Here'!$M168="RH",1,0),0)</f>
        <v>0</v>
      </c>
      <c r="CR171" s="73">
        <f t="shared" si="44"/>
        <v>0</v>
      </c>
      <c r="CS171" s="123">
        <f>IF('Copy &amp; Paste Roster Report Here'!$A168=CS$7,IF('Copy &amp; Paste Roster Report Here'!$M168="QT",1,0),0)</f>
        <v>0</v>
      </c>
      <c r="CT171" s="123">
        <f>IF('Copy &amp; Paste Roster Report Here'!$A168=CT$7,IF('Copy &amp; Paste Roster Report Here'!$M168="QT",1,0),0)</f>
        <v>0</v>
      </c>
      <c r="CU171" s="123">
        <f>IF('Copy &amp; Paste Roster Report Here'!$A168=CU$7,IF('Copy &amp; Paste Roster Report Here'!$M168="QT",1,0),0)</f>
        <v>0</v>
      </c>
      <c r="CV171" s="123">
        <f>IF('Copy &amp; Paste Roster Report Here'!$A168=CV$7,IF('Copy &amp; Paste Roster Report Here'!$M168="QT",1,0),0)</f>
        <v>0</v>
      </c>
      <c r="CW171" s="123">
        <f>IF('Copy &amp; Paste Roster Report Here'!$A168=CW$7,IF('Copy &amp; Paste Roster Report Here'!$M168="QT",1,0),0)</f>
        <v>0</v>
      </c>
      <c r="CX171" s="123">
        <f>IF('Copy &amp; Paste Roster Report Here'!$A168=CX$7,IF('Copy &amp; Paste Roster Report Here'!$M168="QT",1,0),0)</f>
        <v>0</v>
      </c>
      <c r="CY171" s="123">
        <f>IF('Copy &amp; Paste Roster Report Here'!$A168=CY$7,IF('Copy &amp; Paste Roster Report Here'!$M168="QT",1,0),0)</f>
        <v>0</v>
      </c>
      <c r="CZ171" s="123">
        <f>IF('Copy &amp; Paste Roster Report Here'!$A168=CZ$7,IF('Copy &amp; Paste Roster Report Here'!$M168="QT",1,0),0)</f>
        <v>0</v>
      </c>
      <c r="DA171" s="123">
        <f>IF('Copy &amp; Paste Roster Report Here'!$A168=DA$7,IF('Copy &amp; Paste Roster Report Here'!$M168="QT",1,0),0)</f>
        <v>0</v>
      </c>
      <c r="DB171" s="123">
        <f>IF('Copy &amp; Paste Roster Report Here'!$A168=DB$7,IF('Copy &amp; Paste Roster Report Here'!$M168="QT",1,0),0)</f>
        <v>0</v>
      </c>
      <c r="DC171" s="123">
        <f>IF('Copy &amp; Paste Roster Report Here'!$A168=DC$7,IF('Copy &amp; Paste Roster Report Here'!$M168="QT",1,0),0)</f>
        <v>0</v>
      </c>
      <c r="DD171" s="73">
        <f t="shared" si="45"/>
        <v>0</v>
      </c>
      <c r="DE171" s="124">
        <f>IF('Copy &amp; Paste Roster Report Here'!$A168=DE$7,IF('Copy &amp; Paste Roster Report Here'!$M168="xxxxxxxxxxx",1,0),0)</f>
        <v>0</v>
      </c>
      <c r="DF171" s="124">
        <f>IF('Copy &amp; Paste Roster Report Here'!$A168=DF$7,IF('Copy &amp; Paste Roster Report Here'!$M168="xxxxxxxxxxx",1,0),0)</f>
        <v>0</v>
      </c>
      <c r="DG171" s="124">
        <f>IF('Copy &amp; Paste Roster Report Here'!$A168=DG$7,IF('Copy &amp; Paste Roster Report Here'!$M168="xxxxxxxxxxx",1,0),0)</f>
        <v>0</v>
      </c>
      <c r="DH171" s="124">
        <f>IF('Copy &amp; Paste Roster Report Here'!$A168=DH$7,IF('Copy &amp; Paste Roster Report Here'!$M168="xxxxxxxxxxx",1,0),0)</f>
        <v>0</v>
      </c>
      <c r="DI171" s="124">
        <f>IF('Copy &amp; Paste Roster Report Here'!$A168=DI$7,IF('Copy &amp; Paste Roster Report Here'!$M168="xxxxxxxxxxx",1,0),0)</f>
        <v>0</v>
      </c>
      <c r="DJ171" s="124">
        <f>IF('Copy &amp; Paste Roster Report Here'!$A168=DJ$7,IF('Copy &amp; Paste Roster Report Here'!$M168="xxxxxxxxxxx",1,0),0)</f>
        <v>0</v>
      </c>
      <c r="DK171" s="124">
        <f>IF('Copy &amp; Paste Roster Report Here'!$A168=DK$7,IF('Copy &amp; Paste Roster Report Here'!$M168="xxxxxxxxxxx",1,0),0)</f>
        <v>0</v>
      </c>
      <c r="DL171" s="124">
        <f>IF('Copy &amp; Paste Roster Report Here'!$A168=DL$7,IF('Copy &amp; Paste Roster Report Here'!$M168="xxxxxxxxxxx",1,0),0)</f>
        <v>0</v>
      </c>
      <c r="DM171" s="124">
        <f>IF('Copy &amp; Paste Roster Report Here'!$A168=DM$7,IF('Copy &amp; Paste Roster Report Here'!$M168="xxxxxxxxxxx",1,0),0)</f>
        <v>0</v>
      </c>
      <c r="DN171" s="124">
        <f>IF('Copy &amp; Paste Roster Report Here'!$A168=DN$7,IF('Copy &amp; Paste Roster Report Here'!$M168="xxxxxxxxxxx",1,0),0)</f>
        <v>0</v>
      </c>
      <c r="DO171" s="124">
        <f>IF('Copy &amp; Paste Roster Report Here'!$A168=DO$7,IF('Copy &amp; Paste Roster Report Here'!$M168="xxxxxxxxxxx",1,0),0)</f>
        <v>0</v>
      </c>
      <c r="DP171" s="125">
        <f t="shared" si="46"/>
        <v>0</v>
      </c>
      <c r="DQ171" s="126">
        <f t="shared" si="47"/>
        <v>0</v>
      </c>
    </row>
    <row r="172" spans="1:121" x14ac:dyDescent="0.2">
      <c r="A172" s="111">
        <f t="shared" si="33"/>
        <v>0</v>
      </c>
      <c r="B172" s="111">
        <f t="shared" si="34"/>
        <v>0</v>
      </c>
      <c r="C172" s="112">
        <f>+('Copy &amp; Paste Roster Report Here'!$P169-'Copy &amp; Paste Roster Report Here'!$O169)/30</f>
        <v>0</v>
      </c>
      <c r="D172" s="112">
        <f>+('Copy &amp; Paste Roster Report Here'!$P169-'Copy &amp; Paste Roster Report Here'!$O169)</f>
        <v>0</v>
      </c>
      <c r="E172" s="111">
        <f>'Copy &amp; Paste Roster Report Here'!N169</f>
        <v>0</v>
      </c>
      <c r="F172" s="111" t="str">
        <f t="shared" si="35"/>
        <v>N</v>
      </c>
      <c r="G172" s="111">
        <f>'Copy &amp; Paste Roster Report Here'!R169</f>
        <v>0</v>
      </c>
      <c r="H172" s="113">
        <f t="shared" si="36"/>
        <v>0</v>
      </c>
      <c r="I172" s="112">
        <f>IF(F172="N",$F$5-'Copy &amp; Paste Roster Report Here'!O169,+'Copy &amp; Paste Roster Report Here'!Q169-'Copy &amp; Paste Roster Report Here'!O169)</f>
        <v>0</v>
      </c>
      <c r="J172" s="114">
        <f t="shared" si="37"/>
        <v>0</v>
      </c>
      <c r="K172" s="114">
        <f t="shared" si="38"/>
        <v>0</v>
      </c>
      <c r="L172" s="115">
        <f>'Copy &amp; Paste Roster Report Here'!F169</f>
        <v>0</v>
      </c>
      <c r="M172" s="116">
        <f t="shared" si="39"/>
        <v>0</v>
      </c>
      <c r="N172" s="117">
        <f>IF('Copy &amp; Paste Roster Report Here'!$A169='Analytical Tests'!N$7,IF($F172="Y",+$H172*N$6,0),0)</f>
        <v>0</v>
      </c>
      <c r="O172" s="117">
        <f>IF('Copy &amp; Paste Roster Report Here'!$A169='Analytical Tests'!O$7,IF($F172="Y",+$H172*O$6,0),0)</f>
        <v>0</v>
      </c>
      <c r="P172" s="117">
        <f>IF('Copy &amp; Paste Roster Report Here'!$A169='Analytical Tests'!P$7,IF($F172="Y",+$H172*P$6,0),0)</f>
        <v>0</v>
      </c>
      <c r="Q172" s="117">
        <f>IF('Copy &amp; Paste Roster Report Here'!$A169='Analytical Tests'!Q$7,IF($F172="Y",+$H172*Q$6,0),0)</f>
        <v>0</v>
      </c>
      <c r="R172" s="117">
        <f>IF('Copy &amp; Paste Roster Report Here'!$A169='Analytical Tests'!R$7,IF($F172="Y",+$H172*R$6,0),0)</f>
        <v>0</v>
      </c>
      <c r="S172" s="117">
        <f>IF('Copy &amp; Paste Roster Report Here'!$A169='Analytical Tests'!S$7,IF($F172="Y",+$H172*S$6,0),0)</f>
        <v>0</v>
      </c>
      <c r="T172" s="117">
        <f>IF('Copy &amp; Paste Roster Report Here'!$A169='Analytical Tests'!T$7,IF($F172="Y",+$H172*T$6,0),0)</f>
        <v>0</v>
      </c>
      <c r="U172" s="117">
        <f>IF('Copy &amp; Paste Roster Report Here'!$A169='Analytical Tests'!U$7,IF($F172="Y",+$H172*U$6,0),0)</f>
        <v>0</v>
      </c>
      <c r="V172" s="117">
        <f>IF('Copy &amp; Paste Roster Report Here'!$A169='Analytical Tests'!V$7,IF($F172="Y",+$H172*V$6,0),0)</f>
        <v>0</v>
      </c>
      <c r="W172" s="117">
        <f>IF('Copy &amp; Paste Roster Report Here'!$A169='Analytical Tests'!W$7,IF($F172="Y",+$H172*W$6,0),0)</f>
        <v>0</v>
      </c>
      <c r="X172" s="117">
        <f>IF('Copy &amp; Paste Roster Report Here'!$A169='Analytical Tests'!X$7,IF($F172="Y",+$H172*X$6,0),0)</f>
        <v>0</v>
      </c>
      <c r="Y172" s="117" t="b">
        <f>IF('Copy &amp; Paste Roster Report Here'!$A169='Analytical Tests'!Y$7,IF($F172="N",IF($J172&gt;=$C172,Y$6,+($I172/$D172)*Y$6),0))</f>
        <v>0</v>
      </c>
      <c r="Z172" s="117" t="b">
        <f>IF('Copy &amp; Paste Roster Report Here'!$A169='Analytical Tests'!Z$7,IF($F172="N",IF($J172&gt;=$C172,Z$6,+($I172/$D172)*Z$6),0))</f>
        <v>0</v>
      </c>
      <c r="AA172" s="117" t="b">
        <f>IF('Copy &amp; Paste Roster Report Here'!$A169='Analytical Tests'!AA$7,IF($F172="N",IF($J172&gt;=$C172,AA$6,+($I172/$D172)*AA$6),0))</f>
        <v>0</v>
      </c>
      <c r="AB172" s="117" t="b">
        <f>IF('Copy &amp; Paste Roster Report Here'!$A169='Analytical Tests'!AB$7,IF($F172="N",IF($J172&gt;=$C172,AB$6,+($I172/$D172)*AB$6),0))</f>
        <v>0</v>
      </c>
      <c r="AC172" s="117" t="b">
        <f>IF('Copy &amp; Paste Roster Report Here'!$A169='Analytical Tests'!AC$7,IF($F172="N",IF($J172&gt;=$C172,AC$6,+($I172/$D172)*AC$6),0))</f>
        <v>0</v>
      </c>
      <c r="AD172" s="117" t="b">
        <f>IF('Copy &amp; Paste Roster Report Here'!$A169='Analytical Tests'!AD$7,IF($F172="N",IF($J172&gt;=$C172,AD$6,+($I172/$D172)*AD$6),0))</f>
        <v>0</v>
      </c>
      <c r="AE172" s="117" t="b">
        <f>IF('Copy &amp; Paste Roster Report Here'!$A169='Analytical Tests'!AE$7,IF($F172="N",IF($J172&gt;=$C172,AE$6,+($I172/$D172)*AE$6),0))</f>
        <v>0</v>
      </c>
      <c r="AF172" s="117" t="b">
        <f>IF('Copy &amp; Paste Roster Report Here'!$A169='Analytical Tests'!AF$7,IF($F172="N",IF($J172&gt;=$C172,AF$6,+($I172/$D172)*AF$6),0))</f>
        <v>0</v>
      </c>
      <c r="AG172" s="117" t="b">
        <f>IF('Copy &amp; Paste Roster Report Here'!$A169='Analytical Tests'!AG$7,IF($F172="N",IF($J172&gt;=$C172,AG$6,+($I172/$D172)*AG$6),0))</f>
        <v>0</v>
      </c>
      <c r="AH172" s="117" t="b">
        <f>IF('Copy &amp; Paste Roster Report Here'!$A169='Analytical Tests'!AH$7,IF($F172="N",IF($J172&gt;=$C172,AH$6,+($I172/$D172)*AH$6),0))</f>
        <v>0</v>
      </c>
      <c r="AI172" s="117" t="b">
        <f>IF('Copy &amp; Paste Roster Report Here'!$A169='Analytical Tests'!AI$7,IF($F172="N",IF($J172&gt;=$C172,AI$6,+($I172/$D172)*AI$6),0))</f>
        <v>0</v>
      </c>
      <c r="AJ172" s="79"/>
      <c r="AK172" s="118">
        <f>IF('Copy &amp; Paste Roster Report Here'!$A169=AK$7,IF('Copy &amp; Paste Roster Report Here'!$M169="FT",1,0),0)</f>
        <v>0</v>
      </c>
      <c r="AL172" s="118">
        <f>IF('Copy &amp; Paste Roster Report Here'!$A169=AL$7,IF('Copy &amp; Paste Roster Report Here'!$M169="FT",1,0),0)</f>
        <v>0</v>
      </c>
      <c r="AM172" s="118">
        <f>IF('Copy &amp; Paste Roster Report Here'!$A169=AM$7,IF('Copy &amp; Paste Roster Report Here'!$M169="FT",1,0),0)</f>
        <v>0</v>
      </c>
      <c r="AN172" s="118">
        <f>IF('Copy &amp; Paste Roster Report Here'!$A169=AN$7,IF('Copy &amp; Paste Roster Report Here'!$M169="FT",1,0),0)</f>
        <v>0</v>
      </c>
      <c r="AO172" s="118">
        <f>IF('Copy &amp; Paste Roster Report Here'!$A169=AO$7,IF('Copy &amp; Paste Roster Report Here'!$M169="FT",1,0),0)</f>
        <v>0</v>
      </c>
      <c r="AP172" s="118">
        <f>IF('Copy &amp; Paste Roster Report Here'!$A169=AP$7,IF('Copy &amp; Paste Roster Report Here'!$M169="FT",1,0),0)</f>
        <v>0</v>
      </c>
      <c r="AQ172" s="118">
        <f>IF('Copy &amp; Paste Roster Report Here'!$A169=AQ$7,IF('Copy &amp; Paste Roster Report Here'!$M169="FT",1,0),0)</f>
        <v>0</v>
      </c>
      <c r="AR172" s="118">
        <f>IF('Copy &amp; Paste Roster Report Here'!$A169=AR$7,IF('Copy &amp; Paste Roster Report Here'!$M169="FT",1,0),0)</f>
        <v>0</v>
      </c>
      <c r="AS172" s="118">
        <f>IF('Copy &amp; Paste Roster Report Here'!$A169=AS$7,IF('Copy &amp; Paste Roster Report Here'!$M169="FT",1,0),0)</f>
        <v>0</v>
      </c>
      <c r="AT172" s="118">
        <f>IF('Copy &amp; Paste Roster Report Here'!$A169=AT$7,IF('Copy &amp; Paste Roster Report Here'!$M169="FT",1,0),0)</f>
        <v>0</v>
      </c>
      <c r="AU172" s="118">
        <f>IF('Copy &amp; Paste Roster Report Here'!$A169=AU$7,IF('Copy &amp; Paste Roster Report Here'!$M169="FT",1,0),0)</f>
        <v>0</v>
      </c>
      <c r="AV172" s="73">
        <f t="shared" si="40"/>
        <v>0</v>
      </c>
      <c r="AW172" s="119">
        <f>IF('Copy &amp; Paste Roster Report Here'!$A169=AW$7,IF('Copy &amp; Paste Roster Report Here'!$M169="HT",1,0),0)</f>
        <v>0</v>
      </c>
      <c r="AX172" s="119">
        <f>IF('Copy &amp; Paste Roster Report Here'!$A169=AX$7,IF('Copy &amp; Paste Roster Report Here'!$M169="HT",1,0),0)</f>
        <v>0</v>
      </c>
      <c r="AY172" s="119">
        <f>IF('Copy &amp; Paste Roster Report Here'!$A169=AY$7,IF('Copy &amp; Paste Roster Report Here'!$M169="HT",1,0),0)</f>
        <v>0</v>
      </c>
      <c r="AZ172" s="119">
        <f>IF('Copy &amp; Paste Roster Report Here'!$A169=AZ$7,IF('Copy &amp; Paste Roster Report Here'!$M169="HT",1,0),0)</f>
        <v>0</v>
      </c>
      <c r="BA172" s="119">
        <f>IF('Copy &amp; Paste Roster Report Here'!$A169=BA$7,IF('Copy &amp; Paste Roster Report Here'!$M169="HT",1,0),0)</f>
        <v>0</v>
      </c>
      <c r="BB172" s="119">
        <f>IF('Copy &amp; Paste Roster Report Here'!$A169=BB$7,IF('Copy &amp; Paste Roster Report Here'!$M169="HT",1,0),0)</f>
        <v>0</v>
      </c>
      <c r="BC172" s="119">
        <f>IF('Copy &amp; Paste Roster Report Here'!$A169=BC$7,IF('Copy &amp; Paste Roster Report Here'!$M169="HT",1,0),0)</f>
        <v>0</v>
      </c>
      <c r="BD172" s="119">
        <f>IF('Copy &amp; Paste Roster Report Here'!$A169=BD$7,IF('Copy &amp; Paste Roster Report Here'!$M169="HT",1,0),0)</f>
        <v>0</v>
      </c>
      <c r="BE172" s="119">
        <f>IF('Copy &amp; Paste Roster Report Here'!$A169=BE$7,IF('Copy &amp; Paste Roster Report Here'!$M169="HT",1,0),0)</f>
        <v>0</v>
      </c>
      <c r="BF172" s="119">
        <f>IF('Copy &amp; Paste Roster Report Here'!$A169=BF$7,IF('Copy &amp; Paste Roster Report Here'!$M169="HT",1,0),0)</f>
        <v>0</v>
      </c>
      <c r="BG172" s="119">
        <f>IF('Copy &amp; Paste Roster Report Here'!$A169=BG$7,IF('Copy &amp; Paste Roster Report Here'!$M169="HT",1,0),0)</f>
        <v>0</v>
      </c>
      <c r="BH172" s="73">
        <f t="shared" si="41"/>
        <v>0</v>
      </c>
      <c r="BI172" s="120">
        <f>IF('Copy &amp; Paste Roster Report Here'!$A169=BI$7,IF('Copy &amp; Paste Roster Report Here'!$M169="MT",1,0),0)</f>
        <v>0</v>
      </c>
      <c r="BJ172" s="120">
        <f>IF('Copy &amp; Paste Roster Report Here'!$A169=BJ$7,IF('Copy &amp; Paste Roster Report Here'!$M169="MT",1,0),0)</f>
        <v>0</v>
      </c>
      <c r="BK172" s="120">
        <f>IF('Copy &amp; Paste Roster Report Here'!$A169=BK$7,IF('Copy &amp; Paste Roster Report Here'!$M169="MT",1,0),0)</f>
        <v>0</v>
      </c>
      <c r="BL172" s="120">
        <f>IF('Copy &amp; Paste Roster Report Here'!$A169=BL$7,IF('Copy &amp; Paste Roster Report Here'!$M169="MT",1,0),0)</f>
        <v>0</v>
      </c>
      <c r="BM172" s="120">
        <f>IF('Copy &amp; Paste Roster Report Here'!$A169=BM$7,IF('Copy &amp; Paste Roster Report Here'!$M169="MT",1,0),0)</f>
        <v>0</v>
      </c>
      <c r="BN172" s="120">
        <f>IF('Copy &amp; Paste Roster Report Here'!$A169=BN$7,IF('Copy &amp; Paste Roster Report Here'!$M169="MT",1,0),0)</f>
        <v>0</v>
      </c>
      <c r="BO172" s="120">
        <f>IF('Copy &amp; Paste Roster Report Here'!$A169=BO$7,IF('Copy &amp; Paste Roster Report Here'!$M169="MT",1,0),0)</f>
        <v>0</v>
      </c>
      <c r="BP172" s="120">
        <f>IF('Copy &amp; Paste Roster Report Here'!$A169=BP$7,IF('Copy &amp; Paste Roster Report Here'!$M169="MT",1,0),0)</f>
        <v>0</v>
      </c>
      <c r="BQ172" s="120">
        <f>IF('Copy &amp; Paste Roster Report Here'!$A169=BQ$7,IF('Copy &amp; Paste Roster Report Here'!$M169="MT",1,0),0)</f>
        <v>0</v>
      </c>
      <c r="BR172" s="120">
        <f>IF('Copy &amp; Paste Roster Report Here'!$A169=BR$7,IF('Copy &amp; Paste Roster Report Here'!$M169="MT",1,0),0)</f>
        <v>0</v>
      </c>
      <c r="BS172" s="120">
        <f>IF('Copy &amp; Paste Roster Report Here'!$A169=BS$7,IF('Copy &amp; Paste Roster Report Here'!$M169="MT",1,0),0)</f>
        <v>0</v>
      </c>
      <c r="BT172" s="73">
        <f t="shared" si="42"/>
        <v>0</v>
      </c>
      <c r="BU172" s="121">
        <f>IF('Copy &amp; Paste Roster Report Here'!$A169=BU$7,IF('Copy &amp; Paste Roster Report Here'!$M169="fy",1,0),0)</f>
        <v>0</v>
      </c>
      <c r="BV172" s="121">
        <f>IF('Copy &amp; Paste Roster Report Here'!$A169=BV$7,IF('Copy &amp; Paste Roster Report Here'!$M169="fy",1,0),0)</f>
        <v>0</v>
      </c>
      <c r="BW172" s="121">
        <f>IF('Copy &amp; Paste Roster Report Here'!$A169=BW$7,IF('Copy &amp; Paste Roster Report Here'!$M169="fy",1,0),0)</f>
        <v>0</v>
      </c>
      <c r="BX172" s="121">
        <f>IF('Copy &amp; Paste Roster Report Here'!$A169=BX$7,IF('Copy &amp; Paste Roster Report Here'!$M169="fy",1,0),0)</f>
        <v>0</v>
      </c>
      <c r="BY172" s="121">
        <f>IF('Copy &amp; Paste Roster Report Here'!$A169=BY$7,IF('Copy &amp; Paste Roster Report Here'!$M169="fy",1,0),0)</f>
        <v>0</v>
      </c>
      <c r="BZ172" s="121">
        <f>IF('Copy &amp; Paste Roster Report Here'!$A169=BZ$7,IF('Copy &amp; Paste Roster Report Here'!$M169="fy",1,0),0)</f>
        <v>0</v>
      </c>
      <c r="CA172" s="121">
        <f>IF('Copy &amp; Paste Roster Report Here'!$A169=CA$7,IF('Copy &amp; Paste Roster Report Here'!$M169="fy",1,0),0)</f>
        <v>0</v>
      </c>
      <c r="CB172" s="121">
        <f>IF('Copy &amp; Paste Roster Report Here'!$A169=CB$7,IF('Copy &amp; Paste Roster Report Here'!$M169="fy",1,0),0)</f>
        <v>0</v>
      </c>
      <c r="CC172" s="121">
        <f>IF('Copy &amp; Paste Roster Report Here'!$A169=CC$7,IF('Copy &amp; Paste Roster Report Here'!$M169="fy",1,0),0)</f>
        <v>0</v>
      </c>
      <c r="CD172" s="121">
        <f>IF('Copy &amp; Paste Roster Report Here'!$A169=CD$7,IF('Copy &amp; Paste Roster Report Here'!$M169="fy",1,0),0)</f>
        <v>0</v>
      </c>
      <c r="CE172" s="121">
        <f>IF('Copy &amp; Paste Roster Report Here'!$A169=CE$7,IF('Copy &amp; Paste Roster Report Here'!$M169="fy",1,0),0)</f>
        <v>0</v>
      </c>
      <c r="CF172" s="73">
        <f t="shared" si="43"/>
        <v>0</v>
      </c>
      <c r="CG172" s="122">
        <f>IF('Copy &amp; Paste Roster Report Here'!$A169=CG$7,IF('Copy &amp; Paste Roster Report Here'!$M169="RH",1,0),0)</f>
        <v>0</v>
      </c>
      <c r="CH172" s="122">
        <f>IF('Copy &amp; Paste Roster Report Here'!$A169=CH$7,IF('Copy &amp; Paste Roster Report Here'!$M169="RH",1,0),0)</f>
        <v>0</v>
      </c>
      <c r="CI172" s="122">
        <f>IF('Copy &amp; Paste Roster Report Here'!$A169=CI$7,IF('Copy &amp; Paste Roster Report Here'!$M169="RH",1,0),0)</f>
        <v>0</v>
      </c>
      <c r="CJ172" s="122">
        <f>IF('Copy &amp; Paste Roster Report Here'!$A169=CJ$7,IF('Copy &amp; Paste Roster Report Here'!$M169="RH",1,0),0)</f>
        <v>0</v>
      </c>
      <c r="CK172" s="122">
        <f>IF('Copy &amp; Paste Roster Report Here'!$A169=CK$7,IF('Copy &amp; Paste Roster Report Here'!$M169="RH",1,0),0)</f>
        <v>0</v>
      </c>
      <c r="CL172" s="122">
        <f>IF('Copy &amp; Paste Roster Report Here'!$A169=CL$7,IF('Copy &amp; Paste Roster Report Here'!$M169="RH",1,0),0)</f>
        <v>0</v>
      </c>
      <c r="CM172" s="122">
        <f>IF('Copy &amp; Paste Roster Report Here'!$A169=CM$7,IF('Copy &amp; Paste Roster Report Here'!$M169="RH",1,0),0)</f>
        <v>0</v>
      </c>
      <c r="CN172" s="122">
        <f>IF('Copy &amp; Paste Roster Report Here'!$A169=CN$7,IF('Copy &amp; Paste Roster Report Here'!$M169="RH",1,0),0)</f>
        <v>0</v>
      </c>
      <c r="CO172" s="122">
        <f>IF('Copy &amp; Paste Roster Report Here'!$A169=CO$7,IF('Copy &amp; Paste Roster Report Here'!$M169="RH",1,0),0)</f>
        <v>0</v>
      </c>
      <c r="CP172" s="122">
        <f>IF('Copy &amp; Paste Roster Report Here'!$A169=CP$7,IF('Copy &amp; Paste Roster Report Here'!$M169="RH",1,0),0)</f>
        <v>0</v>
      </c>
      <c r="CQ172" s="122">
        <f>IF('Copy &amp; Paste Roster Report Here'!$A169=CQ$7,IF('Copy &amp; Paste Roster Report Here'!$M169="RH",1,0),0)</f>
        <v>0</v>
      </c>
      <c r="CR172" s="73">
        <f t="shared" si="44"/>
        <v>0</v>
      </c>
      <c r="CS172" s="123">
        <f>IF('Copy &amp; Paste Roster Report Here'!$A169=CS$7,IF('Copy &amp; Paste Roster Report Here'!$M169="QT",1,0),0)</f>
        <v>0</v>
      </c>
      <c r="CT172" s="123">
        <f>IF('Copy &amp; Paste Roster Report Here'!$A169=CT$7,IF('Copy &amp; Paste Roster Report Here'!$M169="QT",1,0),0)</f>
        <v>0</v>
      </c>
      <c r="CU172" s="123">
        <f>IF('Copy &amp; Paste Roster Report Here'!$A169=CU$7,IF('Copy &amp; Paste Roster Report Here'!$M169="QT",1,0),0)</f>
        <v>0</v>
      </c>
      <c r="CV172" s="123">
        <f>IF('Copy &amp; Paste Roster Report Here'!$A169=CV$7,IF('Copy &amp; Paste Roster Report Here'!$M169="QT",1,0),0)</f>
        <v>0</v>
      </c>
      <c r="CW172" s="123">
        <f>IF('Copy &amp; Paste Roster Report Here'!$A169=CW$7,IF('Copy &amp; Paste Roster Report Here'!$M169="QT",1,0),0)</f>
        <v>0</v>
      </c>
      <c r="CX172" s="123">
        <f>IF('Copy &amp; Paste Roster Report Here'!$A169=CX$7,IF('Copy &amp; Paste Roster Report Here'!$M169="QT",1,0),0)</f>
        <v>0</v>
      </c>
      <c r="CY172" s="123">
        <f>IF('Copy &amp; Paste Roster Report Here'!$A169=CY$7,IF('Copy &amp; Paste Roster Report Here'!$M169="QT",1,0),0)</f>
        <v>0</v>
      </c>
      <c r="CZ172" s="123">
        <f>IF('Copy &amp; Paste Roster Report Here'!$A169=CZ$7,IF('Copy &amp; Paste Roster Report Here'!$M169="QT",1,0),0)</f>
        <v>0</v>
      </c>
      <c r="DA172" s="123">
        <f>IF('Copy &amp; Paste Roster Report Here'!$A169=DA$7,IF('Copy &amp; Paste Roster Report Here'!$M169="QT",1,0),0)</f>
        <v>0</v>
      </c>
      <c r="DB172" s="123">
        <f>IF('Copy &amp; Paste Roster Report Here'!$A169=DB$7,IF('Copy &amp; Paste Roster Report Here'!$M169="QT",1,0),0)</f>
        <v>0</v>
      </c>
      <c r="DC172" s="123">
        <f>IF('Copy &amp; Paste Roster Report Here'!$A169=DC$7,IF('Copy &amp; Paste Roster Report Here'!$M169="QT",1,0),0)</f>
        <v>0</v>
      </c>
      <c r="DD172" s="73">
        <f t="shared" si="45"/>
        <v>0</v>
      </c>
      <c r="DE172" s="124">
        <f>IF('Copy &amp; Paste Roster Report Here'!$A169=DE$7,IF('Copy &amp; Paste Roster Report Here'!$M169="xxxxxxxxxxx",1,0),0)</f>
        <v>0</v>
      </c>
      <c r="DF172" s="124">
        <f>IF('Copy &amp; Paste Roster Report Here'!$A169=DF$7,IF('Copy &amp; Paste Roster Report Here'!$M169="xxxxxxxxxxx",1,0),0)</f>
        <v>0</v>
      </c>
      <c r="DG172" s="124">
        <f>IF('Copy &amp; Paste Roster Report Here'!$A169=DG$7,IF('Copy &amp; Paste Roster Report Here'!$M169="xxxxxxxxxxx",1,0),0)</f>
        <v>0</v>
      </c>
      <c r="DH172" s="124">
        <f>IF('Copy &amp; Paste Roster Report Here'!$A169=DH$7,IF('Copy &amp; Paste Roster Report Here'!$M169="xxxxxxxxxxx",1,0),0)</f>
        <v>0</v>
      </c>
      <c r="DI172" s="124">
        <f>IF('Copy &amp; Paste Roster Report Here'!$A169=DI$7,IF('Copy &amp; Paste Roster Report Here'!$M169="xxxxxxxxxxx",1,0),0)</f>
        <v>0</v>
      </c>
      <c r="DJ172" s="124">
        <f>IF('Copy &amp; Paste Roster Report Here'!$A169=DJ$7,IF('Copy &amp; Paste Roster Report Here'!$M169="xxxxxxxxxxx",1,0),0)</f>
        <v>0</v>
      </c>
      <c r="DK172" s="124">
        <f>IF('Copy &amp; Paste Roster Report Here'!$A169=DK$7,IF('Copy &amp; Paste Roster Report Here'!$M169="xxxxxxxxxxx",1,0),0)</f>
        <v>0</v>
      </c>
      <c r="DL172" s="124">
        <f>IF('Copy &amp; Paste Roster Report Here'!$A169=DL$7,IF('Copy &amp; Paste Roster Report Here'!$M169="xxxxxxxxxxx",1,0),0)</f>
        <v>0</v>
      </c>
      <c r="DM172" s="124">
        <f>IF('Copy &amp; Paste Roster Report Here'!$A169=DM$7,IF('Copy &amp; Paste Roster Report Here'!$M169="xxxxxxxxxxx",1,0),0)</f>
        <v>0</v>
      </c>
      <c r="DN172" s="124">
        <f>IF('Copy &amp; Paste Roster Report Here'!$A169=DN$7,IF('Copy &amp; Paste Roster Report Here'!$M169="xxxxxxxxxxx",1,0),0)</f>
        <v>0</v>
      </c>
      <c r="DO172" s="124">
        <f>IF('Copy &amp; Paste Roster Report Here'!$A169=DO$7,IF('Copy &amp; Paste Roster Report Here'!$M169="xxxxxxxxxxx",1,0),0)</f>
        <v>0</v>
      </c>
      <c r="DP172" s="125">
        <f t="shared" si="46"/>
        <v>0</v>
      </c>
      <c r="DQ172" s="126">
        <f t="shared" si="47"/>
        <v>0</v>
      </c>
    </row>
    <row r="173" spans="1:121" x14ac:dyDescent="0.2">
      <c r="A173" s="111">
        <f t="shared" si="33"/>
        <v>0</v>
      </c>
      <c r="B173" s="111">
        <f t="shared" si="34"/>
        <v>0</v>
      </c>
      <c r="C173" s="112">
        <f>+('Copy &amp; Paste Roster Report Here'!$P170-'Copy &amp; Paste Roster Report Here'!$O170)/30</f>
        <v>0</v>
      </c>
      <c r="D173" s="112">
        <f>+('Copy &amp; Paste Roster Report Here'!$P170-'Copy &amp; Paste Roster Report Here'!$O170)</f>
        <v>0</v>
      </c>
      <c r="E173" s="111">
        <f>'Copy &amp; Paste Roster Report Here'!N170</f>
        <v>0</v>
      </c>
      <c r="F173" s="111" t="str">
        <f t="shared" si="35"/>
        <v>N</v>
      </c>
      <c r="G173" s="111">
        <f>'Copy &amp; Paste Roster Report Here'!R170</f>
        <v>0</v>
      </c>
      <c r="H173" s="113">
        <f t="shared" si="36"/>
        <v>0</v>
      </c>
      <c r="I173" s="112">
        <f>IF(F173="N",$F$5-'Copy &amp; Paste Roster Report Here'!O170,+'Copy &amp; Paste Roster Report Here'!Q170-'Copy &amp; Paste Roster Report Here'!O170)</f>
        <v>0</v>
      </c>
      <c r="J173" s="114">
        <f t="shared" si="37"/>
        <v>0</v>
      </c>
      <c r="K173" s="114">
        <f t="shared" si="38"/>
        <v>0</v>
      </c>
      <c r="L173" s="115">
        <f>'Copy &amp; Paste Roster Report Here'!F170</f>
        <v>0</v>
      </c>
      <c r="M173" s="116">
        <f t="shared" si="39"/>
        <v>0</v>
      </c>
      <c r="N173" s="117">
        <f>IF('Copy &amp; Paste Roster Report Here'!$A170='Analytical Tests'!N$7,IF($F173="Y",+$H173*N$6,0),0)</f>
        <v>0</v>
      </c>
      <c r="O173" s="117">
        <f>IF('Copy &amp; Paste Roster Report Here'!$A170='Analytical Tests'!O$7,IF($F173="Y",+$H173*O$6,0),0)</f>
        <v>0</v>
      </c>
      <c r="P173" s="117">
        <f>IF('Copy &amp; Paste Roster Report Here'!$A170='Analytical Tests'!P$7,IF($F173="Y",+$H173*P$6,0),0)</f>
        <v>0</v>
      </c>
      <c r="Q173" s="117">
        <f>IF('Copy &amp; Paste Roster Report Here'!$A170='Analytical Tests'!Q$7,IF($F173="Y",+$H173*Q$6,0),0)</f>
        <v>0</v>
      </c>
      <c r="R173" s="117">
        <f>IF('Copy &amp; Paste Roster Report Here'!$A170='Analytical Tests'!R$7,IF($F173="Y",+$H173*R$6,0),0)</f>
        <v>0</v>
      </c>
      <c r="S173" s="117">
        <f>IF('Copy &amp; Paste Roster Report Here'!$A170='Analytical Tests'!S$7,IF($F173="Y",+$H173*S$6,0),0)</f>
        <v>0</v>
      </c>
      <c r="T173" s="117">
        <f>IF('Copy &amp; Paste Roster Report Here'!$A170='Analytical Tests'!T$7,IF($F173="Y",+$H173*T$6,0),0)</f>
        <v>0</v>
      </c>
      <c r="U173" s="117">
        <f>IF('Copy &amp; Paste Roster Report Here'!$A170='Analytical Tests'!U$7,IF($F173="Y",+$H173*U$6,0),0)</f>
        <v>0</v>
      </c>
      <c r="V173" s="117">
        <f>IF('Copy &amp; Paste Roster Report Here'!$A170='Analytical Tests'!V$7,IF($F173="Y",+$H173*V$6,0),0)</f>
        <v>0</v>
      </c>
      <c r="W173" s="117">
        <f>IF('Copy &amp; Paste Roster Report Here'!$A170='Analytical Tests'!W$7,IF($F173="Y",+$H173*W$6,0),0)</f>
        <v>0</v>
      </c>
      <c r="X173" s="117">
        <f>IF('Copy &amp; Paste Roster Report Here'!$A170='Analytical Tests'!X$7,IF($F173="Y",+$H173*X$6,0),0)</f>
        <v>0</v>
      </c>
      <c r="Y173" s="117" t="b">
        <f>IF('Copy &amp; Paste Roster Report Here'!$A170='Analytical Tests'!Y$7,IF($F173="N",IF($J173&gt;=$C173,Y$6,+($I173/$D173)*Y$6),0))</f>
        <v>0</v>
      </c>
      <c r="Z173" s="117" t="b">
        <f>IF('Copy &amp; Paste Roster Report Here'!$A170='Analytical Tests'!Z$7,IF($F173="N",IF($J173&gt;=$C173,Z$6,+($I173/$D173)*Z$6),0))</f>
        <v>0</v>
      </c>
      <c r="AA173" s="117" t="b">
        <f>IF('Copy &amp; Paste Roster Report Here'!$A170='Analytical Tests'!AA$7,IF($F173="N",IF($J173&gt;=$C173,AA$6,+($I173/$D173)*AA$6),0))</f>
        <v>0</v>
      </c>
      <c r="AB173" s="117" t="b">
        <f>IF('Copy &amp; Paste Roster Report Here'!$A170='Analytical Tests'!AB$7,IF($F173="N",IF($J173&gt;=$C173,AB$6,+($I173/$D173)*AB$6),0))</f>
        <v>0</v>
      </c>
      <c r="AC173" s="117" t="b">
        <f>IF('Copy &amp; Paste Roster Report Here'!$A170='Analytical Tests'!AC$7,IF($F173="N",IF($J173&gt;=$C173,AC$6,+($I173/$D173)*AC$6),0))</f>
        <v>0</v>
      </c>
      <c r="AD173" s="117" t="b">
        <f>IF('Copy &amp; Paste Roster Report Here'!$A170='Analytical Tests'!AD$7,IF($F173="N",IF($J173&gt;=$C173,AD$6,+($I173/$D173)*AD$6),0))</f>
        <v>0</v>
      </c>
      <c r="AE173" s="117" t="b">
        <f>IF('Copy &amp; Paste Roster Report Here'!$A170='Analytical Tests'!AE$7,IF($F173="N",IF($J173&gt;=$C173,AE$6,+($I173/$D173)*AE$6),0))</f>
        <v>0</v>
      </c>
      <c r="AF173" s="117" t="b">
        <f>IF('Copy &amp; Paste Roster Report Here'!$A170='Analytical Tests'!AF$7,IF($F173="N",IF($J173&gt;=$C173,AF$6,+($I173/$D173)*AF$6),0))</f>
        <v>0</v>
      </c>
      <c r="AG173" s="117" t="b">
        <f>IF('Copy &amp; Paste Roster Report Here'!$A170='Analytical Tests'!AG$7,IF($F173="N",IF($J173&gt;=$C173,AG$6,+($I173/$D173)*AG$6),0))</f>
        <v>0</v>
      </c>
      <c r="AH173" s="117" t="b">
        <f>IF('Copy &amp; Paste Roster Report Here'!$A170='Analytical Tests'!AH$7,IF($F173="N",IF($J173&gt;=$C173,AH$6,+($I173/$D173)*AH$6),0))</f>
        <v>0</v>
      </c>
      <c r="AI173" s="117" t="b">
        <f>IF('Copy &amp; Paste Roster Report Here'!$A170='Analytical Tests'!AI$7,IF($F173="N",IF($J173&gt;=$C173,AI$6,+($I173/$D173)*AI$6),0))</f>
        <v>0</v>
      </c>
      <c r="AJ173" s="79"/>
      <c r="AK173" s="118">
        <f>IF('Copy &amp; Paste Roster Report Here'!$A170=AK$7,IF('Copy &amp; Paste Roster Report Here'!$M170="FT",1,0),0)</f>
        <v>0</v>
      </c>
      <c r="AL173" s="118">
        <f>IF('Copy &amp; Paste Roster Report Here'!$A170=AL$7,IF('Copy &amp; Paste Roster Report Here'!$M170="FT",1,0),0)</f>
        <v>0</v>
      </c>
      <c r="AM173" s="118">
        <f>IF('Copy &amp; Paste Roster Report Here'!$A170=AM$7,IF('Copy &amp; Paste Roster Report Here'!$M170="FT",1,0),0)</f>
        <v>0</v>
      </c>
      <c r="AN173" s="118">
        <f>IF('Copy &amp; Paste Roster Report Here'!$A170=AN$7,IF('Copy &amp; Paste Roster Report Here'!$M170="FT",1,0),0)</f>
        <v>0</v>
      </c>
      <c r="AO173" s="118">
        <f>IF('Copy &amp; Paste Roster Report Here'!$A170=AO$7,IF('Copy &amp; Paste Roster Report Here'!$M170="FT",1,0),0)</f>
        <v>0</v>
      </c>
      <c r="AP173" s="118">
        <f>IF('Copy &amp; Paste Roster Report Here'!$A170=AP$7,IF('Copy &amp; Paste Roster Report Here'!$M170="FT",1,0),0)</f>
        <v>0</v>
      </c>
      <c r="AQ173" s="118">
        <f>IF('Copy &amp; Paste Roster Report Here'!$A170=AQ$7,IF('Copy &amp; Paste Roster Report Here'!$M170="FT",1,0),0)</f>
        <v>0</v>
      </c>
      <c r="AR173" s="118">
        <f>IF('Copy &amp; Paste Roster Report Here'!$A170=AR$7,IF('Copy &amp; Paste Roster Report Here'!$M170="FT",1,0),0)</f>
        <v>0</v>
      </c>
      <c r="AS173" s="118">
        <f>IF('Copy &amp; Paste Roster Report Here'!$A170=AS$7,IF('Copy &amp; Paste Roster Report Here'!$M170="FT",1,0),0)</f>
        <v>0</v>
      </c>
      <c r="AT173" s="118">
        <f>IF('Copy &amp; Paste Roster Report Here'!$A170=AT$7,IF('Copy &amp; Paste Roster Report Here'!$M170="FT",1,0),0)</f>
        <v>0</v>
      </c>
      <c r="AU173" s="118">
        <f>IF('Copy &amp; Paste Roster Report Here'!$A170=AU$7,IF('Copy &amp; Paste Roster Report Here'!$M170="FT",1,0),0)</f>
        <v>0</v>
      </c>
      <c r="AV173" s="73">
        <f t="shared" si="40"/>
        <v>0</v>
      </c>
      <c r="AW173" s="119">
        <f>IF('Copy &amp; Paste Roster Report Here'!$A170=AW$7,IF('Copy &amp; Paste Roster Report Here'!$M170="HT",1,0),0)</f>
        <v>0</v>
      </c>
      <c r="AX173" s="119">
        <f>IF('Copy &amp; Paste Roster Report Here'!$A170=AX$7,IF('Copy &amp; Paste Roster Report Here'!$M170="HT",1,0),0)</f>
        <v>0</v>
      </c>
      <c r="AY173" s="119">
        <f>IF('Copy &amp; Paste Roster Report Here'!$A170=AY$7,IF('Copy &amp; Paste Roster Report Here'!$M170="HT",1,0),0)</f>
        <v>0</v>
      </c>
      <c r="AZ173" s="119">
        <f>IF('Copy &amp; Paste Roster Report Here'!$A170=AZ$7,IF('Copy &amp; Paste Roster Report Here'!$M170="HT",1,0),0)</f>
        <v>0</v>
      </c>
      <c r="BA173" s="119">
        <f>IF('Copy &amp; Paste Roster Report Here'!$A170=BA$7,IF('Copy &amp; Paste Roster Report Here'!$M170="HT",1,0),0)</f>
        <v>0</v>
      </c>
      <c r="BB173" s="119">
        <f>IF('Copy &amp; Paste Roster Report Here'!$A170=BB$7,IF('Copy &amp; Paste Roster Report Here'!$M170="HT",1,0),0)</f>
        <v>0</v>
      </c>
      <c r="BC173" s="119">
        <f>IF('Copy &amp; Paste Roster Report Here'!$A170=BC$7,IF('Copy &amp; Paste Roster Report Here'!$M170="HT",1,0),0)</f>
        <v>0</v>
      </c>
      <c r="BD173" s="119">
        <f>IF('Copy &amp; Paste Roster Report Here'!$A170=BD$7,IF('Copy &amp; Paste Roster Report Here'!$M170="HT",1,0),0)</f>
        <v>0</v>
      </c>
      <c r="BE173" s="119">
        <f>IF('Copy &amp; Paste Roster Report Here'!$A170=BE$7,IF('Copy &amp; Paste Roster Report Here'!$M170="HT",1,0),0)</f>
        <v>0</v>
      </c>
      <c r="BF173" s="119">
        <f>IF('Copy &amp; Paste Roster Report Here'!$A170=BF$7,IF('Copy &amp; Paste Roster Report Here'!$M170="HT",1,0),0)</f>
        <v>0</v>
      </c>
      <c r="BG173" s="119">
        <f>IF('Copy &amp; Paste Roster Report Here'!$A170=BG$7,IF('Copy &amp; Paste Roster Report Here'!$M170="HT",1,0),0)</f>
        <v>0</v>
      </c>
      <c r="BH173" s="73">
        <f t="shared" si="41"/>
        <v>0</v>
      </c>
      <c r="BI173" s="120">
        <f>IF('Copy &amp; Paste Roster Report Here'!$A170=BI$7,IF('Copy &amp; Paste Roster Report Here'!$M170="MT",1,0),0)</f>
        <v>0</v>
      </c>
      <c r="BJ173" s="120">
        <f>IF('Copy &amp; Paste Roster Report Here'!$A170=BJ$7,IF('Copy &amp; Paste Roster Report Here'!$M170="MT",1,0),0)</f>
        <v>0</v>
      </c>
      <c r="BK173" s="120">
        <f>IF('Copy &amp; Paste Roster Report Here'!$A170=BK$7,IF('Copy &amp; Paste Roster Report Here'!$M170="MT",1,0),0)</f>
        <v>0</v>
      </c>
      <c r="BL173" s="120">
        <f>IF('Copy &amp; Paste Roster Report Here'!$A170=BL$7,IF('Copy &amp; Paste Roster Report Here'!$M170="MT",1,0),0)</f>
        <v>0</v>
      </c>
      <c r="BM173" s="120">
        <f>IF('Copy &amp; Paste Roster Report Here'!$A170=BM$7,IF('Copy &amp; Paste Roster Report Here'!$M170="MT",1,0),0)</f>
        <v>0</v>
      </c>
      <c r="BN173" s="120">
        <f>IF('Copy &amp; Paste Roster Report Here'!$A170=BN$7,IF('Copy &amp; Paste Roster Report Here'!$M170="MT",1,0),0)</f>
        <v>0</v>
      </c>
      <c r="BO173" s="120">
        <f>IF('Copy &amp; Paste Roster Report Here'!$A170=BO$7,IF('Copy &amp; Paste Roster Report Here'!$M170="MT",1,0),0)</f>
        <v>0</v>
      </c>
      <c r="BP173" s="120">
        <f>IF('Copy &amp; Paste Roster Report Here'!$A170=BP$7,IF('Copy &amp; Paste Roster Report Here'!$M170="MT",1,0),0)</f>
        <v>0</v>
      </c>
      <c r="BQ173" s="120">
        <f>IF('Copy &amp; Paste Roster Report Here'!$A170=BQ$7,IF('Copy &amp; Paste Roster Report Here'!$M170="MT",1,0),0)</f>
        <v>0</v>
      </c>
      <c r="BR173" s="120">
        <f>IF('Copy &amp; Paste Roster Report Here'!$A170=BR$7,IF('Copy &amp; Paste Roster Report Here'!$M170="MT",1,0),0)</f>
        <v>0</v>
      </c>
      <c r="BS173" s="120">
        <f>IF('Copy &amp; Paste Roster Report Here'!$A170=BS$7,IF('Copy &amp; Paste Roster Report Here'!$M170="MT",1,0),0)</f>
        <v>0</v>
      </c>
      <c r="BT173" s="73">
        <f t="shared" si="42"/>
        <v>0</v>
      </c>
      <c r="BU173" s="121">
        <f>IF('Copy &amp; Paste Roster Report Here'!$A170=BU$7,IF('Copy &amp; Paste Roster Report Here'!$M170="fy",1,0),0)</f>
        <v>0</v>
      </c>
      <c r="BV173" s="121">
        <f>IF('Copy &amp; Paste Roster Report Here'!$A170=BV$7,IF('Copy &amp; Paste Roster Report Here'!$M170="fy",1,0),0)</f>
        <v>0</v>
      </c>
      <c r="BW173" s="121">
        <f>IF('Copy &amp; Paste Roster Report Here'!$A170=BW$7,IF('Copy &amp; Paste Roster Report Here'!$M170="fy",1,0),0)</f>
        <v>0</v>
      </c>
      <c r="BX173" s="121">
        <f>IF('Copy &amp; Paste Roster Report Here'!$A170=BX$7,IF('Copy &amp; Paste Roster Report Here'!$M170="fy",1,0),0)</f>
        <v>0</v>
      </c>
      <c r="BY173" s="121">
        <f>IF('Copy &amp; Paste Roster Report Here'!$A170=BY$7,IF('Copy &amp; Paste Roster Report Here'!$M170="fy",1,0),0)</f>
        <v>0</v>
      </c>
      <c r="BZ173" s="121">
        <f>IF('Copy &amp; Paste Roster Report Here'!$A170=BZ$7,IF('Copy &amp; Paste Roster Report Here'!$M170="fy",1,0),0)</f>
        <v>0</v>
      </c>
      <c r="CA173" s="121">
        <f>IF('Copy &amp; Paste Roster Report Here'!$A170=CA$7,IF('Copy &amp; Paste Roster Report Here'!$M170="fy",1,0),0)</f>
        <v>0</v>
      </c>
      <c r="CB173" s="121">
        <f>IF('Copy &amp; Paste Roster Report Here'!$A170=CB$7,IF('Copy &amp; Paste Roster Report Here'!$M170="fy",1,0),0)</f>
        <v>0</v>
      </c>
      <c r="CC173" s="121">
        <f>IF('Copy &amp; Paste Roster Report Here'!$A170=CC$7,IF('Copy &amp; Paste Roster Report Here'!$M170="fy",1,0),0)</f>
        <v>0</v>
      </c>
      <c r="CD173" s="121">
        <f>IF('Copy &amp; Paste Roster Report Here'!$A170=CD$7,IF('Copy &amp; Paste Roster Report Here'!$M170="fy",1,0),0)</f>
        <v>0</v>
      </c>
      <c r="CE173" s="121">
        <f>IF('Copy &amp; Paste Roster Report Here'!$A170=CE$7,IF('Copy &amp; Paste Roster Report Here'!$M170="fy",1,0),0)</f>
        <v>0</v>
      </c>
      <c r="CF173" s="73">
        <f t="shared" si="43"/>
        <v>0</v>
      </c>
      <c r="CG173" s="122">
        <f>IF('Copy &amp; Paste Roster Report Here'!$A170=CG$7,IF('Copy &amp; Paste Roster Report Here'!$M170="RH",1,0),0)</f>
        <v>0</v>
      </c>
      <c r="CH173" s="122">
        <f>IF('Copy &amp; Paste Roster Report Here'!$A170=CH$7,IF('Copy &amp; Paste Roster Report Here'!$M170="RH",1,0),0)</f>
        <v>0</v>
      </c>
      <c r="CI173" s="122">
        <f>IF('Copy &amp; Paste Roster Report Here'!$A170=CI$7,IF('Copy &amp; Paste Roster Report Here'!$M170="RH",1,0),0)</f>
        <v>0</v>
      </c>
      <c r="CJ173" s="122">
        <f>IF('Copy &amp; Paste Roster Report Here'!$A170=CJ$7,IF('Copy &amp; Paste Roster Report Here'!$M170="RH",1,0),0)</f>
        <v>0</v>
      </c>
      <c r="CK173" s="122">
        <f>IF('Copy &amp; Paste Roster Report Here'!$A170=CK$7,IF('Copy &amp; Paste Roster Report Here'!$M170="RH",1,0),0)</f>
        <v>0</v>
      </c>
      <c r="CL173" s="122">
        <f>IF('Copy &amp; Paste Roster Report Here'!$A170=CL$7,IF('Copy &amp; Paste Roster Report Here'!$M170="RH",1,0),0)</f>
        <v>0</v>
      </c>
      <c r="CM173" s="122">
        <f>IF('Copy &amp; Paste Roster Report Here'!$A170=CM$7,IF('Copy &amp; Paste Roster Report Here'!$M170="RH",1,0),0)</f>
        <v>0</v>
      </c>
      <c r="CN173" s="122">
        <f>IF('Copy &amp; Paste Roster Report Here'!$A170=CN$7,IF('Copy &amp; Paste Roster Report Here'!$M170="RH",1,0),0)</f>
        <v>0</v>
      </c>
      <c r="CO173" s="122">
        <f>IF('Copy &amp; Paste Roster Report Here'!$A170=CO$7,IF('Copy &amp; Paste Roster Report Here'!$M170="RH",1,0),0)</f>
        <v>0</v>
      </c>
      <c r="CP173" s="122">
        <f>IF('Copy &amp; Paste Roster Report Here'!$A170=CP$7,IF('Copy &amp; Paste Roster Report Here'!$M170="RH",1,0),0)</f>
        <v>0</v>
      </c>
      <c r="CQ173" s="122">
        <f>IF('Copy &amp; Paste Roster Report Here'!$A170=CQ$7,IF('Copy &amp; Paste Roster Report Here'!$M170="RH",1,0),0)</f>
        <v>0</v>
      </c>
      <c r="CR173" s="73">
        <f t="shared" si="44"/>
        <v>0</v>
      </c>
      <c r="CS173" s="123">
        <f>IF('Copy &amp; Paste Roster Report Here'!$A170=CS$7,IF('Copy &amp; Paste Roster Report Here'!$M170="QT",1,0),0)</f>
        <v>0</v>
      </c>
      <c r="CT173" s="123">
        <f>IF('Copy &amp; Paste Roster Report Here'!$A170=CT$7,IF('Copy &amp; Paste Roster Report Here'!$M170="QT",1,0),0)</f>
        <v>0</v>
      </c>
      <c r="CU173" s="123">
        <f>IF('Copy &amp; Paste Roster Report Here'!$A170=CU$7,IF('Copy &amp; Paste Roster Report Here'!$M170="QT",1,0),0)</f>
        <v>0</v>
      </c>
      <c r="CV173" s="123">
        <f>IF('Copy &amp; Paste Roster Report Here'!$A170=CV$7,IF('Copy &amp; Paste Roster Report Here'!$M170="QT",1,0),0)</f>
        <v>0</v>
      </c>
      <c r="CW173" s="123">
        <f>IF('Copy &amp; Paste Roster Report Here'!$A170=CW$7,IF('Copy &amp; Paste Roster Report Here'!$M170="QT",1,0),0)</f>
        <v>0</v>
      </c>
      <c r="CX173" s="123">
        <f>IF('Copy &amp; Paste Roster Report Here'!$A170=CX$7,IF('Copy &amp; Paste Roster Report Here'!$M170="QT",1,0),0)</f>
        <v>0</v>
      </c>
      <c r="CY173" s="123">
        <f>IF('Copy &amp; Paste Roster Report Here'!$A170=CY$7,IF('Copy &amp; Paste Roster Report Here'!$M170="QT",1,0),0)</f>
        <v>0</v>
      </c>
      <c r="CZ173" s="123">
        <f>IF('Copy &amp; Paste Roster Report Here'!$A170=CZ$7,IF('Copy &amp; Paste Roster Report Here'!$M170="QT",1,0),0)</f>
        <v>0</v>
      </c>
      <c r="DA173" s="123">
        <f>IF('Copy &amp; Paste Roster Report Here'!$A170=DA$7,IF('Copy &amp; Paste Roster Report Here'!$M170="QT",1,0),0)</f>
        <v>0</v>
      </c>
      <c r="DB173" s="123">
        <f>IF('Copy &amp; Paste Roster Report Here'!$A170=DB$7,IF('Copy &amp; Paste Roster Report Here'!$M170="QT",1,0),0)</f>
        <v>0</v>
      </c>
      <c r="DC173" s="123">
        <f>IF('Copy &amp; Paste Roster Report Here'!$A170=DC$7,IF('Copy &amp; Paste Roster Report Here'!$M170="QT",1,0),0)</f>
        <v>0</v>
      </c>
      <c r="DD173" s="73">
        <f t="shared" si="45"/>
        <v>0</v>
      </c>
      <c r="DE173" s="124">
        <f>IF('Copy &amp; Paste Roster Report Here'!$A170=DE$7,IF('Copy &amp; Paste Roster Report Here'!$M170="xxxxxxxxxxx",1,0),0)</f>
        <v>0</v>
      </c>
      <c r="DF173" s="124">
        <f>IF('Copy &amp; Paste Roster Report Here'!$A170=DF$7,IF('Copy &amp; Paste Roster Report Here'!$M170="xxxxxxxxxxx",1,0),0)</f>
        <v>0</v>
      </c>
      <c r="DG173" s="124">
        <f>IF('Copy &amp; Paste Roster Report Here'!$A170=DG$7,IF('Copy &amp; Paste Roster Report Here'!$M170="xxxxxxxxxxx",1,0),0)</f>
        <v>0</v>
      </c>
      <c r="DH173" s="124">
        <f>IF('Copy &amp; Paste Roster Report Here'!$A170=DH$7,IF('Copy &amp; Paste Roster Report Here'!$M170="xxxxxxxxxxx",1,0),0)</f>
        <v>0</v>
      </c>
      <c r="DI173" s="124">
        <f>IF('Copy &amp; Paste Roster Report Here'!$A170=DI$7,IF('Copy &amp; Paste Roster Report Here'!$M170="xxxxxxxxxxx",1,0),0)</f>
        <v>0</v>
      </c>
      <c r="DJ173" s="124">
        <f>IF('Copy &amp; Paste Roster Report Here'!$A170=DJ$7,IF('Copy &amp; Paste Roster Report Here'!$M170="xxxxxxxxxxx",1,0),0)</f>
        <v>0</v>
      </c>
      <c r="DK173" s="124">
        <f>IF('Copy &amp; Paste Roster Report Here'!$A170=DK$7,IF('Copy &amp; Paste Roster Report Here'!$M170="xxxxxxxxxxx",1,0),0)</f>
        <v>0</v>
      </c>
      <c r="DL173" s="124">
        <f>IF('Copy &amp; Paste Roster Report Here'!$A170=DL$7,IF('Copy &amp; Paste Roster Report Here'!$M170="xxxxxxxxxxx",1,0),0)</f>
        <v>0</v>
      </c>
      <c r="DM173" s="124">
        <f>IF('Copy &amp; Paste Roster Report Here'!$A170=DM$7,IF('Copy &amp; Paste Roster Report Here'!$M170="xxxxxxxxxxx",1,0),0)</f>
        <v>0</v>
      </c>
      <c r="DN173" s="124">
        <f>IF('Copy &amp; Paste Roster Report Here'!$A170=DN$7,IF('Copy &amp; Paste Roster Report Here'!$M170="xxxxxxxxxxx",1,0),0)</f>
        <v>0</v>
      </c>
      <c r="DO173" s="124">
        <f>IF('Copy &amp; Paste Roster Report Here'!$A170=DO$7,IF('Copy &amp; Paste Roster Report Here'!$M170="xxxxxxxxxxx",1,0),0)</f>
        <v>0</v>
      </c>
      <c r="DP173" s="125">
        <f t="shared" si="46"/>
        <v>0</v>
      </c>
      <c r="DQ173" s="126">
        <f t="shared" si="47"/>
        <v>0</v>
      </c>
    </row>
    <row r="174" spans="1:121" x14ac:dyDescent="0.2">
      <c r="A174" s="111">
        <f t="shared" si="33"/>
        <v>0</v>
      </c>
      <c r="B174" s="111">
        <f t="shared" si="34"/>
        <v>0</v>
      </c>
      <c r="C174" s="112">
        <f>+('Copy &amp; Paste Roster Report Here'!$P171-'Copy &amp; Paste Roster Report Here'!$O171)/30</f>
        <v>0</v>
      </c>
      <c r="D174" s="112">
        <f>+('Copy &amp; Paste Roster Report Here'!$P171-'Copy &amp; Paste Roster Report Here'!$O171)</f>
        <v>0</v>
      </c>
      <c r="E174" s="111">
        <f>'Copy &amp; Paste Roster Report Here'!N171</f>
        <v>0</v>
      </c>
      <c r="F174" s="111" t="str">
        <f t="shared" si="35"/>
        <v>N</v>
      </c>
      <c r="G174" s="111">
        <f>'Copy &amp; Paste Roster Report Here'!R171</f>
        <v>0</v>
      </c>
      <c r="H174" s="113">
        <f t="shared" si="36"/>
        <v>0</v>
      </c>
      <c r="I174" s="112">
        <f>IF(F174="N",$F$5-'Copy &amp; Paste Roster Report Here'!O171,+'Copy &amp; Paste Roster Report Here'!Q171-'Copy &amp; Paste Roster Report Here'!O171)</f>
        <v>0</v>
      </c>
      <c r="J174" s="114">
        <f t="shared" si="37"/>
        <v>0</v>
      </c>
      <c r="K174" s="114">
        <f t="shared" si="38"/>
        <v>0</v>
      </c>
      <c r="L174" s="115">
        <f>'Copy &amp; Paste Roster Report Here'!F171</f>
        <v>0</v>
      </c>
      <c r="M174" s="116">
        <f t="shared" si="39"/>
        <v>0</v>
      </c>
      <c r="N174" s="117">
        <f>IF('Copy &amp; Paste Roster Report Here'!$A171='Analytical Tests'!N$7,IF($F174="Y",+$H174*N$6,0),0)</f>
        <v>0</v>
      </c>
      <c r="O174" s="117">
        <f>IF('Copy &amp; Paste Roster Report Here'!$A171='Analytical Tests'!O$7,IF($F174="Y",+$H174*O$6,0),0)</f>
        <v>0</v>
      </c>
      <c r="P174" s="117">
        <f>IF('Copy &amp; Paste Roster Report Here'!$A171='Analytical Tests'!P$7,IF($F174="Y",+$H174*P$6,0),0)</f>
        <v>0</v>
      </c>
      <c r="Q174" s="117">
        <f>IF('Copy &amp; Paste Roster Report Here'!$A171='Analytical Tests'!Q$7,IF($F174="Y",+$H174*Q$6,0),0)</f>
        <v>0</v>
      </c>
      <c r="R174" s="117">
        <f>IF('Copy &amp; Paste Roster Report Here'!$A171='Analytical Tests'!R$7,IF($F174="Y",+$H174*R$6,0),0)</f>
        <v>0</v>
      </c>
      <c r="S174" s="117">
        <f>IF('Copy &amp; Paste Roster Report Here'!$A171='Analytical Tests'!S$7,IF($F174="Y",+$H174*S$6,0),0)</f>
        <v>0</v>
      </c>
      <c r="T174" s="117">
        <f>IF('Copy &amp; Paste Roster Report Here'!$A171='Analytical Tests'!T$7,IF($F174="Y",+$H174*T$6,0),0)</f>
        <v>0</v>
      </c>
      <c r="U174" s="117">
        <f>IF('Copy &amp; Paste Roster Report Here'!$A171='Analytical Tests'!U$7,IF($F174="Y",+$H174*U$6,0),0)</f>
        <v>0</v>
      </c>
      <c r="V174" s="117">
        <f>IF('Copy &amp; Paste Roster Report Here'!$A171='Analytical Tests'!V$7,IF($F174="Y",+$H174*V$6,0),0)</f>
        <v>0</v>
      </c>
      <c r="W174" s="117">
        <f>IF('Copy &amp; Paste Roster Report Here'!$A171='Analytical Tests'!W$7,IF($F174="Y",+$H174*W$6,0),0)</f>
        <v>0</v>
      </c>
      <c r="X174" s="117">
        <f>IF('Copy &amp; Paste Roster Report Here'!$A171='Analytical Tests'!X$7,IF($F174="Y",+$H174*X$6,0),0)</f>
        <v>0</v>
      </c>
      <c r="Y174" s="117" t="b">
        <f>IF('Copy &amp; Paste Roster Report Here'!$A171='Analytical Tests'!Y$7,IF($F174="N",IF($J174&gt;=$C174,Y$6,+($I174/$D174)*Y$6),0))</f>
        <v>0</v>
      </c>
      <c r="Z174" s="117" t="b">
        <f>IF('Copy &amp; Paste Roster Report Here'!$A171='Analytical Tests'!Z$7,IF($F174="N",IF($J174&gt;=$C174,Z$6,+($I174/$D174)*Z$6),0))</f>
        <v>0</v>
      </c>
      <c r="AA174" s="117" t="b">
        <f>IF('Copy &amp; Paste Roster Report Here'!$A171='Analytical Tests'!AA$7,IF($F174="N",IF($J174&gt;=$C174,AA$6,+($I174/$D174)*AA$6),0))</f>
        <v>0</v>
      </c>
      <c r="AB174" s="117" t="b">
        <f>IF('Copy &amp; Paste Roster Report Here'!$A171='Analytical Tests'!AB$7,IF($F174="N",IF($J174&gt;=$C174,AB$6,+($I174/$D174)*AB$6),0))</f>
        <v>0</v>
      </c>
      <c r="AC174" s="117" t="b">
        <f>IF('Copy &amp; Paste Roster Report Here'!$A171='Analytical Tests'!AC$7,IF($F174="N",IF($J174&gt;=$C174,AC$6,+($I174/$D174)*AC$6),0))</f>
        <v>0</v>
      </c>
      <c r="AD174" s="117" t="b">
        <f>IF('Copy &amp; Paste Roster Report Here'!$A171='Analytical Tests'!AD$7,IF($F174="N",IF($J174&gt;=$C174,AD$6,+($I174/$D174)*AD$6),0))</f>
        <v>0</v>
      </c>
      <c r="AE174" s="117" t="b">
        <f>IF('Copy &amp; Paste Roster Report Here'!$A171='Analytical Tests'!AE$7,IF($F174="N",IF($J174&gt;=$C174,AE$6,+($I174/$D174)*AE$6),0))</f>
        <v>0</v>
      </c>
      <c r="AF174" s="117" t="b">
        <f>IF('Copy &amp; Paste Roster Report Here'!$A171='Analytical Tests'!AF$7,IF($F174="N",IF($J174&gt;=$C174,AF$6,+($I174/$D174)*AF$6),0))</f>
        <v>0</v>
      </c>
      <c r="AG174" s="117" t="b">
        <f>IF('Copy &amp; Paste Roster Report Here'!$A171='Analytical Tests'!AG$7,IF($F174="N",IF($J174&gt;=$C174,AG$6,+($I174/$D174)*AG$6),0))</f>
        <v>0</v>
      </c>
      <c r="AH174" s="117" t="b">
        <f>IF('Copy &amp; Paste Roster Report Here'!$A171='Analytical Tests'!AH$7,IF($F174="N",IF($J174&gt;=$C174,AH$6,+($I174/$D174)*AH$6),0))</f>
        <v>0</v>
      </c>
      <c r="AI174" s="117" t="b">
        <f>IF('Copy &amp; Paste Roster Report Here'!$A171='Analytical Tests'!AI$7,IF($F174="N",IF($J174&gt;=$C174,AI$6,+($I174/$D174)*AI$6),0))</f>
        <v>0</v>
      </c>
      <c r="AJ174" s="79"/>
      <c r="AK174" s="118">
        <f>IF('Copy &amp; Paste Roster Report Here'!$A171=AK$7,IF('Copy &amp; Paste Roster Report Here'!$M171="FT",1,0),0)</f>
        <v>0</v>
      </c>
      <c r="AL174" s="118">
        <f>IF('Copy &amp; Paste Roster Report Here'!$A171=AL$7,IF('Copy &amp; Paste Roster Report Here'!$M171="FT",1,0),0)</f>
        <v>0</v>
      </c>
      <c r="AM174" s="118">
        <f>IF('Copy &amp; Paste Roster Report Here'!$A171=AM$7,IF('Copy &amp; Paste Roster Report Here'!$M171="FT",1,0),0)</f>
        <v>0</v>
      </c>
      <c r="AN174" s="118">
        <f>IF('Copy &amp; Paste Roster Report Here'!$A171=AN$7,IF('Copy &amp; Paste Roster Report Here'!$M171="FT",1,0),0)</f>
        <v>0</v>
      </c>
      <c r="AO174" s="118">
        <f>IF('Copy &amp; Paste Roster Report Here'!$A171=AO$7,IF('Copy &amp; Paste Roster Report Here'!$M171="FT",1,0),0)</f>
        <v>0</v>
      </c>
      <c r="AP174" s="118">
        <f>IF('Copy &amp; Paste Roster Report Here'!$A171=AP$7,IF('Copy &amp; Paste Roster Report Here'!$M171="FT",1,0),0)</f>
        <v>0</v>
      </c>
      <c r="AQ174" s="118">
        <f>IF('Copy &amp; Paste Roster Report Here'!$A171=AQ$7,IF('Copy &amp; Paste Roster Report Here'!$M171="FT",1,0),0)</f>
        <v>0</v>
      </c>
      <c r="AR174" s="118">
        <f>IF('Copy &amp; Paste Roster Report Here'!$A171=AR$7,IF('Copy &amp; Paste Roster Report Here'!$M171="FT",1,0),0)</f>
        <v>0</v>
      </c>
      <c r="AS174" s="118">
        <f>IF('Copy &amp; Paste Roster Report Here'!$A171=AS$7,IF('Copy &amp; Paste Roster Report Here'!$M171="FT",1,0),0)</f>
        <v>0</v>
      </c>
      <c r="AT174" s="118">
        <f>IF('Copy &amp; Paste Roster Report Here'!$A171=AT$7,IF('Copy &amp; Paste Roster Report Here'!$M171="FT",1,0),0)</f>
        <v>0</v>
      </c>
      <c r="AU174" s="118">
        <f>IF('Copy &amp; Paste Roster Report Here'!$A171=AU$7,IF('Copy &amp; Paste Roster Report Here'!$M171="FT",1,0),0)</f>
        <v>0</v>
      </c>
      <c r="AV174" s="73">
        <f t="shared" si="40"/>
        <v>0</v>
      </c>
      <c r="AW174" s="119">
        <f>IF('Copy &amp; Paste Roster Report Here'!$A171=AW$7,IF('Copy &amp; Paste Roster Report Here'!$M171="HT",1,0),0)</f>
        <v>0</v>
      </c>
      <c r="AX174" s="119">
        <f>IF('Copy &amp; Paste Roster Report Here'!$A171=AX$7,IF('Copy &amp; Paste Roster Report Here'!$M171="HT",1,0),0)</f>
        <v>0</v>
      </c>
      <c r="AY174" s="119">
        <f>IF('Copy &amp; Paste Roster Report Here'!$A171=AY$7,IF('Copy &amp; Paste Roster Report Here'!$M171="HT",1,0),0)</f>
        <v>0</v>
      </c>
      <c r="AZ174" s="119">
        <f>IF('Copy &amp; Paste Roster Report Here'!$A171=AZ$7,IF('Copy &amp; Paste Roster Report Here'!$M171="HT",1,0),0)</f>
        <v>0</v>
      </c>
      <c r="BA174" s="119">
        <f>IF('Copy &amp; Paste Roster Report Here'!$A171=BA$7,IF('Copy &amp; Paste Roster Report Here'!$M171="HT",1,0),0)</f>
        <v>0</v>
      </c>
      <c r="BB174" s="119">
        <f>IF('Copy &amp; Paste Roster Report Here'!$A171=BB$7,IF('Copy &amp; Paste Roster Report Here'!$M171="HT",1,0),0)</f>
        <v>0</v>
      </c>
      <c r="BC174" s="119">
        <f>IF('Copy &amp; Paste Roster Report Here'!$A171=BC$7,IF('Copy &amp; Paste Roster Report Here'!$M171="HT",1,0),0)</f>
        <v>0</v>
      </c>
      <c r="BD174" s="119">
        <f>IF('Copy &amp; Paste Roster Report Here'!$A171=BD$7,IF('Copy &amp; Paste Roster Report Here'!$M171="HT",1,0),0)</f>
        <v>0</v>
      </c>
      <c r="BE174" s="119">
        <f>IF('Copy &amp; Paste Roster Report Here'!$A171=BE$7,IF('Copy &amp; Paste Roster Report Here'!$M171="HT",1,0),0)</f>
        <v>0</v>
      </c>
      <c r="BF174" s="119">
        <f>IF('Copy &amp; Paste Roster Report Here'!$A171=BF$7,IF('Copy &amp; Paste Roster Report Here'!$M171="HT",1,0),0)</f>
        <v>0</v>
      </c>
      <c r="BG174" s="119">
        <f>IF('Copy &amp; Paste Roster Report Here'!$A171=BG$7,IF('Copy &amp; Paste Roster Report Here'!$M171="HT",1,0),0)</f>
        <v>0</v>
      </c>
      <c r="BH174" s="73">
        <f t="shared" si="41"/>
        <v>0</v>
      </c>
      <c r="BI174" s="120">
        <f>IF('Copy &amp; Paste Roster Report Here'!$A171=BI$7,IF('Copy &amp; Paste Roster Report Here'!$M171="MT",1,0),0)</f>
        <v>0</v>
      </c>
      <c r="BJ174" s="120">
        <f>IF('Copy &amp; Paste Roster Report Here'!$A171=BJ$7,IF('Copy &amp; Paste Roster Report Here'!$M171="MT",1,0),0)</f>
        <v>0</v>
      </c>
      <c r="BK174" s="120">
        <f>IF('Copy &amp; Paste Roster Report Here'!$A171=BK$7,IF('Copy &amp; Paste Roster Report Here'!$M171="MT",1,0),0)</f>
        <v>0</v>
      </c>
      <c r="BL174" s="120">
        <f>IF('Copy &amp; Paste Roster Report Here'!$A171=BL$7,IF('Copy &amp; Paste Roster Report Here'!$M171="MT",1,0),0)</f>
        <v>0</v>
      </c>
      <c r="BM174" s="120">
        <f>IF('Copy &amp; Paste Roster Report Here'!$A171=BM$7,IF('Copy &amp; Paste Roster Report Here'!$M171="MT",1,0),0)</f>
        <v>0</v>
      </c>
      <c r="BN174" s="120">
        <f>IF('Copy &amp; Paste Roster Report Here'!$A171=BN$7,IF('Copy &amp; Paste Roster Report Here'!$M171="MT",1,0),0)</f>
        <v>0</v>
      </c>
      <c r="BO174" s="120">
        <f>IF('Copy &amp; Paste Roster Report Here'!$A171=BO$7,IF('Copy &amp; Paste Roster Report Here'!$M171="MT",1,0),0)</f>
        <v>0</v>
      </c>
      <c r="BP174" s="120">
        <f>IF('Copy &amp; Paste Roster Report Here'!$A171=BP$7,IF('Copy &amp; Paste Roster Report Here'!$M171="MT",1,0),0)</f>
        <v>0</v>
      </c>
      <c r="BQ174" s="120">
        <f>IF('Copy &amp; Paste Roster Report Here'!$A171=BQ$7,IF('Copy &amp; Paste Roster Report Here'!$M171="MT",1,0),0)</f>
        <v>0</v>
      </c>
      <c r="BR174" s="120">
        <f>IF('Copy &amp; Paste Roster Report Here'!$A171=BR$7,IF('Copy &amp; Paste Roster Report Here'!$M171="MT",1,0),0)</f>
        <v>0</v>
      </c>
      <c r="BS174" s="120">
        <f>IF('Copy &amp; Paste Roster Report Here'!$A171=BS$7,IF('Copy &amp; Paste Roster Report Here'!$M171="MT",1,0),0)</f>
        <v>0</v>
      </c>
      <c r="BT174" s="73">
        <f t="shared" si="42"/>
        <v>0</v>
      </c>
      <c r="BU174" s="121">
        <f>IF('Copy &amp; Paste Roster Report Here'!$A171=BU$7,IF('Copy &amp; Paste Roster Report Here'!$M171="fy",1,0),0)</f>
        <v>0</v>
      </c>
      <c r="BV174" s="121">
        <f>IF('Copy &amp; Paste Roster Report Here'!$A171=BV$7,IF('Copy &amp; Paste Roster Report Here'!$M171="fy",1,0),0)</f>
        <v>0</v>
      </c>
      <c r="BW174" s="121">
        <f>IF('Copy &amp; Paste Roster Report Here'!$A171=BW$7,IF('Copy &amp; Paste Roster Report Here'!$M171="fy",1,0),0)</f>
        <v>0</v>
      </c>
      <c r="BX174" s="121">
        <f>IF('Copy &amp; Paste Roster Report Here'!$A171=BX$7,IF('Copy &amp; Paste Roster Report Here'!$M171="fy",1,0),0)</f>
        <v>0</v>
      </c>
      <c r="BY174" s="121">
        <f>IF('Copy &amp; Paste Roster Report Here'!$A171=BY$7,IF('Copy &amp; Paste Roster Report Here'!$M171="fy",1,0),0)</f>
        <v>0</v>
      </c>
      <c r="BZ174" s="121">
        <f>IF('Copy &amp; Paste Roster Report Here'!$A171=BZ$7,IF('Copy &amp; Paste Roster Report Here'!$M171="fy",1,0),0)</f>
        <v>0</v>
      </c>
      <c r="CA174" s="121">
        <f>IF('Copy &amp; Paste Roster Report Here'!$A171=CA$7,IF('Copy &amp; Paste Roster Report Here'!$M171="fy",1,0),0)</f>
        <v>0</v>
      </c>
      <c r="CB174" s="121">
        <f>IF('Copy &amp; Paste Roster Report Here'!$A171=CB$7,IF('Copy &amp; Paste Roster Report Here'!$M171="fy",1,0),0)</f>
        <v>0</v>
      </c>
      <c r="CC174" s="121">
        <f>IF('Copy &amp; Paste Roster Report Here'!$A171=CC$7,IF('Copy &amp; Paste Roster Report Here'!$M171="fy",1,0),0)</f>
        <v>0</v>
      </c>
      <c r="CD174" s="121">
        <f>IF('Copy &amp; Paste Roster Report Here'!$A171=CD$7,IF('Copy &amp; Paste Roster Report Here'!$M171="fy",1,0),0)</f>
        <v>0</v>
      </c>
      <c r="CE174" s="121">
        <f>IF('Copy &amp; Paste Roster Report Here'!$A171=CE$7,IF('Copy &amp; Paste Roster Report Here'!$M171="fy",1,0),0)</f>
        <v>0</v>
      </c>
      <c r="CF174" s="73">
        <f t="shared" si="43"/>
        <v>0</v>
      </c>
      <c r="CG174" s="122">
        <f>IF('Copy &amp; Paste Roster Report Here'!$A171=CG$7,IF('Copy &amp; Paste Roster Report Here'!$M171="RH",1,0),0)</f>
        <v>0</v>
      </c>
      <c r="CH174" s="122">
        <f>IF('Copy &amp; Paste Roster Report Here'!$A171=CH$7,IF('Copy &amp; Paste Roster Report Here'!$M171="RH",1,0),0)</f>
        <v>0</v>
      </c>
      <c r="CI174" s="122">
        <f>IF('Copy &amp; Paste Roster Report Here'!$A171=CI$7,IF('Copy &amp; Paste Roster Report Here'!$M171="RH",1,0),0)</f>
        <v>0</v>
      </c>
      <c r="CJ174" s="122">
        <f>IF('Copy &amp; Paste Roster Report Here'!$A171=CJ$7,IF('Copy &amp; Paste Roster Report Here'!$M171="RH",1,0),0)</f>
        <v>0</v>
      </c>
      <c r="CK174" s="122">
        <f>IF('Copy &amp; Paste Roster Report Here'!$A171=CK$7,IF('Copy &amp; Paste Roster Report Here'!$M171="RH",1,0),0)</f>
        <v>0</v>
      </c>
      <c r="CL174" s="122">
        <f>IF('Copy &amp; Paste Roster Report Here'!$A171=CL$7,IF('Copy &amp; Paste Roster Report Here'!$M171="RH",1,0),0)</f>
        <v>0</v>
      </c>
      <c r="CM174" s="122">
        <f>IF('Copy &amp; Paste Roster Report Here'!$A171=CM$7,IF('Copy &amp; Paste Roster Report Here'!$M171="RH",1,0),0)</f>
        <v>0</v>
      </c>
      <c r="CN174" s="122">
        <f>IF('Copy &amp; Paste Roster Report Here'!$A171=CN$7,IF('Copy &amp; Paste Roster Report Here'!$M171="RH",1,0),0)</f>
        <v>0</v>
      </c>
      <c r="CO174" s="122">
        <f>IF('Copy &amp; Paste Roster Report Here'!$A171=CO$7,IF('Copy &amp; Paste Roster Report Here'!$M171="RH",1,0),0)</f>
        <v>0</v>
      </c>
      <c r="CP174" s="122">
        <f>IF('Copy &amp; Paste Roster Report Here'!$A171=CP$7,IF('Copy &amp; Paste Roster Report Here'!$M171="RH",1,0),0)</f>
        <v>0</v>
      </c>
      <c r="CQ174" s="122">
        <f>IF('Copy &amp; Paste Roster Report Here'!$A171=CQ$7,IF('Copy &amp; Paste Roster Report Here'!$M171="RH",1,0),0)</f>
        <v>0</v>
      </c>
      <c r="CR174" s="73">
        <f t="shared" si="44"/>
        <v>0</v>
      </c>
      <c r="CS174" s="123">
        <f>IF('Copy &amp; Paste Roster Report Here'!$A171=CS$7,IF('Copy &amp; Paste Roster Report Here'!$M171="QT",1,0),0)</f>
        <v>0</v>
      </c>
      <c r="CT174" s="123">
        <f>IF('Copy &amp; Paste Roster Report Here'!$A171=CT$7,IF('Copy &amp; Paste Roster Report Here'!$M171="QT",1,0),0)</f>
        <v>0</v>
      </c>
      <c r="CU174" s="123">
        <f>IF('Copy &amp; Paste Roster Report Here'!$A171=CU$7,IF('Copy &amp; Paste Roster Report Here'!$M171="QT",1,0),0)</f>
        <v>0</v>
      </c>
      <c r="CV174" s="123">
        <f>IF('Copy &amp; Paste Roster Report Here'!$A171=CV$7,IF('Copy &amp; Paste Roster Report Here'!$M171="QT",1,0),0)</f>
        <v>0</v>
      </c>
      <c r="CW174" s="123">
        <f>IF('Copy &amp; Paste Roster Report Here'!$A171=CW$7,IF('Copy &amp; Paste Roster Report Here'!$M171="QT",1,0),0)</f>
        <v>0</v>
      </c>
      <c r="CX174" s="123">
        <f>IF('Copy &amp; Paste Roster Report Here'!$A171=CX$7,IF('Copy &amp; Paste Roster Report Here'!$M171="QT",1,0),0)</f>
        <v>0</v>
      </c>
      <c r="CY174" s="123">
        <f>IF('Copy &amp; Paste Roster Report Here'!$A171=CY$7,IF('Copy &amp; Paste Roster Report Here'!$M171="QT",1,0),0)</f>
        <v>0</v>
      </c>
      <c r="CZ174" s="123">
        <f>IF('Copy &amp; Paste Roster Report Here'!$A171=CZ$7,IF('Copy &amp; Paste Roster Report Here'!$M171="QT",1,0),0)</f>
        <v>0</v>
      </c>
      <c r="DA174" s="123">
        <f>IF('Copy &amp; Paste Roster Report Here'!$A171=DA$7,IF('Copy &amp; Paste Roster Report Here'!$M171="QT",1,0),0)</f>
        <v>0</v>
      </c>
      <c r="DB174" s="123">
        <f>IF('Copy &amp; Paste Roster Report Here'!$A171=DB$7,IF('Copy &amp; Paste Roster Report Here'!$M171="QT",1,0),0)</f>
        <v>0</v>
      </c>
      <c r="DC174" s="123">
        <f>IF('Copy &amp; Paste Roster Report Here'!$A171=DC$7,IF('Copy &amp; Paste Roster Report Here'!$M171="QT",1,0),0)</f>
        <v>0</v>
      </c>
      <c r="DD174" s="73">
        <f t="shared" si="45"/>
        <v>0</v>
      </c>
      <c r="DE174" s="124">
        <f>IF('Copy &amp; Paste Roster Report Here'!$A171=DE$7,IF('Copy &amp; Paste Roster Report Here'!$M171="xxxxxxxxxxx",1,0),0)</f>
        <v>0</v>
      </c>
      <c r="DF174" s="124">
        <f>IF('Copy &amp; Paste Roster Report Here'!$A171=DF$7,IF('Copy &amp; Paste Roster Report Here'!$M171="xxxxxxxxxxx",1,0),0)</f>
        <v>0</v>
      </c>
      <c r="DG174" s="124">
        <f>IF('Copy &amp; Paste Roster Report Here'!$A171=DG$7,IF('Copy &amp; Paste Roster Report Here'!$M171="xxxxxxxxxxx",1,0),0)</f>
        <v>0</v>
      </c>
      <c r="DH174" s="124">
        <f>IF('Copy &amp; Paste Roster Report Here'!$A171=DH$7,IF('Copy &amp; Paste Roster Report Here'!$M171="xxxxxxxxxxx",1,0),0)</f>
        <v>0</v>
      </c>
      <c r="DI174" s="124">
        <f>IF('Copy &amp; Paste Roster Report Here'!$A171=DI$7,IF('Copy &amp; Paste Roster Report Here'!$M171="xxxxxxxxxxx",1,0),0)</f>
        <v>0</v>
      </c>
      <c r="DJ174" s="124">
        <f>IF('Copy &amp; Paste Roster Report Here'!$A171=DJ$7,IF('Copy &amp; Paste Roster Report Here'!$M171="xxxxxxxxxxx",1,0),0)</f>
        <v>0</v>
      </c>
      <c r="DK174" s="124">
        <f>IF('Copy &amp; Paste Roster Report Here'!$A171=DK$7,IF('Copy &amp; Paste Roster Report Here'!$M171="xxxxxxxxxxx",1,0),0)</f>
        <v>0</v>
      </c>
      <c r="DL174" s="124">
        <f>IF('Copy &amp; Paste Roster Report Here'!$A171=DL$7,IF('Copy &amp; Paste Roster Report Here'!$M171="xxxxxxxxxxx",1,0),0)</f>
        <v>0</v>
      </c>
      <c r="DM174" s="124">
        <f>IF('Copy &amp; Paste Roster Report Here'!$A171=DM$7,IF('Copy &amp; Paste Roster Report Here'!$M171="xxxxxxxxxxx",1,0),0)</f>
        <v>0</v>
      </c>
      <c r="DN174" s="124">
        <f>IF('Copy &amp; Paste Roster Report Here'!$A171=DN$7,IF('Copy &amp; Paste Roster Report Here'!$M171="xxxxxxxxxxx",1,0),0)</f>
        <v>0</v>
      </c>
      <c r="DO174" s="124">
        <f>IF('Copy &amp; Paste Roster Report Here'!$A171=DO$7,IF('Copy &amp; Paste Roster Report Here'!$M171="xxxxxxxxxxx",1,0),0)</f>
        <v>0</v>
      </c>
      <c r="DP174" s="125">
        <f t="shared" si="46"/>
        <v>0</v>
      </c>
      <c r="DQ174" s="126">
        <f t="shared" si="47"/>
        <v>0</v>
      </c>
    </row>
    <row r="175" spans="1:121" x14ac:dyDescent="0.2">
      <c r="A175" s="111">
        <f t="shared" si="33"/>
        <v>0</v>
      </c>
      <c r="B175" s="111">
        <f t="shared" si="34"/>
        <v>0</v>
      </c>
      <c r="C175" s="112">
        <f>+('Copy &amp; Paste Roster Report Here'!$P172-'Copy &amp; Paste Roster Report Here'!$O172)/30</f>
        <v>0</v>
      </c>
      <c r="D175" s="112">
        <f>+('Copy &amp; Paste Roster Report Here'!$P172-'Copy &amp; Paste Roster Report Here'!$O172)</f>
        <v>0</v>
      </c>
      <c r="E175" s="111">
        <f>'Copy &amp; Paste Roster Report Here'!N172</f>
        <v>0</v>
      </c>
      <c r="F175" s="111" t="str">
        <f t="shared" si="35"/>
        <v>N</v>
      </c>
      <c r="G175" s="111">
        <f>'Copy &amp; Paste Roster Report Here'!R172</f>
        <v>0</v>
      </c>
      <c r="H175" s="113">
        <f t="shared" si="36"/>
        <v>0</v>
      </c>
      <c r="I175" s="112">
        <f>IF(F175="N",$F$5-'Copy &amp; Paste Roster Report Here'!O172,+'Copy &amp; Paste Roster Report Here'!Q172-'Copy &amp; Paste Roster Report Here'!O172)</f>
        <v>0</v>
      </c>
      <c r="J175" s="114">
        <f t="shared" si="37"/>
        <v>0</v>
      </c>
      <c r="K175" s="114">
        <f t="shared" si="38"/>
        <v>0</v>
      </c>
      <c r="L175" s="115">
        <f>'Copy &amp; Paste Roster Report Here'!F172</f>
        <v>0</v>
      </c>
      <c r="M175" s="116">
        <f t="shared" si="39"/>
        <v>0</v>
      </c>
      <c r="N175" s="117">
        <f>IF('Copy &amp; Paste Roster Report Here'!$A172='Analytical Tests'!N$7,IF($F175="Y",+$H175*N$6,0),0)</f>
        <v>0</v>
      </c>
      <c r="O175" s="117">
        <f>IF('Copy &amp; Paste Roster Report Here'!$A172='Analytical Tests'!O$7,IF($F175="Y",+$H175*O$6,0),0)</f>
        <v>0</v>
      </c>
      <c r="P175" s="117">
        <f>IF('Copy &amp; Paste Roster Report Here'!$A172='Analytical Tests'!P$7,IF($F175="Y",+$H175*P$6,0),0)</f>
        <v>0</v>
      </c>
      <c r="Q175" s="117">
        <f>IF('Copy &amp; Paste Roster Report Here'!$A172='Analytical Tests'!Q$7,IF($F175="Y",+$H175*Q$6,0),0)</f>
        <v>0</v>
      </c>
      <c r="R175" s="117">
        <f>IF('Copy &amp; Paste Roster Report Here'!$A172='Analytical Tests'!R$7,IF($F175="Y",+$H175*R$6,0),0)</f>
        <v>0</v>
      </c>
      <c r="S175" s="117">
        <f>IF('Copy &amp; Paste Roster Report Here'!$A172='Analytical Tests'!S$7,IF($F175="Y",+$H175*S$6,0),0)</f>
        <v>0</v>
      </c>
      <c r="T175" s="117">
        <f>IF('Copy &amp; Paste Roster Report Here'!$A172='Analytical Tests'!T$7,IF($F175="Y",+$H175*T$6,0),0)</f>
        <v>0</v>
      </c>
      <c r="U175" s="117">
        <f>IF('Copy &amp; Paste Roster Report Here'!$A172='Analytical Tests'!U$7,IF($F175="Y",+$H175*U$6,0),0)</f>
        <v>0</v>
      </c>
      <c r="V175" s="117">
        <f>IF('Copy &amp; Paste Roster Report Here'!$A172='Analytical Tests'!V$7,IF($F175="Y",+$H175*V$6,0),0)</f>
        <v>0</v>
      </c>
      <c r="W175" s="117">
        <f>IF('Copy &amp; Paste Roster Report Here'!$A172='Analytical Tests'!W$7,IF($F175="Y",+$H175*W$6,0),0)</f>
        <v>0</v>
      </c>
      <c r="X175" s="117">
        <f>IF('Copy &amp; Paste Roster Report Here'!$A172='Analytical Tests'!X$7,IF($F175="Y",+$H175*X$6,0),0)</f>
        <v>0</v>
      </c>
      <c r="Y175" s="117" t="b">
        <f>IF('Copy &amp; Paste Roster Report Here'!$A172='Analytical Tests'!Y$7,IF($F175="N",IF($J175&gt;=$C175,Y$6,+($I175/$D175)*Y$6),0))</f>
        <v>0</v>
      </c>
      <c r="Z175" s="117" t="b">
        <f>IF('Copy &amp; Paste Roster Report Here'!$A172='Analytical Tests'!Z$7,IF($F175="N",IF($J175&gt;=$C175,Z$6,+($I175/$D175)*Z$6),0))</f>
        <v>0</v>
      </c>
      <c r="AA175" s="117" t="b">
        <f>IF('Copy &amp; Paste Roster Report Here'!$A172='Analytical Tests'!AA$7,IF($F175="N",IF($J175&gt;=$C175,AA$6,+($I175/$D175)*AA$6),0))</f>
        <v>0</v>
      </c>
      <c r="AB175" s="117" t="b">
        <f>IF('Copy &amp; Paste Roster Report Here'!$A172='Analytical Tests'!AB$7,IF($F175="N",IF($J175&gt;=$C175,AB$6,+($I175/$D175)*AB$6),0))</f>
        <v>0</v>
      </c>
      <c r="AC175" s="117" t="b">
        <f>IF('Copy &amp; Paste Roster Report Here'!$A172='Analytical Tests'!AC$7,IF($F175="N",IF($J175&gt;=$C175,AC$6,+($I175/$D175)*AC$6),0))</f>
        <v>0</v>
      </c>
      <c r="AD175" s="117" t="b">
        <f>IF('Copy &amp; Paste Roster Report Here'!$A172='Analytical Tests'!AD$7,IF($F175="N",IF($J175&gt;=$C175,AD$6,+($I175/$D175)*AD$6),0))</f>
        <v>0</v>
      </c>
      <c r="AE175" s="117" t="b">
        <f>IF('Copy &amp; Paste Roster Report Here'!$A172='Analytical Tests'!AE$7,IF($F175="N",IF($J175&gt;=$C175,AE$6,+($I175/$D175)*AE$6),0))</f>
        <v>0</v>
      </c>
      <c r="AF175" s="117" t="b">
        <f>IF('Copy &amp; Paste Roster Report Here'!$A172='Analytical Tests'!AF$7,IF($F175="N",IF($J175&gt;=$C175,AF$6,+($I175/$D175)*AF$6),0))</f>
        <v>0</v>
      </c>
      <c r="AG175" s="117" t="b">
        <f>IF('Copy &amp; Paste Roster Report Here'!$A172='Analytical Tests'!AG$7,IF($F175="N",IF($J175&gt;=$C175,AG$6,+($I175/$D175)*AG$6),0))</f>
        <v>0</v>
      </c>
      <c r="AH175" s="117" t="b">
        <f>IF('Copy &amp; Paste Roster Report Here'!$A172='Analytical Tests'!AH$7,IF($F175="N",IF($J175&gt;=$C175,AH$6,+($I175/$D175)*AH$6),0))</f>
        <v>0</v>
      </c>
      <c r="AI175" s="117" t="b">
        <f>IF('Copy &amp; Paste Roster Report Here'!$A172='Analytical Tests'!AI$7,IF($F175="N",IF($J175&gt;=$C175,AI$6,+($I175/$D175)*AI$6),0))</f>
        <v>0</v>
      </c>
      <c r="AJ175" s="79"/>
      <c r="AK175" s="118">
        <f>IF('Copy &amp; Paste Roster Report Here'!$A172=AK$7,IF('Copy &amp; Paste Roster Report Here'!$M172="FT",1,0),0)</f>
        <v>0</v>
      </c>
      <c r="AL175" s="118">
        <f>IF('Copy &amp; Paste Roster Report Here'!$A172=AL$7,IF('Copy &amp; Paste Roster Report Here'!$M172="FT",1,0),0)</f>
        <v>0</v>
      </c>
      <c r="AM175" s="118">
        <f>IF('Copy &amp; Paste Roster Report Here'!$A172=AM$7,IF('Copy &amp; Paste Roster Report Here'!$M172="FT",1,0),0)</f>
        <v>0</v>
      </c>
      <c r="AN175" s="118">
        <f>IF('Copy &amp; Paste Roster Report Here'!$A172=AN$7,IF('Copy &amp; Paste Roster Report Here'!$M172="FT",1,0),0)</f>
        <v>0</v>
      </c>
      <c r="AO175" s="118">
        <f>IF('Copy &amp; Paste Roster Report Here'!$A172=AO$7,IF('Copy &amp; Paste Roster Report Here'!$M172="FT",1,0),0)</f>
        <v>0</v>
      </c>
      <c r="AP175" s="118">
        <f>IF('Copy &amp; Paste Roster Report Here'!$A172=AP$7,IF('Copy &amp; Paste Roster Report Here'!$M172="FT",1,0),0)</f>
        <v>0</v>
      </c>
      <c r="AQ175" s="118">
        <f>IF('Copy &amp; Paste Roster Report Here'!$A172=AQ$7,IF('Copy &amp; Paste Roster Report Here'!$M172="FT",1,0),0)</f>
        <v>0</v>
      </c>
      <c r="AR175" s="118">
        <f>IF('Copy &amp; Paste Roster Report Here'!$A172=AR$7,IF('Copy &amp; Paste Roster Report Here'!$M172="FT",1,0),0)</f>
        <v>0</v>
      </c>
      <c r="AS175" s="118">
        <f>IF('Copy &amp; Paste Roster Report Here'!$A172=AS$7,IF('Copy &amp; Paste Roster Report Here'!$M172="FT",1,0),0)</f>
        <v>0</v>
      </c>
      <c r="AT175" s="118">
        <f>IF('Copy &amp; Paste Roster Report Here'!$A172=AT$7,IF('Copy &amp; Paste Roster Report Here'!$M172="FT",1,0),0)</f>
        <v>0</v>
      </c>
      <c r="AU175" s="118">
        <f>IF('Copy &amp; Paste Roster Report Here'!$A172=AU$7,IF('Copy &amp; Paste Roster Report Here'!$M172="FT",1,0),0)</f>
        <v>0</v>
      </c>
      <c r="AV175" s="73">
        <f t="shared" si="40"/>
        <v>0</v>
      </c>
      <c r="AW175" s="119">
        <f>IF('Copy &amp; Paste Roster Report Here'!$A172=AW$7,IF('Copy &amp; Paste Roster Report Here'!$M172="HT",1,0),0)</f>
        <v>0</v>
      </c>
      <c r="AX175" s="119">
        <f>IF('Copy &amp; Paste Roster Report Here'!$A172=AX$7,IF('Copy &amp; Paste Roster Report Here'!$M172="HT",1,0),0)</f>
        <v>0</v>
      </c>
      <c r="AY175" s="119">
        <f>IF('Copy &amp; Paste Roster Report Here'!$A172=AY$7,IF('Copy &amp; Paste Roster Report Here'!$M172="HT",1,0),0)</f>
        <v>0</v>
      </c>
      <c r="AZ175" s="119">
        <f>IF('Copy &amp; Paste Roster Report Here'!$A172=AZ$7,IF('Copy &amp; Paste Roster Report Here'!$M172="HT",1,0),0)</f>
        <v>0</v>
      </c>
      <c r="BA175" s="119">
        <f>IF('Copy &amp; Paste Roster Report Here'!$A172=BA$7,IF('Copy &amp; Paste Roster Report Here'!$M172="HT",1,0),0)</f>
        <v>0</v>
      </c>
      <c r="BB175" s="119">
        <f>IF('Copy &amp; Paste Roster Report Here'!$A172=BB$7,IF('Copy &amp; Paste Roster Report Here'!$M172="HT",1,0),0)</f>
        <v>0</v>
      </c>
      <c r="BC175" s="119">
        <f>IF('Copy &amp; Paste Roster Report Here'!$A172=BC$7,IF('Copy &amp; Paste Roster Report Here'!$M172="HT",1,0),0)</f>
        <v>0</v>
      </c>
      <c r="BD175" s="119">
        <f>IF('Copy &amp; Paste Roster Report Here'!$A172=BD$7,IF('Copy &amp; Paste Roster Report Here'!$M172="HT",1,0),0)</f>
        <v>0</v>
      </c>
      <c r="BE175" s="119">
        <f>IF('Copy &amp; Paste Roster Report Here'!$A172=BE$7,IF('Copy &amp; Paste Roster Report Here'!$M172="HT",1,0),0)</f>
        <v>0</v>
      </c>
      <c r="BF175" s="119">
        <f>IF('Copy &amp; Paste Roster Report Here'!$A172=BF$7,IF('Copy &amp; Paste Roster Report Here'!$M172="HT",1,0),0)</f>
        <v>0</v>
      </c>
      <c r="BG175" s="119">
        <f>IF('Copy &amp; Paste Roster Report Here'!$A172=BG$7,IF('Copy &amp; Paste Roster Report Here'!$M172="HT",1,0),0)</f>
        <v>0</v>
      </c>
      <c r="BH175" s="73">
        <f t="shared" si="41"/>
        <v>0</v>
      </c>
      <c r="BI175" s="120">
        <f>IF('Copy &amp; Paste Roster Report Here'!$A172=BI$7,IF('Copy &amp; Paste Roster Report Here'!$M172="MT",1,0),0)</f>
        <v>0</v>
      </c>
      <c r="BJ175" s="120">
        <f>IF('Copy &amp; Paste Roster Report Here'!$A172=BJ$7,IF('Copy &amp; Paste Roster Report Here'!$M172="MT",1,0),0)</f>
        <v>0</v>
      </c>
      <c r="BK175" s="120">
        <f>IF('Copy &amp; Paste Roster Report Here'!$A172=BK$7,IF('Copy &amp; Paste Roster Report Here'!$M172="MT",1,0),0)</f>
        <v>0</v>
      </c>
      <c r="BL175" s="120">
        <f>IF('Copy &amp; Paste Roster Report Here'!$A172=BL$7,IF('Copy &amp; Paste Roster Report Here'!$M172="MT",1,0),0)</f>
        <v>0</v>
      </c>
      <c r="BM175" s="120">
        <f>IF('Copy &amp; Paste Roster Report Here'!$A172=BM$7,IF('Copy &amp; Paste Roster Report Here'!$M172="MT",1,0),0)</f>
        <v>0</v>
      </c>
      <c r="BN175" s="120">
        <f>IF('Copy &amp; Paste Roster Report Here'!$A172=BN$7,IF('Copy &amp; Paste Roster Report Here'!$M172="MT",1,0),0)</f>
        <v>0</v>
      </c>
      <c r="BO175" s="120">
        <f>IF('Copy &amp; Paste Roster Report Here'!$A172=BO$7,IF('Copy &amp; Paste Roster Report Here'!$M172="MT",1,0),0)</f>
        <v>0</v>
      </c>
      <c r="BP175" s="120">
        <f>IF('Copy &amp; Paste Roster Report Here'!$A172=BP$7,IF('Copy &amp; Paste Roster Report Here'!$M172="MT",1,0),0)</f>
        <v>0</v>
      </c>
      <c r="BQ175" s="120">
        <f>IF('Copy &amp; Paste Roster Report Here'!$A172=BQ$7,IF('Copy &amp; Paste Roster Report Here'!$M172="MT",1,0),0)</f>
        <v>0</v>
      </c>
      <c r="BR175" s="120">
        <f>IF('Copy &amp; Paste Roster Report Here'!$A172=BR$7,IF('Copy &amp; Paste Roster Report Here'!$M172="MT",1,0),0)</f>
        <v>0</v>
      </c>
      <c r="BS175" s="120">
        <f>IF('Copy &amp; Paste Roster Report Here'!$A172=BS$7,IF('Copy &amp; Paste Roster Report Here'!$M172="MT",1,0),0)</f>
        <v>0</v>
      </c>
      <c r="BT175" s="73">
        <f t="shared" si="42"/>
        <v>0</v>
      </c>
      <c r="BU175" s="121">
        <f>IF('Copy &amp; Paste Roster Report Here'!$A172=BU$7,IF('Copy &amp; Paste Roster Report Here'!$M172="fy",1,0),0)</f>
        <v>0</v>
      </c>
      <c r="BV175" s="121">
        <f>IF('Copy &amp; Paste Roster Report Here'!$A172=BV$7,IF('Copy &amp; Paste Roster Report Here'!$M172="fy",1,0),0)</f>
        <v>0</v>
      </c>
      <c r="BW175" s="121">
        <f>IF('Copy &amp; Paste Roster Report Here'!$A172=BW$7,IF('Copy &amp; Paste Roster Report Here'!$M172="fy",1,0),0)</f>
        <v>0</v>
      </c>
      <c r="BX175" s="121">
        <f>IF('Copy &amp; Paste Roster Report Here'!$A172=BX$7,IF('Copy &amp; Paste Roster Report Here'!$M172="fy",1,0),0)</f>
        <v>0</v>
      </c>
      <c r="BY175" s="121">
        <f>IF('Copy &amp; Paste Roster Report Here'!$A172=BY$7,IF('Copy &amp; Paste Roster Report Here'!$M172="fy",1,0),0)</f>
        <v>0</v>
      </c>
      <c r="BZ175" s="121">
        <f>IF('Copy &amp; Paste Roster Report Here'!$A172=BZ$7,IF('Copy &amp; Paste Roster Report Here'!$M172="fy",1,0),0)</f>
        <v>0</v>
      </c>
      <c r="CA175" s="121">
        <f>IF('Copy &amp; Paste Roster Report Here'!$A172=CA$7,IF('Copy &amp; Paste Roster Report Here'!$M172="fy",1,0),0)</f>
        <v>0</v>
      </c>
      <c r="CB175" s="121">
        <f>IF('Copy &amp; Paste Roster Report Here'!$A172=CB$7,IF('Copy &amp; Paste Roster Report Here'!$M172="fy",1,0),0)</f>
        <v>0</v>
      </c>
      <c r="CC175" s="121">
        <f>IF('Copy &amp; Paste Roster Report Here'!$A172=CC$7,IF('Copy &amp; Paste Roster Report Here'!$M172="fy",1,0),0)</f>
        <v>0</v>
      </c>
      <c r="CD175" s="121">
        <f>IF('Copy &amp; Paste Roster Report Here'!$A172=CD$7,IF('Copy &amp; Paste Roster Report Here'!$M172="fy",1,0),0)</f>
        <v>0</v>
      </c>
      <c r="CE175" s="121">
        <f>IF('Copy &amp; Paste Roster Report Here'!$A172=CE$7,IF('Copy &amp; Paste Roster Report Here'!$M172="fy",1,0),0)</f>
        <v>0</v>
      </c>
      <c r="CF175" s="73">
        <f t="shared" si="43"/>
        <v>0</v>
      </c>
      <c r="CG175" s="122">
        <f>IF('Copy &amp; Paste Roster Report Here'!$A172=CG$7,IF('Copy &amp; Paste Roster Report Here'!$M172="RH",1,0),0)</f>
        <v>0</v>
      </c>
      <c r="CH175" s="122">
        <f>IF('Copy &amp; Paste Roster Report Here'!$A172=CH$7,IF('Copy &amp; Paste Roster Report Here'!$M172="RH",1,0),0)</f>
        <v>0</v>
      </c>
      <c r="CI175" s="122">
        <f>IF('Copy &amp; Paste Roster Report Here'!$A172=CI$7,IF('Copy &amp; Paste Roster Report Here'!$M172="RH",1,0),0)</f>
        <v>0</v>
      </c>
      <c r="CJ175" s="122">
        <f>IF('Copy &amp; Paste Roster Report Here'!$A172=CJ$7,IF('Copy &amp; Paste Roster Report Here'!$M172="RH",1,0),0)</f>
        <v>0</v>
      </c>
      <c r="CK175" s="122">
        <f>IF('Copy &amp; Paste Roster Report Here'!$A172=CK$7,IF('Copy &amp; Paste Roster Report Here'!$M172="RH",1,0),0)</f>
        <v>0</v>
      </c>
      <c r="CL175" s="122">
        <f>IF('Copy &amp; Paste Roster Report Here'!$A172=CL$7,IF('Copy &amp; Paste Roster Report Here'!$M172="RH",1,0),0)</f>
        <v>0</v>
      </c>
      <c r="CM175" s="122">
        <f>IF('Copy &amp; Paste Roster Report Here'!$A172=CM$7,IF('Copy &amp; Paste Roster Report Here'!$M172="RH",1,0),0)</f>
        <v>0</v>
      </c>
      <c r="CN175" s="122">
        <f>IF('Copy &amp; Paste Roster Report Here'!$A172=CN$7,IF('Copy &amp; Paste Roster Report Here'!$M172="RH",1,0),0)</f>
        <v>0</v>
      </c>
      <c r="CO175" s="122">
        <f>IF('Copy &amp; Paste Roster Report Here'!$A172=CO$7,IF('Copy &amp; Paste Roster Report Here'!$M172="RH",1,0),0)</f>
        <v>0</v>
      </c>
      <c r="CP175" s="122">
        <f>IF('Copy &amp; Paste Roster Report Here'!$A172=CP$7,IF('Copy &amp; Paste Roster Report Here'!$M172="RH",1,0),0)</f>
        <v>0</v>
      </c>
      <c r="CQ175" s="122">
        <f>IF('Copy &amp; Paste Roster Report Here'!$A172=CQ$7,IF('Copy &amp; Paste Roster Report Here'!$M172="RH",1,0),0)</f>
        <v>0</v>
      </c>
      <c r="CR175" s="73">
        <f t="shared" si="44"/>
        <v>0</v>
      </c>
      <c r="CS175" s="123">
        <f>IF('Copy &amp; Paste Roster Report Here'!$A172=CS$7,IF('Copy &amp; Paste Roster Report Here'!$M172="QT",1,0),0)</f>
        <v>0</v>
      </c>
      <c r="CT175" s="123">
        <f>IF('Copy &amp; Paste Roster Report Here'!$A172=CT$7,IF('Copy &amp; Paste Roster Report Here'!$M172="QT",1,0),0)</f>
        <v>0</v>
      </c>
      <c r="CU175" s="123">
        <f>IF('Copy &amp; Paste Roster Report Here'!$A172=CU$7,IF('Copy &amp; Paste Roster Report Here'!$M172="QT",1,0),0)</f>
        <v>0</v>
      </c>
      <c r="CV175" s="123">
        <f>IF('Copy &amp; Paste Roster Report Here'!$A172=CV$7,IF('Copy &amp; Paste Roster Report Here'!$M172="QT",1,0),0)</f>
        <v>0</v>
      </c>
      <c r="CW175" s="123">
        <f>IF('Copy &amp; Paste Roster Report Here'!$A172=CW$7,IF('Copy &amp; Paste Roster Report Here'!$M172="QT",1,0),0)</f>
        <v>0</v>
      </c>
      <c r="CX175" s="123">
        <f>IF('Copy &amp; Paste Roster Report Here'!$A172=CX$7,IF('Copy &amp; Paste Roster Report Here'!$M172="QT",1,0),0)</f>
        <v>0</v>
      </c>
      <c r="CY175" s="123">
        <f>IF('Copy &amp; Paste Roster Report Here'!$A172=CY$7,IF('Copy &amp; Paste Roster Report Here'!$M172="QT",1,0),0)</f>
        <v>0</v>
      </c>
      <c r="CZ175" s="123">
        <f>IF('Copy &amp; Paste Roster Report Here'!$A172=CZ$7,IF('Copy &amp; Paste Roster Report Here'!$M172="QT",1,0),0)</f>
        <v>0</v>
      </c>
      <c r="DA175" s="123">
        <f>IF('Copy &amp; Paste Roster Report Here'!$A172=DA$7,IF('Copy &amp; Paste Roster Report Here'!$M172="QT",1,0),0)</f>
        <v>0</v>
      </c>
      <c r="DB175" s="123">
        <f>IF('Copy &amp; Paste Roster Report Here'!$A172=DB$7,IF('Copy &amp; Paste Roster Report Here'!$M172="QT",1,0),0)</f>
        <v>0</v>
      </c>
      <c r="DC175" s="123">
        <f>IF('Copy &amp; Paste Roster Report Here'!$A172=DC$7,IF('Copy &amp; Paste Roster Report Here'!$M172="QT",1,0),0)</f>
        <v>0</v>
      </c>
      <c r="DD175" s="73">
        <f t="shared" si="45"/>
        <v>0</v>
      </c>
      <c r="DE175" s="124">
        <f>IF('Copy &amp; Paste Roster Report Here'!$A172=DE$7,IF('Copy &amp; Paste Roster Report Here'!$M172="xxxxxxxxxxx",1,0),0)</f>
        <v>0</v>
      </c>
      <c r="DF175" s="124">
        <f>IF('Copy &amp; Paste Roster Report Here'!$A172=DF$7,IF('Copy &amp; Paste Roster Report Here'!$M172="xxxxxxxxxxx",1,0),0)</f>
        <v>0</v>
      </c>
      <c r="DG175" s="124">
        <f>IF('Copy &amp; Paste Roster Report Here'!$A172=DG$7,IF('Copy &amp; Paste Roster Report Here'!$M172="xxxxxxxxxxx",1,0),0)</f>
        <v>0</v>
      </c>
      <c r="DH175" s="124">
        <f>IF('Copy &amp; Paste Roster Report Here'!$A172=DH$7,IF('Copy &amp; Paste Roster Report Here'!$M172="xxxxxxxxxxx",1,0),0)</f>
        <v>0</v>
      </c>
      <c r="DI175" s="124">
        <f>IF('Copy &amp; Paste Roster Report Here'!$A172=DI$7,IF('Copy &amp; Paste Roster Report Here'!$M172="xxxxxxxxxxx",1,0),0)</f>
        <v>0</v>
      </c>
      <c r="DJ175" s="124">
        <f>IF('Copy &amp; Paste Roster Report Here'!$A172=DJ$7,IF('Copy &amp; Paste Roster Report Here'!$M172="xxxxxxxxxxx",1,0),0)</f>
        <v>0</v>
      </c>
      <c r="DK175" s="124">
        <f>IF('Copy &amp; Paste Roster Report Here'!$A172=DK$7,IF('Copy &amp; Paste Roster Report Here'!$M172="xxxxxxxxxxx",1,0),0)</f>
        <v>0</v>
      </c>
      <c r="DL175" s="124">
        <f>IF('Copy &amp; Paste Roster Report Here'!$A172=DL$7,IF('Copy &amp; Paste Roster Report Here'!$M172="xxxxxxxxxxx",1,0),0)</f>
        <v>0</v>
      </c>
      <c r="DM175" s="124">
        <f>IF('Copy &amp; Paste Roster Report Here'!$A172=DM$7,IF('Copy &amp; Paste Roster Report Here'!$M172="xxxxxxxxxxx",1,0),0)</f>
        <v>0</v>
      </c>
      <c r="DN175" s="124">
        <f>IF('Copy &amp; Paste Roster Report Here'!$A172=DN$7,IF('Copy &amp; Paste Roster Report Here'!$M172="xxxxxxxxxxx",1,0),0)</f>
        <v>0</v>
      </c>
      <c r="DO175" s="124">
        <f>IF('Copy &amp; Paste Roster Report Here'!$A172=DO$7,IF('Copy &amp; Paste Roster Report Here'!$M172="xxxxxxxxxxx",1,0),0)</f>
        <v>0</v>
      </c>
      <c r="DP175" s="125">
        <f t="shared" si="46"/>
        <v>0</v>
      </c>
      <c r="DQ175" s="126">
        <f t="shared" si="47"/>
        <v>0</v>
      </c>
    </row>
    <row r="176" spans="1:121" x14ac:dyDescent="0.2">
      <c r="A176" s="111">
        <f t="shared" si="33"/>
        <v>0</v>
      </c>
      <c r="B176" s="111">
        <f t="shared" si="34"/>
        <v>0</v>
      </c>
      <c r="C176" s="112">
        <f>+('Copy &amp; Paste Roster Report Here'!$P173-'Copy &amp; Paste Roster Report Here'!$O173)/30</f>
        <v>0</v>
      </c>
      <c r="D176" s="112">
        <f>+('Copy &amp; Paste Roster Report Here'!$P173-'Copy &amp; Paste Roster Report Here'!$O173)</f>
        <v>0</v>
      </c>
      <c r="E176" s="111">
        <f>'Copy &amp; Paste Roster Report Here'!N173</f>
        <v>0</v>
      </c>
      <c r="F176" s="111" t="str">
        <f t="shared" si="35"/>
        <v>N</v>
      </c>
      <c r="G176" s="111">
        <f>'Copy &amp; Paste Roster Report Here'!R173</f>
        <v>0</v>
      </c>
      <c r="H176" s="113">
        <f t="shared" si="36"/>
        <v>0</v>
      </c>
      <c r="I176" s="112">
        <f>IF(F176="N",$F$5-'Copy &amp; Paste Roster Report Here'!O173,+'Copy &amp; Paste Roster Report Here'!Q173-'Copy &amp; Paste Roster Report Here'!O173)</f>
        <v>0</v>
      </c>
      <c r="J176" s="114">
        <f t="shared" si="37"/>
        <v>0</v>
      </c>
      <c r="K176" s="114">
        <f t="shared" si="38"/>
        <v>0</v>
      </c>
      <c r="L176" s="115">
        <f>'Copy &amp; Paste Roster Report Here'!F173</f>
        <v>0</v>
      </c>
      <c r="M176" s="116">
        <f t="shared" si="39"/>
        <v>0</v>
      </c>
      <c r="N176" s="117">
        <f>IF('Copy &amp; Paste Roster Report Here'!$A173='Analytical Tests'!N$7,IF($F176="Y",+$H176*N$6,0),0)</f>
        <v>0</v>
      </c>
      <c r="O176" s="117">
        <f>IF('Copy &amp; Paste Roster Report Here'!$A173='Analytical Tests'!O$7,IF($F176="Y",+$H176*O$6,0),0)</f>
        <v>0</v>
      </c>
      <c r="P176" s="117">
        <f>IF('Copy &amp; Paste Roster Report Here'!$A173='Analytical Tests'!P$7,IF($F176="Y",+$H176*P$6,0),0)</f>
        <v>0</v>
      </c>
      <c r="Q176" s="117">
        <f>IF('Copy &amp; Paste Roster Report Here'!$A173='Analytical Tests'!Q$7,IF($F176="Y",+$H176*Q$6,0),0)</f>
        <v>0</v>
      </c>
      <c r="R176" s="117">
        <f>IF('Copy &amp; Paste Roster Report Here'!$A173='Analytical Tests'!R$7,IF($F176="Y",+$H176*R$6,0),0)</f>
        <v>0</v>
      </c>
      <c r="S176" s="117">
        <f>IF('Copy &amp; Paste Roster Report Here'!$A173='Analytical Tests'!S$7,IF($F176="Y",+$H176*S$6,0),0)</f>
        <v>0</v>
      </c>
      <c r="T176" s="117">
        <f>IF('Copy &amp; Paste Roster Report Here'!$A173='Analytical Tests'!T$7,IF($F176="Y",+$H176*T$6,0),0)</f>
        <v>0</v>
      </c>
      <c r="U176" s="117">
        <f>IF('Copy &amp; Paste Roster Report Here'!$A173='Analytical Tests'!U$7,IF($F176="Y",+$H176*U$6,0),0)</f>
        <v>0</v>
      </c>
      <c r="V176" s="117">
        <f>IF('Copy &amp; Paste Roster Report Here'!$A173='Analytical Tests'!V$7,IF($F176="Y",+$H176*V$6,0),0)</f>
        <v>0</v>
      </c>
      <c r="W176" s="117">
        <f>IF('Copy &amp; Paste Roster Report Here'!$A173='Analytical Tests'!W$7,IF($F176="Y",+$H176*W$6,0),0)</f>
        <v>0</v>
      </c>
      <c r="X176" s="117">
        <f>IF('Copy &amp; Paste Roster Report Here'!$A173='Analytical Tests'!X$7,IF($F176="Y",+$H176*X$6,0),0)</f>
        <v>0</v>
      </c>
      <c r="Y176" s="117" t="b">
        <f>IF('Copy &amp; Paste Roster Report Here'!$A173='Analytical Tests'!Y$7,IF($F176="N",IF($J176&gt;=$C176,Y$6,+($I176/$D176)*Y$6),0))</f>
        <v>0</v>
      </c>
      <c r="Z176" s="117" t="b">
        <f>IF('Copy &amp; Paste Roster Report Here'!$A173='Analytical Tests'!Z$7,IF($F176="N",IF($J176&gt;=$C176,Z$6,+($I176/$D176)*Z$6),0))</f>
        <v>0</v>
      </c>
      <c r="AA176" s="117" t="b">
        <f>IF('Copy &amp; Paste Roster Report Here'!$A173='Analytical Tests'!AA$7,IF($F176="N",IF($J176&gt;=$C176,AA$6,+($I176/$D176)*AA$6),0))</f>
        <v>0</v>
      </c>
      <c r="AB176" s="117" t="b">
        <f>IF('Copy &amp; Paste Roster Report Here'!$A173='Analytical Tests'!AB$7,IF($F176="N",IF($J176&gt;=$C176,AB$6,+($I176/$D176)*AB$6),0))</f>
        <v>0</v>
      </c>
      <c r="AC176" s="117" t="b">
        <f>IF('Copy &amp; Paste Roster Report Here'!$A173='Analytical Tests'!AC$7,IF($F176="N",IF($J176&gt;=$C176,AC$6,+($I176/$D176)*AC$6),0))</f>
        <v>0</v>
      </c>
      <c r="AD176" s="117" t="b">
        <f>IF('Copy &amp; Paste Roster Report Here'!$A173='Analytical Tests'!AD$7,IF($F176="N",IF($J176&gt;=$C176,AD$6,+($I176/$D176)*AD$6),0))</f>
        <v>0</v>
      </c>
      <c r="AE176" s="117" t="b">
        <f>IF('Copy &amp; Paste Roster Report Here'!$A173='Analytical Tests'!AE$7,IF($F176="N",IF($J176&gt;=$C176,AE$6,+($I176/$D176)*AE$6),0))</f>
        <v>0</v>
      </c>
      <c r="AF176" s="117" t="b">
        <f>IF('Copy &amp; Paste Roster Report Here'!$A173='Analytical Tests'!AF$7,IF($F176="N",IF($J176&gt;=$C176,AF$6,+($I176/$D176)*AF$6),0))</f>
        <v>0</v>
      </c>
      <c r="AG176" s="117" t="b">
        <f>IF('Copy &amp; Paste Roster Report Here'!$A173='Analytical Tests'!AG$7,IF($F176="N",IF($J176&gt;=$C176,AG$6,+($I176/$D176)*AG$6),0))</f>
        <v>0</v>
      </c>
      <c r="AH176" s="117" t="b">
        <f>IF('Copy &amp; Paste Roster Report Here'!$A173='Analytical Tests'!AH$7,IF($F176="N",IF($J176&gt;=$C176,AH$6,+($I176/$D176)*AH$6),0))</f>
        <v>0</v>
      </c>
      <c r="AI176" s="117" t="b">
        <f>IF('Copy &amp; Paste Roster Report Here'!$A173='Analytical Tests'!AI$7,IF($F176="N",IF($J176&gt;=$C176,AI$6,+($I176/$D176)*AI$6),0))</f>
        <v>0</v>
      </c>
      <c r="AJ176" s="79"/>
      <c r="AK176" s="118">
        <f>IF('Copy &amp; Paste Roster Report Here'!$A173=AK$7,IF('Copy &amp; Paste Roster Report Here'!$M173="FT",1,0),0)</f>
        <v>0</v>
      </c>
      <c r="AL176" s="118">
        <f>IF('Copy &amp; Paste Roster Report Here'!$A173=AL$7,IF('Copy &amp; Paste Roster Report Here'!$M173="FT",1,0),0)</f>
        <v>0</v>
      </c>
      <c r="AM176" s="118">
        <f>IF('Copy &amp; Paste Roster Report Here'!$A173=AM$7,IF('Copy &amp; Paste Roster Report Here'!$M173="FT",1,0),0)</f>
        <v>0</v>
      </c>
      <c r="AN176" s="118">
        <f>IF('Copy &amp; Paste Roster Report Here'!$A173=AN$7,IF('Copy &amp; Paste Roster Report Here'!$M173="FT",1,0),0)</f>
        <v>0</v>
      </c>
      <c r="AO176" s="118">
        <f>IF('Copy &amp; Paste Roster Report Here'!$A173=AO$7,IF('Copy &amp; Paste Roster Report Here'!$M173="FT",1,0),0)</f>
        <v>0</v>
      </c>
      <c r="AP176" s="118">
        <f>IF('Copy &amp; Paste Roster Report Here'!$A173=AP$7,IF('Copy &amp; Paste Roster Report Here'!$M173="FT",1,0),0)</f>
        <v>0</v>
      </c>
      <c r="AQ176" s="118">
        <f>IF('Copy &amp; Paste Roster Report Here'!$A173=AQ$7,IF('Copy &amp; Paste Roster Report Here'!$M173="FT",1,0),0)</f>
        <v>0</v>
      </c>
      <c r="AR176" s="118">
        <f>IF('Copy &amp; Paste Roster Report Here'!$A173=AR$7,IF('Copy &amp; Paste Roster Report Here'!$M173="FT",1,0),0)</f>
        <v>0</v>
      </c>
      <c r="AS176" s="118">
        <f>IF('Copy &amp; Paste Roster Report Here'!$A173=AS$7,IF('Copy &amp; Paste Roster Report Here'!$M173="FT",1,0),0)</f>
        <v>0</v>
      </c>
      <c r="AT176" s="118">
        <f>IF('Copy &amp; Paste Roster Report Here'!$A173=AT$7,IF('Copy &amp; Paste Roster Report Here'!$M173="FT",1,0),0)</f>
        <v>0</v>
      </c>
      <c r="AU176" s="118">
        <f>IF('Copy &amp; Paste Roster Report Here'!$A173=AU$7,IF('Copy &amp; Paste Roster Report Here'!$M173="FT",1,0),0)</f>
        <v>0</v>
      </c>
      <c r="AV176" s="73">
        <f t="shared" si="40"/>
        <v>0</v>
      </c>
      <c r="AW176" s="119">
        <f>IF('Copy &amp; Paste Roster Report Here'!$A173=AW$7,IF('Copy &amp; Paste Roster Report Here'!$M173="HT",1,0),0)</f>
        <v>0</v>
      </c>
      <c r="AX176" s="119">
        <f>IF('Copy &amp; Paste Roster Report Here'!$A173=AX$7,IF('Copy &amp; Paste Roster Report Here'!$M173="HT",1,0),0)</f>
        <v>0</v>
      </c>
      <c r="AY176" s="119">
        <f>IF('Copy &amp; Paste Roster Report Here'!$A173=AY$7,IF('Copy &amp; Paste Roster Report Here'!$M173="HT",1,0),0)</f>
        <v>0</v>
      </c>
      <c r="AZ176" s="119">
        <f>IF('Copy &amp; Paste Roster Report Here'!$A173=AZ$7,IF('Copy &amp; Paste Roster Report Here'!$M173="HT",1,0),0)</f>
        <v>0</v>
      </c>
      <c r="BA176" s="119">
        <f>IF('Copy &amp; Paste Roster Report Here'!$A173=BA$7,IF('Copy &amp; Paste Roster Report Here'!$M173="HT",1,0),0)</f>
        <v>0</v>
      </c>
      <c r="BB176" s="119">
        <f>IF('Copy &amp; Paste Roster Report Here'!$A173=BB$7,IF('Copy &amp; Paste Roster Report Here'!$M173="HT",1,0),0)</f>
        <v>0</v>
      </c>
      <c r="BC176" s="119">
        <f>IF('Copy &amp; Paste Roster Report Here'!$A173=BC$7,IF('Copy &amp; Paste Roster Report Here'!$M173="HT",1,0),0)</f>
        <v>0</v>
      </c>
      <c r="BD176" s="119">
        <f>IF('Copy &amp; Paste Roster Report Here'!$A173=BD$7,IF('Copy &amp; Paste Roster Report Here'!$M173="HT",1,0),0)</f>
        <v>0</v>
      </c>
      <c r="BE176" s="119">
        <f>IF('Copy &amp; Paste Roster Report Here'!$A173=BE$7,IF('Copy &amp; Paste Roster Report Here'!$M173="HT",1,0),0)</f>
        <v>0</v>
      </c>
      <c r="BF176" s="119">
        <f>IF('Copy &amp; Paste Roster Report Here'!$A173=BF$7,IF('Copy &amp; Paste Roster Report Here'!$M173="HT",1,0),0)</f>
        <v>0</v>
      </c>
      <c r="BG176" s="119">
        <f>IF('Copy &amp; Paste Roster Report Here'!$A173=BG$7,IF('Copy &amp; Paste Roster Report Here'!$M173="HT",1,0),0)</f>
        <v>0</v>
      </c>
      <c r="BH176" s="73">
        <f t="shared" si="41"/>
        <v>0</v>
      </c>
      <c r="BI176" s="120">
        <f>IF('Copy &amp; Paste Roster Report Here'!$A173=BI$7,IF('Copy &amp; Paste Roster Report Here'!$M173="MT",1,0),0)</f>
        <v>0</v>
      </c>
      <c r="BJ176" s="120">
        <f>IF('Copy &amp; Paste Roster Report Here'!$A173=BJ$7,IF('Copy &amp; Paste Roster Report Here'!$M173="MT",1,0),0)</f>
        <v>0</v>
      </c>
      <c r="BK176" s="120">
        <f>IF('Copy &amp; Paste Roster Report Here'!$A173=BK$7,IF('Copy &amp; Paste Roster Report Here'!$M173="MT",1,0),0)</f>
        <v>0</v>
      </c>
      <c r="BL176" s="120">
        <f>IF('Copy &amp; Paste Roster Report Here'!$A173=BL$7,IF('Copy &amp; Paste Roster Report Here'!$M173="MT",1,0),0)</f>
        <v>0</v>
      </c>
      <c r="BM176" s="120">
        <f>IF('Copy &amp; Paste Roster Report Here'!$A173=BM$7,IF('Copy &amp; Paste Roster Report Here'!$M173="MT",1,0),0)</f>
        <v>0</v>
      </c>
      <c r="BN176" s="120">
        <f>IF('Copy &amp; Paste Roster Report Here'!$A173=BN$7,IF('Copy &amp; Paste Roster Report Here'!$M173="MT",1,0),0)</f>
        <v>0</v>
      </c>
      <c r="BO176" s="120">
        <f>IF('Copy &amp; Paste Roster Report Here'!$A173=BO$7,IF('Copy &amp; Paste Roster Report Here'!$M173="MT",1,0),0)</f>
        <v>0</v>
      </c>
      <c r="BP176" s="120">
        <f>IF('Copy &amp; Paste Roster Report Here'!$A173=BP$7,IF('Copy &amp; Paste Roster Report Here'!$M173="MT",1,0),0)</f>
        <v>0</v>
      </c>
      <c r="BQ176" s="120">
        <f>IF('Copy &amp; Paste Roster Report Here'!$A173=BQ$7,IF('Copy &amp; Paste Roster Report Here'!$M173="MT",1,0),0)</f>
        <v>0</v>
      </c>
      <c r="BR176" s="120">
        <f>IF('Copy &amp; Paste Roster Report Here'!$A173=BR$7,IF('Copy &amp; Paste Roster Report Here'!$M173="MT",1,0),0)</f>
        <v>0</v>
      </c>
      <c r="BS176" s="120">
        <f>IF('Copy &amp; Paste Roster Report Here'!$A173=BS$7,IF('Copy &amp; Paste Roster Report Here'!$M173="MT",1,0),0)</f>
        <v>0</v>
      </c>
      <c r="BT176" s="73">
        <f t="shared" si="42"/>
        <v>0</v>
      </c>
      <c r="BU176" s="121">
        <f>IF('Copy &amp; Paste Roster Report Here'!$A173=BU$7,IF('Copy &amp; Paste Roster Report Here'!$M173="fy",1,0),0)</f>
        <v>0</v>
      </c>
      <c r="BV176" s="121">
        <f>IF('Copy &amp; Paste Roster Report Here'!$A173=BV$7,IF('Copy &amp; Paste Roster Report Here'!$M173="fy",1,0),0)</f>
        <v>0</v>
      </c>
      <c r="BW176" s="121">
        <f>IF('Copy &amp; Paste Roster Report Here'!$A173=BW$7,IF('Copy &amp; Paste Roster Report Here'!$M173="fy",1,0),0)</f>
        <v>0</v>
      </c>
      <c r="BX176" s="121">
        <f>IF('Copy &amp; Paste Roster Report Here'!$A173=BX$7,IF('Copy &amp; Paste Roster Report Here'!$M173="fy",1,0),0)</f>
        <v>0</v>
      </c>
      <c r="BY176" s="121">
        <f>IF('Copy &amp; Paste Roster Report Here'!$A173=BY$7,IF('Copy &amp; Paste Roster Report Here'!$M173="fy",1,0),0)</f>
        <v>0</v>
      </c>
      <c r="BZ176" s="121">
        <f>IF('Copy &amp; Paste Roster Report Here'!$A173=BZ$7,IF('Copy &amp; Paste Roster Report Here'!$M173="fy",1,0),0)</f>
        <v>0</v>
      </c>
      <c r="CA176" s="121">
        <f>IF('Copy &amp; Paste Roster Report Here'!$A173=CA$7,IF('Copy &amp; Paste Roster Report Here'!$M173="fy",1,0),0)</f>
        <v>0</v>
      </c>
      <c r="CB176" s="121">
        <f>IF('Copy &amp; Paste Roster Report Here'!$A173=CB$7,IF('Copy &amp; Paste Roster Report Here'!$M173="fy",1,0),0)</f>
        <v>0</v>
      </c>
      <c r="CC176" s="121">
        <f>IF('Copy &amp; Paste Roster Report Here'!$A173=CC$7,IF('Copy &amp; Paste Roster Report Here'!$M173="fy",1,0),0)</f>
        <v>0</v>
      </c>
      <c r="CD176" s="121">
        <f>IF('Copy &amp; Paste Roster Report Here'!$A173=CD$7,IF('Copy &amp; Paste Roster Report Here'!$M173="fy",1,0),0)</f>
        <v>0</v>
      </c>
      <c r="CE176" s="121">
        <f>IF('Copy &amp; Paste Roster Report Here'!$A173=CE$7,IF('Copy &amp; Paste Roster Report Here'!$M173="fy",1,0),0)</f>
        <v>0</v>
      </c>
      <c r="CF176" s="73">
        <f t="shared" si="43"/>
        <v>0</v>
      </c>
      <c r="CG176" s="122">
        <f>IF('Copy &amp; Paste Roster Report Here'!$A173=CG$7,IF('Copy &amp; Paste Roster Report Here'!$M173="RH",1,0),0)</f>
        <v>0</v>
      </c>
      <c r="CH176" s="122">
        <f>IF('Copy &amp; Paste Roster Report Here'!$A173=CH$7,IF('Copy &amp; Paste Roster Report Here'!$M173="RH",1,0),0)</f>
        <v>0</v>
      </c>
      <c r="CI176" s="122">
        <f>IF('Copy &amp; Paste Roster Report Here'!$A173=CI$7,IF('Copy &amp; Paste Roster Report Here'!$M173="RH",1,0),0)</f>
        <v>0</v>
      </c>
      <c r="CJ176" s="122">
        <f>IF('Copy &amp; Paste Roster Report Here'!$A173=CJ$7,IF('Copy &amp; Paste Roster Report Here'!$M173="RH",1,0),0)</f>
        <v>0</v>
      </c>
      <c r="CK176" s="122">
        <f>IF('Copy &amp; Paste Roster Report Here'!$A173=CK$7,IF('Copy &amp; Paste Roster Report Here'!$M173="RH",1,0),0)</f>
        <v>0</v>
      </c>
      <c r="CL176" s="122">
        <f>IF('Copy &amp; Paste Roster Report Here'!$A173=CL$7,IF('Copy &amp; Paste Roster Report Here'!$M173="RH",1,0),0)</f>
        <v>0</v>
      </c>
      <c r="CM176" s="122">
        <f>IF('Copy &amp; Paste Roster Report Here'!$A173=CM$7,IF('Copy &amp; Paste Roster Report Here'!$M173="RH",1,0),0)</f>
        <v>0</v>
      </c>
      <c r="CN176" s="122">
        <f>IF('Copy &amp; Paste Roster Report Here'!$A173=CN$7,IF('Copy &amp; Paste Roster Report Here'!$M173="RH",1,0),0)</f>
        <v>0</v>
      </c>
      <c r="CO176" s="122">
        <f>IF('Copy &amp; Paste Roster Report Here'!$A173=CO$7,IF('Copy &amp; Paste Roster Report Here'!$M173="RH",1,0),0)</f>
        <v>0</v>
      </c>
      <c r="CP176" s="122">
        <f>IF('Copy &amp; Paste Roster Report Here'!$A173=CP$7,IF('Copy &amp; Paste Roster Report Here'!$M173="RH",1,0),0)</f>
        <v>0</v>
      </c>
      <c r="CQ176" s="122">
        <f>IF('Copy &amp; Paste Roster Report Here'!$A173=CQ$7,IF('Copy &amp; Paste Roster Report Here'!$M173="RH",1,0),0)</f>
        <v>0</v>
      </c>
      <c r="CR176" s="73">
        <f t="shared" si="44"/>
        <v>0</v>
      </c>
      <c r="CS176" s="123">
        <f>IF('Copy &amp; Paste Roster Report Here'!$A173=CS$7,IF('Copy &amp; Paste Roster Report Here'!$M173="QT",1,0),0)</f>
        <v>0</v>
      </c>
      <c r="CT176" s="123">
        <f>IF('Copy &amp; Paste Roster Report Here'!$A173=CT$7,IF('Copy &amp; Paste Roster Report Here'!$M173="QT",1,0),0)</f>
        <v>0</v>
      </c>
      <c r="CU176" s="123">
        <f>IF('Copy &amp; Paste Roster Report Here'!$A173=CU$7,IF('Copy &amp; Paste Roster Report Here'!$M173="QT",1,0),0)</f>
        <v>0</v>
      </c>
      <c r="CV176" s="123">
        <f>IF('Copy &amp; Paste Roster Report Here'!$A173=CV$7,IF('Copy &amp; Paste Roster Report Here'!$M173="QT",1,0),0)</f>
        <v>0</v>
      </c>
      <c r="CW176" s="123">
        <f>IF('Copy &amp; Paste Roster Report Here'!$A173=CW$7,IF('Copy &amp; Paste Roster Report Here'!$M173="QT",1,0),0)</f>
        <v>0</v>
      </c>
      <c r="CX176" s="123">
        <f>IF('Copy &amp; Paste Roster Report Here'!$A173=CX$7,IF('Copy &amp; Paste Roster Report Here'!$M173="QT",1,0),0)</f>
        <v>0</v>
      </c>
      <c r="CY176" s="123">
        <f>IF('Copy &amp; Paste Roster Report Here'!$A173=CY$7,IF('Copy &amp; Paste Roster Report Here'!$M173="QT",1,0),0)</f>
        <v>0</v>
      </c>
      <c r="CZ176" s="123">
        <f>IF('Copy &amp; Paste Roster Report Here'!$A173=CZ$7,IF('Copy &amp; Paste Roster Report Here'!$M173="QT",1,0),0)</f>
        <v>0</v>
      </c>
      <c r="DA176" s="123">
        <f>IF('Copy &amp; Paste Roster Report Here'!$A173=DA$7,IF('Copy &amp; Paste Roster Report Here'!$M173="QT",1,0),0)</f>
        <v>0</v>
      </c>
      <c r="DB176" s="123">
        <f>IF('Copy &amp; Paste Roster Report Here'!$A173=DB$7,IF('Copy &amp; Paste Roster Report Here'!$M173="QT",1,0),0)</f>
        <v>0</v>
      </c>
      <c r="DC176" s="123">
        <f>IF('Copy &amp; Paste Roster Report Here'!$A173=DC$7,IF('Copy &amp; Paste Roster Report Here'!$M173="QT",1,0),0)</f>
        <v>0</v>
      </c>
      <c r="DD176" s="73">
        <f t="shared" si="45"/>
        <v>0</v>
      </c>
      <c r="DE176" s="124">
        <f>IF('Copy &amp; Paste Roster Report Here'!$A173=DE$7,IF('Copy &amp; Paste Roster Report Here'!$M173="xxxxxxxxxxx",1,0),0)</f>
        <v>0</v>
      </c>
      <c r="DF176" s="124">
        <f>IF('Copy &amp; Paste Roster Report Here'!$A173=DF$7,IF('Copy &amp; Paste Roster Report Here'!$M173="xxxxxxxxxxx",1,0),0)</f>
        <v>0</v>
      </c>
      <c r="DG176" s="124">
        <f>IF('Copy &amp; Paste Roster Report Here'!$A173=DG$7,IF('Copy &amp; Paste Roster Report Here'!$M173="xxxxxxxxxxx",1,0),0)</f>
        <v>0</v>
      </c>
      <c r="DH176" s="124">
        <f>IF('Copy &amp; Paste Roster Report Here'!$A173=DH$7,IF('Copy &amp; Paste Roster Report Here'!$M173="xxxxxxxxxxx",1,0),0)</f>
        <v>0</v>
      </c>
      <c r="DI176" s="124">
        <f>IF('Copy &amp; Paste Roster Report Here'!$A173=DI$7,IF('Copy &amp; Paste Roster Report Here'!$M173="xxxxxxxxxxx",1,0),0)</f>
        <v>0</v>
      </c>
      <c r="DJ176" s="124">
        <f>IF('Copy &amp; Paste Roster Report Here'!$A173=DJ$7,IF('Copy &amp; Paste Roster Report Here'!$M173="xxxxxxxxxxx",1,0),0)</f>
        <v>0</v>
      </c>
      <c r="DK176" s="124">
        <f>IF('Copy &amp; Paste Roster Report Here'!$A173=DK$7,IF('Copy &amp; Paste Roster Report Here'!$M173="xxxxxxxxxxx",1,0),0)</f>
        <v>0</v>
      </c>
      <c r="DL176" s="124">
        <f>IF('Copy &amp; Paste Roster Report Here'!$A173=DL$7,IF('Copy &amp; Paste Roster Report Here'!$M173="xxxxxxxxxxx",1,0),0)</f>
        <v>0</v>
      </c>
      <c r="DM176" s="124">
        <f>IF('Copy &amp; Paste Roster Report Here'!$A173=DM$7,IF('Copy &amp; Paste Roster Report Here'!$M173="xxxxxxxxxxx",1,0),0)</f>
        <v>0</v>
      </c>
      <c r="DN176" s="124">
        <f>IF('Copy &amp; Paste Roster Report Here'!$A173=DN$7,IF('Copy &amp; Paste Roster Report Here'!$M173="xxxxxxxxxxx",1,0),0)</f>
        <v>0</v>
      </c>
      <c r="DO176" s="124">
        <f>IF('Copy &amp; Paste Roster Report Here'!$A173=DO$7,IF('Copy &amp; Paste Roster Report Here'!$M173="xxxxxxxxxxx",1,0),0)</f>
        <v>0</v>
      </c>
      <c r="DP176" s="125">
        <f t="shared" si="46"/>
        <v>0</v>
      </c>
      <c r="DQ176" s="126">
        <f t="shared" si="47"/>
        <v>0</v>
      </c>
    </row>
    <row r="177" spans="1:121" x14ac:dyDescent="0.2">
      <c r="A177" s="111">
        <f t="shared" si="33"/>
        <v>0</v>
      </c>
      <c r="B177" s="111">
        <f t="shared" si="34"/>
        <v>0</v>
      </c>
      <c r="C177" s="112">
        <f>+('Copy &amp; Paste Roster Report Here'!$P174-'Copy &amp; Paste Roster Report Here'!$O174)/30</f>
        <v>0</v>
      </c>
      <c r="D177" s="112">
        <f>+('Copy &amp; Paste Roster Report Here'!$P174-'Copy &amp; Paste Roster Report Here'!$O174)</f>
        <v>0</v>
      </c>
      <c r="E177" s="111">
        <f>'Copy &amp; Paste Roster Report Here'!N174</f>
        <v>0</v>
      </c>
      <c r="F177" s="111" t="str">
        <f t="shared" si="35"/>
        <v>N</v>
      </c>
      <c r="G177" s="111">
        <f>'Copy &amp; Paste Roster Report Here'!R174</f>
        <v>0</v>
      </c>
      <c r="H177" s="113">
        <f t="shared" si="36"/>
        <v>0</v>
      </c>
      <c r="I177" s="112">
        <f>IF(F177="N",$F$5-'Copy &amp; Paste Roster Report Here'!O174,+'Copy &amp; Paste Roster Report Here'!Q174-'Copy &amp; Paste Roster Report Here'!O174)</f>
        <v>0</v>
      </c>
      <c r="J177" s="114">
        <f t="shared" si="37"/>
        <v>0</v>
      </c>
      <c r="K177" s="114">
        <f t="shared" si="38"/>
        <v>0</v>
      </c>
      <c r="L177" s="115">
        <f>'Copy &amp; Paste Roster Report Here'!F174</f>
        <v>0</v>
      </c>
      <c r="M177" s="116">
        <f t="shared" si="39"/>
        <v>0</v>
      </c>
      <c r="N177" s="117">
        <f>IF('Copy &amp; Paste Roster Report Here'!$A174='Analytical Tests'!N$7,IF($F177="Y",+$H177*N$6,0),0)</f>
        <v>0</v>
      </c>
      <c r="O177" s="117">
        <f>IF('Copy &amp; Paste Roster Report Here'!$A174='Analytical Tests'!O$7,IF($F177="Y",+$H177*O$6,0),0)</f>
        <v>0</v>
      </c>
      <c r="P177" s="117">
        <f>IF('Copy &amp; Paste Roster Report Here'!$A174='Analytical Tests'!P$7,IF($F177="Y",+$H177*P$6,0),0)</f>
        <v>0</v>
      </c>
      <c r="Q177" s="117">
        <f>IF('Copy &amp; Paste Roster Report Here'!$A174='Analytical Tests'!Q$7,IF($F177="Y",+$H177*Q$6,0),0)</f>
        <v>0</v>
      </c>
      <c r="R177" s="117">
        <f>IF('Copy &amp; Paste Roster Report Here'!$A174='Analytical Tests'!R$7,IF($F177="Y",+$H177*R$6,0),0)</f>
        <v>0</v>
      </c>
      <c r="S177" s="117">
        <f>IF('Copy &amp; Paste Roster Report Here'!$A174='Analytical Tests'!S$7,IF($F177="Y",+$H177*S$6,0),0)</f>
        <v>0</v>
      </c>
      <c r="T177" s="117">
        <f>IF('Copy &amp; Paste Roster Report Here'!$A174='Analytical Tests'!T$7,IF($F177="Y",+$H177*T$6,0),0)</f>
        <v>0</v>
      </c>
      <c r="U177" s="117">
        <f>IF('Copy &amp; Paste Roster Report Here'!$A174='Analytical Tests'!U$7,IF($F177="Y",+$H177*U$6,0),0)</f>
        <v>0</v>
      </c>
      <c r="V177" s="117">
        <f>IF('Copy &amp; Paste Roster Report Here'!$A174='Analytical Tests'!V$7,IF($F177="Y",+$H177*V$6,0),0)</f>
        <v>0</v>
      </c>
      <c r="W177" s="117">
        <f>IF('Copy &amp; Paste Roster Report Here'!$A174='Analytical Tests'!W$7,IF($F177="Y",+$H177*W$6,0),0)</f>
        <v>0</v>
      </c>
      <c r="X177" s="117">
        <f>IF('Copy &amp; Paste Roster Report Here'!$A174='Analytical Tests'!X$7,IF($F177="Y",+$H177*X$6,0),0)</f>
        <v>0</v>
      </c>
      <c r="Y177" s="117" t="b">
        <f>IF('Copy &amp; Paste Roster Report Here'!$A174='Analytical Tests'!Y$7,IF($F177="N",IF($J177&gt;=$C177,Y$6,+($I177/$D177)*Y$6),0))</f>
        <v>0</v>
      </c>
      <c r="Z177" s="117" t="b">
        <f>IF('Copy &amp; Paste Roster Report Here'!$A174='Analytical Tests'!Z$7,IF($F177="N",IF($J177&gt;=$C177,Z$6,+($I177/$D177)*Z$6),0))</f>
        <v>0</v>
      </c>
      <c r="AA177" s="117" t="b">
        <f>IF('Copy &amp; Paste Roster Report Here'!$A174='Analytical Tests'!AA$7,IF($F177="N",IF($J177&gt;=$C177,AA$6,+($I177/$D177)*AA$6),0))</f>
        <v>0</v>
      </c>
      <c r="AB177" s="117" t="b">
        <f>IF('Copy &amp; Paste Roster Report Here'!$A174='Analytical Tests'!AB$7,IF($F177="N",IF($J177&gt;=$C177,AB$6,+($I177/$D177)*AB$6),0))</f>
        <v>0</v>
      </c>
      <c r="AC177" s="117" t="b">
        <f>IF('Copy &amp; Paste Roster Report Here'!$A174='Analytical Tests'!AC$7,IF($F177="N",IF($J177&gt;=$C177,AC$6,+($I177/$D177)*AC$6),0))</f>
        <v>0</v>
      </c>
      <c r="AD177" s="117" t="b">
        <f>IF('Copy &amp; Paste Roster Report Here'!$A174='Analytical Tests'!AD$7,IF($F177="N",IF($J177&gt;=$C177,AD$6,+($I177/$D177)*AD$6),0))</f>
        <v>0</v>
      </c>
      <c r="AE177" s="117" t="b">
        <f>IF('Copy &amp; Paste Roster Report Here'!$A174='Analytical Tests'!AE$7,IF($F177="N",IF($J177&gt;=$C177,AE$6,+($I177/$D177)*AE$6),0))</f>
        <v>0</v>
      </c>
      <c r="AF177" s="117" t="b">
        <f>IF('Copy &amp; Paste Roster Report Here'!$A174='Analytical Tests'!AF$7,IF($F177="N",IF($J177&gt;=$C177,AF$6,+($I177/$D177)*AF$6),0))</f>
        <v>0</v>
      </c>
      <c r="AG177" s="117" t="b">
        <f>IF('Copy &amp; Paste Roster Report Here'!$A174='Analytical Tests'!AG$7,IF($F177="N",IF($J177&gt;=$C177,AG$6,+($I177/$D177)*AG$6),0))</f>
        <v>0</v>
      </c>
      <c r="AH177" s="117" t="b">
        <f>IF('Copy &amp; Paste Roster Report Here'!$A174='Analytical Tests'!AH$7,IF($F177="N",IF($J177&gt;=$C177,AH$6,+($I177/$D177)*AH$6),0))</f>
        <v>0</v>
      </c>
      <c r="AI177" s="117" t="b">
        <f>IF('Copy &amp; Paste Roster Report Here'!$A174='Analytical Tests'!AI$7,IF($F177="N",IF($J177&gt;=$C177,AI$6,+($I177/$D177)*AI$6),0))</f>
        <v>0</v>
      </c>
      <c r="AJ177" s="79"/>
      <c r="AK177" s="118">
        <f>IF('Copy &amp; Paste Roster Report Here'!$A174=AK$7,IF('Copy &amp; Paste Roster Report Here'!$M174="FT",1,0),0)</f>
        <v>0</v>
      </c>
      <c r="AL177" s="118">
        <f>IF('Copy &amp; Paste Roster Report Here'!$A174=AL$7,IF('Copy &amp; Paste Roster Report Here'!$M174="FT",1,0),0)</f>
        <v>0</v>
      </c>
      <c r="AM177" s="118">
        <f>IF('Copy &amp; Paste Roster Report Here'!$A174=AM$7,IF('Copy &amp; Paste Roster Report Here'!$M174="FT",1,0),0)</f>
        <v>0</v>
      </c>
      <c r="AN177" s="118">
        <f>IF('Copy &amp; Paste Roster Report Here'!$A174=AN$7,IF('Copy &amp; Paste Roster Report Here'!$M174="FT",1,0),0)</f>
        <v>0</v>
      </c>
      <c r="AO177" s="118">
        <f>IF('Copy &amp; Paste Roster Report Here'!$A174=AO$7,IF('Copy &amp; Paste Roster Report Here'!$M174="FT",1,0),0)</f>
        <v>0</v>
      </c>
      <c r="AP177" s="118">
        <f>IF('Copy &amp; Paste Roster Report Here'!$A174=AP$7,IF('Copy &amp; Paste Roster Report Here'!$M174="FT",1,0),0)</f>
        <v>0</v>
      </c>
      <c r="AQ177" s="118">
        <f>IF('Copy &amp; Paste Roster Report Here'!$A174=AQ$7,IF('Copy &amp; Paste Roster Report Here'!$M174="FT",1,0),0)</f>
        <v>0</v>
      </c>
      <c r="AR177" s="118">
        <f>IF('Copy &amp; Paste Roster Report Here'!$A174=AR$7,IF('Copy &amp; Paste Roster Report Here'!$M174="FT",1,0),0)</f>
        <v>0</v>
      </c>
      <c r="AS177" s="118">
        <f>IF('Copy &amp; Paste Roster Report Here'!$A174=AS$7,IF('Copy &amp; Paste Roster Report Here'!$M174="FT",1,0),0)</f>
        <v>0</v>
      </c>
      <c r="AT177" s="118">
        <f>IF('Copy &amp; Paste Roster Report Here'!$A174=AT$7,IF('Copy &amp; Paste Roster Report Here'!$M174="FT",1,0),0)</f>
        <v>0</v>
      </c>
      <c r="AU177" s="118">
        <f>IF('Copy &amp; Paste Roster Report Here'!$A174=AU$7,IF('Copy &amp; Paste Roster Report Here'!$M174="FT",1,0),0)</f>
        <v>0</v>
      </c>
      <c r="AV177" s="73">
        <f t="shared" si="40"/>
        <v>0</v>
      </c>
      <c r="AW177" s="119">
        <f>IF('Copy &amp; Paste Roster Report Here'!$A174=AW$7,IF('Copy &amp; Paste Roster Report Here'!$M174="HT",1,0),0)</f>
        <v>0</v>
      </c>
      <c r="AX177" s="119">
        <f>IF('Copy &amp; Paste Roster Report Here'!$A174=AX$7,IF('Copy &amp; Paste Roster Report Here'!$M174="HT",1,0),0)</f>
        <v>0</v>
      </c>
      <c r="AY177" s="119">
        <f>IF('Copy &amp; Paste Roster Report Here'!$A174=AY$7,IF('Copy &amp; Paste Roster Report Here'!$M174="HT",1,0),0)</f>
        <v>0</v>
      </c>
      <c r="AZ177" s="119">
        <f>IF('Copy &amp; Paste Roster Report Here'!$A174=AZ$7,IF('Copy &amp; Paste Roster Report Here'!$M174="HT",1,0),0)</f>
        <v>0</v>
      </c>
      <c r="BA177" s="119">
        <f>IF('Copy &amp; Paste Roster Report Here'!$A174=BA$7,IF('Copy &amp; Paste Roster Report Here'!$M174="HT",1,0),0)</f>
        <v>0</v>
      </c>
      <c r="BB177" s="119">
        <f>IF('Copy &amp; Paste Roster Report Here'!$A174=BB$7,IF('Copy &amp; Paste Roster Report Here'!$M174="HT",1,0),0)</f>
        <v>0</v>
      </c>
      <c r="BC177" s="119">
        <f>IF('Copy &amp; Paste Roster Report Here'!$A174=BC$7,IF('Copy &amp; Paste Roster Report Here'!$M174="HT",1,0),0)</f>
        <v>0</v>
      </c>
      <c r="BD177" s="119">
        <f>IF('Copy &amp; Paste Roster Report Here'!$A174=BD$7,IF('Copy &amp; Paste Roster Report Here'!$M174="HT",1,0),0)</f>
        <v>0</v>
      </c>
      <c r="BE177" s="119">
        <f>IF('Copy &amp; Paste Roster Report Here'!$A174=BE$7,IF('Copy &amp; Paste Roster Report Here'!$M174="HT",1,0),0)</f>
        <v>0</v>
      </c>
      <c r="BF177" s="119">
        <f>IF('Copy &amp; Paste Roster Report Here'!$A174=BF$7,IF('Copy &amp; Paste Roster Report Here'!$M174="HT",1,0),0)</f>
        <v>0</v>
      </c>
      <c r="BG177" s="119">
        <f>IF('Copy &amp; Paste Roster Report Here'!$A174=BG$7,IF('Copy &amp; Paste Roster Report Here'!$M174="HT",1,0),0)</f>
        <v>0</v>
      </c>
      <c r="BH177" s="73">
        <f t="shared" si="41"/>
        <v>0</v>
      </c>
      <c r="BI177" s="120">
        <f>IF('Copy &amp; Paste Roster Report Here'!$A174=BI$7,IF('Copy &amp; Paste Roster Report Here'!$M174="MT",1,0),0)</f>
        <v>0</v>
      </c>
      <c r="BJ177" s="120">
        <f>IF('Copy &amp; Paste Roster Report Here'!$A174=BJ$7,IF('Copy &amp; Paste Roster Report Here'!$M174="MT",1,0),0)</f>
        <v>0</v>
      </c>
      <c r="BK177" s="120">
        <f>IF('Copy &amp; Paste Roster Report Here'!$A174=BK$7,IF('Copy &amp; Paste Roster Report Here'!$M174="MT",1,0),0)</f>
        <v>0</v>
      </c>
      <c r="BL177" s="120">
        <f>IF('Copy &amp; Paste Roster Report Here'!$A174=BL$7,IF('Copy &amp; Paste Roster Report Here'!$M174="MT",1,0),0)</f>
        <v>0</v>
      </c>
      <c r="BM177" s="120">
        <f>IF('Copy &amp; Paste Roster Report Here'!$A174=BM$7,IF('Copy &amp; Paste Roster Report Here'!$M174="MT",1,0),0)</f>
        <v>0</v>
      </c>
      <c r="BN177" s="120">
        <f>IF('Copy &amp; Paste Roster Report Here'!$A174=BN$7,IF('Copy &amp; Paste Roster Report Here'!$M174="MT",1,0),0)</f>
        <v>0</v>
      </c>
      <c r="BO177" s="120">
        <f>IF('Copy &amp; Paste Roster Report Here'!$A174=BO$7,IF('Copy &amp; Paste Roster Report Here'!$M174="MT",1,0),0)</f>
        <v>0</v>
      </c>
      <c r="BP177" s="120">
        <f>IF('Copy &amp; Paste Roster Report Here'!$A174=BP$7,IF('Copy &amp; Paste Roster Report Here'!$M174="MT",1,0),0)</f>
        <v>0</v>
      </c>
      <c r="BQ177" s="120">
        <f>IF('Copy &amp; Paste Roster Report Here'!$A174=BQ$7,IF('Copy &amp; Paste Roster Report Here'!$M174="MT",1,0),0)</f>
        <v>0</v>
      </c>
      <c r="BR177" s="120">
        <f>IF('Copy &amp; Paste Roster Report Here'!$A174=BR$7,IF('Copy &amp; Paste Roster Report Here'!$M174="MT",1,0),0)</f>
        <v>0</v>
      </c>
      <c r="BS177" s="120">
        <f>IF('Copy &amp; Paste Roster Report Here'!$A174=BS$7,IF('Copy &amp; Paste Roster Report Here'!$M174="MT",1,0),0)</f>
        <v>0</v>
      </c>
      <c r="BT177" s="73">
        <f t="shared" si="42"/>
        <v>0</v>
      </c>
      <c r="BU177" s="121">
        <f>IF('Copy &amp; Paste Roster Report Here'!$A174=BU$7,IF('Copy &amp; Paste Roster Report Here'!$M174="fy",1,0),0)</f>
        <v>0</v>
      </c>
      <c r="BV177" s="121">
        <f>IF('Copy &amp; Paste Roster Report Here'!$A174=BV$7,IF('Copy &amp; Paste Roster Report Here'!$M174="fy",1,0),0)</f>
        <v>0</v>
      </c>
      <c r="BW177" s="121">
        <f>IF('Copy &amp; Paste Roster Report Here'!$A174=BW$7,IF('Copy &amp; Paste Roster Report Here'!$M174="fy",1,0),0)</f>
        <v>0</v>
      </c>
      <c r="BX177" s="121">
        <f>IF('Copy &amp; Paste Roster Report Here'!$A174=BX$7,IF('Copy &amp; Paste Roster Report Here'!$M174="fy",1,0),0)</f>
        <v>0</v>
      </c>
      <c r="BY177" s="121">
        <f>IF('Copy &amp; Paste Roster Report Here'!$A174=BY$7,IF('Copy &amp; Paste Roster Report Here'!$M174="fy",1,0),0)</f>
        <v>0</v>
      </c>
      <c r="BZ177" s="121">
        <f>IF('Copy &amp; Paste Roster Report Here'!$A174=BZ$7,IF('Copy &amp; Paste Roster Report Here'!$M174="fy",1,0),0)</f>
        <v>0</v>
      </c>
      <c r="CA177" s="121">
        <f>IF('Copy &amp; Paste Roster Report Here'!$A174=CA$7,IF('Copy &amp; Paste Roster Report Here'!$M174="fy",1,0),0)</f>
        <v>0</v>
      </c>
      <c r="CB177" s="121">
        <f>IF('Copy &amp; Paste Roster Report Here'!$A174=CB$7,IF('Copy &amp; Paste Roster Report Here'!$M174="fy",1,0),0)</f>
        <v>0</v>
      </c>
      <c r="CC177" s="121">
        <f>IF('Copy &amp; Paste Roster Report Here'!$A174=CC$7,IF('Copy &amp; Paste Roster Report Here'!$M174="fy",1,0),0)</f>
        <v>0</v>
      </c>
      <c r="CD177" s="121">
        <f>IF('Copy &amp; Paste Roster Report Here'!$A174=CD$7,IF('Copy &amp; Paste Roster Report Here'!$M174="fy",1,0),0)</f>
        <v>0</v>
      </c>
      <c r="CE177" s="121">
        <f>IF('Copy &amp; Paste Roster Report Here'!$A174=CE$7,IF('Copy &amp; Paste Roster Report Here'!$M174="fy",1,0),0)</f>
        <v>0</v>
      </c>
      <c r="CF177" s="73">
        <f t="shared" si="43"/>
        <v>0</v>
      </c>
      <c r="CG177" s="122">
        <f>IF('Copy &amp; Paste Roster Report Here'!$A174=CG$7,IF('Copy &amp; Paste Roster Report Here'!$M174="RH",1,0),0)</f>
        <v>0</v>
      </c>
      <c r="CH177" s="122">
        <f>IF('Copy &amp; Paste Roster Report Here'!$A174=CH$7,IF('Copy &amp; Paste Roster Report Here'!$M174="RH",1,0),0)</f>
        <v>0</v>
      </c>
      <c r="CI177" s="122">
        <f>IF('Copy &amp; Paste Roster Report Here'!$A174=CI$7,IF('Copy &amp; Paste Roster Report Here'!$M174="RH",1,0),0)</f>
        <v>0</v>
      </c>
      <c r="CJ177" s="122">
        <f>IF('Copy &amp; Paste Roster Report Here'!$A174=CJ$7,IF('Copy &amp; Paste Roster Report Here'!$M174="RH",1,0),0)</f>
        <v>0</v>
      </c>
      <c r="CK177" s="122">
        <f>IF('Copy &amp; Paste Roster Report Here'!$A174=CK$7,IF('Copy &amp; Paste Roster Report Here'!$M174="RH",1,0),0)</f>
        <v>0</v>
      </c>
      <c r="CL177" s="122">
        <f>IF('Copy &amp; Paste Roster Report Here'!$A174=CL$7,IF('Copy &amp; Paste Roster Report Here'!$M174="RH",1,0),0)</f>
        <v>0</v>
      </c>
      <c r="CM177" s="122">
        <f>IF('Copy &amp; Paste Roster Report Here'!$A174=CM$7,IF('Copy &amp; Paste Roster Report Here'!$M174="RH",1,0),0)</f>
        <v>0</v>
      </c>
      <c r="CN177" s="122">
        <f>IF('Copy &amp; Paste Roster Report Here'!$A174=CN$7,IF('Copy &amp; Paste Roster Report Here'!$M174="RH",1,0),0)</f>
        <v>0</v>
      </c>
      <c r="CO177" s="122">
        <f>IF('Copy &amp; Paste Roster Report Here'!$A174=CO$7,IF('Copy &amp; Paste Roster Report Here'!$M174="RH",1,0),0)</f>
        <v>0</v>
      </c>
      <c r="CP177" s="122">
        <f>IF('Copy &amp; Paste Roster Report Here'!$A174=CP$7,IF('Copy &amp; Paste Roster Report Here'!$M174="RH",1,0),0)</f>
        <v>0</v>
      </c>
      <c r="CQ177" s="122">
        <f>IF('Copy &amp; Paste Roster Report Here'!$A174=CQ$7,IF('Copy &amp; Paste Roster Report Here'!$M174="RH",1,0),0)</f>
        <v>0</v>
      </c>
      <c r="CR177" s="73">
        <f t="shared" si="44"/>
        <v>0</v>
      </c>
      <c r="CS177" s="123">
        <f>IF('Copy &amp; Paste Roster Report Here'!$A174=CS$7,IF('Copy &amp; Paste Roster Report Here'!$M174="QT",1,0),0)</f>
        <v>0</v>
      </c>
      <c r="CT177" s="123">
        <f>IF('Copy &amp; Paste Roster Report Here'!$A174=CT$7,IF('Copy &amp; Paste Roster Report Here'!$M174="QT",1,0),0)</f>
        <v>0</v>
      </c>
      <c r="CU177" s="123">
        <f>IF('Copy &amp; Paste Roster Report Here'!$A174=CU$7,IF('Copy &amp; Paste Roster Report Here'!$M174="QT",1,0),0)</f>
        <v>0</v>
      </c>
      <c r="CV177" s="123">
        <f>IF('Copy &amp; Paste Roster Report Here'!$A174=CV$7,IF('Copy &amp; Paste Roster Report Here'!$M174="QT",1,0),0)</f>
        <v>0</v>
      </c>
      <c r="CW177" s="123">
        <f>IF('Copy &amp; Paste Roster Report Here'!$A174=CW$7,IF('Copy &amp; Paste Roster Report Here'!$M174="QT",1,0),0)</f>
        <v>0</v>
      </c>
      <c r="CX177" s="123">
        <f>IF('Copy &amp; Paste Roster Report Here'!$A174=CX$7,IF('Copy &amp; Paste Roster Report Here'!$M174="QT",1,0),0)</f>
        <v>0</v>
      </c>
      <c r="CY177" s="123">
        <f>IF('Copy &amp; Paste Roster Report Here'!$A174=CY$7,IF('Copy &amp; Paste Roster Report Here'!$M174="QT",1,0),0)</f>
        <v>0</v>
      </c>
      <c r="CZ177" s="123">
        <f>IF('Copy &amp; Paste Roster Report Here'!$A174=CZ$7,IF('Copy &amp; Paste Roster Report Here'!$M174="QT",1,0),0)</f>
        <v>0</v>
      </c>
      <c r="DA177" s="123">
        <f>IF('Copy &amp; Paste Roster Report Here'!$A174=DA$7,IF('Copy &amp; Paste Roster Report Here'!$M174="QT",1,0),0)</f>
        <v>0</v>
      </c>
      <c r="DB177" s="123">
        <f>IF('Copy &amp; Paste Roster Report Here'!$A174=DB$7,IF('Copy &amp; Paste Roster Report Here'!$M174="QT",1,0),0)</f>
        <v>0</v>
      </c>
      <c r="DC177" s="123">
        <f>IF('Copy &amp; Paste Roster Report Here'!$A174=DC$7,IF('Copy &amp; Paste Roster Report Here'!$M174="QT",1,0),0)</f>
        <v>0</v>
      </c>
      <c r="DD177" s="73">
        <f t="shared" si="45"/>
        <v>0</v>
      </c>
      <c r="DE177" s="124">
        <f>IF('Copy &amp; Paste Roster Report Here'!$A174=DE$7,IF('Copy &amp; Paste Roster Report Here'!$M174="xxxxxxxxxxx",1,0),0)</f>
        <v>0</v>
      </c>
      <c r="DF177" s="124">
        <f>IF('Copy &amp; Paste Roster Report Here'!$A174=DF$7,IF('Copy &amp; Paste Roster Report Here'!$M174="xxxxxxxxxxx",1,0),0)</f>
        <v>0</v>
      </c>
      <c r="DG177" s="124">
        <f>IF('Copy &amp; Paste Roster Report Here'!$A174=DG$7,IF('Copy &amp; Paste Roster Report Here'!$M174="xxxxxxxxxxx",1,0),0)</f>
        <v>0</v>
      </c>
      <c r="DH177" s="124">
        <f>IF('Copy &amp; Paste Roster Report Here'!$A174=DH$7,IF('Copy &amp; Paste Roster Report Here'!$M174="xxxxxxxxxxx",1,0),0)</f>
        <v>0</v>
      </c>
      <c r="DI177" s="124">
        <f>IF('Copy &amp; Paste Roster Report Here'!$A174=DI$7,IF('Copy &amp; Paste Roster Report Here'!$M174="xxxxxxxxxxx",1,0),0)</f>
        <v>0</v>
      </c>
      <c r="DJ177" s="124">
        <f>IF('Copy &amp; Paste Roster Report Here'!$A174=DJ$7,IF('Copy &amp; Paste Roster Report Here'!$M174="xxxxxxxxxxx",1,0),0)</f>
        <v>0</v>
      </c>
      <c r="DK177" s="124">
        <f>IF('Copy &amp; Paste Roster Report Here'!$A174=DK$7,IF('Copy &amp; Paste Roster Report Here'!$M174="xxxxxxxxxxx",1,0),0)</f>
        <v>0</v>
      </c>
      <c r="DL177" s="124">
        <f>IF('Copy &amp; Paste Roster Report Here'!$A174=DL$7,IF('Copy &amp; Paste Roster Report Here'!$M174="xxxxxxxxxxx",1,0),0)</f>
        <v>0</v>
      </c>
      <c r="DM177" s="124">
        <f>IF('Copy &amp; Paste Roster Report Here'!$A174=DM$7,IF('Copy &amp; Paste Roster Report Here'!$M174="xxxxxxxxxxx",1,0),0)</f>
        <v>0</v>
      </c>
      <c r="DN177" s="124">
        <f>IF('Copy &amp; Paste Roster Report Here'!$A174=DN$7,IF('Copy &amp; Paste Roster Report Here'!$M174="xxxxxxxxxxx",1,0),0)</f>
        <v>0</v>
      </c>
      <c r="DO177" s="124">
        <f>IF('Copy &amp; Paste Roster Report Here'!$A174=DO$7,IF('Copy &amp; Paste Roster Report Here'!$M174="xxxxxxxxxxx",1,0),0)</f>
        <v>0</v>
      </c>
      <c r="DP177" s="125">
        <f t="shared" si="46"/>
        <v>0</v>
      </c>
      <c r="DQ177" s="126">
        <f t="shared" si="47"/>
        <v>0</v>
      </c>
    </row>
    <row r="178" spans="1:121" x14ac:dyDescent="0.2">
      <c r="A178" s="111">
        <f t="shared" si="33"/>
        <v>0</v>
      </c>
      <c r="B178" s="111">
        <f t="shared" si="34"/>
        <v>0</v>
      </c>
      <c r="C178" s="112">
        <f>+('Copy &amp; Paste Roster Report Here'!$P175-'Copy &amp; Paste Roster Report Here'!$O175)/30</f>
        <v>0</v>
      </c>
      <c r="D178" s="112">
        <f>+('Copy &amp; Paste Roster Report Here'!$P175-'Copy &amp; Paste Roster Report Here'!$O175)</f>
        <v>0</v>
      </c>
      <c r="E178" s="111">
        <f>'Copy &amp; Paste Roster Report Here'!N175</f>
        <v>0</v>
      </c>
      <c r="F178" s="111" t="str">
        <f t="shared" si="35"/>
        <v>N</v>
      </c>
      <c r="G178" s="111">
        <f>'Copy &amp; Paste Roster Report Here'!R175</f>
        <v>0</v>
      </c>
      <c r="H178" s="113">
        <f t="shared" si="36"/>
        <v>0</v>
      </c>
      <c r="I178" s="112">
        <f>IF(F178="N",$F$5-'Copy &amp; Paste Roster Report Here'!O175,+'Copy &amp; Paste Roster Report Here'!Q175-'Copy &amp; Paste Roster Report Here'!O175)</f>
        <v>0</v>
      </c>
      <c r="J178" s="114">
        <f t="shared" si="37"/>
        <v>0</v>
      </c>
      <c r="K178" s="114">
        <f t="shared" si="38"/>
        <v>0</v>
      </c>
      <c r="L178" s="115">
        <f>'Copy &amp; Paste Roster Report Here'!F175</f>
        <v>0</v>
      </c>
      <c r="M178" s="116">
        <f t="shared" si="39"/>
        <v>0</v>
      </c>
      <c r="N178" s="117">
        <f>IF('Copy &amp; Paste Roster Report Here'!$A175='Analytical Tests'!N$7,IF($F178="Y",+$H178*N$6,0),0)</f>
        <v>0</v>
      </c>
      <c r="O178" s="117">
        <f>IF('Copy &amp; Paste Roster Report Here'!$A175='Analytical Tests'!O$7,IF($F178="Y",+$H178*O$6,0),0)</f>
        <v>0</v>
      </c>
      <c r="P178" s="117">
        <f>IF('Copy &amp; Paste Roster Report Here'!$A175='Analytical Tests'!P$7,IF($F178="Y",+$H178*P$6,0),0)</f>
        <v>0</v>
      </c>
      <c r="Q178" s="117">
        <f>IF('Copy &amp; Paste Roster Report Here'!$A175='Analytical Tests'!Q$7,IF($F178="Y",+$H178*Q$6,0),0)</f>
        <v>0</v>
      </c>
      <c r="R178" s="117">
        <f>IF('Copy &amp; Paste Roster Report Here'!$A175='Analytical Tests'!R$7,IF($F178="Y",+$H178*R$6,0),0)</f>
        <v>0</v>
      </c>
      <c r="S178" s="117">
        <f>IF('Copy &amp; Paste Roster Report Here'!$A175='Analytical Tests'!S$7,IF($F178="Y",+$H178*S$6,0),0)</f>
        <v>0</v>
      </c>
      <c r="T178" s="117">
        <f>IF('Copy &amp; Paste Roster Report Here'!$A175='Analytical Tests'!T$7,IF($F178="Y",+$H178*T$6,0),0)</f>
        <v>0</v>
      </c>
      <c r="U178" s="117">
        <f>IF('Copy &amp; Paste Roster Report Here'!$A175='Analytical Tests'!U$7,IF($F178="Y",+$H178*U$6,0),0)</f>
        <v>0</v>
      </c>
      <c r="V178" s="117">
        <f>IF('Copy &amp; Paste Roster Report Here'!$A175='Analytical Tests'!V$7,IF($F178="Y",+$H178*V$6,0),0)</f>
        <v>0</v>
      </c>
      <c r="W178" s="117">
        <f>IF('Copy &amp; Paste Roster Report Here'!$A175='Analytical Tests'!W$7,IF($F178="Y",+$H178*W$6,0),0)</f>
        <v>0</v>
      </c>
      <c r="X178" s="117">
        <f>IF('Copy &amp; Paste Roster Report Here'!$A175='Analytical Tests'!X$7,IF($F178="Y",+$H178*X$6,0),0)</f>
        <v>0</v>
      </c>
      <c r="Y178" s="117" t="b">
        <f>IF('Copy &amp; Paste Roster Report Here'!$A175='Analytical Tests'!Y$7,IF($F178="N",IF($J178&gt;=$C178,Y$6,+($I178/$D178)*Y$6),0))</f>
        <v>0</v>
      </c>
      <c r="Z178" s="117" t="b">
        <f>IF('Copy &amp; Paste Roster Report Here'!$A175='Analytical Tests'!Z$7,IF($F178="N",IF($J178&gt;=$C178,Z$6,+($I178/$D178)*Z$6),0))</f>
        <v>0</v>
      </c>
      <c r="AA178" s="117" t="b">
        <f>IF('Copy &amp; Paste Roster Report Here'!$A175='Analytical Tests'!AA$7,IF($F178="N",IF($J178&gt;=$C178,AA$6,+($I178/$D178)*AA$6),0))</f>
        <v>0</v>
      </c>
      <c r="AB178" s="117" t="b">
        <f>IF('Copy &amp; Paste Roster Report Here'!$A175='Analytical Tests'!AB$7,IF($F178="N",IF($J178&gt;=$C178,AB$6,+($I178/$D178)*AB$6),0))</f>
        <v>0</v>
      </c>
      <c r="AC178" s="117" t="b">
        <f>IF('Copy &amp; Paste Roster Report Here'!$A175='Analytical Tests'!AC$7,IF($F178="N",IF($J178&gt;=$C178,AC$6,+($I178/$D178)*AC$6),0))</f>
        <v>0</v>
      </c>
      <c r="AD178" s="117" t="b">
        <f>IF('Copy &amp; Paste Roster Report Here'!$A175='Analytical Tests'!AD$7,IF($F178="N",IF($J178&gt;=$C178,AD$6,+($I178/$D178)*AD$6),0))</f>
        <v>0</v>
      </c>
      <c r="AE178" s="117" t="b">
        <f>IF('Copy &amp; Paste Roster Report Here'!$A175='Analytical Tests'!AE$7,IF($F178="N",IF($J178&gt;=$C178,AE$6,+($I178/$D178)*AE$6),0))</f>
        <v>0</v>
      </c>
      <c r="AF178" s="117" t="b">
        <f>IF('Copy &amp; Paste Roster Report Here'!$A175='Analytical Tests'!AF$7,IF($F178="N",IF($J178&gt;=$C178,AF$6,+($I178/$D178)*AF$6),0))</f>
        <v>0</v>
      </c>
      <c r="AG178" s="117" t="b">
        <f>IF('Copy &amp; Paste Roster Report Here'!$A175='Analytical Tests'!AG$7,IF($F178="N",IF($J178&gt;=$C178,AG$6,+($I178/$D178)*AG$6),0))</f>
        <v>0</v>
      </c>
      <c r="AH178" s="117" t="b">
        <f>IF('Copy &amp; Paste Roster Report Here'!$A175='Analytical Tests'!AH$7,IF($F178="N",IF($J178&gt;=$C178,AH$6,+($I178/$D178)*AH$6),0))</f>
        <v>0</v>
      </c>
      <c r="AI178" s="117" t="b">
        <f>IF('Copy &amp; Paste Roster Report Here'!$A175='Analytical Tests'!AI$7,IF($F178="N",IF($J178&gt;=$C178,AI$6,+($I178/$D178)*AI$6),0))</f>
        <v>0</v>
      </c>
      <c r="AJ178" s="79"/>
      <c r="AK178" s="118">
        <f>IF('Copy &amp; Paste Roster Report Here'!$A175=AK$7,IF('Copy &amp; Paste Roster Report Here'!$M175="FT",1,0),0)</f>
        <v>0</v>
      </c>
      <c r="AL178" s="118">
        <f>IF('Copy &amp; Paste Roster Report Here'!$A175=AL$7,IF('Copy &amp; Paste Roster Report Here'!$M175="FT",1,0),0)</f>
        <v>0</v>
      </c>
      <c r="AM178" s="118">
        <f>IF('Copy &amp; Paste Roster Report Here'!$A175=AM$7,IF('Copy &amp; Paste Roster Report Here'!$M175="FT",1,0),0)</f>
        <v>0</v>
      </c>
      <c r="AN178" s="118">
        <f>IF('Copy &amp; Paste Roster Report Here'!$A175=AN$7,IF('Copy &amp; Paste Roster Report Here'!$M175="FT",1,0),0)</f>
        <v>0</v>
      </c>
      <c r="AO178" s="118">
        <f>IF('Copy &amp; Paste Roster Report Here'!$A175=AO$7,IF('Copy &amp; Paste Roster Report Here'!$M175="FT",1,0),0)</f>
        <v>0</v>
      </c>
      <c r="AP178" s="118">
        <f>IF('Copy &amp; Paste Roster Report Here'!$A175=AP$7,IF('Copy &amp; Paste Roster Report Here'!$M175="FT",1,0),0)</f>
        <v>0</v>
      </c>
      <c r="AQ178" s="118">
        <f>IF('Copy &amp; Paste Roster Report Here'!$A175=AQ$7,IF('Copy &amp; Paste Roster Report Here'!$M175="FT",1,0),0)</f>
        <v>0</v>
      </c>
      <c r="AR178" s="118">
        <f>IF('Copy &amp; Paste Roster Report Here'!$A175=AR$7,IF('Copy &amp; Paste Roster Report Here'!$M175="FT",1,0),0)</f>
        <v>0</v>
      </c>
      <c r="AS178" s="118">
        <f>IF('Copy &amp; Paste Roster Report Here'!$A175=AS$7,IF('Copy &amp; Paste Roster Report Here'!$M175="FT",1,0),0)</f>
        <v>0</v>
      </c>
      <c r="AT178" s="118">
        <f>IF('Copy &amp; Paste Roster Report Here'!$A175=AT$7,IF('Copy &amp; Paste Roster Report Here'!$M175="FT",1,0),0)</f>
        <v>0</v>
      </c>
      <c r="AU178" s="118">
        <f>IF('Copy &amp; Paste Roster Report Here'!$A175=AU$7,IF('Copy &amp; Paste Roster Report Here'!$M175="FT",1,0),0)</f>
        <v>0</v>
      </c>
      <c r="AV178" s="73">
        <f t="shared" si="40"/>
        <v>0</v>
      </c>
      <c r="AW178" s="119">
        <f>IF('Copy &amp; Paste Roster Report Here'!$A175=AW$7,IF('Copy &amp; Paste Roster Report Here'!$M175="HT",1,0),0)</f>
        <v>0</v>
      </c>
      <c r="AX178" s="119">
        <f>IF('Copy &amp; Paste Roster Report Here'!$A175=AX$7,IF('Copy &amp; Paste Roster Report Here'!$M175="HT",1,0),0)</f>
        <v>0</v>
      </c>
      <c r="AY178" s="119">
        <f>IF('Copy &amp; Paste Roster Report Here'!$A175=AY$7,IF('Copy &amp; Paste Roster Report Here'!$M175="HT",1,0),0)</f>
        <v>0</v>
      </c>
      <c r="AZ178" s="119">
        <f>IF('Copy &amp; Paste Roster Report Here'!$A175=AZ$7,IF('Copy &amp; Paste Roster Report Here'!$M175="HT",1,0),0)</f>
        <v>0</v>
      </c>
      <c r="BA178" s="119">
        <f>IF('Copy &amp; Paste Roster Report Here'!$A175=BA$7,IF('Copy &amp; Paste Roster Report Here'!$M175="HT",1,0),0)</f>
        <v>0</v>
      </c>
      <c r="BB178" s="119">
        <f>IF('Copy &amp; Paste Roster Report Here'!$A175=BB$7,IF('Copy &amp; Paste Roster Report Here'!$M175="HT",1,0),0)</f>
        <v>0</v>
      </c>
      <c r="BC178" s="119">
        <f>IF('Copy &amp; Paste Roster Report Here'!$A175=BC$7,IF('Copy &amp; Paste Roster Report Here'!$M175="HT",1,0),0)</f>
        <v>0</v>
      </c>
      <c r="BD178" s="119">
        <f>IF('Copy &amp; Paste Roster Report Here'!$A175=BD$7,IF('Copy &amp; Paste Roster Report Here'!$M175="HT",1,0),0)</f>
        <v>0</v>
      </c>
      <c r="BE178" s="119">
        <f>IF('Copy &amp; Paste Roster Report Here'!$A175=BE$7,IF('Copy &amp; Paste Roster Report Here'!$M175="HT",1,0),0)</f>
        <v>0</v>
      </c>
      <c r="BF178" s="119">
        <f>IF('Copy &amp; Paste Roster Report Here'!$A175=BF$7,IF('Copy &amp; Paste Roster Report Here'!$M175="HT",1,0),0)</f>
        <v>0</v>
      </c>
      <c r="BG178" s="119">
        <f>IF('Copy &amp; Paste Roster Report Here'!$A175=BG$7,IF('Copy &amp; Paste Roster Report Here'!$M175="HT",1,0),0)</f>
        <v>0</v>
      </c>
      <c r="BH178" s="73">
        <f t="shared" si="41"/>
        <v>0</v>
      </c>
      <c r="BI178" s="120">
        <f>IF('Copy &amp; Paste Roster Report Here'!$A175=BI$7,IF('Copy &amp; Paste Roster Report Here'!$M175="MT",1,0),0)</f>
        <v>0</v>
      </c>
      <c r="BJ178" s="120">
        <f>IF('Copy &amp; Paste Roster Report Here'!$A175=BJ$7,IF('Copy &amp; Paste Roster Report Here'!$M175="MT",1,0),0)</f>
        <v>0</v>
      </c>
      <c r="BK178" s="120">
        <f>IF('Copy &amp; Paste Roster Report Here'!$A175=BK$7,IF('Copy &amp; Paste Roster Report Here'!$M175="MT",1,0),0)</f>
        <v>0</v>
      </c>
      <c r="BL178" s="120">
        <f>IF('Copy &amp; Paste Roster Report Here'!$A175=BL$7,IF('Copy &amp; Paste Roster Report Here'!$M175="MT",1,0),0)</f>
        <v>0</v>
      </c>
      <c r="BM178" s="120">
        <f>IF('Copy &amp; Paste Roster Report Here'!$A175=BM$7,IF('Copy &amp; Paste Roster Report Here'!$M175="MT",1,0),0)</f>
        <v>0</v>
      </c>
      <c r="BN178" s="120">
        <f>IF('Copy &amp; Paste Roster Report Here'!$A175=BN$7,IF('Copy &amp; Paste Roster Report Here'!$M175="MT",1,0),0)</f>
        <v>0</v>
      </c>
      <c r="BO178" s="120">
        <f>IF('Copy &amp; Paste Roster Report Here'!$A175=BO$7,IF('Copy &amp; Paste Roster Report Here'!$M175="MT",1,0),0)</f>
        <v>0</v>
      </c>
      <c r="BP178" s="120">
        <f>IF('Copy &amp; Paste Roster Report Here'!$A175=BP$7,IF('Copy &amp; Paste Roster Report Here'!$M175="MT",1,0),0)</f>
        <v>0</v>
      </c>
      <c r="BQ178" s="120">
        <f>IF('Copy &amp; Paste Roster Report Here'!$A175=BQ$7,IF('Copy &amp; Paste Roster Report Here'!$M175="MT",1,0),0)</f>
        <v>0</v>
      </c>
      <c r="BR178" s="120">
        <f>IF('Copy &amp; Paste Roster Report Here'!$A175=BR$7,IF('Copy &amp; Paste Roster Report Here'!$M175="MT",1,0),0)</f>
        <v>0</v>
      </c>
      <c r="BS178" s="120">
        <f>IF('Copy &amp; Paste Roster Report Here'!$A175=BS$7,IF('Copy &amp; Paste Roster Report Here'!$M175="MT",1,0),0)</f>
        <v>0</v>
      </c>
      <c r="BT178" s="73">
        <f t="shared" si="42"/>
        <v>0</v>
      </c>
      <c r="BU178" s="121">
        <f>IF('Copy &amp; Paste Roster Report Here'!$A175=BU$7,IF('Copy &amp; Paste Roster Report Here'!$M175="fy",1,0),0)</f>
        <v>0</v>
      </c>
      <c r="BV178" s="121">
        <f>IF('Copy &amp; Paste Roster Report Here'!$A175=BV$7,IF('Copy &amp; Paste Roster Report Here'!$M175="fy",1,0),0)</f>
        <v>0</v>
      </c>
      <c r="BW178" s="121">
        <f>IF('Copy &amp; Paste Roster Report Here'!$A175=BW$7,IF('Copy &amp; Paste Roster Report Here'!$M175="fy",1,0),0)</f>
        <v>0</v>
      </c>
      <c r="BX178" s="121">
        <f>IF('Copy &amp; Paste Roster Report Here'!$A175=BX$7,IF('Copy &amp; Paste Roster Report Here'!$M175="fy",1,0),0)</f>
        <v>0</v>
      </c>
      <c r="BY178" s="121">
        <f>IF('Copy &amp; Paste Roster Report Here'!$A175=BY$7,IF('Copy &amp; Paste Roster Report Here'!$M175="fy",1,0),0)</f>
        <v>0</v>
      </c>
      <c r="BZ178" s="121">
        <f>IF('Copy &amp; Paste Roster Report Here'!$A175=BZ$7,IF('Copy &amp; Paste Roster Report Here'!$M175="fy",1,0),0)</f>
        <v>0</v>
      </c>
      <c r="CA178" s="121">
        <f>IF('Copy &amp; Paste Roster Report Here'!$A175=CA$7,IF('Copy &amp; Paste Roster Report Here'!$M175="fy",1,0),0)</f>
        <v>0</v>
      </c>
      <c r="CB178" s="121">
        <f>IF('Copy &amp; Paste Roster Report Here'!$A175=CB$7,IF('Copy &amp; Paste Roster Report Here'!$M175="fy",1,0),0)</f>
        <v>0</v>
      </c>
      <c r="CC178" s="121">
        <f>IF('Copy &amp; Paste Roster Report Here'!$A175=CC$7,IF('Copy &amp; Paste Roster Report Here'!$M175="fy",1,0),0)</f>
        <v>0</v>
      </c>
      <c r="CD178" s="121">
        <f>IF('Copy &amp; Paste Roster Report Here'!$A175=CD$7,IF('Copy &amp; Paste Roster Report Here'!$M175="fy",1,0),0)</f>
        <v>0</v>
      </c>
      <c r="CE178" s="121">
        <f>IF('Copy &amp; Paste Roster Report Here'!$A175=CE$7,IF('Copy &amp; Paste Roster Report Here'!$M175="fy",1,0),0)</f>
        <v>0</v>
      </c>
      <c r="CF178" s="73">
        <f t="shared" si="43"/>
        <v>0</v>
      </c>
      <c r="CG178" s="122">
        <f>IF('Copy &amp; Paste Roster Report Here'!$A175=CG$7,IF('Copy &amp; Paste Roster Report Here'!$M175="RH",1,0),0)</f>
        <v>0</v>
      </c>
      <c r="CH178" s="122">
        <f>IF('Copy &amp; Paste Roster Report Here'!$A175=CH$7,IF('Copy &amp; Paste Roster Report Here'!$M175="RH",1,0),0)</f>
        <v>0</v>
      </c>
      <c r="CI178" s="122">
        <f>IF('Copy &amp; Paste Roster Report Here'!$A175=CI$7,IF('Copy &amp; Paste Roster Report Here'!$M175="RH",1,0),0)</f>
        <v>0</v>
      </c>
      <c r="CJ178" s="122">
        <f>IF('Copy &amp; Paste Roster Report Here'!$A175=CJ$7,IF('Copy &amp; Paste Roster Report Here'!$M175="RH",1,0),0)</f>
        <v>0</v>
      </c>
      <c r="CK178" s="122">
        <f>IF('Copy &amp; Paste Roster Report Here'!$A175=CK$7,IF('Copy &amp; Paste Roster Report Here'!$M175="RH",1,0),0)</f>
        <v>0</v>
      </c>
      <c r="CL178" s="122">
        <f>IF('Copy &amp; Paste Roster Report Here'!$A175=CL$7,IF('Copy &amp; Paste Roster Report Here'!$M175="RH",1,0),0)</f>
        <v>0</v>
      </c>
      <c r="CM178" s="122">
        <f>IF('Copy &amp; Paste Roster Report Here'!$A175=CM$7,IF('Copy &amp; Paste Roster Report Here'!$M175="RH",1,0),0)</f>
        <v>0</v>
      </c>
      <c r="CN178" s="122">
        <f>IF('Copy &amp; Paste Roster Report Here'!$A175=CN$7,IF('Copy &amp; Paste Roster Report Here'!$M175="RH",1,0),0)</f>
        <v>0</v>
      </c>
      <c r="CO178" s="122">
        <f>IF('Copy &amp; Paste Roster Report Here'!$A175=CO$7,IF('Copy &amp; Paste Roster Report Here'!$M175="RH",1,0),0)</f>
        <v>0</v>
      </c>
      <c r="CP178" s="122">
        <f>IF('Copy &amp; Paste Roster Report Here'!$A175=CP$7,IF('Copy &amp; Paste Roster Report Here'!$M175="RH",1,0),0)</f>
        <v>0</v>
      </c>
      <c r="CQ178" s="122">
        <f>IF('Copy &amp; Paste Roster Report Here'!$A175=CQ$7,IF('Copy &amp; Paste Roster Report Here'!$M175="RH",1,0),0)</f>
        <v>0</v>
      </c>
      <c r="CR178" s="73">
        <f t="shared" si="44"/>
        <v>0</v>
      </c>
      <c r="CS178" s="123">
        <f>IF('Copy &amp; Paste Roster Report Here'!$A175=CS$7,IF('Copy &amp; Paste Roster Report Here'!$M175="QT",1,0),0)</f>
        <v>0</v>
      </c>
      <c r="CT178" s="123">
        <f>IF('Copy &amp; Paste Roster Report Here'!$A175=CT$7,IF('Copy &amp; Paste Roster Report Here'!$M175="QT",1,0),0)</f>
        <v>0</v>
      </c>
      <c r="CU178" s="123">
        <f>IF('Copy &amp; Paste Roster Report Here'!$A175=CU$7,IF('Copy &amp; Paste Roster Report Here'!$M175="QT",1,0),0)</f>
        <v>0</v>
      </c>
      <c r="CV178" s="123">
        <f>IF('Copy &amp; Paste Roster Report Here'!$A175=CV$7,IF('Copy &amp; Paste Roster Report Here'!$M175="QT",1,0),0)</f>
        <v>0</v>
      </c>
      <c r="CW178" s="123">
        <f>IF('Copy &amp; Paste Roster Report Here'!$A175=CW$7,IF('Copy &amp; Paste Roster Report Here'!$M175="QT",1,0),0)</f>
        <v>0</v>
      </c>
      <c r="CX178" s="123">
        <f>IF('Copy &amp; Paste Roster Report Here'!$A175=CX$7,IF('Copy &amp; Paste Roster Report Here'!$M175="QT",1,0),0)</f>
        <v>0</v>
      </c>
      <c r="CY178" s="123">
        <f>IF('Copy &amp; Paste Roster Report Here'!$A175=CY$7,IF('Copy &amp; Paste Roster Report Here'!$M175="QT",1,0),0)</f>
        <v>0</v>
      </c>
      <c r="CZ178" s="123">
        <f>IF('Copy &amp; Paste Roster Report Here'!$A175=CZ$7,IF('Copy &amp; Paste Roster Report Here'!$M175="QT",1,0),0)</f>
        <v>0</v>
      </c>
      <c r="DA178" s="123">
        <f>IF('Copy &amp; Paste Roster Report Here'!$A175=DA$7,IF('Copy &amp; Paste Roster Report Here'!$M175="QT",1,0),0)</f>
        <v>0</v>
      </c>
      <c r="DB178" s="123">
        <f>IF('Copy &amp; Paste Roster Report Here'!$A175=DB$7,IF('Copy &amp; Paste Roster Report Here'!$M175="QT",1,0),0)</f>
        <v>0</v>
      </c>
      <c r="DC178" s="123">
        <f>IF('Copy &amp; Paste Roster Report Here'!$A175=DC$7,IF('Copy &amp; Paste Roster Report Here'!$M175="QT",1,0),0)</f>
        <v>0</v>
      </c>
      <c r="DD178" s="73">
        <f t="shared" si="45"/>
        <v>0</v>
      </c>
      <c r="DE178" s="124">
        <f>IF('Copy &amp; Paste Roster Report Here'!$A175=DE$7,IF('Copy &amp; Paste Roster Report Here'!$M175="xxxxxxxxxxx",1,0),0)</f>
        <v>0</v>
      </c>
      <c r="DF178" s="124">
        <f>IF('Copy &amp; Paste Roster Report Here'!$A175=DF$7,IF('Copy &amp; Paste Roster Report Here'!$M175="xxxxxxxxxxx",1,0),0)</f>
        <v>0</v>
      </c>
      <c r="DG178" s="124">
        <f>IF('Copy &amp; Paste Roster Report Here'!$A175=DG$7,IF('Copy &amp; Paste Roster Report Here'!$M175="xxxxxxxxxxx",1,0),0)</f>
        <v>0</v>
      </c>
      <c r="DH178" s="124">
        <f>IF('Copy &amp; Paste Roster Report Here'!$A175=DH$7,IF('Copy &amp; Paste Roster Report Here'!$M175="xxxxxxxxxxx",1,0),0)</f>
        <v>0</v>
      </c>
      <c r="DI178" s="124">
        <f>IF('Copy &amp; Paste Roster Report Here'!$A175=DI$7,IF('Copy &amp; Paste Roster Report Here'!$M175="xxxxxxxxxxx",1,0),0)</f>
        <v>0</v>
      </c>
      <c r="DJ178" s="124">
        <f>IF('Copy &amp; Paste Roster Report Here'!$A175=DJ$7,IF('Copy &amp; Paste Roster Report Here'!$M175="xxxxxxxxxxx",1,0),0)</f>
        <v>0</v>
      </c>
      <c r="DK178" s="124">
        <f>IF('Copy &amp; Paste Roster Report Here'!$A175=DK$7,IF('Copy &amp; Paste Roster Report Here'!$M175="xxxxxxxxxxx",1,0),0)</f>
        <v>0</v>
      </c>
      <c r="DL178" s="124">
        <f>IF('Copy &amp; Paste Roster Report Here'!$A175=DL$7,IF('Copy &amp; Paste Roster Report Here'!$M175="xxxxxxxxxxx",1,0),0)</f>
        <v>0</v>
      </c>
      <c r="DM178" s="124">
        <f>IF('Copy &amp; Paste Roster Report Here'!$A175=DM$7,IF('Copy &amp; Paste Roster Report Here'!$M175="xxxxxxxxxxx",1,0),0)</f>
        <v>0</v>
      </c>
      <c r="DN178" s="124">
        <f>IF('Copy &amp; Paste Roster Report Here'!$A175=DN$7,IF('Copy &amp; Paste Roster Report Here'!$M175="xxxxxxxxxxx",1,0),0)</f>
        <v>0</v>
      </c>
      <c r="DO178" s="124">
        <f>IF('Copy &amp; Paste Roster Report Here'!$A175=DO$7,IF('Copy &amp; Paste Roster Report Here'!$M175="xxxxxxxxxxx",1,0),0)</f>
        <v>0</v>
      </c>
      <c r="DP178" s="125">
        <f t="shared" si="46"/>
        <v>0</v>
      </c>
      <c r="DQ178" s="126">
        <f t="shared" si="47"/>
        <v>0</v>
      </c>
    </row>
    <row r="179" spans="1:121" x14ac:dyDescent="0.2">
      <c r="A179" s="111">
        <f t="shared" si="33"/>
        <v>0</v>
      </c>
      <c r="B179" s="111">
        <f t="shared" si="34"/>
        <v>0</v>
      </c>
      <c r="C179" s="112">
        <f>+('Copy &amp; Paste Roster Report Here'!$P176-'Copy &amp; Paste Roster Report Here'!$O176)/30</f>
        <v>0</v>
      </c>
      <c r="D179" s="112">
        <f>+('Copy &amp; Paste Roster Report Here'!$P176-'Copy &amp; Paste Roster Report Here'!$O176)</f>
        <v>0</v>
      </c>
      <c r="E179" s="111">
        <f>'Copy &amp; Paste Roster Report Here'!N176</f>
        <v>0</v>
      </c>
      <c r="F179" s="111" t="str">
        <f t="shared" si="35"/>
        <v>N</v>
      </c>
      <c r="G179" s="111">
        <f>'Copy &amp; Paste Roster Report Here'!R176</f>
        <v>0</v>
      </c>
      <c r="H179" s="113">
        <f t="shared" si="36"/>
        <v>0</v>
      </c>
      <c r="I179" s="112">
        <f>IF(F179="N",$F$5-'Copy &amp; Paste Roster Report Here'!O176,+'Copy &amp; Paste Roster Report Here'!Q176-'Copy &amp; Paste Roster Report Here'!O176)</f>
        <v>0</v>
      </c>
      <c r="J179" s="114">
        <f t="shared" si="37"/>
        <v>0</v>
      </c>
      <c r="K179" s="114">
        <f t="shared" si="38"/>
        <v>0</v>
      </c>
      <c r="L179" s="115">
        <f>'Copy &amp; Paste Roster Report Here'!F176</f>
        <v>0</v>
      </c>
      <c r="M179" s="116">
        <f t="shared" si="39"/>
        <v>0</v>
      </c>
      <c r="N179" s="117">
        <f>IF('Copy &amp; Paste Roster Report Here'!$A176='Analytical Tests'!N$7,IF($F179="Y",+$H179*N$6,0),0)</f>
        <v>0</v>
      </c>
      <c r="O179" s="117">
        <f>IF('Copy &amp; Paste Roster Report Here'!$A176='Analytical Tests'!O$7,IF($F179="Y",+$H179*O$6,0),0)</f>
        <v>0</v>
      </c>
      <c r="P179" s="117">
        <f>IF('Copy &amp; Paste Roster Report Here'!$A176='Analytical Tests'!P$7,IF($F179="Y",+$H179*P$6,0),0)</f>
        <v>0</v>
      </c>
      <c r="Q179" s="117">
        <f>IF('Copy &amp; Paste Roster Report Here'!$A176='Analytical Tests'!Q$7,IF($F179="Y",+$H179*Q$6,0),0)</f>
        <v>0</v>
      </c>
      <c r="R179" s="117">
        <f>IF('Copy &amp; Paste Roster Report Here'!$A176='Analytical Tests'!R$7,IF($F179="Y",+$H179*R$6,0),0)</f>
        <v>0</v>
      </c>
      <c r="S179" s="117">
        <f>IF('Copy &amp; Paste Roster Report Here'!$A176='Analytical Tests'!S$7,IF($F179="Y",+$H179*S$6,0),0)</f>
        <v>0</v>
      </c>
      <c r="T179" s="117">
        <f>IF('Copy &amp; Paste Roster Report Here'!$A176='Analytical Tests'!T$7,IF($F179="Y",+$H179*T$6,0),0)</f>
        <v>0</v>
      </c>
      <c r="U179" s="117">
        <f>IF('Copy &amp; Paste Roster Report Here'!$A176='Analytical Tests'!U$7,IF($F179="Y",+$H179*U$6,0),0)</f>
        <v>0</v>
      </c>
      <c r="V179" s="117">
        <f>IF('Copy &amp; Paste Roster Report Here'!$A176='Analytical Tests'!V$7,IF($F179="Y",+$H179*V$6,0),0)</f>
        <v>0</v>
      </c>
      <c r="W179" s="117">
        <f>IF('Copy &amp; Paste Roster Report Here'!$A176='Analytical Tests'!W$7,IF($F179="Y",+$H179*W$6,0),0)</f>
        <v>0</v>
      </c>
      <c r="X179" s="117">
        <f>IF('Copy &amp; Paste Roster Report Here'!$A176='Analytical Tests'!X$7,IF($F179="Y",+$H179*X$6,0),0)</f>
        <v>0</v>
      </c>
      <c r="Y179" s="117" t="b">
        <f>IF('Copy &amp; Paste Roster Report Here'!$A176='Analytical Tests'!Y$7,IF($F179="N",IF($J179&gt;=$C179,Y$6,+($I179/$D179)*Y$6),0))</f>
        <v>0</v>
      </c>
      <c r="Z179" s="117" t="b">
        <f>IF('Copy &amp; Paste Roster Report Here'!$A176='Analytical Tests'!Z$7,IF($F179="N",IF($J179&gt;=$C179,Z$6,+($I179/$D179)*Z$6),0))</f>
        <v>0</v>
      </c>
      <c r="AA179" s="117" t="b">
        <f>IF('Copy &amp; Paste Roster Report Here'!$A176='Analytical Tests'!AA$7,IF($F179="N",IF($J179&gt;=$C179,AA$6,+($I179/$D179)*AA$6),0))</f>
        <v>0</v>
      </c>
      <c r="AB179" s="117" t="b">
        <f>IF('Copy &amp; Paste Roster Report Here'!$A176='Analytical Tests'!AB$7,IF($F179="N",IF($J179&gt;=$C179,AB$6,+($I179/$D179)*AB$6),0))</f>
        <v>0</v>
      </c>
      <c r="AC179" s="117" t="b">
        <f>IF('Copy &amp; Paste Roster Report Here'!$A176='Analytical Tests'!AC$7,IF($F179="N",IF($J179&gt;=$C179,AC$6,+($I179/$D179)*AC$6),0))</f>
        <v>0</v>
      </c>
      <c r="AD179" s="117" t="b">
        <f>IF('Copy &amp; Paste Roster Report Here'!$A176='Analytical Tests'!AD$7,IF($F179="N",IF($J179&gt;=$C179,AD$6,+($I179/$D179)*AD$6),0))</f>
        <v>0</v>
      </c>
      <c r="AE179" s="117" t="b">
        <f>IF('Copy &amp; Paste Roster Report Here'!$A176='Analytical Tests'!AE$7,IF($F179="N",IF($J179&gt;=$C179,AE$6,+($I179/$D179)*AE$6),0))</f>
        <v>0</v>
      </c>
      <c r="AF179" s="117" t="b">
        <f>IF('Copy &amp; Paste Roster Report Here'!$A176='Analytical Tests'!AF$7,IF($F179="N",IF($J179&gt;=$C179,AF$6,+($I179/$D179)*AF$6),0))</f>
        <v>0</v>
      </c>
      <c r="AG179" s="117" t="b">
        <f>IF('Copy &amp; Paste Roster Report Here'!$A176='Analytical Tests'!AG$7,IF($F179="N",IF($J179&gt;=$C179,AG$6,+($I179/$D179)*AG$6),0))</f>
        <v>0</v>
      </c>
      <c r="AH179" s="117" t="b">
        <f>IF('Copy &amp; Paste Roster Report Here'!$A176='Analytical Tests'!AH$7,IF($F179="N",IF($J179&gt;=$C179,AH$6,+($I179/$D179)*AH$6),0))</f>
        <v>0</v>
      </c>
      <c r="AI179" s="117" t="b">
        <f>IF('Copy &amp; Paste Roster Report Here'!$A176='Analytical Tests'!AI$7,IF($F179="N",IF($J179&gt;=$C179,AI$6,+($I179/$D179)*AI$6),0))</f>
        <v>0</v>
      </c>
      <c r="AJ179" s="79"/>
      <c r="AK179" s="118">
        <f>IF('Copy &amp; Paste Roster Report Here'!$A176=AK$7,IF('Copy &amp; Paste Roster Report Here'!$M176="FT",1,0),0)</f>
        <v>0</v>
      </c>
      <c r="AL179" s="118">
        <f>IF('Copy &amp; Paste Roster Report Here'!$A176=AL$7,IF('Copy &amp; Paste Roster Report Here'!$M176="FT",1,0),0)</f>
        <v>0</v>
      </c>
      <c r="AM179" s="118">
        <f>IF('Copy &amp; Paste Roster Report Here'!$A176=AM$7,IF('Copy &amp; Paste Roster Report Here'!$M176="FT",1,0),0)</f>
        <v>0</v>
      </c>
      <c r="AN179" s="118">
        <f>IF('Copy &amp; Paste Roster Report Here'!$A176=AN$7,IF('Copy &amp; Paste Roster Report Here'!$M176="FT",1,0),0)</f>
        <v>0</v>
      </c>
      <c r="AO179" s="118">
        <f>IF('Copy &amp; Paste Roster Report Here'!$A176=AO$7,IF('Copy &amp; Paste Roster Report Here'!$M176="FT",1,0),0)</f>
        <v>0</v>
      </c>
      <c r="AP179" s="118">
        <f>IF('Copy &amp; Paste Roster Report Here'!$A176=AP$7,IF('Copy &amp; Paste Roster Report Here'!$M176="FT",1,0),0)</f>
        <v>0</v>
      </c>
      <c r="AQ179" s="118">
        <f>IF('Copy &amp; Paste Roster Report Here'!$A176=AQ$7,IF('Copy &amp; Paste Roster Report Here'!$M176="FT",1,0),0)</f>
        <v>0</v>
      </c>
      <c r="AR179" s="118">
        <f>IF('Copy &amp; Paste Roster Report Here'!$A176=AR$7,IF('Copy &amp; Paste Roster Report Here'!$M176="FT",1,0),0)</f>
        <v>0</v>
      </c>
      <c r="AS179" s="118">
        <f>IF('Copy &amp; Paste Roster Report Here'!$A176=AS$7,IF('Copy &amp; Paste Roster Report Here'!$M176="FT",1,0),0)</f>
        <v>0</v>
      </c>
      <c r="AT179" s="118">
        <f>IF('Copy &amp; Paste Roster Report Here'!$A176=AT$7,IF('Copy &amp; Paste Roster Report Here'!$M176="FT",1,0),0)</f>
        <v>0</v>
      </c>
      <c r="AU179" s="118">
        <f>IF('Copy &amp; Paste Roster Report Here'!$A176=AU$7,IF('Copy &amp; Paste Roster Report Here'!$M176="FT",1,0),0)</f>
        <v>0</v>
      </c>
      <c r="AV179" s="73">
        <f t="shared" si="40"/>
        <v>0</v>
      </c>
      <c r="AW179" s="119">
        <f>IF('Copy &amp; Paste Roster Report Here'!$A176=AW$7,IF('Copy &amp; Paste Roster Report Here'!$M176="HT",1,0),0)</f>
        <v>0</v>
      </c>
      <c r="AX179" s="119">
        <f>IF('Copy &amp; Paste Roster Report Here'!$A176=AX$7,IF('Copy &amp; Paste Roster Report Here'!$M176="HT",1,0),0)</f>
        <v>0</v>
      </c>
      <c r="AY179" s="119">
        <f>IF('Copy &amp; Paste Roster Report Here'!$A176=AY$7,IF('Copy &amp; Paste Roster Report Here'!$M176="HT",1,0),0)</f>
        <v>0</v>
      </c>
      <c r="AZ179" s="119">
        <f>IF('Copy &amp; Paste Roster Report Here'!$A176=AZ$7,IF('Copy &amp; Paste Roster Report Here'!$M176="HT",1,0),0)</f>
        <v>0</v>
      </c>
      <c r="BA179" s="119">
        <f>IF('Copy &amp; Paste Roster Report Here'!$A176=BA$7,IF('Copy &amp; Paste Roster Report Here'!$M176="HT",1,0),0)</f>
        <v>0</v>
      </c>
      <c r="BB179" s="119">
        <f>IF('Copy &amp; Paste Roster Report Here'!$A176=BB$7,IF('Copy &amp; Paste Roster Report Here'!$M176="HT",1,0),0)</f>
        <v>0</v>
      </c>
      <c r="BC179" s="119">
        <f>IF('Copy &amp; Paste Roster Report Here'!$A176=BC$7,IF('Copy &amp; Paste Roster Report Here'!$M176="HT",1,0),0)</f>
        <v>0</v>
      </c>
      <c r="BD179" s="119">
        <f>IF('Copy &amp; Paste Roster Report Here'!$A176=BD$7,IF('Copy &amp; Paste Roster Report Here'!$M176="HT",1,0),0)</f>
        <v>0</v>
      </c>
      <c r="BE179" s="119">
        <f>IF('Copy &amp; Paste Roster Report Here'!$A176=BE$7,IF('Copy &amp; Paste Roster Report Here'!$M176="HT",1,0),0)</f>
        <v>0</v>
      </c>
      <c r="BF179" s="119">
        <f>IF('Copy &amp; Paste Roster Report Here'!$A176=BF$7,IF('Copy &amp; Paste Roster Report Here'!$M176="HT",1,0),0)</f>
        <v>0</v>
      </c>
      <c r="BG179" s="119">
        <f>IF('Copy &amp; Paste Roster Report Here'!$A176=BG$7,IF('Copy &amp; Paste Roster Report Here'!$M176="HT",1,0),0)</f>
        <v>0</v>
      </c>
      <c r="BH179" s="73">
        <f t="shared" si="41"/>
        <v>0</v>
      </c>
      <c r="BI179" s="120">
        <f>IF('Copy &amp; Paste Roster Report Here'!$A176=BI$7,IF('Copy &amp; Paste Roster Report Here'!$M176="MT",1,0),0)</f>
        <v>0</v>
      </c>
      <c r="BJ179" s="120">
        <f>IF('Copy &amp; Paste Roster Report Here'!$A176=BJ$7,IF('Copy &amp; Paste Roster Report Here'!$M176="MT",1,0),0)</f>
        <v>0</v>
      </c>
      <c r="BK179" s="120">
        <f>IF('Copy &amp; Paste Roster Report Here'!$A176=BK$7,IF('Copy &amp; Paste Roster Report Here'!$M176="MT",1,0),0)</f>
        <v>0</v>
      </c>
      <c r="BL179" s="120">
        <f>IF('Copy &amp; Paste Roster Report Here'!$A176=BL$7,IF('Copy &amp; Paste Roster Report Here'!$M176="MT",1,0),0)</f>
        <v>0</v>
      </c>
      <c r="BM179" s="120">
        <f>IF('Copy &amp; Paste Roster Report Here'!$A176=BM$7,IF('Copy &amp; Paste Roster Report Here'!$M176="MT",1,0),0)</f>
        <v>0</v>
      </c>
      <c r="BN179" s="120">
        <f>IF('Copy &amp; Paste Roster Report Here'!$A176=BN$7,IF('Copy &amp; Paste Roster Report Here'!$M176="MT",1,0),0)</f>
        <v>0</v>
      </c>
      <c r="BO179" s="120">
        <f>IF('Copy &amp; Paste Roster Report Here'!$A176=BO$7,IF('Copy &amp; Paste Roster Report Here'!$M176="MT",1,0),0)</f>
        <v>0</v>
      </c>
      <c r="BP179" s="120">
        <f>IF('Copy &amp; Paste Roster Report Here'!$A176=BP$7,IF('Copy &amp; Paste Roster Report Here'!$M176="MT",1,0),0)</f>
        <v>0</v>
      </c>
      <c r="BQ179" s="120">
        <f>IF('Copy &amp; Paste Roster Report Here'!$A176=BQ$7,IF('Copy &amp; Paste Roster Report Here'!$M176="MT",1,0),0)</f>
        <v>0</v>
      </c>
      <c r="BR179" s="120">
        <f>IF('Copy &amp; Paste Roster Report Here'!$A176=BR$7,IF('Copy &amp; Paste Roster Report Here'!$M176="MT",1,0),0)</f>
        <v>0</v>
      </c>
      <c r="BS179" s="120">
        <f>IF('Copy &amp; Paste Roster Report Here'!$A176=BS$7,IF('Copy &amp; Paste Roster Report Here'!$M176="MT",1,0),0)</f>
        <v>0</v>
      </c>
      <c r="BT179" s="73">
        <f t="shared" si="42"/>
        <v>0</v>
      </c>
      <c r="BU179" s="121">
        <f>IF('Copy &amp; Paste Roster Report Here'!$A176=BU$7,IF('Copy &amp; Paste Roster Report Here'!$M176="fy",1,0),0)</f>
        <v>0</v>
      </c>
      <c r="BV179" s="121">
        <f>IF('Copy &amp; Paste Roster Report Here'!$A176=BV$7,IF('Copy &amp; Paste Roster Report Here'!$M176="fy",1,0),0)</f>
        <v>0</v>
      </c>
      <c r="BW179" s="121">
        <f>IF('Copy &amp; Paste Roster Report Here'!$A176=BW$7,IF('Copy &amp; Paste Roster Report Here'!$M176="fy",1,0),0)</f>
        <v>0</v>
      </c>
      <c r="BX179" s="121">
        <f>IF('Copy &amp; Paste Roster Report Here'!$A176=BX$7,IF('Copy &amp; Paste Roster Report Here'!$M176="fy",1,0),0)</f>
        <v>0</v>
      </c>
      <c r="BY179" s="121">
        <f>IF('Copy &amp; Paste Roster Report Here'!$A176=BY$7,IF('Copy &amp; Paste Roster Report Here'!$M176="fy",1,0),0)</f>
        <v>0</v>
      </c>
      <c r="BZ179" s="121">
        <f>IF('Copy &amp; Paste Roster Report Here'!$A176=BZ$7,IF('Copy &amp; Paste Roster Report Here'!$M176="fy",1,0),0)</f>
        <v>0</v>
      </c>
      <c r="CA179" s="121">
        <f>IF('Copy &amp; Paste Roster Report Here'!$A176=CA$7,IF('Copy &amp; Paste Roster Report Here'!$M176="fy",1,0),0)</f>
        <v>0</v>
      </c>
      <c r="CB179" s="121">
        <f>IF('Copy &amp; Paste Roster Report Here'!$A176=CB$7,IF('Copy &amp; Paste Roster Report Here'!$M176="fy",1,0),0)</f>
        <v>0</v>
      </c>
      <c r="CC179" s="121">
        <f>IF('Copy &amp; Paste Roster Report Here'!$A176=CC$7,IF('Copy &amp; Paste Roster Report Here'!$M176="fy",1,0),0)</f>
        <v>0</v>
      </c>
      <c r="CD179" s="121">
        <f>IF('Copy &amp; Paste Roster Report Here'!$A176=CD$7,IF('Copy &amp; Paste Roster Report Here'!$M176="fy",1,0),0)</f>
        <v>0</v>
      </c>
      <c r="CE179" s="121">
        <f>IF('Copy &amp; Paste Roster Report Here'!$A176=CE$7,IF('Copy &amp; Paste Roster Report Here'!$M176="fy",1,0),0)</f>
        <v>0</v>
      </c>
      <c r="CF179" s="73">
        <f t="shared" si="43"/>
        <v>0</v>
      </c>
      <c r="CG179" s="122">
        <f>IF('Copy &amp; Paste Roster Report Here'!$A176=CG$7,IF('Copy &amp; Paste Roster Report Here'!$M176="RH",1,0),0)</f>
        <v>0</v>
      </c>
      <c r="CH179" s="122">
        <f>IF('Copy &amp; Paste Roster Report Here'!$A176=CH$7,IF('Copy &amp; Paste Roster Report Here'!$M176="RH",1,0),0)</f>
        <v>0</v>
      </c>
      <c r="CI179" s="122">
        <f>IF('Copy &amp; Paste Roster Report Here'!$A176=CI$7,IF('Copy &amp; Paste Roster Report Here'!$M176="RH",1,0),0)</f>
        <v>0</v>
      </c>
      <c r="CJ179" s="122">
        <f>IF('Copy &amp; Paste Roster Report Here'!$A176=CJ$7,IF('Copy &amp; Paste Roster Report Here'!$M176="RH",1,0),0)</f>
        <v>0</v>
      </c>
      <c r="CK179" s="122">
        <f>IF('Copy &amp; Paste Roster Report Here'!$A176=CK$7,IF('Copy &amp; Paste Roster Report Here'!$M176="RH",1,0),0)</f>
        <v>0</v>
      </c>
      <c r="CL179" s="122">
        <f>IF('Copy &amp; Paste Roster Report Here'!$A176=CL$7,IF('Copy &amp; Paste Roster Report Here'!$M176="RH",1,0),0)</f>
        <v>0</v>
      </c>
      <c r="CM179" s="122">
        <f>IF('Copy &amp; Paste Roster Report Here'!$A176=CM$7,IF('Copy &amp; Paste Roster Report Here'!$M176="RH",1,0),0)</f>
        <v>0</v>
      </c>
      <c r="CN179" s="122">
        <f>IF('Copy &amp; Paste Roster Report Here'!$A176=CN$7,IF('Copy &amp; Paste Roster Report Here'!$M176="RH",1,0),0)</f>
        <v>0</v>
      </c>
      <c r="CO179" s="122">
        <f>IF('Copy &amp; Paste Roster Report Here'!$A176=CO$7,IF('Copy &amp; Paste Roster Report Here'!$M176="RH",1,0),0)</f>
        <v>0</v>
      </c>
      <c r="CP179" s="122">
        <f>IF('Copy &amp; Paste Roster Report Here'!$A176=CP$7,IF('Copy &amp; Paste Roster Report Here'!$M176="RH",1,0),0)</f>
        <v>0</v>
      </c>
      <c r="CQ179" s="122">
        <f>IF('Copy &amp; Paste Roster Report Here'!$A176=CQ$7,IF('Copy &amp; Paste Roster Report Here'!$M176="RH",1,0),0)</f>
        <v>0</v>
      </c>
      <c r="CR179" s="73">
        <f t="shared" si="44"/>
        <v>0</v>
      </c>
      <c r="CS179" s="123">
        <f>IF('Copy &amp; Paste Roster Report Here'!$A176=CS$7,IF('Copy &amp; Paste Roster Report Here'!$M176="QT",1,0),0)</f>
        <v>0</v>
      </c>
      <c r="CT179" s="123">
        <f>IF('Copy &amp; Paste Roster Report Here'!$A176=CT$7,IF('Copy &amp; Paste Roster Report Here'!$M176="QT",1,0),0)</f>
        <v>0</v>
      </c>
      <c r="CU179" s="123">
        <f>IF('Copy &amp; Paste Roster Report Here'!$A176=CU$7,IF('Copy &amp; Paste Roster Report Here'!$M176="QT",1,0),0)</f>
        <v>0</v>
      </c>
      <c r="CV179" s="123">
        <f>IF('Copy &amp; Paste Roster Report Here'!$A176=CV$7,IF('Copy &amp; Paste Roster Report Here'!$M176="QT",1,0),0)</f>
        <v>0</v>
      </c>
      <c r="CW179" s="123">
        <f>IF('Copy &amp; Paste Roster Report Here'!$A176=CW$7,IF('Copy &amp; Paste Roster Report Here'!$M176="QT",1,0),0)</f>
        <v>0</v>
      </c>
      <c r="CX179" s="123">
        <f>IF('Copy &amp; Paste Roster Report Here'!$A176=CX$7,IF('Copy &amp; Paste Roster Report Here'!$M176="QT",1,0),0)</f>
        <v>0</v>
      </c>
      <c r="CY179" s="123">
        <f>IF('Copy &amp; Paste Roster Report Here'!$A176=CY$7,IF('Copy &amp; Paste Roster Report Here'!$M176="QT",1,0),0)</f>
        <v>0</v>
      </c>
      <c r="CZ179" s="123">
        <f>IF('Copy &amp; Paste Roster Report Here'!$A176=CZ$7,IF('Copy &amp; Paste Roster Report Here'!$M176="QT",1,0),0)</f>
        <v>0</v>
      </c>
      <c r="DA179" s="123">
        <f>IF('Copy &amp; Paste Roster Report Here'!$A176=DA$7,IF('Copy &amp; Paste Roster Report Here'!$M176="QT",1,0),0)</f>
        <v>0</v>
      </c>
      <c r="DB179" s="123">
        <f>IF('Copy &amp; Paste Roster Report Here'!$A176=DB$7,IF('Copy &amp; Paste Roster Report Here'!$M176="QT",1,0),0)</f>
        <v>0</v>
      </c>
      <c r="DC179" s="123">
        <f>IF('Copy &amp; Paste Roster Report Here'!$A176=DC$7,IF('Copy &amp; Paste Roster Report Here'!$M176="QT",1,0),0)</f>
        <v>0</v>
      </c>
      <c r="DD179" s="73">
        <f t="shared" si="45"/>
        <v>0</v>
      </c>
      <c r="DE179" s="124">
        <f>IF('Copy &amp; Paste Roster Report Here'!$A176=DE$7,IF('Copy &amp; Paste Roster Report Here'!$M176="xxxxxxxxxxx",1,0),0)</f>
        <v>0</v>
      </c>
      <c r="DF179" s="124">
        <f>IF('Copy &amp; Paste Roster Report Here'!$A176=DF$7,IF('Copy &amp; Paste Roster Report Here'!$M176="xxxxxxxxxxx",1,0),0)</f>
        <v>0</v>
      </c>
      <c r="DG179" s="124">
        <f>IF('Copy &amp; Paste Roster Report Here'!$A176=DG$7,IF('Copy &amp; Paste Roster Report Here'!$M176="xxxxxxxxxxx",1,0),0)</f>
        <v>0</v>
      </c>
      <c r="DH179" s="124">
        <f>IF('Copy &amp; Paste Roster Report Here'!$A176=DH$7,IF('Copy &amp; Paste Roster Report Here'!$M176="xxxxxxxxxxx",1,0),0)</f>
        <v>0</v>
      </c>
      <c r="DI179" s="124">
        <f>IF('Copy &amp; Paste Roster Report Here'!$A176=DI$7,IF('Copy &amp; Paste Roster Report Here'!$M176="xxxxxxxxxxx",1,0),0)</f>
        <v>0</v>
      </c>
      <c r="DJ179" s="124">
        <f>IF('Copy &amp; Paste Roster Report Here'!$A176=DJ$7,IF('Copy &amp; Paste Roster Report Here'!$M176="xxxxxxxxxxx",1,0),0)</f>
        <v>0</v>
      </c>
      <c r="DK179" s="124">
        <f>IF('Copy &amp; Paste Roster Report Here'!$A176=DK$7,IF('Copy &amp; Paste Roster Report Here'!$M176="xxxxxxxxxxx",1,0),0)</f>
        <v>0</v>
      </c>
      <c r="DL179" s="124">
        <f>IF('Copy &amp; Paste Roster Report Here'!$A176=DL$7,IF('Copy &amp; Paste Roster Report Here'!$M176="xxxxxxxxxxx",1,0),0)</f>
        <v>0</v>
      </c>
      <c r="DM179" s="124">
        <f>IF('Copy &amp; Paste Roster Report Here'!$A176=DM$7,IF('Copy &amp; Paste Roster Report Here'!$M176="xxxxxxxxxxx",1,0),0)</f>
        <v>0</v>
      </c>
      <c r="DN179" s="124">
        <f>IF('Copy &amp; Paste Roster Report Here'!$A176=DN$7,IF('Copy &amp; Paste Roster Report Here'!$M176="xxxxxxxxxxx",1,0),0)</f>
        <v>0</v>
      </c>
      <c r="DO179" s="124">
        <f>IF('Copy &amp; Paste Roster Report Here'!$A176=DO$7,IF('Copy &amp; Paste Roster Report Here'!$M176="xxxxxxxxxxx",1,0),0)</f>
        <v>0</v>
      </c>
      <c r="DP179" s="125">
        <f t="shared" si="46"/>
        <v>0</v>
      </c>
      <c r="DQ179" s="126">
        <f t="shared" si="47"/>
        <v>0</v>
      </c>
    </row>
    <row r="180" spans="1:121" x14ac:dyDescent="0.2">
      <c r="A180" s="111">
        <f t="shared" si="33"/>
        <v>0</v>
      </c>
      <c r="B180" s="111">
        <f t="shared" si="34"/>
        <v>0</v>
      </c>
      <c r="C180" s="112">
        <f>+('Copy &amp; Paste Roster Report Here'!$P177-'Copy &amp; Paste Roster Report Here'!$O177)/30</f>
        <v>0</v>
      </c>
      <c r="D180" s="112">
        <f>+('Copy &amp; Paste Roster Report Here'!$P177-'Copy &amp; Paste Roster Report Here'!$O177)</f>
        <v>0</v>
      </c>
      <c r="E180" s="111">
        <f>'Copy &amp; Paste Roster Report Here'!N177</f>
        <v>0</v>
      </c>
      <c r="F180" s="111" t="str">
        <f t="shared" si="35"/>
        <v>N</v>
      </c>
      <c r="G180" s="111">
        <f>'Copy &amp; Paste Roster Report Here'!R177</f>
        <v>0</v>
      </c>
      <c r="H180" s="113">
        <f t="shared" si="36"/>
        <v>0</v>
      </c>
      <c r="I180" s="112">
        <f>IF(F180="N",$F$5-'Copy &amp; Paste Roster Report Here'!O177,+'Copy &amp; Paste Roster Report Here'!Q177-'Copy &amp; Paste Roster Report Here'!O177)</f>
        <v>0</v>
      </c>
      <c r="J180" s="114">
        <f t="shared" si="37"/>
        <v>0</v>
      </c>
      <c r="K180" s="114">
        <f t="shared" si="38"/>
        <v>0</v>
      </c>
      <c r="L180" s="115">
        <f>'Copy &amp; Paste Roster Report Here'!F177</f>
        <v>0</v>
      </c>
      <c r="M180" s="116">
        <f t="shared" si="39"/>
        <v>0</v>
      </c>
      <c r="N180" s="117">
        <f>IF('Copy &amp; Paste Roster Report Here'!$A177='Analytical Tests'!N$7,IF($F180="Y",+$H180*N$6,0),0)</f>
        <v>0</v>
      </c>
      <c r="O180" s="117">
        <f>IF('Copy &amp; Paste Roster Report Here'!$A177='Analytical Tests'!O$7,IF($F180="Y",+$H180*O$6,0),0)</f>
        <v>0</v>
      </c>
      <c r="P180" s="117">
        <f>IF('Copy &amp; Paste Roster Report Here'!$A177='Analytical Tests'!P$7,IF($F180="Y",+$H180*P$6,0),0)</f>
        <v>0</v>
      </c>
      <c r="Q180" s="117">
        <f>IF('Copy &amp; Paste Roster Report Here'!$A177='Analytical Tests'!Q$7,IF($F180="Y",+$H180*Q$6,0),0)</f>
        <v>0</v>
      </c>
      <c r="R180" s="117">
        <f>IF('Copy &amp; Paste Roster Report Here'!$A177='Analytical Tests'!R$7,IF($F180="Y",+$H180*R$6,0),0)</f>
        <v>0</v>
      </c>
      <c r="S180" s="117">
        <f>IF('Copy &amp; Paste Roster Report Here'!$A177='Analytical Tests'!S$7,IF($F180="Y",+$H180*S$6,0),0)</f>
        <v>0</v>
      </c>
      <c r="T180" s="117">
        <f>IF('Copy &amp; Paste Roster Report Here'!$A177='Analytical Tests'!T$7,IF($F180="Y",+$H180*T$6,0),0)</f>
        <v>0</v>
      </c>
      <c r="U180" s="117">
        <f>IF('Copy &amp; Paste Roster Report Here'!$A177='Analytical Tests'!U$7,IF($F180="Y",+$H180*U$6,0),0)</f>
        <v>0</v>
      </c>
      <c r="V180" s="117">
        <f>IF('Copy &amp; Paste Roster Report Here'!$A177='Analytical Tests'!V$7,IF($F180="Y",+$H180*V$6,0),0)</f>
        <v>0</v>
      </c>
      <c r="W180" s="117">
        <f>IF('Copy &amp; Paste Roster Report Here'!$A177='Analytical Tests'!W$7,IF($F180="Y",+$H180*W$6,0),0)</f>
        <v>0</v>
      </c>
      <c r="X180" s="117">
        <f>IF('Copy &amp; Paste Roster Report Here'!$A177='Analytical Tests'!X$7,IF($F180="Y",+$H180*X$6,0),0)</f>
        <v>0</v>
      </c>
      <c r="Y180" s="117" t="b">
        <f>IF('Copy &amp; Paste Roster Report Here'!$A177='Analytical Tests'!Y$7,IF($F180="N",IF($J180&gt;=$C180,Y$6,+($I180/$D180)*Y$6),0))</f>
        <v>0</v>
      </c>
      <c r="Z180" s="117" t="b">
        <f>IF('Copy &amp; Paste Roster Report Here'!$A177='Analytical Tests'!Z$7,IF($F180="N",IF($J180&gt;=$C180,Z$6,+($I180/$D180)*Z$6),0))</f>
        <v>0</v>
      </c>
      <c r="AA180" s="117" t="b">
        <f>IF('Copy &amp; Paste Roster Report Here'!$A177='Analytical Tests'!AA$7,IF($F180="N",IF($J180&gt;=$C180,AA$6,+($I180/$D180)*AA$6),0))</f>
        <v>0</v>
      </c>
      <c r="AB180" s="117" t="b">
        <f>IF('Copy &amp; Paste Roster Report Here'!$A177='Analytical Tests'!AB$7,IF($F180="N",IF($J180&gt;=$C180,AB$6,+($I180/$D180)*AB$6),0))</f>
        <v>0</v>
      </c>
      <c r="AC180" s="117" t="b">
        <f>IF('Copy &amp; Paste Roster Report Here'!$A177='Analytical Tests'!AC$7,IF($F180="N",IF($J180&gt;=$C180,AC$6,+($I180/$D180)*AC$6),0))</f>
        <v>0</v>
      </c>
      <c r="AD180" s="117" t="b">
        <f>IF('Copy &amp; Paste Roster Report Here'!$A177='Analytical Tests'!AD$7,IF($F180="N",IF($J180&gt;=$C180,AD$6,+($I180/$D180)*AD$6),0))</f>
        <v>0</v>
      </c>
      <c r="AE180" s="117" t="b">
        <f>IF('Copy &amp; Paste Roster Report Here'!$A177='Analytical Tests'!AE$7,IF($F180="N",IF($J180&gt;=$C180,AE$6,+($I180/$D180)*AE$6),0))</f>
        <v>0</v>
      </c>
      <c r="AF180" s="117" t="b">
        <f>IF('Copy &amp; Paste Roster Report Here'!$A177='Analytical Tests'!AF$7,IF($F180="N",IF($J180&gt;=$C180,AF$6,+($I180/$D180)*AF$6),0))</f>
        <v>0</v>
      </c>
      <c r="AG180" s="117" t="b">
        <f>IF('Copy &amp; Paste Roster Report Here'!$A177='Analytical Tests'!AG$7,IF($F180="N",IF($J180&gt;=$C180,AG$6,+($I180/$D180)*AG$6),0))</f>
        <v>0</v>
      </c>
      <c r="AH180" s="117" t="b">
        <f>IF('Copy &amp; Paste Roster Report Here'!$A177='Analytical Tests'!AH$7,IF($F180="N",IF($J180&gt;=$C180,AH$6,+($I180/$D180)*AH$6),0))</f>
        <v>0</v>
      </c>
      <c r="AI180" s="117" t="b">
        <f>IF('Copy &amp; Paste Roster Report Here'!$A177='Analytical Tests'!AI$7,IF($F180="N",IF($J180&gt;=$C180,AI$6,+($I180/$D180)*AI$6),0))</f>
        <v>0</v>
      </c>
      <c r="AJ180" s="79"/>
      <c r="AK180" s="118">
        <f>IF('Copy &amp; Paste Roster Report Here'!$A177=AK$7,IF('Copy &amp; Paste Roster Report Here'!$M177="FT",1,0),0)</f>
        <v>0</v>
      </c>
      <c r="AL180" s="118">
        <f>IF('Copy &amp; Paste Roster Report Here'!$A177=AL$7,IF('Copy &amp; Paste Roster Report Here'!$M177="FT",1,0),0)</f>
        <v>0</v>
      </c>
      <c r="AM180" s="118">
        <f>IF('Copy &amp; Paste Roster Report Here'!$A177=AM$7,IF('Copy &amp; Paste Roster Report Here'!$M177="FT",1,0),0)</f>
        <v>0</v>
      </c>
      <c r="AN180" s="118">
        <f>IF('Copy &amp; Paste Roster Report Here'!$A177=AN$7,IF('Copy &amp; Paste Roster Report Here'!$M177="FT",1,0),0)</f>
        <v>0</v>
      </c>
      <c r="AO180" s="118">
        <f>IF('Copy &amp; Paste Roster Report Here'!$A177=AO$7,IF('Copy &amp; Paste Roster Report Here'!$M177="FT",1,0),0)</f>
        <v>0</v>
      </c>
      <c r="AP180" s="118">
        <f>IF('Copy &amp; Paste Roster Report Here'!$A177=AP$7,IF('Copy &amp; Paste Roster Report Here'!$M177="FT",1,0),0)</f>
        <v>0</v>
      </c>
      <c r="AQ180" s="118">
        <f>IF('Copy &amp; Paste Roster Report Here'!$A177=AQ$7,IF('Copy &amp; Paste Roster Report Here'!$M177="FT",1,0),0)</f>
        <v>0</v>
      </c>
      <c r="AR180" s="118">
        <f>IF('Copy &amp; Paste Roster Report Here'!$A177=AR$7,IF('Copy &amp; Paste Roster Report Here'!$M177="FT",1,0),0)</f>
        <v>0</v>
      </c>
      <c r="AS180" s="118">
        <f>IF('Copy &amp; Paste Roster Report Here'!$A177=AS$7,IF('Copy &amp; Paste Roster Report Here'!$M177="FT",1,0),0)</f>
        <v>0</v>
      </c>
      <c r="AT180" s="118">
        <f>IF('Copy &amp; Paste Roster Report Here'!$A177=AT$7,IF('Copy &amp; Paste Roster Report Here'!$M177="FT",1,0),0)</f>
        <v>0</v>
      </c>
      <c r="AU180" s="118">
        <f>IF('Copy &amp; Paste Roster Report Here'!$A177=AU$7,IF('Copy &amp; Paste Roster Report Here'!$M177="FT",1,0),0)</f>
        <v>0</v>
      </c>
      <c r="AV180" s="73">
        <f t="shared" si="40"/>
        <v>0</v>
      </c>
      <c r="AW180" s="119">
        <f>IF('Copy &amp; Paste Roster Report Here'!$A177=AW$7,IF('Copy &amp; Paste Roster Report Here'!$M177="HT",1,0),0)</f>
        <v>0</v>
      </c>
      <c r="AX180" s="119">
        <f>IF('Copy &amp; Paste Roster Report Here'!$A177=AX$7,IF('Copy &amp; Paste Roster Report Here'!$M177="HT",1,0),0)</f>
        <v>0</v>
      </c>
      <c r="AY180" s="119">
        <f>IF('Copy &amp; Paste Roster Report Here'!$A177=AY$7,IF('Copy &amp; Paste Roster Report Here'!$M177="HT",1,0),0)</f>
        <v>0</v>
      </c>
      <c r="AZ180" s="119">
        <f>IF('Copy &amp; Paste Roster Report Here'!$A177=AZ$7,IF('Copy &amp; Paste Roster Report Here'!$M177="HT",1,0),0)</f>
        <v>0</v>
      </c>
      <c r="BA180" s="119">
        <f>IF('Copy &amp; Paste Roster Report Here'!$A177=BA$7,IF('Copy &amp; Paste Roster Report Here'!$M177="HT",1,0),0)</f>
        <v>0</v>
      </c>
      <c r="BB180" s="119">
        <f>IF('Copy &amp; Paste Roster Report Here'!$A177=BB$7,IF('Copy &amp; Paste Roster Report Here'!$M177="HT",1,0),0)</f>
        <v>0</v>
      </c>
      <c r="BC180" s="119">
        <f>IF('Copy &amp; Paste Roster Report Here'!$A177=BC$7,IF('Copy &amp; Paste Roster Report Here'!$M177="HT",1,0),0)</f>
        <v>0</v>
      </c>
      <c r="BD180" s="119">
        <f>IF('Copy &amp; Paste Roster Report Here'!$A177=BD$7,IF('Copy &amp; Paste Roster Report Here'!$M177="HT",1,0),0)</f>
        <v>0</v>
      </c>
      <c r="BE180" s="119">
        <f>IF('Copy &amp; Paste Roster Report Here'!$A177=BE$7,IF('Copy &amp; Paste Roster Report Here'!$M177="HT",1,0),0)</f>
        <v>0</v>
      </c>
      <c r="BF180" s="119">
        <f>IF('Copy &amp; Paste Roster Report Here'!$A177=BF$7,IF('Copy &amp; Paste Roster Report Here'!$M177="HT",1,0),0)</f>
        <v>0</v>
      </c>
      <c r="BG180" s="119">
        <f>IF('Copy &amp; Paste Roster Report Here'!$A177=BG$7,IF('Copy &amp; Paste Roster Report Here'!$M177="HT",1,0),0)</f>
        <v>0</v>
      </c>
      <c r="BH180" s="73">
        <f t="shared" si="41"/>
        <v>0</v>
      </c>
      <c r="BI180" s="120">
        <f>IF('Copy &amp; Paste Roster Report Here'!$A177=BI$7,IF('Copy &amp; Paste Roster Report Here'!$M177="MT",1,0),0)</f>
        <v>0</v>
      </c>
      <c r="BJ180" s="120">
        <f>IF('Copy &amp; Paste Roster Report Here'!$A177=BJ$7,IF('Copy &amp; Paste Roster Report Here'!$M177="MT",1,0),0)</f>
        <v>0</v>
      </c>
      <c r="BK180" s="120">
        <f>IF('Copy &amp; Paste Roster Report Here'!$A177=BK$7,IF('Copy &amp; Paste Roster Report Here'!$M177="MT",1,0),0)</f>
        <v>0</v>
      </c>
      <c r="BL180" s="120">
        <f>IF('Copy &amp; Paste Roster Report Here'!$A177=BL$7,IF('Copy &amp; Paste Roster Report Here'!$M177="MT",1,0),0)</f>
        <v>0</v>
      </c>
      <c r="BM180" s="120">
        <f>IF('Copy &amp; Paste Roster Report Here'!$A177=BM$7,IF('Copy &amp; Paste Roster Report Here'!$M177="MT",1,0),0)</f>
        <v>0</v>
      </c>
      <c r="BN180" s="120">
        <f>IF('Copy &amp; Paste Roster Report Here'!$A177=BN$7,IF('Copy &amp; Paste Roster Report Here'!$M177="MT",1,0),0)</f>
        <v>0</v>
      </c>
      <c r="BO180" s="120">
        <f>IF('Copy &amp; Paste Roster Report Here'!$A177=BO$7,IF('Copy &amp; Paste Roster Report Here'!$M177="MT",1,0),0)</f>
        <v>0</v>
      </c>
      <c r="BP180" s="120">
        <f>IF('Copy &amp; Paste Roster Report Here'!$A177=BP$7,IF('Copy &amp; Paste Roster Report Here'!$M177="MT",1,0),0)</f>
        <v>0</v>
      </c>
      <c r="BQ180" s="120">
        <f>IF('Copy &amp; Paste Roster Report Here'!$A177=BQ$7,IF('Copy &amp; Paste Roster Report Here'!$M177="MT",1,0),0)</f>
        <v>0</v>
      </c>
      <c r="BR180" s="120">
        <f>IF('Copy &amp; Paste Roster Report Here'!$A177=BR$7,IF('Copy &amp; Paste Roster Report Here'!$M177="MT",1,0),0)</f>
        <v>0</v>
      </c>
      <c r="BS180" s="120">
        <f>IF('Copy &amp; Paste Roster Report Here'!$A177=BS$7,IF('Copy &amp; Paste Roster Report Here'!$M177="MT",1,0),0)</f>
        <v>0</v>
      </c>
      <c r="BT180" s="73">
        <f t="shared" si="42"/>
        <v>0</v>
      </c>
      <c r="BU180" s="121">
        <f>IF('Copy &amp; Paste Roster Report Here'!$A177=BU$7,IF('Copy &amp; Paste Roster Report Here'!$M177="fy",1,0),0)</f>
        <v>0</v>
      </c>
      <c r="BV180" s="121">
        <f>IF('Copy &amp; Paste Roster Report Here'!$A177=BV$7,IF('Copy &amp; Paste Roster Report Here'!$M177="fy",1,0),0)</f>
        <v>0</v>
      </c>
      <c r="BW180" s="121">
        <f>IF('Copy &amp; Paste Roster Report Here'!$A177=BW$7,IF('Copy &amp; Paste Roster Report Here'!$M177="fy",1,0),0)</f>
        <v>0</v>
      </c>
      <c r="BX180" s="121">
        <f>IF('Copy &amp; Paste Roster Report Here'!$A177=BX$7,IF('Copy &amp; Paste Roster Report Here'!$M177="fy",1,0),0)</f>
        <v>0</v>
      </c>
      <c r="BY180" s="121">
        <f>IF('Copy &amp; Paste Roster Report Here'!$A177=BY$7,IF('Copy &amp; Paste Roster Report Here'!$M177="fy",1,0),0)</f>
        <v>0</v>
      </c>
      <c r="BZ180" s="121">
        <f>IF('Copy &amp; Paste Roster Report Here'!$A177=BZ$7,IF('Copy &amp; Paste Roster Report Here'!$M177="fy",1,0),0)</f>
        <v>0</v>
      </c>
      <c r="CA180" s="121">
        <f>IF('Copy &amp; Paste Roster Report Here'!$A177=CA$7,IF('Copy &amp; Paste Roster Report Here'!$M177="fy",1,0),0)</f>
        <v>0</v>
      </c>
      <c r="CB180" s="121">
        <f>IF('Copy &amp; Paste Roster Report Here'!$A177=CB$7,IF('Copy &amp; Paste Roster Report Here'!$M177="fy",1,0),0)</f>
        <v>0</v>
      </c>
      <c r="CC180" s="121">
        <f>IF('Copy &amp; Paste Roster Report Here'!$A177=CC$7,IF('Copy &amp; Paste Roster Report Here'!$M177="fy",1,0),0)</f>
        <v>0</v>
      </c>
      <c r="CD180" s="121">
        <f>IF('Copy &amp; Paste Roster Report Here'!$A177=CD$7,IF('Copy &amp; Paste Roster Report Here'!$M177="fy",1,0),0)</f>
        <v>0</v>
      </c>
      <c r="CE180" s="121">
        <f>IF('Copy &amp; Paste Roster Report Here'!$A177=CE$7,IF('Copy &amp; Paste Roster Report Here'!$M177="fy",1,0),0)</f>
        <v>0</v>
      </c>
      <c r="CF180" s="73">
        <f t="shared" si="43"/>
        <v>0</v>
      </c>
      <c r="CG180" s="122">
        <f>IF('Copy &amp; Paste Roster Report Here'!$A177=CG$7,IF('Copy &amp; Paste Roster Report Here'!$M177="RH",1,0),0)</f>
        <v>0</v>
      </c>
      <c r="CH180" s="122">
        <f>IF('Copy &amp; Paste Roster Report Here'!$A177=CH$7,IF('Copy &amp; Paste Roster Report Here'!$M177="RH",1,0),0)</f>
        <v>0</v>
      </c>
      <c r="CI180" s="122">
        <f>IF('Copy &amp; Paste Roster Report Here'!$A177=CI$7,IF('Copy &amp; Paste Roster Report Here'!$M177="RH",1,0),0)</f>
        <v>0</v>
      </c>
      <c r="CJ180" s="122">
        <f>IF('Copy &amp; Paste Roster Report Here'!$A177=CJ$7,IF('Copy &amp; Paste Roster Report Here'!$M177="RH",1,0),0)</f>
        <v>0</v>
      </c>
      <c r="CK180" s="122">
        <f>IF('Copy &amp; Paste Roster Report Here'!$A177=CK$7,IF('Copy &amp; Paste Roster Report Here'!$M177="RH",1,0),0)</f>
        <v>0</v>
      </c>
      <c r="CL180" s="122">
        <f>IF('Copy &amp; Paste Roster Report Here'!$A177=CL$7,IF('Copy &amp; Paste Roster Report Here'!$M177="RH",1,0),0)</f>
        <v>0</v>
      </c>
      <c r="CM180" s="122">
        <f>IF('Copy &amp; Paste Roster Report Here'!$A177=CM$7,IF('Copy &amp; Paste Roster Report Here'!$M177="RH",1,0),0)</f>
        <v>0</v>
      </c>
      <c r="CN180" s="122">
        <f>IF('Copy &amp; Paste Roster Report Here'!$A177=CN$7,IF('Copy &amp; Paste Roster Report Here'!$M177="RH",1,0),0)</f>
        <v>0</v>
      </c>
      <c r="CO180" s="122">
        <f>IF('Copy &amp; Paste Roster Report Here'!$A177=CO$7,IF('Copy &amp; Paste Roster Report Here'!$M177="RH",1,0),0)</f>
        <v>0</v>
      </c>
      <c r="CP180" s="122">
        <f>IF('Copy &amp; Paste Roster Report Here'!$A177=CP$7,IF('Copy &amp; Paste Roster Report Here'!$M177="RH",1,0),0)</f>
        <v>0</v>
      </c>
      <c r="CQ180" s="122">
        <f>IF('Copy &amp; Paste Roster Report Here'!$A177=CQ$7,IF('Copy &amp; Paste Roster Report Here'!$M177="RH",1,0),0)</f>
        <v>0</v>
      </c>
      <c r="CR180" s="73">
        <f t="shared" si="44"/>
        <v>0</v>
      </c>
      <c r="CS180" s="123">
        <f>IF('Copy &amp; Paste Roster Report Here'!$A177=CS$7,IF('Copy &amp; Paste Roster Report Here'!$M177="QT",1,0),0)</f>
        <v>0</v>
      </c>
      <c r="CT180" s="123">
        <f>IF('Copy &amp; Paste Roster Report Here'!$A177=CT$7,IF('Copy &amp; Paste Roster Report Here'!$M177="QT",1,0),0)</f>
        <v>0</v>
      </c>
      <c r="CU180" s="123">
        <f>IF('Copy &amp; Paste Roster Report Here'!$A177=CU$7,IF('Copy &amp; Paste Roster Report Here'!$M177="QT",1,0),0)</f>
        <v>0</v>
      </c>
      <c r="CV180" s="123">
        <f>IF('Copy &amp; Paste Roster Report Here'!$A177=CV$7,IF('Copy &amp; Paste Roster Report Here'!$M177="QT",1,0),0)</f>
        <v>0</v>
      </c>
      <c r="CW180" s="123">
        <f>IF('Copy &amp; Paste Roster Report Here'!$A177=CW$7,IF('Copy &amp; Paste Roster Report Here'!$M177="QT",1,0),0)</f>
        <v>0</v>
      </c>
      <c r="CX180" s="123">
        <f>IF('Copy &amp; Paste Roster Report Here'!$A177=CX$7,IF('Copy &amp; Paste Roster Report Here'!$M177="QT",1,0),0)</f>
        <v>0</v>
      </c>
      <c r="CY180" s="123">
        <f>IF('Copy &amp; Paste Roster Report Here'!$A177=CY$7,IF('Copy &amp; Paste Roster Report Here'!$M177="QT",1,0),0)</f>
        <v>0</v>
      </c>
      <c r="CZ180" s="123">
        <f>IF('Copy &amp; Paste Roster Report Here'!$A177=CZ$7,IF('Copy &amp; Paste Roster Report Here'!$M177="QT",1,0),0)</f>
        <v>0</v>
      </c>
      <c r="DA180" s="123">
        <f>IF('Copy &amp; Paste Roster Report Here'!$A177=DA$7,IF('Copy &amp; Paste Roster Report Here'!$M177="QT",1,0),0)</f>
        <v>0</v>
      </c>
      <c r="DB180" s="123">
        <f>IF('Copy &amp; Paste Roster Report Here'!$A177=DB$7,IF('Copy &amp; Paste Roster Report Here'!$M177="QT",1,0),0)</f>
        <v>0</v>
      </c>
      <c r="DC180" s="123">
        <f>IF('Copy &amp; Paste Roster Report Here'!$A177=DC$7,IF('Copy &amp; Paste Roster Report Here'!$M177="QT",1,0),0)</f>
        <v>0</v>
      </c>
      <c r="DD180" s="73">
        <f t="shared" si="45"/>
        <v>0</v>
      </c>
      <c r="DE180" s="124">
        <f>IF('Copy &amp; Paste Roster Report Here'!$A177=DE$7,IF('Copy &amp; Paste Roster Report Here'!$M177="xxxxxxxxxxx",1,0),0)</f>
        <v>0</v>
      </c>
      <c r="DF180" s="124">
        <f>IF('Copy &amp; Paste Roster Report Here'!$A177=DF$7,IF('Copy &amp; Paste Roster Report Here'!$M177="xxxxxxxxxxx",1,0),0)</f>
        <v>0</v>
      </c>
      <c r="DG180" s="124">
        <f>IF('Copy &amp; Paste Roster Report Here'!$A177=DG$7,IF('Copy &amp; Paste Roster Report Here'!$M177="xxxxxxxxxxx",1,0),0)</f>
        <v>0</v>
      </c>
      <c r="DH180" s="124">
        <f>IF('Copy &amp; Paste Roster Report Here'!$A177=DH$7,IF('Copy &amp; Paste Roster Report Here'!$M177="xxxxxxxxxxx",1,0),0)</f>
        <v>0</v>
      </c>
      <c r="DI180" s="124">
        <f>IF('Copy &amp; Paste Roster Report Here'!$A177=DI$7,IF('Copy &amp; Paste Roster Report Here'!$M177="xxxxxxxxxxx",1,0),0)</f>
        <v>0</v>
      </c>
      <c r="DJ180" s="124">
        <f>IF('Copy &amp; Paste Roster Report Here'!$A177=DJ$7,IF('Copy &amp; Paste Roster Report Here'!$M177="xxxxxxxxxxx",1,0),0)</f>
        <v>0</v>
      </c>
      <c r="DK180" s="124">
        <f>IF('Copy &amp; Paste Roster Report Here'!$A177=DK$7,IF('Copy &amp; Paste Roster Report Here'!$M177="xxxxxxxxxxx",1,0),0)</f>
        <v>0</v>
      </c>
      <c r="DL180" s="124">
        <f>IF('Copy &amp; Paste Roster Report Here'!$A177=DL$7,IF('Copy &amp; Paste Roster Report Here'!$M177="xxxxxxxxxxx",1,0),0)</f>
        <v>0</v>
      </c>
      <c r="DM180" s="124">
        <f>IF('Copy &amp; Paste Roster Report Here'!$A177=DM$7,IF('Copy &amp; Paste Roster Report Here'!$M177="xxxxxxxxxxx",1,0),0)</f>
        <v>0</v>
      </c>
      <c r="DN180" s="124">
        <f>IF('Copy &amp; Paste Roster Report Here'!$A177=DN$7,IF('Copy &amp; Paste Roster Report Here'!$M177="xxxxxxxxxxx",1,0),0)</f>
        <v>0</v>
      </c>
      <c r="DO180" s="124">
        <f>IF('Copy &amp; Paste Roster Report Here'!$A177=DO$7,IF('Copy &amp; Paste Roster Report Here'!$M177="xxxxxxxxxxx",1,0),0)</f>
        <v>0</v>
      </c>
      <c r="DP180" s="125">
        <f t="shared" si="46"/>
        <v>0</v>
      </c>
      <c r="DQ180" s="126">
        <f t="shared" si="47"/>
        <v>0</v>
      </c>
    </row>
    <row r="181" spans="1:121" x14ac:dyDescent="0.2">
      <c r="A181" s="111">
        <f t="shared" si="33"/>
        <v>0</v>
      </c>
      <c r="B181" s="111">
        <f t="shared" si="34"/>
        <v>0</v>
      </c>
      <c r="C181" s="112">
        <f>+('Copy &amp; Paste Roster Report Here'!$P178-'Copy &amp; Paste Roster Report Here'!$O178)/30</f>
        <v>0</v>
      </c>
      <c r="D181" s="112">
        <f>+('Copy &amp; Paste Roster Report Here'!$P178-'Copy &amp; Paste Roster Report Here'!$O178)</f>
        <v>0</v>
      </c>
      <c r="E181" s="111">
        <f>'Copy &amp; Paste Roster Report Here'!N178</f>
        <v>0</v>
      </c>
      <c r="F181" s="111" t="str">
        <f t="shared" si="35"/>
        <v>N</v>
      </c>
      <c r="G181" s="111">
        <f>'Copy &amp; Paste Roster Report Here'!R178</f>
        <v>0</v>
      </c>
      <c r="H181" s="113">
        <f t="shared" si="36"/>
        <v>0</v>
      </c>
      <c r="I181" s="112">
        <f>IF(F181="N",$F$5-'Copy &amp; Paste Roster Report Here'!O178,+'Copy &amp; Paste Roster Report Here'!Q178-'Copy &amp; Paste Roster Report Here'!O178)</f>
        <v>0</v>
      </c>
      <c r="J181" s="114">
        <f t="shared" si="37"/>
        <v>0</v>
      </c>
      <c r="K181" s="114">
        <f t="shared" si="38"/>
        <v>0</v>
      </c>
      <c r="L181" s="115">
        <f>'Copy &amp; Paste Roster Report Here'!F178</f>
        <v>0</v>
      </c>
      <c r="M181" s="116">
        <f t="shared" si="39"/>
        <v>0</v>
      </c>
      <c r="N181" s="117">
        <f>IF('Copy &amp; Paste Roster Report Here'!$A178='Analytical Tests'!N$7,IF($F181="Y",+$H181*N$6,0),0)</f>
        <v>0</v>
      </c>
      <c r="O181" s="117">
        <f>IF('Copy &amp; Paste Roster Report Here'!$A178='Analytical Tests'!O$7,IF($F181="Y",+$H181*O$6,0),0)</f>
        <v>0</v>
      </c>
      <c r="P181" s="117">
        <f>IF('Copy &amp; Paste Roster Report Here'!$A178='Analytical Tests'!P$7,IF($F181="Y",+$H181*P$6,0),0)</f>
        <v>0</v>
      </c>
      <c r="Q181" s="117">
        <f>IF('Copy &amp; Paste Roster Report Here'!$A178='Analytical Tests'!Q$7,IF($F181="Y",+$H181*Q$6,0),0)</f>
        <v>0</v>
      </c>
      <c r="R181" s="117">
        <f>IF('Copy &amp; Paste Roster Report Here'!$A178='Analytical Tests'!R$7,IF($F181="Y",+$H181*R$6,0),0)</f>
        <v>0</v>
      </c>
      <c r="S181" s="117">
        <f>IF('Copy &amp; Paste Roster Report Here'!$A178='Analytical Tests'!S$7,IF($F181="Y",+$H181*S$6,0),0)</f>
        <v>0</v>
      </c>
      <c r="T181" s="117">
        <f>IF('Copy &amp; Paste Roster Report Here'!$A178='Analytical Tests'!T$7,IF($F181="Y",+$H181*T$6,0),0)</f>
        <v>0</v>
      </c>
      <c r="U181" s="117">
        <f>IF('Copy &amp; Paste Roster Report Here'!$A178='Analytical Tests'!U$7,IF($F181="Y",+$H181*U$6,0),0)</f>
        <v>0</v>
      </c>
      <c r="V181" s="117">
        <f>IF('Copy &amp; Paste Roster Report Here'!$A178='Analytical Tests'!V$7,IF($F181="Y",+$H181*V$6,0),0)</f>
        <v>0</v>
      </c>
      <c r="W181" s="117">
        <f>IF('Copy &amp; Paste Roster Report Here'!$A178='Analytical Tests'!W$7,IF($F181="Y",+$H181*W$6,0),0)</f>
        <v>0</v>
      </c>
      <c r="X181" s="117">
        <f>IF('Copy &amp; Paste Roster Report Here'!$A178='Analytical Tests'!X$7,IF($F181="Y",+$H181*X$6,0),0)</f>
        <v>0</v>
      </c>
      <c r="Y181" s="117" t="b">
        <f>IF('Copy &amp; Paste Roster Report Here'!$A178='Analytical Tests'!Y$7,IF($F181="N",IF($J181&gt;=$C181,Y$6,+($I181/$D181)*Y$6),0))</f>
        <v>0</v>
      </c>
      <c r="Z181" s="117" t="b">
        <f>IF('Copy &amp; Paste Roster Report Here'!$A178='Analytical Tests'!Z$7,IF($F181="N",IF($J181&gt;=$C181,Z$6,+($I181/$D181)*Z$6),0))</f>
        <v>0</v>
      </c>
      <c r="AA181" s="117" t="b">
        <f>IF('Copy &amp; Paste Roster Report Here'!$A178='Analytical Tests'!AA$7,IF($F181="N",IF($J181&gt;=$C181,AA$6,+($I181/$D181)*AA$6),0))</f>
        <v>0</v>
      </c>
      <c r="AB181" s="117" t="b">
        <f>IF('Copy &amp; Paste Roster Report Here'!$A178='Analytical Tests'!AB$7,IF($F181="N",IF($J181&gt;=$C181,AB$6,+($I181/$D181)*AB$6),0))</f>
        <v>0</v>
      </c>
      <c r="AC181" s="117" t="b">
        <f>IF('Copy &amp; Paste Roster Report Here'!$A178='Analytical Tests'!AC$7,IF($F181="N",IF($J181&gt;=$C181,AC$6,+($I181/$D181)*AC$6),0))</f>
        <v>0</v>
      </c>
      <c r="AD181" s="117" t="b">
        <f>IF('Copy &amp; Paste Roster Report Here'!$A178='Analytical Tests'!AD$7,IF($F181="N",IF($J181&gt;=$C181,AD$6,+($I181/$D181)*AD$6),0))</f>
        <v>0</v>
      </c>
      <c r="AE181" s="117" t="b">
        <f>IF('Copy &amp; Paste Roster Report Here'!$A178='Analytical Tests'!AE$7,IF($F181="N",IF($J181&gt;=$C181,AE$6,+($I181/$D181)*AE$6),0))</f>
        <v>0</v>
      </c>
      <c r="AF181" s="117" t="b">
        <f>IF('Copy &amp; Paste Roster Report Here'!$A178='Analytical Tests'!AF$7,IF($F181="N",IF($J181&gt;=$C181,AF$6,+($I181/$D181)*AF$6),0))</f>
        <v>0</v>
      </c>
      <c r="AG181" s="117" t="b">
        <f>IF('Copy &amp; Paste Roster Report Here'!$A178='Analytical Tests'!AG$7,IF($F181="N",IF($J181&gt;=$C181,AG$6,+($I181/$D181)*AG$6),0))</f>
        <v>0</v>
      </c>
      <c r="AH181" s="117" t="b">
        <f>IF('Copy &amp; Paste Roster Report Here'!$A178='Analytical Tests'!AH$7,IF($F181="N",IF($J181&gt;=$C181,AH$6,+($I181/$D181)*AH$6),0))</f>
        <v>0</v>
      </c>
      <c r="AI181" s="117" t="b">
        <f>IF('Copy &amp; Paste Roster Report Here'!$A178='Analytical Tests'!AI$7,IF($F181="N",IF($J181&gt;=$C181,AI$6,+($I181/$D181)*AI$6),0))</f>
        <v>0</v>
      </c>
      <c r="AJ181" s="79"/>
      <c r="AK181" s="118">
        <f>IF('Copy &amp; Paste Roster Report Here'!$A178=AK$7,IF('Copy &amp; Paste Roster Report Here'!$M178="FT",1,0),0)</f>
        <v>0</v>
      </c>
      <c r="AL181" s="118">
        <f>IF('Copy &amp; Paste Roster Report Here'!$A178=AL$7,IF('Copy &amp; Paste Roster Report Here'!$M178="FT",1,0),0)</f>
        <v>0</v>
      </c>
      <c r="AM181" s="118">
        <f>IF('Copy &amp; Paste Roster Report Here'!$A178=AM$7,IF('Copy &amp; Paste Roster Report Here'!$M178="FT",1,0),0)</f>
        <v>0</v>
      </c>
      <c r="AN181" s="118">
        <f>IF('Copy &amp; Paste Roster Report Here'!$A178=AN$7,IF('Copy &amp; Paste Roster Report Here'!$M178="FT",1,0),0)</f>
        <v>0</v>
      </c>
      <c r="AO181" s="118">
        <f>IF('Copy &amp; Paste Roster Report Here'!$A178=AO$7,IF('Copy &amp; Paste Roster Report Here'!$M178="FT",1,0),0)</f>
        <v>0</v>
      </c>
      <c r="AP181" s="118">
        <f>IF('Copy &amp; Paste Roster Report Here'!$A178=AP$7,IF('Copy &amp; Paste Roster Report Here'!$M178="FT",1,0),0)</f>
        <v>0</v>
      </c>
      <c r="AQ181" s="118">
        <f>IF('Copy &amp; Paste Roster Report Here'!$A178=AQ$7,IF('Copy &amp; Paste Roster Report Here'!$M178="FT",1,0),0)</f>
        <v>0</v>
      </c>
      <c r="AR181" s="118">
        <f>IF('Copy &amp; Paste Roster Report Here'!$A178=AR$7,IF('Copy &amp; Paste Roster Report Here'!$M178="FT",1,0),0)</f>
        <v>0</v>
      </c>
      <c r="AS181" s="118">
        <f>IF('Copy &amp; Paste Roster Report Here'!$A178=AS$7,IF('Copy &amp; Paste Roster Report Here'!$M178="FT",1,0),0)</f>
        <v>0</v>
      </c>
      <c r="AT181" s="118">
        <f>IF('Copy &amp; Paste Roster Report Here'!$A178=AT$7,IF('Copy &amp; Paste Roster Report Here'!$M178="FT",1,0),0)</f>
        <v>0</v>
      </c>
      <c r="AU181" s="118">
        <f>IF('Copy &amp; Paste Roster Report Here'!$A178=AU$7,IF('Copy &amp; Paste Roster Report Here'!$M178="FT",1,0),0)</f>
        <v>0</v>
      </c>
      <c r="AV181" s="73">
        <f t="shared" si="40"/>
        <v>0</v>
      </c>
      <c r="AW181" s="119">
        <f>IF('Copy &amp; Paste Roster Report Here'!$A178=AW$7,IF('Copy &amp; Paste Roster Report Here'!$M178="HT",1,0),0)</f>
        <v>0</v>
      </c>
      <c r="AX181" s="119">
        <f>IF('Copy &amp; Paste Roster Report Here'!$A178=AX$7,IF('Copy &amp; Paste Roster Report Here'!$M178="HT",1,0),0)</f>
        <v>0</v>
      </c>
      <c r="AY181" s="119">
        <f>IF('Copy &amp; Paste Roster Report Here'!$A178=AY$7,IF('Copy &amp; Paste Roster Report Here'!$M178="HT",1,0),0)</f>
        <v>0</v>
      </c>
      <c r="AZ181" s="119">
        <f>IF('Copy &amp; Paste Roster Report Here'!$A178=AZ$7,IF('Copy &amp; Paste Roster Report Here'!$M178="HT",1,0),0)</f>
        <v>0</v>
      </c>
      <c r="BA181" s="119">
        <f>IF('Copy &amp; Paste Roster Report Here'!$A178=BA$7,IF('Copy &amp; Paste Roster Report Here'!$M178="HT",1,0),0)</f>
        <v>0</v>
      </c>
      <c r="BB181" s="119">
        <f>IF('Copy &amp; Paste Roster Report Here'!$A178=BB$7,IF('Copy &amp; Paste Roster Report Here'!$M178="HT",1,0),0)</f>
        <v>0</v>
      </c>
      <c r="BC181" s="119">
        <f>IF('Copy &amp; Paste Roster Report Here'!$A178=BC$7,IF('Copy &amp; Paste Roster Report Here'!$M178="HT",1,0),0)</f>
        <v>0</v>
      </c>
      <c r="BD181" s="119">
        <f>IF('Copy &amp; Paste Roster Report Here'!$A178=BD$7,IF('Copy &amp; Paste Roster Report Here'!$M178="HT",1,0),0)</f>
        <v>0</v>
      </c>
      <c r="BE181" s="119">
        <f>IF('Copy &amp; Paste Roster Report Here'!$A178=BE$7,IF('Copy &amp; Paste Roster Report Here'!$M178="HT",1,0),0)</f>
        <v>0</v>
      </c>
      <c r="BF181" s="119">
        <f>IF('Copy &amp; Paste Roster Report Here'!$A178=BF$7,IF('Copy &amp; Paste Roster Report Here'!$M178="HT",1,0),0)</f>
        <v>0</v>
      </c>
      <c r="BG181" s="119">
        <f>IF('Copy &amp; Paste Roster Report Here'!$A178=BG$7,IF('Copy &amp; Paste Roster Report Here'!$M178="HT",1,0),0)</f>
        <v>0</v>
      </c>
      <c r="BH181" s="73">
        <f t="shared" si="41"/>
        <v>0</v>
      </c>
      <c r="BI181" s="120">
        <f>IF('Copy &amp; Paste Roster Report Here'!$A178=BI$7,IF('Copy &amp; Paste Roster Report Here'!$M178="MT",1,0),0)</f>
        <v>0</v>
      </c>
      <c r="BJ181" s="120">
        <f>IF('Copy &amp; Paste Roster Report Here'!$A178=BJ$7,IF('Copy &amp; Paste Roster Report Here'!$M178="MT",1,0),0)</f>
        <v>0</v>
      </c>
      <c r="BK181" s="120">
        <f>IF('Copy &amp; Paste Roster Report Here'!$A178=BK$7,IF('Copy &amp; Paste Roster Report Here'!$M178="MT",1,0),0)</f>
        <v>0</v>
      </c>
      <c r="BL181" s="120">
        <f>IF('Copy &amp; Paste Roster Report Here'!$A178=BL$7,IF('Copy &amp; Paste Roster Report Here'!$M178="MT",1,0),0)</f>
        <v>0</v>
      </c>
      <c r="BM181" s="120">
        <f>IF('Copy &amp; Paste Roster Report Here'!$A178=BM$7,IF('Copy &amp; Paste Roster Report Here'!$M178="MT",1,0),0)</f>
        <v>0</v>
      </c>
      <c r="BN181" s="120">
        <f>IF('Copy &amp; Paste Roster Report Here'!$A178=BN$7,IF('Copy &amp; Paste Roster Report Here'!$M178="MT",1,0),0)</f>
        <v>0</v>
      </c>
      <c r="BO181" s="120">
        <f>IF('Copy &amp; Paste Roster Report Here'!$A178=BO$7,IF('Copy &amp; Paste Roster Report Here'!$M178="MT",1,0),0)</f>
        <v>0</v>
      </c>
      <c r="BP181" s="120">
        <f>IF('Copy &amp; Paste Roster Report Here'!$A178=BP$7,IF('Copy &amp; Paste Roster Report Here'!$M178="MT",1,0),0)</f>
        <v>0</v>
      </c>
      <c r="BQ181" s="120">
        <f>IF('Copy &amp; Paste Roster Report Here'!$A178=BQ$7,IF('Copy &amp; Paste Roster Report Here'!$M178="MT",1,0),0)</f>
        <v>0</v>
      </c>
      <c r="BR181" s="120">
        <f>IF('Copy &amp; Paste Roster Report Here'!$A178=BR$7,IF('Copy &amp; Paste Roster Report Here'!$M178="MT",1,0),0)</f>
        <v>0</v>
      </c>
      <c r="BS181" s="120">
        <f>IF('Copy &amp; Paste Roster Report Here'!$A178=BS$7,IF('Copy &amp; Paste Roster Report Here'!$M178="MT",1,0),0)</f>
        <v>0</v>
      </c>
      <c r="BT181" s="73">
        <f t="shared" si="42"/>
        <v>0</v>
      </c>
      <c r="BU181" s="121">
        <f>IF('Copy &amp; Paste Roster Report Here'!$A178=BU$7,IF('Copy &amp; Paste Roster Report Here'!$M178="fy",1,0),0)</f>
        <v>0</v>
      </c>
      <c r="BV181" s="121">
        <f>IF('Copy &amp; Paste Roster Report Here'!$A178=BV$7,IF('Copy &amp; Paste Roster Report Here'!$M178="fy",1,0),0)</f>
        <v>0</v>
      </c>
      <c r="BW181" s="121">
        <f>IF('Copy &amp; Paste Roster Report Here'!$A178=BW$7,IF('Copy &amp; Paste Roster Report Here'!$M178="fy",1,0),0)</f>
        <v>0</v>
      </c>
      <c r="BX181" s="121">
        <f>IF('Copy &amp; Paste Roster Report Here'!$A178=BX$7,IF('Copy &amp; Paste Roster Report Here'!$M178="fy",1,0),0)</f>
        <v>0</v>
      </c>
      <c r="BY181" s="121">
        <f>IF('Copy &amp; Paste Roster Report Here'!$A178=BY$7,IF('Copy &amp; Paste Roster Report Here'!$M178="fy",1,0),0)</f>
        <v>0</v>
      </c>
      <c r="BZ181" s="121">
        <f>IF('Copy &amp; Paste Roster Report Here'!$A178=BZ$7,IF('Copy &amp; Paste Roster Report Here'!$M178="fy",1,0),0)</f>
        <v>0</v>
      </c>
      <c r="CA181" s="121">
        <f>IF('Copy &amp; Paste Roster Report Here'!$A178=CA$7,IF('Copy &amp; Paste Roster Report Here'!$M178="fy",1,0),0)</f>
        <v>0</v>
      </c>
      <c r="CB181" s="121">
        <f>IF('Copy &amp; Paste Roster Report Here'!$A178=CB$7,IF('Copy &amp; Paste Roster Report Here'!$M178="fy",1,0),0)</f>
        <v>0</v>
      </c>
      <c r="CC181" s="121">
        <f>IF('Copy &amp; Paste Roster Report Here'!$A178=CC$7,IF('Copy &amp; Paste Roster Report Here'!$M178="fy",1,0),0)</f>
        <v>0</v>
      </c>
      <c r="CD181" s="121">
        <f>IF('Copy &amp; Paste Roster Report Here'!$A178=CD$7,IF('Copy &amp; Paste Roster Report Here'!$M178="fy",1,0),0)</f>
        <v>0</v>
      </c>
      <c r="CE181" s="121">
        <f>IF('Copy &amp; Paste Roster Report Here'!$A178=CE$7,IF('Copy &amp; Paste Roster Report Here'!$M178="fy",1,0),0)</f>
        <v>0</v>
      </c>
      <c r="CF181" s="73">
        <f t="shared" si="43"/>
        <v>0</v>
      </c>
      <c r="CG181" s="122">
        <f>IF('Copy &amp; Paste Roster Report Here'!$A178=CG$7,IF('Copy &amp; Paste Roster Report Here'!$M178="RH",1,0),0)</f>
        <v>0</v>
      </c>
      <c r="CH181" s="122">
        <f>IF('Copy &amp; Paste Roster Report Here'!$A178=CH$7,IF('Copy &amp; Paste Roster Report Here'!$M178="RH",1,0),0)</f>
        <v>0</v>
      </c>
      <c r="CI181" s="122">
        <f>IF('Copy &amp; Paste Roster Report Here'!$A178=CI$7,IF('Copy &amp; Paste Roster Report Here'!$M178="RH",1,0),0)</f>
        <v>0</v>
      </c>
      <c r="CJ181" s="122">
        <f>IF('Copy &amp; Paste Roster Report Here'!$A178=CJ$7,IF('Copy &amp; Paste Roster Report Here'!$M178="RH",1,0),0)</f>
        <v>0</v>
      </c>
      <c r="CK181" s="122">
        <f>IF('Copy &amp; Paste Roster Report Here'!$A178=CK$7,IF('Copy &amp; Paste Roster Report Here'!$M178="RH",1,0),0)</f>
        <v>0</v>
      </c>
      <c r="CL181" s="122">
        <f>IF('Copy &amp; Paste Roster Report Here'!$A178=CL$7,IF('Copy &amp; Paste Roster Report Here'!$M178="RH",1,0),0)</f>
        <v>0</v>
      </c>
      <c r="CM181" s="122">
        <f>IF('Copy &amp; Paste Roster Report Here'!$A178=CM$7,IF('Copy &amp; Paste Roster Report Here'!$M178="RH",1,0),0)</f>
        <v>0</v>
      </c>
      <c r="CN181" s="122">
        <f>IF('Copy &amp; Paste Roster Report Here'!$A178=CN$7,IF('Copy &amp; Paste Roster Report Here'!$M178="RH",1,0),0)</f>
        <v>0</v>
      </c>
      <c r="CO181" s="122">
        <f>IF('Copy &amp; Paste Roster Report Here'!$A178=CO$7,IF('Copy &amp; Paste Roster Report Here'!$M178="RH",1,0),0)</f>
        <v>0</v>
      </c>
      <c r="CP181" s="122">
        <f>IF('Copy &amp; Paste Roster Report Here'!$A178=CP$7,IF('Copy &amp; Paste Roster Report Here'!$M178="RH",1,0),0)</f>
        <v>0</v>
      </c>
      <c r="CQ181" s="122">
        <f>IF('Copy &amp; Paste Roster Report Here'!$A178=CQ$7,IF('Copy &amp; Paste Roster Report Here'!$M178="RH",1,0),0)</f>
        <v>0</v>
      </c>
      <c r="CR181" s="73">
        <f t="shared" si="44"/>
        <v>0</v>
      </c>
      <c r="CS181" s="123">
        <f>IF('Copy &amp; Paste Roster Report Here'!$A178=CS$7,IF('Copy &amp; Paste Roster Report Here'!$M178="QT",1,0),0)</f>
        <v>0</v>
      </c>
      <c r="CT181" s="123">
        <f>IF('Copy &amp; Paste Roster Report Here'!$A178=CT$7,IF('Copy &amp; Paste Roster Report Here'!$M178="QT",1,0),0)</f>
        <v>0</v>
      </c>
      <c r="CU181" s="123">
        <f>IF('Copy &amp; Paste Roster Report Here'!$A178=CU$7,IF('Copy &amp; Paste Roster Report Here'!$M178="QT",1,0),0)</f>
        <v>0</v>
      </c>
      <c r="CV181" s="123">
        <f>IF('Copy &amp; Paste Roster Report Here'!$A178=CV$7,IF('Copy &amp; Paste Roster Report Here'!$M178="QT",1,0),0)</f>
        <v>0</v>
      </c>
      <c r="CW181" s="123">
        <f>IF('Copy &amp; Paste Roster Report Here'!$A178=CW$7,IF('Copy &amp; Paste Roster Report Here'!$M178="QT",1,0),0)</f>
        <v>0</v>
      </c>
      <c r="CX181" s="123">
        <f>IF('Copy &amp; Paste Roster Report Here'!$A178=CX$7,IF('Copy &amp; Paste Roster Report Here'!$M178="QT",1,0),0)</f>
        <v>0</v>
      </c>
      <c r="CY181" s="123">
        <f>IF('Copy &amp; Paste Roster Report Here'!$A178=CY$7,IF('Copy &amp; Paste Roster Report Here'!$M178="QT",1,0),0)</f>
        <v>0</v>
      </c>
      <c r="CZ181" s="123">
        <f>IF('Copy &amp; Paste Roster Report Here'!$A178=CZ$7,IF('Copy &amp; Paste Roster Report Here'!$M178="QT",1,0),0)</f>
        <v>0</v>
      </c>
      <c r="DA181" s="123">
        <f>IF('Copy &amp; Paste Roster Report Here'!$A178=DA$7,IF('Copy &amp; Paste Roster Report Here'!$M178="QT",1,0),0)</f>
        <v>0</v>
      </c>
      <c r="DB181" s="123">
        <f>IF('Copy &amp; Paste Roster Report Here'!$A178=DB$7,IF('Copy &amp; Paste Roster Report Here'!$M178="QT",1,0),0)</f>
        <v>0</v>
      </c>
      <c r="DC181" s="123">
        <f>IF('Copy &amp; Paste Roster Report Here'!$A178=DC$7,IF('Copy &amp; Paste Roster Report Here'!$M178="QT",1,0),0)</f>
        <v>0</v>
      </c>
      <c r="DD181" s="73">
        <f t="shared" si="45"/>
        <v>0</v>
      </c>
      <c r="DE181" s="124">
        <f>IF('Copy &amp; Paste Roster Report Here'!$A178=DE$7,IF('Copy &amp; Paste Roster Report Here'!$M178="xxxxxxxxxxx",1,0),0)</f>
        <v>0</v>
      </c>
      <c r="DF181" s="124">
        <f>IF('Copy &amp; Paste Roster Report Here'!$A178=DF$7,IF('Copy &amp; Paste Roster Report Here'!$M178="xxxxxxxxxxx",1,0),0)</f>
        <v>0</v>
      </c>
      <c r="DG181" s="124">
        <f>IF('Copy &amp; Paste Roster Report Here'!$A178=DG$7,IF('Copy &amp; Paste Roster Report Here'!$M178="xxxxxxxxxxx",1,0),0)</f>
        <v>0</v>
      </c>
      <c r="DH181" s="124">
        <f>IF('Copy &amp; Paste Roster Report Here'!$A178=DH$7,IF('Copy &amp; Paste Roster Report Here'!$M178="xxxxxxxxxxx",1,0),0)</f>
        <v>0</v>
      </c>
      <c r="DI181" s="124">
        <f>IF('Copy &amp; Paste Roster Report Here'!$A178=DI$7,IF('Copy &amp; Paste Roster Report Here'!$M178="xxxxxxxxxxx",1,0),0)</f>
        <v>0</v>
      </c>
      <c r="DJ181" s="124">
        <f>IF('Copy &amp; Paste Roster Report Here'!$A178=DJ$7,IF('Copy &amp; Paste Roster Report Here'!$M178="xxxxxxxxxxx",1,0),0)</f>
        <v>0</v>
      </c>
      <c r="DK181" s="124">
        <f>IF('Copy &amp; Paste Roster Report Here'!$A178=DK$7,IF('Copy &amp; Paste Roster Report Here'!$M178="xxxxxxxxxxx",1,0),0)</f>
        <v>0</v>
      </c>
      <c r="DL181" s="124">
        <f>IF('Copy &amp; Paste Roster Report Here'!$A178=DL$7,IF('Copy &amp; Paste Roster Report Here'!$M178="xxxxxxxxxxx",1,0),0)</f>
        <v>0</v>
      </c>
      <c r="DM181" s="124">
        <f>IF('Copy &amp; Paste Roster Report Here'!$A178=DM$7,IF('Copy &amp; Paste Roster Report Here'!$M178="xxxxxxxxxxx",1,0),0)</f>
        <v>0</v>
      </c>
      <c r="DN181" s="124">
        <f>IF('Copy &amp; Paste Roster Report Here'!$A178=DN$7,IF('Copy &amp; Paste Roster Report Here'!$M178="xxxxxxxxxxx",1,0),0)</f>
        <v>0</v>
      </c>
      <c r="DO181" s="124">
        <f>IF('Copy &amp; Paste Roster Report Here'!$A178=DO$7,IF('Copy &amp; Paste Roster Report Here'!$M178="xxxxxxxxxxx",1,0),0)</f>
        <v>0</v>
      </c>
      <c r="DP181" s="125">
        <f t="shared" si="46"/>
        <v>0</v>
      </c>
      <c r="DQ181" s="126">
        <f t="shared" si="47"/>
        <v>0</v>
      </c>
    </row>
    <row r="182" spans="1:121" x14ac:dyDescent="0.2">
      <c r="A182" s="111">
        <f t="shared" si="33"/>
        <v>0</v>
      </c>
      <c r="B182" s="111">
        <f t="shared" si="34"/>
        <v>0</v>
      </c>
      <c r="C182" s="112">
        <f>+('Copy &amp; Paste Roster Report Here'!$P179-'Copy &amp; Paste Roster Report Here'!$O179)/30</f>
        <v>0</v>
      </c>
      <c r="D182" s="112">
        <f>+('Copy &amp; Paste Roster Report Here'!$P179-'Copy &amp; Paste Roster Report Here'!$O179)</f>
        <v>0</v>
      </c>
      <c r="E182" s="111">
        <f>'Copy &amp; Paste Roster Report Here'!N179</f>
        <v>0</v>
      </c>
      <c r="F182" s="111" t="str">
        <f t="shared" si="35"/>
        <v>N</v>
      </c>
      <c r="G182" s="111">
        <f>'Copy &amp; Paste Roster Report Here'!R179</f>
        <v>0</v>
      </c>
      <c r="H182" s="113">
        <f t="shared" si="36"/>
        <v>0</v>
      </c>
      <c r="I182" s="112">
        <f>IF(F182="N",$F$5-'Copy &amp; Paste Roster Report Here'!O179,+'Copy &amp; Paste Roster Report Here'!Q179-'Copy &amp; Paste Roster Report Here'!O179)</f>
        <v>0</v>
      </c>
      <c r="J182" s="114">
        <f t="shared" si="37"/>
        <v>0</v>
      </c>
      <c r="K182" s="114">
        <f t="shared" si="38"/>
        <v>0</v>
      </c>
      <c r="L182" s="115">
        <f>'Copy &amp; Paste Roster Report Here'!F179</f>
        <v>0</v>
      </c>
      <c r="M182" s="116">
        <f t="shared" si="39"/>
        <v>0</v>
      </c>
      <c r="N182" s="117">
        <f>IF('Copy &amp; Paste Roster Report Here'!$A179='Analytical Tests'!N$7,IF($F182="Y",+$H182*N$6,0),0)</f>
        <v>0</v>
      </c>
      <c r="O182" s="117">
        <f>IF('Copy &amp; Paste Roster Report Here'!$A179='Analytical Tests'!O$7,IF($F182="Y",+$H182*O$6,0),0)</f>
        <v>0</v>
      </c>
      <c r="P182" s="117">
        <f>IF('Copy &amp; Paste Roster Report Here'!$A179='Analytical Tests'!P$7,IF($F182="Y",+$H182*P$6,0),0)</f>
        <v>0</v>
      </c>
      <c r="Q182" s="117">
        <f>IF('Copy &amp; Paste Roster Report Here'!$A179='Analytical Tests'!Q$7,IF($F182="Y",+$H182*Q$6,0),0)</f>
        <v>0</v>
      </c>
      <c r="R182" s="117">
        <f>IF('Copy &amp; Paste Roster Report Here'!$A179='Analytical Tests'!R$7,IF($F182="Y",+$H182*R$6,0),0)</f>
        <v>0</v>
      </c>
      <c r="S182" s="117">
        <f>IF('Copy &amp; Paste Roster Report Here'!$A179='Analytical Tests'!S$7,IF($F182="Y",+$H182*S$6,0),0)</f>
        <v>0</v>
      </c>
      <c r="T182" s="117">
        <f>IF('Copy &amp; Paste Roster Report Here'!$A179='Analytical Tests'!T$7,IF($F182="Y",+$H182*T$6,0),0)</f>
        <v>0</v>
      </c>
      <c r="U182" s="117">
        <f>IF('Copy &amp; Paste Roster Report Here'!$A179='Analytical Tests'!U$7,IF($F182="Y",+$H182*U$6,0),0)</f>
        <v>0</v>
      </c>
      <c r="V182" s="117">
        <f>IF('Copy &amp; Paste Roster Report Here'!$A179='Analytical Tests'!V$7,IF($F182="Y",+$H182*V$6,0),0)</f>
        <v>0</v>
      </c>
      <c r="W182" s="117">
        <f>IF('Copy &amp; Paste Roster Report Here'!$A179='Analytical Tests'!W$7,IF($F182="Y",+$H182*W$6,0),0)</f>
        <v>0</v>
      </c>
      <c r="X182" s="117">
        <f>IF('Copy &amp; Paste Roster Report Here'!$A179='Analytical Tests'!X$7,IF($F182="Y",+$H182*X$6,0),0)</f>
        <v>0</v>
      </c>
      <c r="Y182" s="117" t="b">
        <f>IF('Copy &amp; Paste Roster Report Here'!$A179='Analytical Tests'!Y$7,IF($F182="N",IF($J182&gt;=$C182,Y$6,+($I182/$D182)*Y$6),0))</f>
        <v>0</v>
      </c>
      <c r="Z182" s="117" t="b">
        <f>IF('Copy &amp; Paste Roster Report Here'!$A179='Analytical Tests'!Z$7,IF($F182="N",IF($J182&gt;=$C182,Z$6,+($I182/$D182)*Z$6),0))</f>
        <v>0</v>
      </c>
      <c r="AA182" s="117" t="b">
        <f>IF('Copy &amp; Paste Roster Report Here'!$A179='Analytical Tests'!AA$7,IF($F182="N",IF($J182&gt;=$C182,AA$6,+($I182/$D182)*AA$6),0))</f>
        <v>0</v>
      </c>
      <c r="AB182" s="117" t="b">
        <f>IF('Copy &amp; Paste Roster Report Here'!$A179='Analytical Tests'!AB$7,IF($F182="N",IF($J182&gt;=$C182,AB$6,+($I182/$D182)*AB$6),0))</f>
        <v>0</v>
      </c>
      <c r="AC182" s="117" t="b">
        <f>IF('Copy &amp; Paste Roster Report Here'!$A179='Analytical Tests'!AC$7,IF($F182="N",IF($J182&gt;=$C182,AC$6,+($I182/$D182)*AC$6),0))</f>
        <v>0</v>
      </c>
      <c r="AD182" s="117" t="b">
        <f>IF('Copy &amp; Paste Roster Report Here'!$A179='Analytical Tests'!AD$7,IF($F182="N",IF($J182&gt;=$C182,AD$6,+($I182/$D182)*AD$6),0))</f>
        <v>0</v>
      </c>
      <c r="AE182" s="117" t="b">
        <f>IF('Copy &amp; Paste Roster Report Here'!$A179='Analytical Tests'!AE$7,IF($F182="N",IF($J182&gt;=$C182,AE$6,+($I182/$D182)*AE$6),0))</f>
        <v>0</v>
      </c>
      <c r="AF182" s="117" t="b">
        <f>IF('Copy &amp; Paste Roster Report Here'!$A179='Analytical Tests'!AF$7,IF($F182="N",IF($J182&gt;=$C182,AF$6,+($I182/$D182)*AF$6),0))</f>
        <v>0</v>
      </c>
      <c r="AG182" s="117" t="b">
        <f>IF('Copy &amp; Paste Roster Report Here'!$A179='Analytical Tests'!AG$7,IF($F182="N",IF($J182&gt;=$C182,AG$6,+($I182/$D182)*AG$6),0))</f>
        <v>0</v>
      </c>
      <c r="AH182" s="117" t="b">
        <f>IF('Copy &amp; Paste Roster Report Here'!$A179='Analytical Tests'!AH$7,IF($F182="N",IF($J182&gt;=$C182,AH$6,+($I182/$D182)*AH$6),0))</f>
        <v>0</v>
      </c>
      <c r="AI182" s="117" t="b">
        <f>IF('Copy &amp; Paste Roster Report Here'!$A179='Analytical Tests'!AI$7,IF($F182="N",IF($J182&gt;=$C182,AI$6,+($I182/$D182)*AI$6),0))</f>
        <v>0</v>
      </c>
      <c r="AJ182" s="79"/>
      <c r="AK182" s="118">
        <f>IF('Copy &amp; Paste Roster Report Here'!$A179=AK$7,IF('Copy &amp; Paste Roster Report Here'!$M179="FT",1,0),0)</f>
        <v>0</v>
      </c>
      <c r="AL182" s="118">
        <f>IF('Copy &amp; Paste Roster Report Here'!$A179=AL$7,IF('Copy &amp; Paste Roster Report Here'!$M179="FT",1,0),0)</f>
        <v>0</v>
      </c>
      <c r="AM182" s="118">
        <f>IF('Copy &amp; Paste Roster Report Here'!$A179=AM$7,IF('Copy &amp; Paste Roster Report Here'!$M179="FT",1,0),0)</f>
        <v>0</v>
      </c>
      <c r="AN182" s="118">
        <f>IF('Copy &amp; Paste Roster Report Here'!$A179=AN$7,IF('Copy &amp; Paste Roster Report Here'!$M179="FT",1,0),0)</f>
        <v>0</v>
      </c>
      <c r="AO182" s="118">
        <f>IF('Copy &amp; Paste Roster Report Here'!$A179=AO$7,IF('Copy &amp; Paste Roster Report Here'!$M179="FT",1,0),0)</f>
        <v>0</v>
      </c>
      <c r="AP182" s="118">
        <f>IF('Copy &amp; Paste Roster Report Here'!$A179=AP$7,IF('Copy &amp; Paste Roster Report Here'!$M179="FT",1,0),0)</f>
        <v>0</v>
      </c>
      <c r="AQ182" s="118">
        <f>IF('Copy &amp; Paste Roster Report Here'!$A179=AQ$7,IF('Copy &amp; Paste Roster Report Here'!$M179="FT",1,0),0)</f>
        <v>0</v>
      </c>
      <c r="AR182" s="118">
        <f>IF('Copy &amp; Paste Roster Report Here'!$A179=AR$7,IF('Copy &amp; Paste Roster Report Here'!$M179="FT",1,0),0)</f>
        <v>0</v>
      </c>
      <c r="AS182" s="118">
        <f>IF('Copy &amp; Paste Roster Report Here'!$A179=AS$7,IF('Copy &amp; Paste Roster Report Here'!$M179="FT",1,0),0)</f>
        <v>0</v>
      </c>
      <c r="AT182" s="118">
        <f>IF('Copy &amp; Paste Roster Report Here'!$A179=AT$7,IF('Copy &amp; Paste Roster Report Here'!$M179="FT",1,0),0)</f>
        <v>0</v>
      </c>
      <c r="AU182" s="118">
        <f>IF('Copy &amp; Paste Roster Report Here'!$A179=AU$7,IF('Copy &amp; Paste Roster Report Here'!$M179="FT",1,0),0)</f>
        <v>0</v>
      </c>
      <c r="AV182" s="73">
        <f t="shared" si="40"/>
        <v>0</v>
      </c>
      <c r="AW182" s="119">
        <f>IF('Copy &amp; Paste Roster Report Here'!$A179=AW$7,IF('Copy &amp; Paste Roster Report Here'!$M179="HT",1,0),0)</f>
        <v>0</v>
      </c>
      <c r="AX182" s="119">
        <f>IF('Copy &amp; Paste Roster Report Here'!$A179=AX$7,IF('Copy &amp; Paste Roster Report Here'!$M179="HT",1,0),0)</f>
        <v>0</v>
      </c>
      <c r="AY182" s="119">
        <f>IF('Copy &amp; Paste Roster Report Here'!$A179=AY$7,IF('Copy &amp; Paste Roster Report Here'!$M179="HT",1,0),0)</f>
        <v>0</v>
      </c>
      <c r="AZ182" s="119">
        <f>IF('Copy &amp; Paste Roster Report Here'!$A179=AZ$7,IF('Copy &amp; Paste Roster Report Here'!$M179="HT",1,0),0)</f>
        <v>0</v>
      </c>
      <c r="BA182" s="119">
        <f>IF('Copy &amp; Paste Roster Report Here'!$A179=BA$7,IF('Copy &amp; Paste Roster Report Here'!$M179="HT",1,0),0)</f>
        <v>0</v>
      </c>
      <c r="BB182" s="119">
        <f>IF('Copy &amp; Paste Roster Report Here'!$A179=BB$7,IF('Copy &amp; Paste Roster Report Here'!$M179="HT",1,0),0)</f>
        <v>0</v>
      </c>
      <c r="BC182" s="119">
        <f>IF('Copy &amp; Paste Roster Report Here'!$A179=BC$7,IF('Copy &amp; Paste Roster Report Here'!$M179="HT",1,0),0)</f>
        <v>0</v>
      </c>
      <c r="BD182" s="119">
        <f>IF('Copy &amp; Paste Roster Report Here'!$A179=BD$7,IF('Copy &amp; Paste Roster Report Here'!$M179="HT",1,0),0)</f>
        <v>0</v>
      </c>
      <c r="BE182" s="119">
        <f>IF('Copy &amp; Paste Roster Report Here'!$A179=BE$7,IF('Copy &amp; Paste Roster Report Here'!$M179="HT",1,0),0)</f>
        <v>0</v>
      </c>
      <c r="BF182" s="119">
        <f>IF('Copy &amp; Paste Roster Report Here'!$A179=BF$7,IF('Copy &amp; Paste Roster Report Here'!$M179="HT",1,0),0)</f>
        <v>0</v>
      </c>
      <c r="BG182" s="119">
        <f>IF('Copy &amp; Paste Roster Report Here'!$A179=BG$7,IF('Copy &amp; Paste Roster Report Here'!$M179="HT",1,0),0)</f>
        <v>0</v>
      </c>
      <c r="BH182" s="73">
        <f t="shared" si="41"/>
        <v>0</v>
      </c>
      <c r="BI182" s="120">
        <f>IF('Copy &amp; Paste Roster Report Here'!$A179=BI$7,IF('Copy &amp; Paste Roster Report Here'!$M179="MT",1,0),0)</f>
        <v>0</v>
      </c>
      <c r="BJ182" s="120">
        <f>IF('Copy &amp; Paste Roster Report Here'!$A179=BJ$7,IF('Copy &amp; Paste Roster Report Here'!$M179="MT",1,0),0)</f>
        <v>0</v>
      </c>
      <c r="BK182" s="120">
        <f>IF('Copy &amp; Paste Roster Report Here'!$A179=BK$7,IF('Copy &amp; Paste Roster Report Here'!$M179="MT",1,0),0)</f>
        <v>0</v>
      </c>
      <c r="BL182" s="120">
        <f>IF('Copy &amp; Paste Roster Report Here'!$A179=BL$7,IF('Copy &amp; Paste Roster Report Here'!$M179="MT",1,0),0)</f>
        <v>0</v>
      </c>
      <c r="BM182" s="120">
        <f>IF('Copy &amp; Paste Roster Report Here'!$A179=BM$7,IF('Copy &amp; Paste Roster Report Here'!$M179="MT",1,0),0)</f>
        <v>0</v>
      </c>
      <c r="BN182" s="120">
        <f>IF('Copy &amp; Paste Roster Report Here'!$A179=BN$7,IF('Copy &amp; Paste Roster Report Here'!$M179="MT",1,0),0)</f>
        <v>0</v>
      </c>
      <c r="BO182" s="120">
        <f>IF('Copy &amp; Paste Roster Report Here'!$A179=BO$7,IF('Copy &amp; Paste Roster Report Here'!$M179="MT",1,0),0)</f>
        <v>0</v>
      </c>
      <c r="BP182" s="120">
        <f>IF('Copy &amp; Paste Roster Report Here'!$A179=BP$7,IF('Copy &amp; Paste Roster Report Here'!$M179="MT",1,0),0)</f>
        <v>0</v>
      </c>
      <c r="BQ182" s="120">
        <f>IF('Copy &amp; Paste Roster Report Here'!$A179=BQ$7,IF('Copy &amp; Paste Roster Report Here'!$M179="MT",1,0),0)</f>
        <v>0</v>
      </c>
      <c r="BR182" s="120">
        <f>IF('Copy &amp; Paste Roster Report Here'!$A179=BR$7,IF('Copy &amp; Paste Roster Report Here'!$M179="MT",1,0),0)</f>
        <v>0</v>
      </c>
      <c r="BS182" s="120">
        <f>IF('Copy &amp; Paste Roster Report Here'!$A179=BS$7,IF('Copy &amp; Paste Roster Report Here'!$M179="MT",1,0),0)</f>
        <v>0</v>
      </c>
      <c r="BT182" s="73">
        <f t="shared" si="42"/>
        <v>0</v>
      </c>
      <c r="BU182" s="121">
        <f>IF('Copy &amp; Paste Roster Report Here'!$A179=BU$7,IF('Copy &amp; Paste Roster Report Here'!$M179="fy",1,0),0)</f>
        <v>0</v>
      </c>
      <c r="BV182" s="121">
        <f>IF('Copy &amp; Paste Roster Report Here'!$A179=BV$7,IF('Copy &amp; Paste Roster Report Here'!$M179="fy",1,0),0)</f>
        <v>0</v>
      </c>
      <c r="BW182" s="121">
        <f>IF('Copy &amp; Paste Roster Report Here'!$A179=BW$7,IF('Copy &amp; Paste Roster Report Here'!$M179="fy",1,0),0)</f>
        <v>0</v>
      </c>
      <c r="BX182" s="121">
        <f>IF('Copy &amp; Paste Roster Report Here'!$A179=BX$7,IF('Copy &amp; Paste Roster Report Here'!$M179="fy",1,0),0)</f>
        <v>0</v>
      </c>
      <c r="BY182" s="121">
        <f>IF('Copy &amp; Paste Roster Report Here'!$A179=BY$7,IF('Copy &amp; Paste Roster Report Here'!$M179="fy",1,0),0)</f>
        <v>0</v>
      </c>
      <c r="BZ182" s="121">
        <f>IF('Copy &amp; Paste Roster Report Here'!$A179=BZ$7,IF('Copy &amp; Paste Roster Report Here'!$M179="fy",1,0),0)</f>
        <v>0</v>
      </c>
      <c r="CA182" s="121">
        <f>IF('Copy &amp; Paste Roster Report Here'!$A179=CA$7,IF('Copy &amp; Paste Roster Report Here'!$M179="fy",1,0),0)</f>
        <v>0</v>
      </c>
      <c r="CB182" s="121">
        <f>IF('Copy &amp; Paste Roster Report Here'!$A179=CB$7,IF('Copy &amp; Paste Roster Report Here'!$M179="fy",1,0),0)</f>
        <v>0</v>
      </c>
      <c r="CC182" s="121">
        <f>IF('Copy &amp; Paste Roster Report Here'!$A179=CC$7,IF('Copy &amp; Paste Roster Report Here'!$M179="fy",1,0),0)</f>
        <v>0</v>
      </c>
      <c r="CD182" s="121">
        <f>IF('Copy &amp; Paste Roster Report Here'!$A179=CD$7,IF('Copy &amp; Paste Roster Report Here'!$M179="fy",1,0),0)</f>
        <v>0</v>
      </c>
      <c r="CE182" s="121">
        <f>IF('Copy &amp; Paste Roster Report Here'!$A179=CE$7,IF('Copy &amp; Paste Roster Report Here'!$M179="fy",1,0),0)</f>
        <v>0</v>
      </c>
      <c r="CF182" s="73">
        <f t="shared" si="43"/>
        <v>0</v>
      </c>
      <c r="CG182" s="122">
        <f>IF('Copy &amp; Paste Roster Report Here'!$A179=CG$7,IF('Copy &amp; Paste Roster Report Here'!$M179="RH",1,0),0)</f>
        <v>0</v>
      </c>
      <c r="CH182" s="122">
        <f>IF('Copy &amp; Paste Roster Report Here'!$A179=CH$7,IF('Copy &amp; Paste Roster Report Here'!$M179="RH",1,0),0)</f>
        <v>0</v>
      </c>
      <c r="CI182" s="122">
        <f>IF('Copy &amp; Paste Roster Report Here'!$A179=CI$7,IF('Copy &amp; Paste Roster Report Here'!$M179="RH",1,0),0)</f>
        <v>0</v>
      </c>
      <c r="CJ182" s="122">
        <f>IF('Copy &amp; Paste Roster Report Here'!$A179=CJ$7,IF('Copy &amp; Paste Roster Report Here'!$M179="RH",1,0),0)</f>
        <v>0</v>
      </c>
      <c r="CK182" s="122">
        <f>IF('Copy &amp; Paste Roster Report Here'!$A179=CK$7,IF('Copy &amp; Paste Roster Report Here'!$M179="RH",1,0),0)</f>
        <v>0</v>
      </c>
      <c r="CL182" s="122">
        <f>IF('Copy &amp; Paste Roster Report Here'!$A179=CL$7,IF('Copy &amp; Paste Roster Report Here'!$M179="RH",1,0),0)</f>
        <v>0</v>
      </c>
      <c r="CM182" s="122">
        <f>IF('Copy &amp; Paste Roster Report Here'!$A179=CM$7,IF('Copy &amp; Paste Roster Report Here'!$M179="RH",1,0),0)</f>
        <v>0</v>
      </c>
      <c r="CN182" s="122">
        <f>IF('Copy &amp; Paste Roster Report Here'!$A179=CN$7,IF('Copy &amp; Paste Roster Report Here'!$M179="RH",1,0),0)</f>
        <v>0</v>
      </c>
      <c r="CO182" s="122">
        <f>IF('Copy &amp; Paste Roster Report Here'!$A179=CO$7,IF('Copy &amp; Paste Roster Report Here'!$M179="RH",1,0),0)</f>
        <v>0</v>
      </c>
      <c r="CP182" s="122">
        <f>IF('Copy &amp; Paste Roster Report Here'!$A179=CP$7,IF('Copy &amp; Paste Roster Report Here'!$M179="RH",1,0),0)</f>
        <v>0</v>
      </c>
      <c r="CQ182" s="122">
        <f>IF('Copy &amp; Paste Roster Report Here'!$A179=CQ$7,IF('Copy &amp; Paste Roster Report Here'!$M179="RH",1,0),0)</f>
        <v>0</v>
      </c>
      <c r="CR182" s="73">
        <f t="shared" si="44"/>
        <v>0</v>
      </c>
      <c r="CS182" s="123">
        <f>IF('Copy &amp; Paste Roster Report Here'!$A179=CS$7,IF('Copy &amp; Paste Roster Report Here'!$M179="QT",1,0),0)</f>
        <v>0</v>
      </c>
      <c r="CT182" s="123">
        <f>IF('Copy &amp; Paste Roster Report Here'!$A179=CT$7,IF('Copy &amp; Paste Roster Report Here'!$M179="QT",1,0),0)</f>
        <v>0</v>
      </c>
      <c r="CU182" s="123">
        <f>IF('Copy &amp; Paste Roster Report Here'!$A179=CU$7,IF('Copy &amp; Paste Roster Report Here'!$M179="QT",1,0),0)</f>
        <v>0</v>
      </c>
      <c r="CV182" s="123">
        <f>IF('Copy &amp; Paste Roster Report Here'!$A179=CV$7,IF('Copy &amp; Paste Roster Report Here'!$M179="QT",1,0),0)</f>
        <v>0</v>
      </c>
      <c r="CW182" s="123">
        <f>IF('Copy &amp; Paste Roster Report Here'!$A179=CW$7,IF('Copy &amp; Paste Roster Report Here'!$M179="QT",1,0),0)</f>
        <v>0</v>
      </c>
      <c r="CX182" s="123">
        <f>IF('Copy &amp; Paste Roster Report Here'!$A179=CX$7,IF('Copy &amp; Paste Roster Report Here'!$M179="QT",1,0),0)</f>
        <v>0</v>
      </c>
      <c r="CY182" s="123">
        <f>IF('Copy &amp; Paste Roster Report Here'!$A179=CY$7,IF('Copy &amp; Paste Roster Report Here'!$M179="QT",1,0),0)</f>
        <v>0</v>
      </c>
      <c r="CZ182" s="123">
        <f>IF('Copy &amp; Paste Roster Report Here'!$A179=CZ$7,IF('Copy &amp; Paste Roster Report Here'!$M179="QT",1,0),0)</f>
        <v>0</v>
      </c>
      <c r="DA182" s="123">
        <f>IF('Copy &amp; Paste Roster Report Here'!$A179=DA$7,IF('Copy &amp; Paste Roster Report Here'!$M179="QT",1,0),0)</f>
        <v>0</v>
      </c>
      <c r="DB182" s="123">
        <f>IF('Copy &amp; Paste Roster Report Here'!$A179=DB$7,IF('Copy &amp; Paste Roster Report Here'!$M179="QT",1,0),0)</f>
        <v>0</v>
      </c>
      <c r="DC182" s="123">
        <f>IF('Copy &amp; Paste Roster Report Here'!$A179=DC$7,IF('Copy &amp; Paste Roster Report Here'!$M179="QT",1,0),0)</f>
        <v>0</v>
      </c>
      <c r="DD182" s="73">
        <f t="shared" si="45"/>
        <v>0</v>
      </c>
      <c r="DE182" s="124">
        <f>IF('Copy &amp; Paste Roster Report Here'!$A179=DE$7,IF('Copy &amp; Paste Roster Report Here'!$M179="xxxxxxxxxxx",1,0),0)</f>
        <v>0</v>
      </c>
      <c r="DF182" s="124">
        <f>IF('Copy &amp; Paste Roster Report Here'!$A179=DF$7,IF('Copy &amp; Paste Roster Report Here'!$M179="xxxxxxxxxxx",1,0),0)</f>
        <v>0</v>
      </c>
      <c r="DG182" s="124">
        <f>IF('Copy &amp; Paste Roster Report Here'!$A179=DG$7,IF('Copy &amp; Paste Roster Report Here'!$M179="xxxxxxxxxxx",1,0),0)</f>
        <v>0</v>
      </c>
      <c r="DH182" s="124">
        <f>IF('Copy &amp; Paste Roster Report Here'!$A179=DH$7,IF('Copy &amp; Paste Roster Report Here'!$M179="xxxxxxxxxxx",1,0),0)</f>
        <v>0</v>
      </c>
      <c r="DI182" s="124">
        <f>IF('Copy &amp; Paste Roster Report Here'!$A179=DI$7,IF('Copy &amp; Paste Roster Report Here'!$M179="xxxxxxxxxxx",1,0),0)</f>
        <v>0</v>
      </c>
      <c r="DJ182" s="124">
        <f>IF('Copy &amp; Paste Roster Report Here'!$A179=DJ$7,IF('Copy &amp; Paste Roster Report Here'!$M179="xxxxxxxxxxx",1,0),0)</f>
        <v>0</v>
      </c>
      <c r="DK182" s="124">
        <f>IF('Copy &amp; Paste Roster Report Here'!$A179=DK$7,IF('Copy &amp; Paste Roster Report Here'!$M179="xxxxxxxxxxx",1,0),0)</f>
        <v>0</v>
      </c>
      <c r="DL182" s="124">
        <f>IF('Copy &amp; Paste Roster Report Here'!$A179=DL$7,IF('Copy &amp; Paste Roster Report Here'!$M179="xxxxxxxxxxx",1,0),0)</f>
        <v>0</v>
      </c>
      <c r="DM182" s="124">
        <f>IF('Copy &amp; Paste Roster Report Here'!$A179=DM$7,IF('Copy &amp; Paste Roster Report Here'!$M179="xxxxxxxxxxx",1,0),0)</f>
        <v>0</v>
      </c>
      <c r="DN182" s="124">
        <f>IF('Copy &amp; Paste Roster Report Here'!$A179=DN$7,IF('Copy &amp; Paste Roster Report Here'!$M179="xxxxxxxxxxx",1,0),0)</f>
        <v>0</v>
      </c>
      <c r="DO182" s="124">
        <f>IF('Copy &amp; Paste Roster Report Here'!$A179=DO$7,IF('Copy &amp; Paste Roster Report Here'!$M179="xxxxxxxxxxx",1,0),0)</f>
        <v>0</v>
      </c>
      <c r="DP182" s="125">
        <f t="shared" si="46"/>
        <v>0</v>
      </c>
      <c r="DQ182" s="126">
        <f t="shared" si="47"/>
        <v>0</v>
      </c>
    </row>
    <row r="183" spans="1:121" x14ac:dyDescent="0.2">
      <c r="A183" s="111">
        <f t="shared" si="33"/>
        <v>0</v>
      </c>
      <c r="B183" s="111">
        <f t="shared" si="34"/>
        <v>0</v>
      </c>
      <c r="C183" s="112">
        <f>+('Copy &amp; Paste Roster Report Here'!$P180-'Copy &amp; Paste Roster Report Here'!$O180)/30</f>
        <v>0</v>
      </c>
      <c r="D183" s="112">
        <f>+('Copy &amp; Paste Roster Report Here'!$P180-'Copy &amp; Paste Roster Report Here'!$O180)</f>
        <v>0</v>
      </c>
      <c r="E183" s="111">
        <f>'Copy &amp; Paste Roster Report Here'!N180</f>
        <v>0</v>
      </c>
      <c r="F183" s="111" t="str">
        <f t="shared" si="35"/>
        <v>N</v>
      </c>
      <c r="G183" s="111">
        <f>'Copy &amp; Paste Roster Report Here'!R180</f>
        <v>0</v>
      </c>
      <c r="H183" s="113">
        <f t="shared" si="36"/>
        <v>0</v>
      </c>
      <c r="I183" s="112">
        <f>IF(F183="N",$F$5-'Copy &amp; Paste Roster Report Here'!O180,+'Copy &amp; Paste Roster Report Here'!Q180-'Copy &amp; Paste Roster Report Here'!O180)</f>
        <v>0</v>
      </c>
      <c r="J183" s="114">
        <f t="shared" si="37"/>
        <v>0</v>
      </c>
      <c r="K183" s="114">
        <f t="shared" si="38"/>
        <v>0</v>
      </c>
      <c r="L183" s="115">
        <f>'Copy &amp; Paste Roster Report Here'!F180</f>
        <v>0</v>
      </c>
      <c r="M183" s="116">
        <f t="shared" si="39"/>
        <v>0</v>
      </c>
      <c r="N183" s="117">
        <f>IF('Copy &amp; Paste Roster Report Here'!$A180='Analytical Tests'!N$7,IF($F183="Y",+$H183*N$6,0),0)</f>
        <v>0</v>
      </c>
      <c r="O183" s="117">
        <f>IF('Copy &amp; Paste Roster Report Here'!$A180='Analytical Tests'!O$7,IF($F183="Y",+$H183*O$6,0),0)</f>
        <v>0</v>
      </c>
      <c r="P183" s="117">
        <f>IF('Copy &amp; Paste Roster Report Here'!$A180='Analytical Tests'!P$7,IF($F183="Y",+$H183*P$6,0),0)</f>
        <v>0</v>
      </c>
      <c r="Q183" s="117">
        <f>IF('Copy &amp; Paste Roster Report Here'!$A180='Analytical Tests'!Q$7,IF($F183="Y",+$H183*Q$6,0),0)</f>
        <v>0</v>
      </c>
      <c r="R183" s="117">
        <f>IF('Copy &amp; Paste Roster Report Here'!$A180='Analytical Tests'!R$7,IF($F183="Y",+$H183*R$6,0),0)</f>
        <v>0</v>
      </c>
      <c r="S183" s="117">
        <f>IF('Copy &amp; Paste Roster Report Here'!$A180='Analytical Tests'!S$7,IF($F183="Y",+$H183*S$6,0),0)</f>
        <v>0</v>
      </c>
      <c r="T183" s="117">
        <f>IF('Copy &amp; Paste Roster Report Here'!$A180='Analytical Tests'!T$7,IF($F183="Y",+$H183*T$6,0),0)</f>
        <v>0</v>
      </c>
      <c r="U183" s="117">
        <f>IF('Copy &amp; Paste Roster Report Here'!$A180='Analytical Tests'!U$7,IF($F183="Y",+$H183*U$6,0),0)</f>
        <v>0</v>
      </c>
      <c r="V183" s="117">
        <f>IF('Copy &amp; Paste Roster Report Here'!$A180='Analytical Tests'!V$7,IF($F183="Y",+$H183*V$6,0),0)</f>
        <v>0</v>
      </c>
      <c r="W183" s="117">
        <f>IF('Copy &amp; Paste Roster Report Here'!$A180='Analytical Tests'!W$7,IF($F183="Y",+$H183*W$6,0),0)</f>
        <v>0</v>
      </c>
      <c r="X183" s="117">
        <f>IF('Copy &amp; Paste Roster Report Here'!$A180='Analytical Tests'!X$7,IF($F183="Y",+$H183*X$6,0),0)</f>
        <v>0</v>
      </c>
      <c r="Y183" s="117" t="b">
        <f>IF('Copy &amp; Paste Roster Report Here'!$A180='Analytical Tests'!Y$7,IF($F183="N",IF($J183&gt;=$C183,Y$6,+($I183/$D183)*Y$6),0))</f>
        <v>0</v>
      </c>
      <c r="Z183" s="117" t="b">
        <f>IF('Copy &amp; Paste Roster Report Here'!$A180='Analytical Tests'!Z$7,IF($F183="N",IF($J183&gt;=$C183,Z$6,+($I183/$D183)*Z$6),0))</f>
        <v>0</v>
      </c>
      <c r="AA183" s="117" t="b">
        <f>IF('Copy &amp; Paste Roster Report Here'!$A180='Analytical Tests'!AA$7,IF($F183="N",IF($J183&gt;=$C183,AA$6,+($I183/$D183)*AA$6),0))</f>
        <v>0</v>
      </c>
      <c r="AB183" s="117" t="b">
        <f>IF('Copy &amp; Paste Roster Report Here'!$A180='Analytical Tests'!AB$7,IF($F183="N",IF($J183&gt;=$C183,AB$6,+($I183/$D183)*AB$6),0))</f>
        <v>0</v>
      </c>
      <c r="AC183" s="117" t="b">
        <f>IF('Copy &amp; Paste Roster Report Here'!$A180='Analytical Tests'!AC$7,IF($F183="N",IF($J183&gt;=$C183,AC$6,+($I183/$D183)*AC$6),0))</f>
        <v>0</v>
      </c>
      <c r="AD183" s="117" t="b">
        <f>IF('Copy &amp; Paste Roster Report Here'!$A180='Analytical Tests'!AD$7,IF($F183="N",IF($J183&gt;=$C183,AD$6,+($I183/$D183)*AD$6),0))</f>
        <v>0</v>
      </c>
      <c r="AE183" s="117" t="b">
        <f>IF('Copy &amp; Paste Roster Report Here'!$A180='Analytical Tests'!AE$7,IF($F183="N",IF($J183&gt;=$C183,AE$6,+($I183/$D183)*AE$6),0))</f>
        <v>0</v>
      </c>
      <c r="AF183" s="117" t="b">
        <f>IF('Copy &amp; Paste Roster Report Here'!$A180='Analytical Tests'!AF$7,IF($F183="N",IF($J183&gt;=$C183,AF$6,+($I183/$D183)*AF$6),0))</f>
        <v>0</v>
      </c>
      <c r="AG183" s="117" t="b">
        <f>IF('Copy &amp; Paste Roster Report Here'!$A180='Analytical Tests'!AG$7,IF($F183="N",IF($J183&gt;=$C183,AG$6,+($I183/$D183)*AG$6),0))</f>
        <v>0</v>
      </c>
      <c r="AH183" s="117" t="b">
        <f>IF('Copy &amp; Paste Roster Report Here'!$A180='Analytical Tests'!AH$7,IF($F183="N",IF($J183&gt;=$C183,AH$6,+($I183/$D183)*AH$6),0))</f>
        <v>0</v>
      </c>
      <c r="AI183" s="117" t="b">
        <f>IF('Copy &amp; Paste Roster Report Here'!$A180='Analytical Tests'!AI$7,IF($F183="N",IF($J183&gt;=$C183,AI$6,+($I183/$D183)*AI$6),0))</f>
        <v>0</v>
      </c>
      <c r="AJ183" s="79"/>
      <c r="AK183" s="118">
        <f>IF('Copy &amp; Paste Roster Report Here'!$A180=AK$7,IF('Copy &amp; Paste Roster Report Here'!$M180="FT",1,0),0)</f>
        <v>0</v>
      </c>
      <c r="AL183" s="118">
        <f>IF('Copy &amp; Paste Roster Report Here'!$A180=AL$7,IF('Copy &amp; Paste Roster Report Here'!$M180="FT",1,0),0)</f>
        <v>0</v>
      </c>
      <c r="AM183" s="118">
        <f>IF('Copy &amp; Paste Roster Report Here'!$A180=AM$7,IF('Copy &amp; Paste Roster Report Here'!$M180="FT",1,0),0)</f>
        <v>0</v>
      </c>
      <c r="AN183" s="118">
        <f>IF('Copy &amp; Paste Roster Report Here'!$A180=AN$7,IF('Copy &amp; Paste Roster Report Here'!$M180="FT",1,0),0)</f>
        <v>0</v>
      </c>
      <c r="AO183" s="118">
        <f>IF('Copy &amp; Paste Roster Report Here'!$A180=AO$7,IF('Copy &amp; Paste Roster Report Here'!$M180="FT",1,0),0)</f>
        <v>0</v>
      </c>
      <c r="AP183" s="118">
        <f>IF('Copy &amp; Paste Roster Report Here'!$A180=AP$7,IF('Copy &amp; Paste Roster Report Here'!$M180="FT",1,0),0)</f>
        <v>0</v>
      </c>
      <c r="AQ183" s="118">
        <f>IF('Copy &amp; Paste Roster Report Here'!$A180=AQ$7,IF('Copy &amp; Paste Roster Report Here'!$M180="FT",1,0),0)</f>
        <v>0</v>
      </c>
      <c r="AR183" s="118">
        <f>IF('Copy &amp; Paste Roster Report Here'!$A180=AR$7,IF('Copy &amp; Paste Roster Report Here'!$M180="FT",1,0),0)</f>
        <v>0</v>
      </c>
      <c r="AS183" s="118">
        <f>IF('Copy &amp; Paste Roster Report Here'!$A180=AS$7,IF('Copy &amp; Paste Roster Report Here'!$M180="FT",1,0),0)</f>
        <v>0</v>
      </c>
      <c r="AT183" s="118">
        <f>IF('Copy &amp; Paste Roster Report Here'!$A180=AT$7,IF('Copy &amp; Paste Roster Report Here'!$M180="FT",1,0),0)</f>
        <v>0</v>
      </c>
      <c r="AU183" s="118">
        <f>IF('Copy &amp; Paste Roster Report Here'!$A180=AU$7,IF('Copy &amp; Paste Roster Report Here'!$M180="FT",1,0),0)</f>
        <v>0</v>
      </c>
      <c r="AV183" s="73">
        <f t="shared" si="40"/>
        <v>0</v>
      </c>
      <c r="AW183" s="119">
        <f>IF('Copy &amp; Paste Roster Report Here'!$A180=AW$7,IF('Copy &amp; Paste Roster Report Here'!$M180="HT",1,0),0)</f>
        <v>0</v>
      </c>
      <c r="AX183" s="119">
        <f>IF('Copy &amp; Paste Roster Report Here'!$A180=AX$7,IF('Copy &amp; Paste Roster Report Here'!$M180="HT",1,0),0)</f>
        <v>0</v>
      </c>
      <c r="AY183" s="119">
        <f>IF('Copy &amp; Paste Roster Report Here'!$A180=AY$7,IF('Copy &amp; Paste Roster Report Here'!$M180="HT",1,0),0)</f>
        <v>0</v>
      </c>
      <c r="AZ183" s="119">
        <f>IF('Copy &amp; Paste Roster Report Here'!$A180=AZ$7,IF('Copy &amp; Paste Roster Report Here'!$M180="HT",1,0),0)</f>
        <v>0</v>
      </c>
      <c r="BA183" s="119">
        <f>IF('Copy &amp; Paste Roster Report Here'!$A180=BA$7,IF('Copy &amp; Paste Roster Report Here'!$M180="HT",1,0),0)</f>
        <v>0</v>
      </c>
      <c r="BB183" s="119">
        <f>IF('Copy &amp; Paste Roster Report Here'!$A180=BB$7,IF('Copy &amp; Paste Roster Report Here'!$M180="HT",1,0),0)</f>
        <v>0</v>
      </c>
      <c r="BC183" s="119">
        <f>IF('Copy &amp; Paste Roster Report Here'!$A180=BC$7,IF('Copy &amp; Paste Roster Report Here'!$M180="HT",1,0),0)</f>
        <v>0</v>
      </c>
      <c r="BD183" s="119">
        <f>IF('Copy &amp; Paste Roster Report Here'!$A180=BD$7,IF('Copy &amp; Paste Roster Report Here'!$M180="HT",1,0),0)</f>
        <v>0</v>
      </c>
      <c r="BE183" s="119">
        <f>IF('Copy &amp; Paste Roster Report Here'!$A180=BE$7,IF('Copy &amp; Paste Roster Report Here'!$M180="HT",1,0),0)</f>
        <v>0</v>
      </c>
      <c r="BF183" s="119">
        <f>IF('Copy &amp; Paste Roster Report Here'!$A180=BF$7,IF('Copy &amp; Paste Roster Report Here'!$M180="HT",1,0),0)</f>
        <v>0</v>
      </c>
      <c r="BG183" s="119">
        <f>IF('Copy &amp; Paste Roster Report Here'!$A180=BG$7,IF('Copy &amp; Paste Roster Report Here'!$M180="HT",1,0),0)</f>
        <v>0</v>
      </c>
      <c r="BH183" s="73">
        <f t="shared" si="41"/>
        <v>0</v>
      </c>
      <c r="BI183" s="120">
        <f>IF('Copy &amp; Paste Roster Report Here'!$A180=BI$7,IF('Copy &amp; Paste Roster Report Here'!$M180="MT",1,0),0)</f>
        <v>0</v>
      </c>
      <c r="BJ183" s="120">
        <f>IF('Copy &amp; Paste Roster Report Here'!$A180=BJ$7,IF('Copy &amp; Paste Roster Report Here'!$M180="MT",1,0),0)</f>
        <v>0</v>
      </c>
      <c r="BK183" s="120">
        <f>IF('Copy &amp; Paste Roster Report Here'!$A180=BK$7,IF('Copy &amp; Paste Roster Report Here'!$M180="MT",1,0),0)</f>
        <v>0</v>
      </c>
      <c r="BL183" s="120">
        <f>IF('Copy &amp; Paste Roster Report Here'!$A180=BL$7,IF('Copy &amp; Paste Roster Report Here'!$M180="MT",1,0),0)</f>
        <v>0</v>
      </c>
      <c r="BM183" s="120">
        <f>IF('Copy &amp; Paste Roster Report Here'!$A180=BM$7,IF('Copy &amp; Paste Roster Report Here'!$M180="MT",1,0),0)</f>
        <v>0</v>
      </c>
      <c r="BN183" s="120">
        <f>IF('Copy &amp; Paste Roster Report Here'!$A180=BN$7,IF('Copy &amp; Paste Roster Report Here'!$M180="MT",1,0),0)</f>
        <v>0</v>
      </c>
      <c r="BO183" s="120">
        <f>IF('Copy &amp; Paste Roster Report Here'!$A180=BO$7,IF('Copy &amp; Paste Roster Report Here'!$M180="MT",1,0),0)</f>
        <v>0</v>
      </c>
      <c r="BP183" s="120">
        <f>IF('Copy &amp; Paste Roster Report Here'!$A180=BP$7,IF('Copy &amp; Paste Roster Report Here'!$M180="MT",1,0),0)</f>
        <v>0</v>
      </c>
      <c r="BQ183" s="120">
        <f>IF('Copy &amp; Paste Roster Report Here'!$A180=BQ$7,IF('Copy &amp; Paste Roster Report Here'!$M180="MT",1,0),0)</f>
        <v>0</v>
      </c>
      <c r="BR183" s="120">
        <f>IF('Copy &amp; Paste Roster Report Here'!$A180=BR$7,IF('Copy &amp; Paste Roster Report Here'!$M180="MT",1,0),0)</f>
        <v>0</v>
      </c>
      <c r="BS183" s="120">
        <f>IF('Copy &amp; Paste Roster Report Here'!$A180=BS$7,IF('Copy &amp; Paste Roster Report Here'!$M180="MT",1,0),0)</f>
        <v>0</v>
      </c>
      <c r="BT183" s="73">
        <f t="shared" si="42"/>
        <v>0</v>
      </c>
      <c r="BU183" s="121">
        <f>IF('Copy &amp; Paste Roster Report Here'!$A180=BU$7,IF('Copy &amp; Paste Roster Report Here'!$M180="fy",1,0),0)</f>
        <v>0</v>
      </c>
      <c r="BV183" s="121">
        <f>IF('Copy &amp; Paste Roster Report Here'!$A180=BV$7,IF('Copy &amp; Paste Roster Report Here'!$M180="fy",1,0),0)</f>
        <v>0</v>
      </c>
      <c r="BW183" s="121">
        <f>IF('Copy &amp; Paste Roster Report Here'!$A180=BW$7,IF('Copy &amp; Paste Roster Report Here'!$M180="fy",1,0),0)</f>
        <v>0</v>
      </c>
      <c r="BX183" s="121">
        <f>IF('Copy &amp; Paste Roster Report Here'!$A180=BX$7,IF('Copy &amp; Paste Roster Report Here'!$M180="fy",1,0),0)</f>
        <v>0</v>
      </c>
      <c r="BY183" s="121">
        <f>IF('Copy &amp; Paste Roster Report Here'!$A180=BY$7,IF('Copy &amp; Paste Roster Report Here'!$M180="fy",1,0),0)</f>
        <v>0</v>
      </c>
      <c r="BZ183" s="121">
        <f>IF('Copy &amp; Paste Roster Report Here'!$A180=BZ$7,IF('Copy &amp; Paste Roster Report Here'!$M180="fy",1,0),0)</f>
        <v>0</v>
      </c>
      <c r="CA183" s="121">
        <f>IF('Copy &amp; Paste Roster Report Here'!$A180=CA$7,IF('Copy &amp; Paste Roster Report Here'!$M180="fy",1,0),0)</f>
        <v>0</v>
      </c>
      <c r="CB183" s="121">
        <f>IF('Copy &amp; Paste Roster Report Here'!$A180=CB$7,IF('Copy &amp; Paste Roster Report Here'!$M180="fy",1,0),0)</f>
        <v>0</v>
      </c>
      <c r="CC183" s="121">
        <f>IF('Copy &amp; Paste Roster Report Here'!$A180=CC$7,IF('Copy &amp; Paste Roster Report Here'!$M180="fy",1,0),0)</f>
        <v>0</v>
      </c>
      <c r="CD183" s="121">
        <f>IF('Copy &amp; Paste Roster Report Here'!$A180=CD$7,IF('Copy &amp; Paste Roster Report Here'!$M180="fy",1,0),0)</f>
        <v>0</v>
      </c>
      <c r="CE183" s="121">
        <f>IF('Copy &amp; Paste Roster Report Here'!$A180=CE$7,IF('Copy &amp; Paste Roster Report Here'!$M180="fy",1,0),0)</f>
        <v>0</v>
      </c>
      <c r="CF183" s="73">
        <f t="shared" si="43"/>
        <v>0</v>
      </c>
      <c r="CG183" s="122">
        <f>IF('Copy &amp; Paste Roster Report Here'!$A180=CG$7,IF('Copy &amp; Paste Roster Report Here'!$M180="RH",1,0),0)</f>
        <v>0</v>
      </c>
      <c r="CH183" s="122">
        <f>IF('Copy &amp; Paste Roster Report Here'!$A180=CH$7,IF('Copy &amp; Paste Roster Report Here'!$M180="RH",1,0),0)</f>
        <v>0</v>
      </c>
      <c r="CI183" s="122">
        <f>IF('Copy &amp; Paste Roster Report Here'!$A180=CI$7,IF('Copy &amp; Paste Roster Report Here'!$M180="RH",1,0),0)</f>
        <v>0</v>
      </c>
      <c r="CJ183" s="122">
        <f>IF('Copy &amp; Paste Roster Report Here'!$A180=CJ$7,IF('Copy &amp; Paste Roster Report Here'!$M180="RH",1,0),0)</f>
        <v>0</v>
      </c>
      <c r="CK183" s="122">
        <f>IF('Copy &amp; Paste Roster Report Here'!$A180=CK$7,IF('Copy &amp; Paste Roster Report Here'!$M180="RH",1,0),0)</f>
        <v>0</v>
      </c>
      <c r="CL183" s="122">
        <f>IF('Copy &amp; Paste Roster Report Here'!$A180=CL$7,IF('Copy &amp; Paste Roster Report Here'!$M180="RH",1,0),0)</f>
        <v>0</v>
      </c>
      <c r="CM183" s="122">
        <f>IF('Copy &amp; Paste Roster Report Here'!$A180=CM$7,IF('Copy &amp; Paste Roster Report Here'!$M180="RH",1,0),0)</f>
        <v>0</v>
      </c>
      <c r="CN183" s="122">
        <f>IF('Copy &amp; Paste Roster Report Here'!$A180=CN$7,IF('Copy &amp; Paste Roster Report Here'!$M180="RH",1,0),0)</f>
        <v>0</v>
      </c>
      <c r="CO183" s="122">
        <f>IF('Copy &amp; Paste Roster Report Here'!$A180=CO$7,IF('Copy &amp; Paste Roster Report Here'!$M180="RH",1,0),0)</f>
        <v>0</v>
      </c>
      <c r="CP183" s="122">
        <f>IF('Copy &amp; Paste Roster Report Here'!$A180=CP$7,IF('Copy &amp; Paste Roster Report Here'!$M180="RH",1,0),0)</f>
        <v>0</v>
      </c>
      <c r="CQ183" s="122">
        <f>IF('Copy &amp; Paste Roster Report Here'!$A180=CQ$7,IF('Copy &amp; Paste Roster Report Here'!$M180="RH",1,0),0)</f>
        <v>0</v>
      </c>
      <c r="CR183" s="73">
        <f t="shared" si="44"/>
        <v>0</v>
      </c>
      <c r="CS183" s="123">
        <f>IF('Copy &amp; Paste Roster Report Here'!$A180=CS$7,IF('Copy &amp; Paste Roster Report Here'!$M180="QT",1,0),0)</f>
        <v>0</v>
      </c>
      <c r="CT183" s="123">
        <f>IF('Copy &amp; Paste Roster Report Here'!$A180=CT$7,IF('Copy &amp; Paste Roster Report Here'!$M180="QT",1,0),0)</f>
        <v>0</v>
      </c>
      <c r="CU183" s="123">
        <f>IF('Copy &amp; Paste Roster Report Here'!$A180=CU$7,IF('Copy &amp; Paste Roster Report Here'!$M180="QT",1,0),0)</f>
        <v>0</v>
      </c>
      <c r="CV183" s="123">
        <f>IF('Copy &amp; Paste Roster Report Here'!$A180=CV$7,IF('Copy &amp; Paste Roster Report Here'!$M180="QT",1,0),0)</f>
        <v>0</v>
      </c>
      <c r="CW183" s="123">
        <f>IF('Copy &amp; Paste Roster Report Here'!$A180=CW$7,IF('Copy &amp; Paste Roster Report Here'!$M180="QT",1,0),0)</f>
        <v>0</v>
      </c>
      <c r="CX183" s="123">
        <f>IF('Copy &amp; Paste Roster Report Here'!$A180=CX$7,IF('Copy &amp; Paste Roster Report Here'!$M180="QT",1,0),0)</f>
        <v>0</v>
      </c>
      <c r="CY183" s="123">
        <f>IF('Copy &amp; Paste Roster Report Here'!$A180=CY$7,IF('Copy &amp; Paste Roster Report Here'!$M180="QT",1,0),0)</f>
        <v>0</v>
      </c>
      <c r="CZ183" s="123">
        <f>IF('Copy &amp; Paste Roster Report Here'!$A180=CZ$7,IF('Copy &amp; Paste Roster Report Here'!$M180="QT",1,0),0)</f>
        <v>0</v>
      </c>
      <c r="DA183" s="123">
        <f>IF('Copy &amp; Paste Roster Report Here'!$A180=DA$7,IF('Copy &amp; Paste Roster Report Here'!$M180="QT",1,0),0)</f>
        <v>0</v>
      </c>
      <c r="DB183" s="123">
        <f>IF('Copy &amp; Paste Roster Report Here'!$A180=DB$7,IF('Copy &amp; Paste Roster Report Here'!$M180="QT",1,0),0)</f>
        <v>0</v>
      </c>
      <c r="DC183" s="123">
        <f>IF('Copy &amp; Paste Roster Report Here'!$A180=DC$7,IF('Copy &amp; Paste Roster Report Here'!$M180="QT",1,0),0)</f>
        <v>0</v>
      </c>
      <c r="DD183" s="73">
        <f t="shared" si="45"/>
        <v>0</v>
      </c>
      <c r="DE183" s="124">
        <f>IF('Copy &amp; Paste Roster Report Here'!$A180=DE$7,IF('Copy &amp; Paste Roster Report Here'!$M180="xxxxxxxxxxx",1,0),0)</f>
        <v>0</v>
      </c>
      <c r="DF183" s="124">
        <f>IF('Copy &amp; Paste Roster Report Here'!$A180=DF$7,IF('Copy &amp; Paste Roster Report Here'!$M180="xxxxxxxxxxx",1,0),0)</f>
        <v>0</v>
      </c>
      <c r="DG183" s="124">
        <f>IF('Copy &amp; Paste Roster Report Here'!$A180=DG$7,IF('Copy &amp; Paste Roster Report Here'!$M180="xxxxxxxxxxx",1,0),0)</f>
        <v>0</v>
      </c>
      <c r="DH183" s="124">
        <f>IF('Copy &amp; Paste Roster Report Here'!$A180=DH$7,IF('Copy &amp; Paste Roster Report Here'!$M180="xxxxxxxxxxx",1,0),0)</f>
        <v>0</v>
      </c>
      <c r="DI183" s="124">
        <f>IF('Copy &amp; Paste Roster Report Here'!$A180=DI$7,IF('Copy &amp; Paste Roster Report Here'!$M180="xxxxxxxxxxx",1,0),0)</f>
        <v>0</v>
      </c>
      <c r="DJ183" s="124">
        <f>IF('Copy &amp; Paste Roster Report Here'!$A180=DJ$7,IF('Copy &amp; Paste Roster Report Here'!$M180="xxxxxxxxxxx",1,0),0)</f>
        <v>0</v>
      </c>
      <c r="DK183" s="124">
        <f>IF('Copy &amp; Paste Roster Report Here'!$A180=DK$7,IF('Copy &amp; Paste Roster Report Here'!$M180="xxxxxxxxxxx",1,0),0)</f>
        <v>0</v>
      </c>
      <c r="DL183" s="124">
        <f>IF('Copy &amp; Paste Roster Report Here'!$A180=DL$7,IF('Copy &amp; Paste Roster Report Here'!$M180="xxxxxxxxxxx",1,0),0)</f>
        <v>0</v>
      </c>
      <c r="DM183" s="124">
        <f>IF('Copy &amp; Paste Roster Report Here'!$A180=DM$7,IF('Copy &amp; Paste Roster Report Here'!$M180="xxxxxxxxxxx",1,0),0)</f>
        <v>0</v>
      </c>
      <c r="DN183" s="124">
        <f>IF('Copy &amp; Paste Roster Report Here'!$A180=DN$7,IF('Copy &amp; Paste Roster Report Here'!$M180="xxxxxxxxxxx",1,0),0)</f>
        <v>0</v>
      </c>
      <c r="DO183" s="124">
        <f>IF('Copy &amp; Paste Roster Report Here'!$A180=DO$7,IF('Copy &amp; Paste Roster Report Here'!$M180="xxxxxxxxxxx",1,0),0)</f>
        <v>0</v>
      </c>
      <c r="DP183" s="125">
        <f t="shared" si="46"/>
        <v>0</v>
      </c>
      <c r="DQ183" s="126">
        <f t="shared" si="47"/>
        <v>0</v>
      </c>
    </row>
    <row r="184" spans="1:121" x14ac:dyDescent="0.2">
      <c r="A184" s="111">
        <f t="shared" si="33"/>
        <v>0</v>
      </c>
      <c r="B184" s="111">
        <f t="shared" si="34"/>
        <v>0</v>
      </c>
      <c r="C184" s="112">
        <f>+('Copy &amp; Paste Roster Report Here'!$P181-'Copy &amp; Paste Roster Report Here'!$O181)/30</f>
        <v>0</v>
      </c>
      <c r="D184" s="112">
        <f>+('Copy &amp; Paste Roster Report Here'!$P181-'Copy &amp; Paste Roster Report Here'!$O181)</f>
        <v>0</v>
      </c>
      <c r="E184" s="111">
        <f>'Copy &amp; Paste Roster Report Here'!N181</f>
        <v>0</v>
      </c>
      <c r="F184" s="111" t="str">
        <f t="shared" si="35"/>
        <v>N</v>
      </c>
      <c r="G184" s="111">
        <f>'Copy &amp; Paste Roster Report Here'!R181</f>
        <v>0</v>
      </c>
      <c r="H184" s="113">
        <f t="shared" si="36"/>
        <v>0</v>
      </c>
      <c r="I184" s="112">
        <f>IF(F184="N",$F$5-'Copy &amp; Paste Roster Report Here'!O181,+'Copy &amp; Paste Roster Report Here'!Q181-'Copy &amp; Paste Roster Report Here'!O181)</f>
        <v>0</v>
      </c>
      <c r="J184" s="114">
        <f t="shared" si="37"/>
        <v>0</v>
      </c>
      <c r="K184" s="114">
        <f t="shared" si="38"/>
        <v>0</v>
      </c>
      <c r="L184" s="115">
        <f>'Copy &amp; Paste Roster Report Here'!F181</f>
        <v>0</v>
      </c>
      <c r="M184" s="116">
        <f t="shared" si="39"/>
        <v>0</v>
      </c>
      <c r="N184" s="117">
        <f>IF('Copy &amp; Paste Roster Report Here'!$A181='Analytical Tests'!N$7,IF($F184="Y",+$H184*N$6,0),0)</f>
        <v>0</v>
      </c>
      <c r="O184" s="117">
        <f>IF('Copy &amp; Paste Roster Report Here'!$A181='Analytical Tests'!O$7,IF($F184="Y",+$H184*O$6,0),0)</f>
        <v>0</v>
      </c>
      <c r="P184" s="117">
        <f>IF('Copy &amp; Paste Roster Report Here'!$A181='Analytical Tests'!P$7,IF($F184="Y",+$H184*P$6,0),0)</f>
        <v>0</v>
      </c>
      <c r="Q184" s="117">
        <f>IF('Copy &amp; Paste Roster Report Here'!$A181='Analytical Tests'!Q$7,IF($F184="Y",+$H184*Q$6,0),0)</f>
        <v>0</v>
      </c>
      <c r="R184" s="117">
        <f>IF('Copy &amp; Paste Roster Report Here'!$A181='Analytical Tests'!R$7,IF($F184="Y",+$H184*R$6,0),0)</f>
        <v>0</v>
      </c>
      <c r="S184" s="117">
        <f>IF('Copy &amp; Paste Roster Report Here'!$A181='Analytical Tests'!S$7,IF($F184="Y",+$H184*S$6,0),0)</f>
        <v>0</v>
      </c>
      <c r="T184" s="117">
        <f>IF('Copy &amp; Paste Roster Report Here'!$A181='Analytical Tests'!T$7,IF($F184="Y",+$H184*T$6,0),0)</f>
        <v>0</v>
      </c>
      <c r="U184" s="117">
        <f>IF('Copy &amp; Paste Roster Report Here'!$A181='Analytical Tests'!U$7,IF($F184="Y",+$H184*U$6,0),0)</f>
        <v>0</v>
      </c>
      <c r="V184" s="117">
        <f>IF('Copy &amp; Paste Roster Report Here'!$A181='Analytical Tests'!V$7,IF($F184="Y",+$H184*V$6,0),0)</f>
        <v>0</v>
      </c>
      <c r="W184" s="117">
        <f>IF('Copy &amp; Paste Roster Report Here'!$A181='Analytical Tests'!W$7,IF($F184="Y",+$H184*W$6,0),0)</f>
        <v>0</v>
      </c>
      <c r="X184" s="117">
        <f>IF('Copy &amp; Paste Roster Report Here'!$A181='Analytical Tests'!X$7,IF($F184="Y",+$H184*X$6,0),0)</f>
        <v>0</v>
      </c>
      <c r="Y184" s="117" t="b">
        <f>IF('Copy &amp; Paste Roster Report Here'!$A181='Analytical Tests'!Y$7,IF($F184="N",IF($J184&gt;=$C184,Y$6,+($I184/$D184)*Y$6),0))</f>
        <v>0</v>
      </c>
      <c r="Z184" s="117" t="b">
        <f>IF('Copy &amp; Paste Roster Report Here'!$A181='Analytical Tests'!Z$7,IF($F184="N",IF($J184&gt;=$C184,Z$6,+($I184/$D184)*Z$6),0))</f>
        <v>0</v>
      </c>
      <c r="AA184" s="117" t="b">
        <f>IF('Copy &amp; Paste Roster Report Here'!$A181='Analytical Tests'!AA$7,IF($F184="N",IF($J184&gt;=$C184,AA$6,+($I184/$D184)*AA$6),0))</f>
        <v>0</v>
      </c>
      <c r="AB184" s="117" t="b">
        <f>IF('Copy &amp; Paste Roster Report Here'!$A181='Analytical Tests'!AB$7,IF($F184="N",IF($J184&gt;=$C184,AB$6,+($I184/$D184)*AB$6),0))</f>
        <v>0</v>
      </c>
      <c r="AC184" s="117" t="b">
        <f>IF('Copy &amp; Paste Roster Report Here'!$A181='Analytical Tests'!AC$7,IF($F184="N",IF($J184&gt;=$C184,AC$6,+($I184/$D184)*AC$6),0))</f>
        <v>0</v>
      </c>
      <c r="AD184" s="117" t="b">
        <f>IF('Copy &amp; Paste Roster Report Here'!$A181='Analytical Tests'!AD$7,IF($F184="N",IF($J184&gt;=$C184,AD$6,+($I184/$D184)*AD$6),0))</f>
        <v>0</v>
      </c>
      <c r="AE184" s="117" t="b">
        <f>IF('Copy &amp; Paste Roster Report Here'!$A181='Analytical Tests'!AE$7,IF($F184="N",IF($J184&gt;=$C184,AE$6,+($I184/$D184)*AE$6),0))</f>
        <v>0</v>
      </c>
      <c r="AF184" s="117" t="b">
        <f>IF('Copy &amp; Paste Roster Report Here'!$A181='Analytical Tests'!AF$7,IF($F184="N",IF($J184&gt;=$C184,AF$6,+($I184/$D184)*AF$6),0))</f>
        <v>0</v>
      </c>
      <c r="AG184" s="117" t="b">
        <f>IF('Copy &amp; Paste Roster Report Here'!$A181='Analytical Tests'!AG$7,IF($F184="N",IF($J184&gt;=$C184,AG$6,+($I184/$D184)*AG$6),0))</f>
        <v>0</v>
      </c>
      <c r="AH184" s="117" t="b">
        <f>IF('Copy &amp; Paste Roster Report Here'!$A181='Analytical Tests'!AH$7,IF($F184="N",IF($J184&gt;=$C184,AH$6,+($I184/$D184)*AH$6),0))</f>
        <v>0</v>
      </c>
      <c r="AI184" s="117" t="b">
        <f>IF('Copy &amp; Paste Roster Report Here'!$A181='Analytical Tests'!AI$7,IF($F184="N",IF($J184&gt;=$C184,AI$6,+($I184/$D184)*AI$6),0))</f>
        <v>0</v>
      </c>
      <c r="AJ184" s="79"/>
      <c r="AK184" s="118">
        <f>IF('Copy &amp; Paste Roster Report Here'!$A181=AK$7,IF('Copy &amp; Paste Roster Report Here'!$M181="FT",1,0),0)</f>
        <v>0</v>
      </c>
      <c r="AL184" s="118">
        <f>IF('Copy &amp; Paste Roster Report Here'!$A181=AL$7,IF('Copy &amp; Paste Roster Report Here'!$M181="FT",1,0),0)</f>
        <v>0</v>
      </c>
      <c r="AM184" s="118">
        <f>IF('Copy &amp; Paste Roster Report Here'!$A181=AM$7,IF('Copy &amp; Paste Roster Report Here'!$M181="FT",1,0),0)</f>
        <v>0</v>
      </c>
      <c r="AN184" s="118">
        <f>IF('Copy &amp; Paste Roster Report Here'!$A181=AN$7,IF('Copy &amp; Paste Roster Report Here'!$M181="FT",1,0),0)</f>
        <v>0</v>
      </c>
      <c r="AO184" s="118">
        <f>IF('Copy &amp; Paste Roster Report Here'!$A181=AO$7,IF('Copy &amp; Paste Roster Report Here'!$M181="FT",1,0),0)</f>
        <v>0</v>
      </c>
      <c r="AP184" s="118">
        <f>IF('Copy &amp; Paste Roster Report Here'!$A181=AP$7,IF('Copy &amp; Paste Roster Report Here'!$M181="FT",1,0),0)</f>
        <v>0</v>
      </c>
      <c r="AQ184" s="118">
        <f>IF('Copy &amp; Paste Roster Report Here'!$A181=AQ$7,IF('Copy &amp; Paste Roster Report Here'!$M181="FT",1,0),0)</f>
        <v>0</v>
      </c>
      <c r="AR184" s="118">
        <f>IF('Copy &amp; Paste Roster Report Here'!$A181=AR$7,IF('Copy &amp; Paste Roster Report Here'!$M181="FT",1,0),0)</f>
        <v>0</v>
      </c>
      <c r="AS184" s="118">
        <f>IF('Copy &amp; Paste Roster Report Here'!$A181=AS$7,IF('Copy &amp; Paste Roster Report Here'!$M181="FT",1,0),0)</f>
        <v>0</v>
      </c>
      <c r="AT184" s="118">
        <f>IF('Copy &amp; Paste Roster Report Here'!$A181=AT$7,IF('Copy &amp; Paste Roster Report Here'!$M181="FT",1,0),0)</f>
        <v>0</v>
      </c>
      <c r="AU184" s="118">
        <f>IF('Copy &amp; Paste Roster Report Here'!$A181=AU$7,IF('Copy &amp; Paste Roster Report Here'!$M181="FT",1,0),0)</f>
        <v>0</v>
      </c>
      <c r="AV184" s="73">
        <f t="shared" si="40"/>
        <v>0</v>
      </c>
      <c r="AW184" s="119">
        <f>IF('Copy &amp; Paste Roster Report Here'!$A181=AW$7,IF('Copy &amp; Paste Roster Report Here'!$M181="HT",1,0),0)</f>
        <v>0</v>
      </c>
      <c r="AX184" s="119">
        <f>IF('Copy &amp; Paste Roster Report Here'!$A181=AX$7,IF('Copy &amp; Paste Roster Report Here'!$M181="HT",1,0),0)</f>
        <v>0</v>
      </c>
      <c r="AY184" s="119">
        <f>IF('Copy &amp; Paste Roster Report Here'!$A181=AY$7,IF('Copy &amp; Paste Roster Report Here'!$M181="HT",1,0),0)</f>
        <v>0</v>
      </c>
      <c r="AZ184" s="119">
        <f>IF('Copy &amp; Paste Roster Report Here'!$A181=AZ$7,IF('Copy &amp; Paste Roster Report Here'!$M181="HT",1,0),0)</f>
        <v>0</v>
      </c>
      <c r="BA184" s="119">
        <f>IF('Copy &amp; Paste Roster Report Here'!$A181=BA$7,IF('Copy &amp; Paste Roster Report Here'!$M181="HT",1,0),0)</f>
        <v>0</v>
      </c>
      <c r="BB184" s="119">
        <f>IF('Copy &amp; Paste Roster Report Here'!$A181=BB$7,IF('Copy &amp; Paste Roster Report Here'!$M181="HT",1,0),0)</f>
        <v>0</v>
      </c>
      <c r="BC184" s="119">
        <f>IF('Copy &amp; Paste Roster Report Here'!$A181=BC$7,IF('Copy &amp; Paste Roster Report Here'!$M181="HT",1,0),0)</f>
        <v>0</v>
      </c>
      <c r="BD184" s="119">
        <f>IF('Copy &amp; Paste Roster Report Here'!$A181=BD$7,IF('Copy &amp; Paste Roster Report Here'!$M181="HT",1,0),0)</f>
        <v>0</v>
      </c>
      <c r="BE184" s="119">
        <f>IF('Copy &amp; Paste Roster Report Here'!$A181=BE$7,IF('Copy &amp; Paste Roster Report Here'!$M181="HT",1,0),0)</f>
        <v>0</v>
      </c>
      <c r="BF184" s="119">
        <f>IF('Copy &amp; Paste Roster Report Here'!$A181=BF$7,IF('Copy &amp; Paste Roster Report Here'!$M181="HT",1,0),0)</f>
        <v>0</v>
      </c>
      <c r="BG184" s="119">
        <f>IF('Copy &amp; Paste Roster Report Here'!$A181=BG$7,IF('Copy &amp; Paste Roster Report Here'!$M181="HT",1,0),0)</f>
        <v>0</v>
      </c>
      <c r="BH184" s="73">
        <f t="shared" si="41"/>
        <v>0</v>
      </c>
      <c r="BI184" s="120">
        <f>IF('Copy &amp; Paste Roster Report Here'!$A181=BI$7,IF('Copy &amp; Paste Roster Report Here'!$M181="MT",1,0),0)</f>
        <v>0</v>
      </c>
      <c r="BJ184" s="120">
        <f>IF('Copy &amp; Paste Roster Report Here'!$A181=BJ$7,IF('Copy &amp; Paste Roster Report Here'!$M181="MT",1,0),0)</f>
        <v>0</v>
      </c>
      <c r="BK184" s="120">
        <f>IF('Copy &amp; Paste Roster Report Here'!$A181=BK$7,IF('Copy &amp; Paste Roster Report Here'!$M181="MT",1,0),0)</f>
        <v>0</v>
      </c>
      <c r="BL184" s="120">
        <f>IF('Copy &amp; Paste Roster Report Here'!$A181=BL$7,IF('Copy &amp; Paste Roster Report Here'!$M181="MT",1,0),0)</f>
        <v>0</v>
      </c>
      <c r="BM184" s="120">
        <f>IF('Copy &amp; Paste Roster Report Here'!$A181=BM$7,IF('Copy &amp; Paste Roster Report Here'!$M181="MT",1,0),0)</f>
        <v>0</v>
      </c>
      <c r="BN184" s="120">
        <f>IF('Copy &amp; Paste Roster Report Here'!$A181=BN$7,IF('Copy &amp; Paste Roster Report Here'!$M181="MT",1,0),0)</f>
        <v>0</v>
      </c>
      <c r="BO184" s="120">
        <f>IF('Copy &amp; Paste Roster Report Here'!$A181=BO$7,IF('Copy &amp; Paste Roster Report Here'!$M181="MT",1,0),0)</f>
        <v>0</v>
      </c>
      <c r="BP184" s="120">
        <f>IF('Copy &amp; Paste Roster Report Here'!$A181=BP$7,IF('Copy &amp; Paste Roster Report Here'!$M181="MT",1,0),0)</f>
        <v>0</v>
      </c>
      <c r="BQ184" s="120">
        <f>IF('Copy &amp; Paste Roster Report Here'!$A181=BQ$7,IF('Copy &amp; Paste Roster Report Here'!$M181="MT",1,0),0)</f>
        <v>0</v>
      </c>
      <c r="BR184" s="120">
        <f>IF('Copy &amp; Paste Roster Report Here'!$A181=BR$7,IF('Copy &amp; Paste Roster Report Here'!$M181="MT",1,0),0)</f>
        <v>0</v>
      </c>
      <c r="BS184" s="120">
        <f>IF('Copy &amp; Paste Roster Report Here'!$A181=BS$7,IF('Copy &amp; Paste Roster Report Here'!$M181="MT",1,0),0)</f>
        <v>0</v>
      </c>
      <c r="BT184" s="73">
        <f t="shared" si="42"/>
        <v>0</v>
      </c>
      <c r="BU184" s="121">
        <f>IF('Copy &amp; Paste Roster Report Here'!$A181=BU$7,IF('Copy &amp; Paste Roster Report Here'!$M181="fy",1,0),0)</f>
        <v>0</v>
      </c>
      <c r="BV184" s="121">
        <f>IF('Copy &amp; Paste Roster Report Here'!$A181=BV$7,IF('Copy &amp; Paste Roster Report Here'!$M181="fy",1,0),0)</f>
        <v>0</v>
      </c>
      <c r="BW184" s="121">
        <f>IF('Copy &amp; Paste Roster Report Here'!$A181=BW$7,IF('Copy &amp; Paste Roster Report Here'!$M181="fy",1,0),0)</f>
        <v>0</v>
      </c>
      <c r="BX184" s="121">
        <f>IF('Copy &amp; Paste Roster Report Here'!$A181=BX$7,IF('Copy &amp; Paste Roster Report Here'!$M181="fy",1,0),0)</f>
        <v>0</v>
      </c>
      <c r="BY184" s="121">
        <f>IF('Copy &amp; Paste Roster Report Here'!$A181=BY$7,IF('Copy &amp; Paste Roster Report Here'!$M181="fy",1,0),0)</f>
        <v>0</v>
      </c>
      <c r="BZ184" s="121">
        <f>IF('Copy &amp; Paste Roster Report Here'!$A181=BZ$7,IF('Copy &amp; Paste Roster Report Here'!$M181="fy",1,0),0)</f>
        <v>0</v>
      </c>
      <c r="CA184" s="121">
        <f>IF('Copy &amp; Paste Roster Report Here'!$A181=CA$7,IF('Copy &amp; Paste Roster Report Here'!$M181="fy",1,0),0)</f>
        <v>0</v>
      </c>
      <c r="CB184" s="121">
        <f>IF('Copy &amp; Paste Roster Report Here'!$A181=CB$7,IF('Copy &amp; Paste Roster Report Here'!$M181="fy",1,0),0)</f>
        <v>0</v>
      </c>
      <c r="CC184" s="121">
        <f>IF('Copy &amp; Paste Roster Report Here'!$A181=CC$7,IF('Copy &amp; Paste Roster Report Here'!$M181="fy",1,0),0)</f>
        <v>0</v>
      </c>
      <c r="CD184" s="121">
        <f>IF('Copy &amp; Paste Roster Report Here'!$A181=CD$7,IF('Copy &amp; Paste Roster Report Here'!$M181="fy",1,0),0)</f>
        <v>0</v>
      </c>
      <c r="CE184" s="121">
        <f>IF('Copy &amp; Paste Roster Report Here'!$A181=CE$7,IF('Copy &amp; Paste Roster Report Here'!$M181="fy",1,0),0)</f>
        <v>0</v>
      </c>
      <c r="CF184" s="73">
        <f t="shared" si="43"/>
        <v>0</v>
      </c>
      <c r="CG184" s="122">
        <f>IF('Copy &amp; Paste Roster Report Here'!$A181=CG$7,IF('Copy &amp; Paste Roster Report Here'!$M181="RH",1,0),0)</f>
        <v>0</v>
      </c>
      <c r="CH184" s="122">
        <f>IF('Copy &amp; Paste Roster Report Here'!$A181=CH$7,IF('Copy &amp; Paste Roster Report Here'!$M181="RH",1,0),0)</f>
        <v>0</v>
      </c>
      <c r="CI184" s="122">
        <f>IF('Copy &amp; Paste Roster Report Here'!$A181=CI$7,IF('Copy &amp; Paste Roster Report Here'!$M181="RH",1,0),0)</f>
        <v>0</v>
      </c>
      <c r="CJ184" s="122">
        <f>IF('Copy &amp; Paste Roster Report Here'!$A181=CJ$7,IF('Copy &amp; Paste Roster Report Here'!$M181="RH",1,0),0)</f>
        <v>0</v>
      </c>
      <c r="CK184" s="122">
        <f>IF('Copy &amp; Paste Roster Report Here'!$A181=CK$7,IF('Copy &amp; Paste Roster Report Here'!$M181="RH",1,0),0)</f>
        <v>0</v>
      </c>
      <c r="CL184" s="122">
        <f>IF('Copy &amp; Paste Roster Report Here'!$A181=CL$7,IF('Copy &amp; Paste Roster Report Here'!$M181="RH",1,0),0)</f>
        <v>0</v>
      </c>
      <c r="CM184" s="122">
        <f>IF('Copy &amp; Paste Roster Report Here'!$A181=CM$7,IF('Copy &amp; Paste Roster Report Here'!$M181="RH",1,0),0)</f>
        <v>0</v>
      </c>
      <c r="CN184" s="122">
        <f>IF('Copy &amp; Paste Roster Report Here'!$A181=CN$7,IF('Copy &amp; Paste Roster Report Here'!$M181="RH",1,0),0)</f>
        <v>0</v>
      </c>
      <c r="CO184" s="122">
        <f>IF('Copy &amp; Paste Roster Report Here'!$A181=CO$7,IF('Copy &amp; Paste Roster Report Here'!$M181="RH",1,0),0)</f>
        <v>0</v>
      </c>
      <c r="CP184" s="122">
        <f>IF('Copy &amp; Paste Roster Report Here'!$A181=CP$7,IF('Copy &amp; Paste Roster Report Here'!$M181="RH",1,0),0)</f>
        <v>0</v>
      </c>
      <c r="CQ184" s="122">
        <f>IF('Copy &amp; Paste Roster Report Here'!$A181=CQ$7,IF('Copy &amp; Paste Roster Report Here'!$M181="RH",1,0),0)</f>
        <v>0</v>
      </c>
      <c r="CR184" s="73">
        <f t="shared" si="44"/>
        <v>0</v>
      </c>
      <c r="CS184" s="123">
        <f>IF('Copy &amp; Paste Roster Report Here'!$A181=CS$7,IF('Copy &amp; Paste Roster Report Here'!$M181="QT",1,0),0)</f>
        <v>0</v>
      </c>
      <c r="CT184" s="123">
        <f>IF('Copy &amp; Paste Roster Report Here'!$A181=CT$7,IF('Copy &amp; Paste Roster Report Here'!$M181="QT",1,0),0)</f>
        <v>0</v>
      </c>
      <c r="CU184" s="123">
        <f>IF('Copy &amp; Paste Roster Report Here'!$A181=CU$7,IF('Copy &amp; Paste Roster Report Here'!$M181="QT",1,0),0)</f>
        <v>0</v>
      </c>
      <c r="CV184" s="123">
        <f>IF('Copy &amp; Paste Roster Report Here'!$A181=CV$7,IF('Copy &amp; Paste Roster Report Here'!$M181="QT",1,0),0)</f>
        <v>0</v>
      </c>
      <c r="CW184" s="123">
        <f>IF('Copy &amp; Paste Roster Report Here'!$A181=CW$7,IF('Copy &amp; Paste Roster Report Here'!$M181="QT",1,0),0)</f>
        <v>0</v>
      </c>
      <c r="CX184" s="123">
        <f>IF('Copy &amp; Paste Roster Report Here'!$A181=CX$7,IF('Copy &amp; Paste Roster Report Here'!$M181="QT",1,0),0)</f>
        <v>0</v>
      </c>
      <c r="CY184" s="123">
        <f>IF('Copy &amp; Paste Roster Report Here'!$A181=CY$7,IF('Copy &amp; Paste Roster Report Here'!$M181="QT",1,0),0)</f>
        <v>0</v>
      </c>
      <c r="CZ184" s="123">
        <f>IF('Copy &amp; Paste Roster Report Here'!$A181=CZ$7,IF('Copy &amp; Paste Roster Report Here'!$M181="QT",1,0),0)</f>
        <v>0</v>
      </c>
      <c r="DA184" s="123">
        <f>IF('Copy &amp; Paste Roster Report Here'!$A181=DA$7,IF('Copy &amp; Paste Roster Report Here'!$M181="QT",1,0),0)</f>
        <v>0</v>
      </c>
      <c r="DB184" s="123">
        <f>IF('Copy &amp; Paste Roster Report Here'!$A181=DB$7,IF('Copy &amp; Paste Roster Report Here'!$M181="QT",1,0),0)</f>
        <v>0</v>
      </c>
      <c r="DC184" s="123">
        <f>IF('Copy &amp; Paste Roster Report Here'!$A181=DC$7,IF('Copy &amp; Paste Roster Report Here'!$M181="QT",1,0),0)</f>
        <v>0</v>
      </c>
      <c r="DD184" s="73">
        <f t="shared" si="45"/>
        <v>0</v>
      </c>
      <c r="DE184" s="124">
        <f>IF('Copy &amp; Paste Roster Report Here'!$A181=DE$7,IF('Copy &amp; Paste Roster Report Here'!$M181="xxxxxxxxxxx",1,0),0)</f>
        <v>0</v>
      </c>
      <c r="DF184" s="124">
        <f>IF('Copy &amp; Paste Roster Report Here'!$A181=DF$7,IF('Copy &amp; Paste Roster Report Here'!$M181="xxxxxxxxxxx",1,0),0)</f>
        <v>0</v>
      </c>
      <c r="DG184" s="124">
        <f>IF('Copy &amp; Paste Roster Report Here'!$A181=DG$7,IF('Copy &amp; Paste Roster Report Here'!$M181="xxxxxxxxxxx",1,0),0)</f>
        <v>0</v>
      </c>
      <c r="DH184" s="124">
        <f>IF('Copy &amp; Paste Roster Report Here'!$A181=DH$7,IF('Copy &amp; Paste Roster Report Here'!$M181="xxxxxxxxxxx",1,0),0)</f>
        <v>0</v>
      </c>
      <c r="DI184" s="124">
        <f>IF('Copy &amp; Paste Roster Report Here'!$A181=DI$7,IF('Copy &amp; Paste Roster Report Here'!$M181="xxxxxxxxxxx",1,0),0)</f>
        <v>0</v>
      </c>
      <c r="DJ184" s="124">
        <f>IF('Copy &amp; Paste Roster Report Here'!$A181=DJ$7,IF('Copy &amp; Paste Roster Report Here'!$M181="xxxxxxxxxxx",1,0),0)</f>
        <v>0</v>
      </c>
      <c r="DK184" s="124">
        <f>IF('Copy &amp; Paste Roster Report Here'!$A181=DK$7,IF('Copy &amp; Paste Roster Report Here'!$M181="xxxxxxxxxxx",1,0),0)</f>
        <v>0</v>
      </c>
      <c r="DL184" s="124">
        <f>IF('Copy &amp; Paste Roster Report Here'!$A181=DL$7,IF('Copy &amp; Paste Roster Report Here'!$M181="xxxxxxxxxxx",1,0),0)</f>
        <v>0</v>
      </c>
      <c r="DM184" s="124">
        <f>IF('Copy &amp; Paste Roster Report Here'!$A181=DM$7,IF('Copy &amp; Paste Roster Report Here'!$M181="xxxxxxxxxxx",1,0),0)</f>
        <v>0</v>
      </c>
      <c r="DN184" s="124">
        <f>IF('Copy &amp; Paste Roster Report Here'!$A181=DN$7,IF('Copy &amp; Paste Roster Report Here'!$M181="xxxxxxxxxxx",1,0),0)</f>
        <v>0</v>
      </c>
      <c r="DO184" s="124">
        <f>IF('Copy &amp; Paste Roster Report Here'!$A181=DO$7,IF('Copy &amp; Paste Roster Report Here'!$M181="xxxxxxxxxxx",1,0),0)</f>
        <v>0</v>
      </c>
      <c r="DP184" s="125">
        <f t="shared" si="46"/>
        <v>0</v>
      </c>
      <c r="DQ184" s="126">
        <f t="shared" si="47"/>
        <v>0</v>
      </c>
    </row>
    <row r="185" spans="1:121" x14ac:dyDescent="0.2">
      <c r="A185" s="111">
        <f t="shared" si="33"/>
        <v>0</v>
      </c>
      <c r="B185" s="111">
        <f t="shared" si="34"/>
        <v>0</v>
      </c>
      <c r="C185" s="112">
        <f>+('Copy &amp; Paste Roster Report Here'!$P182-'Copy &amp; Paste Roster Report Here'!$O182)/30</f>
        <v>0</v>
      </c>
      <c r="D185" s="112">
        <f>+('Copy &amp; Paste Roster Report Here'!$P182-'Copy &amp; Paste Roster Report Here'!$O182)</f>
        <v>0</v>
      </c>
      <c r="E185" s="111">
        <f>'Copy &amp; Paste Roster Report Here'!N182</f>
        <v>0</v>
      </c>
      <c r="F185" s="111" t="str">
        <f t="shared" si="35"/>
        <v>N</v>
      </c>
      <c r="G185" s="111">
        <f>'Copy &amp; Paste Roster Report Here'!R182</f>
        <v>0</v>
      </c>
      <c r="H185" s="113">
        <f t="shared" si="36"/>
        <v>0</v>
      </c>
      <c r="I185" s="112">
        <f>IF(F185="N",$F$5-'Copy &amp; Paste Roster Report Here'!O182,+'Copy &amp; Paste Roster Report Here'!Q182-'Copy &amp; Paste Roster Report Here'!O182)</f>
        <v>0</v>
      </c>
      <c r="J185" s="114">
        <f t="shared" si="37"/>
        <v>0</v>
      </c>
      <c r="K185" s="114">
        <f t="shared" si="38"/>
        <v>0</v>
      </c>
      <c r="L185" s="115">
        <f>'Copy &amp; Paste Roster Report Here'!F182</f>
        <v>0</v>
      </c>
      <c r="M185" s="116">
        <f t="shared" si="39"/>
        <v>0</v>
      </c>
      <c r="N185" s="117">
        <f>IF('Copy &amp; Paste Roster Report Here'!$A182='Analytical Tests'!N$7,IF($F185="Y",+$H185*N$6,0),0)</f>
        <v>0</v>
      </c>
      <c r="O185" s="117">
        <f>IF('Copy &amp; Paste Roster Report Here'!$A182='Analytical Tests'!O$7,IF($F185="Y",+$H185*O$6,0),0)</f>
        <v>0</v>
      </c>
      <c r="P185" s="117">
        <f>IF('Copy &amp; Paste Roster Report Here'!$A182='Analytical Tests'!P$7,IF($F185="Y",+$H185*P$6,0),0)</f>
        <v>0</v>
      </c>
      <c r="Q185" s="117">
        <f>IF('Copy &amp; Paste Roster Report Here'!$A182='Analytical Tests'!Q$7,IF($F185="Y",+$H185*Q$6,0),0)</f>
        <v>0</v>
      </c>
      <c r="R185" s="117">
        <f>IF('Copy &amp; Paste Roster Report Here'!$A182='Analytical Tests'!R$7,IF($F185="Y",+$H185*R$6,0),0)</f>
        <v>0</v>
      </c>
      <c r="S185" s="117">
        <f>IF('Copy &amp; Paste Roster Report Here'!$A182='Analytical Tests'!S$7,IF($F185="Y",+$H185*S$6,0),0)</f>
        <v>0</v>
      </c>
      <c r="T185" s="117">
        <f>IF('Copy &amp; Paste Roster Report Here'!$A182='Analytical Tests'!T$7,IF($F185="Y",+$H185*T$6,0),0)</f>
        <v>0</v>
      </c>
      <c r="U185" s="117">
        <f>IF('Copy &amp; Paste Roster Report Here'!$A182='Analytical Tests'!U$7,IF($F185="Y",+$H185*U$6,0),0)</f>
        <v>0</v>
      </c>
      <c r="V185" s="117">
        <f>IF('Copy &amp; Paste Roster Report Here'!$A182='Analytical Tests'!V$7,IF($F185="Y",+$H185*V$6,0),0)</f>
        <v>0</v>
      </c>
      <c r="W185" s="117">
        <f>IF('Copy &amp; Paste Roster Report Here'!$A182='Analytical Tests'!W$7,IF($F185="Y",+$H185*W$6,0),0)</f>
        <v>0</v>
      </c>
      <c r="X185" s="117">
        <f>IF('Copy &amp; Paste Roster Report Here'!$A182='Analytical Tests'!X$7,IF($F185="Y",+$H185*X$6,0),0)</f>
        <v>0</v>
      </c>
      <c r="Y185" s="117" t="b">
        <f>IF('Copy &amp; Paste Roster Report Here'!$A182='Analytical Tests'!Y$7,IF($F185="N",IF($J185&gt;=$C185,Y$6,+($I185/$D185)*Y$6),0))</f>
        <v>0</v>
      </c>
      <c r="Z185" s="117" t="b">
        <f>IF('Copy &amp; Paste Roster Report Here'!$A182='Analytical Tests'!Z$7,IF($F185="N",IF($J185&gt;=$C185,Z$6,+($I185/$D185)*Z$6),0))</f>
        <v>0</v>
      </c>
      <c r="AA185" s="117" t="b">
        <f>IF('Copy &amp; Paste Roster Report Here'!$A182='Analytical Tests'!AA$7,IF($F185="N",IF($J185&gt;=$C185,AA$6,+($I185/$D185)*AA$6),0))</f>
        <v>0</v>
      </c>
      <c r="AB185" s="117" t="b">
        <f>IF('Copy &amp; Paste Roster Report Here'!$A182='Analytical Tests'!AB$7,IF($F185="N",IF($J185&gt;=$C185,AB$6,+($I185/$D185)*AB$6),0))</f>
        <v>0</v>
      </c>
      <c r="AC185" s="117" t="b">
        <f>IF('Copy &amp; Paste Roster Report Here'!$A182='Analytical Tests'!AC$7,IF($F185="N",IF($J185&gt;=$C185,AC$6,+($I185/$D185)*AC$6),0))</f>
        <v>0</v>
      </c>
      <c r="AD185" s="117" t="b">
        <f>IF('Copy &amp; Paste Roster Report Here'!$A182='Analytical Tests'!AD$7,IF($F185="N",IF($J185&gt;=$C185,AD$6,+($I185/$D185)*AD$6),0))</f>
        <v>0</v>
      </c>
      <c r="AE185" s="117" t="b">
        <f>IF('Copy &amp; Paste Roster Report Here'!$A182='Analytical Tests'!AE$7,IF($F185="N",IF($J185&gt;=$C185,AE$6,+($I185/$D185)*AE$6),0))</f>
        <v>0</v>
      </c>
      <c r="AF185" s="117" t="b">
        <f>IF('Copy &amp; Paste Roster Report Here'!$A182='Analytical Tests'!AF$7,IF($F185="N",IF($J185&gt;=$C185,AF$6,+($I185/$D185)*AF$6),0))</f>
        <v>0</v>
      </c>
      <c r="AG185" s="117" t="b">
        <f>IF('Copy &amp; Paste Roster Report Here'!$A182='Analytical Tests'!AG$7,IF($F185="N",IF($J185&gt;=$C185,AG$6,+($I185/$D185)*AG$6),0))</f>
        <v>0</v>
      </c>
      <c r="AH185" s="117" t="b">
        <f>IF('Copy &amp; Paste Roster Report Here'!$A182='Analytical Tests'!AH$7,IF($F185="N",IF($J185&gt;=$C185,AH$6,+($I185/$D185)*AH$6),0))</f>
        <v>0</v>
      </c>
      <c r="AI185" s="117" t="b">
        <f>IF('Copy &amp; Paste Roster Report Here'!$A182='Analytical Tests'!AI$7,IF($F185="N",IF($J185&gt;=$C185,AI$6,+($I185/$D185)*AI$6),0))</f>
        <v>0</v>
      </c>
      <c r="AJ185" s="79"/>
      <c r="AK185" s="118">
        <f>IF('Copy &amp; Paste Roster Report Here'!$A182=AK$7,IF('Copy &amp; Paste Roster Report Here'!$M182="FT",1,0),0)</f>
        <v>0</v>
      </c>
      <c r="AL185" s="118">
        <f>IF('Copy &amp; Paste Roster Report Here'!$A182=AL$7,IF('Copy &amp; Paste Roster Report Here'!$M182="FT",1,0),0)</f>
        <v>0</v>
      </c>
      <c r="AM185" s="118">
        <f>IF('Copy &amp; Paste Roster Report Here'!$A182=AM$7,IF('Copy &amp; Paste Roster Report Here'!$M182="FT",1,0),0)</f>
        <v>0</v>
      </c>
      <c r="AN185" s="118">
        <f>IF('Copy &amp; Paste Roster Report Here'!$A182=AN$7,IF('Copy &amp; Paste Roster Report Here'!$M182="FT",1,0),0)</f>
        <v>0</v>
      </c>
      <c r="AO185" s="118">
        <f>IF('Copy &amp; Paste Roster Report Here'!$A182=AO$7,IF('Copy &amp; Paste Roster Report Here'!$M182="FT",1,0),0)</f>
        <v>0</v>
      </c>
      <c r="AP185" s="118">
        <f>IF('Copy &amp; Paste Roster Report Here'!$A182=AP$7,IF('Copy &amp; Paste Roster Report Here'!$M182="FT",1,0),0)</f>
        <v>0</v>
      </c>
      <c r="AQ185" s="118">
        <f>IF('Copy &amp; Paste Roster Report Here'!$A182=AQ$7,IF('Copy &amp; Paste Roster Report Here'!$M182="FT",1,0),0)</f>
        <v>0</v>
      </c>
      <c r="AR185" s="118">
        <f>IF('Copy &amp; Paste Roster Report Here'!$A182=AR$7,IF('Copy &amp; Paste Roster Report Here'!$M182="FT",1,0),0)</f>
        <v>0</v>
      </c>
      <c r="AS185" s="118">
        <f>IF('Copy &amp; Paste Roster Report Here'!$A182=AS$7,IF('Copy &amp; Paste Roster Report Here'!$M182="FT",1,0),0)</f>
        <v>0</v>
      </c>
      <c r="AT185" s="118">
        <f>IF('Copy &amp; Paste Roster Report Here'!$A182=AT$7,IF('Copy &amp; Paste Roster Report Here'!$M182="FT",1,0),0)</f>
        <v>0</v>
      </c>
      <c r="AU185" s="118">
        <f>IF('Copy &amp; Paste Roster Report Here'!$A182=AU$7,IF('Copy &amp; Paste Roster Report Here'!$M182="FT",1,0),0)</f>
        <v>0</v>
      </c>
      <c r="AV185" s="73">
        <f t="shared" si="40"/>
        <v>0</v>
      </c>
      <c r="AW185" s="119">
        <f>IF('Copy &amp; Paste Roster Report Here'!$A182=AW$7,IF('Copy &amp; Paste Roster Report Here'!$M182="HT",1,0),0)</f>
        <v>0</v>
      </c>
      <c r="AX185" s="119">
        <f>IF('Copy &amp; Paste Roster Report Here'!$A182=AX$7,IF('Copy &amp; Paste Roster Report Here'!$M182="HT",1,0),0)</f>
        <v>0</v>
      </c>
      <c r="AY185" s="119">
        <f>IF('Copy &amp; Paste Roster Report Here'!$A182=AY$7,IF('Copy &amp; Paste Roster Report Here'!$M182="HT",1,0),0)</f>
        <v>0</v>
      </c>
      <c r="AZ185" s="119">
        <f>IF('Copy &amp; Paste Roster Report Here'!$A182=AZ$7,IF('Copy &amp; Paste Roster Report Here'!$M182="HT",1,0),0)</f>
        <v>0</v>
      </c>
      <c r="BA185" s="119">
        <f>IF('Copy &amp; Paste Roster Report Here'!$A182=BA$7,IF('Copy &amp; Paste Roster Report Here'!$M182="HT",1,0),0)</f>
        <v>0</v>
      </c>
      <c r="BB185" s="119">
        <f>IF('Copy &amp; Paste Roster Report Here'!$A182=BB$7,IF('Copy &amp; Paste Roster Report Here'!$M182="HT",1,0),0)</f>
        <v>0</v>
      </c>
      <c r="BC185" s="119">
        <f>IF('Copy &amp; Paste Roster Report Here'!$A182=BC$7,IF('Copy &amp; Paste Roster Report Here'!$M182="HT",1,0),0)</f>
        <v>0</v>
      </c>
      <c r="BD185" s="119">
        <f>IF('Copy &amp; Paste Roster Report Here'!$A182=BD$7,IF('Copy &amp; Paste Roster Report Here'!$M182="HT",1,0),0)</f>
        <v>0</v>
      </c>
      <c r="BE185" s="119">
        <f>IF('Copy &amp; Paste Roster Report Here'!$A182=BE$7,IF('Copy &amp; Paste Roster Report Here'!$M182="HT",1,0),0)</f>
        <v>0</v>
      </c>
      <c r="BF185" s="119">
        <f>IF('Copy &amp; Paste Roster Report Here'!$A182=BF$7,IF('Copy &amp; Paste Roster Report Here'!$M182="HT",1,0),0)</f>
        <v>0</v>
      </c>
      <c r="BG185" s="119">
        <f>IF('Copy &amp; Paste Roster Report Here'!$A182=BG$7,IF('Copy &amp; Paste Roster Report Here'!$M182="HT",1,0),0)</f>
        <v>0</v>
      </c>
      <c r="BH185" s="73">
        <f t="shared" si="41"/>
        <v>0</v>
      </c>
      <c r="BI185" s="120">
        <f>IF('Copy &amp; Paste Roster Report Here'!$A182=BI$7,IF('Copy &amp; Paste Roster Report Here'!$M182="MT",1,0),0)</f>
        <v>0</v>
      </c>
      <c r="BJ185" s="120">
        <f>IF('Copy &amp; Paste Roster Report Here'!$A182=BJ$7,IF('Copy &amp; Paste Roster Report Here'!$M182="MT",1,0),0)</f>
        <v>0</v>
      </c>
      <c r="BK185" s="120">
        <f>IF('Copy &amp; Paste Roster Report Here'!$A182=BK$7,IF('Copy &amp; Paste Roster Report Here'!$M182="MT",1,0),0)</f>
        <v>0</v>
      </c>
      <c r="BL185" s="120">
        <f>IF('Copy &amp; Paste Roster Report Here'!$A182=BL$7,IF('Copy &amp; Paste Roster Report Here'!$M182="MT",1,0),0)</f>
        <v>0</v>
      </c>
      <c r="BM185" s="120">
        <f>IF('Copy &amp; Paste Roster Report Here'!$A182=BM$7,IF('Copy &amp; Paste Roster Report Here'!$M182="MT",1,0),0)</f>
        <v>0</v>
      </c>
      <c r="BN185" s="120">
        <f>IF('Copy &amp; Paste Roster Report Here'!$A182=BN$7,IF('Copy &amp; Paste Roster Report Here'!$M182="MT",1,0),0)</f>
        <v>0</v>
      </c>
      <c r="BO185" s="120">
        <f>IF('Copy &amp; Paste Roster Report Here'!$A182=BO$7,IF('Copy &amp; Paste Roster Report Here'!$M182="MT",1,0),0)</f>
        <v>0</v>
      </c>
      <c r="BP185" s="120">
        <f>IF('Copy &amp; Paste Roster Report Here'!$A182=BP$7,IF('Copy &amp; Paste Roster Report Here'!$M182="MT",1,0),0)</f>
        <v>0</v>
      </c>
      <c r="BQ185" s="120">
        <f>IF('Copy &amp; Paste Roster Report Here'!$A182=BQ$7,IF('Copy &amp; Paste Roster Report Here'!$M182="MT",1,0),0)</f>
        <v>0</v>
      </c>
      <c r="BR185" s="120">
        <f>IF('Copy &amp; Paste Roster Report Here'!$A182=BR$7,IF('Copy &amp; Paste Roster Report Here'!$M182="MT",1,0),0)</f>
        <v>0</v>
      </c>
      <c r="BS185" s="120">
        <f>IF('Copy &amp; Paste Roster Report Here'!$A182=BS$7,IF('Copy &amp; Paste Roster Report Here'!$M182="MT",1,0),0)</f>
        <v>0</v>
      </c>
      <c r="BT185" s="73">
        <f t="shared" si="42"/>
        <v>0</v>
      </c>
      <c r="BU185" s="121">
        <f>IF('Copy &amp; Paste Roster Report Here'!$A182=BU$7,IF('Copy &amp; Paste Roster Report Here'!$M182="fy",1,0),0)</f>
        <v>0</v>
      </c>
      <c r="BV185" s="121">
        <f>IF('Copy &amp; Paste Roster Report Here'!$A182=BV$7,IF('Copy &amp; Paste Roster Report Here'!$M182="fy",1,0),0)</f>
        <v>0</v>
      </c>
      <c r="BW185" s="121">
        <f>IF('Copy &amp; Paste Roster Report Here'!$A182=BW$7,IF('Copy &amp; Paste Roster Report Here'!$M182="fy",1,0),0)</f>
        <v>0</v>
      </c>
      <c r="BX185" s="121">
        <f>IF('Copy &amp; Paste Roster Report Here'!$A182=BX$7,IF('Copy &amp; Paste Roster Report Here'!$M182="fy",1,0),0)</f>
        <v>0</v>
      </c>
      <c r="BY185" s="121">
        <f>IF('Copy &amp; Paste Roster Report Here'!$A182=BY$7,IF('Copy &amp; Paste Roster Report Here'!$M182="fy",1,0),0)</f>
        <v>0</v>
      </c>
      <c r="BZ185" s="121">
        <f>IF('Copy &amp; Paste Roster Report Here'!$A182=BZ$7,IF('Copy &amp; Paste Roster Report Here'!$M182="fy",1,0),0)</f>
        <v>0</v>
      </c>
      <c r="CA185" s="121">
        <f>IF('Copy &amp; Paste Roster Report Here'!$A182=CA$7,IF('Copy &amp; Paste Roster Report Here'!$M182="fy",1,0),0)</f>
        <v>0</v>
      </c>
      <c r="CB185" s="121">
        <f>IF('Copy &amp; Paste Roster Report Here'!$A182=CB$7,IF('Copy &amp; Paste Roster Report Here'!$M182="fy",1,0),0)</f>
        <v>0</v>
      </c>
      <c r="CC185" s="121">
        <f>IF('Copy &amp; Paste Roster Report Here'!$A182=CC$7,IF('Copy &amp; Paste Roster Report Here'!$M182="fy",1,0),0)</f>
        <v>0</v>
      </c>
      <c r="CD185" s="121">
        <f>IF('Copy &amp; Paste Roster Report Here'!$A182=CD$7,IF('Copy &amp; Paste Roster Report Here'!$M182="fy",1,0),0)</f>
        <v>0</v>
      </c>
      <c r="CE185" s="121">
        <f>IF('Copy &amp; Paste Roster Report Here'!$A182=CE$7,IF('Copy &amp; Paste Roster Report Here'!$M182="fy",1,0),0)</f>
        <v>0</v>
      </c>
      <c r="CF185" s="73">
        <f t="shared" si="43"/>
        <v>0</v>
      </c>
      <c r="CG185" s="122">
        <f>IF('Copy &amp; Paste Roster Report Here'!$A182=CG$7,IF('Copy &amp; Paste Roster Report Here'!$M182="RH",1,0),0)</f>
        <v>0</v>
      </c>
      <c r="CH185" s="122">
        <f>IF('Copy &amp; Paste Roster Report Here'!$A182=CH$7,IF('Copy &amp; Paste Roster Report Here'!$M182="RH",1,0),0)</f>
        <v>0</v>
      </c>
      <c r="CI185" s="122">
        <f>IF('Copy &amp; Paste Roster Report Here'!$A182=CI$7,IF('Copy &amp; Paste Roster Report Here'!$M182="RH",1,0),0)</f>
        <v>0</v>
      </c>
      <c r="CJ185" s="122">
        <f>IF('Copy &amp; Paste Roster Report Here'!$A182=CJ$7,IF('Copy &amp; Paste Roster Report Here'!$M182="RH",1,0),0)</f>
        <v>0</v>
      </c>
      <c r="CK185" s="122">
        <f>IF('Copy &amp; Paste Roster Report Here'!$A182=CK$7,IF('Copy &amp; Paste Roster Report Here'!$M182="RH",1,0),0)</f>
        <v>0</v>
      </c>
      <c r="CL185" s="122">
        <f>IF('Copy &amp; Paste Roster Report Here'!$A182=CL$7,IF('Copy &amp; Paste Roster Report Here'!$M182="RH",1,0),0)</f>
        <v>0</v>
      </c>
      <c r="CM185" s="122">
        <f>IF('Copy &amp; Paste Roster Report Here'!$A182=CM$7,IF('Copy &amp; Paste Roster Report Here'!$M182="RH",1,0),0)</f>
        <v>0</v>
      </c>
      <c r="CN185" s="122">
        <f>IF('Copy &amp; Paste Roster Report Here'!$A182=CN$7,IF('Copy &amp; Paste Roster Report Here'!$M182="RH",1,0),0)</f>
        <v>0</v>
      </c>
      <c r="CO185" s="122">
        <f>IF('Copy &amp; Paste Roster Report Here'!$A182=CO$7,IF('Copy &amp; Paste Roster Report Here'!$M182="RH",1,0),0)</f>
        <v>0</v>
      </c>
      <c r="CP185" s="122">
        <f>IF('Copy &amp; Paste Roster Report Here'!$A182=CP$7,IF('Copy &amp; Paste Roster Report Here'!$M182="RH",1,0),0)</f>
        <v>0</v>
      </c>
      <c r="CQ185" s="122">
        <f>IF('Copy &amp; Paste Roster Report Here'!$A182=CQ$7,IF('Copy &amp; Paste Roster Report Here'!$M182="RH",1,0),0)</f>
        <v>0</v>
      </c>
      <c r="CR185" s="73">
        <f t="shared" si="44"/>
        <v>0</v>
      </c>
      <c r="CS185" s="123">
        <f>IF('Copy &amp; Paste Roster Report Here'!$A182=CS$7,IF('Copy &amp; Paste Roster Report Here'!$M182="QT",1,0),0)</f>
        <v>0</v>
      </c>
      <c r="CT185" s="123">
        <f>IF('Copy &amp; Paste Roster Report Here'!$A182=CT$7,IF('Copy &amp; Paste Roster Report Here'!$M182="QT",1,0),0)</f>
        <v>0</v>
      </c>
      <c r="CU185" s="123">
        <f>IF('Copy &amp; Paste Roster Report Here'!$A182=CU$7,IF('Copy &amp; Paste Roster Report Here'!$M182="QT",1,0),0)</f>
        <v>0</v>
      </c>
      <c r="CV185" s="123">
        <f>IF('Copy &amp; Paste Roster Report Here'!$A182=CV$7,IF('Copy &amp; Paste Roster Report Here'!$M182="QT",1,0),0)</f>
        <v>0</v>
      </c>
      <c r="CW185" s="123">
        <f>IF('Copy &amp; Paste Roster Report Here'!$A182=CW$7,IF('Copy &amp; Paste Roster Report Here'!$M182="QT",1,0),0)</f>
        <v>0</v>
      </c>
      <c r="CX185" s="123">
        <f>IF('Copy &amp; Paste Roster Report Here'!$A182=CX$7,IF('Copy &amp; Paste Roster Report Here'!$M182="QT",1,0),0)</f>
        <v>0</v>
      </c>
      <c r="CY185" s="123">
        <f>IF('Copy &amp; Paste Roster Report Here'!$A182=CY$7,IF('Copy &amp; Paste Roster Report Here'!$M182="QT",1,0),0)</f>
        <v>0</v>
      </c>
      <c r="CZ185" s="123">
        <f>IF('Copy &amp; Paste Roster Report Here'!$A182=CZ$7,IF('Copy &amp; Paste Roster Report Here'!$M182="QT",1,0),0)</f>
        <v>0</v>
      </c>
      <c r="DA185" s="123">
        <f>IF('Copy &amp; Paste Roster Report Here'!$A182=DA$7,IF('Copy &amp; Paste Roster Report Here'!$M182="QT",1,0),0)</f>
        <v>0</v>
      </c>
      <c r="DB185" s="123">
        <f>IF('Copy &amp; Paste Roster Report Here'!$A182=DB$7,IF('Copy &amp; Paste Roster Report Here'!$M182="QT",1,0),0)</f>
        <v>0</v>
      </c>
      <c r="DC185" s="123">
        <f>IF('Copy &amp; Paste Roster Report Here'!$A182=DC$7,IF('Copy &amp; Paste Roster Report Here'!$M182="QT",1,0),0)</f>
        <v>0</v>
      </c>
      <c r="DD185" s="73">
        <f t="shared" si="45"/>
        <v>0</v>
      </c>
      <c r="DE185" s="124">
        <f>IF('Copy &amp; Paste Roster Report Here'!$A182=DE$7,IF('Copy &amp; Paste Roster Report Here'!$M182="xxxxxxxxxxx",1,0),0)</f>
        <v>0</v>
      </c>
      <c r="DF185" s="124">
        <f>IF('Copy &amp; Paste Roster Report Here'!$A182=DF$7,IF('Copy &amp; Paste Roster Report Here'!$M182="xxxxxxxxxxx",1,0),0)</f>
        <v>0</v>
      </c>
      <c r="DG185" s="124">
        <f>IF('Copy &amp; Paste Roster Report Here'!$A182=DG$7,IF('Copy &amp; Paste Roster Report Here'!$M182="xxxxxxxxxxx",1,0),0)</f>
        <v>0</v>
      </c>
      <c r="DH185" s="124">
        <f>IF('Copy &amp; Paste Roster Report Here'!$A182=DH$7,IF('Copy &amp; Paste Roster Report Here'!$M182="xxxxxxxxxxx",1,0),0)</f>
        <v>0</v>
      </c>
      <c r="DI185" s="124">
        <f>IF('Copy &amp; Paste Roster Report Here'!$A182=DI$7,IF('Copy &amp; Paste Roster Report Here'!$M182="xxxxxxxxxxx",1,0),0)</f>
        <v>0</v>
      </c>
      <c r="DJ185" s="124">
        <f>IF('Copy &amp; Paste Roster Report Here'!$A182=DJ$7,IF('Copy &amp; Paste Roster Report Here'!$M182="xxxxxxxxxxx",1,0),0)</f>
        <v>0</v>
      </c>
      <c r="DK185" s="124">
        <f>IF('Copy &amp; Paste Roster Report Here'!$A182=DK$7,IF('Copy &amp; Paste Roster Report Here'!$M182="xxxxxxxxxxx",1,0),0)</f>
        <v>0</v>
      </c>
      <c r="DL185" s="124">
        <f>IF('Copy &amp; Paste Roster Report Here'!$A182=DL$7,IF('Copy &amp; Paste Roster Report Here'!$M182="xxxxxxxxxxx",1,0),0)</f>
        <v>0</v>
      </c>
      <c r="DM185" s="124">
        <f>IF('Copy &amp; Paste Roster Report Here'!$A182=DM$7,IF('Copy &amp; Paste Roster Report Here'!$M182="xxxxxxxxxxx",1,0),0)</f>
        <v>0</v>
      </c>
      <c r="DN185" s="124">
        <f>IF('Copy &amp; Paste Roster Report Here'!$A182=DN$7,IF('Copy &amp; Paste Roster Report Here'!$M182="xxxxxxxxxxx",1,0),0)</f>
        <v>0</v>
      </c>
      <c r="DO185" s="124">
        <f>IF('Copy &amp; Paste Roster Report Here'!$A182=DO$7,IF('Copy &amp; Paste Roster Report Here'!$M182="xxxxxxxxxxx",1,0),0)</f>
        <v>0</v>
      </c>
      <c r="DP185" s="125">
        <f t="shared" si="46"/>
        <v>0</v>
      </c>
      <c r="DQ185" s="126">
        <f t="shared" si="47"/>
        <v>0</v>
      </c>
    </row>
    <row r="186" spans="1:121" x14ac:dyDescent="0.2">
      <c r="A186" s="111">
        <f t="shared" si="33"/>
        <v>0</v>
      </c>
      <c r="B186" s="111">
        <f t="shared" si="34"/>
        <v>0</v>
      </c>
      <c r="C186" s="112">
        <f>+('Copy &amp; Paste Roster Report Here'!$P183-'Copy &amp; Paste Roster Report Here'!$O183)/30</f>
        <v>0</v>
      </c>
      <c r="D186" s="112">
        <f>+('Copy &amp; Paste Roster Report Here'!$P183-'Copy &amp; Paste Roster Report Here'!$O183)</f>
        <v>0</v>
      </c>
      <c r="E186" s="111">
        <f>'Copy &amp; Paste Roster Report Here'!N183</f>
        <v>0</v>
      </c>
      <c r="F186" s="111" t="str">
        <f t="shared" si="35"/>
        <v>N</v>
      </c>
      <c r="G186" s="111">
        <f>'Copy &amp; Paste Roster Report Here'!R183</f>
        <v>0</v>
      </c>
      <c r="H186" s="113">
        <f t="shared" si="36"/>
        <v>0</v>
      </c>
      <c r="I186" s="112">
        <f>IF(F186="N",$F$5-'Copy &amp; Paste Roster Report Here'!O183,+'Copy &amp; Paste Roster Report Here'!Q183-'Copy &amp; Paste Roster Report Here'!O183)</f>
        <v>0</v>
      </c>
      <c r="J186" s="114">
        <f t="shared" si="37"/>
        <v>0</v>
      </c>
      <c r="K186" s="114">
        <f t="shared" si="38"/>
        <v>0</v>
      </c>
      <c r="L186" s="115">
        <f>'Copy &amp; Paste Roster Report Here'!F183</f>
        <v>0</v>
      </c>
      <c r="M186" s="116">
        <f t="shared" si="39"/>
        <v>0</v>
      </c>
      <c r="N186" s="117">
        <f>IF('Copy &amp; Paste Roster Report Here'!$A183='Analytical Tests'!N$7,IF($F186="Y",+$H186*N$6,0),0)</f>
        <v>0</v>
      </c>
      <c r="O186" s="117">
        <f>IF('Copy &amp; Paste Roster Report Here'!$A183='Analytical Tests'!O$7,IF($F186="Y",+$H186*O$6,0),0)</f>
        <v>0</v>
      </c>
      <c r="P186" s="117">
        <f>IF('Copy &amp; Paste Roster Report Here'!$A183='Analytical Tests'!P$7,IF($F186="Y",+$H186*P$6,0),0)</f>
        <v>0</v>
      </c>
      <c r="Q186" s="117">
        <f>IF('Copy &amp; Paste Roster Report Here'!$A183='Analytical Tests'!Q$7,IF($F186="Y",+$H186*Q$6,0),0)</f>
        <v>0</v>
      </c>
      <c r="R186" s="117">
        <f>IF('Copy &amp; Paste Roster Report Here'!$A183='Analytical Tests'!R$7,IF($F186="Y",+$H186*R$6,0),0)</f>
        <v>0</v>
      </c>
      <c r="S186" s="117">
        <f>IF('Copy &amp; Paste Roster Report Here'!$A183='Analytical Tests'!S$7,IF($F186="Y",+$H186*S$6,0),0)</f>
        <v>0</v>
      </c>
      <c r="T186" s="117">
        <f>IF('Copy &amp; Paste Roster Report Here'!$A183='Analytical Tests'!T$7,IF($F186="Y",+$H186*T$6,0),0)</f>
        <v>0</v>
      </c>
      <c r="U186" s="117">
        <f>IF('Copy &amp; Paste Roster Report Here'!$A183='Analytical Tests'!U$7,IF($F186="Y",+$H186*U$6,0),0)</f>
        <v>0</v>
      </c>
      <c r="V186" s="117">
        <f>IF('Copy &amp; Paste Roster Report Here'!$A183='Analytical Tests'!V$7,IF($F186="Y",+$H186*V$6,0),0)</f>
        <v>0</v>
      </c>
      <c r="W186" s="117">
        <f>IF('Copy &amp; Paste Roster Report Here'!$A183='Analytical Tests'!W$7,IF($F186="Y",+$H186*W$6,0),0)</f>
        <v>0</v>
      </c>
      <c r="X186" s="117">
        <f>IF('Copy &amp; Paste Roster Report Here'!$A183='Analytical Tests'!X$7,IF($F186="Y",+$H186*X$6,0),0)</f>
        <v>0</v>
      </c>
      <c r="Y186" s="117" t="b">
        <f>IF('Copy &amp; Paste Roster Report Here'!$A183='Analytical Tests'!Y$7,IF($F186="N",IF($J186&gt;=$C186,Y$6,+($I186/$D186)*Y$6),0))</f>
        <v>0</v>
      </c>
      <c r="Z186" s="117" t="b">
        <f>IF('Copy &amp; Paste Roster Report Here'!$A183='Analytical Tests'!Z$7,IF($F186="N",IF($J186&gt;=$C186,Z$6,+($I186/$D186)*Z$6),0))</f>
        <v>0</v>
      </c>
      <c r="AA186" s="117" t="b">
        <f>IF('Copy &amp; Paste Roster Report Here'!$A183='Analytical Tests'!AA$7,IF($F186="N",IF($J186&gt;=$C186,AA$6,+($I186/$D186)*AA$6),0))</f>
        <v>0</v>
      </c>
      <c r="AB186" s="117" t="b">
        <f>IF('Copy &amp; Paste Roster Report Here'!$A183='Analytical Tests'!AB$7,IF($F186="N",IF($J186&gt;=$C186,AB$6,+($I186/$D186)*AB$6),0))</f>
        <v>0</v>
      </c>
      <c r="AC186" s="117" t="b">
        <f>IF('Copy &amp; Paste Roster Report Here'!$A183='Analytical Tests'!AC$7,IF($F186="N",IF($J186&gt;=$C186,AC$6,+($I186/$D186)*AC$6),0))</f>
        <v>0</v>
      </c>
      <c r="AD186" s="117" t="b">
        <f>IF('Copy &amp; Paste Roster Report Here'!$A183='Analytical Tests'!AD$7,IF($F186="N",IF($J186&gt;=$C186,AD$6,+($I186/$D186)*AD$6),0))</f>
        <v>0</v>
      </c>
      <c r="AE186" s="117" t="b">
        <f>IF('Copy &amp; Paste Roster Report Here'!$A183='Analytical Tests'!AE$7,IF($F186="N",IF($J186&gt;=$C186,AE$6,+($I186/$D186)*AE$6),0))</f>
        <v>0</v>
      </c>
      <c r="AF186" s="117" t="b">
        <f>IF('Copy &amp; Paste Roster Report Here'!$A183='Analytical Tests'!AF$7,IF($F186="N",IF($J186&gt;=$C186,AF$6,+($I186/$D186)*AF$6),0))</f>
        <v>0</v>
      </c>
      <c r="AG186" s="117" t="b">
        <f>IF('Copy &amp; Paste Roster Report Here'!$A183='Analytical Tests'!AG$7,IF($F186="N",IF($J186&gt;=$C186,AG$6,+($I186/$D186)*AG$6),0))</f>
        <v>0</v>
      </c>
      <c r="AH186" s="117" t="b">
        <f>IF('Copy &amp; Paste Roster Report Here'!$A183='Analytical Tests'!AH$7,IF($F186="N",IF($J186&gt;=$C186,AH$6,+($I186/$D186)*AH$6),0))</f>
        <v>0</v>
      </c>
      <c r="AI186" s="117" t="b">
        <f>IF('Copy &amp; Paste Roster Report Here'!$A183='Analytical Tests'!AI$7,IF($F186="N",IF($J186&gt;=$C186,AI$6,+($I186/$D186)*AI$6),0))</f>
        <v>0</v>
      </c>
      <c r="AJ186" s="79"/>
      <c r="AK186" s="118">
        <f>IF('Copy &amp; Paste Roster Report Here'!$A183=AK$7,IF('Copy &amp; Paste Roster Report Here'!$M183="FT",1,0),0)</f>
        <v>0</v>
      </c>
      <c r="AL186" s="118">
        <f>IF('Copy &amp; Paste Roster Report Here'!$A183=AL$7,IF('Copy &amp; Paste Roster Report Here'!$M183="FT",1,0),0)</f>
        <v>0</v>
      </c>
      <c r="AM186" s="118">
        <f>IF('Copy &amp; Paste Roster Report Here'!$A183=AM$7,IF('Copy &amp; Paste Roster Report Here'!$M183="FT",1,0),0)</f>
        <v>0</v>
      </c>
      <c r="AN186" s="118">
        <f>IF('Copy &amp; Paste Roster Report Here'!$A183=AN$7,IF('Copy &amp; Paste Roster Report Here'!$M183="FT",1,0),0)</f>
        <v>0</v>
      </c>
      <c r="AO186" s="118">
        <f>IF('Copy &amp; Paste Roster Report Here'!$A183=AO$7,IF('Copy &amp; Paste Roster Report Here'!$M183="FT",1,0),0)</f>
        <v>0</v>
      </c>
      <c r="AP186" s="118">
        <f>IF('Copy &amp; Paste Roster Report Here'!$A183=AP$7,IF('Copy &amp; Paste Roster Report Here'!$M183="FT",1,0),0)</f>
        <v>0</v>
      </c>
      <c r="AQ186" s="118">
        <f>IF('Copy &amp; Paste Roster Report Here'!$A183=AQ$7,IF('Copy &amp; Paste Roster Report Here'!$M183="FT",1,0),0)</f>
        <v>0</v>
      </c>
      <c r="AR186" s="118">
        <f>IF('Copy &amp; Paste Roster Report Here'!$A183=AR$7,IF('Copy &amp; Paste Roster Report Here'!$M183="FT",1,0),0)</f>
        <v>0</v>
      </c>
      <c r="AS186" s="118">
        <f>IF('Copy &amp; Paste Roster Report Here'!$A183=AS$7,IF('Copy &amp; Paste Roster Report Here'!$M183="FT",1,0),0)</f>
        <v>0</v>
      </c>
      <c r="AT186" s="118">
        <f>IF('Copy &amp; Paste Roster Report Here'!$A183=AT$7,IF('Copy &amp; Paste Roster Report Here'!$M183="FT",1,0),0)</f>
        <v>0</v>
      </c>
      <c r="AU186" s="118">
        <f>IF('Copy &amp; Paste Roster Report Here'!$A183=AU$7,IF('Copy &amp; Paste Roster Report Here'!$M183="FT",1,0),0)</f>
        <v>0</v>
      </c>
      <c r="AV186" s="73">
        <f t="shared" si="40"/>
        <v>0</v>
      </c>
      <c r="AW186" s="119">
        <f>IF('Copy &amp; Paste Roster Report Here'!$A183=AW$7,IF('Copy &amp; Paste Roster Report Here'!$M183="HT",1,0),0)</f>
        <v>0</v>
      </c>
      <c r="AX186" s="119">
        <f>IF('Copy &amp; Paste Roster Report Here'!$A183=AX$7,IF('Copy &amp; Paste Roster Report Here'!$M183="HT",1,0),0)</f>
        <v>0</v>
      </c>
      <c r="AY186" s="119">
        <f>IF('Copy &amp; Paste Roster Report Here'!$A183=AY$7,IF('Copy &amp; Paste Roster Report Here'!$M183="HT",1,0),0)</f>
        <v>0</v>
      </c>
      <c r="AZ186" s="119">
        <f>IF('Copy &amp; Paste Roster Report Here'!$A183=AZ$7,IF('Copy &amp; Paste Roster Report Here'!$M183="HT",1,0),0)</f>
        <v>0</v>
      </c>
      <c r="BA186" s="119">
        <f>IF('Copy &amp; Paste Roster Report Here'!$A183=BA$7,IF('Copy &amp; Paste Roster Report Here'!$M183="HT",1,0),0)</f>
        <v>0</v>
      </c>
      <c r="BB186" s="119">
        <f>IF('Copy &amp; Paste Roster Report Here'!$A183=BB$7,IF('Copy &amp; Paste Roster Report Here'!$M183="HT",1,0),0)</f>
        <v>0</v>
      </c>
      <c r="BC186" s="119">
        <f>IF('Copy &amp; Paste Roster Report Here'!$A183=BC$7,IF('Copy &amp; Paste Roster Report Here'!$M183="HT",1,0),0)</f>
        <v>0</v>
      </c>
      <c r="BD186" s="119">
        <f>IF('Copy &amp; Paste Roster Report Here'!$A183=BD$7,IF('Copy &amp; Paste Roster Report Here'!$M183="HT",1,0),0)</f>
        <v>0</v>
      </c>
      <c r="BE186" s="119">
        <f>IF('Copy &amp; Paste Roster Report Here'!$A183=BE$7,IF('Copy &amp; Paste Roster Report Here'!$M183="HT",1,0),0)</f>
        <v>0</v>
      </c>
      <c r="BF186" s="119">
        <f>IF('Copy &amp; Paste Roster Report Here'!$A183=BF$7,IF('Copy &amp; Paste Roster Report Here'!$M183="HT",1,0),0)</f>
        <v>0</v>
      </c>
      <c r="BG186" s="119">
        <f>IF('Copy &amp; Paste Roster Report Here'!$A183=BG$7,IF('Copy &amp; Paste Roster Report Here'!$M183="HT",1,0),0)</f>
        <v>0</v>
      </c>
      <c r="BH186" s="73">
        <f t="shared" si="41"/>
        <v>0</v>
      </c>
      <c r="BI186" s="120">
        <f>IF('Copy &amp; Paste Roster Report Here'!$A183=BI$7,IF('Copy &amp; Paste Roster Report Here'!$M183="MT",1,0),0)</f>
        <v>0</v>
      </c>
      <c r="BJ186" s="120">
        <f>IF('Copy &amp; Paste Roster Report Here'!$A183=BJ$7,IF('Copy &amp; Paste Roster Report Here'!$M183="MT",1,0),0)</f>
        <v>0</v>
      </c>
      <c r="BK186" s="120">
        <f>IF('Copy &amp; Paste Roster Report Here'!$A183=BK$7,IF('Copy &amp; Paste Roster Report Here'!$M183="MT",1,0),0)</f>
        <v>0</v>
      </c>
      <c r="BL186" s="120">
        <f>IF('Copy &amp; Paste Roster Report Here'!$A183=BL$7,IF('Copy &amp; Paste Roster Report Here'!$M183="MT",1,0),0)</f>
        <v>0</v>
      </c>
      <c r="BM186" s="120">
        <f>IF('Copy &amp; Paste Roster Report Here'!$A183=BM$7,IF('Copy &amp; Paste Roster Report Here'!$M183="MT",1,0),0)</f>
        <v>0</v>
      </c>
      <c r="BN186" s="120">
        <f>IF('Copy &amp; Paste Roster Report Here'!$A183=BN$7,IF('Copy &amp; Paste Roster Report Here'!$M183="MT",1,0),0)</f>
        <v>0</v>
      </c>
      <c r="BO186" s="120">
        <f>IF('Copy &amp; Paste Roster Report Here'!$A183=BO$7,IF('Copy &amp; Paste Roster Report Here'!$M183="MT",1,0),0)</f>
        <v>0</v>
      </c>
      <c r="BP186" s="120">
        <f>IF('Copy &amp; Paste Roster Report Here'!$A183=BP$7,IF('Copy &amp; Paste Roster Report Here'!$M183="MT",1,0),0)</f>
        <v>0</v>
      </c>
      <c r="BQ186" s="120">
        <f>IF('Copy &amp; Paste Roster Report Here'!$A183=BQ$7,IF('Copy &amp; Paste Roster Report Here'!$M183="MT",1,0),0)</f>
        <v>0</v>
      </c>
      <c r="BR186" s="120">
        <f>IF('Copy &amp; Paste Roster Report Here'!$A183=BR$7,IF('Copy &amp; Paste Roster Report Here'!$M183="MT",1,0),0)</f>
        <v>0</v>
      </c>
      <c r="BS186" s="120">
        <f>IF('Copy &amp; Paste Roster Report Here'!$A183=BS$7,IF('Copy &amp; Paste Roster Report Here'!$M183="MT",1,0),0)</f>
        <v>0</v>
      </c>
      <c r="BT186" s="73">
        <f t="shared" si="42"/>
        <v>0</v>
      </c>
      <c r="BU186" s="121">
        <f>IF('Copy &amp; Paste Roster Report Here'!$A183=BU$7,IF('Copy &amp; Paste Roster Report Here'!$M183="fy",1,0),0)</f>
        <v>0</v>
      </c>
      <c r="BV186" s="121">
        <f>IF('Copy &amp; Paste Roster Report Here'!$A183=BV$7,IF('Copy &amp; Paste Roster Report Here'!$M183="fy",1,0),0)</f>
        <v>0</v>
      </c>
      <c r="BW186" s="121">
        <f>IF('Copy &amp; Paste Roster Report Here'!$A183=BW$7,IF('Copy &amp; Paste Roster Report Here'!$M183="fy",1,0),0)</f>
        <v>0</v>
      </c>
      <c r="BX186" s="121">
        <f>IF('Copy &amp; Paste Roster Report Here'!$A183=BX$7,IF('Copy &amp; Paste Roster Report Here'!$M183="fy",1,0),0)</f>
        <v>0</v>
      </c>
      <c r="BY186" s="121">
        <f>IF('Copy &amp; Paste Roster Report Here'!$A183=BY$7,IF('Copy &amp; Paste Roster Report Here'!$M183="fy",1,0),0)</f>
        <v>0</v>
      </c>
      <c r="BZ186" s="121">
        <f>IF('Copy &amp; Paste Roster Report Here'!$A183=BZ$7,IF('Copy &amp; Paste Roster Report Here'!$M183="fy",1,0),0)</f>
        <v>0</v>
      </c>
      <c r="CA186" s="121">
        <f>IF('Copy &amp; Paste Roster Report Here'!$A183=CA$7,IF('Copy &amp; Paste Roster Report Here'!$M183="fy",1,0),0)</f>
        <v>0</v>
      </c>
      <c r="CB186" s="121">
        <f>IF('Copy &amp; Paste Roster Report Here'!$A183=CB$7,IF('Copy &amp; Paste Roster Report Here'!$M183="fy",1,0),0)</f>
        <v>0</v>
      </c>
      <c r="CC186" s="121">
        <f>IF('Copy &amp; Paste Roster Report Here'!$A183=CC$7,IF('Copy &amp; Paste Roster Report Here'!$M183="fy",1,0),0)</f>
        <v>0</v>
      </c>
      <c r="CD186" s="121">
        <f>IF('Copy &amp; Paste Roster Report Here'!$A183=CD$7,IF('Copy &amp; Paste Roster Report Here'!$M183="fy",1,0),0)</f>
        <v>0</v>
      </c>
      <c r="CE186" s="121">
        <f>IF('Copy &amp; Paste Roster Report Here'!$A183=CE$7,IF('Copy &amp; Paste Roster Report Here'!$M183="fy",1,0),0)</f>
        <v>0</v>
      </c>
      <c r="CF186" s="73">
        <f t="shared" si="43"/>
        <v>0</v>
      </c>
      <c r="CG186" s="122">
        <f>IF('Copy &amp; Paste Roster Report Here'!$A183=CG$7,IF('Copy &amp; Paste Roster Report Here'!$M183="RH",1,0),0)</f>
        <v>0</v>
      </c>
      <c r="CH186" s="122">
        <f>IF('Copy &amp; Paste Roster Report Here'!$A183=CH$7,IF('Copy &amp; Paste Roster Report Here'!$M183="RH",1,0),0)</f>
        <v>0</v>
      </c>
      <c r="CI186" s="122">
        <f>IF('Copy &amp; Paste Roster Report Here'!$A183=CI$7,IF('Copy &amp; Paste Roster Report Here'!$M183="RH",1,0),0)</f>
        <v>0</v>
      </c>
      <c r="CJ186" s="122">
        <f>IF('Copy &amp; Paste Roster Report Here'!$A183=CJ$7,IF('Copy &amp; Paste Roster Report Here'!$M183="RH",1,0),0)</f>
        <v>0</v>
      </c>
      <c r="CK186" s="122">
        <f>IF('Copy &amp; Paste Roster Report Here'!$A183=CK$7,IF('Copy &amp; Paste Roster Report Here'!$M183="RH",1,0),0)</f>
        <v>0</v>
      </c>
      <c r="CL186" s="122">
        <f>IF('Copy &amp; Paste Roster Report Here'!$A183=CL$7,IF('Copy &amp; Paste Roster Report Here'!$M183="RH",1,0),0)</f>
        <v>0</v>
      </c>
      <c r="CM186" s="122">
        <f>IF('Copy &amp; Paste Roster Report Here'!$A183=CM$7,IF('Copy &amp; Paste Roster Report Here'!$M183="RH",1,0),0)</f>
        <v>0</v>
      </c>
      <c r="CN186" s="122">
        <f>IF('Copy &amp; Paste Roster Report Here'!$A183=CN$7,IF('Copy &amp; Paste Roster Report Here'!$M183="RH",1,0),0)</f>
        <v>0</v>
      </c>
      <c r="CO186" s="122">
        <f>IF('Copy &amp; Paste Roster Report Here'!$A183=CO$7,IF('Copy &amp; Paste Roster Report Here'!$M183="RH",1,0),0)</f>
        <v>0</v>
      </c>
      <c r="CP186" s="122">
        <f>IF('Copy &amp; Paste Roster Report Here'!$A183=CP$7,IF('Copy &amp; Paste Roster Report Here'!$M183="RH",1,0),0)</f>
        <v>0</v>
      </c>
      <c r="CQ186" s="122">
        <f>IF('Copy &amp; Paste Roster Report Here'!$A183=CQ$7,IF('Copy &amp; Paste Roster Report Here'!$M183="RH",1,0),0)</f>
        <v>0</v>
      </c>
      <c r="CR186" s="73">
        <f t="shared" si="44"/>
        <v>0</v>
      </c>
      <c r="CS186" s="123">
        <f>IF('Copy &amp; Paste Roster Report Here'!$A183=CS$7,IF('Copy &amp; Paste Roster Report Here'!$M183="QT",1,0),0)</f>
        <v>0</v>
      </c>
      <c r="CT186" s="123">
        <f>IF('Copy &amp; Paste Roster Report Here'!$A183=CT$7,IF('Copy &amp; Paste Roster Report Here'!$M183="QT",1,0),0)</f>
        <v>0</v>
      </c>
      <c r="CU186" s="123">
        <f>IF('Copy &amp; Paste Roster Report Here'!$A183=CU$7,IF('Copy &amp; Paste Roster Report Here'!$M183="QT",1,0),0)</f>
        <v>0</v>
      </c>
      <c r="CV186" s="123">
        <f>IF('Copy &amp; Paste Roster Report Here'!$A183=CV$7,IF('Copy &amp; Paste Roster Report Here'!$M183="QT",1,0),0)</f>
        <v>0</v>
      </c>
      <c r="CW186" s="123">
        <f>IF('Copy &amp; Paste Roster Report Here'!$A183=CW$7,IF('Copy &amp; Paste Roster Report Here'!$M183="QT",1,0),0)</f>
        <v>0</v>
      </c>
      <c r="CX186" s="123">
        <f>IF('Copy &amp; Paste Roster Report Here'!$A183=CX$7,IF('Copy &amp; Paste Roster Report Here'!$M183="QT",1,0),0)</f>
        <v>0</v>
      </c>
      <c r="CY186" s="123">
        <f>IF('Copy &amp; Paste Roster Report Here'!$A183=CY$7,IF('Copy &amp; Paste Roster Report Here'!$M183="QT",1,0),0)</f>
        <v>0</v>
      </c>
      <c r="CZ186" s="123">
        <f>IF('Copy &amp; Paste Roster Report Here'!$A183=CZ$7,IF('Copy &amp; Paste Roster Report Here'!$M183="QT",1,0),0)</f>
        <v>0</v>
      </c>
      <c r="DA186" s="123">
        <f>IF('Copy &amp; Paste Roster Report Here'!$A183=DA$7,IF('Copy &amp; Paste Roster Report Here'!$M183="QT",1,0),0)</f>
        <v>0</v>
      </c>
      <c r="DB186" s="123">
        <f>IF('Copy &amp; Paste Roster Report Here'!$A183=DB$7,IF('Copy &amp; Paste Roster Report Here'!$M183="QT",1,0),0)</f>
        <v>0</v>
      </c>
      <c r="DC186" s="123">
        <f>IF('Copy &amp; Paste Roster Report Here'!$A183=DC$7,IF('Copy &amp; Paste Roster Report Here'!$M183="QT",1,0),0)</f>
        <v>0</v>
      </c>
      <c r="DD186" s="73">
        <f t="shared" si="45"/>
        <v>0</v>
      </c>
      <c r="DE186" s="124">
        <f>IF('Copy &amp; Paste Roster Report Here'!$A183=DE$7,IF('Copy &amp; Paste Roster Report Here'!$M183="xxxxxxxxxxx",1,0),0)</f>
        <v>0</v>
      </c>
      <c r="DF186" s="124">
        <f>IF('Copy &amp; Paste Roster Report Here'!$A183=DF$7,IF('Copy &amp; Paste Roster Report Here'!$M183="xxxxxxxxxxx",1,0),0)</f>
        <v>0</v>
      </c>
      <c r="DG186" s="124">
        <f>IF('Copy &amp; Paste Roster Report Here'!$A183=DG$7,IF('Copy &amp; Paste Roster Report Here'!$M183="xxxxxxxxxxx",1,0),0)</f>
        <v>0</v>
      </c>
      <c r="DH186" s="124">
        <f>IF('Copy &amp; Paste Roster Report Here'!$A183=DH$7,IF('Copy &amp; Paste Roster Report Here'!$M183="xxxxxxxxxxx",1,0),0)</f>
        <v>0</v>
      </c>
      <c r="DI186" s="124">
        <f>IF('Copy &amp; Paste Roster Report Here'!$A183=DI$7,IF('Copy &amp; Paste Roster Report Here'!$M183="xxxxxxxxxxx",1,0),0)</f>
        <v>0</v>
      </c>
      <c r="DJ186" s="124">
        <f>IF('Copy &amp; Paste Roster Report Here'!$A183=DJ$7,IF('Copy &amp; Paste Roster Report Here'!$M183="xxxxxxxxxxx",1,0),0)</f>
        <v>0</v>
      </c>
      <c r="DK186" s="124">
        <f>IF('Copy &amp; Paste Roster Report Here'!$A183=DK$7,IF('Copy &amp; Paste Roster Report Here'!$M183="xxxxxxxxxxx",1,0),0)</f>
        <v>0</v>
      </c>
      <c r="DL186" s="124">
        <f>IF('Copy &amp; Paste Roster Report Here'!$A183=DL$7,IF('Copy &amp; Paste Roster Report Here'!$M183="xxxxxxxxxxx",1,0),0)</f>
        <v>0</v>
      </c>
      <c r="DM186" s="124">
        <f>IF('Copy &amp; Paste Roster Report Here'!$A183=DM$7,IF('Copy &amp; Paste Roster Report Here'!$M183="xxxxxxxxxxx",1,0),0)</f>
        <v>0</v>
      </c>
      <c r="DN186" s="124">
        <f>IF('Copy &amp; Paste Roster Report Here'!$A183=DN$7,IF('Copy &amp; Paste Roster Report Here'!$M183="xxxxxxxxxxx",1,0),0)</f>
        <v>0</v>
      </c>
      <c r="DO186" s="124">
        <f>IF('Copy &amp; Paste Roster Report Here'!$A183=DO$7,IF('Copy &amp; Paste Roster Report Here'!$M183="xxxxxxxxxxx",1,0),0)</f>
        <v>0</v>
      </c>
      <c r="DP186" s="125">
        <f t="shared" si="46"/>
        <v>0</v>
      </c>
      <c r="DQ186" s="126">
        <f t="shared" si="47"/>
        <v>0</v>
      </c>
    </row>
    <row r="187" spans="1:121" x14ac:dyDescent="0.2">
      <c r="A187" s="111">
        <f t="shared" si="33"/>
        <v>0</v>
      </c>
      <c r="B187" s="111">
        <f t="shared" si="34"/>
        <v>0</v>
      </c>
      <c r="C187" s="112">
        <f>+('Copy &amp; Paste Roster Report Here'!$P184-'Copy &amp; Paste Roster Report Here'!$O184)/30</f>
        <v>0</v>
      </c>
      <c r="D187" s="112">
        <f>+('Copy &amp; Paste Roster Report Here'!$P184-'Copy &amp; Paste Roster Report Here'!$O184)</f>
        <v>0</v>
      </c>
      <c r="E187" s="111">
        <f>'Copy &amp; Paste Roster Report Here'!N184</f>
        <v>0</v>
      </c>
      <c r="F187" s="111" t="str">
        <f t="shared" si="35"/>
        <v>N</v>
      </c>
      <c r="G187" s="111">
        <f>'Copy &amp; Paste Roster Report Here'!R184</f>
        <v>0</v>
      </c>
      <c r="H187" s="113">
        <f t="shared" si="36"/>
        <v>0</v>
      </c>
      <c r="I187" s="112">
        <f>IF(F187="N",$F$5-'Copy &amp; Paste Roster Report Here'!O184,+'Copy &amp; Paste Roster Report Here'!Q184-'Copy &amp; Paste Roster Report Here'!O184)</f>
        <v>0</v>
      </c>
      <c r="J187" s="114">
        <f t="shared" si="37"/>
        <v>0</v>
      </c>
      <c r="K187" s="114">
        <f t="shared" si="38"/>
        <v>0</v>
      </c>
      <c r="L187" s="115">
        <f>'Copy &amp; Paste Roster Report Here'!F184</f>
        <v>0</v>
      </c>
      <c r="M187" s="116">
        <f t="shared" si="39"/>
        <v>0</v>
      </c>
      <c r="N187" s="117">
        <f>IF('Copy &amp; Paste Roster Report Here'!$A184='Analytical Tests'!N$7,IF($F187="Y",+$H187*N$6,0),0)</f>
        <v>0</v>
      </c>
      <c r="O187" s="117">
        <f>IF('Copy &amp; Paste Roster Report Here'!$A184='Analytical Tests'!O$7,IF($F187="Y",+$H187*O$6,0),0)</f>
        <v>0</v>
      </c>
      <c r="P187" s="117">
        <f>IF('Copy &amp; Paste Roster Report Here'!$A184='Analytical Tests'!P$7,IF($F187="Y",+$H187*P$6,0),0)</f>
        <v>0</v>
      </c>
      <c r="Q187" s="117">
        <f>IF('Copy &amp; Paste Roster Report Here'!$A184='Analytical Tests'!Q$7,IF($F187="Y",+$H187*Q$6,0),0)</f>
        <v>0</v>
      </c>
      <c r="R187" s="117">
        <f>IF('Copy &amp; Paste Roster Report Here'!$A184='Analytical Tests'!R$7,IF($F187="Y",+$H187*R$6,0),0)</f>
        <v>0</v>
      </c>
      <c r="S187" s="117">
        <f>IF('Copy &amp; Paste Roster Report Here'!$A184='Analytical Tests'!S$7,IF($F187="Y",+$H187*S$6,0),0)</f>
        <v>0</v>
      </c>
      <c r="T187" s="117">
        <f>IF('Copy &amp; Paste Roster Report Here'!$A184='Analytical Tests'!T$7,IF($F187="Y",+$H187*T$6,0),0)</f>
        <v>0</v>
      </c>
      <c r="U187" s="117">
        <f>IF('Copy &amp; Paste Roster Report Here'!$A184='Analytical Tests'!U$7,IF($F187="Y",+$H187*U$6,0),0)</f>
        <v>0</v>
      </c>
      <c r="V187" s="117">
        <f>IF('Copy &amp; Paste Roster Report Here'!$A184='Analytical Tests'!V$7,IF($F187="Y",+$H187*V$6,0),0)</f>
        <v>0</v>
      </c>
      <c r="W187" s="117">
        <f>IF('Copy &amp; Paste Roster Report Here'!$A184='Analytical Tests'!W$7,IF($F187="Y",+$H187*W$6,0),0)</f>
        <v>0</v>
      </c>
      <c r="X187" s="117">
        <f>IF('Copy &amp; Paste Roster Report Here'!$A184='Analytical Tests'!X$7,IF($F187="Y",+$H187*X$6,0),0)</f>
        <v>0</v>
      </c>
      <c r="Y187" s="117" t="b">
        <f>IF('Copy &amp; Paste Roster Report Here'!$A184='Analytical Tests'!Y$7,IF($F187="N",IF($J187&gt;=$C187,Y$6,+($I187/$D187)*Y$6),0))</f>
        <v>0</v>
      </c>
      <c r="Z187" s="117" t="b">
        <f>IF('Copy &amp; Paste Roster Report Here'!$A184='Analytical Tests'!Z$7,IF($F187="N",IF($J187&gt;=$C187,Z$6,+($I187/$D187)*Z$6),0))</f>
        <v>0</v>
      </c>
      <c r="AA187" s="117" t="b">
        <f>IF('Copy &amp; Paste Roster Report Here'!$A184='Analytical Tests'!AA$7,IF($F187="N",IF($J187&gt;=$C187,AA$6,+($I187/$D187)*AA$6),0))</f>
        <v>0</v>
      </c>
      <c r="AB187" s="117" t="b">
        <f>IF('Copy &amp; Paste Roster Report Here'!$A184='Analytical Tests'!AB$7,IF($F187="N",IF($J187&gt;=$C187,AB$6,+($I187/$D187)*AB$6),0))</f>
        <v>0</v>
      </c>
      <c r="AC187" s="117" t="b">
        <f>IF('Copy &amp; Paste Roster Report Here'!$A184='Analytical Tests'!AC$7,IF($F187="N",IF($J187&gt;=$C187,AC$6,+($I187/$D187)*AC$6),0))</f>
        <v>0</v>
      </c>
      <c r="AD187" s="117" t="b">
        <f>IF('Copy &amp; Paste Roster Report Here'!$A184='Analytical Tests'!AD$7,IF($F187="N",IF($J187&gt;=$C187,AD$6,+($I187/$D187)*AD$6),0))</f>
        <v>0</v>
      </c>
      <c r="AE187" s="117" t="b">
        <f>IF('Copy &amp; Paste Roster Report Here'!$A184='Analytical Tests'!AE$7,IF($F187="N",IF($J187&gt;=$C187,AE$6,+($I187/$D187)*AE$6),0))</f>
        <v>0</v>
      </c>
      <c r="AF187" s="117" t="b">
        <f>IF('Copy &amp; Paste Roster Report Here'!$A184='Analytical Tests'!AF$7,IF($F187="N",IF($J187&gt;=$C187,AF$6,+($I187/$D187)*AF$6),0))</f>
        <v>0</v>
      </c>
      <c r="AG187" s="117" t="b">
        <f>IF('Copy &amp; Paste Roster Report Here'!$A184='Analytical Tests'!AG$7,IF($F187="N",IF($J187&gt;=$C187,AG$6,+($I187/$D187)*AG$6),0))</f>
        <v>0</v>
      </c>
      <c r="AH187" s="117" t="b">
        <f>IF('Copy &amp; Paste Roster Report Here'!$A184='Analytical Tests'!AH$7,IF($F187="N",IF($J187&gt;=$C187,AH$6,+($I187/$D187)*AH$6),0))</f>
        <v>0</v>
      </c>
      <c r="AI187" s="117" t="b">
        <f>IF('Copy &amp; Paste Roster Report Here'!$A184='Analytical Tests'!AI$7,IF($F187="N",IF($J187&gt;=$C187,AI$6,+($I187/$D187)*AI$6),0))</f>
        <v>0</v>
      </c>
      <c r="AJ187" s="79"/>
      <c r="AK187" s="118">
        <f>IF('Copy &amp; Paste Roster Report Here'!$A184=AK$7,IF('Copy &amp; Paste Roster Report Here'!$M184="FT",1,0),0)</f>
        <v>0</v>
      </c>
      <c r="AL187" s="118">
        <f>IF('Copy &amp; Paste Roster Report Here'!$A184=AL$7,IF('Copy &amp; Paste Roster Report Here'!$M184="FT",1,0),0)</f>
        <v>0</v>
      </c>
      <c r="AM187" s="118">
        <f>IF('Copy &amp; Paste Roster Report Here'!$A184=AM$7,IF('Copy &amp; Paste Roster Report Here'!$M184="FT",1,0),0)</f>
        <v>0</v>
      </c>
      <c r="AN187" s="118">
        <f>IF('Copy &amp; Paste Roster Report Here'!$A184=AN$7,IF('Copy &amp; Paste Roster Report Here'!$M184="FT",1,0),0)</f>
        <v>0</v>
      </c>
      <c r="AO187" s="118">
        <f>IF('Copy &amp; Paste Roster Report Here'!$A184=AO$7,IF('Copy &amp; Paste Roster Report Here'!$M184="FT",1,0),0)</f>
        <v>0</v>
      </c>
      <c r="AP187" s="118">
        <f>IF('Copy &amp; Paste Roster Report Here'!$A184=AP$7,IF('Copy &amp; Paste Roster Report Here'!$M184="FT",1,0),0)</f>
        <v>0</v>
      </c>
      <c r="AQ187" s="118">
        <f>IF('Copy &amp; Paste Roster Report Here'!$A184=AQ$7,IF('Copy &amp; Paste Roster Report Here'!$M184="FT",1,0),0)</f>
        <v>0</v>
      </c>
      <c r="AR187" s="118">
        <f>IF('Copy &amp; Paste Roster Report Here'!$A184=AR$7,IF('Copy &amp; Paste Roster Report Here'!$M184="FT",1,0),0)</f>
        <v>0</v>
      </c>
      <c r="AS187" s="118">
        <f>IF('Copy &amp; Paste Roster Report Here'!$A184=AS$7,IF('Copy &amp; Paste Roster Report Here'!$M184="FT",1,0),0)</f>
        <v>0</v>
      </c>
      <c r="AT187" s="118">
        <f>IF('Copy &amp; Paste Roster Report Here'!$A184=AT$7,IF('Copy &amp; Paste Roster Report Here'!$M184="FT",1,0),0)</f>
        <v>0</v>
      </c>
      <c r="AU187" s="118">
        <f>IF('Copy &amp; Paste Roster Report Here'!$A184=AU$7,IF('Copy &amp; Paste Roster Report Here'!$M184="FT",1,0),0)</f>
        <v>0</v>
      </c>
      <c r="AV187" s="73">
        <f t="shared" si="40"/>
        <v>0</v>
      </c>
      <c r="AW187" s="119">
        <f>IF('Copy &amp; Paste Roster Report Here'!$A184=AW$7,IF('Copy &amp; Paste Roster Report Here'!$M184="HT",1,0),0)</f>
        <v>0</v>
      </c>
      <c r="AX187" s="119">
        <f>IF('Copy &amp; Paste Roster Report Here'!$A184=AX$7,IF('Copy &amp; Paste Roster Report Here'!$M184="HT",1,0),0)</f>
        <v>0</v>
      </c>
      <c r="AY187" s="119">
        <f>IF('Copy &amp; Paste Roster Report Here'!$A184=AY$7,IF('Copy &amp; Paste Roster Report Here'!$M184="HT",1,0),0)</f>
        <v>0</v>
      </c>
      <c r="AZ187" s="119">
        <f>IF('Copy &amp; Paste Roster Report Here'!$A184=AZ$7,IF('Copy &amp; Paste Roster Report Here'!$M184="HT",1,0),0)</f>
        <v>0</v>
      </c>
      <c r="BA187" s="119">
        <f>IF('Copy &amp; Paste Roster Report Here'!$A184=BA$7,IF('Copy &amp; Paste Roster Report Here'!$M184="HT",1,0),0)</f>
        <v>0</v>
      </c>
      <c r="BB187" s="119">
        <f>IF('Copy &amp; Paste Roster Report Here'!$A184=BB$7,IF('Copy &amp; Paste Roster Report Here'!$M184="HT",1,0),0)</f>
        <v>0</v>
      </c>
      <c r="BC187" s="119">
        <f>IF('Copy &amp; Paste Roster Report Here'!$A184=BC$7,IF('Copy &amp; Paste Roster Report Here'!$M184="HT",1,0),0)</f>
        <v>0</v>
      </c>
      <c r="BD187" s="119">
        <f>IF('Copy &amp; Paste Roster Report Here'!$A184=BD$7,IF('Copy &amp; Paste Roster Report Here'!$M184="HT",1,0),0)</f>
        <v>0</v>
      </c>
      <c r="BE187" s="119">
        <f>IF('Copy &amp; Paste Roster Report Here'!$A184=BE$7,IF('Copy &amp; Paste Roster Report Here'!$M184="HT",1,0),0)</f>
        <v>0</v>
      </c>
      <c r="BF187" s="119">
        <f>IF('Copy &amp; Paste Roster Report Here'!$A184=BF$7,IF('Copy &amp; Paste Roster Report Here'!$M184="HT",1,0),0)</f>
        <v>0</v>
      </c>
      <c r="BG187" s="119">
        <f>IF('Copy &amp; Paste Roster Report Here'!$A184=BG$7,IF('Copy &amp; Paste Roster Report Here'!$M184="HT",1,0),0)</f>
        <v>0</v>
      </c>
      <c r="BH187" s="73">
        <f t="shared" si="41"/>
        <v>0</v>
      </c>
      <c r="BI187" s="120">
        <f>IF('Copy &amp; Paste Roster Report Here'!$A184=BI$7,IF('Copy &amp; Paste Roster Report Here'!$M184="MT",1,0),0)</f>
        <v>0</v>
      </c>
      <c r="BJ187" s="120">
        <f>IF('Copy &amp; Paste Roster Report Here'!$A184=BJ$7,IF('Copy &amp; Paste Roster Report Here'!$M184="MT",1,0),0)</f>
        <v>0</v>
      </c>
      <c r="BK187" s="120">
        <f>IF('Copy &amp; Paste Roster Report Here'!$A184=BK$7,IF('Copy &amp; Paste Roster Report Here'!$M184="MT",1,0),0)</f>
        <v>0</v>
      </c>
      <c r="BL187" s="120">
        <f>IF('Copy &amp; Paste Roster Report Here'!$A184=BL$7,IF('Copy &amp; Paste Roster Report Here'!$M184="MT",1,0),0)</f>
        <v>0</v>
      </c>
      <c r="BM187" s="120">
        <f>IF('Copy &amp; Paste Roster Report Here'!$A184=BM$7,IF('Copy &amp; Paste Roster Report Here'!$M184="MT",1,0),0)</f>
        <v>0</v>
      </c>
      <c r="BN187" s="120">
        <f>IF('Copy &amp; Paste Roster Report Here'!$A184=BN$7,IF('Copy &amp; Paste Roster Report Here'!$M184="MT",1,0),0)</f>
        <v>0</v>
      </c>
      <c r="BO187" s="120">
        <f>IF('Copy &amp; Paste Roster Report Here'!$A184=BO$7,IF('Copy &amp; Paste Roster Report Here'!$M184="MT",1,0),0)</f>
        <v>0</v>
      </c>
      <c r="BP187" s="120">
        <f>IF('Copy &amp; Paste Roster Report Here'!$A184=BP$7,IF('Copy &amp; Paste Roster Report Here'!$M184="MT",1,0),0)</f>
        <v>0</v>
      </c>
      <c r="BQ187" s="120">
        <f>IF('Copy &amp; Paste Roster Report Here'!$A184=BQ$7,IF('Copy &amp; Paste Roster Report Here'!$M184="MT",1,0),0)</f>
        <v>0</v>
      </c>
      <c r="BR187" s="120">
        <f>IF('Copy &amp; Paste Roster Report Here'!$A184=BR$7,IF('Copy &amp; Paste Roster Report Here'!$M184="MT",1,0),0)</f>
        <v>0</v>
      </c>
      <c r="BS187" s="120">
        <f>IF('Copy &amp; Paste Roster Report Here'!$A184=BS$7,IF('Copy &amp; Paste Roster Report Here'!$M184="MT",1,0),0)</f>
        <v>0</v>
      </c>
      <c r="BT187" s="73">
        <f t="shared" si="42"/>
        <v>0</v>
      </c>
      <c r="BU187" s="121">
        <f>IF('Copy &amp; Paste Roster Report Here'!$A184=BU$7,IF('Copy &amp; Paste Roster Report Here'!$M184="fy",1,0),0)</f>
        <v>0</v>
      </c>
      <c r="BV187" s="121">
        <f>IF('Copy &amp; Paste Roster Report Here'!$A184=BV$7,IF('Copy &amp; Paste Roster Report Here'!$M184="fy",1,0),0)</f>
        <v>0</v>
      </c>
      <c r="BW187" s="121">
        <f>IF('Copy &amp; Paste Roster Report Here'!$A184=BW$7,IF('Copy &amp; Paste Roster Report Here'!$M184="fy",1,0),0)</f>
        <v>0</v>
      </c>
      <c r="BX187" s="121">
        <f>IF('Copy &amp; Paste Roster Report Here'!$A184=BX$7,IF('Copy &amp; Paste Roster Report Here'!$M184="fy",1,0),0)</f>
        <v>0</v>
      </c>
      <c r="BY187" s="121">
        <f>IF('Copy &amp; Paste Roster Report Here'!$A184=BY$7,IF('Copy &amp; Paste Roster Report Here'!$M184="fy",1,0),0)</f>
        <v>0</v>
      </c>
      <c r="BZ187" s="121">
        <f>IF('Copy &amp; Paste Roster Report Here'!$A184=BZ$7,IF('Copy &amp; Paste Roster Report Here'!$M184="fy",1,0),0)</f>
        <v>0</v>
      </c>
      <c r="CA187" s="121">
        <f>IF('Copy &amp; Paste Roster Report Here'!$A184=CA$7,IF('Copy &amp; Paste Roster Report Here'!$M184="fy",1,0),0)</f>
        <v>0</v>
      </c>
      <c r="CB187" s="121">
        <f>IF('Copy &amp; Paste Roster Report Here'!$A184=CB$7,IF('Copy &amp; Paste Roster Report Here'!$M184="fy",1,0),0)</f>
        <v>0</v>
      </c>
      <c r="CC187" s="121">
        <f>IF('Copy &amp; Paste Roster Report Here'!$A184=CC$7,IF('Copy &amp; Paste Roster Report Here'!$M184="fy",1,0),0)</f>
        <v>0</v>
      </c>
      <c r="CD187" s="121">
        <f>IF('Copy &amp; Paste Roster Report Here'!$A184=CD$7,IF('Copy &amp; Paste Roster Report Here'!$M184="fy",1,0),0)</f>
        <v>0</v>
      </c>
      <c r="CE187" s="121">
        <f>IF('Copy &amp; Paste Roster Report Here'!$A184=CE$7,IF('Copy &amp; Paste Roster Report Here'!$M184="fy",1,0),0)</f>
        <v>0</v>
      </c>
      <c r="CF187" s="73">
        <f t="shared" si="43"/>
        <v>0</v>
      </c>
      <c r="CG187" s="122">
        <f>IF('Copy &amp; Paste Roster Report Here'!$A184=CG$7,IF('Copy &amp; Paste Roster Report Here'!$M184="RH",1,0),0)</f>
        <v>0</v>
      </c>
      <c r="CH187" s="122">
        <f>IF('Copy &amp; Paste Roster Report Here'!$A184=CH$7,IF('Copy &amp; Paste Roster Report Here'!$M184="RH",1,0),0)</f>
        <v>0</v>
      </c>
      <c r="CI187" s="122">
        <f>IF('Copy &amp; Paste Roster Report Here'!$A184=CI$7,IF('Copy &amp; Paste Roster Report Here'!$M184="RH",1,0),0)</f>
        <v>0</v>
      </c>
      <c r="CJ187" s="122">
        <f>IF('Copy &amp; Paste Roster Report Here'!$A184=CJ$7,IF('Copy &amp; Paste Roster Report Here'!$M184="RH",1,0),0)</f>
        <v>0</v>
      </c>
      <c r="CK187" s="122">
        <f>IF('Copy &amp; Paste Roster Report Here'!$A184=CK$7,IF('Copy &amp; Paste Roster Report Here'!$M184="RH",1,0),0)</f>
        <v>0</v>
      </c>
      <c r="CL187" s="122">
        <f>IF('Copy &amp; Paste Roster Report Here'!$A184=CL$7,IF('Copy &amp; Paste Roster Report Here'!$M184="RH",1,0),0)</f>
        <v>0</v>
      </c>
      <c r="CM187" s="122">
        <f>IF('Copy &amp; Paste Roster Report Here'!$A184=CM$7,IF('Copy &amp; Paste Roster Report Here'!$M184="RH",1,0),0)</f>
        <v>0</v>
      </c>
      <c r="CN187" s="122">
        <f>IF('Copy &amp; Paste Roster Report Here'!$A184=CN$7,IF('Copy &amp; Paste Roster Report Here'!$M184="RH",1,0),0)</f>
        <v>0</v>
      </c>
      <c r="CO187" s="122">
        <f>IF('Copy &amp; Paste Roster Report Here'!$A184=CO$7,IF('Copy &amp; Paste Roster Report Here'!$M184="RH",1,0),0)</f>
        <v>0</v>
      </c>
      <c r="CP187" s="122">
        <f>IF('Copy &amp; Paste Roster Report Here'!$A184=CP$7,IF('Copy &amp; Paste Roster Report Here'!$M184="RH",1,0),0)</f>
        <v>0</v>
      </c>
      <c r="CQ187" s="122">
        <f>IF('Copy &amp; Paste Roster Report Here'!$A184=CQ$7,IF('Copy &amp; Paste Roster Report Here'!$M184="RH",1,0),0)</f>
        <v>0</v>
      </c>
      <c r="CR187" s="73">
        <f t="shared" si="44"/>
        <v>0</v>
      </c>
      <c r="CS187" s="123">
        <f>IF('Copy &amp; Paste Roster Report Here'!$A184=CS$7,IF('Copy &amp; Paste Roster Report Here'!$M184="QT",1,0),0)</f>
        <v>0</v>
      </c>
      <c r="CT187" s="123">
        <f>IF('Copy &amp; Paste Roster Report Here'!$A184=CT$7,IF('Copy &amp; Paste Roster Report Here'!$M184="QT",1,0),0)</f>
        <v>0</v>
      </c>
      <c r="CU187" s="123">
        <f>IF('Copy &amp; Paste Roster Report Here'!$A184=CU$7,IF('Copy &amp; Paste Roster Report Here'!$M184="QT",1,0),0)</f>
        <v>0</v>
      </c>
      <c r="CV187" s="123">
        <f>IF('Copy &amp; Paste Roster Report Here'!$A184=CV$7,IF('Copy &amp; Paste Roster Report Here'!$M184="QT",1,0),0)</f>
        <v>0</v>
      </c>
      <c r="CW187" s="123">
        <f>IF('Copy &amp; Paste Roster Report Here'!$A184=CW$7,IF('Copy &amp; Paste Roster Report Here'!$M184="QT",1,0),0)</f>
        <v>0</v>
      </c>
      <c r="CX187" s="123">
        <f>IF('Copy &amp; Paste Roster Report Here'!$A184=CX$7,IF('Copy &amp; Paste Roster Report Here'!$M184="QT",1,0),0)</f>
        <v>0</v>
      </c>
      <c r="CY187" s="123">
        <f>IF('Copy &amp; Paste Roster Report Here'!$A184=CY$7,IF('Copy &amp; Paste Roster Report Here'!$M184="QT",1,0),0)</f>
        <v>0</v>
      </c>
      <c r="CZ187" s="123">
        <f>IF('Copy &amp; Paste Roster Report Here'!$A184=CZ$7,IF('Copy &amp; Paste Roster Report Here'!$M184="QT",1,0),0)</f>
        <v>0</v>
      </c>
      <c r="DA187" s="123">
        <f>IF('Copy &amp; Paste Roster Report Here'!$A184=DA$7,IF('Copy &amp; Paste Roster Report Here'!$M184="QT",1,0),0)</f>
        <v>0</v>
      </c>
      <c r="DB187" s="123">
        <f>IF('Copy &amp; Paste Roster Report Here'!$A184=DB$7,IF('Copy &amp; Paste Roster Report Here'!$M184="QT",1,0),0)</f>
        <v>0</v>
      </c>
      <c r="DC187" s="123">
        <f>IF('Copy &amp; Paste Roster Report Here'!$A184=DC$7,IF('Copy &amp; Paste Roster Report Here'!$M184="QT",1,0),0)</f>
        <v>0</v>
      </c>
      <c r="DD187" s="73">
        <f t="shared" si="45"/>
        <v>0</v>
      </c>
      <c r="DE187" s="124">
        <f>IF('Copy &amp; Paste Roster Report Here'!$A184=DE$7,IF('Copy &amp; Paste Roster Report Here'!$M184="xxxxxxxxxxx",1,0),0)</f>
        <v>0</v>
      </c>
      <c r="DF187" s="124">
        <f>IF('Copy &amp; Paste Roster Report Here'!$A184=DF$7,IF('Copy &amp; Paste Roster Report Here'!$M184="xxxxxxxxxxx",1,0),0)</f>
        <v>0</v>
      </c>
      <c r="DG187" s="124">
        <f>IF('Copy &amp; Paste Roster Report Here'!$A184=DG$7,IF('Copy &amp; Paste Roster Report Here'!$M184="xxxxxxxxxxx",1,0),0)</f>
        <v>0</v>
      </c>
      <c r="DH187" s="124">
        <f>IF('Copy &amp; Paste Roster Report Here'!$A184=DH$7,IF('Copy &amp; Paste Roster Report Here'!$M184="xxxxxxxxxxx",1,0),0)</f>
        <v>0</v>
      </c>
      <c r="DI187" s="124">
        <f>IF('Copy &amp; Paste Roster Report Here'!$A184=DI$7,IF('Copy &amp; Paste Roster Report Here'!$M184="xxxxxxxxxxx",1,0),0)</f>
        <v>0</v>
      </c>
      <c r="DJ187" s="124">
        <f>IF('Copy &amp; Paste Roster Report Here'!$A184=DJ$7,IF('Copy &amp; Paste Roster Report Here'!$M184="xxxxxxxxxxx",1,0),0)</f>
        <v>0</v>
      </c>
      <c r="DK187" s="124">
        <f>IF('Copy &amp; Paste Roster Report Here'!$A184=DK$7,IF('Copy &amp; Paste Roster Report Here'!$M184="xxxxxxxxxxx",1,0),0)</f>
        <v>0</v>
      </c>
      <c r="DL187" s="124">
        <f>IF('Copy &amp; Paste Roster Report Here'!$A184=DL$7,IF('Copy &amp; Paste Roster Report Here'!$M184="xxxxxxxxxxx",1,0),0)</f>
        <v>0</v>
      </c>
      <c r="DM187" s="124">
        <f>IF('Copy &amp; Paste Roster Report Here'!$A184=DM$7,IF('Copy &amp; Paste Roster Report Here'!$M184="xxxxxxxxxxx",1,0),0)</f>
        <v>0</v>
      </c>
      <c r="DN187" s="124">
        <f>IF('Copy &amp; Paste Roster Report Here'!$A184=DN$7,IF('Copy &amp; Paste Roster Report Here'!$M184="xxxxxxxxxxx",1,0),0)</f>
        <v>0</v>
      </c>
      <c r="DO187" s="124">
        <f>IF('Copy &amp; Paste Roster Report Here'!$A184=DO$7,IF('Copy &amp; Paste Roster Report Here'!$M184="xxxxxxxxxxx",1,0),0)</f>
        <v>0</v>
      </c>
      <c r="DP187" s="125">
        <f t="shared" si="46"/>
        <v>0</v>
      </c>
      <c r="DQ187" s="126">
        <f t="shared" si="47"/>
        <v>0</v>
      </c>
    </row>
    <row r="188" spans="1:121" x14ac:dyDescent="0.2">
      <c r="A188" s="111">
        <f t="shared" si="33"/>
        <v>0</v>
      </c>
      <c r="B188" s="111">
        <f t="shared" si="34"/>
        <v>0</v>
      </c>
      <c r="C188" s="112">
        <f>+('Copy &amp; Paste Roster Report Here'!$P185-'Copy &amp; Paste Roster Report Here'!$O185)/30</f>
        <v>0</v>
      </c>
      <c r="D188" s="112">
        <f>+('Copy &amp; Paste Roster Report Here'!$P185-'Copy &amp; Paste Roster Report Here'!$O185)</f>
        <v>0</v>
      </c>
      <c r="E188" s="111">
        <f>'Copy &amp; Paste Roster Report Here'!N185</f>
        <v>0</v>
      </c>
      <c r="F188" s="111" t="str">
        <f t="shared" si="35"/>
        <v>N</v>
      </c>
      <c r="G188" s="111">
        <f>'Copy &amp; Paste Roster Report Here'!R185</f>
        <v>0</v>
      </c>
      <c r="H188" s="113">
        <f t="shared" si="36"/>
        <v>0</v>
      </c>
      <c r="I188" s="112">
        <f>IF(F188="N",$F$5-'Copy &amp; Paste Roster Report Here'!O185,+'Copy &amp; Paste Roster Report Here'!Q185-'Copy &amp; Paste Roster Report Here'!O185)</f>
        <v>0</v>
      </c>
      <c r="J188" s="114">
        <f t="shared" si="37"/>
        <v>0</v>
      </c>
      <c r="K188" s="114">
        <f t="shared" si="38"/>
        <v>0</v>
      </c>
      <c r="L188" s="115">
        <f>'Copy &amp; Paste Roster Report Here'!F185</f>
        <v>0</v>
      </c>
      <c r="M188" s="116">
        <f t="shared" si="39"/>
        <v>0</v>
      </c>
      <c r="N188" s="117">
        <f>IF('Copy &amp; Paste Roster Report Here'!$A185='Analytical Tests'!N$7,IF($F188="Y",+$H188*N$6,0),0)</f>
        <v>0</v>
      </c>
      <c r="O188" s="117">
        <f>IF('Copy &amp; Paste Roster Report Here'!$A185='Analytical Tests'!O$7,IF($F188="Y",+$H188*O$6,0),0)</f>
        <v>0</v>
      </c>
      <c r="P188" s="117">
        <f>IF('Copy &amp; Paste Roster Report Here'!$A185='Analytical Tests'!P$7,IF($F188="Y",+$H188*P$6,0),0)</f>
        <v>0</v>
      </c>
      <c r="Q188" s="117">
        <f>IF('Copy &amp; Paste Roster Report Here'!$A185='Analytical Tests'!Q$7,IF($F188="Y",+$H188*Q$6,0),0)</f>
        <v>0</v>
      </c>
      <c r="R188" s="117">
        <f>IF('Copy &amp; Paste Roster Report Here'!$A185='Analytical Tests'!R$7,IF($F188="Y",+$H188*R$6,0),0)</f>
        <v>0</v>
      </c>
      <c r="S188" s="117">
        <f>IF('Copy &amp; Paste Roster Report Here'!$A185='Analytical Tests'!S$7,IF($F188="Y",+$H188*S$6,0),0)</f>
        <v>0</v>
      </c>
      <c r="T188" s="117">
        <f>IF('Copy &amp; Paste Roster Report Here'!$A185='Analytical Tests'!T$7,IF($F188="Y",+$H188*T$6,0),0)</f>
        <v>0</v>
      </c>
      <c r="U188" s="117">
        <f>IF('Copy &amp; Paste Roster Report Here'!$A185='Analytical Tests'!U$7,IF($F188="Y",+$H188*U$6,0),0)</f>
        <v>0</v>
      </c>
      <c r="V188" s="117">
        <f>IF('Copy &amp; Paste Roster Report Here'!$A185='Analytical Tests'!V$7,IF($F188="Y",+$H188*V$6,0),0)</f>
        <v>0</v>
      </c>
      <c r="W188" s="117">
        <f>IF('Copy &amp; Paste Roster Report Here'!$A185='Analytical Tests'!W$7,IF($F188="Y",+$H188*W$6,0),0)</f>
        <v>0</v>
      </c>
      <c r="X188" s="117">
        <f>IF('Copy &amp; Paste Roster Report Here'!$A185='Analytical Tests'!X$7,IF($F188="Y",+$H188*X$6,0),0)</f>
        <v>0</v>
      </c>
      <c r="Y188" s="117" t="b">
        <f>IF('Copy &amp; Paste Roster Report Here'!$A185='Analytical Tests'!Y$7,IF($F188="N",IF($J188&gt;=$C188,Y$6,+($I188/$D188)*Y$6),0))</f>
        <v>0</v>
      </c>
      <c r="Z188" s="117" t="b">
        <f>IF('Copy &amp; Paste Roster Report Here'!$A185='Analytical Tests'!Z$7,IF($F188="N",IF($J188&gt;=$C188,Z$6,+($I188/$D188)*Z$6),0))</f>
        <v>0</v>
      </c>
      <c r="AA188" s="117" t="b">
        <f>IF('Copy &amp; Paste Roster Report Here'!$A185='Analytical Tests'!AA$7,IF($F188="N",IF($J188&gt;=$C188,AA$6,+($I188/$D188)*AA$6),0))</f>
        <v>0</v>
      </c>
      <c r="AB188" s="117" t="b">
        <f>IF('Copy &amp; Paste Roster Report Here'!$A185='Analytical Tests'!AB$7,IF($F188="N",IF($J188&gt;=$C188,AB$6,+($I188/$D188)*AB$6),0))</f>
        <v>0</v>
      </c>
      <c r="AC188" s="117" t="b">
        <f>IF('Copy &amp; Paste Roster Report Here'!$A185='Analytical Tests'!AC$7,IF($F188="N",IF($J188&gt;=$C188,AC$6,+($I188/$D188)*AC$6),0))</f>
        <v>0</v>
      </c>
      <c r="AD188" s="117" t="b">
        <f>IF('Copy &amp; Paste Roster Report Here'!$A185='Analytical Tests'!AD$7,IF($F188="N",IF($J188&gt;=$C188,AD$6,+($I188/$D188)*AD$6),0))</f>
        <v>0</v>
      </c>
      <c r="AE188" s="117" t="b">
        <f>IF('Copy &amp; Paste Roster Report Here'!$A185='Analytical Tests'!AE$7,IF($F188="N",IF($J188&gt;=$C188,AE$6,+($I188/$D188)*AE$6),0))</f>
        <v>0</v>
      </c>
      <c r="AF188" s="117" t="b">
        <f>IF('Copy &amp; Paste Roster Report Here'!$A185='Analytical Tests'!AF$7,IF($F188="N",IF($J188&gt;=$C188,AF$6,+($I188/$D188)*AF$6),0))</f>
        <v>0</v>
      </c>
      <c r="AG188" s="117" t="b">
        <f>IF('Copy &amp; Paste Roster Report Here'!$A185='Analytical Tests'!AG$7,IF($F188="N",IF($J188&gt;=$C188,AG$6,+($I188/$D188)*AG$6),0))</f>
        <v>0</v>
      </c>
      <c r="AH188" s="117" t="b">
        <f>IF('Copy &amp; Paste Roster Report Here'!$A185='Analytical Tests'!AH$7,IF($F188="N",IF($J188&gt;=$C188,AH$6,+($I188/$D188)*AH$6),0))</f>
        <v>0</v>
      </c>
      <c r="AI188" s="117" t="b">
        <f>IF('Copy &amp; Paste Roster Report Here'!$A185='Analytical Tests'!AI$7,IF($F188="N",IF($J188&gt;=$C188,AI$6,+($I188/$D188)*AI$6),0))</f>
        <v>0</v>
      </c>
      <c r="AJ188" s="79"/>
      <c r="AK188" s="118">
        <f>IF('Copy &amp; Paste Roster Report Here'!$A185=AK$7,IF('Copy &amp; Paste Roster Report Here'!$M185="FT",1,0),0)</f>
        <v>0</v>
      </c>
      <c r="AL188" s="118">
        <f>IF('Copy &amp; Paste Roster Report Here'!$A185=AL$7,IF('Copy &amp; Paste Roster Report Here'!$M185="FT",1,0),0)</f>
        <v>0</v>
      </c>
      <c r="AM188" s="118">
        <f>IF('Copy &amp; Paste Roster Report Here'!$A185=AM$7,IF('Copy &amp; Paste Roster Report Here'!$M185="FT",1,0),0)</f>
        <v>0</v>
      </c>
      <c r="AN188" s="118">
        <f>IF('Copy &amp; Paste Roster Report Here'!$A185=AN$7,IF('Copy &amp; Paste Roster Report Here'!$M185="FT",1,0),0)</f>
        <v>0</v>
      </c>
      <c r="AO188" s="118">
        <f>IF('Copy &amp; Paste Roster Report Here'!$A185=AO$7,IF('Copy &amp; Paste Roster Report Here'!$M185="FT",1,0),0)</f>
        <v>0</v>
      </c>
      <c r="AP188" s="118">
        <f>IF('Copy &amp; Paste Roster Report Here'!$A185=AP$7,IF('Copy &amp; Paste Roster Report Here'!$M185="FT",1,0),0)</f>
        <v>0</v>
      </c>
      <c r="AQ188" s="118">
        <f>IF('Copy &amp; Paste Roster Report Here'!$A185=AQ$7,IF('Copy &amp; Paste Roster Report Here'!$M185="FT",1,0),0)</f>
        <v>0</v>
      </c>
      <c r="AR188" s="118">
        <f>IF('Copy &amp; Paste Roster Report Here'!$A185=AR$7,IF('Copy &amp; Paste Roster Report Here'!$M185="FT",1,0),0)</f>
        <v>0</v>
      </c>
      <c r="AS188" s="118">
        <f>IF('Copy &amp; Paste Roster Report Here'!$A185=AS$7,IF('Copy &amp; Paste Roster Report Here'!$M185="FT",1,0),0)</f>
        <v>0</v>
      </c>
      <c r="AT188" s="118">
        <f>IF('Copy &amp; Paste Roster Report Here'!$A185=AT$7,IF('Copy &amp; Paste Roster Report Here'!$M185="FT",1,0),0)</f>
        <v>0</v>
      </c>
      <c r="AU188" s="118">
        <f>IF('Copy &amp; Paste Roster Report Here'!$A185=AU$7,IF('Copy &amp; Paste Roster Report Here'!$M185="FT",1,0),0)</f>
        <v>0</v>
      </c>
      <c r="AV188" s="73">
        <f t="shared" si="40"/>
        <v>0</v>
      </c>
      <c r="AW188" s="119">
        <f>IF('Copy &amp; Paste Roster Report Here'!$A185=AW$7,IF('Copy &amp; Paste Roster Report Here'!$M185="HT",1,0),0)</f>
        <v>0</v>
      </c>
      <c r="AX188" s="119">
        <f>IF('Copy &amp; Paste Roster Report Here'!$A185=AX$7,IF('Copy &amp; Paste Roster Report Here'!$M185="HT",1,0),0)</f>
        <v>0</v>
      </c>
      <c r="AY188" s="119">
        <f>IF('Copy &amp; Paste Roster Report Here'!$A185=AY$7,IF('Copy &amp; Paste Roster Report Here'!$M185="HT",1,0),0)</f>
        <v>0</v>
      </c>
      <c r="AZ188" s="119">
        <f>IF('Copy &amp; Paste Roster Report Here'!$A185=AZ$7,IF('Copy &amp; Paste Roster Report Here'!$M185="HT",1,0),0)</f>
        <v>0</v>
      </c>
      <c r="BA188" s="119">
        <f>IF('Copy &amp; Paste Roster Report Here'!$A185=BA$7,IF('Copy &amp; Paste Roster Report Here'!$M185="HT",1,0),0)</f>
        <v>0</v>
      </c>
      <c r="BB188" s="119">
        <f>IF('Copy &amp; Paste Roster Report Here'!$A185=BB$7,IF('Copy &amp; Paste Roster Report Here'!$M185="HT",1,0),0)</f>
        <v>0</v>
      </c>
      <c r="BC188" s="119">
        <f>IF('Copy &amp; Paste Roster Report Here'!$A185=BC$7,IF('Copy &amp; Paste Roster Report Here'!$M185="HT",1,0),0)</f>
        <v>0</v>
      </c>
      <c r="BD188" s="119">
        <f>IF('Copy &amp; Paste Roster Report Here'!$A185=BD$7,IF('Copy &amp; Paste Roster Report Here'!$M185="HT",1,0),0)</f>
        <v>0</v>
      </c>
      <c r="BE188" s="119">
        <f>IF('Copy &amp; Paste Roster Report Here'!$A185=BE$7,IF('Copy &amp; Paste Roster Report Here'!$M185="HT",1,0),0)</f>
        <v>0</v>
      </c>
      <c r="BF188" s="119">
        <f>IF('Copy &amp; Paste Roster Report Here'!$A185=BF$7,IF('Copy &amp; Paste Roster Report Here'!$M185="HT",1,0),0)</f>
        <v>0</v>
      </c>
      <c r="BG188" s="119">
        <f>IF('Copy &amp; Paste Roster Report Here'!$A185=BG$7,IF('Copy &amp; Paste Roster Report Here'!$M185="HT",1,0),0)</f>
        <v>0</v>
      </c>
      <c r="BH188" s="73">
        <f t="shared" si="41"/>
        <v>0</v>
      </c>
      <c r="BI188" s="120">
        <f>IF('Copy &amp; Paste Roster Report Here'!$A185=BI$7,IF('Copy &amp; Paste Roster Report Here'!$M185="MT",1,0),0)</f>
        <v>0</v>
      </c>
      <c r="BJ188" s="120">
        <f>IF('Copy &amp; Paste Roster Report Here'!$A185=BJ$7,IF('Copy &amp; Paste Roster Report Here'!$M185="MT",1,0),0)</f>
        <v>0</v>
      </c>
      <c r="BK188" s="120">
        <f>IF('Copy &amp; Paste Roster Report Here'!$A185=BK$7,IF('Copy &amp; Paste Roster Report Here'!$M185="MT",1,0),0)</f>
        <v>0</v>
      </c>
      <c r="BL188" s="120">
        <f>IF('Copy &amp; Paste Roster Report Here'!$A185=BL$7,IF('Copy &amp; Paste Roster Report Here'!$M185="MT",1,0),0)</f>
        <v>0</v>
      </c>
      <c r="BM188" s="120">
        <f>IF('Copy &amp; Paste Roster Report Here'!$A185=BM$7,IF('Copy &amp; Paste Roster Report Here'!$M185="MT",1,0),0)</f>
        <v>0</v>
      </c>
      <c r="BN188" s="120">
        <f>IF('Copy &amp; Paste Roster Report Here'!$A185=BN$7,IF('Copy &amp; Paste Roster Report Here'!$M185="MT",1,0),0)</f>
        <v>0</v>
      </c>
      <c r="BO188" s="120">
        <f>IF('Copy &amp; Paste Roster Report Here'!$A185=BO$7,IF('Copy &amp; Paste Roster Report Here'!$M185="MT",1,0),0)</f>
        <v>0</v>
      </c>
      <c r="BP188" s="120">
        <f>IF('Copy &amp; Paste Roster Report Here'!$A185=BP$7,IF('Copy &amp; Paste Roster Report Here'!$M185="MT",1,0),0)</f>
        <v>0</v>
      </c>
      <c r="BQ188" s="120">
        <f>IF('Copy &amp; Paste Roster Report Here'!$A185=BQ$7,IF('Copy &amp; Paste Roster Report Here'!$M185="MT",1,0),0)</f>
        <v>0</v>
      </c>
      <c r="BR188" s="120">
        <f>IF('Copy &amp; Paste Roster Report Here'!$A185=BR$7,IF('Copy &amp; Paste Roster Report Here'!$M185="MT",1,0),0)</f>
        <v>0</v>
      </c>
      <c r="BS188" s="120">
        <f>IF('Copy &amp; Paste Roster Report Here'!$A185=BS$7,IF('Copy &amp; Paste Roster Report Here'!$M185="MT",1,0),0)</f>
        <v>0</v>
      </c>
      <c r="BT188" s="73">
        <f t="shared" si="42"/>
        <v>0</v>
      </c>
      <c r="BU188" s="121">
        <f>IF('Copy &amp; Paste Roster Report Here'!$A185=BU$7,IF('Copy &amp; Paste Roster Report Here'!$M185="fy",1,0),0)</f>
        <v>0</v>
      </c>
      <c r="BV188" s="121">
        <f>IF('Copy &amp; Paste Roster Report Here'!$A185=BV$7,IF('Copy &amp; Paste Roster Report Here'!$M185="fy",1,0),0)</f>
        <v>0</v>
      </c>
      <c r="BW188" s="121">
        <f>IF('Copy &amp; Paste Roster Report Here'!$A185=BW$7,IF('Copy &amp; Paste Roster Report Here'!$M185="fy",1,0),0)</f>
        <v>0</v>
      </c>
      <c r="BX188" s="121">
        <f>IF('Copy &amp; Paste Roster Report Here'!$A185=BX$7,IF('Copy &amp; Paste Roster Report Here'!$M185="fy",1,0),0)</f>
        <v>0</v>
      </c>
      <c r="BY188" s="121">
        <f>IF('Copy &amp; Paste Roster Report Here'!$A185=BY$7,IF('Copy &amp; Paste Roster Report Here'!$M185="fy",1,0),0)</f>
        <v>0</v>
      </c>
      <c r="BZ188" s="121">
        <f>IF('Copy &amp; Paste Roster Report Here'!$A185=BZ$7,IF('Copy &amp; Paste Roster Report Here'!$M185="fy",1,0),0)</f>
        <v>0</v>
      </c>
      <c r="CA188" s="121">
        <f>IF('Copy &amp; Paste Roster Report Here'!$A185=CA$7,IF('Copy &amp; Paste Roster Report Here'!$M185="fy",1,0),0)</f>
        <v>0</v>
      </c>
      <c r="CB188" s="121">
        <f>IF('Copy &amp; Paste Roster Report Here'!$A185=CB$7,IF('Copy &amp; Paste Roster Report Here'!$M185="fy",1,0),0)</f>
        <v>0</v>
      </c>
      <c r="CC188" s="121">
        <f>IF('Copy &amp; Paste Roster Report Here'!$A185=CC$7,IF('Copy &amp; Paste Roster Report Here'!$M185="fy",1,0),0)</f>
        <v>0</v>
      </c>
      <c r="CD188" s="121">
        <f>IF('Copy &amp; Paste Roster Report Here'!$A185=CD$7,IF('Copy &amp; Paste Roster Report Here'!$M185="fy",1,0),0)</f>
        <v>0</v>
      </c>
      <c r="CE188" s="121">
        <f>IF('Copy &amp; Paste Roster Report Here'!$A185=CE$7,IF('Copy &amp; Paste Roster Report Here'!$M185="fy",1,0),0)</f>
        <v>0</v>
      </c>
      <c r="CF188" s="73">
        <f t="shared" si="43"/>
        <v>0</v>
      </c>
      <c r="CG188" s="122">
        <f>IF('Copy &amp; Paste Roster Report Here'!$A185=CG$7,IF('Copy &amp; Paste Roster Report Here'!$M185="RH",1,0),0)</f>
        <v>0</v>
      </c>
      <c r="CH188" s="122">
        <f>IF('Copy &amp; Paste Roster Report Here'!$A185=CH$7,IF('Copy &amp; Paste Roster Report Here'!$M185="RH",1,0),0)</f>
        <v>0</v>
      </c>
      <c r="CI188" s="122">
        <f>IF('Copy &amp; Paste Roster Report Here'!$A185=CI$7,IF('Copy &amp; Paste Roster Report Here'!$M185="RH",1,0),0)</f>
        <v>0</v>
      </c>
      <c r="CJ188" s="122">
        <f>IF('Copy &amp; Paste Roster Report Here'!$A185=CJ$7,IF('Copy &amp; Paste Roster Report Here'!$M185="RH",1,0),0)</f>
        <v>0</v>
      </c>
      <c r="CK188" s="122">
        <f>IF('Copy &amp; Paste Roster Report Here'!$A185=CK$7,IF('Copy &amp; Paste Roster Report Here'!$M185="RH",1,0),0)</f>
        <v>0</v>
      </c>
      <c r="CL188" s="122">
        <f>IF('Copy &amp; Paste Roster Report Here'!$A185=CL$7,IF('Copy &amp; Paste Roster Report Here'!$M185="RH",1,0),0)</f>
        <v>0</v>
      </c>
      <c r="CM188" s="122">
        <f>IF('Copy &amp; Paste Roster Report Here'!$A185=CM$7,IF('Copy &amp; Paste Roster Report Here'!$M185="RH",1,0),0)</f>
        <v>0</v>
      </c>
      <c r="CN188" s="122">
        <f>IF('Copy &amp; Paste Roster Report Here'!$A185=CN$7,IF('Copy &amp; Paste Roster Report Here'!$M185="RH",1,0),0)</f>
        <v>0</v>
      </c>
      <c r="CO188" s="122">
        <f>IF('Copy &amp; Paste Roster Report Here'!$A185=CO$7,IF('Copy &amp; Paste Roster Report Here'!$M185="RH",1,0),0)</f>
        <v>0</v>
      </c>
      <c r="CP188" s="122">
        <f>IF('Copy &amp; Paste Roster Report Here'!$A185=CP$7,IF('Copy &amp; Paste Roster Report Here'!$M185="RH",1,0),0)</f>
        <v>0</v>
      </c>
      <c r="CQ188" s="122">
        <f>IF('Copy &amp; Paste Roster Report Here'!$A185=CQ$7,IF('Copy &amp; Paste Roster Report Here'!$M185="RH",1,0),0)</f>
        <v>0</v>
      </c>
      <c r="CR188" s="73">
        <f t="shared" si="44"/>
        <v>0</v>
      </c>
      <c r="CS188" s="123">
        <f>IF('Copy &amp; Paste Roster Report Here'!$A185=CS$7,IF('Copy &amp; Paste Roster Report Here'!$M185="QT",1,0),0)</f>
        <v>0</v>
      </c>
      <c r="CT188" s="123">
        <f>IF('Copy &amp; Paste Roster Report Here'!$A185=CT$7,IF('Copy &amp; Paste Roster Report Here'!$M185="QT",1,0),0)</f>
        <v>0</v>
      </c>
      <c r="CU188" s="123">
        <f>IF('Copy &amp; Paste Roster Report Here'!$A185=CU$7,IF('Copy &amp; Paste Roster Report Here'!$M185="QT",1,0),0)</f>
        <v>0</v>
      </c>
      <c r="CV188" s="123">
        <f>IF('Copy &amp; Paste Roster Report Here'!$A185=CV$7,IF('Copy &amp; Paste Roster Report Here'!$M185="QT",1,0),0)</f>
        <v>0</v>
      </c>
      <c r="CW188" s="123">
        <f>IF('Copy &amp; Paste Roster Report Here'!$A185=CW$7,IF('Copy &amp; Paste Roster Report Here'!$M185="QT",1,0),0)</f>
        <v>0</v>
      </c>
      <c r="CX188" s="123">
        <f>IF('Copy &amp; Paste Roster Report Here'!$A185=CX$7,IF('Copy &amp; Paste Roster Report Here'!$M185="QT",1,0),0)</f>
        <v>0</v>
      </c>
      <c r="CY188" s="123">
        <f>IF('Copy &amp; Paste Roster Report Here'!$A185=CY$7,IF('Copy &amp; Paste Roster Report Here'!$M185="QT",1,0),0)</f>
        <v>0</v>
      </c>
      <c r="CZ188" s="123">
        <f>IF('Copy &amp; Paste Roster Report Here'!$A185=CZ$7,IF('Copy &amp; Paste Roster Report Here'!$M185="QT",1,0),0)</f>
        <v>0</v>
      </c>
      <c r="DA188" s="123">
        <f>IF('Copy &amp; Paste Roster Report Here'!$A185=DA$7,IF('Copy &amp; Paste Roster Report Here'!$M185="QT",1,0),0)</f>
        <v>0</v>
      </c>
      <c r="DB188" s="123">
        <f>IF('Copy &amp; Paste Roster Report Here'!$A185=DB$7,IF('Copy &amp; Paste Roster Report Here'!$M185="QT",1,0),0)</f>
        <v>0</v>
      </c>
      <c r="DC188" s="123">
        <f>IF('Copy &amp; Paste Roster Report Here'!$A185=DC$7,IF('Copy &amp; Paste Roster Report Here'!$M185="QT",1,0),0)</f>
        <v>0</v>
      </c>
      <c r="DD188" s="73">
        <f t="shared" si="45"/>
        <v>0</v>
      </c>
      <c r="DE188" s="124">
        <f>IF('Copy &amp; Paste Roster Report Here'!$A185=DE$7,IF('Copy &amp; Paste Roster Report Here'!$M185="xxxxxxxxxxx",1,0),0)</f>
        <v>0</v>
      </c>
      <c r="DF188" s="124">
        <f>IF('Copy &amp; Paste Roster Report Here'!$A185=DF$7,IF('Copy &amp; Paste Roster Report Here'!$M185="xxxxxxxxxxx",1,0),0)</f>
        <v>0</v>
      </c>
      <c r="DG188" s="124">
        <f>IF('Copy &amp; Paste Roster Report Here'!$A185=DG$7,IF('Copy &amp; Paste Roster Report Here'!$M185="xxxxxxxxxxx",1,0),0)</f>
        <v>0</v>
      </c>
      <c r="DH188" s="124">
        <f>IF('Copy &amp; Paste Roster Report Here'!$A185=DH$7,IF('Copy &amp; Paste Roster Report Here'!$M185="xxxxxxxxxxx",1,0),0)</f>
        <v>0</v>
      </c>
      <c r="DI188" s="124">
        <f>IF('Copy &amp; Paste Roster Report Here'!$A185=DI$7,IF('Copy &amp; Paste Roster Report Here'!$M185="xxxxxxxxxxx",1,0),0)</f>
        <v>0</v>
      </c>
      <c r="DJ188" s="124">
        <f>IF('Copy &amp; Paste Roster Report Here'!$A185=DJ$7,IF('Copy &amp; Paste Roster Report Here'!$M185="xxxxxxxxxxx",1,0),0)</f>
        <v>0</v>
      </c>
      <c r="DK188" s="124">
        <f>IF('Copy &amp; Paste Roster Report Here'!$A185=DK$7,IF('Copy &amp; Paste Roster Report Here'!$M185="xxxxxxxxxxx",1,0),0)</f>
        <v>0</v>
      </c>
      <c r="DL188" s="124">
        <f>IF('Copy &amp; Paste Roster Report Here'!$A185=DL$7,IF('Copy &amp; Paste Roster Report Here'!$M185="xxxxxxxxxxx",1,0),0)</f>
        <v>0</v>
      </c>
      <c r="DM188" s="124">
        <f>IF('Copy &amp; Paste Roster Report Here'!$A185=DM$7,IF('Copy &amp; Paste Roster Report Here'!$M185="xxxxxxxxxxx",1,0),0)</f>
        <v>0</v>
      </c>
      <c r="DN188" s="124">
        <f>IF('Copy &amp; Paste Roster Report Here'!$A185=DN$7,IF('Copy &amp; Paste Roster Report Here'!$M185="xxxxxxxxxxx",1,0),0)</f>
        <v>0</v>
      </c>
      <c r="DO188" s="124">
        <f>IF('Copy &amp; Paste Roster Report Here'!$A185=DO$7,IF('Copy &amp; Paste Roster Report Here'!$M185="xxxxxxxxxxx",1,0),0)</f>
        <v>0</v>
      </c>
      <c r="DP188" s="125">
        <f t="shared" si="46"/>
        <v>0</v>
      </c>
      <c r="DQ188" s="126">
        <f t="shared" si="47"/>
        <v>0</v>
      </c>
    </row>
    <row r="189" spans="1:121" x14ac:dyDescent="0.2">
      <c r="A189" s="111">
        <f t="shared" si="33"/>
        <v>0</v>
      </c>
      <c r="B189" s="111">
        <f t="shared" si="34"/>
        <v>0</v>
      </c>
      <c r="C189" s="112">
        <f>+('Copy &amp; Paste Roster Report Here'!$P186-'Copy &amp; Paste Roster Report Here'!$O186)/30</f>
        <v>0</v>
      </c>
      <c r="D189" s="112">
        <f>+('Copy &amp; Paste Roster Report Here'!$P186-'Copy &amp; Paste Roster Report Here'!$O186)</f>
        <v>0</v>
      </c>
      <c r="E189" s="111">
        <f>'Copy &amp; Paste Roster Report Here'!N186</f>
        <v>0</v>
      </c>
      <c r="F189" s="111" t="str">
        <f t="shared" si="35"/>
        <v>N</v>
      </c>
      <c r="G189" s="111">
        <f>'Copy &amp; Paste Roster Report Here'!R186</f>
        <v>0</v>
      </c>
      <c r="H189" s="113">
        <f t="shared" si="36"/>
        <v>0</v>
      </c>
      <c r="I189" s="112">
        <f>IF(F189="N",$F$5-'Copy &amp; Paste Roster Report Here'!O186,+'Copy &amp; Paste Roster Report Here'!Q186-'Copy &amp; Paste Roster Report Here'!O186)</f>
        <v>0</v>
      </c>
      <c r="J189" s="114">
        <f t="shared" si="37"/>
        <v>0</v>
      </c>
      <c r="K189" s="114">
        <f t="shared" si="38"/>
        <v>0</v>
      </c>
      <c r="L189" s="115">
        <f>'Copy &amp; Paste Roster Report Here'!F186</f>
        <v>0</v>
      </c>
      <c r="M189" s="116">
        <f t="shared" si="39"/>
        <v>0</v>
      </c>
      <c r="N189" s="117">
        <f>IF('Copy &amp; Paste Roster Report Here'!$A186='Analytical Tests'!N$7,IF($F189="Y",+$H189*N$6,0),0)</f>
        <v>0</v>
      </c>
      <c r="O189" s="117">
        <f>IF('Copy &amp; Paste Roster Report Here'!$A186='Analytical Tests'!O$7,IF($F189="Y",+$H189*O$6,0),0)</f>
        <v>0</v>
      </c>
      <c r="P189" s="117">
        <f>IF('Copy &amp; Paste Roster Report Here'!$A186='Analytical Tests'!P$7,IF($F189="Y",+$H189*P$6,0),0)</f>
        <v>0</v>
      </c>
      <c r="Q189" s="117">
        <f>IF('Copy &amp; Paste Roster Report Here'!$A186='Analytical Tests'!Q$7,IF($F189="Y",+$H189*Q$6,0),0)</f>
        <v>0</v>
      </c>
      <c r="R189" s="117">
        <f>IF('Copy &amp; Paste Roster Report Here'!$A186='Analytical Tests'!R$7,IF($F189="Y",+$H189*R$6,0),0)</f>
        <v>0</v>
      </c>
      <c r="S189" s="117">
        <f>IF('Copy &amp; Paste Roster Report Here'!$A186='Analytical Tests'!S$7,IF($F189="Y",+$H189*S$6,0),0)</f>
        <v>0</v>
      </c>
      <c r="T189" s="117">
        <f>IF('Copy &amp; Paste Roster Report Here'!$A186='Analytical Tests'!T$7,IF($F189="Y",+$H189*T$6,0),0)</f>
        <v>0</v>
      </c>
      <c r="U189" s="117">
        <f>IF('Copy &amp; Paste Roster Report Here'!$A186='Analytical Tests'!U$7,IF($F189="Y",+$H189*U$6,0),0)</f>
        <v>0</v>
      </c>
      <c r="V189" s="117">
        <f>IF('Copy &amp; Paste Roster Report Here'!$A186='Analytical Tests'!V$7,IF($F189="Y",+$H189*V$6,0),0)</f>
        <v>0</v>
      </c>
      <c r="W189" s="117">
        <f>IF('Copy &amp; Paste Roster Report Here'!$A186='Analytical Tests'!W$7,IF($F189="Y",+$H189*W$6,0),0)</f>
        <v>0</v>
      </c>
      <c r="X189" s="117">
        <f>IF('Copy &amp; Paste Roster Report Here'!$A186='Analytical Tests'!X$7,IF($F189="Y",+$H189*X$6,0),0)</f>
        <v>0</v>
      </c>
      <c r="Y189" s="117" t="b">
        <f>IF('Copy &amp; Paste Roster Report Here'!$A186='Analytical Tests'!Y$7,IF($F189="N",IF($J189&gt;=$C189,Y$6,+($I189/$D189)*Y$6),0))</f>
        <v>0</v>
      </c>
      <c r="Z189" s="117" t="b">
        <f>IF('Copy &amp; Paste Roster Report Here'!$A186='Analytical Tests'!Z$7,IF($F189="N",IF($J189&gt;=$C189,Z$6,+($I189/$D189)*Z$6),0))</f>
        <v>0</v>
      </c>
      <c r="AA189" s="117" t="b">
        <f>IF('Copy &amp; Paste Roster Report Here'!$A186='Analytical Tests'!AA$7,IF($F189="N",IF($J189&gt;=$C189,AA$6,+($I189/$D189)*AA$6),0))</f>
        <v>0</v>
      </c>
      <c r="AB189" s="117" t="b">
        <f>IF('Copy &amp; Paste Roster Report Here'!$A186='Analytical Tests'!AB$7,IF($F189="N",IF($J189&gt;=$C189,AB$6,+($I189/$D189)*AB$6),0))</f>
        <v>0</v>
      </c>
      <c r="AC189" s="117" t="b">
        <f>IF('Copy &amp; Paste Roster Report Here'!$A186='Analytical Tests'!AC$7,IF($F189="N",IF($J189&gt;=$C189,AC$6,+($I189/$D189)*AC$6),0))</f>
        <v>0</v>
      </c>
      <c r="AD189" s="117" t="b">
        <f>IF('Copy &amp; Paste Roster Report Here'!$A186='Analytical Tests'!AD$7,IF($F189="N",IF($J189&gt;=$C189,AD$6,+($I189/$D189)*AD$6),0))</f>
        <v>0</v>
      </c>
      <c r="AE189" s="117" t="b">
        <f>IF('Copy &amp; Paste Roster Report Here'!$A186='Analytical Tests'!AE$7,IF($F189="N",IF($J189&gt;=$C189,AE$6,+($I189/$D189)*AE$6),0))</f>
        <v>0</v>
      </c>
      <c r="AF189" s="117" t="b">
        <f>IF('Copy &amp; Paste Roster Report Here'!$A186='Analytical Tests'!AF$7,IF($F189="N",IF($J189&gt;=$C189,AF$6,+($I189/$D189)*AF$6),0))</f>
        <v>0</v>
      </c>
      <c r="AG189" s="117" t="b">
        <f>IF('Copy &amp; Paste Roster Report Here'!$A186='Analytical Tests'!AG$7,IF($F189="N",IF($J189&gt;=$C189,AG$6,+($I189/$D189)*AG$6),0))</f>
        <v>0</v>
      </c>
      <c r="AH189" s="117" t="b">
        <f>IF('Copy &amp; Paste Roster Report Here'!$A186='Analytical Tests'!AH$7,IF($F189="N",IF($J189&gt;=$C189,AH$6,+($I189/$D189)*AH$6),0))</f>
        <v>0</v>
      </c>
      <c r="AI189" s="117" t="b">
        <f>IF('Copy &amp; Paste Roster Report Here'!$A186='Analytical Tests'!AI$7,IF($F189="N",IF($J189&gt;=$C189,AI$6,+($I189/$D189)*AI$6),0))</f>
        <v>0</v>
      </c>
      <c r="AJ189" s="79"/>
      <c r="AK189" s="118">
        <f>IF('Copy &amp; Paste Roster Report Here'!$A186=AK$7,IF('Copy &amp; Paste Roster Report Here'!$M186="FT",1,0),0)</f>
        <v>0</v>
      </c>
      <c r="AL189" s="118">
        <f>IF('Copy &amp; Paste Roster Report Here'!$A186=AL$7,IF('Copy &amp; Paste Roster Report Here'!$M186="FT",1,0),0)</f>
        <v>0</v>
      </c>
      <c r="AM189" s="118">
        <f>IF('Copy &amp; Paste Roster Report Here'!$A186=AM$7,IF('Copy &amp; Paste Roster Report Here'!$M186="FT",1,0),0)</f>
        <v>0</v>
      </c>
      <c r="AN189" s="118">
        <f>IF('Copy &amp; Paste Roster Report Here'!$A186=AN$7,IF('Copy &amp; Paste Roster Report Here'!$M186="FT",1,0),0)</f>
        <v>0</v>
      </c>
      <c r="AO189" s="118">
        <f>IF('Copy &amp; Paste Roster Report Here'!$A186=AO$7,IF('Copy &amp; Paste Roster Report Here'!$M186="FT",1,0),0)</f>
        <v>0</v>
      </c>
      <c r="AP189" s="118">
        <f>IF('Copy &amp; Paste Roster Report Here'!$A186=AP$7,IF('Copy &amp; Paste Roster Report Here'!$M186="FT",1,0),0)</f>
        <v>0</v>
      </c>
      <c r="AQ189" s="118">
        <f>IF('Copy &amp; Paste Roster Report Here'!$A186=AQ$7,IF('Copy &amp; Paste Roster Report Here'!$M186="FT",1,0),0)</f>
        <v>0</v>
      </c>
      <c r="AR189" s="118">
        <f>IF('Copy &amp; Paste Roster Report Here'!$A186=AR$7,IF('Copy &amp; Paste Roster Report Here'!$M186="FT",1,0),0)</f>
        <v>0</v>
      </c>
      <c r="AS189" s="118">
        <f>IF('Copy &amp; Paste Roster Report Here'!$A186=AS$7,IF('Copy &amp; Paste Roster Report Here'!$M186="FT",1,0),0)</f>
        <v>0</v>
      </c>
      <c r="AT189" s="118">
        <f>IF('Copy &amp; Paste Roster Report Here'!$A186=AT$7,IF('Copy &amp; Paste Roster Report Here'!$M186="FT",1,0),0)</f>
        <v>0</v>
      </c>
      <c r="AU189" s="118">
        <f>IF('Copy &amp; Paste Roster Report Here'!$A186=AU$7,IF('Copy &amp; Paste Roster Report Here'!$M186="FT",1,0),0)</f>
        <v>0</v>
      </c>
      <c r="AV189" s="73">
        <f t="shared" si="40"/>
        <v>0</v>
      </c>
      <c r="AW189" s="119">
        <f>IF('Copy &amp; Paste Roster Report Here'!$A186=AW$7,IF('Copy &amp; Paste Roster Report Here'!$M186="HT",1,0),0)</f>
        <v>0</v>
      </c>
      <c r="AX189" s="119">
        <f>IF('Copy &amp; Paste Roster Report Here'!$A186=AX$7,IF('Copy &amp; Paste Roster Report Here'!$M186="HT",1,0),0)</f>
        <v>0</v>
      </c>
      <c r="AY189" s="119">
        <f>IF('Copy &amp; Paste Roster Report Here'!$A186=AY$7,IF('Copy &amp; Paste Roster Report Here'!$M186="HT",1,0),0)</f>
        <v>0</v>
      </c>
      <c r="AZ189" s="119">
        <f>IF('Copy &amp; Paste Roster Report Here'!$A186=AZ$7,IF('Copy &amp; Paste Roster Report Here'!$M186="HT",1,0),0)</f>
        <v>0</v>
      </c>
      <c r="BA189" s="119">
        <f>IF('Copy &amp; Paste Roster Report Here'!$A186=BA$7,IF('Copy &amp; Paste Roster Report Here'!$M186="HT",1,0),0)</f>
        <v>0</v>
      </c>
      <c r="BB189" s="119">
        <f>IF('Copy &amp; Paste Roster Report Here'!$A186=BB$7,IF('Copy &amp; Paste Roster Report Here'!$M186="HT",1,0),0)</f>
        <v>0</v>
      </c>
      <c r="BC189" s="119">
        <f>IF('Copy &amp; Paste Roster Report Here'!$A186=BC$7,IF('Copy &amp; Paste Roster Report Here'!$M186="HT",1,0),0)</f>
        <v>0</v>
      </c>
      <c r="BD189" s="119">
        <f>IF('Copy &amp; Paste Roster Report Here'!$A186=BD$7,IF('Copy &amp; Paste Roster Report Here'!$M186="HT",1,0),0)</f>
        <v>0</v>
      </c>
      <c r="BE189" s="119">
        <f>IF('Copy &amp; Paste Roster Report Here'!$A186=BE$7,IF('Copy &amp; Paste Roster Report Here'!$M186="HT",1,0),0)</f>
        <v>0</v>
      </c>
      <c r="BF189" s="119">
        <f>IF('Copy &amp; Paste Roster Report Here'!$A186=BF$7,IF('Copy &amp; Paste Roster Report Here'!$M186="HT",1,0),0)</f>
        <v>0</v>
      </c>
      <c r="BG189" s="119">
        <f>IF('Copy &amp; Paste Roster Report Here'!$A186=BG$7,IF('Copy &amp; Paste Roster Report Here'!$M186="HT",1,0),0)</f>
        <v>0</v>
      </c>
      <c r="BH189" s="73">
        <f t="shared" si="41"/>
        <v>0</v>
      </c>
      <c r="BI189" s="120">
        <f>IF('Copy &amp; Paste Roster Report Here'!$A186=BI$7,IF('Copy &amp; Paste Roster Report Here'!$M186="MT",1,0),0)</f>
        <v>0</v>
      </c>
      <c r="BJ189" s="120">
        <f>IF('Copy &amp; Paste Roster Report Here'!$A186=BJ$7,IF('Copy &amp; Paste Roster Report Here'!$M186="MT",1,0),0)</f>
        <v>0</v>
      </c>
      <c r="BK189" s="120">
        <f>IF('Copy &amp; Paste Roster Report Here'!$A186=BK$7,IF('Copy &amp; Paste Roster Report Here'!$M186="MT",1,0),0)</f>
        <v>0</v>
      </c>
      <c r="BL189" s="120">
        <f>IF('Copy &amp; Paste Roster Report Here'!$A186=BL$7,IF('Copy &amp; Paste Roster Report Here'!$M186="MT",1,0),0)</f>
        <v>0</v>
      </c>
      <c r="BM189" s="120">
        <f>IF('Copy &amp; Paste Roster Report Here'!$A186=BM$7,IF('Copy &amp; Paste Roster Report Here'!$M186="MT",1,0),0)</f>
        <v>0</v>
      </c>
      <c r="BN189" s="120">
        <f>IF('Copy &amp; Paste Roster Report Here'!$A186=BN$7,IF('Copy &amp; Paste Roster Report Here'!$M186="MT",1,0),0)</f>
        <v>0</v>
      </c>
      <c r="BO189" s="120">
        <f>IF('Copy &amp; Paste Roster Report Here'!$A186=BO$7,IF('Copy &amp; Paste Roster Report Here'!$M186="MT",1,0),0)</f>
        <v>0</v>
      </c>
      <c r="BP189" s="120">
        <f>IF('Copy &amp; Paste Roster Report Here'!$A186=BP$7,IF('Copy &amp; Paste Roster Report Here'!$M186="MT",1,0),0)</f>
        <v>0</v>
      </c>
      <c r="BQ189" s="120">
        <f>IF('Copy &amp; Paste Roster Report Here'!$A186=BQ$7,IF('Copy &amp; Paste Roster Report Here'!$M186="MT",1,0),0)</f>
        <v>0</v>
      </c>
      <c r="BR189" s="120">
        <f>IF('Copy &amp; Paste Roster Report Here'!$A186=BR$7,IF('Copy &amp; Paste Roster Report Here'!$M186="MT",1,0),0)</f>
        <v>0</v>
      </c>
      <c r="BS189" s="120">
        <f>IF('Copy &amp; Paste Roster Report Here'!$A186=BS$7,IF('Copy &amp; Paste Roster Report Here'!$M186="MT",1,0),0)</f>
        <v>0</v>
      </c>
      <c r="BT189" s="73">
        <f t="shared" si="42"/>
        <v>0</v>
      </c>
      <c r="BU189" s="121">
        <f>IF('Copy &amp; Paste Roster Report Here'!$A186=BU$7,IF('Copy &amp; Paste Roster Report Here'!$M186="fy",1,0),0)</f>
        <v>0</v>
      </c>
      <c r="BV189" s="121">
        <f>IF('Copy &amp; Paste Roster Report Here'!$A186=BV$7,IF('Copy &amp; Paste Roster Report Here'!$M186="fy",1,0),0)</f>
        <v>0</v>
      </c>
      <c r="BW189" s="121">
        <f>IF('Copy &amp; Paste Roster Report Here'!$A186=BW$7,IF('Copy &amp; Paste Roster Report Here'!$M186="fy",1,0),0)</f>
        <v>0</v>
      </c>
      <c r="BX189" s="121">
        <f>IF('Copy &amp; Paste Roster Report Here'!$A186=BX$7,IF('Copy &amp; Paste Roster Report Here'!$M186="fy",1,0),0)</f>
        <v>0</v>
      </c>
      <c r="BY189" s="121">
        <f>IF('Copy &amp; Paste Roster Report Here'!$A186=BY$7,IF('Copy &amp; Paste Roster Report Here'!$M186="fy",1,0),0)</f>
        <v>0</v>
      </c>
      <c r="BZ189" s="121">
        <f>IF('Copy &amp; Paste Roster Report Here'!$A186=BZ$7,IF('Copy &amp; Paste Roster Report Here'!$M186="fy",1,0),0)</f>
        <v>0</v>
      </c>
      <c r="CA189" s="121">
        <f>IF('Copy &amp; Paste Roster Report Here'!$A186=CA$7,IF('Copy &amp; Paste Roster Report Here'!$M186="fy",1,0),0)</f>
        <v>0</v>
      </c>
      <c r="CB189" s="121">
        <f>IF('Copy &amp; Paste Roster Report Here'!$A186=CB$7,IF('Copy &amp; Paste Roster Report Here'!$M186="fy",1,0),0)</f>
        <v>0</v>
      </c>
      <c r="CC189" s="121">
        <f>IF('Copy &amp; Paste Roster Report Here'!$A186=CC$7,IF('Copy &amp; Paste Roster Report Here'!$M186="fy",1,0),0)</f>
        <v>0</v>
      </c>
      <c r="CD189" s="121">
        <f>IF('Copy &amp; Paste Roster Report Here'!$A186=CD$7,IF('Copy &amp; Paste Roster Report Here'!$M186="fy",1,0),0)</f>
        <v>0</v>
      </c>
      <c r="CE189" s="121">
        <f>IF('Copy &amp; Paste Roster Report Here'!$A186=CE$7,IF('Copy &amp; Paste Roster Report Here'!$M186="fy",1,0),0)</f>
        <v>0</v>
      </c>
      <c r="CF189" s="73">
        <f t="shared" si="43"/>
        <v>0</v>
      </c>
      <c r="CG189" s="122">
        <f>IF('Copy &amp; Paste Roster Report Here'!$A186=CG$7,IF('Copy &amp; Paste Roster Report Here'!$M186="RH",1,0),0)</f>
        <v>0</v>
      </c>
      <c r="CH189" s="122">
        <f>IF('Copy &amp; Paste Roster Report Here'!$A186=CH$7,IF('Copy &amp; Paste Roster Report Here'!$M186="RH",1,0),0)</f>
        <v>0</v>
      </c>
      <c r="CI189" s="122">
        <f>IF('Copy &amp; Paste Roster Report Here'!$A186=CI$7,IF('Copy &amp; Paste Roster Report Here'!$M186="RH",1,0),0)</f>
        <v>0</v>
      </c>
      <c r="CJ189" s="122">
        <f>IF('Copy &amp; Paste Roster Report Here'!$A186=CJ$7,IF('Copy &amp; Paste Roster Report Here'!$M186="RH",1,0),0)</f>
        <v>0</v>
      </c>
      <c r="CK189" s="122">
        <f>IF('Copy &amp; Paste Roster Report Here'!$A186=CK$7,IF('Copy &amp; Paste Roster Report Here'!$M186="RH",1,0),0)</f>
        <v>0</v>
      </c>
      <c r="CL189" s="122">
        <f>IF('Copy &amp; Paste Roster Report Here'!$A186=CL$7,IF('Copy &amp; Paste Roster Report Here'!$M186="RH",1,0),0)</f>
        <v>0</v>
      </c>
      <c r="CM189" s="122">
        <f>IF('Copy &amp; Paste Roster Report Here'!$A186=CM$7,IF('Copy &amp; Paste Roster Report Here'!$M186="RH",1,0),0)</f>
        <v>0</v>
      </c>
      <c r="CN189" s="122">
        <f>IF('Copy &amp; Paste Roster Report Here'!$A186=CN$7,IF('Copy &amp; Paste Roster Report Here'!$M186="RH",1,0),0)</f>
        <v>0</v>
      </c>
      <c r="CO189" s="122">
        <f>IF('Copy &amp; Paste Roster Report Here'!$A186=CO$7,IF('Copy &amp; Paste Roster Report Here'!$M186="RH",1,0),0)</f>
        <v>0</v>
      </c>
      <c r="CP189" s="122">
        <f>IF('Copy &amp; Paste Roster Report Here'!$A186=CP$7,IF('Copy &amp; Paste Roster Report Here'!$M186="RH",1,0),0)</f>
        <v>0</v>
      </c>
      <c r="CQ189" s="122">
        <f>IF('Copy &amp; Paste Roster Report Here'!$A186=CQ$7,IF('Copy &amp; Paste Roster Report Here'!$M186="RH",1,0),0)</f>
        <v>0</v>
      </c>
      <c r="CR189" s="73">
        <f t="shared" si="44"/>
        <v>0</v>
      </c>
      <c r="CS189" s="123">
        <f>IF('Copy &amp; Paste Roster Report Here'!$A186=CS$7,IF('Copy &amp; Paste Roster Report Here'!$M186="QT",1,0),0)</f>
        <v>0</v>
      </c>
      <c r="CT189" s="123">
        <f>IF('Copy &amp; Paste Roster Report Here'!$A186=CT$7,IF('Copy &amp; Paste Roster Report Here'!$M186="QT",1,0),0)</f>
        <v>0</v>
      </c>
      <c r="CU189" s="123">
        <f>IF('Copy &amp; Paste Roster Report Here'!$A186=CU$7,IF('Copy &amp; Paste Roster Report Here'!$M186="QT",1,0),0)</f>
        <v>0</v>
      </c>
      <c r="CV189" s="123">
        <f>IF('Copy &amp; Paste Roster Report Here'!$A186=CV$7,IF('Copy &amp; Paste Roster Report Here'!$M186="QT",1,0),0)</f>
        <v>0</v>
      </c>
      <c r="CW189" s="123">
        <f>IF('Copy &amp; Paste Roster Report Here'!$A186=CW$7,IF('Copy &amp; Paste Roster Report Here'!$M186="QT",1,0),0)</f>
        <v>0</v>
      </c>
      <c r="CX189" s="123">
        <f>IF('Copy &amp; Paste Roster Report Here'!$A186=CX$7,IF('Copy &amp; Paste Roster Report Here'!$M186="QT",1,0),0)</f>
        <v>0</v>
      </c>
      <c r="CY189" s="123">
        <f>IF('Copy &amp; Paste Roster Report Here'!$A186=CY$7,IF('Copy &amp; Paste Roster Report Here'!$M186="QT",1,0),0)</f>
        <v>0</v>
      </c>
      <c r="CZ189" s="123">
        <f>IF('Copy &amp; Paste Roster Report Here'!$A186=CZ$7,IF('Copy &amp; Paste Roster Report Here'!$M186="QT",1,0),0)</f>
        <v>0</v>
      </c>
      <c r="DA189" s="123">
        <f>IF('Copy &amp; Paste Roster Report Here'!$A186=DA$7,IF('Copy &amp; Paste Roster Report Here'!$M186="QT",1,0),0)</f>
        <v>0</v>
      </c>
      <c r="DB189" s="123">
        <f>IF('Copy &amp; Paste Roster Report Here'!$A186=DB$7,IF('Copy &amp; Paste Roster Report Here'!$M186="QT",1,0),0)</f>
        <v>0</v>
      </c>
      <c r="DC189" s="123">
        <f>IF('Copy &amp; Paste Roster Report Here'!$A186=DC$7,IF('Copy &amp; Paste Roster Report Here'!$M186="QT",1,0),0)</f>
        <v>0</v>
      </c>
      <c r="DD189" s="73">
        <f t="shared" si="45"/>
        <v>0</v>
      </c>
      <c r="DE189" s="124">
        <f>IF('Copy &amp; Paste Roster Report Here'!$A186=DE$7,IF('Copy &amp; Paste Roster Report Here'!$M186="xxxxxxxxxxx",1,0),0)</f>
        <v>0</v>
      </c>
      <c r="DF189" s="124">
        <f>IF('Copy &amp; Paste Roster Report Here'!$A186=DF$7,IF('Copy &amp; Paste Roster Report Here'!$M186="xxxxxxxxxxx",1,0),0)</f>
        <v>0</v>
      </c>
      <c r="DG189" s="124">
        <f>IF('Copy &amp; Paste Roster Report Here'!$A186=DG$7,IF('Copy &amp; Paste Roster Report Here'!$M186="xxxxxxxxxxx",1,0),0)</f>
        <v>0</v>
      </c>
      <c r="DH189" s="124">
        <f>IF('Copy &amp; Paste Roster Report Here'!$A186=DH$7,IF('Copy &amp; Paste Roster Report Here'!$M186="xxxxxxxxxxx",1,0),0)</f>
        <v>0</v>
      </c>
      <c r="DI189" s="124">
        <f>IF('Copy &amp; Paste Roster Report Here'!$A186=DI$7,IF('Copy &amp; Paste Roster Report Here'!$M186="xxxxxxxxxxx",1,0),0)</f>
        <v>0</v>
      </c>
      <c r="DJ189" s="124">
        <f>IF('Copy &amp; Paste Roster Report Here'!$A186=DJ$7,IF('Copy &amp; Paste Roster Report Here'!$M186="xxxxxxxxxxx",1,0),0)</f>
        <v>0</v>
      </c>
      <c r="DK189" s="124">
        <f>IF('Copy &amp; Paste Roster Report Here'!$A186=DK$7,IF('Copy &amp; Paste Roster Report Here'!$M186="xxxxxxxxxxx",1,0),0)</f>
        <v>0</v>
      </c>
      <c r="DL189" s="124">
        <f>IF('Copy &amp; Paste Roster Report Here'!$A186=DL$7,IF('Copy &amp; Paste Roster Report Here'!$M186="xxxxxxxxxxx",1,0),0)</f>
        <v>0</v>
      </c>
      <c r="DM189" s="124">
        <f>IF('Copy &amp; Paste Roster Report Here'!$A186=DM$7,IF('Copy &amp; Paste Roster Report Here'!$M186="xxxxxxxxxxx",1,0),0)</f>
        <v>0</v>
      </c>
      <c r="DN189" s="124">
        <f>IF('Copy &amp; Paste Roster Report Here'!$A186=DN$7,IF('Copy &amp; Paste Roster Report Here'!$M186="xxxxxxxxxxx",1,0),0)</f>
        <v>0</v>
      </c>
      <c r="DO189" s="124">
        <f>IF('Copy &amp; Paste Roster Report Here'!$A186=DO$7,IF('Copy &amp; Paste Roster Report Here'!$M186="xxxxxxxxxxx",1,0),0)</f>
        <v>0</v>
      </c>
      <c r="DP189" s="125">
        <f t="shared" si="46"/>
        <v>0</v>
      </c>
      <c r="DQ189" s="126">
        <f t="shared" si="47"/>
        <v>0</v>
      </c>
    </row>
    <row r="190" spans="1:121" x14ac:dyDescent="0.2">
      <c r="A190" s="111">
        <f t="shared" si="33"/>
        <v>0</v>
      </c>
      <c r="B190" s="111">
        <f t="shared" si="34"/>
        <v>0</v>
      </c>
      <c r="C190" s="112">
        <f>+('Copy &amp; Paste Roster Report Here'!$P187-'Copy &amp; Paste Roster Report Here'!$O187)/30</f>
        <v>0</v>
      </c>
      <c r="D190" s="112">
        <f>+('Copy &amp; Paste Roster Report Here'!$P187-'Copy &amp; Paste Roster Report Here'!$O187)</f>
        <v>0</v>
      </c>
      <c r="E190" s="111">
        <f>'Copy &amp; Paste Roster Report Here'!N187</f>
        <v>0</v>
      </c>
      <c r="F190" s="111" t="str">
        <f t="shared" si="35"/>
        <v>N</v>
      </c>
      <c r="G190" s="111">
        <f>'Copy &amp; Paste Roster Report Here'!R187</f>
        <v>0</v>
      </c>
      <c r="H190" s="113">
        <f t="shared" si="36"/>
        <v>0</v>
      </c>
      <c r="I190" s="112">
        <f>IF(F190="N",$F$5-'Copy &amp; Paste Roster Report Here'!O187,+'Copy &amp; Paste Roster Report Here'!Q187-'Copy &amp; Paste Roster Report Here'!O187)</f>
        <v>0</v>
      </c>
      <c r="J190" s="114">
        <f t="shared" si="37"/>
        <v>0</v>
      </c>
      <c r="K190" s="114">
        <f t="shared" si="38"/>
        <v>0</v>
      </c>
      <c r="L190" s="115">
        <f>'Copy &amp; Paste Roster Report Here'!F187</f>
        <v>0</v>
      </c>
      <c r="M190" s="116">
        <f t="shared" si="39"/>
        <v>0</v>
      </c>
      <c r="N190" s="117">
        <f>IF('Copy &amp; Paste Roster Report Here'!$A187='Analytical Tests'!N$7,IF($F190="Y",+$H190*N$6,0),0)</f>
        <v>0</v>
      </c>
      <c r="O190" s="117">
        <f>IF('Copy &amp; Paste Roster Report Here'!$A187='Analytical Tests'!O$7,IF($F190="Y",+$H190*O$6,0),0)</f>
        <v>0</v>
      </c>
      <c r="P190" s="117">
        <f>IF('Copy &amp; Paste Roster Report Here'!$A187='Analytical Tests'!P$7,IF($F190="Y",+$H190*P$6,0),0)</f>
        <v>0</v>
      </c>
      <c r="Q190" s="117">
        <f>IF('Copy &amp; Paste Roster Report Here'!$A187='Analytical Tests'!Q$7,IF($F190="Y",+$H190*Q$6,0),0)</f>
        <v>0</v>
      </c>
      <c r="R190" s="117">
        <f>IF('Copy &amp; Paste Roster Report Here'!$A187='Analytical Tests'!R$7,IF($F190="Y",+$H190*R$6,0),0)</f>
        <v>0</v>
      </c>
      <c r="S190" s="117">
        <f>IF('Copy &amp; Paste Roster Report Here'!$A187='Analytical Tests'!S$7,IF($F190="Y",+$H190*S$6,0),0)</f>
        <v>0</v>
      </c>
      <c r="T190" s="117">
        <f>IF('Copy &amp; Paste Roster Report Here'!$A187='Analytical Tests'!T$7,IF($F190="Y",+$H190*T$6,0),0)</f>
        <v>0</v>
      </c>
      <c r="U190" s="117">
        <f>IF('Copy &amp; Paste Roster Report Here'!$A187='Analytical Tests'!U$7,IF($F190="Y",+$H190*U$6,0),0)</f>
        <v>0</v>
      </c>
      <c r="V190" s="117">
        <f>IF('Copy &amp; Paste Roster Report Here'!$A187='Analytical Tests'!V$7,IF($F190="Y",+$H190*V$6,0),0)</f>
        <v>0</v>
      </c>
      <c r="W190" s="117">
        <f>IF('Copy &amp; Paste Roster Report Here'!$A187='Analytical Tests'!W$7,IF($F190="Y",+$H190*W$6,0),0)</f>
        <v>0</v>
      </c>
      <c r="X190" s="117">
        <f>IF('Copy &amp; Paste Roster Report Here'!$A187='Analytical Tests'!X$7,IF($F190="Y",+$H190*X$6,0),0)</f>
        <v>0</v>
      </c>
      <c r="Y190" s="117" t="b">
        <f>IF('Copy &amp; Paste Roster Report Here'!$A187='Analytical Tests'!Y$7,IF($F190="N",IF($J190&gt;=$C190,Y$6,+($I190/$D190)*Y$6),0))</f>
        <v>0</v>
      </c>
      <c r="Z190" s="117" t="b">
        <f>IF('Copy &amp; Paste Roster Report Here'!$A187='Analytical Tests'!Z$7,IF($F190="N",IF($J190&gt;=$C190,Z$6,+($I190/$D190)*Z$6),0))</f>
        <v>0</v>
      </c>
      <c r="AA190" s="117" t="b">
        <f>IF('Copy &amp; Paste Roster Report Here'!$A187='Analytical Tests'!AA$7,IF($F190="N",IF($J190&gt;=$C190,AA$6,+($I190/$D190)*AA$6),0))</f>
        <v>0</v>
      </c>
      <c r="AB190" s="117" t="b">
        <f>IF('Copy &amp; Paste Roster Report Here'!$A187='Analytical Tests'!AB$7,IF($F190="N",IF($J190&gt;=$C190,AB$6,+($I190/$D190)*AB$6),0))</f>
        <v>0</v>
      </c>
      <c r="AC190" s="117" t="b">
        <f>IF('Copy &amp; Paste Roster Report Here'!$A187='Analytical Tests'!AC$7,IF($F190="N",IF($J190&gt;=$C190,AC$6,+($I190/$D190)*AC$6),0))</f>
        <v>0</v>
      </c>
      <c r="AD190" s="117" t="b">
        <f>IF('Copy &amp; Paste Roster Report Here'!$A187='Analytical Tests'!AD$7,IF($F190="N",IF($J190&gt;=$C190,AD$6,+($I190/$D190)*AD$6),0))</f>
        <v>0</v>
      </c>
      <c r="AE190" s="117" t="b">
        <f>IF('Copy &amp; Paste Roster Report Here'!$A187='Analytical Tests'!AE$7,IF($F190="N",IF($J190&gt;=$C190,AE$6,+($I190/$D190)*AE$6),0))</f>
        <v>0</v>
      </c>
      <c r="AF190" s="117" t="b">
        <f>IF('Copy &amp; Paste Roster Report Here'!$A187='Analytical Tests'!AF$7,IF($F190="N",IF($J190&gt;=$C190,AF$6,+($I190/$D190)*AF$6),0))</f>
        <v>0</v>
      </c>
      <c r="AG190" s="117" t="b">
        <f>IF('Copy &amp; Paste Roster Report Here'!$A187='Analytical Tests'!AG$7,IF($F190="N",IF($J190&gt;=$C190,AG$6,+($I190/$D190)*AG$6),0))</f>
        <v>0</v>
      </c>
      <c r="AH190" s="117" t="b">
        <f>IF('Copy &amp; Paste Roster Report Here'!$A187='Analytical Tests'!AH$7,IF($F190="N",IF($J190&gt;=$C190,AH$6,+($I190/$D190)*AH$6),0))</f>
        <v>0</v>
      </c>
      <c r="AI190" s="117" t="b">
        <f>IF('Copy &amp; Paste Roster Report Here'!$A187='Analytical Tests'!AI$7,IF($F190="N",IF($J190&gt;=$C190,AI$6,+($I190/$D190)*AI$6),0))</f>
        <v>0</v>
      </c>
      <c r="AJ190" s="79"/>
      <c r="AK190" s="118">
        <f>IF('Copy &amp; Paste Roster Report Here'!$A187=AK$7,IF('Copy &amp; Paste Roster Report Here'!$M187="FT",1,0),0)</f>
        <v>0</v>
      </c>
      <c r="AL190" s="118">
        <f>IF('Copy &amp; Paste Roster Report Here'!$A187=AL$7,IF('Copy &amp; Paste Roster Report Here'!$M187="FT",1,0),0)</f>
        <v>0</v>
      </c>
      <c r="AM190" s="118">
        <f>IF('Copy &amp; Paste Roster Report Here'!$A187=AM$7,IF('Copy &amp; Paste Roster Report Here'!$M187="FT",1,0),0)</f>
        <v>0</v>
      </c>
      <c r="AN190" s="118">
        <f>IF('Copy &amp; Paste Roster Report Here'!$A187=AN$7,IF('Copy &amp; Paste Roster Report Here'!$M187="FT",1,0),0)</f>
        <v>0</v>
      </c>
      <c r="AO190" s="118">
        <f>IF('Copy &amp; Paste Roster Report Here'!$A187=AO$7,IF('Copy &amp; Paste Roster Report Here'!$M187="FT",1,0),0)</f>
        <v>0</v>
      </c>
      <c r="AP190" s="118">
        <f>IF('Copy &amp; Paste Roster Report Here'!$A187=AP$7,IF('Copy &amp; Paste Roster Report Here'!$M187="FT",1,0),0)</f>
        <v>0</v>
      </c>
      <c r="AQ190" s="118">
        <f>IF('Copy &amp; Paste Roster Report Here'!$A187=AQ$7,IF('Copy &amp; Paste Roster Report Here'!$M187="FT",1,0),0)</f>
        <v>0</v>
      </c>
      <c r="AR190" s="118">
        <f>IF('Copy &amp; Paste Roster Report Here'!$A187=AR$7,IF('Copy &amp; Paste Roster Report Here'!$M187="FT",1,0),0)</f>
        <v>0</v>
      </c>
      <c r="AS190" s="118">
        <f>IF('Copy &amp; Paste Roster Report Here'!$A187=AS$7,IF('Copy &amp; Paste Roster Report Here'!$M187="FT",1,0),0)</f>
        <v>0</v>
      </c>
      <c r="AT190" s="118">
        <f>IF('Copy &amp; Paste Roster Report Here'!$A187=AT$7,IF('Copy &amp; Paste Roster Report Here'!$M187="FT",1,0),0)</f>
        <v>0</v>
      </c>
      <c r="AU190" s="118">
        <f>IF('Copy &amp; Paste Roster Report Here'!$A187=AU$7,IF('Copy &amp; Paste Roster Report Here'!$M187="FT",1,0),0)</f>
        <v>0</v>
      </c>
      <c r="AV190" s="73">
        <f t="shared" si="40"/>
        <v>0</v>
      </c>
      <c r="AW190" s="119">
        <f>IF('Copy &amp; Paste Roster Report Here'!$A187=AW$7,IF('Copy &amp; Paste Roster Report Here'!$M187="HT",1,0),0)</f>
        <v>0</v>
      </c>
      <c r="AX190" s="119">
        <f>IF('Copy &amp; Paste Roster Report Here'!$A187=AX$7,IF('Copy &amp; Paste Roster Report Here'!$M187="HT",1,0),0)</f>
        <v>0</v>
      </c>
      <c r="AY190" s="119">
        <f>IF('Copy &amp; Paste Roster Report Here'!$A187=AY$7,IF('Copy &amp; Paste Roster Report Here'!$M187="HT",1,0),0)</f>
        <v>0</v>
      </c>
      <c r="AZ190" s="119">
        <f>IF('Copy &amp; Paste Roster Report Here'!$A187=AZ$7,IF('Copy &amp; Paste Roster Report Here'!$M187="HT",1,0),0)</f>
        <v>0</v>
      </c>
      <c r="BA190" s="119">
        <f>IF('Copy &amp; Paste Roster Report Here'!$A187=BA$7,IF('Copy &amp; Paste Roster Report Here'!$M187="HT",1,0),0)</f>
        <v>0</v>
      </c>
      <c r="BB190" s="119">
        <f>IF('Copy &amp; Paste Roster Report Here'!$A187=BB$7,IF('Copy &amp; Paste Roster Report Here'!$M187="HT",1,0),0)</f>
        <v>0</v>
      </c>
      <c r="BC190" s="119">
        <f>IF('Copy &amp; Paste Roster Report Here'!$A187=BC$7,IF('Copy &amp; Paste Roster Report Here'!$M187="HT",1,0),0)</f>
        <v>0</v>
      </c>
      <c r="BD190" s="119">
        <f>IF('Copy &amp; Paste Roster Report Here'!$A187=BD$7,IF('Copy &amp; Paste Roster Report Here'!$M187="HT",1,0),0)</f>
        <v>0</v>
      </c>
      <c r="BE190" s="119">
        <f>IF('Copy &amp; Paste Roster Report Here'!$A187=BE$7,IF('Copy &amp; Paste Roster Report Here'!$M187="HT",1,0),0)</f>
        <v>0</v>
      </c>
      <c r="BF190" s="119">
        <f>IF('Copy &amp; Paste Roster Report Here'!$A187=BF$7,IF('Copy &amp; Paste Roster Report Here'!$M187="HT",1,0),0)</f>
        <v>0</v>
      </c>
      <c r="BG190" s="119">
        <f>IF('Copy &amp; Paste Roster Report Here'!$A187=BG$7,IF('Copy &amp; Paste Roster Report Here'!$M187="HT",1,0),0)</f>
        <v>0</v>
      </c>
      <c r="BH190" s="73">
        <f t="shared" si="41"/>
        <v>0</v>
      </c>
      <c r="BI190" s="120">
        <f>IF('Copy &amp; Paste Roster Report Here'!$A187=BI$7,IF('Copy &amp; Paste Roster Report Here'!$M187="MT",1,0),0)</f>
        <v>0</v>
      </c>
      <c r="BJ190" s="120">
        <f>IF('Copy &amp; Paste Roster Report Here'!$A187=BJ$7,IF('Copy &amp; Paste Roster Report Here'!$M187="MT",1,0),0)</f>
        <v>0</v>
      </c>
      <c r="BK190" s="120">
        <f>IF('Copy &amp; Paste Roster Report Here'!$A187=BK$7,IF('Copy &amp; Paste Roster Report Here'!$M187="MT",1,0),0)</f>
        <v>0</v>
      </c>
      <c r="BL190" s="120">
        <f>IF('Copy &amp; Paste Roster Report Here'!$A187=BL$7,IF('Copy &amp; Paste Roster Report Here'!$M187="MT",1,0),0)</f>
        <v>0</v>
      </c>
      <c r="BM190" s="120">
        <f>IF('Copy &amp; Paste Roster Report Here'!$A187=BM$7,IF('Copy &amp; Paste Roster Report Here'!$M187="MT",1,0),0)</f>
        <v>0</v>
      </c>
      <c r="BN190" s="120">
        <f>IF('Copy &amp; Paste Roster Report Here'!$A187=BN$7,IF('Copy &amp; Paste Roster Report Here'!$M187="MT",1,0),0)</f>
        <v>0</v>
      </c>
      <c r="BO190" s="120">
        <f>IF('Copy &amp; Paste Roster Report Here'!$A187=BO$7,IF('Copy &amp; Paste Roster Report Here'!$M187="MT",1,0),0)</f>
        <v>0</v>
      </c>
      <c r="BP190" s="120">
        <f>IF('Copy &amp; Paste Roster Report Here'!$A187=BP$7,IF('Copy &amp; Paste Roster Report Here'!$M187="MT",1,0),0)</f>
        <v>0</v>
      </c>
      <c r="BQ190" s="120">
        <f>IF('Copy &amp; Paste Roster Report Here'!$A187=BQ$7,IF('Copy &amp; Paste Roster Report Here'!$M187="MT",1,0),0)</f>
        <v>0</v>
      </c>
      <c r="BR190" s="120">
        <f>IF('Copy &amp; Paste Roster Report Here'!$A187=BR$7,IF('Copy &amp; Paste Roster Report Here'!$M187="MT",1,0),0)</f>
        <v>0</v>
      </c>
      <c r="BS190" s="120">
        <f>IF('Copy &amp; Paste Roster Report Here'!$A187=BS$7,IF('Copy &amp; Paste Roster Report Here'!$M187="MT",1,0),0)</f>
        <v>0</v>
      </c>
      <c r="BT190" s="73">
        <f t="shared" si="42"/>
        <v>0</v>
      </c>
      <c r="BU190" s="121">
        <f>IF('Copy &amp; Paste Roster Report Here'!$A187=BU$7,IF('Copy &amp; Paste Roster Report Here'!$M187="fy",1,0),0)</f>
        <v>0</v>
      </c>
      <c r="BV190" s="121">
        <f>IF('Copy &amp; Paste Roster Report Here'!$A187=BV$7,IF('Copy &amp; Paste Roster Report Here'!$M187="fy",1,0),0)</f>
        <v>0</v>
      </c>
      <c r="BW190" s="121">
        <f>IF('Copy &amp; Paste Roster Report Here'!$A187=BW$7,IF('Copy &amp; Paste Roster Report Here'!$M187="fy",1,0),0)</f>
        <v>0</v>
      </c>
      <c r="BX190" s="121">
        <f>IF('Copy &amp; Paste Roster Report Here'!$A187=BX$7,IF('Copy &amp; Paste Roster Report Here'!$M187="fy",1,0),0)</f>
        <v>0</v>
      </c>
      <c r="BY190" s="121">
        <f>IF('Copy &amp; Paste Roster Report Here'!$A187=BY$7,IF('Copy &amp; Paste Roster Report Here'!$M187="fy",1,0),0)</f>
        <v>0</v>
      </c>
      <c r="BZ190" s="121">
        <f>IF('Copy &amp; Paste Roster Report Here'!$A187=BZ$7,IF('Copy &amp; Paste Roster Report Here'!$M187="fy",1,0),0)</f>
        <v>0</v>
      </c>
      <c r="CA190" s="121">
        <f>IF('Copy &amp; Paste Roster Report Here'!$A187=CA$7,IF('Copy &amp; Paste Roster Report Here'!$M187="fy",1,0),0)</f>
        <v>0</v>
      </c>
      <c r="CB190" s="121">
        <f>IF('Copy &amp; Paste Roster Report Here'!$A187=CB$7,IF('Copy &amp; Paste Roster Report Here'!$M187="fy",1,0),0)</f>
        <v>0</v>
      </c>
      <c r="CC190" s="121">
        <f>IF('Copy &amp; Paste Roster Report Here'!$A187=CC$7,IF('Copy &amp; Paste Roster Report Here'!$M187="fy",1,0),0)</f>
        <v>0</v>
      </c>
      <c r="CD190" s="121">
        <f>IF('Copy &amp; Paste Roster Report Here'!$A187=CD$7,IF('Copy &amp; Paste Roster Report Here'!$M187="fy",1,0),0)</f>
        <v>0</v>
      </c>
      <c r="CE190" s="121">
        <f>IF('Copy &amp; Paste Roster Report Here'!$A187=CE$7,IF('Copy &amp; Paste Roster Report Here'!$M187="fy",1,0),0)</f>
        <v>0</v>
      </c>
      <c r="CF190" s="73">
        <f t="shared" si="43"/>
        <v>0</v>
      </c>
      <c r="CG190" s="122">
        <f>IF('Copy &amp; Paste Roster Report Here'!$A187=CG$7,IF('Copy &amp; Paste Roster Report Here'!$M187="RH",1,0),0)</f>
        <v>0</v>
      </c>
      <c r="CH190" s="122">
        <f>IF('Copy &amp; Paste Roster Report Here'!$A187=CH$7,IF('Copy &amp; Paste Roster Report Here'!$M187="RH",1,0),0)</f>
        <v>0</v>
      </c>
      <c r="CI190" s="122">
        <f>IF('Copy &amp; Paste Roster Report Here'!$A187=CI$7,IF('Copy &amp; Paste Roster Report Here'!$M187="RH",1,0),0)</f>
        <v>0</v>
      </c>
      <c r="CJ190" s="122">
        <f>IF('Copy &amp; Paste Roster Report Here'!$A187=CJ$7,IF('Copy &amp; Paste Roster Report Here'!$M187="RH",1,0),0)</f>
        <v>0</v>
      </c>
      <c r="CK190" s="122">
        <f>IF('Copy &amp; Paste Roster Report Here'!$A187=CK$7,IF('Copy &amp; Paste Roster Report Here'!$M187="RH",1,0),0)</f>
        <v>0</v>
      </c>
      <c r="CL190" s="122">
        <f>IF('Copy &amp; Paste Roster Report Here'!$A187=CL$7,IF('Copy &amp; Paste Roster Report Here'!$M187="RH",1,0),0)</f>
        <v>0</v>
      </c>
      <c r="CM190" s="122">
        <f>IF('Copy &amp; Paste Roster Report Here'!$A187=CM$7,IF('Copy &amp; Paste Roster Report Here'!$M187="RH",1,0),0)</f>
        <v>0</v>
      </c>
      <c r="CN190" s="122">
        <f>IF('Copy &amp; Paste Roster Report Here'!$A187=CN$7,IF('Copy &amp; Paste Roster Report Here'!$M187="RH",1,0),0)</f>
        <v>0</v>
      </c>
      <c r="CO190" s="122">
        <f>IF('Copy &amp; Paste Roster Report Here'!$A187=CO$7,IF('Copy &amp; Paste Roster Report Here'!$M187="RH",1,0),0)</f>
        <v>0</v>
      </c>
      <c r="CP190" s="122">
        <f>IF('Copy &amp; Paste Roster Report Here'!$A187=CP$7,IF('Copy &amp; Paste Roster Report Here'!$M187="RH",1,0),0)</f>
        <v>0</v>
      </c>
      <c r="CQ190" s="122">
        <f>IF('Copy &amp; Paste Roster Report Here'!$A187=CQ$7,IF('Copy &amp; Paste Roster Report Here'!$M187="RH",1,0),0)</f>
        <v>0</v>
      </c>
      <c r="CR190" s="73">
        <f t="shared" si="44"/>
        <v>0</v>
      </c>
      <c r="CS190" s="123">
        <f>IF('Copy &amp; Paste Roster Report Here'!$A187=CS$7,IF('Copy &amp; Paste Roster Report Here'!$M187="QT",1,0),0)</f>
        <v>0</v>
      </c>
      <c r="CT190" s="123">
        <f>IF('Copy &amp; Paste Roster Report Here'!$A187=CT$7,IF('Copy &amp; Paste Roster Report Here'!$M187="QT",1,0),0)</f>
        <v>0</v>
      </c>
      <c r="CU190" s="123">
        <f>IF('Copy &amp; Paste Roster Report Here'!$A187=CU$7,IF('Copy &amp; Paste Roster Report Here'!$M187="QT",1,0),0)</f>
        <v>0</v>
      </c>
      <c r="CV190" s="123">
        <f>IF('Copy &amp; Paste Roster Report Here'!$A187=CV$7,IF('Copy &amp; Paste Roster Report Here'!$M187="QT",1,0),0)</f>
        <v>0</v>
      </c>
      <c r="CW190" s="123">
        <f>IF('Copy &amp; Paste Roster Report Here'!$A187=CW$7,IF('Copy &amp; Paste Roster Report Here'!$M187="QT",1,0),0)</f>
        <v>0</v>
      </c>
      <c r="CX190" s="123">
        <f>IF('Copy &amp; Paste Roster Report Here'!$A187=CX$7,IF('Copy &amp; Paste Roster Report Here'!$M187="QT",1,0),0)</f>
        <v>0</v>
      </c>
      <c r="CY190" s="123">
        <f>IF('Copy &amp; Paste Roster Report Here'!$A187=CY$7,IF('Copy &amp; Paste Roster Report Here'!$M187="QT",1,0),0)</f>
        <v>0</v>
      </c>
      <c r="CZ190" s="123">
        <f>IF('Copy &amp; Paste Roster Report Here'!$A187=CZ$7,IF('Copy &amp; Paste Roster Report Here'!$M187="QT",1,0),0)</f>
        <v>0</v>
      </c>
      <c r="DA190" s="123">
        <f>IF('Copy &amp; Paste Roster Report Here'!$A187=DA$7,IF('Copy &amp; Paste Roster Report Here'!$M187="QT",1,0),0)</f>
        <v>0</v>
      </c>
      <c r="DB190" s="123">
        <f>IF('Copy &amp; Paste Roster Report Here'!$A187=DB$7,IF('Copy &amp; Paste Roster Report Here'!$M187="QT",1,0),0)</f>
        <v>0</v>
      </c>
      <c r="DC190" s="123">
        <f>IF('Copy &amp; Paste Roster Report Here'!$A187=DC$7,IF('Copy &amp; Paste Roster Report Here'!$M187="QT",1,0),0)</f>
        <v>0</v>
      </c>
      <c r="DD190" s="73">
        <f t="shared" si="45"/>
        <v>0</v>
      </c>
      <c r="DE190" s="124">
        <f>IF('Copy &amp; Paste Roster Report Here'!$A187=DE$7,IF('Copy &amp; Paste Roster Report Here'!$M187="xxxxxxxxxxx",1,0),0)</f>
        <v>0</v>
      </c>
      <c r="DF190" s="124">
        <f>IF('Copy &amp; Paste Roster Report Here'!$A187=DF$7,IF('Copy &amp; Paste Roster Report Here'!$M187="xxxxxxxxxxx",1,0),0)</f>
        <v>0</v>
      </c>
      <c r="DG190" s="124">
        <f>IF('Copy &amp; Paste Roster Report Here'!$A187=DG$7,IF('Copy &amp; Paste Roster Report Here'!$M187="xxxxxxxxxxx",1,0),0)</f>
        <v>0</v>
      </c>
      <c r="DH190" s="124">
        <f>IF('Copy &amp; Paste Roster Report Here'!$A187=DH$7,IF('Copy &amp; Paste Roster Report Here'!$M187="xxxxxxxxxxx",1,0),0)</f>
        <v>0</v>
      </c>
      <c r="DI190" s="124">
        <f>IF('Copy &amp; Paste Roster Report Here'!$A187=DI$7,IF('Copy &amp; Paste Roster Report Here'!$M187="xxxxxxxxxxx",1,0),0)</f>
        <v>0</v>
      </c>
      <c r="DJ190" s="124">
        <f>IF('Copy &amp; Paste Roster Report Here'!$A187=DJ$7,IF('Copy &amp; Paste Roster Report Here'!$M187="xxxxxxxxxxx",1,0),0)</f>
        <v>0</v>
      </c>
      <c r="DK190" s="124">
        <f>IF('Copy &amp; Paste Roster Report Here'!$A187=DK$7,IF('Copy &amp; Paste Roster Report Here'!$M187="xxxxxxxxxxx",1,0),0)</f>
        <v>0</v>
      </c>
      <c r="DL190" s="124">
        <f>IF('Copy &amp; Paste Roster Report Here'!$A187=DL$7,IF('Copy &amp; Paste Roster Report Here'!$M187="xxxxxxxxxxx",1,0),0)</f>
        <v>0</v>
      </c>
      <c r="DM190" s="124">
        <f>IF('Copy &amp; Paste Roster Report Here'!$A187=DM$7,IF('Copy &amp; Paste Roster Report Here'!$M187="xxxxxxxxxxx",1,0),0)</f>
        <v>0</v>
      </c>
      <c r="DN190" s="124">
        <f>IF('Copy &amp; Paste Roster Report Here'!$A187=DN$7,IF('Copy &amp; Paste Roster Report Here'!$M187="xxxxxxxxxxx",1,0),0)</f>
        <v>0</v>
      </c>
      <c r="DO190" s="124">
        <f>IF('Copy &amp; Paste Roster Report Here'!$A187=DO$7,IF('Copy &amp; Paste Roster Report Here'!$M187="xxxxxxxxxxx",1,0),0)</f>
        <v>0</v>
      </c>
      <c r="DP190" s="125">
        <f t="shared" si="46"/>
        <v>0</v>
      </c>
      <c r="DQ190" s="126">
        <f t="shared" si="47"/>
        <v>0</v>
      </c>
    </row>
    <row r="191" spans="1:121" x14ac:dyDescent="0.2">
      <c r="A191" s="111">
        <f t="shared" si="33"/>
        <v>0</v>
      </c>
      <c r="B191" s="111">
        <f t="shared" si="34"/>
        <v>0</v>
      </c>
      <c r="C191" s="112">
        <f>+('Copy &amp; Paste Roster Report Here'!$P188-'Copy &amp; Paste Roster Report Here'!$O188)/30</f>
        <v>0</v>
      </c>
      <c r="D191" s="112">
        <f>+('Copy &amp; Paste Roster Report Here'!$P188-'Copy &amp; Paste Roster Report Here'!$O188)</f>
        <v>0</v>
      </c>
      <c r="E191" s="111">
        <f>'Copy &amp; Paste Roster Report Here'!N188</f>
        <v>0</v>
      </c>
      <c r="F191" s="111" t="str">
        <f t="shared" si="35"/>
        <v>N</v>
      </c>
      <c r="G191" s="111">
        <f>'Copy &amp; Paste Roster Report Here'!R188</f>
        <v>0</v>
      </c>
      <c r="H191" s="113">
        <f t="shared" si="36"/>
        <v>0</v>
      </c>
      <c r="I191" s="112">
        <f>IF(F191="N",$F$5-'Copy &amp; Paste Roster Report Here'!O188,+'Copy &amp; Paste Roster Report Here'!Q188-'Copy &amp; Paste Roster Report Here'!O188)</f>
        <v>0</v>
      </c>
      <c r="J191" s="114">
        <f t="shared" si="37"/>
        <v>0</v>
      </c>
      <c r="K191" s="114">
        <f t="shared" si="38"/>
        <v>0</v>
      </c>
      <c r="L191" s="115">
        <f>'Copy &amp; Paste Roster Report Here'!F188</f>
        <v>0</v>
      </c>
      <c r="M191" s="116">
        <f t="shared" si="39"/>
        <v>0</v>
      </c>
      <c r="N191" s="117">
        <f>IF('Copy &amp; Paste Roster Report Here'!$A188='Analytical Tests'!N$7,IF($F191="Y",+$H191*N$6,0),0)</f>
        <v>0</v>
      </c>
      <c r="O191" s="117">
        <f>IF('Copy &amp; Paste Roster Report Here'!$A188='Analytical Tests'!O$7,IF($F191="Y",+$H191*O$6,0),0)</f>
        <v>0</v>
      </c>
      <c r="P191" s="117">
        <f>IF('Copy &amp; Paste Roster Report Here'!$A188='Analytical Tests'!P$7,IF($F191="Y",+$H191*P$6,0),0)</f>
        <v>0</v>
      </c>
      <c r="Q191" s="117">
        <f>IF('Copy &amp; Paste Roster Report Here'!$A188='Analytical Tests'!Q$7,IF($F191="Y",+$H191*Q$6,0),0)</f>
        <v>0</v>
      </c>
      <c r="R191" s="117">
        <f>IF('Copy &amp; Paste Roster Report Here'!$A188='Analytical Tests'!R$7,IF($F191="Y",+$H191*R$6,0),0)</f>
        <v>0</v>
      </c>
      <c r="S191" s="117">
        <f>IF('Copy &amp; Paste Roster Report Here'!$A188='Analytical Tests'!S$7,IF($F191="Y",+$H191*S$6,0),0)</f>
        <v>0</v>
      </c>
      <c r="T191" s="117">
        <f>IF('Copy &amp; Paste Roster Report Here'!$A188='Analytical Tests'!T$7,IF($F191="Y",+$H191*T$6,0),0)</f>
        <v>0</v>
      </c>
      <c r="U191" s="117">
        <f>IF('Copy &amp; Paste Roster Report Here'!$A188='Analytical Tests'!U$7,IF($F191="Y",+$H191*U$6,0),0)</f>
        <v>0</v>
      </c>
      <c r="V191" s="117">
        <f>IF('Copy &amp; Paste Roster Report Here'!$A188='Analytical Tests'!V$7,IF($F191="Y",+$H191*V$6,0),0)</f>
        <v>0</v>
      </c>
      <c r="W191" s="117">
        <f>IF('Copy &amp; Paste Roster Report Here'!$A188='Analytical Tests'!W$7,IF($F191="Y",+$H191*W$6,0),0)</f>
        <v>0</v>
      </c>
      <c r="X191" s="117">
        <f>IF('Copy &amp; Paste Roster Report Here'!$A188='Analytical Tests'!X$7,IF($F191="Y",+$H191*X$6,0),0)</f>
        <v>0</v>
      </c>
      <c r="Y191" s="117" t="b">
        <f>IF('Copy &amp; Paste Roster Report Here'!$A188='Analytical Tests'!Y$7,IF($F191="N",IF($J191&gt;=$C191,Y$6,+($I191/$D191)*Y$6),0))</f>
        <v>0</v>
      </c>
      <c r="Z191" s="117" t="b">
        <f>IF('Copy &amp; Paste Roster Report Here'!$A188='Analytical Tests'!Z$7,IF($F191="N",IF($J191&gt;=$C191,Z$6,+($I191/$D191)*Z$6),0))</f>
        <v>0</v>
      </c>
      <c r="AA191" s="117" t="b">
        <f>IF('Copy &amp; Paste Roster Report Here'!$A188='Analytical Tests'!AA$7,IF($F191="N",IF($J191&gt;=$C191,AA$6,+($I191/$D191)*AA$6),0))</f>
        <v>0</v>
      </c>
      <c r="AB191" s="117" t="b">
        <f>IF('Copy &amp; Paste Roster Report Here'!$A188='Analytical Tests'!AB$7,IF($F191="N",IF($J191&gt;=$C191,AB$6,+($I191/$D191)*AB$6),0))</f>
        <v>0</v>
      </c>
      <c r="AC191" s="117" t="b">
        <f>IF('Copy &amp; Paste Roster Report Here'!$A188='Analytical Tests'!AC$7,IF($F191="N",IF($J191&gt;=$C191,AC$6,+($I191/$D191)*AC$6),0))</f>
        <v>0</v>
      </c>
      <c r="AD191" s="117" t="b">
        <f>IF('Copy &amp; Paste Roster Report Here'!$A188='Analytical Tests'!AD$7,IF($F191="N",IF($J191&gt;=$C191,AD$6,+($I191/$D191)*AD$6),0))</f>
        <v>0</v>
      </c>
      <c r="AE191" s="117" t="b">
        <f>IF('Copy &amp; Paste Roster Report Here'!$A188='Analytical Tests'!AE$7,IF($F191="N",IF($J191&gt;=$C191,AE$6,+($I191/$D191)*AE$6),0))</f>
        <v>0</v>
      </c>
      <c r="AF191" s="117" t="b">
        <f>IF('Copy &amp; Paste Roster Report Here'!$A188='Analytical Tests'!AF$7,IF($F191="N",IF($J191&gt;=$C191,AF$6,+($I191/$D191)*AF$6),0))</f>
        <v>0</v>
      </c>
      <c r="AG191" s="117" t="b">
        <f>IF('Copy &amp; Paste Roster Report Here'!$A188='Analytical Tests'!AG$7,IF($F191="N",IF($J191&gt;=$C191,AG$6,+($I191/$D191)*AG$6),0))</f>
        <v>0</v>
      </c>
      <c r="AH191" s="117" t="b">
        <f>IF('Copy &amp; Paste Roster Report Here'!$A188='Analytical Tests'!AH$7,IF($F191="N",IF($J191&gt;=$C191,AH$6,+($I191/$D191)*AH$6),0))</f>
        <v>0</v>
      </c>
      <c r="AI191" s="117" t="b">
        <f>IF('Copy &amp; Paste Roster Report Here'!$A188='Analytical Tests'!AI$7,IF($F191="N",IF($J191&gt;=$C191,AI$6,+($I191/$D191)*AI$6),0))</f>
        <v>0</v>
      </c>
      <c r="AJ191" s="79"/>
      <c r="AK191" s="118">
        <f>IF('Copy &amp; Paste Roster Report Here'!$A188=AK$7,IF('Copy &amp; Paste Roster Report Here'!$M188="FT",1,0),0)</f>
        <v>0</v>
      </c>
      <c r="AL191" s="118">
        <f>IF('Copy &amp; Paste Roster Report Here'!$A188=AL$7,IF('Copy &amp; Paste Roster Report Here'!$M188="FT",1,0),0)</f>
        <v>0</v>
      </c>
      <c r="AM191" s="118">
        <f>IF('Copy &amp; Paste Roster Report Here'!$A188=AM$7,IF('Copy &amp; Paste Roster Report Here'!$M188="FT",1,0),0)</f>
        <v>0</v>
      </c>
      <c r="AN191" s="118">
        <f>IF('Copy &amp; Paste Roster Report Here'!$A188=AN$7,IF('Copy &amp; Paste Roster Report Here'!$M188="FT",1,0),0)</f>
        <v>0</v>
      </c>
      <c r="AO191" s="118">
        <f>IF('Copy &amp; Paste Roster Report Here'!$A188=AO$7,IF('Copy &amp; Paste Roster Report Here'!$M188="FT",1,0),0)</f>
        <v>0</v>
      </c>
      <c r="AP191" s="118">
        <f>IF('Copy &amp; Paste Roster Report Here'!$A188=AP$7,IF('Copy &amp; Paste Roster Report Here'!$M188="FT",1,0),0)</f>
        <v>0</v>
      </c>
      <c r="AQ191" s="118">
        <f>IF('Copy &amp; Paste Roster Report Here'!$A188=AQ$7,IF('Copy &amp; Paste Roster Report Here'!$M188="FT",1,0),0)</f>
        <v>0</v>
      </c>
      <c r="AR191" s="118">
        <f>IF('Copy &amp; Paste Roster Report Here'!$A188=AR$7,IF('Copy &amp; Paste Roster Report Here'!$M188="FT",1,0),0)</f>
        <v>0</v>
      </c>
      <c r="AS191" s="118">
        <f>IF('Copy &amp; Paste Roster Report Here'!$A188=AS$7,IF('Copy &amp; Paste Roster Report Here'!$M188="FT",1,0),0)</f>
        <v>0</v>
      </c>
      <c r="AT191" s="118">
        <f>IF('Copy &amp; Paste Roster Report Here'!$A188=AT$7,IF('Copy &amp; Paste Roster Report Here'!$M188="FT",1,0),0)</f>
        <v>0</v>
      </c>
      <c r="AU191" s="118">
        <f>IF('Copy &amp; Paste Roster Report Here'!$A188=AU$7,IF('Copy &amp; Paste Roster Report Here'!$M188="FT",1,0),0)</f>
        <v>0</v>
      </c>
      <c r="AV191" s="73">
        <f t="shared" si="40"/>
        <v>0</v>
      </c>
      <c r="AW191" s="119">
        <f>IF('Copy &amp; Paste Roster Report Here'!$A188=AW$7,IF('Copy &amp; Paste Roster Report Here'!$M188="HT",1,0),0)</f>
        <v>0</v>
      </c>
      <c r="AX191" s="119">
        <f>IF('Copy &amp; Paste Roster Report Here'!$A188=AX$7,IF('Copy &amp; Paste Roster Report Here'!$M188="HT",1,0),0)</f>
        <v>0</v>
      </c>
      <c r="AY191" s="119">
        <f>IF('Copy &amp; Paste Roster Report Here'!$A188=AY$7,IF('Copy &amp; Paste Roster Report Here'!$M188="HT",1,0),0)</f>
        <v>0</v>
      </c>
      <c r="AZ191" s="119">
        <f>IF('Copy &amp; Paste Roster Report Here'!$A188=AZ$7,IF('Copy &amp; Paste Roster Report Here'!$M188="HT",1,0),0)</f>
        <v>0</v>
      </c>
      <c r="BA191" s="119">
        <f>IF('Copy &amp; Paste Roster Report Here'!$A188=BA$7,IF('Copy &amp; Paste Roster Report Here'!$M188="HT",1,0),0)</f>
        <v>0</v>
      </c>
      <c r="BB191" s="119">
        <f>IF('Copy &amp; Paste Roster Report Here'!$A188=BB$7,IF('Copy &amp; Paste Roster Report Here'!$M188="HT",1,0),0)</f>
        <v>0</v>
      </c>
      <c r="BC191" s="119">
        <f>IF('Copy &amp; Paste Roster Report Here'!$A188=BC$7,IF('Copy &amp; Paste Roster Report Here'!$M188="HT",1,0),0)</f>
        <v>0</v>
      </c>
      <c r="BD191" s="119">
        <f>IF('Copy &amp; Paste Roster Report Here'!$A188=BD$7,IF('Copy &amp; Paste Roster Report Here'!$M188="HT",1,0),0)</f>
        <v>0</v>
      </c>
      <c r="BE191" s="119">
        <f>IF('Copy &amp; Paste Roster Report Here'!$A188=BE$7,IF('Copy &amp; Paste Roster Report Here'!$M188="HT",1,0),0)</f>
        <v>0</v>
      </c>
      <c r="BF191" s="119">
        <f>IF('Copy &amp; Paste Roster Report Here'!$A188=BF$7,IF('Copy &amp; Paste Roster Report Here'!$M188="HT",1,0),0)</f>
        <v>0</v>
      </c>
      <c r="BG191" s="119">
        <f>IF('Copy &amp; Paste Roster Report Here'!$A188=BG$7,IF('Copy &amp; Paste Roster Report Here'!$M188="HT",1,0),0)</f>
        <v>0</v>
      </c>
      <c r="BH191" s="73">
        <f t="shared" si="41"/>
        <v>0</v>
      </c>
      <c r="BI191" s="120">
        <f>IF('Copy &amp; Paste Roster Report Here'!$A188=BI$7,IF('Copy &amp; Paste Roster Report Here'!$M188="MT",1,0),0)</f>
        <v>0</v>
      </c>
      <c r="BJ191" s="120">
        <f>IF('Copy &amp; Paste Roster Report Here'!$A188=BJ$7,IF('Copy &amp; Paste Roster Report Here'!$M188="MT",1,0),0)</f>
        <v>0</v>
      </c>
      <c r="BK191" s="120">
        <f>IF('Copy &amp; Paste Roster Report Here'!$A188=BK$7,IF('Copy &amp; Paste Roster Report Here'!$M188="MT",1,0),0)</f>
        <v>0</v>
      </c>
      <c r="BL191" s="120">
        <f>IF('Copy &amp; Paste Roster Report Here'!$A188=BL$7,IF('Copy &amp; Paste Roster Report Here'!$M188="MT",1,0),0)</f>
        <v>0</v>
      </c>
      <c r="BM191" s="120">
        <f>IF('Copy &amp; Paste Roster Report Here'!$A188=BM$7,IF('Copy &amp; Paste Roster Report Here'!$M188="MT",1,0),0)</f>
        <v>0</v>
      </c>
      <c r="BN191" s="120">
        <f>IF('Copy &amp; Paste Roster Report Here'!$A188=BN$7,IF('Copy &amp; Paste Roster Report Here'!$M188="MT",1,0),0)</f>
        <v>0</v>
      </c>
      <c r="BO191" s="120">
        <f>IF('Copy &amp; Paste Roster Report Here'!$A188=BO$7,IF('Copy &amp; Paste Roster Report Here'!$M188="MT",1,0),0)</f>
        <v>0</v>
      </c>
      <c r="BP191" s="120">
        <f>IF('Copy &amp; Paste Roster Report Here'!$A188=BP$7,IF('Copy &amp; Paste Roster Report Here'!$M188="MT",1,0),0)</f>
        <v>0</v>
      </c>
      <c r="BQ191" s="120">
        <f>IF('Copy &amp; Paste Roster Report Here'!$A188=BQ$7,IF('Copy &amp; Paste Roster Report Here'!$M188="MT",1,0),0)</f>
        <v>0</v>
      </c>
      <c r="BR191" s="120">
        <f>IF('Copy &amp; Paste Roster Report Here'!$A188=BR$7,IF('Copy &amp; Paste Roster Report Here'!$M188="MT",1,0),0)</f>
        <v>0</v>
      </c>
      <c r="BS191" s="120">
        <f>IF('Copy &amp; Paste Roster Report Here'!$A188=BS$7,IF('Copy &amp; Paste Roster Report Here'!$M188="MT",1,0),0)</f>
        <v>0</v>
      </c>
      <c r="BT191" s="73">
        <f t="shared" si="42"/>
        <v>0</v>
      </c>
      <c r="BU191" s="121">
        <f>IF('Copy &amp; Paste Roster Report Here'!$A188=BU$7,IF('Copy &amp; Paste Roster Report Here'!$M188="fy",1,0),0)</f>
        <v>0</v>
      </c>
      <c r="BV191" s="121">
        <f>IF('Copy &amp; Paste Roster Report Here'!$A188=BV$7,IF('Copy &amp; Paste Roster Report Here'!$M188="fy",1,0),0)</f>
        <v>0</v>
      </c>
      <c r="BW191" s="121">
        <f>IF('Copy &amp; Paste Roster Report Here'!$A188=BW$7,IF('Copy &amp; Paste Roster Report Here'!$M188="fy",1,0),0)</f>
        <v>0</v>
      </c>
      <c r="BX191" s="121">
        <f>IF('Copy &amp; Paste Roster Report Here'!$A188=BX$7,IF('Copy &amp; Paste Roster Report Here'!$M188="fy",1,0),0)</f>
        <v>0</v>
      </c>
      <c r="BY191" s="121">
        <f>IF('Copy &amp; Paste Roster Report Here'!$A188=BY$7,IF('Copy &amp; Paste Roster Report Here'!$M188="fy",1,0),0)</f>
        <v>0</v>
      </c>
      <c r="BZ191" s="121">
        <f>IF('Copy &amp; Paste Roster Report Here'!$A188=BZ$7,IF('Copy &amp; Paste Roster Report Here'!$M188="fy",1,0),0)</f>
        <v>0</v>
      </c>
      <c r="CA191" s="121">
        <f>IF('Copy &amp; Paste Roster Report Here'!$A188=CA$7,IF('Copy &amp; Paste Roster Report Here'!$M188="fy",1,0),0)</f>
        <v>0</v>
      </c>
      <c r="CB191" s="121">
        <f>IF('Copy &amp; Paste Roster Report Here'!$A188=CB$7,IF('Copy &amp; Paste Roster Report Here'!$M188="fy",1,0),0)</f>
        <v>0</v>
      </c>
      <c r="CC191" s="121">
        <f>IF('Copy &amp; Paste Roster Report Here'!$A188=CC$7,IF('Copy &amp; Paste Roster Report Here'!$M188="fy",1,0),0)</f>
        <v>0</v>
      </c>
      <c r="CD191" s="121">
        <f>IF('Copy &amp; Paste Roster Report Here'!$A188=CD$7,IF('Copy &amp; Paste Roster Report Here'!$M188="fy",1,0),0)</f>
        <v>0</v>
      </c>
      <c r="CE191" s="121">
        <f>IF('Copy &amp; Paste Roster Report Here'!$A188=CE$7,IF('Copy &amp; Paste Roster Report Here'!$M188="fy",1,0),0)</f>
        <v>0</v>
      </c>
      <c r="CF191" s="73">
        <f t="shared" si="43"/>
        <v>0</v>
      </c>
      <c r="CG191" s="122">
        <f>IF('Copy &amp; Paste Roster Report Here'!$A188=CG$7,IF('Copy &amp; Paste Roster Report Here'!$M188="RH",1,0),0)</f>
        <v>0</v>
      </c>
      <c r="CH191" s="122">
        <f>IF('Copy &amp; Paste Roster Report Here'!$A188=CH$7,IF('Copy &amp; Paste Roster Report Here'!$M188="RH",1,0),0)</f>
        <v>0</v>
      </c>
      <c r="CI191" s="122">
        <f>IF('Copy &amp; Paste Roster Report Here'!$A188=CI$7,IF('Copy &amp; Paste Roster Report Here'!$M188="RH",1,0),0)</f>
        <v>0</v>
      </c>
      <c r="CJ191" s="122">
        <f>IF('Copy &amp; Paste Roster Report Here'!$A188=CJ$7,IF('Copy &amp; Paste Roster Report Here'!$M188="RH",1,0),0)</f>
        <v>0</v>
      </c>
      <c r="CK191" s="122">
        <f>IF('Copy &amp; Paste Roster Report Here'!$A188=CK$7,IF('Copy &amp; Paste Roster Report Here'!$M188="RH",1,0),0)</f>
        <v>0</v>
      </c>
      <c r="CL191" s="122">
        <f>IF('Copy &amp; Paste Roster Report Here'!$A188=CL$7,IF('Copy &amp; Paste Roster Report Here'!$M188="RH",1,0),0)</f>
        <v>0</v>
      </c>
      <c r="CM191" s="122">
        <f>IF('Copy &amp; Paste Roster Report Here'!$A188=CM$7,IF('Copy &amp; Paste Roster Report Here'!$M188="RH",1,0),0)</f>
        <v>0</v>
      </c>
      <c r="CN191" s="122">
        <f>IF('Copy &amp; Paste Roster Report Here'!$A188=CN$7,IF('Copy &amp; Paste Roster Report Here'!$M188="RH",1,0),0)</f>
        <v>0</v>
      </c>
      <c r="CO191" s="122">
        <f>IF('Copy &amp; Paste Roster Report Here'!$A188=CO$7,IF('Copy &amp; Paste Roster Report Here'!$M188="RH",1,0),0)</f>
        <v>0</v>
      </c>
      <c r="CP191" s="122">
        <f>IF('Copy &amp; Paste Roster Report Here'!$A188=CP$7,IF('Copy &amp; Paste Roster Report Here'!$M188="RH",1,0),0)</f>
        <v>0</v>
      </c>
      <c r="CQ191" s="122">
        <f>IF('Copy &amp; Paste Roster Report Here'!$A188=CQ$7,IF('Copy &amp; Paste Roster Report Here'!$M188="RH",1,0),0)</f>
        <v>0</v>
      </c>
      <c r="CR191" s="73">
        <f t="shared" si="44"/>
        <v>0</v>
      </c>
      <c r="CS191" s="123">
        <f>IF('Copy &amp; Paste Roster Report Here'!$A188=CS$7,IF('Copy &amp; Paste Roster Report Here'!$M188="QT",1,0),0)</f>
        <v>0</v>
      </c>
      <c r="CT191" s="123">
        <f>IF('Copy &amp; Paste Roster Report Here'!$A188=CT$7,IF('Copy &amp; Paste Roster Report Here'!$M188="QT",1,0),0)</f>
        <v>0</v>
      </c>
      <c r="CU191" s="123">
        <f>IF('Copy &amp; Paste Roster Report Here'!$A188=CU$7,IF('Copy &amp; Paste Roster Report Here'!$M188="QT",1,0),0)</f>
        <v>0</v>
      </c>
      <c r="CV191" s="123">
        <f>IF('Copy &amp; Paste Roster Report Here'!$A188=CV$7,IF('Copy &amp; Paste Roster Report Here'!$M188="QT",1,0),0)</f>
        <v>0</v>
      </c>
      <c r="CW191" s="123">
        <f>IF('Copy &amp; Paste Roster Report Here'!$A188=CW$7,IF('Copy &amp; Paste Roster Report Here'!$M188="QT",1,0),0)</f>
        <v>0</v>
      </c>
      <c r="CX191" s="123">
        <f>IF('Copy &amp; Paste Roster Report Here'!$A188=CX$7,IF('Copy &amp; Paste Roster Report Here'!$M188="QT",1,0),0)</f>
        <v>0</v>
      </c>
      <c r="CY191" s="123">
        <f>IF('Copy &amp; Paste Roster Report Here'!$A188=CY$7,IF('Copy &amp; Paste Roster Report Here'!$M188="QT",1,0),0)</f>
        <v>0</v>
      </c>
      <c r="CZ191" s="123">
        <f>IF('Copy &amp; Paste Roster Report Here'!$A188=CZ$7,IF('Copy &amp; Paste Roster Report Here'!$M188="QT",1,0),0)</f>
        <v>0</v>
      </c>
      <c r="DA191" s="123">
        <f>IF('Copy &amp; Paste Roster Report Here'!$A188=DA$7,IF('Copy &amp; Paste Roster Report Here'!$M188="QT",1,0),0)</f>
        <v>0</v>
      </c>
      <c r="DB191" s="123">
        <f>IF('Copy &amp; Paste Roster Report Here'!$A188=DB$7,IF('Copy &amp; Paste Roster Report Here'!$M188="QT",1,0),0)</f>
        <v>0</v>
      </c>
      <c r="DC191" s="123">
        <f>IF('Copy &amp; Paste Roster Report Here'!$A188=DC$7,IF('Copy &amp; Paste Roster Report Here'!$M188="QT",1,0),0)</f>
        <v>0</v>
      </c>
      <c r="DD191" s="73">
        <f t="shared" si="45"/>
        <v>0</v>
      </c>
      <c r="DE191" s="124">
        <f>IF('Copy &amp; Paste Roster Report Here'!$A188=DE$7,IF('Copy &amp; Paste Roster Report Here'!$M188="xxxxxxxxxxx",1,0),0)</f>
        <v>0</v>
      </c>
      <c r="DF191" s="124">
        <f>IF('Copy &amp; Paste Roster Report Here'!$A188=DF$7,IF('Copy &amp; Paste Roster Report Here'!$M188="xxxxxxxxxxx",1,0),0)</f>
        <v>0</v>
      </c>
      <c r="DG191" s="124">
        <f>IF('Copy &amp; Paste Roster Report Here'!$A188=DG$7,IF('Copy &amp; Paste Roster Report Here'!$M188="xxxxxxxxxxx",1,0),0)</f>
        <v>0</v>
      </c>
      <c r="DH191" s="124">
        <f>IF('Copy &amp; Paste Roster Report Here'!$A188=DH$7,IF('Copy &amp; Paste Roster Report Here'!$M188="xxxxxxxxxxx",1,0),0)</f>
        <v>0</v>
      </c>
      <c r="DI191" s="124">
        <f>IF('Copy &amp; Paste Roster Report Here'!$A188=DI$7,IF('Copy &amp; Paste Roster Report Here'!$M188="xxxxxxxxxxx",1,0),0)</f>
        <v>0</v>
      </c>
      <c r="DJ191" s="124">
        <f>IF('Copy &amp; Paste Roster Report Here'!$A188=DJ$7,IF('Copy &amp; Paste Roster Report Here'!$M188="xxxxxxxxxxx",1,0),0)</f>
        <v>0</v>
      </c>
      <c r="DK191" s="124">
        <f>IF('Copy &amp; Paste Roster Report Here'!$A188=DK$7,IF('Copy &amp; Paste Roster Report Here'!$M188="xxxxxxxxxxx",1,0),0)</f>
        <v>0</v>
      </c>
      <c r="DL191" s="124">
        <f>IF('Copy &amp; Paste Roster Report Here'!$A188=DL$7,IF('Copy &amp; Paste Roster Report Here'!$M188="xxxxxxxxxxx",1,0),0)</f>
        <v>0</v>
      </c>
      <c r="DM191" s="124">
        <f>IF('Copy &amp; Paste Roster Report Here'!$A188=DM$7,IF('Copy &amp; Paste Roster Report Here'!$M188="xxxxxxxxxxx",1,0),0)</f>
        <v>0</v>
      </c>
      <c r="DN191" s="124">
        <f>IF('Copy &amp; Paste Roster Report Here'!$A188=DN$7,IF('Copy &amp; Paste Roster Report Here'!$M188="xxxxxxxxxxx",1,0),0)</f>
        <v>0</v>
      </c>
      <c r="DO191" s="124">
        <f>IF('Copy &amp; Paste Roster Report Here'!$A188=DO$7,IF('Copy &amp; Paste Roster Report Here'!$M188="xxxxxxxxxxx",1,0),0)</f>
        <v>0</v>
      </c>
      <c r="DP191" s="125">
        <f t="shared" si="46"/>
        <v>0</v>
      </c>
      <c r="DQ191" s="126">
        <f t="shared" si="47"/>
        <v>0</v>
      </c>
    </row>
    <row r="192" spans="1:121" x14ac:dyDescent="0.2">
      <c r="A192" s="111">
        <f t="shared" si="33"/>
        <v>0</v>
      </c>
      <c r="B192" s="111">
        <f t="shared" si="34"/>
        <v>0</v>
      </c>
      <c r="C192" s="112">
        <f>+('Copy &amp; Paste Roster Report Here'!$P189-'Copy &amp; Paste Roster Report Here'!$O189)/30</f>
        <v>0</v>
      </c>
      <c r="D192" s="112">
        <f>+('Copy &amp; Paste Roster Report Here'!$P189-'Copy &amp; Paste Roster Report Here'!$O189)</f>
        <v>0</v>
      </c>
      <c r="E192" s="111">
        <f>'Copy &amp; Paste Roster Report Here'!N189</f>
        <v>0</v>
      </c>
      <c r="F192" s="111" t="str">
        <f t="shared" si="35"/>
        <v>N</v>
      </c>
      <c r="G192" s="111">
        <f>'Copy &amp; Paste Roster Report Here'!R189</f>
        <v>0</v>
      </c>
      <c r="H192" s="113">
        <f t="shared" si="36"/>
        <v>0</v>
      </c>
      <c r="I192" s="112">
        <f>IF(F192="N",$F$5-'Copy &amp; Paste Roster Report Here'!O189,+'Copy &amp; Paste Roster Report Here'!Q189-'Copy &amp; Paste Roster Report Here'!O189)</f>
        <v>0</v>
      </c>
      <c r="J192" s="114">
        <f t="shared" si="37"/>
        <v>0</v>
      </c>
      <c r="K192" s="114">
        <f t="shared" si="38"/>
        <v>0</v>
      </c>
      <c r="L192" s="115">
        <f>'Copy &amp; Paste Roster Report Here'!F189</f>
        <v>0</v>
      </c>
      <c r="M192" s="116">
        <f t="shared" si="39"/>
        <v>0</v>
      </c>
      <c r="N192" s="117">
        <f>IF('Copy &amp; Paste Roster Report Here'!$A189='Analytical Tests'!N$7,IF($F192="Y",+$H192*N$6,0),0)</f>
        <v>0</v>
      </c>
      <c r="O192" s="117">
        <f>IF('Copy &amp; Paste Roster Report Here'!$A189='Analytical Tests'!O$7,IF($F192="Y",+$H192*O$6,0),0)</f>
        <v>0</v>
      </c>
      <c r="P192" s="117">
        <f>IF('Copy &amp; Paste Roster Report Here'!$A189='Analytical Tests'!P$7,IF($F192="Y",+$H192*P$6,0),0)</f>
        <v>0</v>
      </c>
      <c r="Q192" s="117">
        <f>IF('Copy &amp; Paste Roster Report Here'!$A189='Analytical Tests'!Q$7,IF($F192="Y",+$H192*Q$6,0),0)</f>
        <v>0</v>
      </c>
      <c r="R192" s="117">
        <f>IF('Copy &amp; Paste Roster Report Here'!$A189='Analytical Tests'!R$7,IF($F192="Y",+$H192*R$6,0),0)</f>
        <v>0</v>
      </c>
      <c r="S192" s="117">
        <f>IF('Copy &amp; Paste Roster Report Here'!$A189='Analytical Tests'!S$7,IF($F192="Y",+$H192*S$6,0),0)</f>
        <v>0</v>
      </c>
      <c r="T192" s="117">
        <f>IF('Copy &amp; Paste Roster Report Here'!$A189='Analytical Tests'!T$7,IF($F192="Y",+$H192*T$6,0),0)</f>
        <v>0</v>
      </c>
      <c r="U192" s="117">
        <f>IF('Copy &amp; Paste Roster Report Here'!$A189='Analytical Tests'!U$7,IF($F192="Y",+$H192*U$6,0),0)</f>
        <v>0</v>
      </c>
      <c r="V192" s="117">
        <f>IF('Copy &amp; Paste Roster Report Here'!$A189='Analytical Tests'!V$7,IF($F192="Y",+$H192*V$6,0),0)</f>
        <v>0</v>
      </c>
      <c r="W192" s="117">
        <f>IF('Copy &amp; Paste Roster Report Here'!$A189='Analytical Tests'!W$7,IF($F192="Y",+$H192*W$6,0),0)</f>
        <v>0</v>
      </c>
      <c r="X192" s="117">
        <f>IF('Copy &amp; Paste Roster Report Here'!$A189='Analytical Tests'!X$7,IF($F192="Y",+$H192*X$6,0),0)</f>
        <v>0</v>
      </c>
      <c r="Y192" s="117" t="b">
        <f>IF('Copy &amp; Paste Roster Report Here'!$A189='Analytical Tests'!Y$7,IF($F192="N",IF($J192&gt;=$C192,Y$6,+($I192/$D192)*Y$6),0))</f>
        <v>0</v>
      </c>
      <c r="Z192" s="117" t="b">
        <f>IF('Copy &amp; Paste Roster Report Here'!$A189='Analytical Tests'!Z$7,IF($F192="N",IF($J192&gt;=$C192,Z$6,+($I192/$D192)*Z$6),0))</f>
        <v>0</v>
      </c>
      <c r="AA192" s="117" t="b">
        <f>IF('Copy &amp; Paste Roster Report Here'!$A189='Analytical Tests'!AA$7,IF($F192="N",IF($J192&gt;=$C192,AA$6,+($I192/$D192)*AA$6),0))</f>
        <v>0</v>
      </c>
      <c r="AB192" s="117" t="b">
        <f>IF('Copy &amp; Paste Roster Report Here'!$A189='Analytical Tests'!AB$7,IF($F192="N",IF($J192&gt;=$C192,AB$6,+($I192/$D192)*AB$6),0))</f>
        <v>0</v>
      </c>
      <c r="AC192" s="117" t="b">
        <f>IF('Copy &amp; Paste Roster Report Here'!$A189='Analytical Tests'!AC$7,IF($F192="N",IF($J192&gt;=$C192,AC$6,+($I192/$D192)*AC$6),0))</f>
        <v>0</v>
      </c>
      <c r="AD192" s="117" t="b">
        <f>IF('Copy &amp; Paste Roster Report Here'!$A189='Analytical Tests'!AD$7,IF($F192="N",IF($J192&gt;=$C192,AD$6,+($I192/$D192)*AD$6),0))</f>
        <v>0</v>
      </c>
      <c r="AE192" s="117" t="b">
        <f>IF('Copy &amp; Paste Roster Report Here'!$A189='Analytical Tests'!AE$7,IF($F192="N",IF($J192&gt;=$C192,AE$6,+($I192/$D192)*AE$6),0))</f>
        <v>0</v>
      </c>
      <c r="AF192" s="117" t="b">
        <f>IF('Copy &amp; Paste Roster Report Here'!$A189='Analytical Tests'!AF$7,IF($F192="N",IF($J192&gt;=$C192,AF$6,+($I192/$D192)*AF$6),0))</f>
        <v>0</v>
      </c>
      <c r="AG192" s="117" t="b">
        <f>IF('Copy &amp; Paste Roster Report Here'!$A189='Analytical Tests'!AG$7,IF($F192="N",IF($J192&gt;=$C192,AG$6,+($I192/$D192)*AG$6),0))</f>
        <v>0</v>
      </c>
      <c r="AH192" s="117" t="b">
        <f>IF('Copy &amp; Paste Roster Report Here'!$A189='Analytical Tests'!AH$7,IF($F192="N",IF($J192&gt;=$C192,AH$6,+($I192/$D192)*AH$6),0))</f>
        <v>0</v>
      </c>
      <c r="AI192" s="117" t="b">
        <f>IF('Copy &amp; Paste Roster Report Here'!$A189='Analytical Tests'!AI$7,IF($F192="N",IF($J192&gt;=$C192,AI$6,+($I192/$D192)*AI$6),0))</f>
        <v>0</v>
      </c>
      <c r="AJ192" s="79"/>
      <c r="AK192" s="118">
        <f>IF('Copy &amp; Paste Roster Report Here'!$A189=AK$7,IF('Copy &amp; Paste Roster Report Here'!$M189="FT",1,0),0)</f>
        <v>0</v>
      </c>
      <c r="AL192" s="118">
        <f>IF('Copy &amp; Paste Roster Report Here'!$A189=AL$7,IF('Copy &amp; Paste Roster Report Here'!$M189="FT",1,0),0)</f>
        <v>0</v>
      </c>
      <c r="AM192" s="118">
        <f>IF('Copy &amp; Paste Roster Report Here'!$A189=AM$7,IF('Copy &amp; Paste Roster Report Here'!$M189="FT",1,0),0)</f>
        <v>0</v>
      </c>
      <c r="AN192" s="118">
        <f>IF('Copy &amp; Paste Roster Report Here'!$A189=AN$7,IF('Copy &amp; Paste Roster Report Here'!$M189="FT",1,0),0)</f>
        <v>0</v>
      </c>
      <c r="AO192" s="118">
        <f>IF('Copy &amp; Paste Roster Report Here'!$A189=AO$7,IF('Copy &amp; Paste Roster Report Here'!$M189="FT",1,0),0)</f>
        <v>0</v>
      </c>
      <c r="AP192" s="118">
        <f>IF('Copy &amp; Paste Roster Report Here'!$A189=AP$7,IF('Copy &amp; Paste Roster Report Here'!$M189="FT",1,0),0)</f>
        <v>0</v>
      </c>
      <c r="AQ192" s="118">
        <f>IF('Copy &amp; Paste Roster Report Here'!$A189=AQ$7,IF('Copy &amp; Paste Roster Report Here'!$M189="FT",1,0),0)</f>
        <v>0</v>
      </c>
      <c r="AR192" s="118">
        <f>IF('Copy &amp; Paste Roster Report Here'!$A189=AR$7,IF('Copy &amp; Paste Roster Report Here'!$M189="FT",1,0),0)</f>
        <v>0</v>
      </c>
      <c r="AS192" s="118">
        <f>IF('Copy &amp; Paste Roster Report Here'!$A189=AS$7,IF('Copy &amp; Paste Roster Report Here'!$M189="FT",1,0),0)</f>
        <v>0</v>
      </c>
      <c r="AT192" s="118">
        <f>IF('Copy &amp; Paste Roster Report Here'!$A189=AT$7,IF('Copy &amp; Paste Roster Report Here'!$M189="FT",1,0),0)</f>
        <v>0</v>
      </c>
      <c r="AU192" s="118">
        <f>IF('Copy &amp; Paste Roster Report Here'!$A189=AU$7,IF('Copy &amp; Paste Roster Report Here'!$M189="FT",1,0),0)</f>
        <v>0</v>
      </c>
      <c r="AV192" s="73">
        <f t="shared" si="40"/>
        <v>0</v>
      </c>
      <c r="AW192" s="119">
        <f>IF('Copy &amp; Paste Roster Report Here'!$A189=AW$7,IF('Copy &amp; Paste Roster Report Here'!$M189="HT",1,0),0)</f>
        <v>0</v>
      </c>
      <c r="AX192" s="119">
        <f>IF('Copy &amp; Paste Roster Report Here'!$A189=AX$7,IF('Copy &amp; Paste Roster Report Here'!$M189="HT",1,0),0)</f>
        <v>0</v>
      </c>
      <c r="AY192" s="119">
        <f>IF('Copy &amp; Paste Roster Report Here'!$A189=AY$7,IF('Copy &amp; Paste Roster Report Here'!$M189="HT",1,0),0)</f>
        <v>0</v>
      </c>
      <c r="AZ192" s="119">
        <f>IF('Copy &amp; Paste Roster Report Here'!$A189=AZ$7,IF('Copy &amp; Paste Roster Report Here'!$M189="HT",1,0),0)</f>
        <v>0</v>
      </c>
      <c r="BA192" s="119">
        <f>IF('Copy &amp; Paste Roster Report Here'!$A189=BA$7,IF('Copy &amp; Paste Roster Report Here'!$M189="HT",1,0),0)</f>
        <v>0</v>
      </c>
      <c r="BB192" s="119">
        <f>IF('Copy &amp; Paste Roster Report Here'!$A189=BB$7,IF('Copy &amp; Paste Roster Report Here'!$M189="HT",1,0),0)</f>
        <v>0</v>
      </c>
      <c r="BC192" s="119">
        <f>IF('Copy &amp; Paste Roster Report Here'!$A189=BC$7,IF('Copy &amp; Paste Roster Report Here'!$M189="HT",1,0),0)</f>
        <v>0</v>
      </c>
      <c r="BD192" s="119">
        <f>IF('Copy &amp; Paste Roster Report Here'!$A189=BD$7,IF('Copy &amp; Paste Roster Report Here'!$M189="HT",1,0),0)</f>
        <v>0</v>
      </c>
      <c r="BE192" s="119">
        <f>IF('Copy &amp; Paste Roster Report Here'!$A189=BE$7,IF('Copy &amp; Paste Roster Report Here'!$M189="HT",1,0),0)</f>
        <v>0</v>
      </c>
      <c r="BF192" s="119">
        <f>IF('Copy &amp; Paste Roster Report Here'!$A189=BF$7,IF('Copy &amp; Paste Roster Report Here'!$M189="HT",1,0),0)</f>
        <v>0</v>
      </c>
      <c r="BG192" s="119">
        <f>IF('Copy &amp; Paste Roster Report Here'!$A189=BG$7,IF('Copy &amp; Paste Roster Report Here'!$M189="HT",1,0),0)</f>
        <v>0</v>
      </c>
      <c r="BH192" s="73">
        <f t="shared" si="41"/>
        <v>0</v>
      </c>
      <c r="BI192" s="120">
        <f>IF('Copy &amp; Paste Roster Report Here'!$A189=BI$7,IF('Copy &amp; Paste Roster Report Here'!$M189="MT",1,0),0)</f>
        <v>0</v>
      </c>
      <c r="BJ192" s="120">
        <f>IF('Copy &amp; Paste Roster Report Here'!$A189=BJ$7,IF('Copy &amp; Paste Roster Report Here'!$M189="MT",1,0),0)</f>
        <v>0</v>
      </c>
      <c r="BK192" s="120">
        <f>IF('Copy &amp; Paste Roster Report Here'!$A189=BK$7,IF('Copy &amp; Paste Roster Report Here'!$M189="MT",1,0),0)</f>
        <v>0</v>
      </c>
      <c r="BL192" s="120">
        <f>IF('Copy &amp; Paste Roster Report Here'!$A189=BL$7,IF('Copy &amp; Paste Roster Report Here'!$M189="MT",1,0),0)</f>
        <v>0</v>
      </c>
      <c r="BM192" s="120">
        <f>IF('Copy &amp; Paste Roster Report Here'!$A189=BM$7,IF('Copy &amp; Paste Roster Report Here'!$M189="MT",1,0),0)</f>
        <v>0</v>
      </c>
      <c r="BN192" s="120">
        <f>IF('Copy &amp; Paste Roster Report Here'!$A189=BN$7,IF('Copy &amp; Paste Roster Report Here'!$M189="MT",1,0),0)</f>
        <v>0</v>
      </c>
      <c r="BO192" s="120">
        <f>IF('Copy &amp; Paste Roster Report Here'!$A189=BO$7,IF('Copy &amp; Paste Roster Report Here'!$M189="MT",1,0),0)</f>
        <v>0</v>
      </c>
      <c r="BP192" s="120">
        <f>IF('Copy &amp; Paste Roster Report Here'!$A189=BP$7,IF('Copy &amp; Paste Roster Report Here'!$M189="MT",1,0),0)</f>
        <v>0</v>
      </c>
      <c r="BQ192" s="120">
        <f>IF('Copy &amp; Paste Roster Report Here'!$A189=BQ$7,IF('Copy &amp; Paste Roster Report Here'!$M189="MT",1,0),0)</f>
        <v>0</v>
      </c>
      <c r="BR192" s="120">
        <f>IF('Copy &amp; Paste Roster Report Here'!$A189=BR$7,IF('Copy &amp; Paste Roster Report Here'!$M189="MT",1,0),0)</f>
        <v>0</v>
      </c>
      <c r="BS192" s="120">
        <f>IF('Copy &amp; Paste Roster Report Here'!$A189=BS$7,IF('Copy &amp; Paste Roster Report Here'!$M189="MT",1,0),0)</f>
        <v>0</v>
      </c>
      <c r="BT192" s="73">
        <f t="shared" si="42"/>
        <v>0</v>
      </c>
      <c r="BU192" s="121">
        <f>IF('Copy &amp; Paste Roster Report Here'!$A189=BU$7,IF('Copy &amp; Paste Roster Report Here'!$M189="fy",1,0),0)</f>
        <v>0</v>
      </c>
      <c r="BV192" s="121">
        <f>IF('Copy &amp; Paste Roster Report Here'!$A189=BV$7,IF('Copy &amp; Paste Roster Report Here'!$M189="fy",1,0),0)</f>
        <v>0</v>
      </c>
      <c r="BW192" s="121">
        <f>IF('Copy &amp; Paste Roster Report Here'!$A189=BW$7,IF('Copy &amp; Paste Roster Report Here'!$M189="fy",1,0),0)</f>
        <v>0</v>
      </c>
      <c r="BX192" s="121">
        <f>IF('Copy &amp; Paste Roster Report Here'!$A189=BX$7,IF('Copy &amp; Paste Roster Report Here'!$M189="fy",1,0),0)</f>
        <v>0</v>
      </c>
      <c r="BY192" s="121">
        <f>IF('Copy &amp; Paste Roster Report Here'!$A189=BY$7,IF('Copy &amp; Paste Roster Report Here'!$M189="fy",1,0),0)</f>
        <v>0</v>
      </c>
      <c r="BZ192" s="121">
        <f>IF('Copy &amp; Paste Roster Report Here'!$A189=BZ$7,IF('Copy &amp; Paste Roster Report Here'!$M189="fy",1,0),0)</f>
        <v>0</v>
      </c>
      <c r="CA192" s="121">
        <f>IF('Copy &amp; Paste Roster Report Here'!$A189=CA$7,IF('Copy &amp; Paste Roster Report Here'!$M189="fy",1,0),0)</f>
        <v>0</v>
      </c>
      <c r="CB192" s="121">
        <f>IF('Copy &amp; Paste Roster Report Here'!$A189=CB$7,IF('Copy &amp; Paste Roster Report Here'!$M189="fy",1,0),0)</f>
        <v>0</v>
      </c>
      <c r="CC192" s="121">
        <f>IF('Copy &amp; Paste Roster Report Here'!$A189=CC$7,IF('Copy &amp; Paste Roster Report Here'!$M189="fy",1,0),0)</f>
        <v>0</v>
      </c>
      <c r="CD192" s="121">
        <f>IF('Copy &amp; Paste Roster Report Here'!$A189=CD$7,IF('Copy &amp; Paste Roster Report Here'!$M189="fy",1,0),0)</f>
        <v>0</v>
      </c>
      <c r="CE192" s="121">
        <f>IF('Copy &amp; Paste Roster Report Here'!$A189=CE$7,IF('Copy &amp; Paste Roster Report Here'!$M189="fy",1,0),0)</f>
        <v>0</v>
      </c>
      <c r="CF192" s="73">
        <f t="shared" si="43"/>
        <v>0</v>
      </c>
      <c r="CG192" s="122">
        <f>IF('Copy &amp; Paste Roster Report Here'!$A189=CG$7,IF('Copy &amp; Paste Roster Report Here'!$M189="RH",1,0),0)</f>
        <v>0</v>
      </c>
      <c r="CH192" s="122">
        <f>IF('Copy &amp; Paste Roster Report Here'!$A189=CH$7,IF('Copy &amp; Paste Roster Report Here'!$M189="RH",1,0),0)</f>
        <v>0</v>
      </c>
      <c r="CI192" s="122">
        <f>IF('Copy &amp; Paste Roster Report Here'!$A189=CI$7,IF('Copy &amp; Paste Roster Report Here'!$M189="RH",1,0),0)</f>
        <v>0</v>
      </c>
      <c r="CJ192" s="122">
        <f>IF('Copy &amp; Paste Roster Report Here'!$A189=CJ$7,IF('Copy &amp; Paste Roster Report Here'!$M189="RH",1,0),0)</f>
        <v>0</v>
      </c>
      <c r="CK192" s="122">
        <f>IF('Copy &amp; Paste Roster Report Here'!$A189=CK$7,IF('Copy &amp; Paste Roster Report Here'!$M189="RH",1,0),0)</f>
        <v>0</v>
      </c>
      <c r="CL192" s="122">
        <f>IF('Copy &amp; Paste Roster Report Here'!$A189=CL$7,IF('Copy &amp; Paste Roster Report Here'!$M189="RH",1,0),0)</f>
        <v>0</v>
      </c>
      <c r="CM192" s="122">
        <f>IF('Copy &amp; Paste Roster Report Here'!$A189=CM$7,IF('Copy &amp; Paste Roster Report Here'!$M189="RH",1,0),0)</f>
        <v>0</v>
      </c>
      <c r="CN192" s="122">
        <f>IF('Copy &amp; Paste Roster Report Here'!$A189=CN$7,IF('Copy &amp; Paste Roster Report Here'!$M189="RH",1,0),0)</f>
        <v>0</v>
      </c>
      <c r="CO192" s="122">
        <f>IF('Copy &amp; Paste Roster Report Here'!$A189=CO$7,IF('Copy &amp; Paste Roster Report Here'!$M189="RH",1,0),0)</f>
        <v>0</v>
      </c>
      <c r="CP192" s="122">
        <f>IF('Copy &amp; Paste Roster Report Here'!$A189=CP$7,IF('Copy &amp; Paste Roster Report Here'!$M189="RH",1,0),0)</f>
        <v>0</v>
      </c>
      <c r="CQ192" s="122">
        <f>IF('Copy &amp; Paste Roster Report Here'!$A189=CQ$7,IF('Copy &amp; Paste Roster Report Here'!$M189="RH",1,0),0)</f>
        <v>0</v>
      </c>
      <c r="CR192" s="73">
        <f t="shared" si="44"/>
        <v>0</v>
      </c>
      <c r="CS192" s="123">
        <f>IF('Copy &amp; Paste Roster Report Here'!$A189=CS$7,IF('Copy &amp; Paste Roster Report Here'!$M189="QT",1,0),0)</f>
        <v>0</v>
      </c>
      <c r="CT192" s="123">
        <f>IF('Copy &amp; Paste Roster Report Here'!$A189=CT$7,IF('Copy &amp; Paste Roster Report Here'!$M189="QT",1,0),0)</f>
        <v>0</v>
      </c>
      <c r="CU192" s="123">
        <f>IF('Copy &amp; Paste Roster Report Here'!$A189=CU$7,IF('Copy &amp; Paste Roster Report Here'!$M189="QT",1,0),0)</f>
        <v>0</v>
      </c>
      <c r="CV192" s="123">
        <f>IF('Copy &amp; Paste Roster Report Here'!$A189=CV$7,IF('Copy &amp; Paste Roster Report Here'!$M189="QT",1,0),0)</f>
        <v>0</v>
      </c>
      <c r="CW192" s="123">
        <f>IF('Copy &amp; Paste Roster Report Here'!$A189=CW$7,IF('Copy &amp; Paste Roster Report Here'!$M189="QT",1,0),0)</f>
        <v>0</v>
      </c>
      <c r="CX192" s="123">
        <f>IF('Copy &amp; Paste Roster Report Here'!$A189=CX$7,IF('Copy &amp; Paste Roster Report Here'!$M189="QT",1,0),0)</f>
        <v>0</v>
      </c>
      <c r="CY192" s="123">
        <f>IF('Copy &amp; Paste Roster Report Here'!$A189=CY$7,IF('Copy &amp; Paste Roster Report Here'!$M189="QT",1,0),0)</f>
        <v>0</v>
      </c>
      <c r="CZ192" s="123">
        <f>IF('Copy &amp; Paste Roster Report Here'!$A189=CZ$7,IF('Copy &amp; Paste Roster Report Here'!$M189="QT",1,0),0)</f>
        <v>0</v>
      </c>
      <c r="DA192" s="123">
        <f>IF('Copy &amp; Paste Roster Report Here'!$A189=DA$7,IF('Copy &amp; Paste Roster Report Here'!$M189="QT",1,0),0)</f>
        <v>0</v>
      </c>
      <c r="DB192" s="123">
        <f>IF('Copy &amp; Paste Roster Report Here'!$A189=DB$7,IF('Copy &amp; Paste Roster Report Here'!$M189="QT",1,0),0)</f>
        <v>0</v>
      </c>
      <c r="DC192" s="123">
        <f>IF('Copy &amp; Paste Roster Report Here'!$A189=DC$7,IF('Copy &amp; Paste Roster Report Here'!$M189="QT",1,0),0)</f>
        <v>0</v>
      </c>
      <c r="DD192" s="73">
        <f t="shared" si="45"/>
        <v>0</v>
      </c>
      <c r="DE192" s="124">
        <f>IF('Copy &amp; Paste Roster Report Here'!$A189=DE$7,IF('Copy &amp; Paste Roster Report Here'!$M189="xxxxxxxxxxx",1,0),0)</f>
        <v>0</v>
      </c>
      <c r="DF192" s="124">
        <f>IF('Copy &amp; Paste Roster Report Here'!$A189=DF$7,IF('Copy &amp; Paste Roster Report Here'!$M189="xxxxxxxxxxx",1,0),0)</f>
        <v>0</v>
      </c>
      <c r="DG192" s="124">
        <f>IF('Copy &amp; Paste Roster Report Here'!$A189=DG$7,IF('Copy &amp; Paste Roster Report Here'!$M189="xxxxxxxxxxx",1,0),0)</f>
        <v>0</v>
      </c>
      <c r="DH192" s="124">
        <f>IF('Copy &amp; Paste Roster Report Here'!$A189=DH$7,IF('Copy &amp; Paste Roster Report Here'!$M189="xxxxxxxxxxx",1,0),0)</f>
        <v>0</v>
      </c>
      <c r="DI192" s="124">
        <f>IF('Copy &amp; Paste Roster Report Here'!$A189=DI$7,IF('Copy &amp; Paste Roster Report Here'!$M189="xxxxxxxxxxx",1,0),0)</f>
        <v>0</v>
      </c>
      <c r="DJ192" s="124">
        <f>IF('Copy &amp; Paste Roster Report Here'!$A189=DJ$7,IF('Copy &amp; Paste Roster Report Here'!$M189="xxxxxxxxxxx",1,0),0)</f>
        <v>0</v>
      </c>
      <c r="DK192" s="124">
        <f>IF('Copy &amp; Paste Roster Report Here'!$A189=DK$7,IF('Copy &amp; Paste Roster Report Here'!$M189="xxxxxxxxxxx",1,0),0)</f>
        <v>0</v>
      </c>
      <c r="DL192" s="124">
        <f>IF('Copy &amp; Paste Roster Report Here'!$A189=DL$7,IF('Copy &amp; Paste Roster Report Here'!$M189="xxxxxxxxxxx",1,0),0)</f>
        <v>0</v>
      </c>
      <c r="DM192" s="124">
        <f>IF('Copy &amp; Paste Roster Report Here'!$A189=DM$7,IF('Copy &amp; Paste Roster Report Here'!$M189="xxxxxxxxxxx",1,0),0)</f>
        <v>0</v>
      </c>
      <c r="DN192" s="124">
        <f>IF('Copy &amp; Paste Roster Report Here'!$A189=DN$7,IF('Copy &amp; Paste Roster Report Here'!$M189="xxxxxxxxxxx",1,0),0)</f>
        <v>0</v>
      </c>
      <c r="DO192" s="124">
        <f>IF('Copy &amp; Paste Roster Report Here'!$A189=DO$7,IF('Copy &amp; Paste Roster Report Here'!$M189="xxxxxxxxxxx",1,0),0)</f>
        <v>0</v>
      </c>
      <c r="DP192" s="125">
        <f t="shared" si="46"/>
        <v>0</v>
      </c>
      <c r="DQ192" s="126">
        <f t="shared" si="47"/>
        <v>0</v>
      </c>
    </row>
    <row r="193" spans="1:121" x14ac:dyDescent="0.2">
      <c r="A193" s="111">
        <f t="shared" si="33"/>
        <v>0</v>
      </c>
      <c r="B193" s="111">
        <f t="shared" si="34"/>
        <v>0</v>
      </c>
      <c r="C193" s="112">
        <f>+('Copy &amp; Paste Roster Report Here'!$P190-'Copy &amp; Paste Roster Report Here'!$O190)/30</f>
        <v>0</v>
      </c>
      <c r="D193" s="112">
        <f>+('Copy &amp; Paste Roster Report Here'!$P190-'Copy &amp; Paste Roster Report Here'!$O190)</f>
        <v>0</v>
      </c>
      <c r="E193" s="111">
        <f>'Copy &amp; Paste Roster Report Here'!N190</f>
        <v>0</v>
      </c>
      <c r="F193" s="111" t="str">
        <f t="shared" si="35"/>
        <v>N</v>
      </c>
      <c r="G193" s="111">
        <f>'Copy &amp; Paste Roster Report Here'!R190</f>
        <v>0</v>
      </c>
      <c r="H193" s="113">
        <f t="shared" si="36"/>
        <v>0</v>
      </c>
      <c r="I193" s="112">
        <f>IF(F193="N",$F$5-'Copy &amp; Paste Roster Report Here'!O190,+'Copy &amp; Paste Roster Report Here'!Q190-'Copy &amp; Paste Roster Report Here'!O190)</f>
        <v>0</v>
      </c>
      <c r="J193" s="114">
        <f t="shared" si="37"/>
        <v>0</v>
      </c>
      <c r="K193" s="114">
        <f t="shared" si="38"/>
        <v>0</v>
      </c>
      <c r="L193" s="115">
        <f>'Copy &amp; Paste Roster Report Here'!F190</f>
        <v>0</v>
      </c>
      <c r="M193" s="116">
        <f t="shared" si="39"/>
        <v>0</v>
      </c>
      <c r="N193" s="117">
        <f>IF('Copy &amp; Paste Roster Report Here'!$A190='Analytical Tests'!N$7,IF($F193="Y",+$H193*N$6,0),0)</f>
        <v>0</v>
      </c>
      <c r="O193" s="117">
        <f>IF('Copy &amp; Paste Roster Report Here'!$A190='Analytical Tests'!O$7,IF($F193="Y",+$H193*O$6,0),0)</f>
        <v>0</v>
      </c>
      <c r="P193" s="117">
        <f>IF('Copy &amp; Paste Roster Report Here'!$A190='Analytical Tests'!P$7,IF($F193="Y",+$H193*P$6,0),0)</f>
        <v>0</v>
      </c>
      <c r="Q193" s="117">
        <f>IF('Copy &amp; Paste Roster Report Here'!$A190='Analytical Tests'!Q$7,IF($F193="Y",+$H193*Q$6,0),0)</f>
        <v>0</v>
      </c>
      <c r="R193" s="117">
        <f>IF('Copy &amp; Paste Roster Report Here'!$A190='Analytical Tests'!R$7,IF($F193="Y",+$H193*R$6,0),0)</f>
        <v>0</v>
      </c>
      <c r="S193" s="117">
        <f>IF('Copy &amp; Paste Roster Report Here'!$A190='Analytical Tests'!S$7,IF($F193="Y",+$H193*S$6,0),0)</f>
        <v>0</v>
      </c>
      <c r="T193" s="117">
        <f>IF('Copy &amp; Paste Roster Report Here'!$A190='Analytical Tests'!T$7,IF($F193="Y",+$H193*T$6,0),0)</f>
        <v>0</v>
      </c>
      <c r="U193" s="117">
        <f>IF('Copy &amp; Paste Roster Report Here'!$A190='Analytical Tests'!U$7,IF($F193="Y",+$H193*U$6,0),0)</f>
        <v>0</v>
      </c>
      <c r="V193" s="117">
        <f>IF('Copy &amp; Paste Roster Report Here'!$A190='Analytical Tests'!V$7,IF($F193="Y",+$H193*V$6,0),0)</f>
        <v>0</v>
      </c>
      <c r="W193" s="117">
        <f>IF('Copy &amp; Paste Roster Report Here'!$A190='Analytical Tests'!W$7,IF($F193="Y",+$H193*W$6,0),0)</f>
        <v>0</v>
      </c>
      <c r="X193" s="117">
        <f>IF('Copy &amp; Paste Roster Report Here'!$A190='Analytical Tests'!X$7,IF($F193="Y",+$H193*X$6,0),0)</f>
        <v>0</v>
      </c>
      <c r="Y193" s="117" t="b">
        <f>IF('Copy &amp; Paste Roster Report Here'!$A190='Analytical Tests'!Y$7,IF($F193="N",IF($J193&gt;=$C193,Y$6,+($I193/$D193)*Y$6),0))</f>
        <v>0</v>
      </c>
      <c r="Z193" s="117" t="b">
        <f>IF('Copy &amp; Paste Roster Report Here'!$A190='Analytical Tests'!Z$7,IF($F193="N",IF($J193&gt;=$C193,Z$6,+($I193/$D193)*Z$6),0))</f>
        <v>0</v>
      </c>
      <c r="AA193" s="117" t="b">
        <f>IF('Copy &amp; Paste Roster Report Here'!$A190='Analytical Tests'!AA$7,IF($F193="N",IF($J193&gt;=$C193,AA$6,+($I193/$D193)*AA$6),0))</f>
        <v>0</v>
      </c>
      <c r="AB193" s="117" t="b">
        <f>IF('Copy &amp; Paste Roster Report Here'!$A190='Analytical Tests'!AB$7,IF($F193="N",IF($J193&gt;=$C193,AB$6,+($I193/$D193)*AB$6),0))</f>
        <v>0</v>
      </c>
      <c r="AC193" s="117" t="b">
        <f>IF('Copy &amp; Paste Roster Report Here'!$A190='Analytical Tests'!AC$7,IF($F193="N",IF($J193&gt;=$C193,AC$6,+($I193/$D193)*AC$6),0))</f>
        <v>0</v>
      </c>
      <c r="AD193" s="117" t="b">
        <f>IF('Copy &amp; Paste Roster Report Here'!$A190='Analytical Tests'!AD$7,IF($F193="N",IF($J193&gt;=$C193,AD$6,+($I193/$D193)*AD$6),0))</f>
        <v>0</v>
      </c>
      <c r="AE193" s="117" t="b">
        <f>IF('Copy &amp; Paste Roster Report Here'!$A190='Analytical Tests'!AE$7,IF($F193="N",IF($J193&gt;=$C193,AE$6,+($I193/$D193)*AE$6),0))</f>
        <v>0</v>
      </c>
      <c r="AF193" s="117" t="b">
        <f>IF('Copy &amp; Paste Roster Report Here'!$A190='Analytical Tests'!AF$7,IF($F193="N",IF($J193&gt;=$C193,AF$6,+($I193/$D193)*AF$6),0))</f>
        <v>0</v>
      </c>
      <c r="AG193" s="117" t="b">
        <f>IF('Copy &amp; Paste Roster Report Here'!$A190='Analytical Tests'!AG$7,IF($F193="N",IF($J193&gt;=$C193,AG$6,+($I193/$D193)*AG$6),0))</f>
        <v>0</v>
      </c>
      <c r="AH193" s="117" t="b">
        <f>IF('Copy &amp; Paste Roster Report Here'!$A190='Analytical Tests'!AH$7,IF($F193="N",IF($J193&gt;=$C193,AH$6,+($I193/$D193)*AH$6),0))</f>
        <v>0</v>
      </c>
      <c r="AI193" s="117" t="b">
        <f>IF('Copy &amp; Paste Roster Report Here'!$A190='Analytical Tests'!AI$7,IF($F193="N",IF($J193&gt;=$C193,AI$6,+($I193/$D193)*AI$6),0))</f>
        <v>0</v>
      </c>
      <c r="AJ193" s="79"/>
      <c r="AK193" s="118">
        <f>IF('Copy &amp; Paste Roster Report Here'!$A190=AK$7,IF('Copy &amp; Paste Roster Report Here'!$M190="FT",1,0),0)</f>
        <v>0</v>
      </c>
      <c r="AL193" s="118">
        <f>IF('Copy &amp; Paste Roster Report Here'!$A190=AL$7,IF('Copy &amp; Paste Roster Report Here'!$M190="FT",1,0),0)</f>
        <v>0</v>
      </c>
      <c r="AM193" s="118">
        <f>IF('Copy &amp; Paste Roster Report Here'!$A190=AM$7,IF('Copy &amp; Paste Roster Report Here'!$M190="FT",1,0),0)</f>
        <v>0</v>
      </c>
      <c r="AN193" s="118">
        <f>IF('Copy &amp; Paste Roster Report Here'!$A190=AN$7,IF('Copy &amp; Paste Roster Report Here'!$M190="FT",1,0),0)</f>
        <v>0</v>
      </c>
      <c r="AO193" s="118">
        <f>IF('Copy &amp; Paste Roster Report Here'!$A190=AO$7,IF('Copy &amp; Paste Roster Report Here'!$M190="FT",1,0),0)</f>
        <v>0</v>
      </c>
      <c r="AP193" s="118">
        <f>IF('Copy &amp; Paste Roster Report Here'!$A190=AP$7,IF('Copy &amp; Paste Roster Report Here'!$M190="FT",1,0),0)</f>
        <v>0</v>
      </c>
      <c r="AQ193" s="118">
        <f>IF('Copy &amp; Paste Roster Report Here'!$A190=AQ$7,IF('Copy &amp; Paste Roster Report Here'!$M190="FT",1,0),0)</f>
        <v>0</v>
      </c>
      <c r="AR193" s="118">
        <f>IF('Copy &amp; Paste Roster Report Here'!$A190=AR$7,IF('Copy &amp; Paste Roster Report Here'!$M190="FT",1,0),0)</f>
        <v>0</v>
      </c>
      <c r="AS193" s="118">
        <f>IF('Copy &amp; Paste Roster Report Here'!$A190=AS$7,IF('Copy &amp; Paste Roster Report Here'!$M190="FT",1,0),0)</f>
        <v>0</v>
      </c>
      <c r="AT193" s="118">
        <f>IF('Copy &amp; Paste Roster Report Here'!$A190=AT$7,IF('Copy &amp; Paste Roster Report Here'!$M190="FT",1,0),0)</f>
        <v>0</v>
      </c>
      <c r="AU193" s="118">
        <f>IF('Copy &amp; Paste Roster Report Here'!$A190=AU$7,IF('Copy &amp; Paste Roster Report Here'!$M190="FT",1,0),0)</f>
        <v>0</v>
      </c>
      <c r="AV193" s="73">
        <f t="shared" si="40"/>
        <v>0</v>
      </c>
      <c r="AW193" s="119">
        <f>IF('Copy &amp; Paste Roster Report Here'!$A190=AW$7,IF('Copy &amp; Paste Roster Report Here'!$M190="HT",1,0),0)</f>
        <v>0</v>
      </c>
      <c r="AX193" s="119">
        <f>IF('Copy &amp; Paste Roster Report Here'!$A190=AX$7,IF('Copy &amp; Paste Roster Report Here'!$M190="HT",1,0),0)</f>
        <v>0</v>
      </c>
      <c r="AY193" s="119">
        <f>IF('Copy &amp; Paste Roster Report Here'!$A190=AY$7,IF('Copy &amp; Paste Roster Report Here'!$M190="HT",1,0),0)</f>
        <v>0</v>
      </c>
      <c r="AZ193" s="119">
        <f>IF('Copy &amp; Paste Roster Report Here'!$A190=AZ$7,IF('Copy &amp; Paste Roster Report Here'!$M190="HT",1,0),0)</f>
        <v>0</v>
      </c>
      <c r="BA193" s="119">
        <f>IF('Copy &amp; Paste Roster Report Here'!$A190=BA$7,IF('Copy &amp; Paste Roster Report Here'!$M190="HT",1,0),0)</f>
        <v>0</v>
      </c>
      <c r="BB193" s="119">
        <f>IF('Copy &amp; Paste Roster Report Here'!$A190=BB$7,IF('Copy &amp; Paste Roster Report Here'!$M190="HT",1,0),0)</f>
        <v>0</v>
      </c>
      <c r="BC193" s="119">
        <f>IF('Copy &amp; Paste Roster Report Here'!$A190=BC$7,IF('Copy &amp; Paste Roster Report Here'!$M190="HT",1,0),0)</f>
        <v>0</v>
      </c>
      <c r="BD193" s="119">
        <f>IF('Copy &amp; Paste Roster Report Here'!$A190=BD$7,IF('Copy &amp; Paste Roster Report Here'!$M190="HT",1,0),0)</f>
        <v>0</v>
      </c>
      <c r="BE193" s="119">
        <f>IF('Copy &amp; Paste Roster Report Here'!$A190=BE$7,IF('Copy &amp; Paste Roster Report Here'!$M190="HT",1,0),0)</f>
        <v>0</v>
      </c>
      <c r="BF193" s="119">
        <f>IF('Copy &amp; Paste Roster Report Here'!$A190=BF$7,IF('Copy &amp; Paste Roster Report Here'!$M190="HT",1,0),0)</f>
        <v>0</v>
      </c>
      <c r="BG193" s="119">
        <f>IF('Copy &amp; Paste Roster Report Here'!$A190=BG$7,IF('Copy &amp; Paste Roster Report Here'!$M190="HT",1,0),0)</f>
        <v>0</v>
      </c>
      <c r="BH193" s="73">
        <f t="shared" si="41"/>
        <v>0</v>
      </c>
      <c r="BI193" s="120">
        <f>IF('Copy &amp; Paste Roster Report Here'!$A190=BI$7,IF('Copy &amp; Paste Roster Report Here'!$M190="MT",1,0),0)</f>
        <v>0</v>
      </c>
      <c r="BJ193" s="120">
        <f>IF('Copy &amp; Paste Roster Report Here'!$A190=BJ$7,IF('Copy &amp; Paste Roster Report Here'!$M190="MT",1,0),0)</f>
        <v>0</v>
      </c>
      <c r="BK193" s="120">
        <f>IF('Copy &amp; Paste Roster Report Here'!$A190=BK$7,IF('Copy &amp; Paste Roster Report Here'!$M190="MT",1,0),0)</f>
        <v>0</v>
      </c>
      <c r="BL193" s="120">
        <f>IF('Copy &amp; Paste Roster Report Here'!$A190=BL$7,IF('Copy &amp; Paste Roster Report Here'!$M190="MT",1,0),0)</f>
        <v>0</v>
      </c>
      <c r="BM193" s="120">
        <f>IF('Copy &amp; Paste Roster Report Here'!$A190=BM$7,IF('Copy &amp; Paste Roster Report Here'!$M190="MT",1,0),0)</f>
        <v>0</v>
      </c>
      <c r="BN193" s="120">
        <f>IF('Copy &amp; Paste Roster Report Here'!$A190=BN$7,IF('Copy &amp; Paste Roster Report Here'!$M190="MT",1,0),0)</f>
        <v>0</v>
      </c>
      <c r="BO193" s="120">
        <f>IF('Copy &amp; Paste Roster Report Here'!$A190=BO$7,IF('Copy &amp; Paste Roster Report Here'!$M190="MT",1,0),0)</f>
        <v>0</v>
      </c>
      <c r="BP193" s="120">
        <f>IF('Copy &amp; Paste Roster Report Here'!$A190=BP$7,IF('Copy &amp; Paste Roster Report Here'!$M190="MT",1,0),0)</f>
        <v>0</v>
      </c>
      <c r="BQ193" s="120">
        <f>IF('Copy &amp; Paste Roster Report Here'!$A190=BQ$7,IF('Copy &amp; Paste Roster Report Here'!$M190="MT",1,0),0)</f>
        <v>0</v>
      </c>
      <c r="BR193" s="120">
        <f>IF('Copy &amp; Paste Roster Report Here'!$A190=BR$7,IF('Copy &amp; Paste Roster Report Here'!$M190="MT",1,0),0)</f>
        <v>0</v>
      </c>
      <c r="BS193" s="120">
        <f>IF('Copy &amp; Paste Roster Report Here'!$A190=BS$7,IF('Copy &amp; Paste Roster Report Here'!$M190="MT",1,0),0)</f>
        <v>0</v>
      </c>
      <c r="BT193" s="73">
        <f t="shared" si="42"/>
        <v>0</v>
      </c>
      <c r="BU193" s="121">
        <f>IF('Copy &amp; Paste Roster Report Here'!$A190=BU$7,IF('Copy &amp; Paste Roster Report Here'!$M190="fy",1,0),0)</f>
        <v>0</v>
      </c>
      <c r="BV193" s="121">
        <f>IF('Copy &amp; Paste Roster Report Here'!$A190=BV$7,IF('Copy &amp; Paste Roster Report Here'!$M190="fy",1,0),0)</f>
        <v>0</v>
      </c>
      <c r="BW193" s="121">
        <f>IF('Copy &amp; Paste Roster Report Here'!$A190=BW$7,IF('Copy &amp; Paste Roster Report Here'!$M190="fy",1,0),0)</f>
        <v>0</v>
      </c>
      <c r="BX193" s="121">
        <f>IF('Copy &amp; Paste Roster Report Here'!$A190=BX$7,IF('Copy &amp; Paste Roster Report Here'!$M190="fy",1,0),0)</f>
        <v>0</v>
      </c>
      <c r="BY193" s="121">
        <f>IF('Copy &amp; Paste Roster Report Here'!$A190=BY$7,IF('Copy &amp; Paste Roster Report Here'!$M190="fy",1,0),0)</f>
        <v>0</v>
      </c>
      <c r="BZ193" s="121">
        <f>IF('Copy &amp; Paste Roster Report Here'!$A190=BZ$7,IF('Copy &amp; Paste Roster Report Here'!$M190="fy",1,0),0)</f>
        <v>0</v>
      </c>
      <c r="CA193" s="121">
        <f>IF('Copy &amp; Paste Roster Report Here'!$A190=CA$7,IF('Copy &amp; Paste Roster Report Here'!$M190="fy",1,0),0)</f>
        <v>0</v>
      </c>
      <c r="CB193" s="121">
        <f>IF('Copy &amp; Paste Roster Report Here'!$A190=CB$7,IF('Copy &amp; Paste Roster Report Here'!$M190="fy",1,0),0)</f>
        <v>0</v>
      </c>
      <c r="CC193" s="121">
        <f>IF('Copy &amp; Paste Roster Report Here'!$A190=CC$7,IF('Copy &amp; Paste Roster Report Here'!$M190="fy",1,0),0)</f>
        <v>0</v>
      </c>
      <c r="CD193" s="121">
        <f>IF('Copy &amp; Paste Roster Report Here'!$A190=CD$7,IF('Copy &amp; Paste Roster Report Here'!$M190="fy",1,0),0)</f>
        <v>0</v>
      </c>
      <c r="CE193" s="121">
        <f>IF('Copy &amp; Paste Roster Report Here'!$A190=CE$7,IF('Copy &amp; Paste Roster Report Here'!$M190="fy",1,0),0)</f>
        <v>0</v>
      </c>
      <c r="CF193" s="73">
        <f t="shared" si="43"/>
        <v>0</v>
      </c>
      <c r="CG193" s="122">
        <f>IF('Copy &amp; Paste Roster Report Here'!$A190=CG$7,IF('Copy &amp; Paste Roster Report Here'!$M190="RH",1,0),0)</f>
        <v>0</v>
      </c>
      <c r="CH193" s="122">
        <f>IF('Copy &amp; Paste Roster Report Here'!$A190=CH$7,IF('Copy &amp; Paste Roster Report Here'!$M190="RH",1,0),0)</f>
        <v>0</v>
      </c>
      <c r="CI193" s="122">
        <f>IF('Copy &amp; Paste Roster Report Here'!$A190=CI$7,IF('Copy &amp; Paste Roster Report Here'!$M190="RH",1,0),0)</f>
        <v>0</v>
      </c>
      <c r="CJ193" s="122">
        <f>IF('Copy &amp; Paste Roster Report Here'!$A190=CJ$7,IF('Copy &amp; Paste Roster Report Here'!$M190="RH",1,0),0)</f>
        <v>0</v>
      </c>
      <c r="CK193" s="122">
        <f>IF('Copy &amp; Paste Roster Report Here'!$A190=CK$7,IF('Copy &amp; Paste Roster Report Here'!$M190="RH",1,0),0)</f>
        <v>0</v>
      </c>
      <c r="CL193" s="122">
        <f>IF('Copy &amp; Paste Roster Report Here'!$A190=CL$7,IF('Copy &amp; Paste Roster Report Here'!$M190="RH",1,0),0)</f>
        <v>0</v>
      </c>
      <c r="CM193" s="122">
        <f>IF('Copy &amp; Paste Roster Report Here'!$A190=CM$7,IF('Copy &amp; Paste Roster Report Here'!$M190="RH",1,0),0)</f>
        <v>0</v>
      </c>
      <c r="CN193" s="122">
        <f>IF('Copy &amp; Paste Roster Report Here'!$A190=CN$7,IF('Copy &amp; Paste Roster Report Here'!$M190="RH",1,0),0)</f>
        <v>0</v>
      </c>
      <c r="CO193" s="122">
        <f>IF('Copy &amp; Paste Roster Report Here'!$A190=CO$7,IF('Copy &amp; Paste Roster Report Here'!$M190="RH",1,0),0)</f>
        <v>0</v>
      </c>
      <c r="CP193" s="122">
        <f>IF('Copy &amp; Paste Roster Report Here'!$A190=CP$7,IF('Copy &amp; Paste Roster Report Here'!$M190="RH",1,0),0)</f>
        <v>0</v>
      </c>
      <c r="CQ193" s="122">
        <f>IF('Copy &amp; Paste Roster Report Here'!$A190=CQ$7,IF('Copy &amp; Paste Roster Report Here'!$M190="RH",1,0),0)</f>
        <v>0</v>
      </c>
      <c r="CR193" s="73">
        <f t="shared" si="44"/>
        <v>0</v>
      </c>
      <c r="CS193" s="123">
        <f>IF('Copy &amp; Paste Roster Report Here'!$A190=CS$7,IF('Copy &amp; Paste Roster Report Here'!$M190="QT",1,0),0)</f>
        <v>0</v>
      </c>
      <c r="CT193" s="123">
        <f>IF('Copy &amp; Paste Roster Report Here'!$A190=CT$7,IF('Copy &amp; Paste Roster Report Here'!$M190="QT",1,0),0)</f>
        <v>0</v>
      </c>
      <c r="CU193" s="123">
        <f>IF('Copy &amp; Paste Roster Report Here'!$A190=CU$7,IF('Copy &amp; Paste Roster Report Here'!$M190="QT",1,0),0)</f>
        <v>0</v>
      </c>
      <c r="CV193" s="123">
        <f>IF('Copy &amp; Paste Roster Report Here'!$A190=CV$7,IF('Copy &amp; Paste Roster Report Here'!$M190="QT",1,0),0)</f>
        <v>0</v>
      </c>
      <c r="CW193" s="123">
        <f>IF('Copy &amp; Paste Roster Report Here'!$A190=CW$7,IF('Copy &amp; Paste Roster Report Here'!$M190="QT",1,0),0)</f>
        <v>0</v>
      </c>
      <c r="CX193" s="123">
        <f>IF('Copy &amp; Paste Roster Report Here'!$A190=CX$7,IF('Copy &amp; Paste Roster Report Here'!$M190="QT",1,0),0)</f>
        <v>0</v>
      </c>
      <c r="CY193" s="123">
        <f>IF('Copy &amp; Paste Roster Report Here'!$A190=CY$7,IF('Copy &amp; Paste Roster Report Here'!$M190="QT",1,0),0)</f>
        <v>0</v>
      </c>
      <c r="CZ193" s="123">
        <f>IF('Copy &amp; Paste Roster Report Here'!$A190=CZ$7,IF('Copy &amp; Paste Roster Report Here'!$M190="QT",1,0),0)</f>
        <v>0</v>
      </c>
      <c r="DA193" s="123">
        <f>IF('Copy &amp; Paste Roster Report Here'!$A190=DA$7,IF('Copy &amp; Paste Roster Report Here'!$M190="QT",1,0),0)</f>
        <v>0</v>
      </c>
      <c r="DB193" s="123">
        <f>IF('Copy &amp; Paste Roster Report Here'!$A190=DB$7,IF('Copy &amp; Paste Roster Report Here'!$M190="QT",1,0),0)</f>
        <v>0</v>
      </c>
      <c r="DC193" s="123">
        <f>IF('Copy &amp; Paste Roster Report Here'!$A190=DC$7,IF('Copy &amp; Paste Roster Report Here'!$M190="QT",1,0),0)</f>
        <v>0</v>
      </c>
      <c r="DD193" s="73">
        <f t="shared" si="45"/>
        <v>0</v>
      </c>
      <c r="DE193" s="124">
        <f>IF('Copy &amp; Paste Roster Report Here'!$A190=DE$7,IF('Copy &amp; Paste Roster Report Here'!$M190="xxxxxxxxxxx",1,0),0)</f>
        <v>0</v>
      </c>
      <c r="DF193" s="124">
        <f>IF('Copy &amp; Paste Roster Report Here'!$A190=DF$7,IF('Copy &amp; Paste Roster Report Here'!$M190="xxxxxxxxxxx",1,0),0)</f>
        <v>0</v>
      </c>
      <c r="DG193" s="124">
        <f>IF('Copy &amp; Paste Roster Report Here'!$A190=DG$7,IF('Copy &amp; Paste Roster Report Here'!$M190="xxxxxxxxxxx",1,0),0)</f>
        <v>0</v>
      </c>
      <c r="DH193" s="124">
        <f>IF('Copy &amp; Paste Roster Report Here'!$A190=DH$7,IF('Copy &amp; Paste Roster Report Here'!$M190="xxxxxxxxxxx",1,0),0)</f>
        <v>0</v>
      </c>
      <c r="DI193" s="124">
        <f>IF('Copy &amp; Paste Roster Report Here'!$A190=DI$7,IF('Copy &amp; Paste Roster Report Here'!$M190="xxxxxxxxxxx",1,0),0)</f>
        <v>0</v>
      </c>
      <c r="DJ193" s="124">
        <f>IF('Copy &amp; Paste Roster Report Here'!$A190=DJ$7,IF('Copy &amp; Paste Roster Report Here'!$M190="xxxxxxxxxxx",1,0),0)</f>
        <v>0</v>
      </c>
      <c r="DK193" s="124">
        <f>IF('Copy &amp; Paste Roster Report Here'!$A190=DK$7,IF('Copy &amp; Paste Roster Report Here'!$M190="xxxxxxxxxxx",1,0),0)</f>
        <v>0</v>
      </c>
      <c r="DL193" s="124">
        <f>IF('Copy &amp; Paste Roster Report Here'!$A190=DL$7,IF('Copy &amp; Paste Roster Report Here'!$M190="xxxxxxxxxxx",1,0),0)</f>
        <v>0</v>
      </c>
      <c r="DM193" s="124">
        <f>IF('Copy &amp; Paste Roster Report Here'!$A190=DM$7,IF('Copy &amp; Paste Roster Report Here'!$M190="xxxxxxxxxxx",1,0),0)</f>
        <v>0</v>
      </c>
      <c r="DN193" s="124">
        <f>IF('Copy &amp; Paste Roster Report Here'!$A190=DN$7,IF('Copy &amp; Paste Roster Report Here'!$M190="xxxxxxxxxxx",1,0),0)</f>
        <v>0</v>
      </c>
      <c r="DO193" s="124">
        <f>IF('Copy &amp; Paste Roster Report Here'!$A190=DO$7,IF('Copy &amp; Paste Roster Report Here'!$M190="xxxxxxxxxxx",1,0),0)</f>
        <v>0</v>
      </c>
      <c r="DP193" s="125">
        <f t="shared" si="46"/>
        <v>0</v>
      </c>
      <c r="DQ193" s="126">
        <f t="shared" si="47"/>
        <v>0</v>
      </c>
    </row>
    <row r="194" spans="1:121" x14ac:dyDescent="0.2">
      <c r="A194" s="111">
        <f t="shared" si="33"/>
        <v>0</v>
      </c>
      <c r="B194" s="111">
        <f t="shared" si="34"/>
        <v>0</v>
      </c>
      <c r="C194" s="112">
        <f>+('Copy &amp; Paste Roster Report Here'!$P191-'Copy &amp; Paste Roster Report Here'!$O191)/30</f>
        <v>0</v>
      </c>
      <c r="D194" s="112">
        <f>+('Copy &amp; Paste Roster Report Here'!$P191-'Copy &amp; Paste Roster Report Here'!$O191)</f>
        <v>0</v>
      </c>
      <c r="E194" s="111">
        <f>'Copy &amp; Paste Roster Report Here'!N191</f>
        <v>0</v>
      </c>
      <c r="F194" s="111" t="str">
        <f t="shared" si="35"/>
        <v>N</v>
      </c>
      <c r="G194" s="111">
        <f>'Copy &amp; Paste Roster Report Here'!R191</f>
        <v>0</v>
      </c>
      <c r="H194" s="113">
        <f t="shared" si="36"/>
        <v>0</v>
      </c>
      <c r="I194" s="112">
        <f>IF(F194="N",$F$5-'Copy &amp; Paste Roster Report Here'!O191,+'Copy &amp; Paste Roster Report Here'!Q191-'Copy &amp; Paste Roster Report Here'!O191)</f>
        <v>0</v>
      </c>
      <c r="J194" s="114">
        <f t="shared" si="37"/>
        <v>0</v>
      </c>
      <c r="K194" s="114">
        <f t="shared" si="38"/>
        <v>0</v>
      </c>
      <c r="L194" s="115">
        <f>'Copy &amp; Paste Roster Report Here'!F191</f>
        <v>0</v>
      </c>
      <c r="M194" s="116">
        <f t="shared" si="39"/>
        <v>0</v>
      </c>
      <c r="N194" s="117">
        <f>IF('Copy &amp; Paste Roster Report Here'!$A191='Analytical Tests'!N$7,IF($F194="Y",+$H194*N$6,0),0)</f>
        <v>0</v>
      </c>
      <c r="O194" s="117">
        <f>IF('Copy &amp; Paste Roster Report Here'!$A191='Analytical Tests'!O$7,IF($F194="Y",+$H194*O$6,0),0)</f>
        <v>0</v>
      </c>
      <c r="P194" s="117">
        <f>IF('Copy &amp; Paste Roster Report Here'!$A191='Analytical Tests'!P$7,IF($F194="Y",+$H194*P$6,0),0)</f>
        <v>0</v>
      </c>
      <c r="Q194" s="117">
        <f>IF('Copy &amp; Paste Roster Report Here'!$A191='Analytical Tests'!Q$7,IF($F194="Y",+$H194*Q$6,0),0)</f>
        <v>0</v>
      </c>
      <c r="R194" s="117">
        <f>IF('Copy &amp; Paste Roster Report Here'!$A191='Analytical Tests'!R$7,IF($F194="Y",+$H194*R$6,0),0)</f>
        <v>0</v>
      </c>
      <c r="S194" s="117">
        <f>IF('Copy &amp; Paste Roster Report Here'!$A191='Analytical Tests'!S$7,IF($F194="Y",+$H194*S$6,0),0)</f>
        <v>0</v>
      </c>
      <c r="T194" s="117">
        <f>IF('Copy &amp; Paste Roster Report Here'!$A191='Analytical Tests'!T$7,IF($F194="Y",+$H194*T$6,0),0)</f>
        <v>0</v>
      </c>
      <c r="U194" s="117">
        <f>IF('Copy &amp; Paste Roster Report Here'!$A191='Analytical Tests'!U$7,IF($F194="Y",+$H194*U$6,0),0)</f>
        <v>0</v>
      </c>
      <c r="V194" s="117">
        <f>IF('Copy &amp; Paste Roster Report Here'!$A191='Analytical Tests'!V$7,IF($F194="Y",+$H194*V$6,0),0)</f>
        <v>0</v>
      </c>
      <c r="W194" s="117">
        <f>IF('Copy &amp; Paste Roster Report Here'!$A191='Analytical Tests'!W$7,IF($F194="Y",+$H194*W$6,0),0)</f>
        <v>0</v>
      </c>
      <c r="X194" s="117">
        <f>IF('Copy &amp; Paste Roster Report Here'!$A191='Analytical Tests'!X$7,IF($F194="Y",+$H194*X$6,0),0)</f>
        <v>0</v>
      </c>
      <c r="Y194" s="117" t="b">
        <f>IF('Copy &amp; Paste Roster Report Here'!$A191='Analytical Tests'!Y$7,IF($F194="N",IF($J194&gt;=$C194,Y$6,+($I194/$D194)*Y$6),0))</f>
        <v>0</v>
      </c>
      <c r="Z194" s="117" t="b">
        <f>IF('Copy &amp; Paste Roster Report Here'!$A191='Analytical Tests'!Z$7,IF($F194="N",IF($J194&gt;=$C194,Z$6,+($I194/$D194)*Z$6),0))</f>
        <v>0</v>
      </c>
      <c r="AA194" s="117" t="b">
        <f>IF('Copy &amp; Paste Roster Report Here'!$A191='Analytical Tests'!AA$7,IF($F194="N",IF($J194&gt;=$C194,AA$6,+($I194/$D194)*AA$6),0))</f>
        <v>0</v>
      </c>
      <c r="AB194" s="117" t="b">
        <f>IF('Copy &amp; Paste Roster Report Here'!$A191='Analytical Tests'!AB$7,IF($F194="N",IF($J194&gt;=$C194,AB$6,+($I194/$D194)*AB$6),0))</f>
        <v>0</v>
      </c>
      <c r="AC194" s="117" t="b">
        <f>IF('Copy &amp; Paste Roster Report Here'!$A191='Analytical Tests'!AC$7,IF($F194="N",IF($J194&gt;=$C194,AC$6,+($I194/$D194)*AC$6),0))</f>
        <v>0</v>
      </c>
      <c r="AD194" s="117" t="b">
        <f>IF('Copy &amp; Paste Roster Report Here'!$A191='Analytical Tests'!AD$7,IF($F194="N",IF($J194&gt;=$C194,AD$6,+($I194/$D194)*AD$6),0))</f>
        <v>0</v>
      </c>
      <c r="AE194" s="117" t="b">
        <f>IF('Copy &amp; Paste Roster Report Here'!$A191='Analytical Tests'!AE$7,IF($F194="N",IF($J194&gt;=$C194,AE$6,+($I194/$D194)*AE$6),0))</f>
        <v>0</v>
      </c>
      <c r="AF194" s="117" t="b">
        <f>IF('Copy &amp; Paste Roster Report Here'!$A191='Analytical Tests'!AF$7,IF($F194="N",IF($J194&gt;=$C194,AF$6,+($I194/$D194)*AF$6),0))</f>
        <v>0</v>
      </c>
      <c r="AG194" s="117" t="b">
        <f>IF('Copy &amp; Paste Roster Report Here'!$A191='Analytical Tests'!AG$7,IF($F194="N",IF($J194&gt;=$C194,AG$6,+($I194/$D194)*AG$6),0))</f>
        <v>0</v>
      </c>
      <c r="AH194" s="117" t="b">
        <f>IF('Copy &amp; Paste Roster Report Here'!$A191='Analytical Tests'!AH$7,IF($F194="N",IF($J194&gt;=$C194,AH$6,+($I194/$D194)*AH$6),0))</f>
        <v>0</v>
      </c>
      <c r="AI194" s="117" t="b">
        <f>IF('Copy &amp; Paste Roster Report Here'!$A191='Analytical Tests'!AI$7,IF($F194="N",IF($J194&gt;=$C194,AI$6,+($I194/$D194)*AI$6),0))</f>
        <v>0</v>
      </c>
      <c r="AJ194" s="79"/>
      <c r="AK194" s="118">
        <f>IF('Copy &amp; Paste Roster Report Here'!$A191=AK$7,IF('Copy &amp; Paste Roster Report Here'!$M191="FT",1,0),0)</f>
        <v>0</v>
      </c>
      <c r="AL194" s="118">
        <f>IF('Copy &amp; Paste Roster Report Here'!$A191=AL$7,IF('Copy &amp; Paste Roster Report Here'!$M191="FT",1,0),0)</f>
        <v>0</v>
      </c>
      <c r="AM194" s="118">
        <f>IF('Copy &amp; Paste Roster Report Here'!$A191=AM$7,IF('Copy &amp; Paste Roster Report Here'!$M191="FT",1,0),0)</f>
        <v>0</v>
      </c>
      <c r="AN194" s="118">
        <f>IF('Copy &amp; Paste Roster Report Here'!$A191=AN$7,IF('Copy &amp; Paste Roster Report Here'!$M191="FT",1,0),0)</f>
        <v>0</v>
      </c>
      <c r="AO194" s="118">
        <f>IF('Copy &amp; Paste Roster Report Here'!$A191=AO$7,IF('Copy &amp; Paste Roster Report Here'!$M191="FT",1,0),0)</f>
        <v>0</v>
      </c>
      <c r="AP194" s="118">
        <f>IF('Copy &amp; Paste Roster Report Here'!$A191=AP$7,IF('Copy &amp; Paste Roster Report Here'!$M191="FT",1,0),0)</f>
        <v>0</v>
      </c>
      <c r="AQ194" s="118">
        <f>IF('Copy &amp; Paste Roster Report Here'!$A191=AQ$7,IF('Copy &amp; Paste Roster Report Here'!$M191="FT",1,0),0)</f>
        <v>0</v>
      </c>
      <c r="AR194" s="118">
        <f>IF('Copy &amp; Paste Roster Report Here'!$A191=AR$7,IF('Copy &amp; Paste Roster Report Here'!$M191="FT",1,0),0)</f>
        <v>0</v>
      </c>
      <c r="AS194" s="118">
        <f>IF('Copy &amp; Paste Roster Report Here'!$A191=AS$7,IF('Copy &amp; Paste Roster Report Here'!$M191="FT",1,0),0)</f>
        <v>0</v>
      </c>
      <c r="AT194" s="118">
        <f>IF('Copy &amp; Paste Roster Report Here'!$A191=AT$7,IF('Copy &amp; Paste Roster Report Here'!$M191="FT",1,0),0)</f>
        <v>0</v>
      </c>
      <c r="AU194" s="118">
        <f>IF('Copy &amp; Paste Roster Report Here'!$A191=AU$7,IF('Copy &amp; Paste Roster Report Here'!$M191="FT",1,0),0)</f>
        <v>0</v>
      </c>
      <c r="AV194" s="73">
        <f t="shared" si="40"/>
        <v>0</v>
      </c>
      <c r="AW194" s="119">
        <f>IF('Copy &amp; Paste Roster Report Here'!$A191=AW$7,IF('Copy &amp; Paste Roster Report Here'!$M191="HT",1,0),0)</f>
        <v>0</v>
      </c>
      <c r="AX194" s="119">
        <f>IF('Copy &amp; Paste Roster Report Here'!$A191=AX$7,IF('Copy &amp; Paste Roster Report Here'!$M191="HT",1,0),0)</f>
        <v>0</v>
      </c>
      <c r="AY194" s="119">
        <f>IF('Copy &amp; Paste Roster Report Here'!$A191=AY$7,IF('Copy &amp; Paste Roster Report Here'!$M191="HT",1,0),0)</f>
        <v>0</v>
      </c>
      <c r="AZ194" s="119">
        <f>IF('Copy &amp; Paste Roster Report Here'!$A191=AZ$7,IF('Copy &amp; Paste Roster Report Here'!$M191="HT",1,0),0)</f>
        <v>0</v>
      </c>
      <c r="BA194" s="119">
        <f>IF('Copy &amp; Paste Roster Report Here'!$A191=BA$7,IF('Copy &amp; Paste Roster Report Here'!$M191="HT",1,0),0)</f>
        <v>0</v>
      </c>
      <c r="BB194" s="119">
        <f>IF('Copy &amp; Paste Roster Report Here'!$A191=BB$7,IF('Copy &amp; Paste Roster Report Here'!$M191="HT",1,0),0)</f>
        <v>0</v>
      </c>
      <c r="BC194" s="119">
        <f>IF('Copy &amp; Paste Roster Report Here'!$A191=BC$7,IF('Copy &amp; Paste Roster Report Here'!$M191="HT",1,0),0)</f>
        <v>0</v>
      </c>
      <c r="BD194" s="119">
        <f>IF('Copy &amp; Paste Roster Report Here'!$A191=BD$7,IF('Copy &amp; Paste Roster Report Here'!$M191="HT",1,0),0)</f>
        <v>0</v>
      </c>
      <c r="BE194" s="119">
        <f>IF('Copy &amp; Paste Roster Report Here'!$A191=BE$7,IF('Copy &amp; Paste Roster Report Here'!$M191="HT",1,0),0)</f>
        <v>0</v>
      </c>
      <c r="BF194" s="119">
        <f>IF('Copy &amp; Paste Roster Report Here'!$A191=BF$7,IF('Copy &amp; Paste Roster Report Here'!$M191="HT",1,0),0)</f>
        <v>0</v>
      </c>
      <c r="BG194" s="119">
        <f>IF('Copy &amp; Paste Roster Report Here'!$A191=BG$7,IF('Copy &amp; Paste Roster Report Here'!$M191="HT",1,0),0)</f>
        <v>0</v>
      </c>
      <c r="BH194" s="73">
        <f t="shared" si="41"/>
        <v>0</v>
      </c>
      <c r="BI194" s="120">
        <f>IF('Copy &amp; Paste Roster Report Here'!$A191=BI$7,IF('Copy &amp; Paste Roster Report Here'!$M191="MT",1,0),0)</f>
        <v>0</v>
      </c>
      <c r="BJ194" s="120">
        <f>IF('Copy &amp; Paste Roster Report Here'!$A191=BJ$7,IF('Copy &amp; Paste Roster Report Here'!$M191="MT",1,0),0)</f>
        <v>0</v>
      </c>
      <c r="BK194" s="120">
        <f>IF('Copy &amp; Paste Roster Report Here'!$A191=BK$7,IF('Copy &amp; Paste Roster Report Here'!$M191="MT",1,0),0)</f>
        <v>0</v>
      </c>
      <c r="BL194" s="120">
        <f>IF('Copy &amp; Paste Roster Report Here'!$A191=BL$7,IF('Copy &amp; Paste Roster Report Here'!$M191="MT",1,0),0)</f>
        <v>0</v>
      </c>
      <c r="BM194" s="120">
        <f>IF('Copy &amp; Paste Roster Report Here'!$A191=BM$7,IF('Copy &amp; Paste Roster Report Here'!$M191="MT",1,0),0)</f>
        <v>0</v>
      </c>
      <c r="BN194" s="120">
        <f>IF('Copy &amp; Paste Roster Report Here'!$A191=BN$7,IF('Copy &amp; Paste Roster Report Here'!$M191="MT",1,0),0)</f>
        <v>0</v>
      </c>
      <c r="BO194" s="120">
        <f>IF('Copy &amp; Paste Roster Report Here'!$A191=BO$7,IF('Copy &amp; Paste Roster Report Here'!$M191="MT",1,0),0)</f>
        <v>0</v>
      </c>
      <c r="BP194" s="120">
        <f>IF('Copy &amp; Paste Roster Report Here'!$A191=BP$7,IF('Copy &amp; Paste Roster Report Here'!$M191="MT",1,0),0)</f>
        <v>0</v>
      </c>
      <c r="BQ194" s="120">
        <f>IF('Copy &amp; Paste Roster Report Here'!$A191=BQ$7,IF('Copy &amp; Paste Roster Report Here'!$M191="MT",1,0),0)</f>
        <v>0</v>
      </c>
      <c r="BR194" s="120">
        <f>IF('Copy &amp; Paste Roster Report Here'!$A191=BR$7,IF('Copy &amp; Paste Roster Report Here'!$M191="MT",1,0),0)</f>
        <v>0</v>
      </c>
      <c r="BS194" s="120">
        <f>IF('Copy &amp; Paste Roster Report Here'!$A191=BS$7,IF('Copy &amp; Paste Roster Report Here'!$M191="MT",1,0),0)</f>
        <v>0</v>
      </c>
      <c r="BT194" s="73">
        <f t="shared" si="42"/>
        <v>0</v>
      </c>
      <c r="BU194" s="121">
        <f>IF('Copy &amp; Paste Roster Report Here'!$A191=BU$7,IF('Copy &amp; Paste Roster Report Here'!$M191="fy",1,0),0)</f>
        <v>0</v>
      </c>
      <c r="BV194" s="121">
        <f>IF('Copy &amp; Paste Roster Report Here'!$A191=BV$7,IF('Copy &amp; Paste Roster Report Here'!$M191="fy",1,0),0)</f>
        <v>0</v>
      </c>
      <c r="BW194" s="121">
        <f>IF('Copy &amp; Paste Roster Report Here'!$A191=BW$7,IF('Copy &amp; Paste Roster Report Here'!$M191="fy",1,0),0)</f>
        <v>0</v>
      </c>
      <c r="BX194" s="121">
        <f>IF('Copy &amp; Paste Roster Report Here'!$A191=BX$7,IF('Copy &amp; Paste Roster Report Here'!$M191="fy",1,0),0)</f>
        <v>0</v>
      </c>
      <c r="BY194" s="121">
        <f>IF('Copy &amp; Paste Roster Report Here'!$A191=BY$7,IF('Copy &amp; Paste Roster Report Here'!$M191="fy",1,0),0)</f>
        <v>0</v>
      </c>
      <c r="BZ194" s="121">
        <f>IF('Copy &amp; Paste Roster Report Here'!$A191=BZ$7,IF('Copy &amp; Paste Roster Report Here'!$M191="fy",1,0),0)</f>
        <v>0</v>
      </c>
      <c r="CA194" s="121">
        <f>IF('Copy &amp; Paste Roster Report Here'!$A191=CA$7,IF('Copy &amp; Paste Roster Report Here'!$M191="fy",1,0),0)</f>
        <v>0</v>
      </c>
      <c r="CB194" s="121">
        <f>IF('Copy &amp; Paste Roster Report Here'!$A191=CB$7,IF('Copy &amp; Paste Roster Report Here'!$M191="fy",1,0),0)</f>
        <v>0</v>
      </c>
      <c r="CC194" s="121">
        <f>IF('Copy &amp; Paste Roster Report Here'!$A191=CC$7,IF('Copy &amp; Paste Roster Report Here'!$M191="fy",1,0),0)</f>
        <v>0</v>
      </c>
      <c r="CD194" s="121">
        <f>IF('Copy &amp; Paste Roster Report Here'!$A191=CD$7,IF('Copy &amp; Paste Roster Report Here'!$M191="fy",1,0),0)</f>
        <v>0</v>
      </c>
      <c r="CE194" s="121">
        <f>IF('Copy &amp; Paste Roster Report Here'!$A191=CE$7,IF('Copy &amp; Paste Roster Report Here'!$M191="fy",1,0),0)</f>
        <v>0</v>
      </c>
      <c r="CF194" s="73">
        <f t="shared" si="43"/>
        <v>0</v>
      </c>
      <c r="CG194" s="122">
        <f>IF('Copy &amp; Paste Roster Report Here'!$A191=CG$7,IF('Copy &amp; Paste Roster Report Here'!$M191="RH",1,0),0)</f>
        <v>0</v>
      </c>
      <c r="CH194" s="122">
        <f>IF('Copy &amp; Paste Roster Report Here'!$A191=CH$7,IF('Copy &amp; Paste Roster Report Here'!$M191="RH",1,0),0)</f>
        <v>0</v>
      </c>
      <c r="CI194" s="122">
        <f>IF('Copy &amp; Paste Roster Report Here'!$A191=CI$7,IF('Copy &amp; Paste Roster Report Here'!$M191="RH",1,0),0)</f>
        <v>0</v>
      </c>
      <c r="CJ194" s="122">
        <f>IF('Copy &amp; Paste Roster Report Here'!$A191=CJ$7,IF('Copy &amp; Paste Roster Report Here'!$M191="RH",1,0),0)</f>
        <v>0</v>
      </c>
      <c r="CK194" s="122">
        <f>IF('Copy &amp; Paste Roster Report Here'!$A191=CK$7,IF('Copy &amp; Paste Roster Report Here'!$M191="RH",1,0),0)</f>
        <v>0</v>
      </c>
      <c r="CL194" s="122">
        <f>IF('Copy &amp; Paste Roster Report Here'!$A191=CL$7,IF('Copy &amp; Paste Roster Report Here'!$M191="RH",1,0),0)</f>
        <v>0</v>
      </c>
      <c r="CM194" s="122">
        <f>IF('Copy &amp; Paste Roster Report Here'!$A191=CM$7,IF('Copy &amp; Paste Roster Report Here'!$M191="RH",1,0),0)</f>
        <v>0</v>
      </c>
      <c r="CN194" s="122">
        <f>IF('Copy &amp; Paste Roster Report Here'!$A191=CN$7,IF('Copy &amp; Paste Roster Report Here'!$M191="RH",1,0),0)</f>
        <v>0</v>
      </c>
      <c r="CO194" s="122">
        <f>IF('Copy &amp; Paste Roster Report Here'!$A191=CO$7,IF('Copy &amp; Paste Roster Report Here'!$M191="RH",1,0),0)</f>
        <v>0</v>
      </c>
      <c r="CP194" s="122">
        <f>IF('Copy &amp; Paste Roster Report Here'!$A191=CP$7,IF('Copy &amp; Paste Roster Report Here'!$M191="RH",1,0),0)</f>
        <v>0</v>
      </c>
      <c r="CQ194" s="122">
        <f>IF('Copy &amp; Paste Roster Report Here'!$A191=CQ$7,IF('Copy &amp; Paste Roster Report Here'!$M191="RH",1,0),0)</f>
        <v>0</v>
      </c>
      <c r="CR194" s="73">
        <f t="shared" si="44"/>
        <v>0</v>
      </c>
      <c r="CS194" s="123">
        <f>IF('Copy &amp; Paste Roster Report Here'!$A191=CS$7,IF('Copy &amp; Paste Roster Report Here'!$M191="QT",1,0),0)</f>
        <v>0</v>
      </c>
      <c r="CT194" s="123">
        <f>IF('Copy &amp; Paste Roster Report Here'!$A191=CT$7,IF('Copy &amp; Paste Roster Report Here'!$M191="QT",1,0),0)</f>
        <v>0</v>
      </c>
      <c r="CU194" s="123">
        <f>IF('Copy &amp; Paste Roster Report Here'!$A191=CU$7,IF('Copy &amp; Paste Roster Report Here'!$M191="QT",1,0),0)</f>
        <v>0</v>
      </c>
      <c r="CV194" s="123">
        <f>IF('Copy &amp; Paste Roster Report Here'!$A191=CV$7,IF('Copy &amp; Paste Roster Report Here'!$M191="QT",1,0),0)</f>
        <v>0</v>
      </c>
      <c r="CW194" s="123">
        <f>IF('Copy &amp; Paste Roster Report Here'!$A191=CW$7,IF('Copy &amp; Paste Roster Report Here'!$M191="QT",1,0),0)</f>
        <v>0</v>
      </c>
      <c r="CX194" s="123">
        <f>IF('Copy &amp; Paste Roster Report Here'!$A191=CX$7,IF('Copy &amp; Paste Roster Report Here'!$M191="QT",1,0),0)</f>
        <v>0</v>
      </c>
      <c r="CY194" s="123">
        <f>IF('Copy &amp; Paste Roster Report Here'!$A191=CY$7,IF('Copy &amp; Paste Roster Report Here'!$M191="QT",1,0),0)</f>
        <v>0</v>
      </c>
      <c r="CZ194" s="123">
        <f>IF('Copy &amp; Paste Roster Report Here'!$A191=CZ$7,IF('Copy &amp; Paste Roster Report Here'!$M191="QT",1,0),0)</f>
        <v>0</v>
      </c>
      <c r="DA194" s="123">
        <f>IF('Copy &amp; Paste Roster Report Here'!$A191=DA$7,IF('Copy &amp; Paste Roster Report Here'!$M191="QT",1,0),0)</f>
        <v>0</v>
      </c>
      <c r="DB194" s="123">
        <f>IF('Copy &amp; Paste Roster Report Here'!$A191=DB$7,IF('Copy &amp; Paste Roster Report Here'!$M191="QT",1,0),0)</f>
        <v>0</v>
      </c>
      <c r="DC194" s="123">
        <f>IF('Copy &amp; Paste Roster Report Here'!$A191=DC$7,IF('Copy &amp; Paste Roster Report Here'!$M191="QT",1,0),0)</f>
        <v>0</v>
      </c>
      <c r="DD194" s="73">
        <f t="shared" si="45"/>
        <v>0</v>
      </c>
      <c r="DE194" s="124">
        <f>IF('Copy &amp; Paste Roster Report Here'!$A191=DE$7,IF('Copy &amp; Paste Roster Report Here'!$M191="xxxxxxxxxxx",1,0),0)</f>
        <v>0</v>
      </c>
      <c r="DF194" s="124">
        <f>IF('Copy &amp; Paste Roster Report Here'!$A191=DF$7,IF('Copy &amp; Paste Roster Report Here'!$M191="xxxxxxxxxxx",1,0),0)</f>
        <v>0</v>
      </c>
      <c r="DG194" s="124">
        <f>IF('Copy &amp; Paste Roster Report Here'!$A191=DG$7,IF('Copy &amp; Paste Roster Report Here'!$M191="xxxxxxxxxxx",1,0),0)</f>
        <v>0</v>
      </c>
      <c r="DH194" s="124">
        <f>IF('Copy &amp; Paste Roster Report Here'!$A191=DH$7,IF('Copy &amp; Paste Roster Report Here'!$M191="xxxxxxxxxxx",1,0),0)</f>
        <v>0</v>
      </c>
      <c r="DI194" s="124">
        <f>IF('Copy &amp; Paste Roster Report Here'!$A191=DI$7,IF('Copy &amp; Paste Roster Report Here'!$M191="xxxxxxxxxxx",1,0),0)</f>
        <v>0</v>
      </c>
      <c r="DJ194" s="124">
        <f>IF('Copy &amp; Paste Roster Report Here'!$A191=DJ$7,IF('Copy &amp; Paste Roster Report Here'!$M191="xxxxxxxxxxx",1,0),0)</f>
        <v>0</v>
      </c>
      <c r="DK194" s="124">
        <f>IF('Copy &amp; Paste Roster Report Here'!$A191=DK$7,IF('Copy &amp; Paste Roster Report Here'!$M191="xxxxxxxxxxx",1,0),0)</f>
        <v>0</v>
      </c>
      <c r="DL194" s="124">
        <f>IF('Copy &amp; Paste Roster Report Here'!$A191=DL$7,IF('Copy &amp; Paste Roster Report Here'!$M191="xxxxxxxxxxx",1,0),0)</f>
        <v>0</v>
      </c>
      <c r="DM194" s="124">
        <f>IF('Copy &amp; Paste Roster Report Here'!$A191=DM$7,IF('Copy &amp; Paste Roster Report Here'!$M191="xxxxxxxxxxx",1,0),0)</f>
        <v>0</v>
      </c>
      <c r="DN194" s="124">
        <f>IF('Copy &amp; Paste Roster Report Here'!$A191=DN$7,IF('Copy &amp; Paste Roster Report Here'!$M191="xxxxxxxxxxx",1,0),0)</f>
        <v>0</v>
      </c>
      <c r="DO194" s="124">
        <f>IF('Copy &amp; Paste Roster Report Here'!$A191=DO$7,IF('Copy &amp; Paste Roster Report Here'!$M191="xxxxxxxxxxx",1,0),0)</f>
        <v>0</v>
      </c>
      <c r="DP194" s="125">
        <f t="shared" si="46"/>
        <v>0</v>
      </c>
      <c r="DQ194" s="126">
        <f t="shared" si="47"/>
        <v>0</v>
      </c>
    </row>
    <row r="195" spans="1:121" x14ac:dyDescent="0.2">
      <c r="A195" s="111">
        <f t="shared" si="33"/>
        <v>0</v>
      </c>
      <c r="B195" s="111">
        <f t="shared" si="34"/>
        <v>0</v>
      </c>
      <c r="C195" s="112">
        <f>+('Copy &amp; Paste Roster Report Here'!$P192-'Copy &amp; Paste Roster Report Here'!$O192)/30</f>
        <v>0</v>
      </c>
      <c r="D195" s="112">
        <f>+('Copy &amp; Paste Roster Report Here'!$P192-'Copy &amp; Paste Roster Report Here'!$O192)</f>
        <v>0</v>
      </c>
      <c r="E195" s="111">
        <f>'Copy &amp; Paste Roster Report Here'!N192</f>
        <v>0</v>
      </c>
      <c r="F195" s="111" t="str">
        <f t="shared" si="35"/>
        <v>N</v>
      </c>
      <c r="G195" s="111">
        <f>'Copy &amp; Paste Roster Report Here'!R192</f>
        <v>0</v>
      </c>
      <c r="H195" s="113">
        <f t="shared" si="36"/>
        <v>0</v>
      </c>
      <c r="I195" s="112">
        <f>IF(F195="N",$F$5-'Copy &amp; Paste Roster Report Here'!O192,+'Copy &amp; Paste Roster Report Here'!Q192-'Copy &amp; Paste Roster Report Here'!O192)</f>
        <v>0</v>
      </c>
      <c r="J195" s="114">
        <f t="shared" si="37"/>
        <v>0</v>
      </c>
      <c r="K195" s="114">
        <f t="shared" si="38"/>
        <v>0</v>
      </c>
      <c r="L195" s="115">
        <f>'Copy &amp; Paste Roster Report Here'!F192</f>
        <v>0</v>
      </c>
      <c r="M195" s="116">
        <f t="shared" si="39"/>
        <v>0</v>
      </c>
      <c r="N195" s="117">
        <f>IF('Copy &amp; Paste Roster Report Here'!$A192='Analytical Tests'!N$7,IF($F195="Y",+$H195*N$6,0),0)</f>
        <v>0</v>
      </c>
      <c r="O195" s="117">
        <f>IF('Copy &amp; Paste Roster Report Here'!$A192='Analytical Tests'!O$7,IF($F195="Y",+$H195*O$6,0),0)</f>
        <v>0</v>
      </c>
      <c r="P195" s="117">
        <f>IF('Copy &amp; Paste Roster Report Here'!$A192='Analytical Tests'!P$7,IF($F195="Y",+$H195*P$6,0),0)</f>
        <v>0</v>
      </c>
      <c r="Q195" s="117">
        <f>IF('Copy &amp; Paste Roster Report Here'!$A192='Analytical Tests'!Q$7,IF($F195="Y",+$H195*Q$6,0),0)</f>
        <v>0</v>
      </c>
      <c r="R195" s="117">
        <f>IF('Copy &amp; Paste Roster Report Here'!$A192='Analytical Tests'!R$7,IF($F195="Y",+$H195*R$6,0),0)</f>
        <v>0</v>
      </c>
      <c r="S195" s="117">
        <f>IF('Copy &amp; Paste Roster Report Here'!$A192='Analytical Tests'!S$7,IF($F195="Y",+$H195*S$6,0),0)</f>
        <v>0</v>
      </c>
      <c r="T195" s="117">
        <f>IF('Copy &amp; Paste Roster Report Here'!$A192='Analytical Tests'!T$7,IF($F195="Y",+$H195*T$6,0),0)</f>
        <v>0</v>
      </c>
      <c r="U195" s="117">
        <f>IF('Copy &amp; Paste Roster Report Here'!$A192='Analytical Tests'!U$7,IF($F195="Y",+$H195*U$6,0),0)</f>
        <v>0</v>
      </c>
      <c r="V195" s="117">
        <f>IF('Copy &amp; Paste Roster Report Here'!$A192='Analytical Tests'!V$7,IF($F195="Y",+$H195*V$6,0),0)</f>
        <v>0</v>
      </c>
      <c r="W195" s="117">
        <f>IF('Copy &amp; Paste Roster Report Here'!$A192='Analytical Tests'!W$7,IF($F195="Y",+$H195*W$6,0),0)</f>
        <v>0</v>
      </c>
      <c r="X195" s="117">
        <f>IF('Copy &amp; Paste Roster Report Here'!$A192='Analytical Tests'!X$7,IF($F195="Y",+$H195*X$6,0),0)</f>
        <v>0</v>
      </c>
      <c r="Y195" s="117" t="b">
        <f>IF('Copy &amp; Paste Roster Report Here'!$A192='Analytical Tests'!Y$7,IF($F195="N",IF($J195&gt;=$C195,Y$6,+($I195/$D195)*Y$6),0))</f>
        <v>0</v>
      </c>
      <c r="Z195" s="117" t="b">
        <f>IF('Copy &amp; Paste Roster Report Here'!$A192='Analytical Tests'!Z$7,IF($F195="N",IF($J195&gt;=$C195,Z$6,+($I195/$D195)*Z$6),0))</f>
        <v>0</v>
      </c>
      <c r="AA195" s="117" t="b">
        <f>IF('Copy &amp; Paste Roster Report Here'!$A192='Analytical Tests'!AA$7,IF($F195="N",IF($J195&gt;=$C195,AA$6,+($I195/$D195)*AA$6),0))</f>
        <v>0</v>
      </c>
      <c r="AB195" s="117" t="b">
        <f>IF('Copy &amp; Paste Roster Report Here'!$A192='Analytical Tests'!AB$7,IF($F195="N",IF($J195&gt;=$C195,AB$6,+($I195/$D195)*AB$6),0))</f>
        <v>0</v>
      </c>
      <c r="AC195" s="117" t="b">
        <f>IF('Copy &amp; Paste Roster Report Here'!$A192='Analytical Tests'!AC$7,IF($F195="N",IF($J195&gt;=$C195,AC$6,+($I195/$D195)*AC$6),0))</f>
        <v>0</v>
      </c>
      <c r="AD195" s="117" t="b">
        <f>IF('Copy &amp; Paste Roster Report Here'!$A192='Analytical Tests'!AD$7,IF($F195="N",IF($J195&gt;=$C195,AD$6,+($I195/$D195)*AD$6),0))</f>
        <v>0</v>
      </c>
      <c r="AE195" s="117" t="b">
        <f>IF('Copy &amp; Paste Roster Report Here'!$A192='Analytical Tests'!AE$7,IF($F195="N",IF($J195&gt;=$C195,AE$6,+($I195/$D195)*AE$6),0))</f>
        <v>0</v>
      </c>
      <c r="AF195" s="117" t="b">
        <f>IF('Copy &amp; Paste Roster Report Here'!$A192='Analytical Tests'!AF$7,IF($F195="N",IF($J195&gt;=$C195,AF$6,+($I195/$D195)*AF$6),0))</f>
        <v>0</v>
      </c>
      <c r="AG195" s="117" t="b">
        <f>IF('Copy &amp; Paste Roster Report Here'!$A192='Analytical Tests'!AG$7,IF($F195="N",IF($J195&gt;=$C195,AG$6,+($I195/$D195)*AG$6),0))</f>
        <v>0</v>
      </c>
      <c r="AH195" s="117" t="b">
        <f>IF('Copy &amp; Paste Roster Report Here'!$A192='Analytical Tests'!AH$7,IF($F195="N",IF($J195&gt;=$C195,AH$6,+($I195/$D195)*AH$6),0))</f>
        <v>0</v>
      </c>
      <c r="AI195" s="117" t="b">
        <f>IF('Copy &amp; Paste Roster Report Here'!$A192='Analytical Tests'!AI$7,IF($F195="N",IF($J195&gt;=$C195,AI$6,+($I195/$D195)*AI$6),0))</f>
        <v>0</v>
      </c>
      <c r="AJ195" s="79"/>
      <c r="AK195" s="118">
        <f>IF('Copy &amp; Paste Roster Report Here'!$A192=AK$7,IF('Copy &amp; Paste Roster Report Here'!$M192="FT",1,0),0)</f>
        <v>0</v>
      </c>
      <c r="AL195" s="118">
        <f>IF('Copy &amp; Paste Roster Report Here'!$A192=AL$7,IF('Copy &amp; Paste Roster Report Here'!$M192="FT",1,0),0)</f>
        <v>0</v>
      </c>
      <c r="AM195" s="118">
        <f>IF('Copy &amp; Paste Roster Report Here'!$A192=AM$7,IF('Copy &amp; Paste Roster Report Here'!$M192="FT",1,0),0)</f>
        <v>0</v>
      </c>
      <c r="AN195" s="118">
        <f>IF('Copy &amp; Paste Roster Report Here'!$A192=AN$7,IF('Copy &amp; Paste Roster Report Here'!$M192="FT",1,0),0)</f>
        <v>0</v>
      </c>
      <c r="AO195" s="118">
        <f>IF('Copy &amp; Paste Roster Report Here'!$A192=AO$7,IF('Copy &amp; Paste Roster Report Here'!$M192="FT",1,0),0)</f>
        <v>0</v>
      </c>
      <c r="AP195" s="118">
        <f>IF('Copy &amp; Paste Roster Report Here'!$A192=AP$7,IF('Copy &amp; Paste Roster Report Here'!$M192="FT",1,0),0)</f>
        <v>0</v>
      </c>
      <c r="AQ195" s="118">
        <f>IF('Copy &amp; Paste Roster Report Here'!$A192=AQ$7,IF('Copy &amp; Paste Roster Report Here'!$M192="FT",1,0),0)</f>
        <v>0</v>
      </c>
      <c r="AR195" s="118">
        <f>IF('Copy &amp; Paste Roster Report Here'!$A192=AR$7,IF('Copy &amp; Paste Roster Report Here'!$M192="FT",1,0),0)</f>
        <v>0</v>
      </c>
      <c r="AS195" s="118">
        <f>IF('Copy &amp; Paste Roster Report Here'!$A192=AS$7,IF('Copy &amp; Paste Roster Report Here'!$M192="FT",1,0),0)</f>
        <v>0</v>
      </c>
      <c r="AT195" s="118">
        <f>IF('Copy &amp; Paste Roster Report Here'!$A192=AT$7,IF('Copy &amp; Paste Roster Report Here'!$M192="FT",1,0),0)</f>
        <v>0</v>
      </c>
      <c r="AU195" s="118">
        <f>IF('Copy &amp; Paste Roster Report Here'!$A192=AU$7,IF('Copy &amp; Paste Roster Report Here'!$M192="FT",1,0),0)</f>
        <v>0</v>
      </c>
      <c r="AV195" s="73">
        <f t="shared" si="40"/>
        <v>0</v>
      </c>
      <c r="AW195" s="119">
        <f>IF('Copy &amp; Paste Roster Report Here'!$A192=AW$7,IF('Copy &amp; Paste Roster Report Here'!$M192="HT",1,0),0)</f>
        <v>0</v>
      </c>
      <c r="AX195" s="119">
        <f>IF('Copy &amp; Paste Roster Report Here'!$A192=AX$7,IF('Copy &amp; Paste Roster Report Here'!$M192="HT",1,0),0)</f>
        <v>0</v>
      </c>
      <c r="AY195" s="119">
        <f>IF('Copy &amp; Paste Roster Report Here'!$A192=AY$7,IF('Copy &amp; Paste Roster Report Here'!$M192="HT",1,0),0)</f>
        <v>0</v>
      </c>
      <c r="AZ195" s="119">
        <f>IF('Copy &amp; Paste Roster Report Here'!$A192=AZ$7,IF('Copy &amp; Paste Roster Report Here'!$M192="HT",1,0),0)</f>
        <v>0</v>
      </c>
      <c r="BA195" s="119">
        <f>IF('Copy &amp; Paste Roster Report Here'!$A192=BA$7,IF('Copy &amp; Paste Roster Report Here'!$M192="HT",1,0),0)</f>
        <v>0</v>
      </c>
      <c r="BB195" s="119">
        <f>IF('Copy &amp; Paste Roster Report Here'!$A192=BB$7,IF('Copy &amp; Paste Roster Report Here'!$M192="HT",1,0),0)</f>
        <v>0</v>
      </c>
      <c r="BC195" s="119">
        <f>IF('Copy &amp; Paste Roster Report Here'!$A192=BC$7,IF('Copy &amp; Paste Roster Report Here'!$M192="HT",1,0),0)</f>
        <v>0</v>
      </c>
      <c r="BD195" s="119">
        <f>IF('Copy &amp; Paste Roster Report Here'!$A192=BD$7,IF('Copy &amp; Paste Roster Report Here'!$M192="HT",1,0),0)</f>
        <v>0</v>
      </c>
      <c r="BE195" s="119">
        <f>IF('Copy &amp; Paste Roster Report Here'!$A192=BE$7,IF('Copy &amp; Paste Roster Report Here'!$M192="HT",1,0),0)</f>
        <v>0</v>
      </c>
      <c r="BF195" s="119">
        <f>IF('Copy &amp; Paste Roster Report Here'!$A192=BF$7,IF('Copy &amp; Paste Roster Report Here'!$M192="HT",1,0),0)</f>
        <v>0</v>
      </c>
      <c r="BG195" s="119">
        <f>IF('Copy &amp; Paste Roster Report Here'!$A192=BG$7,IF('Copy &amp; Paste Roster Report Here'!$M192="HT",1,0),0)</f>
        <v>0</v>
      </c>
      <c r="BH195" s="73">
        <f t="shared" si="41"/>
        <v>0</v>
      </c>
      <c r="BI195" s="120">
        <f>IF('Copy &amp; Paste Roster Report Here'!$A192=BI$7,IF('Copy &amp; Paste Roster Report Here'!$M192="MT",1,0),0)</f>
        <v>0</v>
      </c>
      <c r="BJ195" s="120">
        <f>IF('Copy &amp; Paste Roster Report Here'!$A192=BJ$7,IF('Copy &amp; Paste Roster Report Here'!$M192="MT",1,0),0)</f>
        <v>0</v>
      </c>
      <c r="BK195" s="120">
        <f>IF('Copy &amp; Paste Roster Report Here'!$A192=BK$7,IF('Copy &amp; Paste Roster Report Here'!$M192="MT",1,0),0)</f>
        <v>0</v>
      </c>
      <c r="BL195" s="120">
        <f>IF('Copy &amp; Paste Roster Report Here'!$A192=BL$7,IF('Copy &amp; Paste Roster Report Here'!$M192="MT",1,0),0)</f>
        <v>0</v>
      </c>
      <c r="BM195" s="120">
        <f>IF('Copy &amp; Paste Roster Report Here'!$A192=BM$7,IF('Copy &amp; Paste Roster Report Here'!$M192="MT",1,0),0)</f>
        <v>0</v>
      </c>
      <c r="BN195" s="120">
        <f>IF('Copy &amp; Paste Roster Report Here'!$A192=BN$7,IF('Copy &amp; Paste Roster Report Here'!$M192="MT",1,0),0)</f>
        <v>0</v>
      </c>
      <c r="BO195" s="120">
        <f>IF('Copy &amp; Paste Roster Report Here'!$A192=BO$7,IF('Copy &amp; Paste Roster Report Here'!$M192="MT",1,0),0)</f>
        <v>0</v>
      </c>
      <c r="BP195" s="120">
        <f>IF('Copy &amp; Paste Roster Report Here'!$A192=BP$7,IF('Copy &amp; Paste Roster Report Here'!$M192="MT",1,0),0)</f>
        <v>0</v>
      </c>
      <c r="BQ195" s="120">
        <f>IF('Copy &amp; Paste Roster Report Here'!$A192=BQ$7,IF('Copy &amp; Paste Roster Report Here'!$M192="MT",1,0),0)</f>
        <v>0</v>
      </c>
      <c r="BR195" s="120">
        <f>IF('Copy &amp; Paste Roster Report Here'!$A192=BR$7,IF('Copy &amp; Paste Roster Report Here'!$M192="MT",1,0),0)</f>
        <v>0</v>
      </c>
      <c r="BS195" s="120">
        <f>IF('Copy &amp; Paste Roster Report Here'!$A192=BS$7,IF('Copy &amp; Paste Roster Report Here'!$M192="MT",1,0),0)</f>
        <v>0</v>
      </c>
      <c r="BT195" s="73">
        <f t="shared" si="42"/>
        <v>0</v>
      </c>
      <c r="BU195" s="121">
        <f>IF('Copy &amp; Paste Roster Report Here'!$A192=BU$7,IF('Copy &amp; Paste Roster Report Here'!$M192="fy",1,0),0)</f>
        <v>0</v>
      </c>
      <c r="BV195" s="121">
        <f>IF('Copy &amp; Paste Roster Report Here'!$A192=BV$7,IF('Copy &amp; Paste Roster Report Here'!$M192="fy",1,0),0)</f>
        <v>0</v>
      </c>
      <c r="BW195" s="121">
        <f>IF('Copy &amp; Paste Roster Report Here'!$A192=BW$7,IF('Copy &amp; Paste Roster Report Here'!$M192="fy",1,0),0)</f>
        <v>0</v>
      </c>
      <c r="BX195" s="121">
        <f>IF('Copy &amp; Paste Roster Report Here'!$A192=BX$7,IF('Copy &amp; Paste Roster Report Here'!$M192="fy",1,0),0)</f>
        <v>0</v>
      </c>
      <c r="BY195" s="121">
        <f>IF('Copy &amp; Paste Roster Report Here'!$A192=BY$7,IF('Copy &amp; Paste Roster Report Here'!$M192="fy",1,0),0)</f>
        <v>0</v>
      </c>
      <c r="BZ195" s="121">
        <f>IF('Copy &amp; Paste Roster Report Here'!$A192=BZ$7,IF('Copy &amp; Paste Roster Report Here'!$M192="fy",1,0),0)</f>
        <v>0</v>
      </c>
      <c r="CA195" s="121">
        <f>IF('Copy &amp; Paste Roster Report Here'!$A192=CA$7,IF('Copy &amp; Paste Roster Report Here'!$M192="fy",1,0),0)</f>
        <v>0</v>
      </c>
      <c r="CB195" s="121">
        <f>IF('Copy &amp; Paste Roster Report Here'!$A192=CB$7,IF('Copy &amp; Paste Roster Report Here'!$M192="fy",1,0),0)</f>
        <v>0</v>
      </c>
      <c r="CC195" s="121">
        <f>IF('Copy &amp; Paste Roster Report Here'!$A192=CC$7,IF('Copy &amp; Paste Roster Report Here'!$M192="fy",1,0),0)</f>
        <v>0</v>
      </c>
      <c r="CD195" s="121">
        <f>IF('Copy &amp; Paste Roster Report Here'!$A192=CD$7,IF('Copy &amp; Paste Roster Report Here'!$M192="fy",1,0),0)</f>
        <v>0</v>
      </c>
      <c r="CE195" s="121">
        <f>IF('Copy &amp; Paste Roster Report Here'!$A192=CE$7,IF('Copy &amp; Paste Roster Report Here'!$M192="fy",1,0),0)</f>
        <v>0</v>
      </c>
      <c r="CF195" s="73">
        <f t="shared" si="43"/>
        <v>0</v>
      </c>
      <c r="CG195" s="122">
        <f>IF('Copy &amp; Paste Roster Report Here'!$A192=CG$7,IF('Copy &amp; Paste Roster Report Here'!$M192="RH",1,0),0)</f>
        <v>0</v>
      </c>
      <c r="CH195" s="122">
        <f>IF('Copy &amp; Paste Roster Report Here'!$A192=CH$7,IF('Copy &amp; Paste Roster Report Here'!$M192="RH",1,0),0)</f>
        <v>0</v>
      </c>
      <c r="CI195" s="122">
        <f>IF('Copy &amp; Paste Roster Report Here'!$A192=CI$7,IF('Copy &amp; Paste Roster Report Here'!$M192="RH",1,0),0)</f>
        <v>0</v>
      </c>
      <c r="CJ195" s="122">
        <f>IF('Copy &amp; Paste Roster Report Here'!$A192=CJ$7,IF('Copy &amp; Paste Roster Report Here'!$M192="RH",1,0),0)</f>
        <v>0</v>
      </c>
      <c r="CK195" s="122">
        <f>IF('Copy &amp; Paste Roster Report Here'!$A192=CK$7,IF('Copy &amp; Paste Roster Report Here'!$M192="RH",1,0),0)</f>
        <v>0</v>
      </c>
      <c r="CL195" s="122">
        <f>IF('Copy &amp; Paste Roster Report Here'!$A192=CL$7,IF('Copy &amp; Paste Roster Report Here'!$M192="RH",1,0),0)</f>
        <v>0</v>
      </c>
      <c r="CM195" s="122">
        <f>IF('Copy &amp; Paste Roster Report Here'!$A192=CM$7,IF('Copy &amp; Paste Roster Report Here'!$M192="RH",1,0),0)</f>
        <v>0</v>
      </c>
      <c r="CN195" s="122">
        <f>IF('Copy &amp; Paste Roster Report Here'!$A192=CN$7,IF('Copy &amp; Paste Roster Report Here'!$M192="RH",1,0),0)</f>
        <v>0</v>
      </c>
      <c r="CO195" s="122">
        <f>IF('Copy &amp; Paste Roster Report Here'!$A192=CO$7,IF('Copy &amp; Paste Roster Report Here'!$M192="RH",1,0),0)</f>
        <v>0</v>
      </c>
      <c r="CP195" s="122">
        <f>IF('Copy &amp; Paste Roster Report Here'!$A192=CP$7,IF('Copy &amp; Paste Roster Report Here'!$M192="RH",1,0),0)</f>
        <v>0</v>
      </c>
      <c r="CQ195" s="122">
        <f>IF('Copy &amp; Paste Roster Report Here'!$A192=CQ$7,IF('Copy &amp; Paste Roster Report Here'!$M192="RH",1,0),0)</f>
        <v>0</v>
      </c>
      <c r="CR195" s="73">
        <f t="shared" si="44"/>
        <v>0</v>
      </c>
      <c r="CS195" s="123">
        <f>IF('Copy &amp; Paste Roster Report Here'!$A192=CS$7,IF('Copy &amp; Paste Roster Report Here'!$M192="QT",1,0),0)</f>
        <v>0</v>
      </c>
      <c r="CT195" s="123">
        <f>IF('Copy &amp; Paste Roster Report Here'!$A192=CT$7,IF('Copy &amp; Paste Roster Report Here'!$M192="QT",1,0),0)</f>
        <v>0</v>
      </c>
      <c r="CU195" s="123">
        <f>IF('Copy &amp; Paste Roster Report Here'!$A192=CU$7,IF('Copy &amp; Paste Roster Report Here'!$M192="QT",1,0),0)</f>
        <v>0</v>
      </c>
      <c r="CV195" s="123">
        <f>IF('Copy &amp; Paste Roster Report Here'!$A192=CV$7,IF('Copy &amp; Paste Roster Report Here'!$M192="QT",1,0),0)</f>
        <v>0</v>
      </c>
      <c r="CW195" s="123">
        <f>IF('Copy &amp; Paste Roster Report Here'!$A192=CW$7,IF('Copy &amp; Paste Roster Report Here'!$M192="QT",1,0),0)</f>
        <v>0</v>
      </c>
      <c r="CX195" s="123">
        <f>IF('Copy &amp; Paste Roster Report Here'!$A192=CX$7,IF('Copy &amp; Paste Roster Report Here'!$M192="QT",1,0),0)</f>
        <v>0</v>
      </c>
      <c r="CY195" s="123">
        <f>IF('Copy &amp; Paste Roster Report Here'!$A192=CY$7,IF('Copy &amp; Paste Roster Report Here'!$M192="QT",1,0),0)</f>
        <v>0</v>
      </c>
      <c r="CZ195" s="123">
        <f>IF('Copy &amp; Paste Roster Report Here'!$A192=CZ$7,IF('Copy &amp; Paste Roster Report Here'!$M192="QT",1,0),0)</f>
        <v>0</v>
      </c>
      <c r="DA195" s="123">
        <f>IF('Copy &amp; Paste Roster Report Here'!$A192=DA$7,IF('Copy &amp; Paste Roster Report Here'!$M192="QT",1,0),0)</f>
        <v>0</v>
      </c>
      <c r="DB195" s="123">
        <f>IF('Copy &amp; Paste Roster Report Here'!$A192=DB$7,IF('Copy &amp; Paste Roster Report Here'!$M192="QT",1,0),0)</f>
        <v>0</v>
      </c>
      <c r="DC195" s="123">
        <f>IF('Copy &amp; Paste Roster Report Here'!$A192=DC$7,IF('Copy &amp; Paste Roster Report Here'!$M192="QT",1,0),0)</f>
        <v>0</v>
      </c>
      <c r="DD195" s="73">
        <f t="shared" si="45"/>
        <v>0</v>
      </c>
      <c r="DE195" s="124">
        <f>IF('Copy &amp; Paste Roster Report Here'!$A192=DE$7,IF('Copy &amp; Paste Roster Report Here'!$M192="xxxxxxxxxxx",1,0),0)</f>
        <v>0</v>
      </c>
      <c r="DF195" s="124">
        <f>IF('Copy &amp; Paste Roster Report Here'!$A192=DF$7,IF('Copy &amp; Paste Roster Report Here'!$M192="xxxxxxxxxxx",1,0),0)</f>
        <v>0</v>
      </c>
      <c r="DG195" s="124">
        <f>IF('Copy &amp; Paste Roster Report Here'!$A192=DG$7,IF('Copy &amp; Paste Roster Report Here'!$M192="xxxxxxxxxxx",1,0),0)</f>
        <v>0</v>
      </c>
      <c r="DH195" s="124">
        <f>IF('Copy &amp; Paste Roster Report Here'!$A192=DH$7,IF('Copy &amp; Paste Roster Report Here'!$M192="xxxxxxxxxxx",1,0),0)</f>
        <v>0</v>
      </c>
      <c r="DI195" s="124">
        <f>IF('Copy &amp; Paste Roster Report Here'!$A192=DI$7,IF('Copy &amp; Paste Roster Report Here'!$M192="xxxxxxxxxxx",1,0),0)</f>
        <v>0</v>
      </c>
      <c r="DJ195" s="124">
        <f>IF('Copy &amp; Paste Roster Report Here'!$A192=DJ$7,IF('Copy &amp; Paste Roster Report Here'!$M192="xxxxxxxxxxx",1,0),0)</f>
        <v>0</v>
      </c>
      <c r="DK195" s="124">
        <f>IF('Copy &amp; Paste Roster Report Here'!$A192=DK$7,IF('Copy &amp; Paste Roster Report Here'!$M192="xxxxxxxxxxx",1,0),0)</f>
        <v>0</v>
      </c>
      <c r="DL195" s="124">
        <f>IF('Copy &amp; Paste Roster Report Here'!$A192=DL$7,IF('Copy &amp; Paste Roster Report Here'!$M192="xxxxxxxxxxx",1,0),0)</f>
        <v>0</v>
      </c>
      <c r="DM195" s="124">
        <f>IF('Copy &amp; Paste Roster Report Here'!$A192=DM$7,IF('Copy &amp; Paste Roster Report Here'!$M192="xxxxxxxxxxx",1,0),0)</f>
        <v>0</v>
      </c>
      <c r="DN195" s="124">
        <f>IF('Copy &amp; Paste Roster Report Here'!$A192=DN$7,IF('Copy &amp; Paste Roster Report Here'!$M192="xxxxxxxxxxx",1,0),0)</f>
        <v>0</v>
      </c>
      <c r="DO195" s="124">
        <f>IF('Copy &amp; Paste Roster Report Here'!$A192=DO$7,IF('Copy &amp; Paste Roster Report Here'!$M192="xxxxxxxxxxx",1,0),0)</f>
        <v>0</v>
      </c>
      <c r="DP195" s="125">
        <f t="shared" si="46"/>
        <v>0</v>
      </c>
      <c r="DQ195" s="126">
        <f t="shared" si="47"/>
        <v>0</v>
      </c>
    </row>
    <row r="196" spans="1:121" x14ac:dyDescent="0.2">
      <c r="A196" s="111">
        <f t="shared" si="33"/>
        <v>0</v>
      </c>
      <c r="B196" s="111">
        <f t="shared" si="34"/>
        <v>0</v>
      </c>
      <c r="C196" s="112">
        <f>+('Copy &amp; Paste Roster Report Here'!$P193-'Copy &amp; Paste Roster Report Here'!$O193)/30</f>
        <v>0</v>
      </c>
      <c r="D196" s="112">
        <f>+('Copy &amp; Paste Roster Report Here'!$P193-'Copy &amp; Paste Roster Report Here'!$O193)</f>
        <v>0</v>
      </c>
      <c r="E196" s="111">
        <f>'Copy &amp; Paste Roster Report Here'!N193</f>
        <v>0</v>
      </c>
      <c r="F196" s="111" t="str">
        <f t="shared" si="35"/>
        <v>N</v>
      </c>
      <c r="G196" s="111">
        <f>'Copy &amp; Paste Roster Report Here'!R193</f>
        <v>0</v>
      </c>
      <c r="H196" s="113">
        <f t="shared" si="36"/>
        <v>0</v>
      </c>
      <c r="I196" s="112">
        <f>IF(F196="N",$F$5-'Copy &amp; Paste Roster Report Here'!O193,+'Copy &amp; Paste Roster Report Here'!Q193-'Copy &amp; Paste Roster Report Here'!O193)</f>
        <v>0</v>
      </c>
      <c r="J196" s="114">
        <f t="shared" si="37"/>
        <v>0</v>
      </c>
      <c r="K196" s="114">
        <f t="shared" si="38"/>
        <v>0</v>
      </c>
      <c r="L196" s="115">
        <f>'Copy &amp; Paste Roster Report Here'!F193</f>
        <v>0</v>
      </c>
      <c r="M196" s="116">
        <f t="shared" si="39"/>
        <v>0</v>
      </c>
      <c r="N196" s="117">
        <f>IF('Copy &amp; Paste Roster Report Here'!$A193='Analytical Tests'!N$7,IF($F196="Y",+$H196*N$6,0),0)</f>
        <v>0</v>
      </c>
      <c r="O196" s="117">
        <f>IF('Copy &amp; Paste Roster Report Here'!$A193='Analytical Tests'!O$7,IF($F196="Y",+$H196*O$6,0),0)</f>
        <v>0</v>
      </c>
      <c r="P196" s="117">
        <f>IF('Copy &amp; Paste Roster Report Here'!$A193='Analytical Tests'!P$7,IF($F196="Y",+$H196*P$6,0),0)</f>
        <v>0</v>
      </c>
      <c r="Q196" s="117">
        <f>IF('Copy &amp; Paste Roster Report Here'!$A193='Analytical Tests'!Q$7,IF($F196="Y",+$H196*Q$6,0),0)</f>
        <v>0</v>
      </c>
      <c r="R196" s="117">
        <f>IF('Copy &amp; Paste Roster Report Here'!$A193='Analytical Tests'!R$7,IF($F196="Y",+$H196*R$6,0),0)</f>
        <v>0</v>
      </c>
      <c r="S196" s="117">
        <f>IF('Copy &amp; Paste Roster Report Here'!$A193='Analytical Tests'!S$7,IF($F196="Y",+$H196*S$6,0),0)</f>
        <v>0</v>
      </c>
      <c r="T196" s="117">
        <f>IF('Copy &amp; Paste Roster Report Here'!$A193='Analytical Tests'!T$7,IF($F196="Y",+$H196*T$6,0),0)</f>
        <v>0</v>
      </c>
      <c r="U196" s="117">
        <f>IF('Copy &amp; Paste Roster Report Here'!$A193='Analytical Tests'!U$7,IF($F196="Y",+$H196*U$6,0),0)</f>
        <v>0</v>
      </c>
      <c r="V196" s="117">
        <f>IF('Copy &amp; Paste Roster Report Here'!$A193='Analytical Tests'!V$7,IF($F196="Y",+$H196*V$6,0),0)</f>
        <v>0</v>
      </c>
      <c r="W196" s="117">
        <f>IF('Copy &amp; Paste Roster Report Here'!$A193='Analytical Tests'!W$7,IF($F196="Y",+$H196*W$6,0),0)</f>
        <v>0</v>
      </c>
      <c r="X196" s="117">
        <f>IF('Copy &amp; Paste Roster Report Here'!$A193='Analytical Tests'!X$7,IF($F196="Y",+$H196*X$6,0),0)</f>
        <v>0</v>
      </c>
      <c r="Y196" s="117" t="b">
        <f>IF('Copy &amp; Paste Roster Report Here'!$A193='Analytical Tests'!Y$7,IF($F196="N",IF($J196&gt;=$C196,Y$6,+($I196/$D196)*Y$6),0))</f>
        <v>0</v>
      </c>
      <c r="Z196" s="117" t="b">
        <f>IF('Copy &amp; Paste Roster Report Here'!$A193='Analytical Tests'!Z$7,IF($F196="N",IF($J196&gt;=$C196,Z$6,+($I196/$D196)*Z$6),0))</f>
        <v>0</v>
      </c>
      <c r="AA196" s="117" t="b">
        <f>IF('Copy &amp; Paste Roster Report Here'!$A193='Analytical Tests'!AA$7,IF($F196="N",IF($J196&gt;=$C196,AA$6,+($I196/$D196)*AA$6),0))</f>
        <v>0</v>
      </c>
      <c r="AB196" s="117" t="b">
        <f>IF('Copy &amp; Paste Roster Report Here'!$A193='Analytical Tests'!AB$7,IF($F196="N",IF($J196&gt;=$C196,AB$6,+($I196/$D196)*AB$6),0))</f>
        <v>0</v>
      </c>
      <c r="AC196" s="117" t="b">
        <f>IF('Copy &amp; Paste Roster Report Here'!$A193='Analytical Tests'!AC$7,IF($F196="N",IF($J196&gt;=$C196,AC$6,+($I196/$D196)*AC$6),0))</f>
        <v>0</v>
      </c>
      <c r="AD196" s="117" t="b">
        <f>IF('Copy &amp; Paste Roster Report Here'!$A193='Analytical Tests'!AD$7,IF($F196="N",IF($J196&gt;=$C196,AD$6,+($I196/$D196)*AD$6),0))</f>
        <v>0</v>
      </c>
      <c r="AE196" s="117" t="b">
        <f>IF('Copy &amp; Paste Roster Report Here'!$A193='Analytical Tests'!AE$7,IF($F196="N",IF($J196&gt;=$C196,AE$6,+($I196/$D196)*AE$6),0))</f>
        <v>0</v>
      </c>
      <c r="AF196" s="117" t="b">
        <f>IF('Copy &amp; Paste Roster Report Here'!$A193='Analytical Tests'!AF$7,IF($F196="N",IF($J196&gt;=$C196,AF$6,+($I196/$D196)*AF$6),0))</f>
        <v>0</v>
      </c>
      <c r="AG196" s="117" t="b">
        <f>IF('Copy &amp; Paste Roster Report Here'!$A193='Analytical Tests'!AG$7,IF($F196="N",IF($J196&gt;=$C196,AG$6,+($I196/$D196)*AG$6),0))</f>
        <v>0</v>
      </c>
      <c r="AH196" s="117" t="b">
        <f>IF('Copy &amp; Paste Roster Report Here'!$A193='Analytical Tests'!AH$7,IF($F196="N",IF($J196&gt;=$C196,AH$6,+($I196/$D196)*AH$6),0))</f>
        <v>0</v>
      </c>
      <c r="AI196" s="117" t="b">
        <f>IF('Copy &amp; Paste Roster Report Here'!$A193='Analytical Tests'!AI$7,IF($F196="N",IF($J196&gt;=$C196,AI$6,+($I196/$D196)*AI$6),0))</f>
        <v>0</v>
      </c>
      <c r="AJ196" s="79"/>
      <c r="AK196" s="118">
        <f>IF('Copy &amp; Paste Roster Report Here'!$A193=AK$7,IF('Copy &amp; Paste Roster Report Here'!$M193="FT",1,0),0)</f>
        <v>0</v>
      </c>
      <c r="AL196" s="118">
        <f>IF('Copy &amp; Paste Roster Report Here'!$A193=AL$7,IF('Copy &amp; Paste Roster Report Here'!$M193="FT",1,0),0)</f>
        <v>0</v>
      </c>
      <c r="AM196" s="118">
        <f>IF('Copy &amp; Paste Roster Report Here'!$A193=AM$7,IF('Copy &amp; Paste Roster Report Here'!$M193="FT",1,0),0)</f>
        <v>0</v>
      </c>
      <c r="AN196" s="118">
        <f>IF('Copy &amp; Paste Roster Report Here'!$A193=AN$7,IF('Copy &amp; Paste Roster Report Here'!$M193="FT",1,0),0)</f>
        <v>0</v>
      </c>
      <c r="AO196" s="118">
        <f>IF('Copy &amp; Paste Roster Report Here'!$A193=AO$7,IF('Copy &amp; Paste Roster Report Here'!$M193="FT",1,0),0)</f>
        <v>0</v>
      </c>
      <c r="AP196" s="118">
        <f>IF('Copy &amp; Paste Roster Report Here'!$A193=AP$7,IF('Copy &amp; Paste Roster Report Here'!$M193="FT",1,0),0)</f>
        <v>0</v>
      </c>
      <c r="AQ196" s="118">
        <f>IF('Copy &amp; Paste Roster Report Here'!$A193=AQ$7,IF('Copy &amp; Paste Roster Report Here'!$M193="FT",1,0),0)</f>
        <v>0</v>
      </c>
      <c r="AR196" s="118">
        <f>IF('Copy &amp; Paste Roster Report Here'!$A193=AR$7,IF('Copy &amp; Paste Roster Report Here'!$M193="FT",1,0),0)</f>
        <v>0</v>
      </c>
      <c r="AS196" s="118">
        <f>IF('Copy &amp; Paste Roster Report Here'!$A193=AS$7,IF('Copy &amp; Paste Roster Report Here'!$M193="FT",1,0),0)</f>
        <v>0</v>
      </c>
      <c r="AT196" s="118">
        <f>IF('Copy &amp; Paste Roster Report Here'!$A193=AT$7,IF('Copy &amp; Paste Roster Report Here'!$M193="FT",1,0),0)</f>
        <v>0</v>
      </c>
      <c r="AU196" s="118">
        <f>IF('Copy &amp; Paste Roster Report Here'!$A193=AU$7,IF('Copy &amp; Paste Roster Report Here'!$M193="FT",1,0),0)</f>
        <v>0</v>
      </c>
      <c r="AV196" s="73">
        <f t="shared" si="40"/>
        <v>0</v>
      </c>
      <c r="AW196" s="119">
        <f>IF('Copy &amp; Paste Roster Report Here'!$A193=AW$7,IF('Copy &amp; Paste Roster Report Here'!$M193="HT",1,0),0)</f>
        <v>0</v>
      </c>
      <c r="AX196" s="119">
        <f>IF('Copy &amp; Paste Roster Report Here'!$A193=AX$7,IF('Copy &amp; Paste Roster Report Here'!$M193="HT",1,0),0)</f>
        <v>0</v>
      </c>
      <c r="AY196" s="119">
        <f>IF('Copy &amp; Paste Roster Report Here'!$A193=AY$7,IF('Copy &amp; Paste Roster Report Here'!$M193="HT",1,0),0)</f>
        <v>0</v>
      </c>
      <c r="AZ196" s="119">
        <f>IF('Copy &amp; Paste Roster Report Here'!$A193=AZ$7,IF('Copy &amp; Paste Roster Report Here'!$M193="HT",1,0),0)</f>
        <v>0</v>
      </c>
      <c r="BA196" s="119">
        <f>IF('Copy &amp; Paste Roster Report Here'!$A193=BA$7,IF('Copy &amp; Paste Roster Report Here'!$M193="HT",1,0),0)</f>
        <v>0</v>
      </c>
      <c r="BB196" s="119">
        <f>IF('Copy &amp; Paste Roster Report Here'!$A193=BB$7,IF('Copy &amp; Paste Roster Report Here'!$M193="HT",1,0),0)</f>
        <v>0</v>
      </c>
      <c r="BC196" s="119">
        <f>IF('Copy &amp; Paste Roster Report Here'!$A193=BC$7,IF('Copy &amp; Paste Roster Report Here'!$M193="HT",1,0),0)</f>
        <v>0</v>
      </c>
      <c r="BD196" s="119">
        <f>IF('Copy &amp; Paste Roster Report Here'!$A193=BD$7,IF('Copy &amp; Paste Roster Report Here'!$M193="HT",1,0),0)</f>
        <v>0</v>
      </c>
      <c r="BE196" s="119">
        <f>IF('Copy &amp; Paste Roster Report Here'!$A193=BE$7,IF('Copy &amp; Paste Roster Report Here'!$M193="HT",1,0),0)</f>
        <v>0</v>
      </c>
      <c r="BF196" s="119">
        <f>IF('Copy &amp; Paste Roster Report Here'!$A193=BF$7,IF('Copy &amp; Paste Roster Report Here'!$M193="HT",1,0),0)</f>
        <v>0</v>
      </c>
      <c r="BG196" s="119">
        <f>IF('Copy &amp; Paste Roster Report Here'!$A193=BG$7,IF('Copy &amp; Paste Roster Report Here'!$M193="HT",1,0),0)</f>
        <v>0</v>
      </c>
      <c r="BH196" s="73">
        <f t="shared" si="41"/>
        <v>0</v>
      </c>
      <c r="BI196" s="120">
        <f>IF('Copy &amp; Paste Roster Report Here'!$A193=BI$7,IF('Copy &amp; Paste Roster Report Here'!$M193="MT",1,0),0)</f>
        <v>0</v>
      </c>
      <c r="BJ196" s="120">
        <f>IF('Copy &amp; Paste Roster Report Here'!$A193=BJ$7,IF('Copy &amp; Paste Roster Report Here'!$M193="MT",1,0),0)</f>
        <v>0</v>
      </c>
      <c r="BK196" s="120">
        <f>IF('Copy &amp; Paste Roster Report Here'!$A193=BK$7,IF('Copy &amp; Paste Roster Report Here'!$M193="MT",1,0),0)</f>
        <v>0</v>
      </c>
      <c r="BL196" s="120">
        <f>IF('Copy &amp; Paste Roster Report Here'!$A193=BL$7,IF('Copy &amp; Paste Roster Report Here'!$M193="MT",1,0),0)</f>
        <v>0</v>
      </c>
      <c r="BM196" s="120">
        <f>IF('Copy &amp; Paste Roster Report Here'!$A193=BM$7,IF('Copy &amp; Paste Roster Report Here'!$M193="MT",1,0),0)</f>
        <v>0</v>
      </c>
      <c r="BN196" s="120">
        <f>IF('Copy &amp; Paste Roster Report Here'!$A193=BN$7,IF('Copy &amp; Paste Roster Report Here'!$M193="MT",1,0),0)</f>
        <v>0</v>
      </c>
      <c r="BO196" s="120">
        <f>IF('Copy &amp; Paste Roster Report Here'!$A193=BO$7,IF('Copy &amp; Paste Roster Report Here'!$M193="MT",1,0),0)</f>
        <v>0</v>
      </c>
      <c r="BP196" s="120">
        <f>IF('Copy &amp; Paste Roster Report Here'!$A193=BP$7,IF('Copy &amp; Paste Roster Report Here'!$M193="MT",1,0),0)</f>
        <v>0</v>
      </c>
      <c r="BQ196" s="120">
        <f>IF('Copy &amp; Paste Roster Report Here'!$A193=BQ$7,IF('Copy &amp; Paste Roster Report Here'!$M193="MT",1,0),0)</f>
        <v>0</v>
      </c>
      <c r="BR196" s="120">
        <f>IF('Copy &amp; Paste Roster Report Here'!$A193=BR$7,IF('Copy &amp; Paste Roster Report Here'!$M193="MT",1,0),0)</f>
        <v>0</v>
      </c>
      <c r="BS196" s="120">
        <f>IF('Copy &amp; Paste Roster Report Here'!$A193=BS$7,IF('Copy &amp; Paste Roster Report Here'!$M193="MT",1,0),0)</f>
        <v>0</v>
      </c>
      <c r="BT196" s="73">
        <f t="shared" si="42"/>
        <v>0</v>
      </c>
      <c r="BU196" s="121">
        <f>IF('Copy &amp; Paste Roster Report Here'!$A193=BU$7,IF('Copy &amp; Paste Roster Report Here'!$M193="fy",1,0),0)</f>
        <v>0</v>
      </c>
      <c r="BV196" s="121">
        <f>IF('Copy &amp; Paste Roster Report Here'!$A193=BV$7,IF('Copy &amp; Paste Roster Report Here'!$M193="fy",1,0),0)</f>
        <v>0</v>
      </c>
      <c r="BW196" s="121">
        <f>IF('Copy &amp; Paste Roster Report Here'!$A193=BW$7,IF('Copy &amp; Paste Roster Report Here'!$M193="fy",1,0),0)</f>
        <v>0</v>
      </c>
      <c r="BX196" s="121">
        <f>IF('Copy &amp; Paste Roster Report Here'!$A193=BX$7,IF('Copy &amp; Paste Roster Report Here'!$M193="fy",1,0),0)</f>
        <v>0</v>
      </c>
      <c r="BY196" s="121">
        <f>IF('Copy &amp; Paste Roster Report Here'!$A193=BY$7,IF('Copy &amp; Paste Roster Report Here'!$M193="fy",1,0),0)</f>
        <v>0</v>
      </c>
      <c r="BZ196" s="121">
        <f>IF('Copy &amp; Paste Roster Report Here'!$A193=BZ$7,IF('Copy &amp; Paste Roster Report Here'!$M193="fy",1,0),0)</f>
        <v>0</v>
      </c>
      <c r="CA196" s="121">
        <f>IF('Copy &amp; Paste Roster Report Here'!$A193=CA$7,IF('Copy &amp; Paste Roster Report Here'!$M193="fy",1,0),0)</f>
        <v>0</v>
      </c>
      <c r="CB196" s="121">
        <f>IF('Copy &amp; Paste Roster Report Here'!$A193=CB$7,IF('Copy &amp; Paste Roster Report Here'!$M193="fy",1,0),0)</f>
        <v>0</v>
      </c>
      <c r="CC196" s="121">
        <f>IF('Copy &amp; Paste Roster Report Here'!$A193=CC$7,IF('Copy &amp; Paste Roster Report Here'!$M193="fy",1,0),0)</f>
        <v>0</v>
      </c>
      <c r="CD196" s="121">
        <f>IF('Copy &amp; Paste Roster Report Here'!$A193=CD$7,IF('Copy &amp; Paste Roster Report Here'!$M193="fy",1,0),0)</f>
        <v>0</v>
      </c>
      <c r="CE196" s="121">
        <f>IF('Copy &amp; Paste Roster Report Here'!$A193=CE$7,IF('Copy &amp; Paste Roster Report Here'!$M193="fy",1,0),0)</f>
        <v>0</v>
      </c>
      <c r="CF196" s="73">
        <f t="shared" si="43"/>
        <v>0</v>
      </c>
      <c r="CG196" s="122">
        <f>IF('Copy &amp; Paste Roster Report Here'!$A193=CG$7,IF('Copy &amp; Paste Roster Report Here'!$M193="RH",1,0),0)</f>
        <v>0</v>
      </c>
      <c r="CH196" s="122">
        <f>IF('Copy &amp; Paste Roster Report Here'!$A193=CH$7,IF('Copy &amp; Paste Roster Report Here'!$M193="RH",1,0),0)</f>
        <v>0</v>
      </c>
      <c r="CI196" s="122">
        <f>IF('Copy &amp; Paste Roster Report Here'!$A193=CI$7,IF('Copy &amp; Paste Roster Report Here'!$M193="RH",1,0),0)</f>
        <v>0</v>
      </c>
      <c r="CJ196" s="122">
        <f>IF('Copy &amp; Paste Roster Report Here'!$A193=CJ$7,IF('Copy &amp; Paste Roster Report Here'!$M193="RH",1,0),0)</f>
        <v>0</v>
      </c>
      <c r="CK196" s="122">
        <f>IF('Copy &amp; Paste Roster Report Here'!$A193=CK$7,IF('Copy &amp; Paste Roster Report Here'!$M193="RH",1,0),0)</f>
        <v>0</v>
      </c>
      <c r="CL196" s="122">
        <f>IF('Copy &amp; Paste Roster Report Here'!$A193=CL$7,IF('Copy &amp; Paste Roster Report Here'!$M193="RH",1,0),0)</f>
        <v>0</v>
      </c>
      <c r="CM196" s="122">
        <f>IF('Copy &amp; Paste Roster Report Here'!$A193=CM$7,IF('Copy &amp; Paste Roster Report Here'!$M193="RH",1,0),0)</f>
        <v>0</v>
      </c>
      <c r="CN196" s="122">
        <f>IF('Copy &amp; Paste Roster Report Here'!$A193=CN$7,IF('Copy &amp; Paste Roster Report Here'!$M193="RH",1,0),0)</f>
        <v>0</v>
      </c>
      <c r="CO196" s="122">
        <f>IF('Copy &amp; Paste Roster Report Here'!$A193=CO$7,IF('Copy &amp; Paste Roster Report Here'!$M193="RH",1,0),0)</f>
        <v>0</v>
      </c>
      <c r="CP196" s="122">
        <f>IF('Copy &amp; Paste Roster Report Here'!$A193=CP$7,IF('Copy &amp; Paste Roster Report Here'!$M193="RH",1,0),0)</f>
        <v>0</v>
      </c>
      <c r="CQ196" s="122">
        <f>IF('Copy &amp; Paste Roster Report Here'!$A193=CQ$7,IF('Copy &amp; Paste Roster Report Here'!$M193="RH",1,0),0)</f>
        <v>0</v>
      </c>
      <c r="CR196" s="73">
        <f t="shared" si="44"/>
        <v>0</v>
      </c>
      <c r="CS196" s="123">
        <f>IF('Copy &amp; Paste Roster Report Here'!$A193=CS$7,IF('Copy &amp; Paste Roster Report Here'!$M193="QT",1,0),0)</f>
        <v>0</v>
      </c>
      <c r="CT196" s="123">
        <f>IF('Copy &amp; Paste Roster Report Here'!$A193=CT$7,IF('Copy &amp; Paste Roster Report Here'!$M193="QT",1,0),0)</f>
        <v>0</v>
      </c>
      <c r="CU196" s="123">
        <f>IF('Copy &amp; Paste Roster Report Here'!$A193=CU$7,IF('Copy &amp; Paste Roster Report Here'!$M193="QT",1,0),0)</f>
        <v>0</v>
      </c>
      <c r="CV196" s="123">
        <f>IF('Copy &amp; Paste Roster Report Here'!$A193=CV$7,IF('Copy &amp; Paste Roster Report Here'!$M193="QT",1,0),0)</f>
        <v>0</v>
      </c>
      <c r="CW196" s="123">
        <f>IF('Copy &amp; Paste Roster Report Here'!$A193=CW$7,IF('Copy &amp; Paste Roster Report Here'!$M193="QT",1,0),0)</f>
        <v>0</v>
      </c>
      <c r="CX196" s="123">
        <f>IF('Copy &amp; Paste Roster Report Here'!$A193=CX$7,IF('Copy &amp; Paste Roster Report Here'!$M193="QT",1,0),0)</f>
        <v>0</v>
      </c>
      <c r="CY196" s="123">
        <f>IF('Copy &amp; Paste Roster Report Here'!$A193=CY$7,IF('Copy &amp; Paste Roster Report Here'!$M193="QT",1,0),0)</f>
        <v>0</v>
      </c>
      <c r="CZ196" s="123">
        <f>IF('Copy &amp; Paste Roster Report Here'!$A193=CZ$7,IF('Copy &amp; Paste Roster Report Here'!$M193="QT",1,0),0)</f>
        <v>0</v>
      </c>
      <c r="DA196" s="123">
        <f>IF('Copy &amp; Paste Roster Report Here'!$A193=DA$7,IF('Copy &amp; Paste Roster Report Here'!$M193="QT",1,0),0)</f>
        <v>0</v>
      </c>
      <c r="DB196" s="123">
        <f>IF('Copy &amp; Paste Roster Report Here'!$A193=DB$7,IF('Copy &amp; Paste Roster Report Here'!$M193="QT",1,0),0)</f>
        <v>0</v>
      </c>
      <c r="DC196" s="123">
        <f>IF('Copy &amp; Paste Roster Report Here'!$A193=DC$7,IF('Copy &amp; Paste Roster Report Here'!$M193="QT",1,0),0)</f>
        <v>0</v>
      </c>
      <c r="DD196" s="73">
        <f t="shared" si="45"/>
        <v>0</v>
      </c>
      <c r="DE196" s="124">
        <f>IF('Copy &amp; Paste Roster Report Here'!$A193=DE$7,IF('Copy &amp; Paste Roster Report Here'!$M193="xxxxxxxxxxx",1,0),0)</f>
        <v>0</v>
      </c>
      <c r="DF196" s="124">
        <f>IF('Copy &amp; Paste Roster Report Here'!$A193=DF$7,IF('Copy &amp; Paste Roster Report Here'!$M193="xxxxxxxxxxx",1,0),0)</f>
        <v>0</v>
      </c>
      <c r="DG196" s="124">
        <f>IF('Copy &amp; Paste Roster Report Here'!$A193=DG$7,IF('Copy &amp; Paste Roster Report Here'!$M193="xxxxxxxxxxx",1,0),0)</f>
        <v>0</v>
      </c>
      <c r="DH196" s="124">
        <f>IF('Copy &amp; Paste Roster Report Here'!$A193=DH$7,IF('Copy &amp; Paste Roster Report Here'!$M193="xxxxxxxxxxx",1,0),0)</f>
        <v>0</v>
      </c>
      <c r="DI196" s="124">
        <f>IF('Copy &amp; Paste Roster Report Here'!$A193=DI$7,IF('Copy &amp; Paste Roster Report Here'!$M193="xxxxxxxxxxx",1,0),0)</f>
        <v>0</v>
      </c>
      <c r="DJ196" s="124">
        <f>IF('Copy &amp; Paste Roster Report Here'!$A193=DJ$7,IF('Copy &amp; Paste Roster Report Here'!$M193="xxxxxxxxxxx",1,0),0)</f>
        <v>0</v>
      </c>
      <c r="DK196" s="124">
        <f>IF('Copy &amp; Paste Roster Report Here'!$A193=DK$7,IF('Copy &amp; Paste Roster Report Here'!$M193="xxxxxxxxxxx",1,0),0)</f>
        <v>0</v>
      </c>
      <c r="DL196" s="124">
        <f>IF('Copy &amp; Paste Roster Report Here'!$A193=DL$7,IF('Copy &amp; Paste Roster Report Here'!$M193="xxxxxxxxxxx",1,0),0)</f>
        <v>0</v>
      </c>
      <c r="DM196" s="124">
        <f>IF('Copy &amp; Paste Roster Report Here'!$A193=DM$7,IF('Copy &amp; Paste Roster Report Here'!$M193="xxxxxxxxxxx",1,0),0)</f>
        <v>0</v>
      </c>
      <c r="DN196" s="124">
        <f>IF('Copy &amp; Paste Roster Report Here'!$A193=DN$7,IF('Copy &amp; Paste Roster Report Here'!$M193="xxxxxxxxxxx",1,0),0)</f>
        <v>0</v>
      </c>
      <c r="DO196" s="124">
        <f>IF('Copy &amp; Paste Roster Report Here'!$A193=DO$7,IF('Copy &amp; Paste Roster Report Here'!$M193="xxxxxxxxxxx",1,0),0)</f>
        <v>0</v>
      </c>
      <c r="DP196" s="125">
        <f t="shared" si="46"/>
        <v>0</v>
      </c>
      <c r="DQ196" s="126">
        <f t="shared" si="47"/>
        <v>0</v>
      </c>
    </row>
    <row r="197" spans="1:121" x14ac:dyDescent="0.2">
      <c r="A197" s="111">
        <f t="shared" si="33"/>
        <v>0</v>
      </c>
      <c r="B197" s="111">
        <f t="shared" si="34"/>
        <v>0</v>
      </c>
      <c r="C197" s="112">
        <f>+('Copy &amp; Paste Roster Report Here'!$P194-'Copy &amp; Paste Roster Report Here'!$O194)/30</f>
        <v>0</v>
      </c>
      <c r="D197" s="112">
        <f>+('Copy &amp; Paste Roster Report Here'!$P194-'Copy &amp; Paste Roster Report Here'!$O194)</f>
        <v>0</v>
      </c>
      <c r="E197" s="111">
        <f>'Copy &amp; Paste Roster Report Here'!N194</f>
        <v>0</v>
      </c>
      <c r="F197" s="111" t="str">
        <f t="shared" si="35"/>
        <v>N</v>
      </c>
      <c r="G197" s="111">
        <f>'Copy &amp; Paste Roster Report Here'!R194</f>
        <v>0</v>
      </c>
      <c r="H197" s="113">
        <f t="shared" si="36"/>
        <v>0</v>
      </c>
      <c r="I197" s="112">
        <f>IF(F197="N",$F$5-'Copy &amp; Paste Roster Report Here'!O194,+'Copy &amp; Paste Roster Report Here'!Q194-'Copy &amp; Paste Roster Report Here'!O194)</f>
        <v>0</v>
      </c>
      <c r="J197" s="114">
        <f t="shared" si="37"/>
        <v>0</v>
      </c>
      <c r="K197" s="114">
        <f t="shared" si="38"/>
        <v>0</v>
      </c>
      <c r="L197" s="115">
        <f>'Copy &amp; Paste Roster Report Here'!F194</f>
        <v>0</v>
      </c>
      <c r="M197" s="116">
        <f t="shared" si="39"/>
        <v>0</v>
      </c>
      <c r="N197" s="117">
        <f>IF('Copy &amp; Paste Roster Report Here'!$A194='Analytical Tests'!N$7,IF($F197="Y",+$H197*N$6,0),0)</f>
        <v>0</v>
      </c>
      <c r="O197" s="117">
        <f>IF('Copy &amp; Paste Roster Report Here'!$A194='Analytical Tests'!O$7,IF($F197="Y",+$H197*O$6,0),0)</f>
        <v>0</v>
      </c>
      <c r="P197" s="117">
        <f>IF('Copy &amp; Paste Roster Report Here'!$A194='Analytical Tests'!P$7,IF($F197="Y",+$H197*P$6,0),0)</f>
        <v>0</v>
      </c>
      <c r="Q197" s="117">
        <f>IF('Copy &amp; Paste Roster Report Here'!$A194='Analytical Tests'!Q$7,IF($F197="Y",+$H197*Q$6,0),0)</f>
        <v>0</v>
      </c>
      <c r="R197" s="117">
        <f>IF('Copy &amp; Paste Roster Report Here'!$A194='Analytical Tests'!R$7,IF($F197="Y",+$H197*R$6,0),0)</f>
        <v>0</v>
      </c>
      <c r="S197" s="117">
        <f>IF('Copy &amp; Paste Roster Report Here'!$A194='Analytical Tests'!S$7,IF($F197="Y",+$H197*S$6,0),0)</f>
        <v>0</v>
      </c>
      <c r="T197" s="117">
        <f>IF('Copy &amp; Paste Roster Report Here'!$A194='Analytical Tests'!T$7,IF($F197="Y",+$H197*T$6,0),0)</f>
        <v>0</v>
      </c>
      <c r="U197" s="117">
        <f>IF('Copy &amp; Paste Roster Report Here'!$A194='Analytical Tests'!U$7,IF($F197="Y",+$H197*U$6,0),0)</f>
        <v>0</v>
      </c>
      <c r="V197" s="117">
        <f>IF('Copy &amp; Paste Roster Report Here'!$A194='Analytical Tests'!V$7,IF($F197="Y",+$H197*V$6,0),0)</f>
        <v>0</v>
      </c>
      <c r="W197" s="117">
        <f>IF('Copy &amp; Paste Roster Report Here'!$A194='Analytical Tests'!W$7,IF($F197="Y",+$H197*W$6,0),0)</f>
        <v>0</v>
      </c>
      <c r="X197" s="117">
        <f>IF('Copy &amp; Paste Roster Report Here'!$A194='Analytical Tests'!X$7,IF($F197="Y",+$H197*X$6,0),0)</f>
        <v>0</v>
      </c>
      <c r="Y197" s="117" t="b">
        <f>IF('Copy &amp; Paste Roster Report Here'!$A194='Analytical Tests'!Y$7,IF($F197="N",IF($J197&gt;=$C197,Y$6,+($I197/$D197)*Y$6),0))</f>
        <v>0</v>
      </c>
      <c r="Z197" s="117" t="b">
        <f>IF('Copy &amp; Paste Roster Report Here'!$A194='Analytical Tests'!Z$7,IF($F197="N",IF($J197&gt;=$C197,Z$6,+($I197/$D197)*Z$6),0))</f>
        <v>0</v>
      </c>
      <c r="AA197" s="117" t="b">
        <f>IF('Copy &amp; Paste Roster Report Here'!$A194='Analytical Tests'!AA$7,IF($F197="N",IF($J197&gt;=$C197,AA$6,+($I197/$D197)*AA$6),0))</f>
        <v>0</v>
      </c>
      <c r="AB197" s="117" t="b">
        <f>IF('Copy &amp; Paste Roster Report Here'!$A194='Analytical Tests'!AB$7,IF($F197="N",IF($J197&gt;=$C197,AB$6,+($I197/$D197)*AB$6),0))</f>
        <v>0</v>
      </c>
      <c r="AC197" s="117" t="b">
        <f>IF('Copy &amp; Paste Roster Report Here'!$A194='Analytical Tests'!AC$7,IF($F197="N",IF($J197&gt;=$C197,AC$6,+($I197/$D197)*AC$6),0))</f>
        <v>0</v>
      </c>
      <c r="AD197" s="117" t="b">
        <f>IF('Copy &amp; Paste Roster Report Here'!$A194='Analytical Tests'!AD$7,IF($F197="N",IF($J197&gt;=$C197,AD$6,+($I197/$D197)*AD$6),0))</f>
        <v>0</v>
      </c>
      <c r="AE197" s="117" t="b">
        <f>IF('Copy &amp; Paste Roster Report Here'!$A194='Analytical Tests'!AE$7,IF($F197="N",IF($J197&gt;=$C197,AE$6,+($I197/$D197)*AE$6),0))</f>
        <v>0</v>
      </c>
      <c r="AF197" s="117" t="b">
        <f>IF('Copy &amp; Paste Roster Report Here'!$A194='Analytical Tests'!AF$7,IF($F197="N",IF($J197&gt;=$C197,AF$6,+($I197/$D197)*AF$6),0))</f>
        <v>0</v>
      </c>
      <c r="AG197" s="117" t="b">
        <f>IF('Copy &amp; Paste Roster Report Here'!$A194='Analytical Tests'!AG$7,IF($F197="N",IF($J197&gt;=$C197,AG$6,+($I197/$D197)*AG$6),0))</f>
        <v>0</v>
      </c>
      <c r="AH197" s="117" t="b">
        <f>IF('Copy &amp; Paste Roster Report Here'!$A194='Analytical Tests'!AH$7,IF($F197="N",IF($J197&gt;=$C197,AH$6,+($I197/$D197)*AH$6),0))</f>
        <v>0</v>
      </c>
      <c r="AI197" s="117" t="b">
        <f>IF('Copy &amp; Paste Roster Report Here'!$A194='Analytical Tests'!AI$7,IF($F197="N",IF($J197&gt;=$C197,AI$6,+($I197/$D197)*AI$6),0))</f>
        <v>0</v>
      </c>
      <c r="AJ197" s="79"/>
      <c r="AK197" s="118">
        <f>IF('Copy &amp; Paste Roster Report Here'!$A194=AK$7,IF('Copy &amp; Paste Roster Report Here'!$M194="FT",1,0),0)</f>
        <v>0</v>
      </c>
      <c r="AL197" s="118">
        <f>IF('Copy &amp; Paste Roster Report Here'!$A194=AL$7,IF('Copy &amp; Paste Roster Report Here'!$M194="FT",1,0),0)</f>
        <v>0</v>
      </c>
      <c r="AM197" s="118">
        <f>IF('Copy &amp; Paste Roster Report Here'!$A194=AM$7,IF('Copy &amp; Paste Roster Report Here'!$M194="FT",1,0),0)</f>
        <v>0</v>
      </c>
      <c r="AN197" s="118">
        <f>IF('Copy &amp; Paste Roster Report Here'!$A194=AN$7,IF('Copy &amp; Paste Roster Report Here'!$M194="FT",1,0),0)</f>
        <v>0</v>
      </c>
      <c r="AO197" s="118">
        <f>IF('Copy &amp; Paste Roster Report Here'!$A194=AO$7,IF('Copy &amp; Paste Roster Report Here'!$M194="FT",1,0),0)</f>
        <v>0</v>
      </c>
      <c r="AP197" s="118">
        <f>IF('Copy &amp; Paste Roster Report Here'!$A194=AP$7,IF('Copy &amp; Paste Roster Report Here'!$M194="FT",1,0),0)</f>
        <v>0</v>
      </c>
      <c r="AQ197" s="118">
        <f>IF('Copy &amp; Paste Roster Report Here'!$A194=AQ$7,IF('Copy &amp; Paste Roster Report Here'!$M194="FT",1,0),0)</f>
        <v>0</v>
      </c>
      <c r="AR197" s="118">
        <f>IF('Copy &amp; Paste Roster Report Here'!$A194=AR$7,IF('Copy &amp; Paste Roster Report Here'!$M194="FT",1,0),0)</f>
        <v>0</v>
      </c>
      <c r="AS197" s="118">
        <f>IF('Copy &amp; Paste Roster Report Here'!$A194=AS$7,IF('Copy &amp; Paste Roster Report Here'!$M194="FT",1,0),0)</f>
        <v>0</v>
      </c>
      <c r="AT197" s="118">
        <f>IF('Copy &amp; Paste Roster Report Here'!$A194=AT$7,IF('Copy &amp; Paste Roster Report Here'!$M194="FT",1,0),0)</f>
        <v>0</v>
      </c>
      <c r="AU197" s="118">
        <f>IF('Copy &amp; Paste Roster Report Here'!$A194=AU$7,IF('Copy &amp; Paste Roster Report Here'!$M194="FT",1,0),0)</f>
        <v>0</v>
      </c>
      <c r="AV197" s="73">
        <f t="shared" si="40"/>
        <v>0</v>
      </c>
      <c r="AW197" s="119">
        <f>IF('Copy &amp; Paste Roster Report Here'!$A194=AW$7,IF('Copy &amp; Paste Roster Report Here'!$M194="HT",1,0),0)</f>
        <v>0</v>
      </c>
      <c r="AX197" s="119">
        <f>IF('Copy &amp; Paste Roster Report Here'!$A194=AX$7,IF('Copy &amp; Paste Roster Report Here'!$M194="HT",1,0),0)</f>
        <v>0</v>
      </c>
      <c r="AY197" s="119">
        <f>IF('Copy &amp; Paste Roster Report Here'!$A194=AY$7,IF('Copy &amp; Paste Roster Report Here'!$M194="HT",1,0),0)</f>
        <v>0</v>
      </c>
      <c r="AZ197" s="119">
        <f>IF('Copy &amp; Paste Roster Report Here'!$A194=AZ$7,IF('Copy &amp; Paste Roster Report Here'!$M194="HT",1,0),0)</f>
        <v>0</v>
      </c>
      <c r="BA197" s="119">
        <f>IF('Copy &amp; Paste Roster Report Here'!$A194=BA$7,IF('Copy &amp; Paste Roster Report Here'!$M194="HT",1,0),0)</f>
        <v>0</v>
      </c>
      <c r="BB197" s="119">
        <f>IF('Copy &amp; Paste Roster Report Here'!$A194=BB$7,IF('Copy &amp; Paste Roster Report Here'!$M194="HT",1,0),0)</f>
        <v>0</v>
      </c>
      <c r="BC197" s="119">
        <f>IF('Copy &amp; Paste Roster Report Here'!$A194=BC$7,IF('Copy &amp; Paste Roster Report Here'!$M194="HT",1,0),0)</f>
        <v>0</v>
      </c>
      <c r="BD197" s="119">
        <f>IF('Copy &amp; Paste Roster Report Here'!$A194=BD$7,IF('Copy &amp; Paste Roster Report Here'!$M194="HT",1,0),0)</f>
        <v>0</v>
      </c>
      <c r="BE197" s="119">
        <f>IF('Copy &amp; Paste Roster Report Here'!$A194=BE$7,IF('Copy &amp; Paste Roster Report Here'!$M194="HT",1,0),0)</f>
        <v>0</v>
      </c>
      <c r="BF197" s="119">
        <f>IF('Copy &amp; Paste Roster Report Here'!$A194=BF$7,IF('Copy &amp; Paste Roster Report Here'!$M194="HT",1,0),0)</f>
        <v>0</v>
      </c>
      <c r="BG197" s="119">
        <f>IF('Copy &amp; Paste Roster Report Here'!$A194=BG$7,IF('Copy &amp; Paste Roster Report Here'!$M194="HT",1,0),0)</f>
        <v>0</v>
      </c>
      <c r="BH197" s="73">
        <f t="shared" si="41"/>
        <v>0</v>
      </c>
      <c r="BI197" s="120">
        <f>IF('Copy &amp; Paste Roster Report Here'!$A194=BI$7,IF('Copy &amp; Paste Roster Report Here'!$M194="MT",1,0),0)</f>
        <v>0</v>
      </c>
      <c r="BJ197" s="120">
        <f>IF('Copy &amp; Paste Roster Report Here'!$A194=BJ$7,IF('Copy &amp; Paste Roster Report Here'!$M194="MT",1,0),0)</f>
        <v>0</v>
      </c>
      <c r="BK197" s="120">
        <f>IF('Copy &amp; Paste Roster Report Here'!$A194=BK$7,IF('Copy &amp; Paste Roster Report Here'!$M194="MT",1,0),0)</f>
        <v>0</v>
      </c>
      <c r="BL197" s="120">
        <f>IF('Copy &amp; Paste Roster Report Here'!$A194=BL$7,IF('Copy &amp; Paste Roster Report Here'!$M194="MT",1,0),0)</f>
        <v>0</v>
      </c>
      <c r="BM197" s="120">
        <f>IF('Copy &amp; Paste Roster Report Here'!$A194=BM$7,IF('Copy &amp; Paste Roster Report Here'!$M194="MT",1,0),0)</f>
        <v>0</v>
      </c>
      <c r="BN197" s="120">
        <f>IF('Copy &amp; Paste Roster Report Here'!$A194=BN$7,IF('Copy &amp; Paste Roster Report Here'!$M194="MT",1,0),0)</f>
        <v>0</v>
      </c>
      <c r="BO197" s="120">
        <f>IF('Copy &amp; Paste Roster Report Here'!$A194=BO$7,IF('Copy &amp; Paste Roster Report Here'!$M194="MT",1,0),0)</f>
        <v>0</v>
      </c>
      <c r="BP197" s="120">
        <f>IF('Copy &amp; Paste Roster Report Here'!$A194=BP$7,IF('Copy &amp; Paste Roster Report Here'!$M194="MT",1,0),0)</f>
        <v>0</v>
      </c>
      <c r="BQ197" s="120">
        <f>IF('Copy &amp; Paste Roster Report Here'!$A194=BQ$7,IF('Copy &amp; Paste Roster Report Here'!$M194="MT",1,0),0)</f>
        <v>0</v>
      </c>
      <c r="BR197" s="120">
        <f>IF('Copy &amp; Paste Roster Report Here'!$A194=BR$7,IF('Copy &amp; Paste Roster Report Here'!$M194="MT",1,0),0)</f>
        <v>0</v>
      </c>
      <c r="BS197" s="120">
        <f>IF('Copy &amp; Paste Roster Report Here'!$A194=BS$7,IF('Copy &amp; Paste Roster Report Here'!$M194="MT",1,0),0)</f>
        <v>0</v>
      </c>
      <c r="BT197" s="73">
        <f t="shared" si="42"/>
        <v>0</v>
      </c>
      <c r="BU197" s="121">
        <f>IF('Copy &amp; Paste Roster Report Here'!$A194=BU$7,IF('Copy &amp; Paste Roster Report Here'!$M194="fy",1,0),0)</f>
        <v>0</v>
      </c>
      <c r="BV197" s="121">
        <f>IF('Copy &amp; Paste Roster Report Here'!$A194=BV$7,IF('Copy &amp; Paste Roster Report Here'!$M194="fy",1,0),0)</f>
        <v>0</v>
      </c>
      <c r="BW197" s="121">
        <f>IF('Copy &amp; Paste Roster Report Here'!$A194=BW$7,IF('Copy &amp; Paste Roster Report Here'!$M194="fy",1,0),0)</f>
        <v>0</v>
      </c>
      <c r="BX197" s="121">
        <f>IF('Copy &amp; Paste Roster Report Here'!$A194=BX$7,IF('Copy &amp; Paste Roster Report Here'!$M194="fy",1,0),0)</f>
        <v>0</v>
      </c>
      <c r="BY197" s="121">
        <f>IF('Copy &amp; Paste Roster Report Here'!$A194=BY$7,IF('Copy &amp; Paste Roster Report Here'!$M194="fy",1,0),0)</f>
        <v>0</v>
      </c>
      <c r="BZ197" s="121">
        <f>IF('Copy &amp; Paste Roster Report Here'!$A194=BZ$7,IF('Copy &amp; Paste Roster Report Here'!$M194="fy",1,0),0)</f>
        <v>0</v>
      </c>
      <c r="CA197" s="121">
        <f>IF('Copy &amp; Paste Roster Report Here'!$A194=CA$7,IF('Copy &amp; Paste Roster Report Here'!$M194="fy",1,0),0)</f>
        <v>0</v>
      </c>
      <c r="CB197" s="121">
        <f>IF('Copy &amp; Paste Roster Report Here'!$A194=CB$7,IF('Copy &amp; Paste Roster Report Here'!$M194="fy",1,0),0)</f>
        <v>0</v>
      </c>
      <c r="CC197" s="121">
        <f>IF('Copy &amp; Paste Roster Report Here'!$A194=CC$7,IF('Copy &amp; Paste Roster Report Here'!$M194="fy",1,0),0)</f>
        <v>0</v>
      </c>
      <c r="CD197" s="121">
        <f>IF('Copy &amp; Paste Roster Report Here'!$A194=CD$7,IF('Copy &amp; Paste Roster Report Here'!$M194="fy",1,0),0)</f>
        <v>0</v>
      </c>
      <c r="CE197" s="121">
        <f>IF('Copy &amp; Paste Roster Report Here'!$A194=CE$7,IF('Copy &amp; Paste Roster Report Here'!$M194="fy",1,0),0)</f>
        <v>0</v>
      </c>
      <c r="CF197" s="73">
        <f t="shared" si="43"/>
        <v>0</v>
      </c>
      <c r="CG197" s="122">
        <f>IF('Copy &amp; Paste Roster Report Here'!$A194=CG$7,IF('Copy &amp; Paste Roster Report Here'!$M194="RH",1,0),0)</f>
        <v>0</v>
      </c>
      <c r="CH197" s="122">
        <f>IF('Copy &amp; Paste Roster Report Here'!$A194=CH$7,IF('Copy &amp; Paste Roster Report Here'!$M194="RH",1,0),0)</f>
        <v>0</v>
      </c>
      <c r="CI197" s="122">
        <f>IF('Copy &amp; Paste Roster Report Here'!$A194=CI$7,IF('Copy &amp; Paste Roster Report Here'!$M194="RH",1,0),0)</f>
        <v>0</v>
      </c>
      <c r="CJ197" s="122">
        <f>IF('Copy &amp; Paste Roster Report Here'!$A194=CJ$7,IF('Copy &amp; Paste Roster Report Here'!$M194="RH",1,0),0)</f>
        <v>0</v>
      </c>
      <c r="CK197" s="122">
        <f>IF('Copy &amp; Paste Roster Report Here'!$A194=CK$7,IF('Copy &amp; Paste Roster Report Here'!$M194="RH",1,0),0)</f>
        <v>0</v>
      </c>
      <c r="CL197" s="122">
        <f>IF('Copy &amp; Paste Roster Report Here'!$A194=CL$7,IF('Copy &amp; Paste Roster Report Here'!$M194="RH",1,0),0)</f>
        <v>0</v>
      </c>
      <c r="CM197" s="122">
        <f>IF('Copy &amp; Paste Roster Report Here'!$A194=CM$7,IF('Copy &amp; Paste Roster Report Here'!$M194="RH",1,0),0)</f>
        <v>0</v>
      </c>
      <c r="CN197" s="122">
        <f>IF('Copy &amp; Paste Roster Report Here'!$A194=CN$7,IF('Copy &amp; Paste Roster Report Here'!$M194="RH",1,0),0)</f>
        <v>0</v>
      </c>
      <c r="CO197" s="122">
        <f>IF('Copy &amp; Paste Roster Report Here'!$A194=CO$7,IF('Copy &amp; Paste Roster Report Here'!$M194="RH",1,0),0)</f>
        <v>0</v>
      </c>
      <c r="CP197" s="122">
        <f>IF('Copy &amp; Paste Roster Report Here'!$A194=CP$7,IF('Copy &amp; Paste Roster Report Here'!$M194="RH",1,0),0)</f>
        <v>0</v>
      </c>
      <c r="CQ197" s="122">
        <f>IF('Copy &amp; Paste Roster Report Here'!$A194=CQ$7,IF('Copy &amp; Paste Roster Report Here'!$M194="RH",1,0),0)</f>
        <v>0</v>
      </c>
      <c r="CR197" s="73">
        <f t="shared" si="44"/>
        <v>0</v>
      </c>
      <c r="CS197" s="123">
        <f>IF('Copy &amp; Paste Roster Report Here'!$A194=CS$7,IF('Copy &amp; Paste Roster Report Here'!$M194="QT",1,0),0)</f>
        <v>0</v>
      </c>
      <c r="CT197" s="123">
        <f>IF('Copy &amp; Paste Roster Report Here'!$A194=CT$7,IF('Copy &amp; Paste Roster Report Here'!$M194="QT",1,0),0)</f>
        <v>0</v>
      </c>
      <c r="CU197" s="123">
        <f>IF('Copy &amp; Paste Roster Report Here'!$A194=CU$7,IF('Copy &amp; Paste Roster Report Here'!$M194="QT",1,0),0)</f>
        <v>0</v>
      </c>
      <c r="CV197" s="123">
        <f>IF('Copy &amp; Paste Roster Report Here'!$A194=CV$7,IF('Copy &amp; Paste Roster Report Here'!$M194="QT",1,0),0)</f>
        <v>0</v>
      </c>
      <c r="CW197" s="123">
        <f>IF('Copy &amp; Paste Roster Report Here'!$A194=CW$7,IF('Copy &amp; Paste Roster Report Here'!$M194="QT",1,0),0)</f>
        <v>0</v>
      </c>
      <c r="CX197" s="123">
        <f>IF('Copy &amp; Paste Roster Report Here'!$A194=CX$7,IF('Copy &amp; Paste Roster Report Here'!$M194="QT",1,0),0)</f>
        <v>0</v>
      </c>
      <c r="CY197" s="123">
        <f>IF('Copy &amp; Paste Roster Report Here'!$A194=CY$7,IF('Copy &amp; Paste Roster Report Here'!$M194="QT",1,0),0)</f>
        <v>0</v>
      </c>
      <c r="CZ197" s="123">
        <f>IF('Copy &amp; Paste Roster Report Here'!$A194=CZ$7,IF('Copy &amp; Paste Roster Report Here'!$M194="QT",1,0),0)</f>
        <v>0</v>
      </c>
      <c r="DA197" s="123">
        <f>IF('Copy &amp; Paste Roster Report Here'!$A194=DA$7,IF('Copy &amp; Paste Roster Report Here'!$M194="QT",1,0),0)</f>
        <v>0</v>
      </c>
      <c r="DB197" s="123">
        <f>IF('Copy &amp; Paste Roster Report Here'!$A194=DB$7,IF('Copy &amp; Paste Roster Report Here'!$M194="QT",1,0),0)</f>
        <v>0</v>
      </c>
      <c r="DC197" s="123">
        <f>IF('Copy &amp; Paste Roster Report Here'!$A194=DC$7,IF('Copy &amp; Paste Roster Report Here'!$M194="QT",1,0),0)</f>
        <v>0</v>
      </c>
      <c r="DD197" s="73">
        <f t="shared" si="45"/>
        <v>0</v>
      </c>
      <c r="DE197" s="124">
        <f>IF('Copy &amp; Paste Roster Report Here'!$A194=DE$7,IF('Copy &amp; Paste Roster Report Here'!$M194="xxxxxxxxxxx",1,0),0)</f>
        <v>0</v>
      </c>
      <c r="DF197" s="124">
        <f>IF('Copy &amp; Paste Roster Report Here'!$A194=DF$7,IF('Copy &amp; Paste Roster Report Here'!$M194="xxxxxxxxxxx",1,0),0)</f>
        <v>0</v>
      </c>
      <c r="DG197" s="124">
        <f>IF('Copy &amp; Paste Roster Report Here'!$A194=DG$7,IF('Copy &amp; Paste Roster Report Here'!$M194="xxxxxxxxxxx",1,0),0)</f>
        <v>0</v>
      </c>
      <c r="DH197" s="124">
        <f>IF('Copy &amp; Paste Roster Report Here'!$A194=DH$7,IF('Copy &amp; Paste Roster Report Here'!$M194="xxxxxxxxxxx",1,0),0)</f>
        <v>0</v>
      </c>
      <c r="DI197" s="124">
        <f>IF('Copy &amp; Paste Roster Report Here'!$A194=DI$7,IF('Copy &amp; Paste Roster Report Here'!$M194="xxxxxxxxxxx",1,0),0)</f>
        <v>0</v>
      </c>
      <c r="DJ197" s="124">
        <f>IF('Copy &amp; Paste Roster Report Here'!$A194=DJ$7,IF('Copy &amp; Paste Roster Report Here'!$M194="xxxxxxxxxxx",1,0),0)</f>
        <v>0</v>
      </c>
      <c r="DK197" s="124">
        <f>IF('Copy &amp; Paste Roster Report Here'!$A194=DK$7,IF('Copy &amp; Paste Roster Report Here'!$M194="xxxxxxxxxxx",1,0),0)</f>
        <v>0</v>
      </c>
      <c r="DL197" s="124">
        <f>IF('Copy &amp; Paste Roster Report Here'!$A194=DL$7,IF('Copy &amp; Paste Roster Report Here'!$M194="xxxxxxxxxxx",1,0),0)</f>
        <v>0</v>
      </c>
      <c r="DM197" s="124">
        <f>IF('Copy &amp; Paste Roster Report Here'!$A194=DM$7,IF('Copy &amp; Paste Roster Report Here'!$M194="xxxxxxxxxxx",1,0),0)</f>
        <v>0</v>
      </c>
      <c r="DN197" s="124">
        <f>IF('Copy &amp; Paste Roster Report Here'!$A194=DN$7,IF('Copy &amp; Paste Roster Report Here'!$M194="xxxxxxxxxxx",1,0),0)</f>
        <v>0</v>
      </c>
      <c r="DO197" s="124">
        <f>IF('Copy &amp; Paste Roster Report Here'!$A194=DO$7,IF('Copy &amp; Paste Roster Report Here'!$M194="xxxxxxxxxxx",1,0),0)</f>
        <v>0</v>
      </c>
      <c r="DP197" s="125">
        <f t="shared" si="46"/>
        <v>0</v>
      </c>
      <c r="DQ197" s="126">
        <f t="shared" si="47"/>
        <v>0</v>
      </c>
    </row>
    <row r="198" spans="1:121" x14ac:dyDescent="0.2">
      <c r="A198" s="111">
        <f t="shared" si="33"/>
        <v>0</v>
      </c>
      <c r="B198" s="111">
        <f t="shared" si="34"/>
        <v>0</v>
      </c>
      <c r="C198" s="112">
        <f>+('Copy &amp; Paste Roster Report Here'!$P195-'Copy &amp; Paste Roster Report Here'!$O195)/30</f>
        <v>0</v>
      </c>
      <c r="D198" s="112">
        <f>+('Copy &amp; Paste Roster Report Here'!$P195-'Copy &amp; Paste Roster Report Here'!$O195)</f>
        <v>0</v>
      </c>
      <c r="E198" s="111">
        <f>'Copy &amp; Paste Roster Report Here'!N195</f>
        <v>0</v>
      </c>
      <c r="F198" s="111" t="str">
        <f t="shared" si="35"/>
        <v>N</v>
      </c>
      <c r="G198" s="111">
        <f>'Copy &amp; Paste Roster Report Here'!R195</f>
        <v>0</v>
      </c>
      <c r="H198" s="113">
        <f t="shared" si="36"/>
        <v>0</v>
      </c>
      <c r="I198" s="112">
        <f>IF(F198="N",$F$5-'Copy &amp; Paste Roster Report Here'!O195,+'Copy &amp; Paste Roster Report Here'!Q195-'Copy &amp; Paste Roster Report Here'!O195)</f>
        <v>0</v>
      </c>
      <c r="J198" s="114">
        <f t="shared" si="37"/>
        <v>0</v>
      </c>
      <c r="K198" s="114">
        <f t="shared" si="38"/>
        <v>0</v>
      </c>
      <c r="L198" s="115">
        <f>'Copy &amp; Paste Roster Report Here'!F195</f>
        <v>0</v>
      </c>
      <c r="M198" s="116">
        <f t="shared" si="39"/>
        <v>0</v>
      </c>
      <c r="N198" s="117">
        <f>IF('Copy &amp; Paste Roster Report Here'!$A195='Analytical Tests'!N$7,IF($F198="Y",+$H198*N$6,0),0)</f>
        <v>0</v>
      </c>
      <c r="O198" s="117">
        <f>IF('Copy &amp; Paste Roster Report Here'!$A195='Analytical Tests'!O$7,IF($F198="Y",+$H198*O$6,0),0)</f>
        <v>0</v>
      </c>
      <c r="P198" s="117">
        <f>IF('Copy &amp; Paste Roster Report Here'!$A195='Analytical Tests'!P$7,IF($F198="Y",+$H198*P$6,0),0)</f>
        <v>0</v>
      </c>
      <c r="Q198" s="117">
        <f>IF('Copy &amp; Paste Roster Report Here'!$A195='Analytical Tests'!Q$7,IF($F198="Y",+$H198*Q$6,0),0)</f>
        <v>0</v>
      </c>
      <c r="R198" s="117">
        <f>IF('Copy &amp; Paste Roster Report Here'!$A195='Analytical Tests'!R$7,IF($F198="Y",+$H198*R$6,0),0)</f>
        <v>0</v>
      </c>
      <c r="S198" s="117">
        <f>IF('Copy &amp; Paste Roster Report Here'!$A195='Analytical Tests'!S$7,IF($F198="Y",+$H198*S$6,0),0)</f>
        <v>0</v>
      </c>
      <c r="T198" s="117">
        <f>IF('Copy &amp; Paste Roster Report Here'!$A195='Analytical Tests'!T$7,IF($F198="Y",+$H198*T$6,0),0)</f>
        <v>0</v>
      </c>
      <c r="U198" s="117">
        <f>IF('Copy &amp; Paste Roster Report Here'!$A195='Analytical Tests'!U$7,IF($F198="Y",+$H198*U$6,0),0)</f>
        <v>0</v>
      </c>
      <c r="V198" s="117">
        <f>IF('Copy &amp; Paste Roster Report Here'!$A195='Analytical Tests'!V$7,IF($F198="Y",+$H198*V$6,0),0)</f>
        <v>0</v>
      </c>
      <c r="W198" s="117">
        <f>IF('Copy &amp; Paste Roster Report Here'!$A195='Analytical Tests'!W$7,IF($F198="Y",+$H198*W$6,0),0)</f>
        <v>0</v>
      </c>
      <c r="X198" s="117">
        <f>IF('Copy &amp; Paste Roster Report Here'!$A195='Analytical Tests'!X$7,IF($F198="Y",+$H198*X$6,0),0)</f>
        <v>0</v>
      </c>
      <c r="Y198" s="117" t="b">
        <f>IF('Copy &amp; Paste Roster Report Here'!$A195='Analytical Tests'!Y$7,IF($F198="N",IF($J198&gt;=$C198,Y$6,+($I198/$D198)*Y$6),0))</f>
        <v>0</v>
      </c>
      <c r="Z198" s="117" t="b">
        <f>IF('Copy &amp; Paste Roster Report Here'!$A195='Analytical Tests'!Z$7,IF($F198="N",IF($J198&gt;=$C198,Z$6,+($I198/$D198)*Z$6),0))</f>
        <v>0</v>
      </c>
      <c r="AA198" s="117" t="b">
        <f>IF('Copy &amp; Paste Roster Report Here'!$A195='Analytical Tests'!AA$7,IF($F198="N",IF($J198&gt;=$C198,AA$6,+($I198/$D198)*AA$6),0))</f>
        <v>0</v>
      </c>
      <c r="AB198" s="117" t="b">
        <f>IF('Copy &amp; Paste Roster Report Here'!$A195='Analytical Tests'!AB$7,IF($F198="N",IF($J198&gt;=$C198,AB$6,+($I198/$D198)*AB$6),0))</f>
        <v>0</v>
      </c>
      <c r="AC198" s="117" t="b">
        <f>IF('Copy &amp; Paste Roster Report Here'!$A195='Analytical Tests'!AC$7,IF($F198="N",IF($J198&gt;=$C198,AC$6,+($I198/$D198)*AC$6),0))</f>
        <v>0</v>
      </c>
      <c r="AD198" s="117" t="b">
        <f>IF('Copy &amp; Paste Roster Report Here'!$A195='Analytical Tests'!AD$7,IF($F198="N",IF($J198&gt;=$C198,AD$6,+($I198/$D198)*AD$6),0))</f>
        <v>0</v>
      </c>
      <c r="AE198" s="117" t="b">
        <f>IF('Copy &amp; Paste Roster Report Here'!$A195='Analytical Tests'!AE$7,IF($F198="N",IF($J198&gt;=$C198,AE$6,+($I198/$D198)*AE$6),0))</f>
        <v>0</v>
      </c>
      <c r="AF198" s="117" t="b">
        <f>IF('Copy &amp; Paste Roster Report Here'!$A195='Analytical Tests'!AF$7,IF($F198="N",IF($J198&gt;=$C198,AF$6,+($I198/$D198)*AF$6),0))</f>
        <v>0</v>
      </c>
      <c r="AG198" s="117" t="b">
        <f>IF('Copy &amp; Paste Roster Report Here'!$A195='Analytical Tests'!AG$7,IF($F198="N",IF($J198&gt;=$C198,AG$6,+($I198/$D198)*AG$6),0))</f>
        <v>0</v>
      </c>
      <c r="AH198" s="117" t="b">
        <f>IF('Copy &amp; Paste Roster Report Here'!$A195='Analytical Tests'!AH$7,IF($F198="N",IF($J198&gt;=$C198,AH$6,+($I198/$D198)*AH$6),0))</f>
        <v>0</v>
      </c>
      <c r="AI198" s="117" t="b">
        <f>IF('Copy &amp; Paste Roster Report Here'!$A195='Analytical Tests'!AI$7,IF($F198="N",IF($J198&gt;=$C198,AI$6,+($I198/$D198)*AI$6),0))</f>
        <v>0</v>
      </c>
      <c r="AJ198" s="79"/>
      <c r="AK198" s="118">
        <f>IF('Copy &amp; Paste Roster Report Here'!$A195=AK$7,IF('Copy &amp; Paste Roster Report Here'!$M195="FT",1,0),0)</f>
        <v>0</v>
      </c>
      <c r="AL198" s="118">
        <f>IF('Copy &amp; Paste Roster Report Here'!$A195=AL$7,IF('Copy &amp; Paste Roster Report Here'!$M195="FT",1,0),0)</f>
        <v>0</v>
      </c>
      <c r="AM198" s="118">
        <f>IF('Copy &amp; Paste Roster Report Here'!$A195=AM$7,IF('Copy &amp; Paste Roster Report Here'!$M195="FT",1,0),0)</f>
        <v>0</v>
      </c>
      <c r="AN198" s="118">
        <f>IF('Copy &amp; Paste Roster Report Here'!$A195=AN$7,IF('Copy &amp; Paste Roster Report Here'!$M195="FT",1,0),0)</f>
        <v>0</v>
      </c>
      <c r="AO198" s="118">
        <f>IF('Copy &amp; Paste Roster Report Here'!$A195=AO$7,IF('Copy &amp; Paste Roster Report Here'!$M195="FT",1,0),0)</f>
        <v>0</v>
      </c>
      <c r="AP198" s="118">
        <f>IF('Copy &amp; Paste Roster Report Here'!$A195=AP$7,IF('Copy &amp; Paste Roster Report Here'!$M195="FT",1,0),0)</f>
        <v>0</v>
      </c>
      <c r="AQ198" s="118">
        <f>IF('Copy &amp; Paste Roster Report Here'!$A195=AQ$7,IF('Copy &amp; Paste Roster Report Here'!$M195="FT",1,0),0)</f>
        <v>0</v>
      </c>
      <c r="AR198" s="118">
        <f>IF('Copy &amp; Paste Roster Report Here'!$A195=AR$7,IF('Copy &amp; Paste Roster Report Here'!$M195="FT",1,0),0)</f>
        <v>0</v>
      </c>
      <c r="AS198" s="118">
        <f>IF('Copy &amp; Paste Roster Report Here'!$A195=AS$7,IF('Copy &amp; Paste Roster Report Here'!$M195="FT",1,0),0)</f>
        <v>0</v>
      </c>
      <c r="AT198" s="118">
        <f>IF('Copy &amp; Paste Roster Report Here'!$A195=AT$7,IF('Copy &amp; Paste Roster Report Here'!$M195="FT",1,0),0)</f>
        <v>0</v>
      </c>
      <c r="AU198" s="118">
        <f>IF('Copy &amp; Paste Roster Report Here'!$A195=AU$7,IF('Copy &amp; Paste Roster Report Here'!$M195="FT",1,0),0)</f>
        <v>0</v>
      </c>
      <c r="AV198" s="73">
        <f t="shared" si="40"/>
        <v>0</v>
      </c>
      <c r="AW198" s="119">
        <f>IF('Copy &amp; Paste Roster Report Here'!$A195=AW$7,IF('Copy &amp; Paste Roster Report Here'!$M195="HT",1,0),0)</f>
        <v>0</v>
      </c>
      <c r="AX198" s="119">
        <f>IF('Copy &amp; Paste Roster Report Here'!$A195=AX$7,IF('Copy &amp; Paste Roster Report Here'!$M195="HT",1,0),0)</f>
        <v>0</v>
      </c>
      <c r="AY198" s="119">
        <f>IF('Copy &amp; Paste Roster Report Here'!$A195=AY$7,IF('Copy &amp; Paste Roster Report Here'!$M195="HT",1,0),0)</f>
        <v>0</v>
      </c>
      <c r="AZ198" s="119">
        <f>IF('Copy &amp; Paste Roster Report Here'!$A195=AZ$7,IF('Copy &amp; Paste Roster Report Here'!$M195="HT",1,0),0)</f>
        <v>0</v>
      </c>
      <c r="BA198" s="119">
        <f>IF('Copy &amp; Paste Roster Report Here'!$A195=BA$7,IF('Copy &amp; Paste Roster Report Here'!$M195="HT",1,0),0)</f>
        <v>0</v>
      </c>
      <c r="BB198" s="119">
        <f>IF('Copy &amp; Paste Roster Report Here'!$A195=BB$7,IF('Copy &amp; Paste Roster Report Here'!$M195="HT",1,0),0)</f>
        <v>0</v>
      </c>
      <c r="BC198" s="119">
        <f>IF('Copy &amp; Paste Roster Report Here'!$A195=BC$7,IF('Copy &amp; Paste Roster Report Here'!$M195="HT",1,0),0)</f>
        <v>0</v>
      </c>
      <c r="BD198" s="119">
        <f>IF('Copy &amp; Paste Roster Report Here'!$A195=BD$7,IF('Copy &amp; Paste Roster Report Here'!$M195="HT",1,0),0)</f>
        <v>0</v>
      </c>
      <c r="BE198" s="119">
        <f>IF('Copy &amp; Paste Roster Report Here'!$A195=BE$7,IF('Copy &amp; Paste Roster Report Here'!$M195="HT",1,0),0)</f>
        <v>0</v>
      </c>
      <c r="BF198" s="119">
        <f>IF('Copy &amp; Paste Roster Report Here'!$A195=BF$7,IF('Copy &amp; Paste Roster Report Here'!$M195="HT",1,0),0)</f>
        <v>0</v>
      </c>
      <c r="BG198" s="119">
        <f>IF('Copy &amp; Paste Roster Report Here'!$A195=BG$7,IF('Copy &amp; Paste Roster Report Here'!$M195="HT",1,0),0)</f>
        <v>0</v>
      </c>
      <c r="BH198" s="73">
        <f t="shared" si="41"/>
        <v>0</v>
      </c>
      <c r="BI198" s="120">
        <f>IF('Copy &amp; Paste Roster Report Here'!$A195=BI$7,IF('Copy &amp; Paste Roster Report Here'!$M195="MT",1,0),0)</f>
        <v>0</v>
      </c>
      <c r="BJ198" s="120">
        <f>IF('Copy &amp; Paste Roster Report Here'!$A195=BJ$7,IF('Copy &amp; Paste Roster Report Here'!$M195="MT",1,0),0)</f>
        <v>0</v>
      </c>
      <c r="BK198" s="120">
        <f>IF('Copy &amp; Paste Roster Report Here'!$A195=BK$7,IF('Copy &amp; Paste Roster Report Here'!$M195="MT",1,0),0)</f>
        <v>0</v>
      </c>
      <c r="BL198" s="120">
        <f>IF('Copy &amp; Paste Roster Report Here'!$A195=BL$7,IF('Copy &amp; Paste Roster Report Here'!$M195="MT",1,0),0)</f>
        <v>0</v>
      </c>
      <c r="BM198" s="120">
        <f>IF('Copy &amp; Paste Roster Report Here'!$A195=BM$7,IF('Copy &amp; Paste Roster Report Here'!$M195="MT",1,0),0)</f>
        <v>0</v>
      </c>
      <c r="BN198" s="120">
        <f>IF('Copy &amp; Paste Roster Report Here'!$A195=BN$7,IF('Copy &amp; Paste Roster Report Here'!$M195="MT",1,0),0)</f>
        <v>0</v>
      </c>
      <c r="BO198" s="120">
        <f>IF('Copy &amp; Paste Roster Report Here'!$A195=BO$7,IF('Copy &amp; Paste Roster Report Here'!$M195="MT",1,0),0)</f>
        <v>0</v>
      </c>
      <c r="BP198" s="120">
        <f>IF('Copy &amp; Paste Roster Report Here'!$A195=BP$7,IF('Copy &amp; Paste Roster Report Here'!$M195="MT",1,0),0)</f>
        <v>0</v>
      </c>
      <c r="BQ198" s="120">
        <f>IF('Copy &amp; Paste Roster Report Here'!$A195=BQ$7,IF('Copy &amp; Paste Roster Report Here'!$M195="MT",1,0),0)</f>
        <v>0</v>
      </c>
      <c r="BR198" s="120">
        <f>IF('Copy &amp; Paste Roster Report Here'!$A195=BR$7,IF('Copy &amp; Paste Roster Report Here'!$M195="MT",1,0),0)</f>
        <v>0</v>
      </c>
      <c r="BS198" s="120">
        <f>IF('Copy &amp; Paste Roster Report Here'!$A195=BS$7,IF('Copy &amp; Paste Roster Report Here'!$M195="MT",1,0),0)</f>
        <v>0</v>
      </c>
      <c r="BT198" s="73">
        <f t="shared" si="42"/>
        <v>0</v>
      </c>
      <c r="BU198" s="121">
        <f>IF('Copy &amp; Paste Roster Report Here'!$A195=BU$7,IF('Copy &amp; Paste Roster Report Here'!$M195="fy",1,0),0)</f>
        <v>0</v>
      </c>
      <c r="BV198" s="121">
        <f>IF('Copy &amp; Paste Roster Report Here'!$A195=BV$7,IF('Copy &amp; Paste Roster Report Here'!$M195="fy",1,0),0)</f>
        <v>0</v>
      </c>
      <c r="BW198" s="121">
        <f>IF('Copy &amp; Paste Roster Report Here'!$A195=BW$7,IF('Copy &amp; Paste Roster Report Here'!$M195="fy",1,0),0)</f>
        <v>0</v>
      </c>
      <c r="BX198" s="121">
        <f>IF('Copy &amp; Paste Roster Report Here'!$A195=BX$7,IF('Copy &amp; Paste Roster Report Here'!$M195="fy",1,0),0)</f>
        <v>0</v>
      </c>
      <c r="BY198" s="121">
        <f>IF('Copy &amp; Paste Roster Report Here'!$A195=BY$7,IF('Copy &amp; Paste Roster Report Here'!$M195="fy",1,0),0)</f>
        <v>0</v>
      </c>
      <c r="BZ198" s="121">
        <f>IF('Copy &amp; Paste Roster Report Here'!$A195=BZ$7,IF('Copy &amp; Paste Roster Report Here'!$M195="fy",1,0),0)</f>
        <v>0</v>
      </c>
      <c r="CA198" s="121">
        <f>IF('Copy &amp; Paste Roster Report Here'!$A195=CA$7,IF('Copy &amp; Paste Roster Report Here'!$M195="fy",1,0),0)</f>
        <v>0</v>
      </c>
      <c r="CB198" s="121">
        <f>IF('Copy &amp; Paste Roster Report Here'!$A195=CB$7,IF('Copy &amp; Paste Roster Report Here'!$M195="fy",1,0),0)</f>
        <v>0</v>
      </c>
      <c r="CC198" s="121">
        <f>IF('Copy &amp; Paste Roster Report Here'!$A195=CC$7,IF('Copy &amp; Paste Roster Report Here'!$M195="fy",1,0),0)</f>
        <v>0</v>
      </c>
      <c r="CD198" s="121">
        <f>IF('Copy &amp; Paste Roster Report Here'!$A195=CD$7,IF('Copy &amp; Paste Roster Report Here'!$M195="fy",1,0),0)</f>
        <v>0</v>
      </c>
      <c r="CE198" s="121">
        <f>IF('Copy &amp; Paste Roster Report Here'!$A195=CE$7,IF('Copy &amp; Paste Roster Report Here'!$M195="fy",1,0),0)</f>
        <v>0</v>
      </c>
      <c r="CF198" s="73">
        <f t="shared" si="43"/>
        <v>0</v>
      </c>
      <c r="CG198" s="122">
        <f>IF('Copy &amp; Paste Roster Report Here'!$A195=CG$7,IF('Copy &amp; Paste Roster Report Here'!$M195="RH",1,0),0)</f>
        <v>0</v>
      </c>
      <c r="CH198" s="122">
        <f>IF('Copy &amp; Paste Roster Report Here'!$A195=CH$7,IF('Copy &amp; Paste Roster Report Here'!$M195="RH",1,0),0)</f>
        <v>0</v>
      </c>
      <c r="CI198" s="122">
        <f>IF('Copy &amp; Paste Roster Report Here'!$A195=CI$7,IF('Copy &amp; Paste Roster Report Here'!$M195="RH",1,0),0)</f>
        <v>0</v>
      </c>
      <c r="CJ198" s="122">
        <f>IF('Copy &amp; Paste Roster Report Here'!$A195=CJ$7,IF('Copy &amp; Paste Roster Report Here'!$M195="RH",1,0),0)</f>
        <v>0</v>
      </c>
      <c r="CK198" s="122">
        <f>IF('Copy &amp; Paste Roster Report Here'!$A195=CK$7,IF('Copy &amp; Paste Roster Report Here'!$M195="RH",1,0),0)</f>
        <v>0</v>
      </c>
      <c r="CL198" s="122">
        <f>IF('Copy &amp; Paste Roster Report Here'!$A195=CL$7,IF('Copy &amp; Paste Roster Report Here'!$M195="RH",1,0),0)</f>
        <v>0</v>
      </c>
      <c r="CM198" s="122">
        <f>IF('Copy &amp; Paste Roster Report Here'!$A195=CM$7,IF('Copy &amp; Paste Roster Report Here'!$M195="RH",1,0),0)</f>
        <v>0</v>
      </c>
      <c r="CN198" s="122">
        <f>IF('Copy &amp; Paste Roster Report Here'!$A195=CN$7,IF('Copy &amp; Paste Roster Report Here'!$M195="RH",1,0),0)</f>
        <v>0</v>
      </c>
      <c r="CO198" s="122">
        <f>IF('Copy &amp; Paste Roster Report Here'!$A195=CO$7,IF('Copy &amp; Paste Roster Report Here'!$M195="RH",1,0),0)</f>
        <v>0</v>
      </c>
      <c r="CP198" s="122">
        <f>IF('Copy &amp; Paste Roster Report Here'!$A195=CP$7,IF('Copy &amp; Paste Roster Report Here'!$M195="RH",1,0),0)</f>
        <v>0</v>
      </c>
      <c r="CQ198" s="122">
        <f>IF('Copy &amp; Paste Roster Report Here'!$A195=CQ$7,IF('Copy &amp; Paste Roster Report Here'!$M195="RH",1,0),0)</f>
        <v>0</v>
      </c>
      <c r="CR198" s="73">
        <f t="shared" si="44"/>
        <v>0</v>
      </c>
      <c r="CS198" s="123">
        <f>IF('Copy &amp; Paste Roster Report Here'!$A195=CS$7,IF('Copy &amp; Paste Roster Report Here'!$M195="QT",1,0),0)</f>
        <v>0</v>
      </c>
      <c r="CT198" s="123">
        <f>IF('Copy &amp; Paste Roster Report Here'!$A195=CT$7,IF('Copy &amp; Paste Roster Report Here'!$M195="QT",1,0),0)</f>
        <v>0</v>
      </c>
      <c r="CU198" s="123">
        <f>IF('Copy &amp; Paste Roster Report Here'!$A195=CU$7,IF('Copy &amp; Paste Roster Report Here'!$M195="QT",1,0),0)</f>
        <v>0</v>
      </c>
      <c r="CV198" s="123">
        <f>IF('Copy &amp; Paste Roster Report Here'!$A195=CV$7,IF('Copy &amp; Paste Roster Report Here'!$M195="QT",1,0),0)</f>
        <v>0</v>
      </c>
      <c r="CW198" s="123">
        <f>IF('Copy &amp; Paste Roster Report Here'!$A195=CW$7,IF('Copy &amp; Paste Roster Report Here'!$M195="QT",1,0),0)</f>
        <v>0</v>
      </c>
      <c r="CX198" s="123">
        <f>IF('Copy &amp; Paste Roster Report Here'!$A195=CX$7,IF('Copy &amp; Paste Roster Report Here'!$M195="QT",1,0),0)</f>
        <v>0</v>
      </c>
      <c r="CY198" s="123">
        <f>IF('Copy &amp; Paste Roster Report Here'!$A195=CY$7,IF('Copy &amp; Paste Roster Report Here'!$M195="QT",1,0),0)</f>
        <v>0</v>
      </c>
      <c r="CZ198" s="123">
        <f>IF('Copy &amp; Paste Roster Report Here'!$A195=CZ$7,IF('Copy &amp; Paste Roster Report Here'!$M195="QT",1,0),0)</f>
        <v>0</v>
      </c>
      <c r="DA198" s="123">
        <f>IF('Copy &amp; Paste Roster Report Here'!$A195=DA$7,IF('Copy &amp; Paste Roster Report Here'!$M195="QT",1,0),0)</f>
        <v>0</v>
      </c>
      <c r="DB198" s="123">
        <f>IF('Copy &amp; Paste Roster Report Here'!$A195=DB$7,IF('Copy &amp; Paste Roster Report Here'!$M195="QT",1,0),0)</f>
        <v>0</v>
      </c>
      <c r="DC198" s="123">
        <f>IF('Copy &amp; Paste Roster Report Here'!$A195=DC$7,IF('Copy &amp; Paste Roster Report Here'!$M195="QT",1,0),0)</f>
        <v>0</v>
      </c>
      <c r="DD198" s="73">
        <f t="shared" si="45"/>
        <v>0</v>
      </c>
      <c r="DE198" s="124">
        <f>IF('Copy &amp; Paste Roster Report Here'!$A195=DE$7,IF('Copy &amp; Paste Roster Report Here'!$M195="xxxxxxxxxxx",1,0),0)</f>
        <v>0</v>
      </c>
      <c r="DF198" s="124">
        <f>IF('Copy &amp; Paste Roster Report Here'!$A195=DF$7,IF('Copy &amp; Paste Roster Report Here'!$M195="xxxxxxxxxxx",1,0),0)</f>
        <v>0</v>
      </c>
      <c r="DG198" s="124">
        <f>IF('Copy &amp; Paste Roster Report Here'!$A195=DG$7,IF('Copy &amp; Paste Roster Report Here'!$M195="xxxxxxxxxxx",1,0),0)</f>
        <v>0</v>
      </c>
      <c r="DH198" s="124">
        <f>IF('Copy &amp; Paste Roster Report Here'!$A195=DH$7,IF('Copy &amp; Paste Roster Report Here'!$M195="xxxxxxxxxxx",1,0),0)</f>
        <v>0</v>
      </c>
      <c r="DI198" s="124">
        <f>IF('Copy &amp; Paste Roster Report Here'!$A195=DI$7,IF('Copy &amp; Paste Roster Report Here'!$M195="xxxxxxxxxxx",1,0),0)</f>
        <v>0</v>
      </c>
      <c r="DJ198" s="124">
        <f>IF('Copy &amp; Paste Roster Report Here'!$A195=DJ$7,IF('Copy &amp; Paste Roster Report Here'!$M195="xxxxxxxxxxx",1,0),0)</f>
        <v>0</v>
      </c>
      <c r="DK198" s="124">
        <f>IF('Copy &amp; Paste Roster Report Here'!$A195=DK$7,IF('Copy &amp; Paste Roster Report Here'!$M195="xxxxxxxxxxx",1,0),0)</f>
        <v>0</v>
      </c>
      <c r="DL198" s="124">
        <f>IF('Copy &amp; Paste Roster Report Here'!$A195=DL$7,IF('Copy &amp; Paste Roster Report Here'!$M195="xxxxxxxxxxx",1,0),0)</f>
        <v>0</v>
      </c>
      <c r="DM198" s="124">
        <f>IF('Copy &amp; Paste Roster Report Here'!$A195=DM$7,IF('Copy &amp; Paste Roster Report Here'!$M195="xxxxxxxxxxx",1,0),0)</f>
        <v>0</v>
      </c>
      <c r="DN198" s="124">
        <f>IF('Copy &amp; Paste Roster Report Here'!$A195=DN$7,IF('Copy &amp; Paste Roster Report Here'!$M195="xxxxxxxxxxx",1,0),0)</f>
        <v>0</v>
      </c>
      <c r="DO198" s="124">
        <f>IF('Copy &amp; Paste Roster Report Here'!$A195=DO$7,IF('Copy &amp; Paste Roster Report Here'!$M195="xxxxxxxxxxx",1,0),0)</f>
        <v>0</v>
      </c>
      <c r="DP198" s="125">
        <f t="shared" si="46"/>
        <v>0</v>
      </c>
      <c r="DQ198" s="126">
        <f t="shared" si="47"/>
        <v>0</v>
      </c>
    </row>
    <row r="199" spans="1:121" x14ac:dyDescent="0.2">
      <c r="A199" s="111">
        <f t="shared" si="33"/>
        <v>0</v>
      </c>
      <c r="B199" s="111">
        <f t="shared" si="34"/>
        <v>0</v>
      </c>
      <c r="C199" s="112">
        <f>+('Copy &amp; Paste Roster Report Here'!$P196-'Copy &amp; Paste Roster Report Here'!$O196)/30</f>
        <v>0</v>
      </c>
      <c r="D199" s="112">
        <f>+('Copy &amp; Paste Roster Report Here'!$P196-'Copy &amp; Paste Roster Report Here'!$O196)</f>
        <v>0</v>
      </c>
      <c r="E199" s="111">
        <f>'Copy &amp; Paste Roster Report Here'!N196</f>
        <v>0</v>
      </c>
      <c r="F199" s="111" t="str">
        <f t="shared" si="35"/>
        <v>N</v>
      </c>
      <c r="G199" s="111">
        <f>'Copy &amp; Paste Roster Report Here'!R196</f>
        <v>0</v>
      </c>
      <c r="H199" s="113">
        <f t="shared" si="36"/>
        <v>0</v>
      </c>
      <c r="I199" s="112">
        <f>IF(F199="N",$F$5-'Copy &amp; Paste Roster Report Here'!O196,+'Copy &amp; Paste Roster Report Here'!Q196-'Copy &amp; Paste Roster Report Here'!O196)</f>
        <v>0</v>
      </c>
      <c r="J199" s="114">
        <f t="shared" si="37"/>
        <v>0</v>
      </c>
      <c r="K199" s="114">
        <f t="shared" si="38"/>
        <v>0</v>
      </c>
      <c r="L199" s="115">
        <f>'Copy &amp; Paste Roster Report Here'!F196</f>
        <v>0</v>
      </c>
      <c r="M199" s="116">
        <f t="shared" si="39"/>
        <v>0</v>
      </c>
      <c r="N199" s="117">
        <f>IF('Copy &amp; Paste Roster Report Here'!$A196='Analytical Tests'!N$7,IF($F199="Y",+$H199*N$6,0),0)</f>
        <v>0</v>
      </c>
      <c r="O199" s="117">
        <f>IF('Copy &amp; Paste Roster Report Here'!$A196='Analytical Tests'!O$7,IF($F199="Y",+$H199*O$6,0),0)</f>
        <v>0</v>
      </c>
      <c r="P199" s="117">
        <f>IF('Copy &amp; Paste Roster Report Here'!$A196='Analytical Tests'!P$7,IF($F199="Y",+$H199*P$6,0),0)</f>
        <v>0</v>
      </c>
      <c r="Q199" s="117">
        <f>IF('Copy &amp; Paste Roster Report Here'!$A196='Analytical Tests'!Q$7,IF($F199="Y",+$H199*Q$6,0),0)</f>
        <v>0</v>
      </c>
      <c r="R199" s="117">
        <f>IF('Copy &amp; Paste Roster Report Here'!$A196='Analytical Tests'!R$7,IF($F199="Y",+$H199*R$6,0),0)</f>
        <v>0</v>
      </c>
      <c r="S199" s="117">
        <f>IF('Copy &amp; Paste Roster Report Here'!$A196='Analytical Tests'!S$7,IF($F199="Y",+$H199*S$6,0),0)</f>
        <v>0</v>
      </c>
      <c r="T199" s="117">
        <f>IF('Copy &amp; Paste Roster Report Here'!$A196='Analytical Tests'!T$7,IF($F199="Y",+$H199*T$6,0),0)</f>
        <v>0</v>
      </c>
      <c r="U199" s="117">
        <f>IF('Copy &amp; Paste Roster Report Here'!$A196='Analytical Tests'!U$7,IF($F199="Y",+$H199*U$6,0),0)</f>
        <v>0</v>
      </c>
      <c r="V199" s="117">
        <f>IF('Copy &amp; Paste Roster Report Here'!$A196='Analytical Tests'!V$7,IF($F199="Y",+$H199*V$6,0),0)</f>
        <v>0</v>
      </c>
      <c r="W199" s="117">
        <f>IF('Copy &amp; Paste Roster Report Here'!$A196='Analytical Tests'!W$7,IF($F199="Y",+$H199*W$6,0),0)</f>
        <v>0</v>
      </c>
      <c r="X199" s="117">
        <f>IF('Copy &amp; Paste Roster Report Here'!$A196='Analytical Tests'!X$7,IF($F199="Y",+$H199*X$6,0),0)</f>
        <v>0</v>
      </c>
      <c r="Y199" s="117" t="b">
        <f>IF('Copy &amp; Paste Roster Report Here'!$A196='Analytical Tests'!Y$7,IF($F199="N",IF($J199&gt;=$C199,Y$6,+($I199/$D199)*Y$6),0))</f>
        <v>0</v>
      </c>
      <c r="Z199" s="117" t="b">
        <f>IF('Copy &amp; Paste Roster Report Here'!$A196='Analytical Tests'!Z$7,IF($F199="N",IF($J199&gt;=$C199,Z$6,+($I199/$D199)*Z$6),0))</f>
        <v>0</v>
      </c>
      <c r="AA199" s="117" t="b">
        <f>IF('Copy &amp; Paste Roster Report Here'!$A196='Analytical Tests'!AA$7,IF($F199="N",IF($J199&gt;=$C199,AA$6,+($I199/$D199)*AA$6),0))</f>
        <v>0</v>
      </c>
      <c r="AB199" s="117" t="b">
        <f>IF('Copy &amp; Paste Roster Report Here'!$A196='Analytical Tests'!AB$7,IF($F199="N",IF($J199&gt;=$C199,AB$6,+($I199/$D199)*AB$6),0))</f>
        <v>0</v>
      </c>
      <c r="AC199" s="117" t="b">
        <f>IF('Copy &amp; Paste Roster Report Here'!$A196='Analytical Tests'!AC$7,IF($F199="N",IF($J199&gt;=$C199,AC$6,+($I199/$D199)*AC$6),0))</f>
        <v>0</v>
      </c>
      <c r="AD199" s="117" t="b">
        <f>IF('Copy &amp; Paste Roster Report Here'!$A196='Analytical Tests'!AD$7,IF($F199="N",IF($J199&gt;=$C199,AD$6,+($I199/$D199)*AD$6),0))</f>
        <v>0</v>
      </c>
      <c r="AE199" s="117" t="b">
        <f>IF('Copy &amp; Paste Roster Report Here'!$A196='Analytical Tests'!AE$7,IF($F199="N",IF($J199&gt;=$C199,AE$6,+($I199/$D199)*AE$6),0))</f>
        <v>0</v>
      </c>
      <c r="AF199" s="117" t="b">
        <f>IF('Copy &amp; Paste Roster Report Here'!$A196='Analytical Tests'!AF$7,IF($F199="N",IF($J199&gt;=$C199,AF$6,+($I199/$D199)*AF$6),0))</f>
        <v>0</v>
      </c>
      <c r="AG199" s="117" t="b">
        <f>IF('Copy &amp; Paste Roster Report Here'!$A196='Analytical Tests'!AG$7,IF($F199="N",IF($J199&gt;=$C199,AG$6,+($I199/$D199)*AG$6),0))</f>
        <v>0</v>
      </c>
      <c r="AH199" s="117" t="b">
        <f>IF('Copy &amp; Paste Roster Report Here'!$A196='Analytical Tests'!AH$7,IF($F199="N",IF($J199&gt;=$C199,AH$6,+($I199/$D199)*AH$6),0))</f>
        <v>0</v>
      </c>
      <c r="AI199" s="117" t="b">
        <f>IF('Copy &amp; Paste Roster Report Here'!$A196='Analytical Tests'!AI$7,IF($F199="N",IF($J199&gt;=$C199,AI$6,+($I199/$D199)*AI$6),0))</f>
        <v>0</v>
      </c>
      <c r="AJ199" s="79"/>
      <c r="AK199" s="118">
        <f>IF('Copy &amp; Paste Roster Report Here'!$A196=AK$7,IF('Copy &amp; Paste Roster Report Here'!$M196="FT",1,0),0)</f>
        <v>0</v>
      </c>
      <c r="AL199" s="118">
        <f>IF('Copy &amp; Paste Roster Report Here'!$A196=AL$7,IF('Copy &amp; Paste Roster Report Here'!$M196="FT",1,0),0)</f>
        <v>0</v>
      </c>
      <c r="AM199" s="118">
        <f>IF('Copy &amp; Paste Roster Report Here'!$A196=AM$7,IF('Copy &amp; Paste Roster Report Here'!$M196="FT",1,0),0)</f>
        <v>0</v>
      </c>
      <c r="AN199" s="118">
        <f>IF('Copy &amp; Paste Roster Report Here'!$A196=AN$7,IF('Copy &amp; Paste Roster Report Here'!$M196="FT",1,0),0)</f>
        <v>0</v>
      </c>
      <c r="AO199" s="118">
        <f>IF('Copy &amp; Paste Roster Report Here'!$A196=AO$7,IF('Copy &amp; Paste Roster Report Here'!$M196="FT",1,0),0)</f>
        <v>0</v>
      </c>
      <c r="AP199" s="118">
        <f>IF('Copy &amp; Paste Roster Report Here'!$A196=AP$7,IF('Copy &amp; Paste Roster Report Here'!$M196="FT",1,0),0)</f>
        <v>0</v>
      </c>
      <c r="AQ199" s="118">
        <f>IF('Copy &amp; Paste Roster Report Here'!$A196=AQ$7,IF('Copy &amp; Paste Roster Report Here'!$M196="FT",1,0),0)</f>
        <v>0</v>
      </c>
      <c r="AR199" s="118">
        <f>IF('Copy &amp; Paste Roster Report Here'!$A196=AR$7,IF('Copy &amp; Paste Roster Report Here'!$M196="FT",1,0),0)</f>
        <v>0</v>
      </c>
      <c r="AS199" s="118">
        <f>IF('Copy &amp; Paste Roster Report Here'!$A196=AS$7,IF('Copy &amp; Paste Roster Report Here'!$M196="FT",1,0),0)</f>
        <v>0</v>
      </c>
      <c r="AT199" s="118">
        <f>IF('Copy &amp; Paste Roster Report Here'!$A196=AT$7,IF('Copy &amp; Paste Roster Report Here'!$M196="FT",1,0),0)</f>
        <v>0</v>
      </c>
      <c r="AU199" s="118">
        <f>IF('Copy &amp; Paste Roster Report Here'!$A196=AU$7,IF('Copy &amp; Paste Roster Report Here'!$M196="FT",1,0),0)</f>
        <v>0</v>
      </c>
      <c r="AV199" s="73">
        <f t="shared" si="40"/>
        <v>0</v>
      </c>
      <c r="AW199" s="119">
        <f>IF('Copy &amp; Paste Roster Report Here'!$A196=AW$7,IF('Copy &amp; Paste Roster Report Here'!$M196="HT",1,0),0)</f>
        <v>0</v>
      </c>
      <c r="AX199" s="119">
        <f>IF('Copy &amp; Paste Roster Report Here'!$A196=AX$7,IF('Copy &amp; Paste Roster Report Here'!$M196="HT",1,0),0)</f>
        <v>0</v>
      </c>
      <c r="AY199" s="119">
        <f>IF('Copy &amp; Paste Roster Report Here'!$A196=AY$7,IF('Copy &amp; Paste Roster Report Here'!$M196="HT",1,0),0)</f>
        <v>0</v>
      </c>
      <c r="AZ199" s="119">
        <f>IF('Copy &amp; Paste Roster Report Here'!$A196=AZ$7,IF('Copy &amp; Paste Roster Report Here'!$M196="HT",1,0),0)</f>
        <v>0</v>
      </c>
      <c r="BA199" s="119">
        <f>IF('Copy &amp; Paste Roster Report Here'!$A196=BA$7,IF('Copy &amp; Paste Roster Report Here'!$M196="HT",1,0),0)</f>
        <v>0</v>
      </c>
      <c r="BB199" s="119">
        <f>IF('Copy &amp; Paste Roster Report Here'!$A196=BB$7,IF('Copy &amp; Paste Roster Report Here'!$M196="HT",1,0),0)</f>
        <v>0</v>
      </c>
      <c r="BC199" s="119">
        <f>IF('Copy &amp; Paste Roster Report Here'!$A196=BC$7,IF('Copy &amp; Paste Roster Report Here'!$M196="HT",1,0),0)</f>
        <v>0</v>
      </c>
      <c r="BD199" s="119">
        <f>IF('Copy &amp; Paste Roster Report Here'!$A196=BD$7,IF('Copy &amp; Paste Roster Report Here'!$M196="HT",1,0),0)</f>
        <v>0</v>
      </c>
      <c r="BE199" s="119">
        <f>IF('Copy &amp; Paste Roster Report Here'!$A196=BE$7,IF('Copy &amp; Paste Roster Report Here'!$M196="HT",1,0),0)</f>
        <v>0</v>
      </c>
      <c r="BF199" s="119">
        <f>IF('Copy &amp; Paste Roster Report Here'!$A196=BF$7,IF('Copy &amp; Paste Roster Report Here'!$M196="HT",1,0),0)</f>
        <v>0</v>
      </c>
      <c r="BG199" s="119">
        <f>IF('Copy &amp; Paste Roster Report Here'!$A196=BG$7,IF('Copy &amp; Paste Roster Report Here'!$M196="HT",1,0),0)</f>
        <v>0</v>
      </c>
      <c r="BH199" s="73">
        <f t="shared" si="41"/>
        <v>0</v>
      </c>
      <c r="BI199" s="120">
        <f>IF('Copy &amp; Paste Roster Report Here'!$A196=BI$7,IF('Copy &amp; Paste Roster Report Here'!$M196="MT",1,0),0)</f>
        <v>0</v>
      </c>
      <c r="BJ199" s="120">
        <f>IF('Copy &amp; Paste Roster Report Here'!$A196=BJ$7,IF('Copy &amp; Paste Roster Report Here'!$M196="MT",1,0),0)</f>
        <v>0</v>
      </c>
      <c r="BK199" s="120">
        <f>IF('Copy &amp; Paste Roster Report Here'!$A196=BK$7,IF('Copy &amp; Paste Roster Report Here'!$M196="MT",1,0),0)</f>
        <v>0</v>
      </c>
      <c r="BL199" s="120">
        <f>IF('Copy &amp; Paste Roster Report Here'!$A196=BL$7,IF('Copy &amp; Paste Roster Report Here'!$M196="MT",1,0),0)</f>
        <v>0</v>
      </c>
      <c r="BM199" s="120">
        <f>IF('Copy &amp; Paste Roster Report Here'!$A196=BM$7,IF('Copy &amp; Paste Roster Report Here'!$M196="MT",1,0),0)</f>
        <v>0</v>
      </c>
      <c r="BN199" s="120">
        <f>IF('Copy &amp; Paste Roster Report Here'!$A196=BN$7,IF('Copy &amp; Paste Roster Report Here'!$M196="MT",1,0),0)</f>
        <v>0</v>
      </c>
      <c r="BO199" s="120">
        <f>IF('Copy &amp; Paste Roster Report Here'!$A196=BO$7,IF('Copy &amp; Paste Roster Report Here'!$M196="MT",1,0),0)</f>
        <v>0</v>
      </c>
      <c r="BP199" s="120">
        <f>IF('Copy &amp; Paste Roster Report Here'!$A196=BP$7,IF('Copy &amp; Paste Roster Report Here'!$M196="MT",1,0),0)</f>
        <v>0</v>
      </c>
      <c r="BQ199" s="120">
        <f>IF('Copy &amp; Paste Roster Report Here'!$A196=BQ$7,IF('Copy &amp; Paste Roster Report Here'!$M196="MT",1,0),0)</f>
        <v>0</v>
      </c>
      <c r="BR199" s="120">
        <f>IF('Copy &amp; Paste Roster Report Here'!$A196=BR$7,IF('Copy &amp; Paste Roster Report Here'!$M196="MT",1,0),0)</f>
        <v>0</v>
      </c>
      <c r="BS199" s="120">
        <f>IF('Copy &amp; Paste Roster Report Here'!$A196=BS$7,IF('Copy &amp; Paste Roster Report Here'!$M196="MT",1,0),0)</f>
        <v>0</v>
      </c>
      <c r="BT199" s="73">
        <f t="shared" si="42"/>
        <v>0</v>
      </c>
      <c r="BU199" s="121">
        <f>IF('Copy &amp; Paste Roster Report Here'!$A196=BU$7,IF('Copy &amp; Paste Roster Report Here'!$M196="fy",1,0),0)</f>
        <v>0</v>
      </c>
      <c r="BV199" s="121">
        <f>IF('Copy &amp; Paste Roster Report Here'!$A196=BV$7,IF('Copy &amp; Paste Roster Report Here'!$M196="fy",1,0),0)</f>
        <v>0</v>
      </c>
      <c r="BW199" s="121">
        <f>IF('Copy &amp; Paste Roster Report Here'!$A196=BW$7,IF('Copy &amp; Paste Roster Report Here'!$M196="fy",1,0),0)</f>
        <v>0</v>
      </c>
      <c r="BX199" s="121">
        <f>IF('Copy &amp; Paste Roster Report Here'!$A196=BX$7,IF('Copy &amp; Paste Roster Report Here'!$M196="fy",1,0),0)</f>
        <v>0</v>
      </c>
      <c r="BY199" s="121">
        <f>IF('Copy &amp; Paste Roster Report Here'!$A196=BY$7,IF('Copy &amp; Paste Roster Report Here'!$M196="fy",1,0),0)</f>
        <v>0</v>
      </c>
      <c r="BZ199" s="121">
        <f>IF('Copy &amp; Paste Roster Report Here'!$A196=BZ$7,IF('Copy &amp; Paste Roster Report Here'!$M196="fy",1,0),0)</f>
        <v>0</v>
      </c>
      <c r="CA199" s="121">
        <f>IF('Copy &amp; Paste Roster Report Here'!$A196=CA$7,IF('Copy &amp; Paste Roster Report Here'!$M196="fy",1,0),0)</f>
        <v>0</v>
      </c>
      <c r="CB199" s="121">
        <f>IF('Copy &amp; Paste Roster Report Here'!$A196=CB$7,IF('Copy &amp; Paste Roster Report Here'!$M196="fy",1,0),0)</f>
        <v>0</v>
      </c>
      <c r="CC199" s="121">
        <f>IF('Copy &amp; Paste Roster Report Here'!$A196=CC$7,IF('Copy &amp; Paste Roster Report Here'!$M196="fy",1,0),0)</f>
        <v>0</v>
      </c>
      <c r="CD199" s="121">
        <f>IF('Copy &amp; Paste Roster Report Here'!$A196=CD$7,IF('Copy &amp; Paste Roster Report Here'!$M196="fy",1,0),0)</f>
        <v>0</v>
      </c>
      <c r="CE199" s="121">
        <f>IF('Copy &amp; Paste Roster Report Here'!$A196=CE$7,IF('Copy &amp; Paste Roster Report Here'!$M196="fy",1,0),0)</f>
        <v>0</v>
      </c>
      <c r="CF199" s="73">
        <f t="shared" si="43"/>
        <v>0</v>
      </c>
      <c r="CG199" s="122">
        <f>IF('Copy &amp; Paste Roster Report Here'!$A196=CG$7,IF('Copy &amp; Paste Roster Report Here'!$M196="RH",1,0),0)</f>
        <v>0</v>
      </c>
      <c r="CH199" s="122">
        <f>IF('Copy &amp; Paste Roster Report Here'!$A196=CH$7,IF('Copy &amp; Paste Roster Report Here'!$M196="RH",1,0),0)</f>
        <v>0</v>
      </c>
      <c r="CI199" s="122">
        <f>IF('Copy &amp; Paste Roster Report Here'!$A196=CI$7,IF('Copy &amp; Paste Roster Report Here'!$M196="RH",1,0),0)</f>
        <v>0</v>
      </c>
      <c r="CJ199" s="122">
        <f>IF('Copy &amp; Paste Roster Report Here'!$A196=CJ$7,IF('Copy &amp; Paste Roster Report Here'!$M196="RH",1,0),0)</f>
        <v>0</v>
      </c>
      <c r="CK199" s="122">
        <f>IF('Copy &amp; Paste Roster Report Here'!$A196=CK$7,IF('Copy &amp; Paste Roster Report Here'!$M196="RH",1,0),0)</f>
        <v>0</v>
      </c>
      <c r="CL199" s="122">
        <f>IF('Copy &amp; Paste Roster Report Here'!$A196=CL$7,IF('Copy &amp; Paste Roster Report Here'!$M196="RH",1,0),0)</f>
        <v>0</v>
      </c>
      <c r="CM199" s="122">
        <f>IF('Copy &amp; Paste Roster Report Here'!$A196=CM$7,IF('Copy &amp; Paste Roster Report Here'!$M196="RH",1,0),0)</f>
        <v>0</v>
      </c>
      <c r="CN199" s="122">
        <f>IF('Copy &amp; Paste Roster Report Here'!$A196=CN$7,IF('Copy &amp; Paste Roster Report Here'!$M196="RH",1,0),0)</f>
        <v>0</v>
      </c>
      <c r="CO199" s="122">
        <f>IF('Copy &amp; Paste Roster Report Here'!$A196=CO$7,IF('Copy &amp; Paste Roster Report Here'!$M196="RH",1,0),0)</f>
        <v>0</v>
      </c>
      <c r="CP199" s="122">
        <f>IF('Copy &amp; Paste Roster Report Here'!$A196=CP$7,IF('Copy &amp; Paste Roster Report Here'!$M196="RH",1,0),0)</f>
        <v>0</v>
      </c>
      <c r="CQ199" s="122">
        <f>IF('Copy &amp; Paste Roster Report Here'!$A196=CQ$7,IF('Copy &amp; Paste Roster Report Here'!$M196="RH",1,0),0)</f>
        <v>0</v>
      </c>
      <c r="CR199" s="73">
        <f t="shared" si="44"/>
        <v>0</v>
      </c>
      <c r="CS199" s="123">
        <f>IF('Copy &amp; Paste Roster Report Here'!$A196=CS$7,IF('Copy &amp; Paste Roster Report Here'!$M196="QT",1,0),0)</f>
        <v>0</v>
      </c>
      <c r="CT199" s="123">
        <f>IF('Copy &amp; Paste Roster Report Here'!$A196=CT$7,IF('Copy &amp; Paste Roster Report Here'!$M196="QT",1,0),0)</f>
        <v>0</v>
      </c>
      <c r="CU199" s="123">
        <f>IF('Copy &amp; Paste Roster Report Here'!$A196=CU$7,IF('Copy &amp; Paste Roster Report Here'!$M196="QT",1,0),0)</f>
        <v>0</v>
      </c>
      <c r="CV199" s="123">
        <f>IF('Copy &amp; Paste Roster Report Here'!$A196=CV$7,IF('Copy &amp; Paste Roster Report Here'!$M196="QT",1,0),0)</f>
        <v>0</v>
      </c>
      <c r="CW199" s="123">
        <f>IF('Copy &amp; Paste Roster Report Here'!$A196=CW$7,IF('Copy &amp; Paste Roster Report Here'!$M196="QT",1,0),0)</f>
        <v>0</v>
      </c>
      <c r="CX199" s="123">
        <f>IF('Copy &amp; Paste Roster Report Here'!$A196=CX$7,IF('Copy &amp; Paste Roster Report Here'!$M196="QT",1,0),0)</f>
        <v>0</v>
      </c>
      <c r="CY199" s="123">
        <f>IF('Copy &amp; Paste Roster Report Here'!$A196=CY$7,IF('Copy &amp; Paste Roster Report Here'!$M196="QT",1,0),0)</f>
        <v>0</v>
      </c>
      <c r="CZ199" s="123">
        <f>IF('Copy &amp; Paste Roster Report Here'!$A196=CZ$7,IF('Copy &amp; Paste Roster Report Here'!$M196="QT",1,0),0)</f>
        <v>0</v>
      </c>
      <c r="DA199" s="123">
        <f>IF('Copy &amp; Paste Roster Report Here'!$A196=DA$7,IF('Copy &amp; Paste Roster Report Here'!$M196="QT",1,0),0)</f>
        <v>0</v>
      </c>
      <c r="DB199" s="123">
        <f>IF('Copy &amp; Paste Roster Report Here'!$A196=DB$7,IF('Copy &amp; Paste Roster Report Here'!$M196="QT",1,0),0)</f>
        <v>0</v>
      </c>
      <c r="DC199" s="123">
        <f>IF('Copy &amp; Paste Roster Report Here'!$A196=DC$7,IF('Copy &amp; Paste Roster Report Here'!$M196="QT",1,0),0)</f>
        <v>0</v>
      </c>
      <c r="DD199" s="73">
        <f t="shared" si="45"/>
        <v>0</v>
      </c>
      <c r="DE199" s="124">
        <f>IF('Copy &amp; Paste Roster Report Here'!$A196=DE$7,IF('Copy &amp; Paste Roster Report Here'!$M196="xxxxxxxxxxx",1,0),0)</f>
        <v>0</v>
      </c>
      <c r="DF199" s="124">
        <f>IF('Copy &amp; Paste Roster Report Here'!$A196=DF$7,IF('Copy &amp; Paste Roster Report Here'!$M196="xxxxxxxxxxx",1,0),0)</f>
        <v>0</v>
      </c>
      <c r="DG199" s="124">
        <f>IF('Copy &amp; Paste Roster Report Here'!$A196=DG$7,IF('Copy &amp; Paste Roster Report Here'!$M196="xxxxxxxxxxx",1,0),0)</f>
        <v>0</v>
      </c>
      <c r="DH199" s="124">
        <f>IF('Copy &amp; Paste Roster Report Here'!$A196=DH$7,IF('Copy &amp; Paste Roster Report Here'!$M196="xxxxxxxxxxx",1,0),0)</f>
        <v>0</v>
      </c>
      <c r="DI199" s="124">
        <f>IF('Copy &amp; Paste Roster Report Here'!$A196=DI$7,IF('Copy &amp; Paste Roster Report Here'!$M196="xxxxxxxxxxx",1,0),0)</f>
        <v>0</v>
      </c>
      <c r="DJ199" s="124">
        <f>IF('Copy &amp; Paste Roster Report Here'!$A196=DJ$7,IF('Copy &amp; Paste Roster Report Here'!$M196="xxxxxxxxxxx",1,0),0)</f>
        <v>0</v>
      </c>
      <c r="DK199" s="124">
        <f>IF('Copy &amp; Paste Roster Report Here'!$A196=DK$7,IF('Copy &amp; Paste Roster Report Here'!$M196="xxxxxxxxxxx",1,0),0)</f>
        <v>0</v>
      </c>
      <c r="DL199" s="124">
        <f>IF('Copy &amp; Paste Roster Report Here'!$A196=DL$7,IF('Copy &amp; Paste Roster Report Here'!$M196="xxxxxxxxxxx",1,0),0)</f>
        <v>0</v>
      </c>
      <c r="DM199" s="124">
        <f>IF('Copy &amp; Paste Roster Report Here'!$A196=DM$7,IF('Copy &amp; Paste Roster Report Here'!$M196="xxxxxxxxxxx",1,0),0)</f>
        <v>0</v>
      </c>
      <c r="DN199" s="124">
        <f>IF('Copy &amp; Paste Roster Report Here'!$A196=DN$7,IF('Copy &amp; Paste Roster Report Here'!$M196="xxxxxxxxxxx",1,0),0)</f>
        <v>0</v>
      </c>
      <c r="DO199" s="124">
        <f>IF('Copy &amp; Paste Roster Report Here'!$A196=DO$7,IF('Copy &amp; Paste Roster Report Here'!$M196="xxxxxxxxxxx",1,0),0)</f>
        <v>0</v>
      </c>
      <c r="DP199" s="125">
        <f t="shared" si="46"/>
        <v>0</v>
      </c>
      <c r="DQ199" s="126">
        <f t="shared" si="47"/>
        <v>0</v>
      </c>
    </row>
    <row r="200" spans="1:121" x14ac:dyDescent="0.2">
      <c r="A200" s="111">
        <f t="shared" si="33"/>
        <v>0</v>
      </c>
      <c r="B200" s="111">
        <f t="shared" si="34"/>
        <v>0</v>
      </c>
      <c r="C200" s="112">
        <f>+('Copy &amp; Paste Roster Report Here'!$P197-'Copy &amp; Paste Roster Report Here'!$O197)/30</f>
        <v>0</v>
      </c>
      <c r="D200" s="112">
        <f>+('Copy &amp; Paste Roster Report Here'!$P197-'Copy &amp; Paste Roster Report Here'!$O197)</f>
        <v>0</v>
      </c>
      <c r="E200" s="111">
        <f>'Copy &amp; Paste Roster Report Here'!N197</f>
        <v>0</v>
      </c>
      <c r="F200" s="111" t="str">
        <f t="shared" si="35"/>
        <v>N</v>
      </c>
      <c r="G200" s="111">
        <f>'Copy &amp; Paste Roster Report Here'!R197</f>
        <v>0</v>
      </c>
      <c r="H200" s="113">
        <f t="shared" si="36"/>
        <v>0</v>
      </c>
      <c r="I200" s="112">
        <f>IF(F200="N",$F$5-'Copy &amp; Paste Roster Report Here'!O197,+'Copy &amp; Paste Roster Report Here'!Q197-'Copy &amp; Paste Roster Report Here'!O197)</f>
        <v>0</v>
      </c>
      <c r="J200" s="114">
        <f t="shared" si="37"/>
        <v>0</v>
      </c>
      <c r="K200" s="114">
        <f t="shared" si="38"/>
        <v>0</v>
      </c>
      <c r="L200" s="115">
        <f>'Copy &amp; Paste Roster Report Here'!F197</f>
        <v>0</v>
      </c>
      <c r="M200" s="116">
        <f t="shared" si="39"/>
        <v>0</v>
      </c>
      <c r="N200" s="117">
        <f>IF('Copy &amp; Paste Roster Report Here'!$A197='Analytical Tests'!N$7,IF($F200="Y",+$H200*N$6,0),0)</f>
        <v>0</v>
      </c>
      <c r="O200" s="117">
        <f>IF('Copy &amp; Paste Roster Report Here'!$A197='Analytical Tests'!O$7,IF($F200="Y",+$H200*O$6,0),0)</f>
        <v>0</v>
      </c>
      <c r="P200" s="117">
        <f>IF('Copy &amp; Paste Roster Report Here'!$A197='Analytical Tests'!P$7,IF($F200="Y",+$H200*P$6,0),0)</f>
        <v>0</v>
      </c>
      <c r="Q200" s="117">
        <f>IF('Copy &amp; Paste Roster Report Here'!$A197='Analytical Tests'!Q$7,IF($F200="Y",+$H200*Q$6,0),0)</f>
        <v>0</v>
      </c>
      <c r="R200" s="117">
        <f>IF('Copy &amp; Paste Roster Report Here'!$A197='Analytical Tests'!R$7,IF($F200="Y",+$H200*R$6,0),0)</f>
        <v>0</v>
      </c>
      <c r="S200" s="117">
        <f>IF('Copy &amp; Paste Roster Report Here'!$A197='Analytical Tests'!S$7,IF($F200="Y",+$H200*S$6,0),0)</f>
        <v>0</v>
      </c>
      <c r="T200" s="117">
        <f>IF('Copy &amp; Paste Roster Report Here'!$A197='Analytical Tests'!T$7,IF($F200="Y",+$H200*T$6,0),0)</f>
        <v>0</v>
      </c>
      <c r="U200" s="117">
        <f>IF('Copy &amp; Paste Roster Report Here'!$A197='Analytical Tests'!U$7,IF($F200="Y",+$H200*U$6,0),0)</f>
        <v>0</v>
      </c>
      <c r="V200" s="117">
        <f>IF('Copy &amp; Paste Roster Report Here'!$A197='Analytical Tests'!V$7,IF($F200="Y",+$H200*V$6,0),0)</f>
        <v>0</v>
      </c>
      <c r="W200" s="117">
        <f>IF('Copy &amp; Paste Roster Report Here'!$A197='Analytical Tests'!W$7,IF($F200="Y",+$H200*W$6,0),0)</f>
        <v>0</v>
      </c>
      <c r="X200" s="117">
        <f>IF('Copy &amp; Paste Roster Report Here'!$A197='Analytical Tests'!X$7,IF($F200="Y",+$H200*X$6,0),0)</f>
        <v>0</v>
      </c>
      <c r="Y200" s="117" t="b">
        <f>IF('Copy &amp; Paste Roster Report Here'!$A197='Analytical Tests'!Y$7,IF($F200="N",IF($J200&gt;=$C200,Y$6,+($I200/$D200)*Y$6),0))</f>
        <v>0</v>
      </c>
      <c r="Z200" s="117" t="b">
        <f>IF('Copy &amp; Paste Roster Report Here'!$A197='Analytical Tests'!Z$7,IF($F200="N",IF($J200&gt;=$C200,Z$6,+($I200/$D200)*Z$6),0))</f>
        <v>0</v>
      </c>
      <c r="AA200" s="117" t="b">
        <f>IF('Copy &amp; Paste Roster Report Here'!$A197='Analytical Tests'!AA$7,IF($F200="N",IF($J200&gt;=$C200,AA$6,+($I200/$D200)*AA$6),0))</f>
        <v>0</v>
      </c>
      <c r="AB200" s="117" t="b">
        <f>IF('Copy &amp; Paste Roster Report Here'!$A197='Analytical Tests'!AB$7,IF($F200="N",IF($J200&gt;=$C200,AB$6,+($I200/$D200)*AB$6),0))</f>
        <v>0</v>
      </c>
      <c r="AC200" s="117" t="b">
        <f>IF('Copy &amp; Paste Roster Report Here'!$A197='Analytical Tests'!AC$7,IF($F200="N",IF($J200&gt;=$C200,AC$6,+($I200/$D200)*AC$6),0))</f>
        <v>0</v>
      </c>
      <c r="AD200" s="117" t="b">
        <f>IF('Copy &amp; Paste Roster Report Here'!$A197='Analytical Tests'!AD$7,IF($F200="N",IF($J200&gt;=$C200,AD$6,+($I200/$D200)*AD$6),0))</f>
        <v>0</v>
      </c>
      <c r="AE200" s="117" t="b">
        <f>IF('Copy &amp; Paste Roster Report Here'!$A197='Analytical Tests'!AE$7,IF($F200="N",IF($J200&gt;=$C200,AE$6,+($I200/$D200)*AE$6),0))</f>
        <v>0</v>
      </c>
      <c r="AF200" s="117" t="b">
        <f>IF('Copy &amp; Paste Roster Report Here'!$A197='Analytical Tests'!AF$7,IF($F200="N",IF($J200&gt;=$C200,AF$6,+($I200/$D200)*AF$6),0))</f>
        <v>0</v>
      </c>
      <c r="AG200" s="117" t="b">
        <f>IF('Copy &amp; Paste Roster Report Here'!$A197='Analytical Tests'!AG$7,IF($F200="N",IF($J200&gt;=$C200,AG$6,+($I200/$D200)*AG$6),0))</f>
        <v>0</v>
      </c>
      <c r="AH200" s="117" t="b">
        <f>IF('Copy &amp; Paste Roster Report Here'!$A197='Analytical Tests'!AH$7,IF($F200="N",IF($J200&gt;=$C200,AH$6,+($I200/$D200)*AH$6),0))</f>
        <v>0</v>
      </c>
      <c r="AI200" s="117" t="b">
        <f>IF('Copy &amp; Paste Roster Report Here'!$A197='Analytical Tests'!AI$7,IF($F200="N",IF($J200&gt;=$C200,AI$6,+($I200/$D200)*AI$6),0))</f>
        <v>0</v>
      </c>
      <c r="AJ200" s="79"/>
      <c r="AK200" s="118">
        <f>IF('Copy &amp; Paste Roster Report Here'!$A197=AK$7,IF('Copy &amp; Paste Roster Report Here'!$M197="FT",1,0),0)</f>
        <v>0</v>
      </c>
      <c r="AL200" s="118">
        <f>IF('Copy &amp; Paste Roster Report Here'!$A197=AL$7,IF('Copy &amp; Paste Roster Report Here'!$M197="FT",1,0),0)</f>
        <v>0</v>
      </c>
      <c r="AM200" s="118">
        <f>IF('Copy &amp; Paste Roster Report Here'!$A197=AM$7,IF('Copy &amp; Paste Roster Report Here'!$M197="FT",1,0),0)</f>
        <v>0</v>
      </c>
      <c r="AN200" s="118">
        <f>IF('Copy &amp; Paste Roster Report Here'!$A197=AN$7,IF('Copy &amp; Paste Roster Report Here'!$M197="FT",1,0),0)</f>
        <v>0</v>
      </c>
      <c r="AO200" s="118">
        <f>IF('Copy &amp; Paste Roster Report Here'!$A197=AO$7,IF('Copy &amp; Paste Roster Report Here'!$M197="FT",1,0),0)</f>
        <v>0</v>
      </c>
      <c r="AP200" s="118">
        <f>IF('Copy &amp; Paste Roster Report Here'!$A197=AP$7,IF('Copy &amp; Paste Roster Report Here'!$M197="FT",1,0),0)</f>
        <v>0</v>
      </c>
      <c r="AQ200" s="118">
        <f>IF('Copy &amp; Paste Roster Report Here'!$A197=AQ$7,IF('Copy &amp; Paste Roster Report Here'!$M197="FT",1,0),0)</f>
        <v>0</v>
      </c>
      <c r="AR200" s="118">
        <f>IF('Copy &amp; Paste Roster Report Here'!$A197=AR$7,IF('Copy &amp; Paste Roster Report Here'!$M197="FT",1,0),0)</f>
        <v>0</v>
      </c>
      <c r="AS200" s="118">
        <f>IF('Copy &amp; Paste Roster Report Here'!$A197=AS$7,IF('Copy &amp; Paste Roster Report Here'!$M197="FT",1,0),0)</f>
        <v>0</v>
      </c>
      <c r="AT200" s="118">
        <f>IF('Copy &amp; Paste Roster Report Here'!$A197=AT$7,IF('Copy &amp; Paste Roster Report Here'!$M197="FT",1,0),0)</f>
        <v>0</v>
      </c>
      <c r="AU200" s="118">
        <f>IF('Copy &amp; Paste Roster Report Here'!$A197=AU$7,IF('Copy &amp; Paste Roster Report Here'!$M197="FT",1,0),0)</f>
        <v>0</v>
      </c>
      <c r="AV200" s="73">
        <f t="shared" si="40"/>
        <v>0</v>
      </c>
      <c r="AW200" s="119">
        <f>IF('Copy &amp; Paste Roster Report Here'!$A197=AW$7,IF('Copy &amp; Paste Roster Report Here'!$M197="HT",1,0),0)</f>
        <v>0</v>
      </c>
      <c r="AX200" s="119">
        <f>IF('Copy &amp; Paste Roster Report Here'!$A197=AX$7,IF('Copy &amp; Paste Roster Report Here'!$M197="HT",1,0),0)</f>
        <v>0</v>
      </c>
      <c r="AY200" s="119">
        <f>IF('Copy &amp; Paste Roster Report Here'!$A197=AY$7,IF('Copy &amp; Paste Roster Report Here'!$M197="HT",1,0),0)</f>
        <v>0</v>
      </c>
      <c r="AZ200" s="119">
        <f>IF('Copy &amp; Paste Roster Report Here'!$A197=AZ$7,IF('Copy &amp; Paste Roster Report Here'!$M197="HT",1,0),0)</f>
        <v>0</v>
      </c>
      <c r="BA200" s="119">
        <f>IF('Copy &amp; Paste Roster Report Here'!$A197=BA$7,IF('Copy &amp; Paste Roster Report Here'!$M197="HT",1,0),0)</f>
        <v>0</v>
      </c>
      <c r="BB200" s="119">
        <f>IF('Copy &amp; Paste Roster Report Here'!$A197=BB$7,IF('Copy &amp; Paste Roster Report Here'!$M197="HT",1,0),0)</f>
        <v>0</v>
      </c>
      <c r="BC200" s="119">
        <f>IF('Copy &amp; Paste Roster Report Here'!$A197=BC$7,IF('Copy &amp; Paste Roster Report Here'!$M197="HT",1,0),0)</f>
        <v>0</v>
      </c>
      <c r="BD200" s="119">
        <f>IF('Copy &amp; Paste Roster Report Here'!$A197=BD$7,IF('Copy &amp; Paste Roster Report Here'!$M197="HT",1,0),0)</f>
        <v>0</v>
      </c>
      <c r="BE200" s="119">
        <f>IF('Copy &amp; Paste Roster Report Here'!$A197=BE$7,IF('Copy &amp; Paste Roster Report Here'!$M197="HT",1,0),0)</f>
        <v>0</v>
      </c>
      <c r="BF200" s="119">
        <f>IF('Copy &amp; Paste Roster Report Here'!$A197=BF$7,IF('Copy &amp; Paste Roster Report Here'!$M197="HT",1,0),0)</f>
        <v>0</v>
      </c>
      <c r="BG200" s="119">
        <f>IF('Copy &amp; Paste Roster Report Here'!$A197=BG$7,IF('Copy &amp; Paste Roster Report Here'!$M197="HT",1,0),0)</f>
        <v>0</v>
      </c>
      <c r="BH200" s="73">
        <f t="shared" si="41"/>
        <v>0</v>
      </c>
      <c r="BI200" s="120">
        <f>IF('Copy &amp; Paste Roster Report Here'!$A197=BI$7,IF('Copy &amp; Paste Roster Report Here'!$M197="MT",1,0),0)</f>
        <v>0</v>
      </c>
      <c r="BJ200" s="120">
        <f>IF('Copy &amp; Paste Roster Report Here'!$A197=BJ$7,IF('Copy &amp; Paste Roster Report Here'!$M197="MT",1,0),0)</f>
        <v>0</v>
      </c>
      <c r="BK200" s="120">
        <f>IF('Copy &amp; Paste Roster Report Here'!$A197=BK$7,IF('Copy &amp; Paste Roster Report Here'!$M197="MT",1,0),0)</f>
        <v>0</v>
      </c>
      <c r="BL200" s="120">
        <f>IF('Copy &amp; Paste Roster Report Here'!$A197=BL$7,IF('Copy &amp; Paste Roster Report Here'!$M197="MT",1,0),0)</f>
        <v>0</v>
      </c>
      <c r="BM200" s="120">
        <f>IF('Copy &amp; Paste Roster Report Here'!$A197=BM$7,IF('Copy &amp; Paste Roster Report Here'!$M197="MT",1,0),0)</f>
        <v>0</v>
      </c>
      <c r="BN200" s="120">
        <f>IF('Copy &amp; Paste Roster Report Here'!$A197=BN$7,IF('Copy &amp; Paste Roster Report Here'!$M197="MT",1,0),0)</f>
        <v>0</v>
      </c>
      <c r="BO200" s="120">
        <f>IF('Copy &amp; Paste Roster Report Here'!$A197=BO$7,IF('Copy &amp; Paste Roster Report Here'!$M197="MT",1,0),0)</f>
        <v>0</v>
      </c>
      <c r="BP200" s="120">
        <f>IF('Copy &amp; Paste Roster Report Here'!$A197=BP$7,IF('Copy &amp; Paste Roster Report Here'!$M197="MT",1,0),0)</f>
        <v>0</v>
      </c>
      <c r="BQ200" s="120">
        <f>IF('Copy &amp; Paste Roster Report Here'!$A197=BQ$7,IF('Copy &amp; Paste Roster Report Here'!$M197="MT",1,0),0)</f>
        <v>0</v>
      </c>
      <c r="BR200" s="120">
        <f>IF('Copy &amp; Paste Roster Report Here'!$A197=BR$7,IF('Copy &amp; Paste Roster Report Here'!$M197="MT",1,0),0)</f>
        <v>0</v>
      </c>
      <c r="BS200" s="120">
        <f>IF('Copy &amp; Paste Roster Report Here'!$A197=BS$7,IF('Copy &amp; Paste Roster Report Here'!$M197="MT",1,0),0)</f>
        <v>0</v>
      </c>
      <c r="BT200" s="73">
        <f t="shared" si="42"/>
        <v>0</v>
      </c>
      <c r="BU200" s="121">
        <f>IF('Copy &amp; Paste Roster Report Here'!$A197=BU$7,IF('Copy &amp; Paste Roster Report Here'!$M197="fy",1,0),0)</f>
        <v>0</v>
      </c>
      <c r="BV200" s="121">
        <f>IF('Copy &amp; Paste Roster Report Here'!$A197=BV$7,IF('Copy &amp; Paste Roster Report Here'!$M197="fy",1,0),0)</f>
        <v>0</v>
      </c>
      <c r="BW200" s="121">
        <f>IF('Copy &amp; Paste Roster Report Here'!$A197=BW$7,IF('Copy &amp; Paste Roster Report Here'!$M197="fy",1,0),0)</f>
        <v>0</v>
      </c>
      <c r="BX200" s="121">
        <f>IF('Copy &amp; Paste Roster Report Here'!$A197=BX$7,IF('Copy &amp; Paste Roster Report Here'!$M197="fy",1,0),0)</f>
        <v>0</v>
      </c>
      <c r="BY200" s="121">
        <f>IF('Copy &amp; Paste Roster Report Here'!$A197=BY$7,IF('Copy &amp; Paste Roster Report Here'!$M197="fy",1,0),0)</f>
        <v>0</v>
      </c>
      <c r="BZ200" s="121">
        <f>IF('Copy &amp; Paste Roster Report Here'!$A197=BZ$7,IF('Copy &amp; Paste Roster Report Here'!$M197="fy",1,0),0)</f>
        <v>0</v>
      </c>
      <c r="CA200" s="121">
        <f>IF('Copy &amp; Paste Roster Report Here'!$A197=CA$7,IF('Copy &amp; Paste Roster Report Here'!$M197="fy",1,0),0)</f>
        <v>0</v>
      </c>
      <c r="CB200" s="121">
        <f>IF('Copy &amp; Paste Roster Report Here'!$A197=CB$7,IF('Copy &amp; Paste Roster Report Here'!$M197="fy",1,0),0)</f>
        <v>0</v>
      </c>
      <c r="CC200" s="121">
        <f>IF('Copy &amp; Paste Roster Report Here'!$A197=CC$7,IF('Copy &amp; Paste Roster Report Here'!$M197="fy",1,0),0)</f>
        <v>0</v>
      </c>
      <c r="CD200" s="121">
        <f>IF('Copy &amp; Paste Roster Report Here'!$A197=CD$7,IF('Copy &amp; Paste Roster Report Here'!$M197="fy",1,0),0)</f>
        <v>0</v>
      </c>
      <c r="CE200" s="121">
        <f>IF('Copy &amp; Paste Roster Report Here'!$A197=CE$7,IF('Copy &amp; Paste Roster Report Here'!$M197="fy",1,0),0)</f>
        <v>0</v>
      </c>
      <c r="CF200" s="73">
        <f t="shared" si="43"/>
        <v>0</v>
      </c>
      <c r="CG200" s="122">
        <f>IF('Copy &amp; Paste Roster Report Here'!$A197=CG$7,IF('Copy &amp; Paste Roster Report Here'!$M197="RH",1,0),0)</f>
        <v>0</v>
      </c>
      <c r="CH200" s="122">
        <f>IF('Copy &amp; Paste Roster Report Here'!$A197=CH$7,IF('Copy &amp; Paste Roster Report Here'!$M197="RH",1,0),0)</f>
        <v>0</v>
      </c>
      <c r="CI200" s="122">
        <f>IF('Copy &amp; Paste Roster Report Here'!$A197=CI$7,IF('Copy &amp; Paste Roster Report Here'!$M197="RH",1,0),0)</f>
        <v>0</v>
      </c>
      <c r="CJ200" s="122">
        <f>IF('Copy &amp; Paste Roster Report Here'!$A197=CJ$7,IF('Copy &amp; Paste Roster Report Here'!$M197="RH",1,0),0)</f>
        <v>0</v>
      </c>
      <c r="CK200" s="122">
        <f>IF('Copy &amp; Paste Roster Report Here'!$A197=CK$7,IF('Copy &amp; Paste Roster Report Here'!$M197="RH",1,0),0)</f>
        <v>0</v>
      </c>
      <c r="CL200" s="122">
        <f>IF('Copy &amp; Paste Roster Report Here'!$A197=CL$7,IF('Copy &amp; Paste Roster Report Here'!$M197="RH",1,0),0)</f>
        <v>0</v>
      </c>
      <c r="CM200" s="122">
        <f>IF('Copy &amp; Paste Roster Report Here'!$A197=CM$7,IF('Copy &amp; Paste Roster Report Here'!$M197="RH",1,0),0)</f>
        <v>0</v>
      </c>
      <c r="CN200" s="122">
        <f>IF('Copy &amp; Paste Roster Report Here'!$A197=CN$7,IF('Copy &amp; Paste Roster Report Here'!$M197="RH",1,0),0)</f>
        <v>0</v>
      </c>
      <c r="CO200" s="122">
        <f>IF('Copy &amp; Paste Roster Report Here'!$A197=CO$7,IF('Copy &amp; Paste Roster Report Here'!$M197="RH",1,0),0)</f>
        <v>0</v>
      </c>
      <c r="CP200" s="122">
        <f>IF('Copy &amp; Paste Roster Report Here'!$A197=CP$7,IF('Copy &amp; Paste Roster Report Here'!$M197="RH",1,0),0)</f>
        <v>0</v>
      </c>
      <c r="CQ200" s="122">
        <f>IF('Copy &amp; Paste Roster Report Here'!$A197=CQ$7,IF('Copy &amp; Paste Roster Report Here'!$M197="RH",1,0),0)</f>
        <v>0</v>
      </c>
      <c r="CR200" s="73">
        <f t="shared" si="44"/>
        <v>0</v>
      </c>
      <c r="CS200" s="123">
        <f>IF('Copy &amp; Paste Roster Report Here'!$A197=CS$7,IF('Copy &amp; Paste Roster Report Here'!$M197="QT",1,0),0)</f>
        <v>0</v>
      </c>
      <c r="CT200" s="123">
        <f>IF('Copy &amp; Paste Roster Report Here'!$A197=CT$7,IF('Copy &amp; Paste Roster Report Here'!$M197="QT",1,0),0)</f>
        <v>0</v>
      </c>
      <c r="CU200" s="123">
        <f>IF('Copy &amp; Paste Roster Report Here'!$A197=CU$7,IF('Copy &amp; Paste Roster Report Here'!$M197="QT",1,0),0)</f>
        <v>0</v>
      </c>
      <c r="CV200" s="123">
        <f>IF('Copy &amp; Paste Roster Report Here'!$A197=CV$7,IF('Copy &amp; Paste Roster Report Here'!$M197="QT",1,0),0)</f>
        <v>0</v>
      </c>
      <c r="CW200" s="123">
        <f>IF('Copy &amp; Paste Roster Report Here'!$A197=CW$7,IF('Copy &amp; Paste Roster Report Here'!$M197="QT",1,0),0)</f>
        <v>0</v>
      </c>
      <c r="CX200" s="123">
        <f>IF('Copy &amp; Paste Roster Report Here'!$A197=CX$7,IF('Copy &amp; Paste Roster Report Here'!$M197="QT",1,0),0)</f>
        <v>0</v>
      </c>
      <c r="CY200" s="123">
        <f>IF('Copy &amp; Paste Roster Report Here'!$A197=CY$7,IF('Copy &amp; Paste Roster Report Here'!$M197="QT",1,0),0)</f>
        <v>0</v>
      </c>
      <c r="CZ200" s="123">
        <f>IF('Copy &amp; Paste Roster Report Here'!$A197=CZ$7,IF('Copy &amp; Paste Roster Report Here'!$M197="QT",1,0),0)</f>
        <v>0</v>
      </c>
      <c r="DA200" s="123">
        <f>IF('Copy &amp; Paste Roster Report Here'!$A197=DA$7,IF('Copy &amp; Paste Roster Report Here'!$M197="QT",1,0),0)</f>
        <v>0</v>
      </c>
      <c r="DB200" s="123">
        <f>IF('Copy &amp; Paste Roster Report Here'!$A197=DB$7,IF('Copy &amp; Paste Roster Report Here'!$M197="QT",1,0),0)</f>
        <v>0</v>
      </c>
      <c r="DC200" s="123">
        <f>IF('Copy &amp; Paste Roster Report Here'!$A197=DC$7,IF('Copy &amp; Paste Roster Report Here'!$M197="QT",1,0),0)</f>
        <v>0</v>
      </c>
      <c r="DD200" s="73">
        <f t="shared" si="45"/>
        <v>0</v>
      </c>
      <c r="DE200" s="124">
        <f>IF('Copy &amp; Paste Roster Report Here'!$A197=DE$7,IF('Copy &amp; Paste Roster Report Here'!$M197="xxxxxxxxxxx",1,0),0)</f>
        <v>0</v>
      </c>
      <c r="DF200" s="124">
        <f>IF('Copy &amp; Paste Roster Report Here'!$A197=DF$7,IF('Copy &amp; Paste Roster Report Here'!$M197="xxxxxxxxxxx",1,0),0)</f>
        <v>0</v>
      </c>
      <c r="DG200" s="124">
        <f>IF('Copy &amp; Paste Roster Report Here'!$A197=DG$7,IF('Copy &amp; Paste Roster Report Here'!$M197="xxxxxxxxxxx",1,0),0)</f>
        <v>0</v>
      </c>
      <c r="DH200" s="124">
        <f>IF('Copy &amp; Paste Roster Report Here'!$A197=DH$7,IF('Copy &amp; Paste Roster Report Here'!$M197="xxxxxxxxxxx",1,0),0)</f>
        <v>0</v>
      </c>
      <c r="DI200" s="124">
        <f>IF('Copy &amp; Paste Roster Report Here'!$A197=DI$7,IF('Copy &amp; Paste Roster Report Here'!$M197="xxxxxxxxxxx",1,0),0)</f>
        <v>0</v>
      </c>
      <c r="DJ200" s="124">
        <f>IF('Copy &amp; Paste Roster Report Here'!$A197=DJ$7,IF('Copy &amp; Paste Roster Report Here'!$M197="xxxxxxxxxxx",1,0),0)</f>
        <v>0</v>
      </c>
      <c r="DK200" s="124">
        <f>IF('Copy &amp; Paste Roster Report Here'!$A197=DK$7,IF('Copy &amp; Paste Roster Report Here'!$M197="xxxxxxxxxxx",1,0),0)</f>
        <v>0</v>
      </c>
      <c r="DL200" s="124">
        <f>IF('Copy &amp; Paste Roster Report Here'!$A197=DL$7,IF('Copy &amp; Paste Roster Report Here'!$M197="xxxxxxxxxxx",1,0),0)</f>
        <v>0</v>
      </c>
      <c r="DM200" s="124">
        <f>IF('Copy &amp; Paste Roster Report Here'!$A197=DM$7,IF('Copy &amp; Paste Roster Report Here'!$M197="xxxxxxxxxxx",1,0),0)</f>
        <v>0</v>
      </c>
      <c r="DN200" s="124">
        <f>IF('Copy &amp; Paste Roster Report Here'!$A197=DN$7,IF('Copy &amp; Paste Roster Report Here'!$M197="xxxxxxxxxxx",1,0),0)</f>
        <v>0</v>
      </c>
      <c r="DO200" s="124">
        <f>IF('Copy &amp; Paste Roster Report Here'!$A197=DO$7,IF('Copy &amp; Paste Roster Report Here'!$M197="xxxxxxxxxxx",1,0),0)</f>
        <v>0</v>
      </c>
      <c r="DP200" s="125">
        <f t="shared" si="46"/>
        <v>0</v>
      </c>
      <c r="DQ200" s="126">
        <f t="shared" si="47"/>
        <v>0</v>
      </c>
    </row>
    <row r="201" spans="1:121" x14ac:dyDescent="0.2">
      <c r="A201" s="111">
        <f t="shared" ref="A201:A264" si="48">AV201</f>
        <v>0</v>
      </c>
      <c r="B201" s="111">
        <f t="shared" ref="B201:B264" si="49">IF(BH201+BT201+CF201+CR201+DD201+DP201&gt;0,1,0)</f>
        <v>0</v>
      </c>
      <c r="C201" s="112">
        <f>+('Copy &amp; Paste Roster Report Here'!$P198-'Copy &amp; Paste Roster Report Here'!$O198)/30</f>
        <v>0</v>
      </c>
      <c r="D201" s="112">
        <f>+('Copy &amp; Paste Roster Report Here'!$P198-'Copy &amp; Paste Roster Report Here'!$O198)</f>
        <v>0</v>
      </c>
      <c r="E201" s="111">
        <f>'Copy &amp; Paste Roster Report Here'!N198</f>
        <v>0</v>
      </c>
      <c r="F201" s="111" t="str">
        <f t="shared" ref="F201:F264" si="50">IF(E201="completed","Y",IF(E201="ended service early","Y","N"))</f>
        <v>N</v>
      </c>
      <c r="G201" s="111">
        <f>'Copy &amp; Paste Roster Report Here'!R198</f>
        <v>0</v>
      </c>
      <c r="H201" s="113">
        <f t="shared" ref="H201:H264" si="51">IF(G201&gt;=1700,1,+G201/1700)</f>
        <v>0</v>
      </c>
      <c r="I201" s="112">
        <f>IF(F201="N",$F$5-'Copy &amp; Paste Roster Report Here'!O198,+'Copy &amp; Paste Roster Report Here'!Q198-'Copy &amp; Paste Roster Report Here'!O198)</f>
        <v>0</v>
      </c>
      <c r="J201" s="114">
        <f t="shared" ref="J201:J264" si="52">IF(I201="N/A","N/A",+I201/30)</f>
        <v>0</v>
      </c>
      <c r="K201" s="114">
        <f t="shared" ref="K201:K264" si="53">ROUNDUP(J201,0)</f>
        <v>0</v>
      </c>
      <c r="L201" s="115">
        <f>'Copy &amp; Paste Roster Report Here'!F198</f>
        <v>0</v>
      </c>
      <c r="M201" s="116">
        <f t="shared" ref="M201:M264" si="54">SUM(N201:AI201)</f>
        <v>0</v>
      </c>
      <c r="N201" s="117">
        <f>IF('Copy &amp; Paste Roster Report Here'!$A198='Analytical Tests'!N$7,IF($F201="Y",+$H201*N$6,0),0)</f>
        <v>0</v>
      </c>
      <c r="O201" s="117">
        <f>IF('Copy &amp; Paste Roster Report Here'!$A198='Analytical Tests'!O$7,IF($F201="Y",+$H201*O$6,0),0)</f>
        <v>0</v>
      </c>
      <c r="P201" s="117">
        <f>IF('Copy &amp; Paste Roster Report Here'!$A198='Analytical Tests'!P$7,IF($F201="Y",+$H201*P$6,0),0)</f>
        <v>0</v>
      </c>
      <c r="Q201" s="117">
        <f>IF('Copy &amp; Paste Roster Report Here'!$A198='Analytical Tests'!Q$7,IF($F201="Y",+$H201*Q$6,0),0)</f>
        <v>0</v>
      </c>
      <c r="R201" s="117">
        <f>IF('Copy &amp; Paste Roster Report Here'!$A198='Analytical Tests'!R$7,IF($F201="Y",+$H201*R$6,0),0)</f>
        <v>0</v>
      </c>
      <c r="S201" s="117">
        <f>IF('Copy &amp; Paste Roster Report Here'!$A198='Analytical Tests'!S$7,IF($F201="Y",+$H201*S$6,0),0)</f>
        <v>0</v>
      </c>
      <c r="T201" s="117">
        <f>IF('Copy &amp; Paste Roster Report Here'!$A198='Analytical Tests'!T$7,IF($F201="Y",+$H201*T$6,0),0)</f>
        <v>0</v>
      </c>
      <c r="U201" s="117">
        <f>IF('Copy &amp; Paste Roster Report Here'!$A198='Analytical Tests'!U$7,IF($F201="Y",+$H201*U$6,0),0)</f>
        <v>0</v>
      </c>
      <c r="V201" s="117">
        <f>IF('Copy &amp; Paste Roster Report Here'!$A198='Analytical Tests'!V$7,IF($F201="Y",+$H201*V$6,0),0)</f>
        <v>0</v>
      </c>
      <c r="W201" s="117">
        <f>IF('Copy &amp; Paste Roster Report Here'!$A198='Analytical Tests'!W$7,IF($F201="Y",+$H201*W$6,0),0)</f>
        <v>0</v>
      </c>
      <c r="X201" s="117">
        <f>IF('Copy &amp; Paste Roster Report Here'!$A198='Analytical Tests'!X$7,IF($F201="Y",+$H201*X$6,0),0)</f>
        <v>0</v>
      </c>
      <c r="Y201" s="117" t="b">
        <f>IF('Copy &amp; Paste Roster Report Here'!$A198='Analytical Tests'!Y$7,IF($F201="N",IF($J201&gt;=$C201,Y$6,+($I201/$D201)*Y$6),0))</f>
        <v>0</v>
      </c>
      <c r="Z201" s="117" t="b">
        <f>IF('Copy &amp; Paste Roster Report Here'!$A198='Analytical Tests'!Z$7,IF($F201="N",IF($J201&gt;=$C201,Z$6,+($I201/$D201)*Z$6),0))</f>
        <v>0</v>
      </c>
      <c r="AA201" s="117" t="b">
        <f>IF('Copy &amp; Paste Roster Report Here'!$A198='Analytical Tests'!AA$7,IF($F201="N",IF($J201&gt;=$C201,AA$6,+($I201/$D201)*AA$6),0))</f>
        <v>0</v>
      </c>
      <c r="AB201" s="117" t="b">
        <f>IF('Copy &amp; Paste Roster Report Here'!$A198='Analytical Tests'!AB$7,IF($F201="N",IF($J201&gt;=$C201,AB$6,+($I201/$D201)*AB$6),0))</f>
        <v>0</v>
      </c>
      <c r="AC201" s="117" t="b">
        <f>IF('Copy &amp; Paste Roster Report Here'!$A198='Analytical Tests'!AC$7,IF($F201="N",IF($J201&gt;=$C201,AC$6,+($I201/$D201)*AC$6),0))</f>
        <v>0</v>
      </c>
      <c r="AD201" s="117" t="b">
        <f>IF('Copy &amp; Paste Roster Report Here'!$A198='Analytical Tests'!AD$7,IF($F201="N",IF($J201&gt;=$C201,AD$6,+($I201/$D201)*AD$6),0))</f>
        <v>0</v>
      </c>
      <c r="AE201" s="117" t="b">
        <f>IF('Copy &amp; Paste Roster Report Here'!$A198='Analytical Tests'!AE$7,IF($F201="N",IF($J201&gt;=$C201,AE$6,+($I201/$D201)*AE$6),0))</f>
        <v>0</v>
      </c>
      <c r="AF201" s="117" t="b">
        <f>IF('Copy &amp; Paste Roster Report Here'!$A198='Analytical Tests'!AF$7,IF($F201="N",IF($J201&gt;=$C201,AF$6,+($I201/$D201)*AF$6),0))</f>
        <v>0</v>
      </c>
      <c r="AG201" s="117" t="b">
        <f>IF('Copy &amp; Paste Roster Report Here'!$A198='Analytical Tests'!AG$7,IF($F201="N",IF($J201&gt;=$C201,AG$6,+($I201/$D201)*AG$6),0))</f>
        <v>0</v>
      </c>
      <c r="AH201" s="117" t="b">
        <f>IF('Copy &amp; Paste Roster Report Here'!$A198='Analytical Tests'!AH$7,IF($F201="N",IF($J201&gt;=$C201,AH$6,+($I201/$D201)*AH$6),0))</f>
        <v>0</v>
      </c>
      <c r="AI201" s="117" t="b">
        <f>IF('Copy &amp; Paste Roster Report Here'!$A198='Analytical Tests'!AI$7,IF($F201="N",IF($J201&gt;=$C201,AI$6,+($I201/$D201)*AI$6),0))</f>
        <v>0</v>
      </c>
      <c r="AJ201" s="79"/>
      <c r="AK201" s="118">
        <f>IF('Copy &amp; Paste Roster Report Here'!$A198=AK$7,IF('Copy &amp; Paste Roster Report Here'!$M198="FT",1,0),0)</f>
        <v>0</v>
      </c>
      <c r="AL201" s="118">
        <f>IF('Copy &amp; Paste Roster Report Here'!$A198=AL$7,IF('Copy &amp; Paste Roster Report Here'!$M198="FT",1,0),0)</f>
        <v>0</v>
      </c>
      <c r="AM201" s="118">
        <f>IF('Copy &amp; Paste Roster Report Here'!$A198=AM$7,IF('Copy &amp; Paste Roster Report Here'!$M198="FT",1,0),0)</f>
        <v>0</v>
      </c>
      <c r="AN201" s="118">
        <f>IF('Copy &amp; Paste Roster Report Here'!$A198=AN$7,IF('Copy &amp; Paste Roster Report Here'!$M198="FT",1,0),0)</f>
        <v>0</v>
      </c>
      <c r="AO201" s="118">
        <f>IF('Copy &amp; Paste Roster Report Here'!$A198=AO$7,IF('Copy &amp; Paste Roster Report Here'!$M198="FT",1,0),0)</f>
        <v>0</v>
      </c>
      <c r="AP201" s="118">
        <f>IF('Copy &amp; Paste Roster Report Here'!$A198=AP$7,IF('Copy &amp; Paste Roster Report Here'!$M198="FT",1,0),0)</f>
        <v>0</v>
      </c>
      <c r="AQ201" s="118">
        <f>IF('Copy &amp; Paste Roster Report Here'!$A198=AQ$7,IF('Copy &amp; Paste Roster Report Here'!$M198="FT",1,0),0)</f>
        <v>0</v>
      </c>
      <c r="AR201" s="118">
        <f>IF('Copy &amp; Paste Roster Report Here'!$A198=AR$7,IF('Copy &amp; Paste Roster Report Here'!$M198="FT",1,0),0)</f>
        <v>0</v>
      </c>
      <c r="AS201" s="118">
        <f>IF('Copy &amp; Paste Roster Report Here'!$A198=AS$7,IF('Copy &amp; Paste Roster Report Here'!$M198="FT",1,0),0)</f>
        <v>0</v>
      </c>
      <c r="AT201" s="118">
        <f>IF('Copy &amp; Paste Roster Report Here'!$A198=AT$7,IF('Copy &amp; Paste Roster Report Here'!$M198="FT",1,0),0)</f>
        <v>0</v>
      </c>
      <c r="AU201" s="118">
        <f>IF('Copy &amp; Paste Roster Report Here'!$A198=AU$7,IF('Copy &amp; Paste Roster Report Here'!$M198="FT",1,0),0)</f>
        <v>0</v>
      </c>
      <c r="AV201" s="73">
        <f t="shared" ref="AV201:AV264" si="55">SUM(AK201:AU201)</f>
        <v>0</v>
      </c>
      <c r="AW201" s="119">
        <f>IF('Copy &amp; Paste Roster Report Here'!$A198=AW$7,IF('Copy &amp; Paste Roster Report Here'!$M198="HT",1,0),0)</f>
        <v>0</v>
      </c>
      <c r="AX201" s="119">
        <f>IF('Copy &amp; Paste Roster Report Here'!$A198=AX$7,IF('Copy &amp; Paste Roster Report Here'!$M198="HT",1,0),0)</f>
        <v>0</v>
      </c>
      <c r="AY201" s="119">
        <f>IF('Copy &amp; Paste Roster Report Here'!$A198=AY$7,IF('Copy &amp; Paste Roster Report Here'!$M198="HT",1,0),0)</f>
        <v>0</v>
      </c>
      <c r="AZ201" s="119">
        <f>IF('Copy &amp; Paste Roster Report Here'!$A198=AZ$7,IF('Copy &amp; Paste Roster Report Here'!$M198="HT",1,0),0)</f>
        <v>0</v>
      </c>
      <c r="BA201" s="119">
        <f>IF('Copy &amp; Paste Roster Report Here'!$A198=BA$7,IF('Copy &amp; Paste Roster Report Here'!$M198="HT",1,0),0)</f>
        <v>0</v>
      </c>
      <c r="BB201" s="119">
        <f>IF('Copy &amp; Paste Roster Report Here'!$A198=BB$7,IF('Copy &amp; Paste Roster Report Here'!$M198="HT",1,0),0)</f>
        <v>0</v>
      </c>
      <c r="BC201" s="119">
        <f>IF('Copy &amp; Paste Roster Report Here'!$A198=BC$7,IF('Copy &amp; Paste Roster Report Here'!$M198="HT",1,0),0)</f>
        <v>0</v>
      </c>
      <c r="BD201" s="119">
        <f>IF('Copy &amp; Paste Roster Report Here'!$A198=BD$7,IF('Copy &amp; Paste Roster Report Here'!$M198="HT",1,0),0)</f>
        <v>0</v>
      </c>
      <c r="BE201" s="119">
        <f>IF('Copy &amp; Paste Roster Report Here'!$A198=BE$7,IF('Copy &amp; Paste Roster Report Here'!$M198="HT",1,0),0)</f>
        <v>0</v>
      </c>
      <c r="BF201" s="119">
        <f>IF('Copy &amp; Paste Roster Report Here'!$A198=BF$7,IF('Copy &amp; Paste Roster Report Here'!$M198="HT",1,0),0)</f>
        <v>0</v>
      </c>
      <c r="BG201" s="119">
        <f>IF('Copy &amp; Paste Roster Report Here'!$A198=BG$7,IF('Copy &amp; Paste Roster Report Here'!$M198="HT",1,0),0)</f>
        <v>0</v>
      </c>
      <c r="BH201" s="73">
        <f t="shared" ref="BH201:BH264" si="56">SUM(AW201:BG201)</f>
        <v>0</v>
      </c>
      <c r="BI201" s="120">
        <f>IF('Copy &amp; Paste Roster Report Here'!$A198=BI$7,IF('Copy &amp; Paste Roster Report Here'!$M198="MT",1,0),0)</f>
        <v>0</v>
      </c>
      <c r="BJ201" s="120">
        <f>IF('Copy &amp; Paste Roster Report Here'!$A198=BJ$7,IF('Copy &amp; Paste Roster Report Here'!$M198="MT",1,0),0)</f>
        <v>0</v>
      </c>
      <c r="BK201" s="120">
        <f>IF('Copy &amp; Paste Roster Report Here'!$A198=BK$7,IF('Copy &amp; Paste Roster Report Here'!$M198="MT",1,0),0)</f>
        <v>0</v>
      </c>
      <c r="BL201" s="120">
        <f>IF('Copy &amp; Paste Roster Report Here'!$A198=BL$7,IF('Copy &amp; Paste Roster Report Here'!$M198="MT",1,0),0)</f>
        <v>0</v>
      </c>
      <c r="BM201" s="120">
        <f>IF('Copy &amp; Paste Roster Report Here'!$A198=BM$7,IF('Copy &amp; Paste Roster Report Here'!$M198="MT",1,0),0)</f>
        <v>0</v>
      </c>
      <c r="BN201" s="120">
        <f>IF('Copy &amp; Paste Roster Report Here'!$A198=BN$7,IF('Copy &amp; Paste Roster Report Here'!$M198="MT",1,0),0)</f>
        <v>0</v>
      </c>
      <c r="BO201" s="120">
        <f>IF('Copy &amp; Paste Roster Report Here'!$A198=BO$7,IF('Copy &amp; Paste Roster Report Here'!$M198="MT",1,0),0)</f>
        <v>0</v>
      </c>
      <c r="BP201" s="120">
        <f>IF('Copy &amp; Paste Roster Report Here'!$A198=BP$7,IF('Copy &amp; Paste Roster Report Here'!$M198="MT",1,0),0)</f>
        <v>0</v>
      </c>
      <c r="BQ201" s="120">
        <f>IF('Copy &amp; Paste Roster Report Here'!$A198=BQ$7,IF('Copy &amp; Paste Roster Report Here'!$M198="MT",1,0),0)</f>
        <v>0</v>
      </c>
      <c r="BR201" s="120">
        <f>IF('Copy &amp; Paste Roster Report Here'!$A198=BR$7,IF('Copy &amp; Paste Roster Report Here'!$M198="MT",1,0),0)</f>
        <v>0</v>
      </c>
      <c r="BS201" s="120">
        <f>IF('Copy &amp; Paste Roster Report Here'!$A198=BS$7,IF('Copy &amp; Paste Roster Report Here'!$M198="MT",1,0),0)</f>
        <v>0</v>
      </c>
      <c r="BT201" s="73">
        <f t="shared" ref="BT201:BT264" si="57">SUM(BI201:BS201)</f>
        <v>0</v>
      </c>
      <c r="BU201" s="121">
        <f>IF('Copy &amp; Paste Roster Report Here'!$A198=BU$7,IF('Copy &amp; Paste Roster Report Here'!$M198="fy",1,0),0)</f>
        <v>0</v>
      </c>
      <c r="BV201" s="121">
        <f>IF('Copy &amp; Paste Roster Report Here'!$A198=BV$7,IF('Copy &amp; Paste Roster Report Here'!$M198="fy",1,0),0)</f>
        <v>0</v>
      </c>
      <c r="BW201" s="121">
        <f>IF('Copy &amp; Paste Roster Report Here'!$A198=BW$7,IF('Copy &amp; Paste Roster Report Here'!$M198="fy",1,0),0)</f>
        <v>0</v>
      </c>
      <c r="BX201" s="121">
        <f>IF('Copy &amp; Paste Roster Report Here'!$A198=BX$7,IF('Copy &amp; Paste Roster Report Here'!$M198="fy",1,0),0)</f>
        <v>0</v>
      </c>
      <c r="BY201" s="121">
        <f>IF('Copy &amp; Paste Roster Report Here'!$A198=BY$7,IF('Copy &amp; Paste Roster Report Here'!$M198="fy",1,0),0)</f>
        <v>0</v>
      </c>
      <c r="BZ201" s="121">
        <f>IF('Copy &amp; Paste Roster Report Here'!$A198=BZ$7,IF('Copy &amp; Paste Roster Report Here'!$M198="fy",1,0),0)</f>
        <v>0</v>
      </c>
      <c r="CA201" s="121">
        <f>IF('Copy &amp; Paste Roster Report Here'!$A198=CA$7,IF('Copy &amp; Paste Roster Report Here'!$M198="fy",1,0),0)</f>
        <v>0</v>
      </c>
      <c r="CB201" s="121">
        <f>IF('Copy &amp; Paste Roster Report Here'!$A198=CB$7,IF('Copy &amp; Paste Roster Report Here'!$M198="fy",1,0),0)</f>
        <v>0</v>
      </c>
      <c r="CC201" s="121">
        <f>IF('Copy &amp; Paste Roster Report Here'!$A198=CC$7,IF('Copy &amp; Paste Roster Report Here'!$M198="fy",1,0),0)</f>
        <v>0</v>
      </c>
      <c r="CD201" s="121">
        <f>IF('Copy &amp; Paste Roster Report Here'!$A198=CD$7,IF('Copy &amp; Paste Roster Report Here'!$M198="fy",1,0),0)</f>
        <v>0</v>
      </c>
      <c r="CE201" s="121">
        <f>IF('Copy &amp; Paste Roster Report Here'!$A198=CE$7,IF('Copy &amp; Paste Roster Report Here'!$M198="fy",1,0),0)</f>
        <v>0</v>
      </c>
      <c r="CF201" s="73">
        <f t="shared" ref="CF201:CF264" si="58">SUM(BU201:CE201)</f>
        <v>0</v>
      </c>
      <c r="CG201" s="122">
        <f>IF('Copy &amp; Paste Roster Report Here'!$A198=CG$7,IF('Copy &amp; Paste Roster Report Here'!$M198="RH",1,0),0)</f>
        <v>0</v>
      </c>
      <c r="CH201" s="122">
        <f>IF('Copy &amp; Paste Roster Report Here'!$A198=CH$7,IF('Copy &amp; Paste Roster Report Here'!$M198="RH",1,0),0)</f>
        <v>0</v>
      </c>
      <c r="CI201" s="122">
        <f>IF('Copy &amp; Paste Roster Report Here'!$A198=CI$7,IF('Copy &amp; Paste Roster Report Here'!$M198="RH",1,0),0)</f>
        <v>0</v>
      </c>
      <c r="CJ201" s="122">
        <f>IF('Copy &amp; Paste Roster Report Here'!$A198=CJ$7,IF('Copy &amp; Paste Roster Report Here'!$M198="RH",1,0),0)</f>
        <v>0</v>
      </c>
      <c r="CK201" s="122">
        <f>IF('Copy &amp; Paste Roster Report Here'!$A198=CK$7,IF('Copy &amp; Paste Roster Report Here'!$M198="RH",1,0),0)</f>
        <v>0</v>
      </c>
      <c r="CL201" s="122">
        <f>IF('Copy &amp; Paste Roster Report Here'!$A198=CL$7,IF('Copy &amp; Paste Roster Report Here'!$M198="RH",1,0),0)</f>
        <v>0</v>
      </c>
      <c r="CM201" s="122">
        <f>IF('Copy &amp; Paste Roster Report Here'!$A198=CM$7,IF('Copy &amp; Paste Roster Report Here'!$M198="RH",1,0),0)</f>
        <v>0</v>
      </c>
      <c r="CN201" s="122">
        <f>IF('Copy &amp; Paste Roster Report Here'!$A198=CN$7,IF('Copy &amp; Paste Roster Report Here'!$M198="RH",1,0),0)</f>
        <v>0</v>
      </c>
      <c r="CO201" s="122">
        <f>IF('Copy &amp; Paste Roster Report Here'!$A198=CO$7,IF('Copy &amp; Paste Roster Report Here'!$M198="RH",1,0),0)</f>
        <v>0</v>
      </c>
      <c r="CP201" s="122">
        <f>IF('Copy &amp; Paste Roster Report Here'!$A198=CP$7,IF('Copy &amp; Paste Roster Report Here'!$M198="RH",1,0),0)</f>
        <v>0</v>
      </c>
      <c r="CQ201" s="122">
        <f>IF('Copy &amp; Paste Roster Report Here'!$A198=CQ$7,IF('Copy &amp; Paste Roster Report Here'!$M198="RH",1,0),0)</f>
        <v>0</v>
      </c>
      <c r="CR201" s="73">
        <f t="shared" ref="CR201:CR264" si="59">SUM(CG201:CQ201)</f>
        <v>0</v>
      </c>
      <c r="CS201" s="123">
        <f>IF('Copy &amp; Paste Roster Report Here'!$A198=CS$7,IF('Copy &amp; Paste Roster Report Here'!$M198="QT",1,0),0)</f>
        <v>0</v>
      </c>
      <c r="CT201" s="123">
        <f>IF('Copy &amp; Paste Roster Report Here'!$A198=CT$7,IF('Copy &amp; Paste Roster Report Here'!$M198="QT",1,0),0)</f>
        <v>0</v>
      </c>
      <c r="CU201" s="123">
        <f>IF('Copy &amp; Paste Roster Report Here'!$A198=CU$7,IF('Copy &amp; Paste Roster Report Here'!$M198="QT",1,0),0)</f>
        <v>0</v>
      </c>
      <c r="CV201" s="123">
        <f>IF('Copy &amp; Paste Roster Report Here'!$A198=CV$7,IF('Copy &amp; Paste Roster Report Here'!$M198="QT",1,0),0)</f>
        <v>0</v>
      </c>
      <c r="CW201" s="123">
        <f>IF('Copy &amp; Paste Roster Report Here'!$A198=CW$7,IF('Copy &amp; Paste Roster Report Here'!$M198="QT",1,0),0)</f>
        <v>0</v>
      </c>
      <c r="CX201" s="123">
        <f>IF('Copy &amp; Paste Roster Report Here'!$A198=CX$7,IF('Copy &amp; Paste Roster Report Here'!$M198="QT",1,0),0)</f>
        <v>0</v>
      </c>
      <c r="CY201" s="123">
        <f>IF('Copy &amp; Paste Roster Report Here'!$A198=CY$7,IF('Copy &amp; Paste Roster Report Here'!$M198="QT",1,0),0)</f>
        <v>0</v>
      </c>
      <c r="CZ201" s="123">
        <f>IF('Copy &amp; Paste Roster Report Here'!$A198=CZ$7,IF('Copy &amp; Paste Roster Report Here'!$M198="QT",1,0),0)</f>
        <v>0</v>
      </c>
      <c r="DA201" s="123">
        <f>IF('Copy &amp; Paste Roster Report Here'!$A198=DA$7,IF('Copy &amp; Paste Roster Report Here'!$M198="QT",1,0),0)</f>
        <v>0</v>
      </c>
      <c r="DB201" s="123">
        <f>IF('Copy &amp; Paste Roster Report Here'!$A198=DB$7,IF('Copy &amp; Paste Roster Report Here'!$M198="QT",1,0),0)</f>
        <v>0</v>
      </c>
      <c r="DC201" s="123">
        <f>IF('Copy &amp; Paste Roster Report Here'!$A198=DC$7,IF('Copy &amp; Paste Roster Report Here'!$M198="QT",1,0),0)</f>
        <v>0</v>
      </c>
      <c r="DD201" s="73">
        <f t="shared" ref="DD201:DD264" si="60">SUM(CS201:DC201)</f>
        <v>0</v>
      </c>
      <c r="DE201" s="124">
        <f>IF('Copy &amp; Paste Roster Report Here'!$A198=DE$7,IF('Copy &amp; Paste Roster Report Here'!$M198="xxxxxxxxxxx",1,0),0)</f>
        <v>0</v>
      </c>
      <c r="DF201" s="124">
        <f>IF('Copy &amp; Paste Roster Report Here'!$A198=DF$7,IF('Copy &amp; Paste Roster Report Here'!$M198="xxxxxxxxxxx",1,0),0)</f>
        <v>0</v>
      </c>
      <c r="DG201" s="124">
        <f>IF('Copy &amp; Paste Roster Report Here'!$A198=DG$7,IF('Copy &amp; Paste Roster Report Here'!$M198="xxxxxxxxxxx",1,0),0)</f>
        <v>0</v>
      </c>
      <c r="DH201" s="124">
        <f>IF('Copy &amp; Paste Roster Report Here'!$A198=DH$7,IF('Copy &amp; Paste Roster Report Here'!$M198="xxxxxxxxxxx",1,0),0)</f>
        <v>0</v>
      </c>
      <c r="DI201" s="124">
        <f>IF('Copy &amp; Paste Roster Report Here'!$A198=DI$7,IF('Copy &amp; Paste Roster Report Here'!$M198="xxxxxxxxxxx",1,0),0)</f>
        <v>0</v>
      </c>
      <c r="DJ201" s="124">
        <f>IF('Copy &amp; Paste Roster Report Here'!$A198=DJ$7,IF('Copy &amp; Paste Roster Report Here'!$M198="xxxxxxxxxxx",1,0),0)</f>
        <v>0</v>
      </c>
      <c r="DK201" s="124">
        <f>IF('Copy &amp; Paste Roster Report Here'!$A198=DK$7,IF('Copy &amp; Paste Roster Report Here'!$M198="xxxxxxxxxxx",1,0),0)</f>
        <v>0</v>
      </c>
      <c r="DL201" s="124">
        <f>IF('Copy &amp; Paste Roster Report Here'!$A198=DL$7,IF('Copy &amp; Paste Roster Report Here'!$M198="xxxxxxxxxxx",1,0),0)</f>
        <v>0</v>
      </c>
      <c r="DM201" s="124">
        <f>IF('Copy &amp; Paste Roster Report Here'!$A198=DM$7,IF('Copy &amp; Paste Roster Report Here'!$M198="xxxxxxxxxxx",1,0),0)</f>
        <v>0</v>
      </c>
      <c r="DN201" s="124">
        <f>IF('Copy &amp; Paste Roster Report Here'!$A198=DN$7,IF('Copy &amp; Paste Roster Report Here'!$M198="xxxxxxxxxxx",1,0),0)</f>
        <v>0</v>
      </c>
      <c r="DO201" s="124">
        <f>IF('Copy &amp; Paste Roster Report Here'!$A198=DO$7,IF('Copy &amp; Paste Roster Report Here'!$M198="xxxxxxxxxxx",1,0),0)</f>
        <v>0</v>
      </c>
      <c r="DP201" s="125">
        <f t="shared" ref="DP201:DP264" si="61">SUM(DE201:DO201)</f>
        <v>0</v>
      </c>
      <c r="DQ201" s="126">
        <f t="shared" ref="DQ201:DQ264" si="62">DP201+DD201+CR201+CF201+BT201+BH201+AV201</f>
        <v>0</v>
      </c>
    </row>
    <row r="202" spans="1:121" x14ac:dyDescent="0.2">
      <c r="A202" s="111">
        <f t="shared" si="48"/>
        <v>0</v>
      </c>
      <c r="B202" s="111">
        <f t="shared" si="49"/>
        <v>0</v>
      </c>
      <c r="C202" s="112">
        <f>+('Copy &amp; Paste Roster Report Here'!$P199-'Copy &amp; Paste Roster Report Here'!$O199)/30</f>
        <v>0</v>
      </c>
      <c r="D202" s="112">
        <f>+('Copy &amp; Paste Roster Report Here'!$P199-'Copy &amp; Paste Roster Report Here'!$O199)</f>
        <v>0</v>
      </c>
      <c r="E202" s="111">
        <f>'Copy &amp; Paste Roster Report Here'!N199</f>
        <v>0</v>
      </c>
      <c r="F202" s="111" t="str">
        <f t="shared" si="50"/>
        <v>N</v>
      </c>
      <c r="G202" s="111">
        <f>'Copy &amp; Paste Roster Report Here'!R199</f>
        <v>0</v>
      </c>
      <c r="H202" s="113">
        <f t="shared" si="51"/>
        <v>0</v>
      </c>
      <c r="I202" s="112">
        <f>IF(F202="N",$F$5-'Copy &amp; Paste Roster Report Here'!O199,+'Copy &amp; Paste Roster Report Here'!Q199-'Copy &amp; Paste Roster Report Here'!O199)</f>
        <v>0</v>
      </c>
      <c r="J202" s="114">
        <f t="shared" si="52"/>
        <v>0</v>
      </c>
      <c r="K202" s="114">
        <f t="shared" si="53"/>
        <v>0</v>
      </c>
      <c r="L202" s="115">
        <f>'Copy &amp; Paste Roster Report Here'!F199</f>
        <v>0</v>
      </c>
      <c r="M202" s="116">
        <f t="shared" si="54"/>
        <v>0</v>
      </c>
      <c r="N202" s="117">
        <f>IF('Copy &amp; Paste Roster Report Here'!$A199='Analytical Tests'!N$7,IF($F202="Y",+$H202*N$6,0),0)</f>
        <v>0</v>
      </c>
      <c r="O202" s="117">
        <f>IF('Copy &amp; Paste Roster Report Here'!$A199='Analytical Tests'!O$7,IF($F202="Y",+$H202*O$6,0),0)</f>
        <v>0</v>
      </c>
      <c r="P202" s="117">
        <f>IF('Copy &amp; Paste Roster Report Here'!$A199='Analytical Tests'!P$7,IF($F202="Y",+$H202*P$6,0),0)</f>
        <v>0</v>
      </c>
      <c r="Q202" s="117">
        <f>IF('Copy &amp; Paste Roster Report Here'!$A199='Analytical Tests'!Q$7,IF($F202="Y",+$H202*Q$6,0),0)</f>
        <v>0</v>
      </c>
      <c r="R202" s="117">
        <f>IF('Copy &amp; Paste Roster Report Here'!$A199='Analytical Tests'!R$7,IF($F202="Y",+$H202*R$6,0),0)</f>
        <v>0</v>
      </c>
      <c r="S202" s="117">
        <f>IF('Copy &amp; Paste Roster Report Here'!$A199='Analytical Tests'!S$7,IF($F202="Y",+$H202*S$6,0),0)</f>
        <v>0</v>
      </c>
      <c r="T202" s="117">
        <f>IF('Copy &amp; Paste Roster Report Here'!$A199='Analytical Tests'!T$7,IF($F202="Y",+$H202*T$6,0),0)</f>
        <v>0</v>
      </c>
      <c r="U202" s="117">
        <f>IF('Copy &amp; Paste Roster Report Here'!$A199='Analytical Tests'!U$7,IF($F202="Y",+$H202*U$6,0),0)</f>
        <v>0</v>
      </c>
      <c r="V202" s="117">
        <f>IF('Copy &amp; Paste Roster Report Here'!$A199='Analytical Tests'!V$7,IF($F202="Y",+$H202*V$6,0),0)</f>
        <v>0</v>
      </c>
      <c r="W202" s="117">
        <f>IF('Copy &amp; Paste Roster Report Here'!$A199='Analytical Tests'!W$7,IF($F202="Y",+$H202*W$6,0),0)</f>
        <v>0</v>
      </c>
      <c r="X202" s="117">
        <f>IF('Copy &amp; Paste Roster Report Here'!$A199='Analytical Tests'!X$7,IF($F202="Y",+$H202*X$6,0),0)</f>
        <v>0</v>
      </c>
      <c r="Y202" s="117" t="b">
        <f>IF('Copy &amp; Paste Roster Report Here'!$A199='Analytical Tests'!Y$7,IF($F202="N",IF($J202&gt;=$C202,Y$6,+($I202/$D202)*Y$6),0))</f>
        <v>0</v>
      </c>
      <c r="Z202" s="117" t="b">
        <f>IF('Copy &amp; Paste Roster Report Here'!$A199='Analytical Tests'!Z$7,IF($F202="N",IF($J202&gt;=$C202,Z$6,+($I202/$D202)*Z$6),0))</f>
        <v>0</v>
      </c>
      <c r="AA202" s="117" t="b">
        <f>IF('Copy &amp; Paste Roster Report Here'!$A199='Analytical Tests'!AA$7,IF($F202="N",IF($J202&gt;=$C202,AA$6,+($I202/$D202)*AA$6),0))</f>
        <v>0</v>
      </c>
      <c r="AB202" s="117" t="b">
        <f>IF('Copy &amp; Paste Roster Report Here'!$A199='Analytical Tests'!AB$7,IF($F202="N",IF($J202&gt;=$C202,AB$6,+($I202/$D202)*AB$6),0))</f>
        <v>0</v>
      </c>
      <c r="AC202" s="117" t="b">
        <f>IF('Copy &amp; Paste Roster Report Here'!$A199='Analytical Tests'!AC$7,IF($F202="N",IF($J202&gt;=$C202,AC$6,+($I202/$D202)*AC$6),0))</f>
        <v>0</v>
      </c>
      <c r="AD202" s="117" t="b">
        <f>IF('Copy &amp; Paste Roster Report Here'!$A199='Analytical Tests'!AD$7,IF($F202="N",IF($J202&gt;=$C202,AD$6,+($I202/$D202)*AD$6),0))</f>
        <v>0</v>
      </c>
      <c r="AE202" s="117" t="b">
        <f>IF('Copy &amp; Paste Roster Report Here'!$A199='Analytical Tests'!AE$7,IF($F202="N",IF($J202&gt;=$C202,AE$6,+($I202/$D202)*AE$6),0))</f>
        <v>0</v>
      </c>
      <c r="AF202" s="117" t="b">
        <f>IF('Copy &amp; Paste Roster Report Here'!$A199='Analytical Tests'!AF$7,IF($F202="N",IF($J202&gt;=$C202,AF$6,+($I202/$D202)*AF$6),0))</f>
        <v>0</v>
      </c>
      <c r="AG202" s="117" t="b">
        <f>IF('Copy &amp; Paste Roster Report Here'!$A199='Analytical Tests'!AG$7,IF($F202="N",IF($J202&gt;=$C202,AG$6,+($I202/$D202)*AG$6),0))</f>
        <v>0</v>
      </c>
      <c r="AH202" s="117" t="b">
        <f>IF('Copy &amp; Paste Roster Report Here'!$A199='Analytical Tests'!AH$7,IF($F202="N",IF($J202&gt;=$C202,AH$6,+($I202/$D202)*AH$6),0))</f>
        <v>0</v>
      </c>
      <c r="AI202" s="117" t="b">
        <f>IF('Copy &amp; Paste Roster Report Here'!$A199='Analytical Tests'!AI$7,IF($F202="N",IF($J202&gt;=$C202,AI$6,+($I202/$D202)*AI$6),0))</f>
        <v>0</v>
      </c>
      <c r="AJ202" s="79"/>
      <c r="AK202" s="118">
        <f>IF('Copy &amp; Paste Roster Report Here'!$A199=AK$7,IF('Copy &amp; Paste Roster Report Here'!$M199="FT",1,0),0)</f>
        <v>0</v>
      </c>
      <c r="AL202" s="118">
        <f>IF('Copy &amp; Paste Roster Report Here'!$A199=AL$7,IF('Copy &amp; Paste Roster Report Here'!$M199="FT",1,0),0)</f>
        <v>0</v>
      </c>
      <c r="AM202" s="118">
        <f>IF('Copy &amp; Paste Roster Report Here'!$A199=AM$7,IF('Copy &amp; Paste Roster Report Here'!$M199="FT",1,0),0)</f>
        <v>0</v>
      </c>
      <c r="AN202" s="118">
        <f>IF('Copy &amp; Paste Roster Report Here'!$A199=AN$7,IF('Copy &amp; Paste Roster Report Here'!$M199="FT",1,0),0)</f>
        <v>0</v>
      </c>
      <c r="AO202" s="118">
        <f>IF('Copy &amp; Paste Roster Report Here'!$A199=AO$7,IF('Copy &amp; Paste Roster Report Here'!$M199="FT",1,0),0)</f>
        <v>0</v>
      </c>
      <c r="AP202" s="118">
        <f>IF('Copy &amp; Paste Roster Report Here'!$A199=AP$7,IF('Copy &amp; Paste Roster Report Here'!$M199="FT",1,0),0)</f>
        <v>0</v>
      </c>
      <c r="AQ202" s="118">
        <f>IF('Copy &amp; Paste Roster Report Here'!$A199=AQ$7,IF('Copy &amp; Paste Roster Report Here'!$M199="FT",1,0),0)</f>
        <v>0</v>
      </c>
      <c r="AR202" s="118">
        <f>IF('Copy &amp; Paste Roster Report Here'!$A199=AR$7,IF('Copy &amp; Paste Roster Report Here'!$M199="FT",1,0),0)</f>
        <v>0</v>
      </c>
      <c r="AS202" s="118">
        <f>IF('Copy &amp; Paste Roster Report Here'!$A199=AS$7,IF('Copy &amp; Paste Roster Report Here'!$M199="FT",1,0),0)</f>
        <v>0</v>
      </c>
      <c r="AT202" s="118">
        <f>IF('Copy &amp; Paste Roster Report Here'!$A199=AT$7,IF('Copy &amp; Paste Roster Report Here'!$M199="FT",1,0),0)</f>
        <v>0</v>
      </c>
      <c r="AU202" s="118">
        <f>IF('Copy &amp; Paste Roster Report Here'!$A199=AU$7,IF('Copy &amp; Paste Roster Report Here'!$M199="FT",1,0),0)</f>
        <v>0</v>
      </c>
      <c r="AV202" s="73">
        <f t="shared" si="55"/>
        <v>0</v>
      </c>
      <c r="AW202" s="119">
        <f>IF('Copy &amp; Paste Roster Report Here'!$A199=AW$7,IF('Copy &amp; Paste Roster Report Here'!$M199="HT",1,0),0)</f>
        <v>0</v>
      </c>
      <c r="AX202" s="119">
        <f>IF('Copy &amp; Paste Roster Report Here'!$A199=AX$7,IF('Copy &amp; Paste Roster Report Here'!$M199="HT",1,0),0)</f>
        <v>0</v>
      </c>
      <c r="AY202" s="119">
        <f>IF('Copy &amp; Paste Roster Report Here'!$A199=AY$7,IF('Copy &amp; Paste Roster Report Here'!$M199="HT",1,0),0)</f>
        <v>0</v>
      </c>
      <c r="AZ202" s="119">
        <f>IF('Copy &amp; Paste Roster Report Here'!$A199=AZ$7,IF('Copy &amp; Paste Roster Report Here'!$M199="HT",1,0),0)</f>
        <v>0</v>
      </c>
      <c r="BA202" s="119">
        <f>IF('Copy &amp; Paste Roster Report Here'!$A199=BA$7,IF('Copy &amp; Paste Roster Report Here'!$M199="HT",1,0),0)</f>
        <v>0</v>
      </c>
      <c r="BB202" s="119">
        <f>IF('Copy &amp; Paste Roster Report Here'!$A199=BB$7,IF('Copy &amp; Paste Roster Report Here'!$M199="HT",1,0),0)</f>
        <v>0</v>
      </c>
      <c r="BC202" s="119">
        <f>IF('Copy &amp; Paste Roster Report Here'!$A199=BC$7,IF('Copy &amp; Paste Roster Report Here'!$M199="HT",1,0),0)</f>
        <v>0</v>
      </c>
      <c r="BD202" s="119">
        <f>IF('Copy &amp; Paste Roster Report Here'!$A199=BD$7,IF('Copy &amp; Paste Roster Report Here'!$M199="HT",1,0),0)</f>
        <v>0</v>
      </c>
      <c r="BE202" s="119">
        <f>IF('Copy &amp; Paste Roster Report Here'!$A199=BE$7,IF('Copy &amp; Paste Roster Report Here'!$M199="HT",1,0),0)</f>
        <v>0</v>
      </c>
      <c r="BF202" s="119">
        <f>IF('Copy &amp; Paste Roster Report Here'!$A199=BF$7,IF('Copy &amp; Paste Roster Report Here'!$M199="HT",1,0),0)</f>
        <v>0</v>
      </c>
      <c r="BG202" s="119">
        <f>IF('Copy &amp; Paste Roster Report Here'!$A199=BG$7,IF('Copy &amp; Paste Roster Report Here'!$M199="HT",1,0),0)</f>
        <v>0</v>
      </c>
      <c r="BH202" s="73">
        <f t="shared" si="56"/>
        <v>0</v>
      </c>
      <c r="BI202" s="120">
        <f>IF('Copy &amp; Paste Roster Report Here'!$A199=BI$7,IF('Copy &amp; Paste Roster Report Here'!$M199="MT",1,0),0)</f>
        <v>0</v>
      </c>
      <c r="BJ202" s="120">
        <f>IF('Copy &amp; Paste Roster Report Here'!$A199=BJ$7,IF('Copy &amp; Paste Roster Report Here'!$M199="MT",1,0),0)</f>
        <v>0</v>
      </c>
      <c r="BK202" s="120">
        <f>IF('Copy &amp; Paste Roster Report Here'!$A199=BK$7,IF('Copy &amp; Paste Roster Report Here'!$M199="MT",1,0),0)</f>
        <v>0</v>
      </c>
      <c r="BL202" s="120">
        <f>IF('Copy &amp; Paste Roster Report Here'!$A199=BL$7,IF('Copy &amp; Paste Roster Report Here'!$M199="MT",1,0),0)</f>
        <v>0</v>
      </c>
      <c r="BM202" s="120">
        <f>IF('Copy &amp; Paste Roster Report Here'!$A199=BM$7,IF('Copy &amp; Paste Roster Report Here'!$M199="MT",1,0),0)</f>
        <v>0</v>
      </c>
      <c r="BN202" s="120">
        <f>IF('Copy &amp; Paste Roster Report Here'!$A199=BN$7,IF('Copy &amp; Paste Roster Report Here'!$M199="MT",1,0),0)</f>
        <v>0</v>
      </c>
      <c r="BO202" s="120">
        <f>IF('Copy &amp; Paste Roster Report Here'!$A199=BO$7,IF('Copy &amp; Paste Roster Report Here'!$M199="MT",1,0),0)</f>
        <v>0</v>
      </c>
      <c r="BP202" s="120">
        <f>IF('Copy &amp; Paste Roster Report Here'!$A199=BP$7,IF('Copy &amp; Paste Roster Report Here'!$M199="MT",1,0),0)</f>
        <v>0</v>
      </c>
      <c r="BQ202" s="120">
        <f>IF('Copy &amp; Paste Roster Report Here'!$A199=BQ$7,IF('Copy &amp; Paste Roster Report Here'!$M199="MT",1,0),0)</f>
        <v>0</v>
      </c>
      <c r="BR202" s="120">
        <f>IF('Copy &amp; Paste Roster Report Here'!$A199=BR$7,IF('Copy &amp; Paste Roster Report Here'!$M199="MT",1,0),0)</f>
        <v>0</v>
      </c>
      <c r="BS202" s="120">
        <f>IF('Copy &amp; Paste Roster Report Here'!$A199=BS$7,IF('Copy &amp; Paste Roster Report Here'!$M199="MT",1,0),0)</f>
        <v>0</v>
      </c>
      <c r="BT202" s="73">
        <f t="shared" si="57"/>
        <v>0</v>
      </c>
      <c r="BU202" s="121">
        <f>IF('Copy &amp; Paste Roster Report Here'!$A199=BU$7,IF('Copy &amp; Paste Roster Report Here'!$M199="fy",1,0),0)</f>
        <v>0</v>
      </c>
      <c r="BV202" s="121">
        <f>IF('Copy &amp; Paste Roster Report Here'!$A199=BV$7,IF('Copy &amp; Paste Roster Report Here'!$M199="fy",1,0),0)</f>
        <v>0</v>
      </c>
      <c r="BW202" s="121">
        <f>IF('Copy &amp; Paste Roster Report Here'!$A199=BW$7,IF('Copy &amp; Paste Roster Report Here'!$M199="fy",1,0),0)</f>
        <v>0</v>
      </c>
      <c r="BX202" s="121">
        <f>IF('Copy &amp; Paste Roster Report Here'!$A199=BX$7,IF('Copy &amp; Paste Roster Report Here'!$M199="fy",1,0),0)</f>
        <v>0</v>
      </c>
      <c r="BY202" s="121">
        <f>IF('Copy &amp; Paste Roster Report Here'!$A199=BY$7,IF('Copy &amp; Paste Roster Report Here'!$M199="fy",1,0),0)</f>
        <v>0</v>
      </c>
      <c r="BZ202" s="121">
        <f>IF('Copy &amp; Paste Roster Report Here'!$A199=BZ$7,IF('Copy &amp; Paste Roster Report Here'!$M199="fy",1,0),0)</f>
        <v>0</v>
      </c>
      <c r="CA202" s="121">
        <f>IF('Copy &amp; Paste Roster Report Here'!$A199=CA$7,IF('Copy &amp; Paste Roster Report Here'!$M199="fy",1,0),0)</f>
        <v>0</v>
      </c>
      <c r="CB202" s="121">
        <f>IF('Copy &amp; Paste Roster Report Here'!$A199=CB$7,IF('Copy &amp; Paste Roster Report Here'!$M199="fy",1,0),0)</f>
        <v>0</v>
      </c>
      <c r="CC202" s="121">
        <f>IF('Copy &amp; Paste Roster Report Here'!$A199=CC$7,IF('Copy &amp; Paste Roster Report Here'!$M199="fy",1,0),0)</f>
        <v>0</v>
      </c>
      <c r="CD202" s="121">
        <f>IF('Copy &amp; Paste Roster Report Here'!$A199=CD$7,IF('Copy &amp; Paste Roster Report Here'!$M199="fy",1,0),0)</f>
        <v>0</v>
      </c>
      <c r="CE202" s="121">
        <f>IF('Copy &amp; Paste Roster Report Here'!$A199=CE$7,IF('Copy &amp; Paste Roster Report Here'!$M199="fy",1,0),0)</f>
        <v>0</v>
      </c>
      <c r="CF202" s="73">
        <f t="shared" si="58"/>
        <v>0</v>
      </c>
      <c r="CG202" s="122">
        <f>IF('Copy &amp; Paste Roster Report Here'!$A199=CG$7,IF('Copy &amp; Paste Roster Report Here'!$M199="RH",1,0),0)</f>
        <v>0</v>
      </c>
      <c r="CH202" s="122">
        <f>IF('Copy &amp; Paste Roster Report Here'!$A199=CH$7,IF('Copy &amp; Paste Roster Report Here'!$M199="RH",1,0),0)</f>
        <v>0</v>
      </c>
      <c r="CI202" s="122">
        <f>IF('Copy &amp; Paste Roster Report Here'!$A199=CI$7,IF('Copy &amp; Paste Roster Report Here'!$M199="RH",1,0),0)</f>
        <v>0</v>
      </c>
      <c r="CJ202" s="122">
        <f>IF('Copy &amp; Paste Roster Report Here'!$A199=CJ$7,IF('Copy &amp; Paste Roster Report Here'!$M199="RH",1,0),0)</f>
        <v>0</v>
      </c>
      <c r="CK202" s="122">
        <f>IF('Copy &amp; Paste Roster Report Here'!$A199=CK$7,IF('Copy &amp; Paste Roster Report Here'!$M199="RH",1,0),0)</f>
        <v>0</v>
      </c>
      <c r="CL202" s="122">
        <f>IF('Copy &amp; Paste Roster Report Here'!$A199=CL$7,IF('Copy &amp; Paste Roster Report Here'!$M199="RH",1,0),0)</f>
        <v>0</v>
      </c>
      <c r="CM202" s="122">
        <f>IF('Copy &amp; Paste Roster Report Here'!$A199=CM$7,IF('Copy &amp; Paste Roster Report Here'!$M199="RH",1,0),0)</f>
        <v>0</v>
      </c>
      <c r="CN202" s="122">
        <f>IF('Copy &amp; Paste Roster Report Here'!$A199=CN$7,IF('Copy &amp; Paste Roster Report Here'!$M199="RH",1,0),0)</f>
        <v>0</v>
      </c>
      <c r="CO202" s="122">
        <f>IF('Copy &amp; Paste Roster Report Here'!$A199=CO$7,IF('Copy &amp; Paste Roster Report Here'!$M199="RH",1,0),0)</f>
        <v>0</v>
      </c>
      <c r="CP202" s="122">
        <f>IF('Copy &amp; Paste Roster Report Here'!$A199=CP$7,IF('Copy &amp; Paste Roster Report Here'!$M199="RH",1,0),0)</f>
        <v>0</v>
      </c>
      <c r="CQ202" s="122">
        <f>IF('Copy &amp; Paste Roster Report Here'!$A199=CQ$7,IF('Copy &amp; Paste Roster Report Here'!$M199="RH",1,0),0)</f>
        <v>0</v>
      </c>
      <c r="CR202" s="73">
        <f t="shared" si="59"/>
        <v>0</v>
      </c>
      <c r="CS202" s="123">
        <f>IF('Copy &amp; Paste Roster Report Here'!$A199=CS$7,IF('Copy &amp; Paste Roster Report Here'!$M199="QT",1,0),0)</f>
        <v>0</v>
      </c>
      <c r="CT202" s="123">
        <f>IF('Copy &amp; Paste Roster Report Here'!$A199=CT$7,IF('Copy &amp; Paste Roster Report Here'!$M199="QT",1,0),0)</f>
        <v>0</v>
      </c>
      <c r="CU202" s="123">
        <f>IF('Copy &amp; Paste Roster Report Here'!$A199=CU$7,IF('Copy &amp; Paste Roster Report Here'!$M199="QT",1,0),0)</f>
        <v>0</v>
      </c>
      <c r="CV202" s="123">
        <f>IF('Copy &amp; Paste Roster Report Here'!$A199=CV$7,IF('Copy &amp; Paste Roster Report Here'!$M199="QT",1,0),0)</f>
        <v>0</v>
      </c>
      <c r="CW202" s="123">
        <f>IF('Copy &amp; Paste Roster Report Here'!$A199=CW$7,IF('Copy &amp; Paste Roster Report Here'!$M199="QT",1,0),0)</f>
        <v>0</v>
      </c>
      <c r="CX202" s="123">
        <f>IF('Copy &amp; Paste Roster Report Here'!$A199=CX$7,IF('Copy &amp; Paste Roster Report Here'!$M199="QT",1,0),0)</f>
        <v>0</v>
      </c>
      <c r="CY202" s="123">
        <f>IF('Copy &amp; Paste Roster Report Here'!$A199=CY$7,IF('Copy &amp; Paste Roster Report Here'!$M199="QT",1,0),0)</f>
        <v>0</v>
      </c>
      <c r="CZ202" s="123">
        <f>IF('Copy &amp; Paste Roster Report Here'!$A199=CZ$7,IF('Copy &amp; Paste Roster Report Here'!$M199="QT",1,0),0)</f>
        <v>0</v>
      </c>
      <c r="DA202" s="123">
        <f>IF('Copy &amp; Paste Roster Report Here'!$A199=DA$7,IF('Copy &amp; Paste Roster Report Here'!$M199="QT",1,0),0)</f>
        <v>0</v>
      </c>
      <c r="DB202" s="123">
        <f>IF('Copy &amp; Paste Roster Report Here'!$A199=DB$7,IF('Copy &amp; Paste Roster Report Here'!$M199="QT",1,0),0)</f>
        <v>0</v>
      </c>
      <c r="DC202" s="123">
        <f>IF('Copy &amp; Paste Roster Report Here'!$A199=DC$7,IF('Copy &amp; Paste Roster Report Here'!$M199="QT",1,0),0)</f>
        <v>0</v>
      </c>
      <c r="DD202" s="73">
        <f t="shared" si="60"/>
        <v>0</v>
      </c>
      <c r="DE202" s="124">
        <f>IF('Copy &amp; Paste Roster Report Here'!$A199=DE$7,IF('Copy &amp; Paste Roster Report Here'!$M199="xxxxxxxxxxx",1,0),0)</f>
        <v>0</v>
      </c>
      <c r="DF202" s="124">
        <f>IF('Copy &amp; Paste Roster Report Here'!$A199=DF$7,IF('Copy &amp; Paste Roster Report Here'!$M199="xxxxxxxxxxx",1,0),0)</f>
        <v>0</v>
      </c>
      <c r="DG202" s="124">
        <f>IF('Copy &amp; Paste Roster Report Here'!$A199=DG$7,IF('Copy &amp; Paste Roster Report Here'!$M199="xxxxxxxxxxx",1,0),0)</f>
        <v>0</v>
      </c>
      <c r="DH202" s="124">
        <f>IF('Copy &amp; Paste Roster Report Here'!$A199=DH$7,IF('Copy &amp; Paste Roster Report Here'!$M199="xxxxxxxxxxx",1,0),0)</f>
        <v>0</v>
      </c>
      <c r="DI202" s="124">
        <f>IF('Copy &amp; Paste Roster Report Here'!$A199=DI$7,IF('Copy &amp; Paste Roster Report Here'!$M199="xxxxxxxxxxx",1,0),0)</f>
        <v>0</v>
      </c>
      <c r="DJ202" s="124">
        <f>IF('Copy &amp; Paste Roster Report Here'!$A199=DJ$7,IF('Copy &amp; Paste Roster Report Here'!$M199="xxxxxxxxxxx",1,0),0)</f>
        <v>0</v>
      </c>
      <c r="DK202" s="124">
        <f>IF('Copy &amp; Paste Roster Report Here'!$A199=DK$7,IF('Copy &amp; Paste Roster Report Here'!$M199="xxxxxxxxxxx",1,0),0)</f>
        <v>0</v>
      </c>
      <c r="DL202" s="124">
        <f>IF('Copy &amp; Paste Roster Report Here'!$A199=DL$7,IF('Copy &amp; Paste Roster Report Here'!$M199="xxxxxxxxxxx",1,0),0)</f>
        <v>0</v>
      </c>
      <c r="DM202" s="124">
        <f>IF('Copy &amp; Paste Roster Report Here'!$A199=DM$7,IF('Copy &amp; Paste Roster Report Here'!$M199="xxxxxxxxxxx",1,0),0)</f>
        <v>0</v>
      </c>
      <c r="DN202" s="124">
        <f>IF('Copy &amp; Paste Roster Report Here'!$A199=DN$7,IF('Copy &amp; Paste Roster Report Here'!$M199="xxxxxxxxxxx",1,0),0)</f>
        <v>0</v>
      </c>
      <c r="DO202" s="124">
        <f>IF('Copy &amp; Paste Roster Report Here'!$A199=DO$7,IF('Copy &amp; Paste Roster Report Here'!$M199="xxxxxxxxxxx",1,0),0)</f>
        <v>0</v>
      </c>
      <c r="DP202" s="125">
        <f t="shared" si="61"/>
        <v>0</v>
      </c>
      <c r="DQ202" s="126">
        <f t="shared" si="62"/>
        <v>0</v>
      </c>
    </row>
    <row r="203" spans="1:121" x14ac:dyDescent="0.2">
      <c r="A203" s="111">
        <f t="shared" si="48"/>
        <v>0</v>
      </c>
      <c r="B203" s="111">
        <f t="shared" si="49"/>
        <v>0</v>
      </c>
      <c r="C203" s="112">
        <f>+('Copy &amp; Paste Roster Report Here'!$P200-'Copy &amp; Paste Roster Report Here'!$O200)/30</f>
        <v>0</v>
      </c>
      <c r="D203" s="112">
        <f>+('Copy &amp; Paste Roster Report Here'!$P200-'Copy &amp; Paste Roster Report Here'!$O200)</f>
        <v>0</v>
      </c>
      <c r="E203" s="111">
        <f>'Copy &amp; Paste Roster Report Here'!N200</f>
        <v>0</v>
      </c>
      <c r="F203" s="111" t="str">
        <f t="shared" si="50"/>
        <v>N</v>
      </c>
      <c r="G203" s="111">
        <f>'Copy &amp; Paste Roster Report Here'!R200</f>
        <v>0</v>
      </c>
      <c r="H203" s="113">
        <f t="shared" si="51"/>
        <v>0</v>
      </c>
      <c r="I203" s="112">
        <f>IF(F203="N",$F$5-'Copy &amp; Paste Roster Report Here'!O200,+'Copy &amp; Paste Roster Report Here'!Q200-'Copy &amp; Paste Roster Report Here'!O200)</f>
        <v>0</v>
      </c>
      <c r="J203" s="114">
        <f t="shared" si="52"/>
        <v>0</v>
      </c>
      <c r="K203" s="114">
        <f t="shared" si="53"/>
        <v>0</v>
      </c>
      <c r="L203" s="115">
        <f>'Copy &amp; Paste Roster Report Here'!F200</f>
        <v>0</v>
      </c>
      <c r="M203" s="116">
        <f t="shared" si="54"/>
        <v>0</v>
      </c>
      <c r="N203" s="117">
        <f>IF('Copy &amp; Paste Roster Report Here'!$A200='Analytical Tests'!N$7,IF($F203="Y",+$H203*N$6,0),0)</f>
        <v>0</v>
      </c>
      <c r="O203" s="117">
        <f>IF('Copy &amp; Paste Roster Report Here'!$A200='Analytical Tests'!O$7,IF($F203="Y",+$H203*O$6,0),0)</f>
        <v>0</v>
      </c>
      <c r="P203" s="117">
        <f>IF('Copy &amp; Paste Roster Report Here'!$A200='Analytical Tests'!P$7,IF($F203="Y",+$H203*P$6,0),0)</f>
        <v>0</v>
      </c>
      <c r="Q203" s="117">
        <f>IF('Copy &amp; Paste Roster Report Here'!$A200='Analytical Tests'!Q$7,IF($F203="Y",+$H203*Q$6,0),0)</f>
        <v>0</v>
      </c>
      <c r="R203" s="117">
        <f>IF('Copy &amp; Paste Roster Report Here'!$A200='Analytical Tests'!R$7,IF($F203="Y",+$H203*R$6,0),0)</f>
        <v>0</v>
      </c>
      <c r="S203" s="117">
        <f>IF('Copy &amp; Paste Roster Report Here'!$A200='Analytical Tests'!S$7,IF($F203="Y",+$H203*S$6,0),0)</f>
        <v>0</v>
      </c>
      <c r="T203" s="117">
        <f>IF('Copy &amp; Paste Roster Report Here'!$A200='Analytical Tests'!T$7,IF($F203="Y",+$H203*T$6,0),0)</f>
        <v>0</v>
      </c>
      <c r="U203" s="117">
        <f>IF('Copy &amp; Paste Roster Report Here'!$A200='Analytical Tests'!U$7,IF($F203="Y",+$H203*U$6,0),0)</f>
        <v>0</v>
      </c>
      <c r="V203" s="117">
        <f>IF('Copy &amp; Paste Roster Report Here'!$A200='Analytical Tests'!V$7,IF($F203="Y",+$H203*V$6,0),0)</f>
        <v>0</v>
      </c>
      <c r="W203" s="117">
        <f>IF('Copy &amp; Paste Roster Report Here'!$A200='Analytical Tests'!W$7,IF($F203="Y",+$H203*W$6,0),0)</f>
        <v>0</v>
      </c>
      <c r="X203" s="117">
        <f>IF('Copy &amp; Paste Roster Report Here'!$A200='Analytical Tests'!X$7,IF($F203="Y",+$H203*X$6,0),0)</f>
        <v>0</v>
      </c>
      <c r="Y203" s="117" t="b">
        <f>IF('Copy &amp; Paste Roster Report Here'!$A200='Analytical Tests'!Y$7,IF($F203="N",IF($J203&gt;=$C203,Y$6,+($I203/$D203)*Y$6),0))</f>
        <v>0</v>
      </c>
      <c r="Z203" s="117" t="b">
        <f>IF('Copy &amp; Paste Roster Report Here'!$A200='Analytical Tests'!Z$7,IF($F203="N",IF($J203&gt;=$C203,Z$6,+($I203/$D203)*Z$6),0))</f>
        <v>0</v>
      </c>
      <c r="AA203" s="117" t="b">
        <f>IF('Copy &amp; Paste Roster Report Here'!$A200='Analytical Tests'!AA$7,IF($F203="N",IF($J203&gt;=$C203,AA$6,+($I203/$D203)*AA$6),0))</f>
        <v>0</v>
      </c>
      <c r="AB203" s="117" t="b">
        <f>IF('Copy &amp; Paste Roster Report Here'!$A200='Analytical Tests'!AB$7,IF($F203="N",IF($J203&gt;=$C203,AB$6,+($I203/$D203)*AB$6),0))</f>
        <v>0</v>
      </c>
      <c r="AC203" s="117" t="b">
        <f>IF('Copy &amp; Paste Roster Report Here'!$A200='Analytical Tests'!AC$7,IF($F203="N",IF($J203&gt;=$C203,AC$6,+($I203/$D203)*AC$6),0))</f>
        <v>0</v>
      </c>
      <c r="AD203" s="117" t="b">
        <f>IF('Copy &amp; Paste Roster Report Here'!$A200='Analytical Tests'!AD$7,IF($F203="N",IF($J203&gt;=$C203,AD$6,+($I203/$D203)*AD$6),0))</f>
        <v>0</v>
      </c>
      <c r="AE203" s="117" t="b">
        <f>IF('Copy &amp; Paste Roster Report Here'!$A200='Analytical Tests'!AE$7,IF($F203="N",IF($J203&gt;=$C203,AE$6,+($I203/$D203)*AE$6),0))</f>
        <v>0</v>
      </c>
      <c r="AF203" s="117" t="b">
        <f>IF('Copy &amp; Paste Roster Report Here'!$A200='Analytical Tests'!AF$7,IF($F203="N",IF($J203&gt;=$C203,AF$6,+($I203/$D203)*AF$6),0))</f>
        <v>0</v>
      </c>
      <c r="AG203" s="117" t="b">
        <f>IF('Copy &amp; Paste Roster Report Here'!$A200='Analytical Tests'!AG$7,IF($F203="N",IF($J203&gt;=$C203,AG$6,+($I203/$D203)*AG$6),0))</f>
        <v>0</v>
      </c>
      <c r="AH203" s="117" t="b">
        <f>IF('Copy &amp; Paste Roster Report Here'!$A200='Analytical Tests'!AH$7,IF($F203="N",IF($J203&gt;=$C203,AH$6,+($I203/$D203)*AH$6),0))</f>
        <v>0</v>
      </c>
      <c r="AI203" s="117" t="b">
        <f>IF('Copy &amp; Paste Roster Report Here'!$A200='Analytical Tests'!AI$7,IF($F203="N",IF($J203&gt;=$C203,AI$6,+($I203/$D203)*AI$6),0))</f>
        <v>0</v>
      </c>
      <c r="AJ203" s="79"/>
      <c r="AK203" s="118">
        <f>IF('Copy &amp; Paste Roster Report Here'!$A200=AK$7,IF('Copy &amp; Paste Roster Report Here'!$M200="FT",1,0),0)</f>
        <v>0</v>
      </c>
      <c r="AL203" s="118">
        <f>IF('Copy &amp; Paste Roster Report Here'!$A200=AL$7,IF('Copy &amp; Paste Roster Report Here'!$M200="FT",1,0),0)</f>
        <v>0</v>
      </c>
      <c r="AM203" s="118">
        <f>IF('Copy &amp; Paste Roster Report Here'!$A200=AM$7,IF('Copy &amp; Paste Roster Report Here'!$M200="FT",1,0),0)</f>
        <v>0</v>
      </c>
      <c r="AN203" s="118">
        <f>IF('Copy &amp; Paste Roster Report Here'!$A200=AN$7,IF('Copy &amp; Paste Roster Report Here'!$M200="FT",1,0),0)</f>
        <v>0</v>
      </c>
      <c r="AO203" s="118">
        <f>IF('Copy &amp; Paste Roster Report Here'!$A200=AO$7,IF('Copy &amp; Paste Roster Report Here'!$M200="FT",1,0),0)</f>
        <v>0</v>
      </c>
      <c r="AP203" s="118">
        <f>IF('Copy &amp; Paste Roster Report Here'!$A200=AP$7,IF('Copy &amp; Paste Roster Report Here'!$M200="FT",1,0),0)</f>
        <v>0</v>
      </c>
      <c r="AQ203" s="118">
        <f>IF('Copy &amp; Paste Roster Report Here'!$A200=AQ$7,IF('Copy &amp; Paste Roster Report Here'!$M200="FT",1,0),0)</f>
        <v>0</v>
      </c>
      <c r="AR203" s="118">
        <f>IF('Copy &amp; Paste Roster Report Here'!$A200=AR$7,IF('Copy &amp; Paste Roster Report Here'!$M200="FT",1,0),0)</f>
        <v>0</v>
      </c>
      <c r="AS203" s="118">
        <f>IF('Copy &amp; Paste Roster Report Here'!$A200=AS$7,IF('Copy &amp; Paste Roster Report Here'!$M200="FT",1,0),0)</f>
        <v>0</v>
      </c>
      <c r="AT203" s="118">
        <f>IF('Copy &amp; Paste Roster Report Here'!$A200=AT$7,IF('Copy &amp; Paste Roster Report Here'!$M200="FT",1,0),0)</f>
        <v>0</v>
      </c>
      <c r="AU203" s="118">
        <f>IF('Copy &amp; Paste Roster Report Here'!$A200=AU$7,IF('Copy &amp; Paste Roster Report Here'!$M200="FT",1,0),0)</f>
        <v>0</v>
      </c>
      <c r="AV203" s="73">
        <f t="shared" si="55"/>
        <v>0</v>
      </c>
      <c r="AW203" s="119">
        <f>IF('Copy &amp; Paste Roster Report Here'!$A200=AW$7,IF('Copy &amp; Paste Roster Report Here'!$M200="HT",1,0),0)</f>
        <v>0</v>
      </c>
      <c r="AX203" s="119">
        <f>IF('Copy &amp; Paste Roster Report Here'!$A200=AX$7,IF('Copy &amp; Paste Roster Report Here'!$M200="HT",1,0),0)</f>
        <v>0</v>
      </c>
      <c r="AY203" s="119">
        <f>IF('Copy &amp; Paste Roster Report Here'!$A200=AY$7,IF('Copy &amp; Paste Roster Report Here'!$M200="HT",1,0),0)</f>
        <v>0</v>
      </c>
      <c r="AZ203" s="119">
        <f>IF('Copy &amp; Paste Roster Report Here'!$A200=AZ$7,IF('Copy &amp; Paste Roster Report Here'!$M200="HT",1,0),0)</f>
        <v>0</v>
      </c>
      <c r="BA203" s="119">
        <f>IF('Copy &amp; Paste Roster Report Here'!$A200=BA$7,IF('Copy &amp; Paste Roster Report Here'!$M200="HT",1,0),0)</f>
        <v>0</v>
      </c>
      <c r="BB203" s="119">
        <f>IF('Copy &amp; Paste Roster Report Here'!$A200=BB$7,IF('Copy &amp; Paste Roster Report Here'!$M200="HT",1,0),0)</f>
        <v>0</v>
      </c>
      <c r="BC203" s="119">
        <f>IF('Copy &amp; Paste Roster Report Here'!$A200=BC$7,IF('Copy &amp; Paste Roster Report Here'!$M200="HT",1,0),0)</f>
        <v>0</v>
      </c>
      <c r="BD203" s="119">
        <f>IF('Copy &amp; Paste Roster Report Here'!$A200=BD$7,IF('Copy &amp; Paste Roster Report Here'!$M200="HT",1,0),0)</f>
        <v>0</v>
      </c>
      <c r="BE203" s="119">
        <f>IF('Copy &amp; Paste Roster Report Here'!$A200=BE$7,IF('Copy &amp; Paste Roster Report Here'!$M200="HT",1,0),0)</f>
        <v>0</v>
      </c>
      <c r="BF203" s="119">
        <f>IF('Copy &amp; Paste Roster Report Here'!$A200=BF$7,IF('Copy &amp; Paste Roster Report Here'!$M200="HT",1,0),0)</f>
        <v>0</v>
      </c>
      <c r="BG203" s="119">
        <f>IF('Copy &amp; Paste Roster Report Here'!$A200=BG$7,IF('Copy &amp; Paste Roster Report Here'!$M200="HT",1,0),0)</f>
        <v>0</v>
      </c>
      <c r="BH203" s="73">
        <f t="shared" si="56"/>
        <v>0</v>
      </c>
      <c r="BI203" s="120">
        <f>IF('Copy &amp; Paste Roster Report Here'!$A200=BI$7,IF('Copy &amp; Paste Roster Report Here'!$M200="MT",1,0),0)</f>
        <v>0</v>
      </c>
      <c r="BJ203" s="120">
        <f>IF('Copy &amp; Paste Roster Report Here'!$A200=BJ$7,IF('Copy &amp; Paste Roster Report Here'!$M200="MT",1,0),0)</f>
        <v>0</v>
      </c>
      <c r="BK203" s="120">
        <f>IF('Copy &amp; Paste Roster Report Here'!$A200=BK$7,IF('Copy &amp; Paste Roster Report Here'!$M200="MT",1,0),0)</f>
        <v>0</v>
      </c>
      <c r="BL203" s="120">
        <f>IF('Copy &amp; Paste Roster Report Here'!$A200=BL$7,IF('Copy &amp; Paste Roster Report Here'!$M200="MT",1,0),0)</f>
        <v>0</v>
      </c>
      <c r="BM203" s="120">
        <f>IF('Copy &amp; Paste Roster Report Here'!$A200=BM$7,IF('Copy &amp; Paste Roster Report Here'!$M200="MT",1,0),0)</f>
        <v>0</v>
      </c>
      <c r="BN203" s="120">
        <f>IF('Copy &amp; Paste Roster Report Here'!$A200=BN$7,IF('Copy &amp; Paste Roster Report Here'!$M200="MT",1,0),0)</f>
        <v>0</v>
      </c>
      <c r="BO203" s="120">
        <f>IF('Copy &amp; Paste Roster Report Here'!$A200=BO$7,IF('Copy &amp; Paste Roster Report Here'!$M200="MT",1,0),0)</f>
        <v>0</v>
      </c>
      <c r="BP203" s="120">
        <f>IF('Copy &amp; Paste Roster Report Here'!$A200=BP$7,IF('Copy &amp; Paste Roster Report Here'!$M200="MT",1,0),0)</f>
        <v>0</v>
      </c>
      <c r="BQ203" s="120">
        <f>IF('Copy &amp; Paste Roster Report Here'!$A200=BQ$7,IF('Copy &amp; Paste Roster Report Here'!$M200="MT",1,0),0)</f>
        <v>0</v>
      </c>
      <c r="BR203" s="120">
        <f>IF('Copy &amp; Paste Roster Report Here'!$A200=BR$7,IF('Copy &amp; Paste Roster Report Here'!$M200="MT",1,0),0)</f>
        <v>0</v>
      </c>
      <c r="BS203" s="120">
        <f>IF('Copy &amp; Paste Roster Report Here'!$A200=BS$7,IF('Copy &amp; Paste Roster Report Here'!$M200="MT",1,0),0)</f>
        <v>0</v>
      </c>
      <c r="BT203" s="73">
        <f t="shared" si="57"/>
        <v>0</v>
      </c>
      <c r="BU203" s="121">
        <f>IF('Copy &amp; Paste Roster Report Here'!$A200=BU$7,IF('Copy &amp; Paste Roster Report Here'!$M200="fy",1,0),0)</f>
        <v>0</v>
      </c>
      <c r="BV203" s="121">
        <f>IF('Copy &amp; Paste Roster Report Here'!$A200=BV$7,IF('Copy &amp; Paste Roster Report Here'!$M200="fy",1,0),0)</f>
        <v>0</v>
      </c>
      <c r="BW203" s="121">
        <f>IF('Copy &amp; Paste Roster Report Here'!$A200=BW$7,IF('Copy &amp; Paste Roster Report Here'!$M200="fy",1,0),0)</f>
        <v>0</v>
      </c>
      <c r="BX203" s="121">
        <f>IF('Copy &amp; Paste Roster Report Here'!$A200=BX$7,IF('Copy &amp; Paste Roster Report Here'!$M200="fy",1,0),0)</f>
        <v>0</v>
      </c>
      <c r="BY203" s="121">
        <f>IF('Copy &amp; Paste Roster Report Here'!$A200=BY$7,IF('Copy &amp; Paste Roster Report Here'!$M200="fy",1,0),0)</f>
        <v>0</v>
      </c>
      <c r="BZ203" s="121">
        <f>IF('Copy &amp; Paste Roster Report Here'!$A200=BZ$7,IF('Copy &amp; Paste Roster Report Here'!$M200="fy",1,0),0)</f>
        <v>0</v>
      </c>
      <c r="CA203" s="121">
        <f>IF('Copy &amp; Paste Roster Report Here'!$A200=CA$7,IF('Copy &amp; Paste Roster Report Here'!$M200="fy",1,0),0)</f>
        <v>0</v>
      </c>
      <c r="CB203" s="121">
        <f>IF('Copy &amp; Paste Roster Report Here'!$A200=CB$7,IF('Copy &amp; Paste Roster Report Here'!$M200="fy",1,0),0)</f>
        <v>0</v>
      </c>
      <c r="CC203" s="121">
        <f>IF('Copy &amp; Paste Roster Report Here'!$A200=CC$7,IF('Copy &amp; Paste Roster Report Here'!$M200="fy",1,0),0)</f>
        <v>0</v>
      </c>
      <c r="CD203" s="121">
        <f>IF('Copy &amp; Paste Roster Report Here'!$A200=CD$7,IF('Copy &amp; Paste Roster Report Here'!$M200="fy",1,0),0)</f>
        <v>0</v>
      </c>
      <c r="CE203" s="121">
        <f>IF('Copy &amp; Paste Roster Report Here'!$A200=CE$7,IF('Copy &amp; Paste Roster Report Here'!$M200="fy",1,0),0)</f>
        <v>0</v>
      </c>
      <c r="CF203" s="73">
        <f t="shared" si="58"/>
        <v>0</v>
      </c>
      <c r="CG203" s="122">
        <f>IF('Copy &amp; Paste Roster Report Here'!$A200=CG$7,IF('Copy &amp; Paste Roster Report Here'!$M200="RH",1,0),0)</f>
        <v>0</v>
      </c>
      <c r="CH203" s="122">
        <f>IF('Copy &amp; Paste Roster Report Here'!$A200=CH$7,IF('Copy &amp; Paste Roster Report Here'!$M200="RH",1,0),0)</f>
        <v>0</v>
      </c>
      <c r="CI203" s="122">
        <f>IF('Copy &amp; Paste Roster Report Here'!$A200=CI$7,IF('Copy &amp; Paste Roster Report Here'!$M200="RH",1,0),0)</f>
        <v>0</v>
      </c>
      <c r="CJ203" s="122">
        <f>IF('Copy &amp; Paste Roster Report Here'!$A200=CJ$7,IF('Copy &amp; Paste Roster Report Here'!$M200="RH",1,0),0)</f>
        <v>0</v>
      </c>
      <c r="CK203" s="122">
        <f>IF('Copy &amp; Paste Roster Report Here'!$A200=CK$7,IF('Copy &amp; Paste Roster Report Here'!$M200="RH",1,0),0)</f>
        <v>0</v>
      </c>
      <c r="CL203" s="122">
        <f>IF('Copy &amp; Paste Roster Report Here'!$A200=CL$7,IF('Copy &amp; Paste Roster Report Here'!$M200="RH",1,0),0)</f>
        <v>0</v>
      </c>
      <c r="CM203" s="122">
        <f>IF('Copy &amp; Paste Roster Report Here'!$A200=CM$7,IF('Copy &amp; Paste Roster Report Here'!$M200="RH",1,0),0)</f>
        <v>0</v>
      </c>
      <c r="CN203" s="122">
        <f>IF('Copy &amp; Paste Roster Report Here'!$A200=CN$7,IF('Copy &amp; Paste Roster Report Here'!$M200="RH",1,0),0)</f>
        <v>0</v>
      </c>
      <c r="CO203" s="122">
        <f>IF('Copy &amp; Paste Roster Report Here'!$A200=CO$7,IF('Copy &amp; Paste Roster Report Here'!$M200="RH",1,0),0)</f>
        <v>0</v>
      </c>
      <c r="CP203" s="122">
        <f>IF('Copy &amp; Paste Roster Report Here'!$A200=CP$7,IF('Copy &amp; Paste Roster Report Here'!$M200="RH",1,0),0)</f>
        <v>0</v>
      </c>
      <c r="CQ203" s="122">
        <f>IF('Copy &amp; Paste Roster Report Here'!$A200=CQ$7,IF('Copy &amp; Paste Roster Report Here'!$M200="RH",1,0),0)</f>
        <v>0</v>
      </c>
      <c r="CR203" s="73">
        <f t="shared" si="59"/>
        <v>0</v>
      </c>
      <c r="CS203" s="123">
        <f>IF('Copy &amp; Paste Roster Report Here'!$A200=CS$7,IF('Copy &amp; Paste Roster Report Here'!$M200="QT",1,0),0)</f>
        <v>0</v>
      </c>
      <c r="CT203" s="123">
        <f>IF('Copy &amp; Paste Roster Report Here'!$A200=CT$7,IF('Copy &amp; Paste Roster Report Here'!$M200="QT",1,0),0)</f>
        <v>0</v>
      </c>
      <c r="CU203" s="123">
        <f>IF('Copy &amp; Paste Roster Report Here'!$A200=CU$7,IF('Copy &amp; Paste Roster Report Here'!$M200="QT",1,0),0)</f>
        <v>0</v>
      </c>
      <c r="CV203" s="123">
        <f>IF('Copy &amp; Paste Roster Report Here'!$A200=CV$7,IF('Copy &amp; Paste Roster Report Here'!$M200="QT",1,0),0)</f>
        <v>0</v>
      </c>
      <c r="CW203" s="123">
        <f>IF('Copy &amp; Paste Roster Report Here'!$A200=CW$7,IF('Copy &amp; Paste Roster Report Here'!$M200="QT",1,0),0)</f>
        <v>0</v>
      </c>
      <c r="CX203" s="123">
        <f>IF('Copy &amp; Paste Roster Report Here'!$A200=CX$7,IF('Copy &amp; Paste Roster Report Here'!$M200="QT",1,0),0)</f>
        <v>0</v>
      </c>
      <c r="CY203" s="123">
        <f>IF('Copy &amp; Paste Roster Report Here'!$A200=CY$7,IF('Copy &amp; Paste Roster Report Here'!$M200="QT",1,0),0)</f>
        <v>0</v>
      </c>
      <c r="CZ203" s="123">
        <f>IF('Copy &amp; Paste Roster Report Here'!$A200=CZ$7,IF('Copy &amp; Paste Roster Report Here'!$M200="QT",1,0),0)</f>
        <v>0</v>
      </c>
      <c r="DA203" s="123">
        <f>IF('Copy &amp; Paste Roster Report Here'!$A200=DA$7,IF('Copy &amp; Paste Roster Report Here'!$M200="QT",1,0),0)</f>
        <v>0</v>
      </c>
      <c r="DB203" s="123">
        <f>IF('Copy &amp; Paste Roster Report Here'!$A200=DB$7,IF('Copy &amp; Paste Roster Report Here'!$M200="QT",1,0),0)</f>
        <v>0</v>
      </c>
      <c r="DC203" s="123">
        <f>IF('Copy &amp; Paste Roster Report Here'!$A200=DC$7,IF('Copy &amp; Paste Roster Report Here'!$M200="QT",1,0),0)</f>
        <v>0</v>
      </c>
      <c r="DD203" s="73">
        <f t="shared" si="60"/>
        <v>0</v>
      </c>
      <c r="DE203" s="124">
        <f>IF('Copy &amp; Paste Roster Report Here'!$A200=DE$7,IF('Copy &amp; Paste Roster Report Here'!$M200="xxxxxxxxxxx",1,0),0)</f>
        <v>0</v>
      </c>
      <c r="DF203" s="124">
        <f>IF('Copy &amp; Paste Roster Report Here'!$A200=DF$7,IF('Copy &amp; Paste Roster Report Here'!$M200="xxxxxxxxxxx",1,0),0)</f>
        <v>0</v>
      </c>
      <c r="DG203" s="124">
        <f>IF('Copy &amp; Paste Roster Report Here'!$A200=DG$7,IF('Copy &amp; Paste Roster Report Here'!$M200="xxxxxxxxxxx",1,0),0)</f>
        <v>0</v>
      </c>
      <c r="DH203" s="124">
        <f>IF('Copy &amp; Paste Roster Report Here'!$A200=DH$7,IF('Copy &amp; Paste Roster Report Here'!$M200="xxxxxxxxxxx",1,0),0)</f>
        <v>0</v>
      </c>
      <c r="DI203" s="124">
        <f>IF('Copy &amp; Paste Roster Report Here'!$A200=DI$7,IF('Copy &amp; Paste Roster Report Here'!$M200="xxxxxxxxxxx",1,0),0)</f>
        <v>0</v>
      </c>
      <c r="DJ203" s="124">
        <f>IF('Copy &amp; Paste Roster Report Here'!$A200=DJ$7,IF('Copy &amp; Paste Roster Report Here'!$M200="xxxxxxxxxxx",1,0),0)</f>
        <v>0</v>
      </c>
      <c r="DK203" s="124">
        <f>IF('Copy &amp; Paste Roster Report Here'!$A200=DK$7,IF('Copy &amp; Paste Roster Report Here'!$M200="xxxxxxxxxxx",1,0),0)</f>
        <v>0</v>
      </c>
      <c r="DL203" s="124">
        <f>IF('Copy &amp; Paste Roster Report Here'!$A200=DL$7,IF('Copy &amp; Paste Roster Report Here'!$M200="xxxxxxxxxxx",1,0),0)</f>
        <v>0</v>
      </c>
      <c r="DM203" s="124">
        <f>IF('Copy &amp; Paste Roster Report Here'!$A200=DM$7,IF('Copy &amp; Paste Roster Report Here'!$M200="xxxxxxxxxxx",1,0),0)</f>
        <v>0</v>
      </c>
      <c r="DN203" s="124">
        <f>IF('Copy &amp; Paste Roster Report Here'!$A200=DN$7,IF('Copy &amp; Paste Roster Report Here'!$M200="xxxxxxxxxxx",1,0),0)</f>
        <v>0</v>
      </c>
      <c r="DO203" s="124">
        <f>IF('Copy &amp; Paste Roster Report Here'!$A200=DO$7,IF('Copy &amp; Paste Roster Report Here'!$M200="xxxxxxxxxxx",1,0),0)</f>
        <v>0</v>
      </c>
      <c r="DP203" s="125">
        <f t="shared" si="61"/>
        <v>0</v>
      </c>
      <c r="DQ203" s="126">
        <f t="shared" si="62"/>
        <v>0</v>
      </c>
    </row>
    <row r="204" spans="1:121" x14ac:dyDescent="0.2">
      <c r="A204" s="111">
        <f t="shared" si="48"/>
        <v>0</v>
      </c>
      <c r="B204" s="111">
        <f t="shared" si="49"/>
        <v>0</v>
      </c>
      <c r="C204" s="112">
        <f>+('Copy &amp; Paste Roster Report Here'!$P201-'Copy &amp; Paste Roster Report Here'!$O201)/30</f>
        <v>0</v>
      </c>
      <c r="D204" s="112">
        <f>+('Copy &amp; Paste Roster Report Here'!$P201-'Copy &amp; Paste Roster Report Here'!$O201)</f>
        <v>0</v>
      </c>
      <c r="E204" s="111">
        <f>'Copy &amp; Paste Roster Report Here'!N201</f>
        <v>0</v>
      </c>
      <c r="F204" s="111" t="str">
        <f t="shared" si="50"/>
        <v>N</v>
      </c>
      <c r="G204" s="111">
        <f>'Copy &amp; Paste Roster Report Here'!R201</f>
        <v>0</v>
      </c>
      <c r="H204" s="113">
        <f t="shared" si="51"/>
        <v>0</v>
      </c>
      <c r="I204" s="112">
        <f>IF(F204="N",$F$5-'Copy &amp; Paste Roster Report Here'!O201,+'Copy &amp; Paste Roster Report Here'!Q201-'Copy &amp; Paste Roster Report Here'!O201)</f>
        <v>0</v>
      </c>
      <c r="J204" s="114">
        <f t="shared" si="52"/>
        <v>0</v>
      </c>
      <c r="K204" s="114">
        <f t="shared" si="53"/>
        <v>0</v>
      </c>
      <c r="L204" s="115">
        <f>'Copy &amp; Paste Roster Report Here'!F201</f>
        <v>0</v>
      </c>
      <c r="M204" s="116">
        <f t="shared" si="54"/>
        <v>0</v>
      </c>
      <c r="N204" s="117">
        <f>IF('Copy &amp; Paste Roster Report Here'!$A201='Analytical Tests'!N$7,IF($F204="Y",+$H204*N$6,0),0)</f>
        <v>0</v>
      </c>
      <c r="O204" s="117">
        <f>IF('Copy &amp; Paste Roster Report Here'!$A201='Analytical Tests'!O$7,IF($F204="Y",+$H204*O$6,0),0)</f>
        <v>0</v>
      </c>
      <c r="P204" s="117">
        <f>IF('Copy &amp; Paste Roster Report Here'!$A201='Analytical Tests'!P$7,IF($F204="Y",+$H204*P$6,0),0)</f>
        <v>0</v>
      </c>
      <c r="Q204" s="117">
        <f>IF('Copy &amp; Paste Roster Report Here'!$A201='Analytical Tests'!Q$7,IF($F204="Y",+$H204*Q$6,0),0)</f>
        <v>0</v>
      </c>
      <c r="R204" s="117">
        <f>IF('Copy &amp; Paste Roster Report Here'!$A201='Analytical Tests'!R$7,IF($F204="Y",+$H204*R$6,0),0)</f>
        <v>0</v>
      </c>
      <c r="S204" s="117">
        <f>IF('Copy &amp; Paste Roster Report Here'!$A201='Analytical Tests'!S$7,IF($F204="Y",+$H204*S$6,0),0)</f>
        <v>0</v>
      </c>
      <c r="T204" s="117">
        <f>IF('Copy &amp; Paste Roster Report Here'!$A201='Analytical Tests'!T$7,IF($F204="Y",+$H204*T$6,0),0)</f>
        <v>0</v>
      </c>
      <c r="U204" s="117">
        <f>IF('Copy &amp; Paste Roster Report Here'!$A201='Analytical Tests'!U$7,IF($F204="Y",+$H204*U$6,0),0)</f>
        <v>0</v>
      </c>
      <c r="V204" s="117">
        <f>IF('Copy &amp; Paste Roster Report Here'!$A201='Analytical Tests'!V$7,IF($F204="Y",+$H204*V$6,0),0)</f>
        <v>0</v>
      </c>
      <c r="W204" s="117">
        <f>IF('Copy &amp; Paste Roster Report Here'!$A201='Analytical Tests'!W$7,IF($F204="Y",+$H204*W$6,0),0)</f>
        <v>0</v>
      </c>
      <c r="X204" s="117">
        <f>IF('Copy &amp; Paste Roster Report Here'!$A201='Analytical Tests'!X$7,IF($F204="Y",+$H204*X$6,0),0)</f>
        <v>0</v>
      </c>
      <c r="Y204" s="117" t="b">
        <f>IF('Copy &amp; Paste Roster Report Here'!$A201='Analytical Tests'!Y$7,IF($F204="N",IF($J204&gt;=$C204,Y$6,+($I204/$D204)*Y$6),0))</f>
        <v>0</v>
      </c>
      <c r="Z204" s="117" t="b">
        <f>IF('Copy &amp; Paste Roster Report Here'!$A201='Analytical Tests'!Z$7,IF($F204="N",IF($J204&gt;=$C204,Z$6,+($I204/$D204)*Z$6),0))</f>
        <v>0</v>
      </c>
      <c r="AA204" s="117" t="b">
        <f>IF('Copy &amp; Paste Roster Report Here'!$A201='Analytical Tests'!AA$7,IF($F204="N",IF($J204&gt;=$C204,AA$6,+($I204/$D204)*AA$6),0))</f>
        <v>0</v>
      </c>
      <c r="AB204" s="117" t="b">
        <f>IF('Copy &amp; Paste Roster Report Here'!$A201='Analytical Tests'!AB$7,IF($F204="N",IF($J204&gt;=$C204,AB$6,+($I204/$D204)*AB$6),0))</f>
        <v>0</v>
      </c>
      <c r="AC204" s="117" t="b">
        <f>IF('Copy &amp; Paste Roster Report Here'!$A201='Analytical Tests'!AC$7,IF($F204="N",IF($J204&gt;=$C204,AC$6,+($I204/$D204)*AC$6),0))</f>
        <v>0</v>
      </c>
      <c r="AD204" s="117" t="b">
        <f>IF('Copy &amp; Paste Roster Report Here'!$A201='Analytical Tests'!AD$7,IF($F204="N",IF($J204&gt;=$C204,AD$6,+($I204/$D204)*AD$6),0))</f>
        <v>0</v>
      </c>
      <c r="AE204" s="117" t="b">
        <f>IF('Copy &amp; Paste Roster Report Here'!$A201='Analytical Tests'!AE$7,IF($F204="N",IF($J204&gt;=$C204,AE$6,+($I204/$D204)*AE$6),0))</f>
        <v>0</v>
      </c>
      <c r="AF204" s="117" t="b">
        <f>IF('Copy &amp; Paste Roster Report Here'!$A201='Analytical Tests'!AF$7,IF($F204="N",IF($J204&gt;=$C204,AF$6,+($I204/$D204)*AF$6),0))</f>
        <v>0</v>
      </c>
      <c r="AG204" s="117" t="b">
        <f>IF('Copy &amp; Paste Roster Report Here'!$A201='Analytical Tests'!AG$7,IF($F204="N",IF($J204&gt;=$C204,AG$6,+($I204/$D204)*AG$6),0))</f>
        <v>0</v>
      </c>
      <c r="AH204" s="117" t="b">
        <f>IF('Copy &amp; Paste Roster Report Here'!$A201='Analytical Tests'!AH$7,IF($F204="N",IF($J204&gt;=$C204,AH$6,+($I204/$D204)*AH$6),0))</f>
        <v>0</v>
      </c>
      <c r="AI204" s="117" t="b">
        <f>IF('Copy &amp; Paste Roster Report Here'!$A201='Analytical Tests'!AI$7,IF($F204="N",IF($J204&gt;=$C204,AI$6,+($I204/$D204)*AI$6),0))</f>
        <v>0</v>
      </c>
      <c r="AJ204" s="79"/>
      <c r="AK204" s="118">
        <f>IF('Copy &amp; Paste Roster Report Here'!$A201=AK$7,IF('Copy &amp; Paste Roster Report Here'!$M201="FT",1,0),0)</f>
        <v>0</v>
      </c>
      <c r="AL204" s="118">
        <f>IF('Copy &amp; Paste Roster Report Here'!$A201=AL$7,IF('Copy &amp; Paste Roster Report Here'!$M201="FT",1,0),0)</f>
        <v>0</v>
      </c>
      <c r="AM204" s="118">
        <f>IF('Copy &amp; Paste Roster Report Here'!$A201=AM$7,IF('Copy &amp; Paste Roster Report Here'!$M201="FT",1,0),0)</f>
        <v>0</v>
      </c>
      <c r="AN204" s="118">
        <f>IF('Copy &amp; Paste Roster Report Here'!$A201=AN$7,IF('Copy &amp; Paste Roster Report Here'!$M201="FT",1,0),0)</f>
        <v>0</v>
      </c>
      <c r="AO204" s="118">
        <f>IF('Copy &amp; Paste Roster Report Here'!$A201=AO$7,IF('Copy &amp; Paste Roster Report Here'!$M201="FT",1,0),0)</f>
        <v>0</v>
      </c>
      <c r="AP204" s="118">
        <f>IF('Copy &amp; Paste Roster Report Here'!$A201=AP$7,IF('Copy &amp; Paste Roster Report Here'!$M201="FT",1,0),0)</f>
        <v>0</v>
      </c>
      <c r="AQ204" s="118">
        <f>IF('Copy &amp; Paste Roster Report Here'!$A201=AQ$7,IF('Copy &amp; Paste Roster Report Here'!$M201="FT",1,0),0)</f>
        <v>0</v>
      </c>
      <c r="AR204" s="118">
        <f>IF('Copy &amp; Paste Roster Report Here'!$A201=AR$7,IF('Copy &amp; Paste Roster Report Here'!$M201="FT",1,0),0)</f>
        <v>0</v>
      </c>
      <c r="AS204" s="118">
        <f>IF('Copy &amp; Paste Roster Report Here'!$A201=AS$7,IF('Copy &amp; Paste Roster Report Here'!$M201="FT",1,0),0)</f>
        <v>0</v>
      </c>
      <c r="AT204" s="118">
        <f>IF('Copy &amp; Paste Roster Report Here'!$A201=AT$7,IF('Copy &amp; Paste Roster Report Here'!$M201="FT",1,0),0)</f>
        <v>0</v>
      </c>
      <c r="AU204" s="118">
        <f>IF('Copy &amp; Paste Roster Report Here'!$A201=AU$7,IF('Copy &amp; Paste Roster Report Here'!$M201="FT",1,0),0)</f>
        <v>0</v>
      </c>
      <c r="AV204" s="73">
        <f t="shared" si="55"/>
        <v>0</v>
      </c>
      <c r="AW204" s="119">
        <f>IF('Copy &amp; Paste Roster Report Here'!$A201=AW$7,IF('Copy &amp; Paste Roster Report Here'!$M201="HT",1,0),0)</f>
        <v>0</v>
      </c>
      <c r="AX204" s="119">
        <f>IF('Copy &amp; Paste Roster Report Here'!$A201=AX$7,IF('Copy &amp; Paste Roster Report Here'!$M201="HT",1,0),0)</f>
        <v>0</v>
      </c>
      <c r="AY204" s="119">
        <f>IF('Copy &amp; Paste Roster Report Here'!$A201=AY$7,IF('Copy &amp; Paste Roster Report Here'!$M201="HT",1,0),0)</f>
        <v>0</v>
      </c>
      <c r="AZ204" s="119">
        <f>IF('Copy &amp; Paste Roster Report Here'!$A201=AZ$7,IF('Copy &amp; Paste Roster Report Here'!$M201="HT",1,0),0)</f>
        <v>0</v>
      </c>
      <c r="BA204" s="119">
        <f>IF('Copy &amp; Paste Roster Report Here'!$A201=BA$7,IF('Copy &amp; Paste Roster Report Here'!$M201="HT",1,0),0)</f>
        <v>0</v>
      </c>
      <c r="BB204" s="119">
        <f>IF('Copy &amp; Paste Roster Report Here'!$A201=BB$7,IF('Copy &amp; Paste Roster Report Here'!$M201="HT",1,0),0)</f>
        <v>0</v>
      </c>
      <c r="BC204" s="119">
        <f>IF('Copy &amp; Paste Roster Report Here'!$A201=BC$7,IF('Copy &amp; Paste Roster Report Here'!$M201="HT",1,0),0)</f>
        <v>0</v>
      </c>
      <c r="BD204" s="119">
        <f>IF('Copy &amp; Paste Roster Report Here'!$A201=BD$7,IF('Copy &amp; Paste Roster Report Here'!$M201="HT",1,0),0)</f>
        <v>0</v>
      </c>
      <c r="BE204" s="119">
        <f>IF('Copy &amp; Paste Roster Report Here'!$A201=BE$7,IF('Copy &amp; Paste Roster Report Here'!$M201="HT",1,0),0)</f>
        <v>0</v>
      </c>
      <c r="BF204" s="119">
        <f>IF('Copy &amp; Paste Roster Report Here'!$A201=BF$7,IF('Copy &amp; Paste Roster Report Here'!$M201="HT",1,0),0)</f>
        <v>0</v>
      </c>
      <c r="BG204" s="119">
        <f>IF('Copy &amp; Paste Roster Report Here'!$A201=BG$7,IF('Copy &amp; Paste Roster Report Here'!$M201="HT",1,0),0)</f>
        <v>0</v>
      </c>
      <c r="BH204" s="73">
        <f t="shared" si="56"/>
        <v>0</v>
      </c>
      <c r="BI204" s="120">
        <f>IF('Copy &amp; Paste Roster Report Here'!$A201=BI$7,IF('Copy &amp; Paste Roster Report Here'!$M201="MT",1,0),0)</f>
        <v>0</v>
      </c>
      <c r="BJ204" s="120">
        <f>IF('Copy &amp; Paste Roster Report Here'!$A201=BJ$7,IF('Copy &amp; Paste Roster Report Here'!$M201="MT",1,0),0)</f>
        <v>0</v>
      </c>
      <c r="BK204" s="120">
        <f>IF('Copy &amp; Paste Roster Report Here'!$A201=BK$7,IF('Copy &amp; Paste Roster Report Here'!$M201="MT",1,0),0)</f>
        <v>0</v>
      </c>
      <c r="BL204" s="120">
        <f>IF('Copy &amp; Paste Roster Report Here'!$A201=BL$7,IF('Copy &amp; Paste Roster Report Here'!$M201="MT",1,0),0)</f>
        <v>0</v>
      </c>
      <c r="BM204" s="120">
        <f>IF('Copy &amp; Paste Roster Report Here'!$A201=BM$7,IF('Copy &amp; Paste Roster Report Here'!$M201="MT",1,0),0)</f>
        <v>0</v>
      </c>
      <c r="BN204" s="120">
        <f>IF('Copy &amp; Paste Roster Report Here'!$A201=BN$7,IF('Copy &amp; Paste Roster Report Here'!$M201="MT",1,0),0)</f>
        <v>0</v>
      </c>
      <c r="BO204" s="120">
        <f>IF('Copy &amp; Paste Roster Report Here'!$A201=BO$7,IF('Copy &amp; Paste Roster Report Here'!$M201="MT",1,0),0)</f>
        <v>0</v>
      </c>
      <c r="BP204" s="120">
        <f>IF('Copy &amp; Paste Roster Report Here'!$A201=BP$7,IF('Copy &amp; Paste Roster Report Here'!$M201="MT",1,0),0)</f>
        <v>0</v>
      </c>
      <c r="BQ204" s="120">
        <f>IF('Copy &amp; Paste Roster Report Here'!$A201=BQ$7,IF('Copy &amp; Paste Roster Report Here'!$M201="MT",1,0),0)</f>
        <v>0</v>
      </c>
      <c r="BR204" s="120">
        <f>IF('Copy &amp; Paste Roster Report Here'!$A201=BR$7,IF('Copy &amp; Paste Roster Report Here'!$M201="MT",1,0),0)</f>
        <v>0</v>
      </c>
      <c r="BS204" s="120">
        <f>IF('Copy &amp; Paste Roster Report Here'!$A201=BS$7,IF('Copy &amp; Paste Roster Report Here'!$M201="MT",1,0),0)</f>
        <v>0</v>
      </c>
      <c r="BT204" s="73">
        <f t="shared" si="57"/>
        <v>0</v>
      </c>
      <c r="BU204" s="121">
        <f>IF('Copy &amp; Paste Roster Report Here'!$A201=BU$7,IF('Copy &amp; Paste Roster Report Here'!$M201="fy",1,0),0)</f>
        <v>0</v>
      </c>
      <c r="BV204" s="121">
        <f>IF('Copy &amp; Paste Roster Report Here'!$A201=BV$7,IF('Copy &amp; Paste Roster Report Here'!$M201="fy",1,0),0)</f>
        <v>0</v>
      </c>
      <c r="BW204" s="121">
        <f>IF('Copy &amp; Paste Roster Report Here'!$A201=BW$7,IF('Copy &amp; Paste Roster Report Here'!$M201="fy",1,0),0)</f>
        <v>0</v>
      </c>
      <c r="BX204" s="121">
        <f>IF('Copy &amp; Paste Roster Report Here'!$A201=BX$7,IF('Copy &amp; Paste Roster Report Here'!$M201="fy",1,0),0)</f>
        <v>0</v>
      </c>
      <c r="BY204" s="121">
        <f>IF('Copy &amp; Paste Roster Report Here'!$A201=BY$7,IF('Copy &amp; Paste Roster Report Here'!$M201="fy",1,0),0)</f>
        <v>0</v>
      </c>
      <c r="BZ204" s="121">
        <f>IF('Copy &amp; Paste Roster Report Here'!$A201=BZ$7,IF('Copy &amp; Paste Roster Report Here'!$M201="fy",1,0),0)</f>
        <v>0</v>
      </c>
      <c r="CA204" s="121">
        <f>IF('Copy &amp; Paste Roster Report Here'!$A201=CA$7,IF('Copy &amp; Paste Roster Report Here'!$M201="fy",1,0),0)</f>
        <v>0</v>
      </c>
      <c r="CB204" s="121">
        <f>IF('Copy &amp; Paste Roster Report Here'!$A201=CB$7,IF('Copy &amp; Paste Roster Report Here'!$M201="fy",1,0),0)</f>
        <v>0</v>
      </c>
      <c r="CC204" s="121">
        <f>IF('Copy &amp; Paste Roster Report Here'!$A201=CC$7,IF('Copy &amp; Paste Roster Report Here'!$M201="fy",1,0),0)</f>
        <v>0</v>
      </c>
      <c r="CD204" s="121">
        <f>IF('Copy &amp; Paste Roster Report Here'!$A201=CD$7,IF('Copy &amp; Paste Roster Report Here'!$M201="fy",1,0),0)</f>
        <v>0</v>
      </c>
      <c r="CE204" s="121">
        <f>IF('Copy &amp; Paste Roster Report Here'!$A201=CE$7,IF('Copy &amp; Paste Roster Report Here'!$M201="fy",1,0),0)</f>
        <v>0</v>
      </c>
      <c r="CF204" s="73">
        <f t="shared" si="58"/>
        <v>0</v>
      </c>
      <c r="CG204" s="122">
        <f>IF('Copy &amp; Paste Roster Report Here'!$A201=CG$7,IF('Copy &amp; Paste Roster Report Here'!$M201="RH",1,0),0)</f>
        <v>0</v>
      </c>
      <c r="CH204" s="122">
        <f>IF('Copy &amp; Paste Roster Report Here'!$A201=CH$7,IF('Copy &amp; Paste Roster Report Here'!$M201="RH",1,0),0)</f>
        <v>0</v>
      </c>
      <c r="CI204" s="122">
        <f>IF('Copy &amp; Paste Roster Report Here'!$A201=CI$7,IF('Copy &amp; Paste Roster Report Here'!$M201="RH",1,0),0)</f>
        <v>0</v>
      </c>
      <c r="CJ204" s="122">
        <f>IF('Copy &amp; Paste Roster Report Here'!$A201=CJ$7,IF('Copy &amp; Paste Roster Report Here'!$M201="RH",1,0),0)</f>
        <v>0</v>
      </c>
      <c r="CK204" s="122">
        <f>IF('Copy &amp; Paste Roster Report Here'!$A201=CK$7,IF('Copy &amp; Paste Roster Report Here'!$M201="RH",1,0),0)</f>
        <v>0</v>
      </c>
      <c r="CL204" s="122">
        <f>IF('Copy &amp; Paste Roster Report Here'!$A201=CL$7,IF('Copy &amp; Paste Roster Report Here'!$M201="RH",1,0),0)</f>
        <v>0</v>
      </c>
      <c r="CM204" s="122">
        <f>IF('Copy &amp; Paste Roster Report Here'!$A201=CM$7,IF('Copy &amp; Paste Roster Report Here'!$M201="RH",1,0),0)</f>
        <v>0</v>
      </c>
      <c r="CN204" s="122">
        <f>IF('Copy &amp; Paste Roster Report Here'!$A201=CN$7,IF('Copy &amp; Paste Roster Report Here'!$M201="RH",1,0),0)</f>
        <v>0</v>
      </c>
      <c r="CO204" s="122">
        <f>IF('Copy &amp; Paste Roster Report Here'!$A201=CO$7,IF('Copy &amp; Paste Roster Report Here'!$M201="RH",1,0),0)</f>
        <v>0</v>
      </c>
      <c r="CP204" s="122">
        <f>IF('Copy &amp; Paste Roster Report Here'!$A201=CP$7,IF('Copy &amp; Paste Roster Report Here'!$M201="RH",1,0),0)</f>
        <v>0</v>
      </c>
      <c r="CQ204" s="122">
        <f>IF('Copy &amp; Paste Roster Report Here'!$A201=CQ$7,IF('Copy &amp; Paste Roster Report Here'!$M201="RH",1,0),0)</f>
        <v>0</v>
      </c>
      <c r="CR204" s="73">
        <f t="shared" si="59"/>
        <v>0</v>
      </c>
      <c r="CS204" s="123">
        <f>IF('Copy &amp; Paste Roster Report Here'!$A201=CS$7,IF('Copy &amp; Paste Roster Report Here'!$M201="QT",1,0),0)</f>
        <v>0</v>
      </c>
      <c r="CT204" s="123">
        <f>IF('Copy &amp; Paste Roster Report Here'!$A201=CT$7,IF('Copy &amp; Paste Roster Report Here'!$M201="QT",1,0),0)</f>
        <v>0</v>
      </c>
      <c r="CU204" s="123">
        <f>IF('Copy &amp; Paste Roster Report Here'!$A201=CU$7,IF('Copy &amp; Paste Roster Report Here'!$M201="QT",1,0),0)</f>
        <v>0</v>
      </c>
      <c r="CV204" s="123">
        <f>IF('Copy &amp; Paste Roster Report Here'!$A201=CV$7,IF('Copy &amp; Paste Roster Report Here'!$M201="QT",1,0),0)</f>
        <v>0</v>
      </c>
      <c r="CW204" s="123">
        <f>IF('Copy &amp; Paste Roster Report Here'!$A201=CW$7,IF('Copy &amp; Paste Roster Report Here'!$M201="QT",1,0),0)</f>
        <v>0</v>
      </c>
      <c r="CX204" s="123">
        <f>IF('Copy &amp; Paste Roster Report Here'!$A201=CX$7,IF('Copy &amp; Paste Roster Report Here'!$M201="QT",1,0),0)</f>
        <v>0</v>
      </c>
      <c r="CY204" s="123">
        <f>IF('Copy &amp; Paste Roster Report Here'!$A201=CY$7,IF('Copy &amp; Paste Roster Report Here'!$M201="QT",1,0),0)</f>
        <v>0</v>
      </c>
      <c r="CZ204" s="123">
        <f>IF('Copy &amp; Paste Roster Report Here'!$A201=CZ$7,IF('Copy &amp; Paste Roster Report Here'!$M201="QT",1,0),0)</f>
        <v>0</v>
      </c>
      <c r="DA204" s="123">
        <f>IF('Copy &amp; Paste Roster Report Here'!$A201=DA$7,IF('Copy &amp; Paste Roster Report Here'!$M201="QT",1,0),0)</f>
        <v>0</v>
      </c>
      <c r="DB204" s="123">
        <f>IF('Copy &amp; Paste Roster Report Here'!$A201=DB$7,IF('Copy &amp; Paste Roster Report Here'!$M201="QT",1,0),0)</f>
        <v>0</v>
      </c>
      <c r="DC204" s="123">
        <f>IF('Copy &amp; Paste Roster Report Here'!$A201=DC$7,IF('Copy &amp; Paste Roster Report Here'!$M201="QT",1,0),0)</f>
        <v>0</v>
      </c>
      <c r="DD204" s="73">
        <f t="shared" si="60"/>
        <v>0</v>
      </c>
      <c r="DE204" s="124">
        <f>IF('Copy &amp; Paste Roster Report Here'!$A201=DE$7,IF('Copy &amp; Paste Roster Report Here'!$M201="xxxxxxxxxxx",1,0),0)</f>
        <v>0</v>
      </c>
      <c r="DF204" s="124">
        <f>IF('Copy &amp; Paste Roster Report Here'!$A201=DF$7,IF('Copy &amp; Paste Roster Report Here'!$M201="xxxxxxxxxxx",1,0),0)</f>
        <v>0</v>
      </c>
      <c r="DG204" s="124">
        <f>IF('Copy &amp; Paste Roster Report Here'!$A201=DG$7,IF('Copy &amp; Paste Roster Report Here'!$M201="xxxxxxxxxxx",1,0),0)</f>
        <v>0</v>
      </c>
      <c r="DH204" s="124">
        <f>IF('Copy &amp; Paste Roster Report Here'!$A201=DH$7,IF('Copy &amp; Paste Roster Report Here'!$M201="xxxxxxxxxxx",1,0),0)</f>
        <v>0</v>
      </c>
      <c r="DI204" s="124">
        <f>IF('Copy &amp; Paste Roster Report Here'!$A201=DI$7,IF('Copy &amp; Paste Roster Report Here'!$M201="xxxxxxxxxxx",1,0),0)</f>
        <v>0</v>
      </c>
      <c r="DJ204" s="124">
        <f>IF('Copy &amp; Paste Roster Report Here'!$A201=DJ$7,IF('Copy &amp; Paste Roster Report Here'!$M201="xxxxxxxxxxx",1,0),0)</f>
        <v>0</v>
      </c>
      <c r="DK204" s="124">
        <f>IF('Copy &amp; Paste Roster Report Here'!$A201=DK$7,IF('Copy &amp; Paste Roster Report Here'!$M201="xxxxxxxxxxx",1,0),0)</f>
        <v>0</v>
      </c>
      <c r="DL204" s="124">
        <f>IF('Copy &amp; Paste Roster Report Here'!$A201=DL$7,IF('Copy &amp; Paste Roster Report Here'!$M201="xxxxxxxxxxx",1,0),0)</f>
        <v>0</v>
      </c>
      <c r="DM204" s="124">
        <f>IF('Copy &amp; Paste Roster Report Here'!$A201=DM$7,IF('Copy &amp; Paste Roster Report Here'!$M201="xxxxxxxxxxx",1,0),0)</f>
        <v>0</v>
      </c>
      <c r="DN204" s="124">
        <f>IF('Copy &amp; Paste Roster Report Here'!$A201=DN$7,IF('Copy &amp; Paste Roster Report Here'!$M201="xxxxxxxxxxx",1,0),0)</f>
        <v>0</v>
      </c>
      <c r="DO204" s="124">
        <f>IF('Copy &amp; Paste Roster Report Here'!$A201=DO$7,IF('Copy &amp; Paste Roster Report Here'!$M201="xxxxxxxxxxx",1,0),0)</f>
        <v>0</v>
      </c>
      <c r="DP204" s="125">
        <f t="shared" si="61"/>
        <v>0</v>
      </c>
      <c r="DQ204" s="126">
        <f t="shared" si="62"/>
        <v>0</v>
      </c>
    </row>
    <row r="205" spans="1:121" x14ac:dyDescent="0.2">
      <c r="A205" s="111">
        <f t="shared" si="48"/>
        <v>0</v>
      </c>
      <c r="B205" s="111">
        <f t="shared" si="49"/>
        <v>0</v>
      </c>
      <c r="C205" s="112">
        <f>+('Copy &amp; Paste Roster Report Here'!$P202-'Copy &amp; Paste Roster Report Here'!$O202)/30</f>
        <v>0</v>
      </c>
      <c r="D205" s="112">
        <f>+('Copy &amp; Paste Roster Report Here'!$P202-'Copy &amp; Paste Roster Report Here'!$O202)</f>
        <v>0</v>
      </c>
      <c r="E205" s="111">
        <f>'Copy &amp; Paste Roster Report Here'!N202</f>
        <v>0</v>
      </c>
      <c r="F205" s="111" t="str">
        <f t="shared" si="50"/>
        <v>N</v>
      </c>
      <c r="G205" s="111">
        <f>'Copy &amp; Paste Roster Report Here'!R202</f>
        <v>0</v>
      </c>
      <c r="H205" s="113">
        <f t="shared" si="51"/>
        <v>0</v>
      </c>
      <c r="I205" s="112">
        <f>IF(F205="N",$F$5-'Copy &amp; Paste Roster Report Here'!O202,+'Copy &amp; Paste Roster Report Here'!Q202-'Copy &amp; Paste Roster Report Here'!O202)</f>
        <v>0</v>
      </c>
      <c r="J205" s="114">
        <f t="shared" si="52"/>
        <v>0</v>
      </c>
      <c r="K205" s="114">
        <f t="shared" si="53"/>
        <v>0</v>
      </c>
      <c r="L205" s="115">
        <f>'Copy &amp; Paste Roster Report Here'!F202</f>
        <v>0</v>
      </c>
      <c r="M205" s="116">
        <f t="shared" si="54"/>
        <v>0</v>
      </c>
      <c r="N205" s="117">
        <f>IF('Copy &amp; Paste Roster Report Here'!$A202='Analytical Tests'!N$7,IF($F205="Y",+$H205*N$6,0),0)</f>
        <v>0</v>
      </c>
      <c r="O205" s="117">
        <f>IF('Copy &amp; Paste Roster Report Here'!$A202='Analytical Tests'!O$7,IF($F205="Y",+$H205*O$6,0),0)</f>
        <v>0</v>
      </c>
      <c r="P205" s="117">
        <f>IF('Copy &amp; Paste Roster Report Here'!$A202='Analytical Tests'!P$7,IF($F205="Y",+$H205*P$6,0),0)</f>
        <v>0</v>
      </c>
      <c r="Q205" s="117">
        <f>IF('Copy &amp; Paste Roster Report Here'!$A202='Analytical Tests'!Q$7,IF($F205="Y",+$H205*Q$6,0),0)</f>
        <v>0</v>
      </c>
      <c r="R205" s="117">
        <f>IF('Copy &amp; Paste Roster Report Here'!$A202='Analytical Tests'!R$7,IF($F205="Y",+$H205*R$6,0),0)</f>
        <v>0</v>
      </c>
      <c r="S205" s="117">
        <f>IF('Copy &amp; Paste Roster Report Here'!$A202='Analytical Tests'!S$7,IF($F205="Y",+$H205*S$6,0),0)</f>
        <v>0</v>
      </c>
      <c r="T205" s="117">
        <f>IF('Copy &amp; Paste Roster Report Here'!$A202='Analytical Tests'!T$7,IF($F205="Y",+$H205*T$6,0),0)</f>
        <v>0</v>
      </c>
      <c r="U205" s="117">
        <f>IF('Copy &amp; Paste Roster Report Here'!$A202='Analytical Tests'!U$7,IF($F205="Y",+$H205*U$6,0),0)</f>
        <v>0</v>
      </c>
      <c r="V205" s="117">
        <f>IF('Copy &amp; Paste Roster Report Here'!$A202='Analytical Tests'!V$7,IF($F205="Y",+$H205*V$6,0),0)</f>
        <v>0</v>
      </c>
      <c r="W205" s="117">
        <f>IF('Copy &amp; Paste Roster Report Here'!$A202='Analytical Tests'!W$7,IF($F205="Y",+$H205*W$6,0),0)</f>
        <v>0</v>
      </c>
      <c r="X205" s="117">
        <f>IF('Copy &amp; Paste Roster Report Here'!$A202='Analytical Tests'!X$7,IF($F205="Y",+$H205*X$6,0),0)</f>
        <v>0</v>
      </c>
      <c r="Y205" s="117" t="b">
        <f>IF('Copy &amp; Paste Roster Report Here'!$A202='Analytical Tests'!Y$7,IF($F205="N",IF($J205&gt;=$C205,Y$6,+($I205/$D205)*Y$6),0))</f>
        <v>0</v>
      </c>
      <c r="Z205" s="117" t="b">
        <f>IF('Copy &amp; Paste Roster Report Here'!$A202='Analytical Tests'!Z$7,IF($F205="N",IF($J205&gt;=$C205,Z$6,+($I205/$D205)*Z$6),0))</f>
        <v>0</v>
      </c>
      <c r="AA205" s="117" t="b">
        <f>IF('Copy &amp; Paste Roster Report Here'!$A202='Analytical Tests'!AA$7,IF($F205="N",IF($J205&gt;=$C205,AA$6,+($I205/$D205)*AA$6),0))</f>
        <v>0</v>
      </c>
      <c r="AB205" s="117" t="b">
        <f>IF('Copy &amp; Paste Roster Report Here'!$A202='Analytical Tests'!AB$7,IF($F205="N",IF($J205&gt;=$C205,AB$6,+($I205/$D205)*AB$6),0))</f>
        <v>0</v>
      </c>
      <c r="AC205" s="117" t="b">
        <f>IF('Copy &amp; Paste Roster Report Here'!$A202='Analytical Tests'!AC$7,IF($F205="N",IF($J205&gt;=$C205,AC$6,+($I205/$D205)*AC$6),0))</f>
        <v>0</v>
      </c>
      <c r="AD205" s="117" t="b">
        <f>IF('Copy &amp; Paste Roster Report Here'!$A202='Analytical Tests'!AD$7,IF($F205="N",IF($J205&gt;=$C205,AD$6,+($I205/$D205)*AD$6),0))</f>
        <v>0</v>
      </c>
      <c r="AE205" s="117" t="b">
        <f>IF('Copy &amp; Paste Roster Report Here'!$A202='Analytical Tests'!AE$7,IF($F205="N",IF($J205&gt;=$C205,AE$6,+($I205/$D205)*AE$6),0))</f>
        <v>0</v>
      </c>
      <c r="AF205" s="117" t="b">
        <f>IF('Copy &amp; Paste Roster Report Here'!$A202='Analytical Tests'!AF$7,IF($F205="N",IF($J205&gt;=$C205,AF$6,+($I205/$D205)*AF$6),0))</f>
        <v>0</v>
      </c>
      <c r="AG205" s="117" t="b">
        <f>IF('Copy &amp; Paste Roster Report Here'!$A202='Analytical Tests'!AG$7,IF($F205="N",IF($J205&gt;=$C205,AG$6,+($I205/$D205)*AG$6),0))</f>
        <v>0</v>
      </c>
      <c r="AH205" s="117" t="b">
        <f>IF('Copy &amp; Paste Roster Report Here'!$A202='Analytical Tests'!AH$7,IF($F205="N",IF($J205&gt;=$C205,AH$6,+($I205/$D205)*AH$6),0))</f>
        <v>0</v>
      </c>
      <c r="AI205" s="117" t="b">
        <f>IF('Copy &amp; Paste Roster Report Here'!$A202='Analytical Tests'!AI$7,IF($F205="N",IF($J205&gt;=$C205,AI$6,+($I205/$D205)*AI$6),0))</f>
        <v>0</v>
      </c>
      <c r="AJ205" s="79"/>
      <c r="AK205" s="118">
        <f>IF('Copy &amp; Paste Roster Report Here'!$A202=AK$7,IF('Copy &amp; Paste Roster Report Here'!$M202="FT",1,0),0)</f>
        <v>0</v>
      </c>
      <c r="AL205" s="118">
        <f>IF('Copy &amp; Paste Roster Report Here'!$A202=AL$7,IF('Copy &amp; Paste Roster Report Here'!$M202="FT",1,0),0)</f>
        <v>0</v>
      </c>
      <c r="AM205" s="118">
        <f>IF('Copy &amp; Paste Roster Report Here'!$A202=AM$7,IF('Copy &amp; Paste Roster Report Here'!$M202="FT",1,0),0)</f>
        <v>0</v>
      </c>
      <c r="AN205" s="118">
        <f>IF('Copy &amp; Paste Roster Report Here'!$A202=AN$7,IF('Copy &amp; Paste Roster Report Here'!$M202="FT",1,0),0)</f>
        <v>0</v>
      </c>
      <c r="AO205" s="118">
        <f>IF('Copy &amp; Paste Roster Report Here'!$A202=AO$7,IF('Copy &amp; Paste Roster Report Here'!$M202="FT",1,0),0)</f>
        <v>0</v>
      </c>
      <c r="AP205" s="118">
        <f>IF('Copy &amp; Paste Roster Report Here'!$A202=AP$7,IF('Copy &amp; Paste Roster Report Here'!$M202="FT",1,0),0)</f>
        <v>0</v>
      </c>
      <c r="AQ205" s="118">
        <f>IF('Copy &amp; Paste Roster Report Here'!$A202=AQ$7,IF('Copy &amp; Paste Roster Report Here'!$M202="FT",1,0),0)</f>
        <v>0</v>
      </c>
      <c r="AR205" s="118">
        <f>IF('Copy &amp; Paste Roster Report Here'!$A202=AR$7,IF('Copy &amp; Paste Roster Report Here'!$M202="FT",1,0),0)</f>
        <v>0</v>
      </c>
      <c r="AS205" s="118">
        <f>IF('Copy &amp; Paste Roster Report Here'!$A202=AS$7,IF('Copy &amp; Paste Roster Report Here'!$M202="FT",1,0),0)</f>
        <v>0</v>
      </c>
      <c r="AT205" s="118">
        <f>IF('Copy &amp; Paste Roster Report Here'!$A202=AT$7,IF('Copy &amp; Paste Roster Report Here'!$M202="FT",1,0),0)</f>
        <v>0</v>
      </c>
      <c r="AU205" s="118">
        <f>IF('Copy &amp; Paste Roster Report Here'!$A202=AU$7,IF('Copy &amp; Paste Roster Report Here'!$M202="FT",1,0),0)</f>
        <v>0</v>
      </c>
      <c r="AV205" s="73">
        <f t="shared" si="55"/>
        <v>0</v>
      </c>
      <c r="AW205" s="119">
        <f>IF('Copy &amp; Paste Roster Report Here'!$A202=AW$7,IF('Copy &amp; Paste Roster Report Here'!$M202="HT",1,0),0)</f>
        <v>0</v>
      </c>
      <c r="AX205" s="119">
        <f>IF('Copy &amp; Paste Roster Report Here'!$A202=AX$7,IF('Copy &amp; Paste Roster Report Here'!$M202="HT",1,0),0)</f>
        <v>0</v>
      </c>
      <c r="AY205" s="119">
        <f>IF('Copy &amp; Paste Roster Report Here'!$A202=AY$7,IF('Copy &amp; Paste Roster Report Here'!$M202="HT",1,0),0)</f>
        <v>0</v>
      </c>
      <c r="AZ205" s="119">
        <f>IF('Copy &amp; Paste Roster Report Here'!$A202=AZ$7,IF('Copy &amp; Paste Roster Report Here'!$M202="HT",1,0),0)</f>
        <v>0</v>
      </c>
      <c r="BA205" s="119">
        <f>IF('Copy &amp; Paste Roster Report Here'!$A202=BA$7,IF('Copy &amp; Paste Roster Report Here'!$M202="HT",1,0),0)</f>
        <v>0</v>
      </c>
      <c r="BB205" s="119">
        <f>IF('Copy &amp; Paste Roster Report Here'!$A202=BB$7,IF('Copy &amp; Paste Roster Report Here'!$M202="HT",1,0),0)</f>
        <v>0</v>
      </c>
      <c r="BC205" s="119">
        <f>IF('Copy &amp; Paste Roster Report Here'!$A202=BC$7,IF('Copy &amp; Paste Roster Report Here'!$M202="HT",1,0),0)</f>
        <v>0</v>
      </c>
      <c r="BD205" s="119">
        <f>IF('Copy &amp; Paste Roster Report Here'!$A202=BD$7,IF('Copy &amp; Paste Roster Report Here'!$M202="HT",1,0),0)</f>
        <v>0</v>
      </c>
      <c r="BE205" s="119">
        <f>IF('Copy &amp; Paste Roster Report Here'!$A202=BE$7,IF('Copy &amp; Paste Roster Report Here'!$M202="HT",1,0),0)</f>
        <v>0</v>
      </c>
      <c r="BF205" s="119">
        <f>IF('Copy &amp; Paste Roster Report Here'!$A202=BF$7,IF('Copy &amp; Paste Roster Report Here'!$M202="HT",1,0),0)</f>
        <v>0</v>
      </c>
      <c r="BG205" s="119">
        <f>IF('Copy &amp; Paste Roster Report Here'!$A202=BG$7,IF('Copy &amp; Paste Roster Report Here'!$M202="HT",1,0),0)</f>
        <v>0</v>
      </c>
      <c r="BH205" s="73">
        <f t="shared" si="56"/>
        <v>0</v>
      </c>
      <c r="BI205" s="120">
        <f>IF('Copy &amp; Paste Roster Report Here'!$A202=BI$7,IF('Copy &amp; Paste Roster Report Here'!$M202="MT",1,0),0)</f>
        <v>0</v>
      </c>
      <c r="BJ205" s="120">
        <f>IF('Copy &amp; Paste Roster Report Here'!$A202=BJ$7,IF('Copy &amp; Paste Roster Report Here'!$M202="MT",1,0),0)</f>
        <v>0</v>
      </c>
      <c r="BK205" s="120">
        <f>IF('Copy &amp; Paste Roster Report Here'!$A202=BK$7,IF('Copy &amp; Paste Roster Report Here'!$M202="MT",1,0),0)</f>
        <v>0</v>
      </c>
      <c r="BL205" s="120">
        <f>IF('Copy &amp; Paste Roster Report Here'!$A202=BL$7,IF('Copy &amp; Paste Roster Report Here'!$M202="MT",1,0),0)</f>
        <v>0</v>
      </c>
      <c r="BM205" s="120">
        <f>IF('Copy &amp; Paste Roster Report Here'!$A202=BM$7,IF('Copy &amp; Paste Roster Report Here'!$M202="MT",1,0),0)</f>
        <v>0</v>
      </c>
      <c r="BN205" s="120">
        <f>IF('Copy &amp; Paste Roster Report Here'!$A202=BN$7,IF('Copy &amp; Paste Roster Report Here'!$M202="MT",1,0),0)</f>
        <v>0</v>
      </c>
      <c r="BO205" s="120">
        <f>IF('Copy &amp; Paste Roster Report Here'!$A202=BO$7,IF('Copy &amp; Paste Roster Report Here'!$M202="MT",1,0),0)</f>
        <v>0</v>
      </c>
      <c r="BP205" s="120">
        <f>IF('Copy &amp; Paste Roster Report Here'!$A202=BP$7,IF('Copy &amp; Paste Roster Report Here'!$M202="MT",1,0),0)</f>
        <v>0</v>
      </c>
      <c r="BQ205" s="120">
        <f>IF('Copy &amp; Paste Roster Report Here'!$A202=BQ$7,IF('Copy &amp; Paste Roster Report Here'!$M202="MT",1,0),0)</f>
        <v>0</v>
      </c>
      <c r="BR205" s="120">
        <f>IF('Copy &amp; Paste Roster Report Here'!$A202=BR$7,IF('Copy &amp; Paste Roster Report Here'!$M202="MT",1,0),0)</f>
        <v>0</v>
      </c>
      <c r="BS205" s="120">
        <f>IF('Copy &amp; Paste Roster Report Here'!$A202=BS$7,IF('Copy &amp; Paste Roster Report Here'!$M202="MT",1,0),0)</f>
        <v>0</v>
      </c>
      <c r="BT205" s="73">
        <f t="shared" si="57"/>
        <v>0</v>
      </c>
      <c r="BU205" s="121">
        <f>IF('Copy &amp; Paste Roster Report Here'!$A202=BU$7,IF('Copy &amp; Paste Roster Report Here'!$M202="fy",1,0),0)</f>
        <v>0</v>
      </c>
      <c r="BV205" s="121">
        <f>IF('Copy &amp; Paste Roster Report Here'!$A202=BV$7,IF('Copy &amp; Paste Roster Report Here'!$M202="fy",1,0),0)</f>
        <v>0</v>
      </c>
      <c r="BW205" s="121">
        <f>IF('Copy &amp; Paste Roster Report Here'!$A202=BW$7,IF('Copy &amp; Paste Roster Report Here'!$M202="fy",1,0),0)</f>
        <v>0</v>
      </c>
      <c r="BX205" s="121">
        <f>IF('Copy &amp; Paste Roster Report Here'!$A202=BX$7,IF('Copy &amp; Paste Roster Report Here'!$M202="fy",1,0),0)</f>
        <v>0</v>
      </c>
      <c r="BY205" s="121">
        <f>IF('Copy &amp; Paste Roster Report Here'!$A202=BY$7,IF('Copy &amp; Paste Roster Report Here'!$M202="fy",1,0),0)</f>
        <v>0</v>
      </c>
      <c r="BZ205" s="121">
        <f>IF('Copy &amp; Paste Roster Report Here'!$A202=BZ$7,IF('Copy &amp; Paste Roster Report Here'!$M202="fy",1,0),0)</f>
        <v>0</v>
      </c>
      <c r="CA205" s="121">
        <f>IF('Copy &amp; Paste Roster Report Here'!$A202=CA$7,IF('Copy &amp; Paste Roster Report Here'!$M202="fy",1,0),0)</f>
        <v>0</v>
      </c>
      <c r="CB205" s="121">
        <f>IF('Copy &amp; Paste Roster Report Here'!$A202=CB$7,IF('Copy &amp; Paste Roster Report Here'!$M202="fy",1,0),0)</f>
        <v>0</v>
      </c>
      <c r="CC205" s="121">
        <f>IF('Copy &amp; Paste Roster Report Here'!$A202=CC$7,IF('Copy &amp; Paste Roster Report Here'!$M202="fy",1,0),0)</f>
        <v>0</v>
      </c>
      <c r="CD205" s="121">
        <f>IF('Copy &amp; Paste Roster Report Here'!$A202=CD$7,IF('Copy &amp; Paste Roster Report Here'!$M202="fy",1,0),0)</f>
        <v>0</v>
      </c>
      <c r="CE205" s="121">
        <f>IF('Copy &amp; Paste Roster Report Here'!$A202=CE$7,IF('Copy &amp; Paste Roster Report Here'!$M202="fy",1,0),0)</f>
        <v>0</v>
      </c>
      <c r="CF205" s="73">
        <f t="shared" si="58"/>
        <v>0</v>
      </c>
      <c r="CG205" s="122">
        <f>IF('Copy &amp; Paste Roster Report Here'!$A202=CG$7,IF('Copy &amp; Paste Roster Report Here'!$M202="RH",1,0),0)</f>
        <v>0</v>
      </c>
      <c r="CH205" s="122">
        <f>IF('Copy &amp; Paste Roster Report Here'!$A202=CH$7,IF('Copy &amp; Paste Roster Report Here'!$M202="RH",1,0),0)</f>
        <v>0</v>
      </c>
      <c r="CI205" s="122">
        <f>IF('Copy &amp; Paste Roster Report Here'!$A202=CI$7,IF('Copy &amp; Paste Roster Report Here'!$M202="RH",1,0),0)</f>
        <v>0</v>
      </c>
      <c r="CJ205" s="122">
        <f>IF('Copy &amp; Paste Roster Report Here'!$A202=CJ$7,IF('Copy &amp; Paste Roster Report Here'!$M202="RH",1,0),0)</f>
        <v>0</v>
      </c>
      <c r="CK205" s="122">
        <f>IF('Copy &amp; Paste Roster Report Here'!$A202=CK$7,IF('Copy &amp; Paste Roster Report Here'!$M202="RH",1,0),0)</f>
        <v>0</v>
      </c>
      <c r="CL205" s="122">
        <f>IF('Copy &amp; Paste Roster Report Here'!$A202=CL$7,IF('Copy &amp; Paste Roster Report Here'!$M202="RH",1,0),0)</f>
        <v>0</v>
      </c>
      <c r="CM205" s="122">
        <f>IF('Copy &amp; Paste Roster Report Here'!$A202=CM$7,IF('Copy &amp; Paste Roster Report Here'!$M202="RH",1,0),0)</f>
        <v>0</v>
      </c>
      <c r="CN205" s="122">
        <f>IF('Copy &amp; Paste Roster Report Here'!$A202=CN$7,IF('Copy &amp; Paste Roster Report Here'!$M202="RH",1,0),0)</f>
        <v>0</v>
      </c>
      <c r="CO205" s="122">
        <f>IF('Copy &amp; Paste Roster Report Here'!$A202=CO$7,IF('Copy &amp; Paste Roster Report Here'!$M202="RH",1,0),0)</f>
        <v>0</v>
      </c>
      <c r="CP205" s="122">
        <f>IF('Copy &amp; Paste Roster Report Here'!$A202=CP$7,IF('Copy &amp; Paste Roster Report Here'!$M202="RH",1,0),0)</f>
        <v>0</v>
      </c>
      <c r="CQ205" s="122">
        <f>IF('Copy &amp; Paste Roster Report Here'!$A202=CQ$7,IF('Copy &amp; Paste Roster Report Here'!$M202="RH",1,0),0)</f>
        <v>0</v>
      </c>
      <c r="CR205" s="73">
        <f t="shared" si="59"/>
        <v>0</v>
      </c>
      <c r="CS205" s="123">
        <f>IF('Copy &amp; Paste Roster Report Here'!$A202=CS$7,IF('Copy &amp; Paste Roster Report Here'!$M202="QT",1,0),0)</f>
        <v>0</v>
      </c>
      <c r="CT205" s="123">
        <f>IF('Copy &amp; Paste Roster Report Here'!$A202=CT$7,IF('Copy &amp; Paste Roster Report Here'!$M202="QT",1,0),0)</f>
        <v>0</v>
      </c>
      <c r="CU205" s="123">
        <f>IF('Copy &amp; Paste Roster Report Here'!$A202=CU$7,IF('Copy &amp; Paste Roster Report Here'!$M202="QT",1,0),0)</f>
        <v>0</v>
      </c>
      <c r="CV205" s="123">
        <f>IF('Copy &amp; Paste Roster Report Here'!$A202=CV$7,IF('Copy &amp; Paste Roster Report Here'!$M202="QT",1,0),0)</f>
        <v>0</v>
      </c>
      <c r="CW205" s="123">
        <f>IF('Copy &amp; Paste Roster Report Here'!$A202=CW$7,IF('Copy &amp; Paste Roster Report Here'!$M202="QT",1,0),0)</f>
        <v>0</v>
      </c>
      <c r="CX205" s="123">
        <f>IF('Copy &amp; Paste Roster Report Here'!$A202=CX$7,IF('Copy &amp; Paste Roster Report Here'!$M202="QT",1,0),0)</f>
        <v>0</v>
      </c>
      <c r="CY205" s="123">
        <f>IF('Copy &amp; Paste Roster Report Here'!$A202=CY$7,IF('Copy &amp; Paste Roster Report Here'!$M202="QT",1,0),0)</f>
        <v>0</v>
      </c>
      <c r="CZ205" s="123">
        <f>IF('Copy &amp; Paste Roster Report Here'!$A202=CZ$7,IF('Copy &amp; Paste Roster Report Here'!$M202="QT",1,0),0)</f>
        <v>0</v>
      </c>
      <c r="DA205" s="123">
        <f>IF('Copy &amp; Paste Roster Report Here'!$A202=DA$7,IF('Copy &amp; Paste Roster Report Here'!$M202="QT",1,0),0)</f>
        <v>0</v>
      </c>
      <c r="DB205" s="123">
        <f>IF('Copy &amp; Paste Roster Report Here'!$A202=DB$7,IF('Copy &amp; Paste Roster Report Here'!$M202="QT",1,0),0)</f>
        <v>0</v>
      </c>
      <c r="DC205" s="123">
        <f>IF('Copy &amp; Paste Roster Report Here'!$A202=DC$7,IF('Copy &amp; Paste Roster Report Here'!$M202="QT",1,0),0)</f>
        <v>0</v>
      </c>
      <c r="DD205" s="73">
        <f t="shared" si="60"/>
        <v>0</v>
      </c>
      <c r="DE205" s="124">
        <f>IF('Copy &amp; Paste Roster Report Here'!$A202=DE$7,IF('Copy &amp; Paste Roster Report Here'!$M202="xxxxxxxxxxx",1,0),0)</f>
        <v>0</v>
      </c>
      <c r="DF205" s="124">
        <f>IF('Copy &amp; Paste Roster Report Here'!$A202=DF$7,IF('Copy &amp; Paste Roster Report Here'!$M202="xxxxxxxxxxx",1,0),0)</f>
        <v>0</v>
      </c>
      <c r="DG205" s="124">
        <f>IF('Copy &amp; Paste Roster Report Here'!$A202=DG$7,IF('Copy &amp; Paste Roster Report Here'!$M202="xxxxxxxxxxx",1,0),0)</f>
        <v>0</v>
      </c>
      <c r="DH205" s="124">
        <f>IF('Copy &amp; Paste Roster Report Here'!$A202=DH$7,IF('Copy &amp; Paste Roster Report Here'!$M202="xxxxxxxxxxx",1,0),0)</f>
        <v>0</v>
      </c>
      <c r="DI205" s="124">
        <f>IF('Copy &amp; Paste Roster Report Here'!$A202=DI$7,IF('Copy &amp; Paste Roster Report Here'!$M202="xxxxxxxxxxx",1,0),0)</f>
        <v>0</v>
      </c>
      <c r="DJ205" s="124">
        <f>IF('Copy &amp; Paste Roster Report Here'!$A202=DJ$7,IF('Copy &amp; Paste Roster Report Here'!$M202="xxxxxxxxxxx",1,0),0)</f>
        <v>0</v>
      </c>
      <c r="DK205" s="124">
        <f>IF('Copy &amp; Paste Roster Report Here'!$A202=DK$7,IF('Copy &amp; Paste Roster Report Here'!$M202="xxxxxxxxxxx",1,0),0)</f>
        <v>0</v>
      </c>
      <c r="DL205" s="124">
        <f>IF('Copy &amp; Paste Roster Report Here'!$A202=DL$7,IF('Copy &amp; Paste Roster Report Here'!$M202="xxxxxxxxxxx",1,0),0)</f>
        <v>0</v>
      </c>
      <c r="DM205" s="124">
        <f>IF('Copy &amp; Paste Roster Report Here'!$A202=DM$7,IF('Copy &amp; Paste Roster Report Here'!$M202="xxxxxxxxxxx",1,0),0)</f>
        <v>0</v>
      </c>
      <c r="DN205" s="124">
        <f>IF('Copy &amp; Paste Roster Report Here'!$A202=DN$7,IF('Copy &amp; Paste Roster Report Here'!$M202="xxxxxxxxxxx",1,0),0)</f>
        <v>0</v>
      </c>
      <c r="DO205" s="124">
        <f>IF('Copy &amp; Paste Roster Report Here'!$A202=DO$7,IF('Copy &amp; Paste Roster Report Here'!$M202="xxxxxxxxxxx",1,0),0)</f>
        <v>0</v>
      </c>
      <c r="DP205" s="125">
        <f t="shared" si="61"/>
        <v>0</v>
      </c>
      <c r="DQ205" s="126">
        <f t="shared" si="62"/>
        <v>0</v>
      </c>
    </row>
    <row r="206" spans="1:121" x14ac:dyDescent="0.2">
      <c r="A206" s="111">
        <f t="shared" si="48"/>
        <v>0</v>
      </c>
      <c r="B206" s="111">
        <f t="shared" si="49"/>
        <v>0</v>
      </c>
      <c r="C206" s="112">
        <f>+('Copy &amp; Paste Roster Report Here'!$P203-'Copy &amp; Paste Roster Report Here'!$O203)/30</f>
        <v>0</v>
      </c>
      <c r="D206" s="112">
        <f>+('Copy &amp; Paste Roster Report Here'!$P203-'Copy &amp; Paste Roster Report Here'!$O203)</f>
        <v>0</v>
      </c>
      <c r="E206" s="111">
        <f>'Copy &amp; Paste Roster Report Here'!N203</f>
        <v>0</v>
      </c>
      <c r="F206" s="111" t="str">
        <f t="shared" si="50"/>
        <v>N</v>
      </c>
      <c r="G206" s="111">
        <f>'Copy &amp; Paste Roster Report Here'!R203</f>
        <v>0</v>
      </c>
      <c r="H206" s="113">
        <f t="shared" si="51"/>
        <v>0</v>
      </c>
      <c r="I206" s="112">
        <f>IF(F206="N",$F$5-'Copy &amp; Paste Roster Report Here'!O203,+'Copy &amp; Paste Roster Report Here'!Q203-'Copy &amp; Paste Roster Report Here'!O203)</f>
        <v>0</v>
      </c>
      <c r="J206" s="114">
        <f t="shared" si="52"/>
        <v>0</v>
      </c>
      <c r="K206" s="114">
        <f t="shared" si="53"/>
        <v>0</v>
      </c>
      <c r="L206" s="115">
        <f>'Copy &amp; Paste Roster Report Here'!F203</f>
        <v>0</v>
      </c>
      <c r="M206" s="116">
        <f t="shared" si="54"/>
        <v>0</v>
      </c>
      <c r="N206" s="117">
        <f>IF('Copy &amp; Paste Roster Report Here'!$A203='Analytical Tests'!N$7,IF($F206="Y",+$H206*N$6,0),0)</f>
        <v>0</v>
      </c>
      <c r="O206" s="117">
        <f>IF('Copy &amp; Paste Roster Report Here'!$A203='Analytical Tests'!O$7,IF($F206="Y",+$H206*O$6,0),0)</f>
        <v>0</v>
      </c>
      <c r="P206" s="117">
        <f>IF('Copy &amp; Paste Roster Report Here'!$A203='Analytical Tests'!P$7,IF($F206="Y",+$H206*P$6,0),0)</f>
        <v>0</v>
      </c>
      <c r="Q206" s="117">
        <f>IF('Copy &amp; Paste Roster Report Here'!$A203='Analytical Tests'!Q$7,IF($F206="Y",+$H206*Q$6,0),0)</f>
        <v>0</v>
      </c>
      <c r="R206" s="117">
        <f>IF('Copy &amp; Paste Roster Report Here'!$A203='Analytical Tests'!R$7,IF($F206="Y",+$H206*R$6,0),0)</f>
        <v>0</v>
      </c>
      <c r="S206" s="117">
        <f>IF('Copy &amp; Paste Roster Report Here'!$A203='Analytical Tests'!S$7,IF($F206="Y",+$H206*S$6,0),0)</f>
        <v>0</v>
      </c>
      <c r="T206" s="117">
        <f>IF('Copy &amp; Paste Roster Report Here'!$A203='Analytical Tests'!T$7,IF($F206="Y",+$H206*T$6,0),0)</f>
        <v>0</v>
      </c>
      <c r="U206" s="117">
        <f>IF('Copy &amp; Paste Roster Report Here'!$A203='Analytical Tests'!U$7,IF($F206="Y",+$H206*U$6,0),0)</f>
        <v>0</v>
      </c>
      <c r="V206" s="117">
        <f>IF('Copy &amp; Paste Roster Report Here'!$A203='Analytical Tests'!V$7,IF($F206="Y",+$H206*V$6,0),0)</f>
        <v>0</v>
      </c>
      <c r="W206" s="117">
        <f>IF('Copy &amp; Paste Roster Report Here'!$A203='Analytical Tests'!W$7,IF($F206="Y",+$H206*W$6,0),0)</f>
        <v>0</v>
      </c>
      <c r="X206" s="117">
        <f>IF('Copy &amp; Paste Roster Report Here'!$A203='Analytical Tests'!X$7,IF($F206="Y",+$H206*X$6,0),0)</f>
        <v>0</v>
      </c>
      <c r="Y206" s="117" t="b">
        <f>IF('Copy &amp; Paste Roster Report Here'!$A203='Analytical Tests'!Y$7,IF($F206="N",IF($J206&gt;=$C206,Y$6,+($I206/$D206)*Y$6),0))</f>
        <v>0</v>
      </c>
      <c r="Z206" s="117" t="b">
        <f>IF('Copy &amp; Paste Roster Report Here'!$A203='Analytical Tests'!Z$7,IF($F206="N",IF($J206&gt;=$C206,Z$6,+($I206/$D206)*Z$6),0))</f>
        <v>0</v>
      </c>
      <c r="AA206" s="117" t="b">
        <f>IF('Copy &amp; Paste Roster Report Here'!$A203='Analytical Tests'!AA$7,IF($F206="N",IF($J206&gt;=$C206,AA$6,+($I206/$D206)*AA$6),0))</f>
        <v>0</v>
      </c>
      <c r="AB206" s="117" t="b">
        <f>IF('Copy &amp; Paste Roster Report Here'!$A203='Analytical Tests'!AB$7,IF($F206="N",IF($J206&gt;=$C206,AB$6,+($I206/$D206)*AB$6),0))</f>
        <v>0</v>
      </c>
      <c r="AC206" s="117" t="b">
        <f>IF('Copy &amp; Paste Roster Report Here'!$A203='Analytical Tests'!AC$7,IF($F206="N",IF($J206&gt;=$C206,AC$6,+($I206/$D206)*AC$6),0))</f>
        <v>0</v>
      </c>
      <c r="AD206" s="117" t="b">
        <f>IF('Copy &amp; Paste Roster Report Here'!$A203='Analytical Tests'!AD$7,IF($F206="N",IF($J206&gt;=$C206,AD$6,+($I206/$D206)*AD$6),0))</f>
        <v>0</v>
      </c>
      <c r="AE206" s="117" t="b">
        <f>IF('Copy &amp; Paste Roster Report Here'!$A203='Analytical Tests'!AE$7,IF($F206="N",IF($J206&gt;=$C206,AE$6,+($I206/$D206)*AE$6),0))</f>
        <v>0</v>
      </c>
      <c r="AF206" s="117" t="b">
        <f>IF('Copy &amp; Paste Roster Report Here'!$A203='Analytical Tests'!AF$7,IF($F206="N",IF($J206&gt;=$C206,AF$6,+($I206/$D206)*AF$6),0))</f>
        <v>0</v>
      </c>
      <c r="AG206" s="117" t="b">
        <f>IF('Copy &amp; Paste Roster Report Here'!$A203='Analytical Tests'!AG$7,IF($F206="N",IF($J206&gt;=$C206,AG$6,+($I206/$D206)*AG$6),0))</f>
        <v>0</v>
      </c>
      <c r="AH206" s="117" t="b">
        <f>IF('Copy &amp; Paste Roster Report Here'!$A203='Analytical Tests'!AH$7,IF($F206="N",IF($J206&gt;=$C206,AH$6,+($I206/$D206)*AH$6),0))</f>
        <v>0</v>
      </c>
      <c r="AI206" s="117" t="b">
        <f>IF('Copy &amp; Paste Roster Report Here'!$A203='Analytical Tests'!AI$7,IF($F206="N",IF($J206&gt;=$C206,AI$6,+($I206/$D206)*AI$6),0))</f>
        <v>0</v>
      </c>
      <c r="AJ206" s="79"/>
      <c r="AK206" s="118">
        <f>IF('Copy &amp; Paste Roster Report Here'!$A203=AK$7,IF('Copy &amp; Paste Roster Report Here'!$M203="FT",1,0),0)</f>
        <v>0</v>
      </c>
      <c r="AL206" s="118">
        <f>IF('Copy &amp; Paste Roster Report Here'!$A203=AL$7,IF('Copy &amp; Paste Roster Report Here'!$M203="FT",1,0),0)</f>
        <v>0</v>
      </c>
      <c r="AM206" s="118">
        <f>IF('Copy &amp; Paste Roster Report Here'!$A203=AM$7,IF('Copy &amp; Paste Roster Report Here'!$M203="FT",1,0),0)</f>
        <v>0</v>
      </c>
      <c r="AN206" s="118">
        <f>IF('Copy &amp; Paste Roster Report Here'!$A203=AN$7,IF('Copy &amp; Paste Roster Report Here'!$M203="FT",1,0),0)</f>
        <v>0</v>
      </c>
      <c r="AO206" s="118">
        <f>IF('Copy &amp; Paste Roster Report Here'!$A203=AO$7,IF('Copy &amp; Paste Roster Report Here'!$M203="FT",1,0),0)</f>
        <v>0</v>
      </c>
      <c r="AP206" s="118">
        <f>IF('Copy &amp; Paste Roster Report Here'!$A203=AP$7,IF('Copy &amp; Paste Roster Report Here'!$M203="FT",1,0),0)</f>
        <v>0</v>
      </c>
      <c r="AQ206" s="118">
        <f>IF('Copy &amp; Paste Roster Report Here'!$A203=AQ$7,IF('Copy &amp; Paste Roster Report Here'!$M203="FT",1,0),0)</f>
        <v>0</v>
      </c>
      <c r="AR206" s="118">
        <f>IF('Copy &amp; Paste Roster Report Here'!$A203=AR$7,IF('Copy &amp; Paste Roster Report Here'!$M203="FT",1,0),0)</f>
        <v>0</v>
      </c>
      <c r="AS206" s="118">
        <f>IF('Copy &amp; Paste Roster Report Here'!$A203=AS$7,IF('Copy &amp; Paste Roster Report Here'!$M203="FT",1,0),0)</f>
        <v>0</v>
      </c>
      <c r="AT206" s="118">
        <f>IF('Copy &amp; Paste Roster Report Here'!$A203=AT$7,IF('Copy &amp; Paste Roster Report Here'!$M203="FT",1,0),0)</f>
        <v>0</v>
      </c>
      <c r="AU206" s="118">
        <f>IF('Copy &amp; Paste Roster Report Here'!$A203=AU$7,IF('Copy &amp; Paste Roster Report Here'!$M203="FT",1,0),0)</f>
        <v>0</v>
      </c>
      <c r="AV206" s="73">
        <f t="shared" si="55"/>
        <v>0</v>
      </c>
      <c r="AW206" s="119">
        <f>IF('Copy &amp; Paste Roster Report Here'!$A203=AW$7,IF('Copy &amp; Paste Roster Report Here'!$M203="HT",1,0),0)</f>
        <v>0</v>
      </c>
      <c r="AX206" s="119">
        <f>IF('Copy &amp; Paste Roster Report Here'!$A203=AX$7,IF('Copy &amp; Paste Roster Report Here'!$M203="HT",1,0),0)</f>
        <v>0</v>
      </c>
      <c r="AY206" s="119">
        <f>IF('Copy &amp; Paste Roster Report Here'!$A203=AY$7,IF('Copy &amp; Paste Roster Report Here'!$M203="HT",1,0),0)</f>
        <v>0</v>
      </c>
      <c r="AZ206" s="119">
        <f>IF('Copy &amp; Paste Roster Report Here'!$A203=AZ$7,IF('Copy &amp; Paste Roster Report Here'!$M203="HT",1,0),0)</f>
        <v>0</v>
      </c>
      <c r="BA206" s="119">
        <f>IF('Copy &amp; Paste Roster Report Here'!$A203=BA$7,IF('Copy &amp; Paste Roster Report Here'!$M203="HT",1,0),0)</f>
        <v>0</v>
      </c>
      <c r="BB206" s="119">
        <f>IF('Copy &amp; Paste Roster Report Here'!$A203=BB$7,IF('Copy &amp; Paste Roster Report Here'!$M203="HT",1,0),0)</f>
        <v>0</v>
      </c>
      <c r="BC206" s="119">
        <f>IF('Copy &amp; Paste Roster Report Here'!$A203=BC$7,IF('Copy &amp; Paste Roster Report Here'!$M203="HT",1,0),0)</f>
        <v>0</v>
      </c>
      <c r="BD206" s="119">
        <f>IF('Copy &amp; Paste Roster Report Here'!$A203=BD$7,IF('Copy &amp; Paste Roster Report Here'!$M203="HT",1,0),0)</f>
        <v>0</v>
      </c>
      <c r="BE206" s="119">
        <f>IF('Copy &amp; Paste Roster Report Here'!$A203=BE$7,IF('Copy &amp; Paste Roster Report Here'!$M203="HT",1,0),0)</f>
        <v>0</v>
      </c>
      <c r="BF206" s="119">
        <f>IF('Copy &amp; Paste Roster Report Here'!$A203=BF$7,IF('Copy &amp; Paste Roster Report Here'!$M203="HT",1,0),0)</f>
        <v>0</v>
      </c>
      <c r="BG206" s="119">
        <f>IF('Copy &amp; Paste Roster Report Here'!$A203=BG$7,IF('Copy &amp; Paste Roster Report Here'!$M203="HT",1,0),0)</f>
        <v>0</v>
      </c>
      <c r="BH206" s="73">
        <f t="shared" si="56"/>
        <v>0</v>
      </c>
      <c r="BI206" s="120">
        <f>IF('Copy &amp; Paste Roster Report Here'!$A203=BI$7,IF('Copy &amp; Paste Roster Report Here'!$M203="MT",1,0),0)</f>
        <v>0</v>
      </c>
      <c r="BJ206" s="120">
        <f>IF('Copy &amp; Paste Roster Report Here'!$A203=BJ$7,IF('Copy &amp; Paste Roster Report Here'!$M203="MT",1,0),0)</f>
        <v>0</v>
      </c>
      <c r="BK206" s="120">
        <f>IF('Copy &amp; Paste Roster Report Here'!$A203=BK$7,IF('Copy &amp; Paste Roster Report Here'!$M203="MT",1,0),0)</f>
        <v>0</v>
      </c>
      <c r="BL206" s="120">
        <f>IF('Copy &amp; Paste Roster Report Here'!$A203=BL$7,IF('Copy &amp; Paste Roster Report Here'!$M203="MT",1,0),0)</f>
        <v>0</v>
      </c>
      <c r="BM206" s="120">
        <f>IF('Copy &amp; Paste Roster Report Here'!$A203=BM$7,IF('Copy &amp; Paste Roster Report Here'!$M203="MT",1,0),0)</f>
        <v>0</v>
      </c>
      <c r="BN206" s="120">
        <f>IF('Copy &amp; Paste Roster Report Here'!$A203=BN$7,IF('Copy &amp; Paste Roster Report Here'!$M203="MT",1,0),0)</f>
        <v>0</v>
      </c>
      <c r="BO206" s="120">
        <f>IF('Copy &amp; Paste Roster Report Here'!$A203=BO$7,IF('Copy &amp; Paste Roster Report Here'!$M203="MT",1,0),0)</f>
        <v>0</v>
      </c>
      <c r="BP206" s="120">
        <f>IF('Copy &amp; Paste Roster Report Here'!$A203=BP$7,IF('Copy &amp; Paste Roster Report Here'!$M203="MT",1,0),0)</f>
        <v>0</v>
      </c>
      <c r="BQ206" s="120">
        <f>IF('Copy &amp; Paste Roster Report Here'!$A203=BQ$7,IF('Copy &amp; Paste Roster Report Here'!$M203="MT",1,0),0)</f>
        <v>0</v>
      </c>
      <c r="BR206" s="120">
        <f>IF('Copy &amp; Paste Roster Report Here'!$A203=BR$7,IF('Copy &amp; Paste Roster Report Here'!$M203="MT",1,0),0)</f>
        <v>0</v>
      </c>
      <c r="BS206" s="120">
        <f>IF('Copy &amp; Paste Roster Report Here'!$A203=BS$7,IF('Copy &amp; Paste Roster Report Here'!$M203="MT",1,0),0)</f>
        <v>0</v>
      </c>
      <c r="BT206" s="73">
        <f t="shared" si="57"/>
        <v>0</v>
      </c>
      <c r="BU206" s="121">
        <f>IF('Copy &amp; Paste Roster Report Here'!$A203=BU$7,IF('Copy &amp; Paste Roster Report Here'!$M203="fy",1,0),0)</f>
        <v>0</v>
      </c>
      <c r="BV206" s="121">
        <f>IF('Copy &amp; Paste Roster Report Here'!$A203=BV$7,IF('Copy &amp; Paste Roster Report Here'!$M203="fy",1,0),0)</f>
        <v>0</v>
      </c>
      <c r="BW206" s="121">
        <f>IF('Copy &amp; Paste Roster Report Here'!$A203=BW$7,IF('Copy &amp; Paste Roster Report Here'!$M203="fy",1,0),0)</f>
        <v>0</v>
      </c>
      <c r="BX206" s="121">
        <f>IF('Copy &amp; Paste Roster Report Here'!$A203=BX$7,IF('Copy &amp; Paste Roster Report Here'!$M203="fy",1,0),0)</f>
        <v>0</v>
      </c>
      <c r="BY206" s="121">
        <f>IF('Copy &amp; Paste Roster Report Here'!$A203=BY$7,IF('Copy &amp; Paste Roster Report Here'!$M203="fy",1,0),0)</f>
        <v>0</v>
      </c>
      <c r="BZ206" s="121">
        <f>IF('Copy &amp; Paste Roster Report Here'!$A203=BZ$7,IF('Copy &amp; Paste Roster Report Here'!$M203="fy",1,0),0)</f>
        <v>0</v>
      </c>
      <c r="CA206" s="121">
        <f>IF('Copy &amp; Paste Roster Report Here'!$A203=CA$7,IF('Copy &amp; Paste Roster Report Here'!$M203="fy",1,0),0)</f>
        <v>0</v>
      </c>
      <c r="CB206" s="121">
        <f>IF('Copy &amp; Paste Roster Report Here'!$A203=CB$7,IF('Copy &amp; Paste Roster Report Here'!$M203="fy",1,0),0)</f>
        <v>0</v>
      </c>
      <c r="CC206" s="121">
        <f>IF('Copy &amp; Paste Roster Report Here'!$A203=CC$7,IF('Copy &amp; Paste Roster Report Here'!$M203="fy",1,0),0)</f>
        <v>0</v>
      </c>
      <c r="CD206" s="121">
        <f>IF('Copy &amp; Paste Roster Report Here'!$A203=CD$7,IF('Copy &amp; Paste Roster Report Here'!$M203="fy",1,0),0)</f>
        <v>0</v>
      </c>
      <c r="CE206" s="121">
        <f>IF('Copy &amp; Paste Roster Report Here'!$A203=CE$7,IF('Copy &amp; Paste Roster Report Here'!$M203="fy",1,0),0)</f>
        <v>0</v>
      </c>
      <c r="CF206" s="73">
        <f t="shared" si="58"/>
        <v>0</v>
      </c>
      <c r="CG206" s="122">
        <f>IF('Copy &amp; Paste Roster Report Here'!$A203=CG$7,IF('Copy &amp; Paste Roster Report Here'!$M203="RH",1,0),0)</f>
        <v>0</v>
      </c>
      <c r="CH206" s="122">
        <f>IF('Copy &amp; Paste Roster Report Here'!$A203=CH$7,IF('Copy &amp; Paste Roster Report Here'!$M203="RH",1,0),0)</f>
        <v>0</v>
      </c>
      <c r="CI206" s="122">
        <f>IF('Copy &amp; Paste Roster Report Here'!$A203=CI$7,IF('Copy &amp; Paste Roster Report Here'!$M203="RH",1,0),0)</f>
        <v>0</v>
      </c>
      <c r="CJ206" s="122">
        <f>IF('Copy &amp; Paste Roster Report Here'!$A203=CJ$7,IF('Copy &amp; Paste Roster Report Here'!$M203="RH",1,0),0)</f>
        <v>0</v>
      </c>
      <c r="CK206" s="122">
        <f>IF('Copy &amp; Paste Roster Report Here'!$A203=CK$7,IF('Copy &amp; Paste Roster Report Here'!$M203="RH",1,0),0)</f>
        <v>0</v>
      </c>
      <c r="CL206" s="122">
        <f>IF('Copy &amp; Paste Roster Report Here'!$A203=CL$7,IF('Copy &amp; Paste Roster Report Here'!$M203="RH",1,0),0)</f>
        <v>0</v>
      </c>
      <c r="CM206" s="122">
        <f>IF('Copy &amp; Paste Roster Report Here'!$A203=CM$7,IF('Copy &amp; Paste Roster Report Here'!$M203="RH",1,0),0)</f>
        <v>0</v>
      </c>
      <c r="CN206" s="122">
        <f>IF('Copy &amp; Paste Roster Report Here'!$A203=CN$7,IF('Copy &amp; Paste Roster Report Here'!$M203="RH",1,0),0)</f>
        <v>0</v>
      </c>
      <c r="CO206" s="122">
        <f>IF('Copy &amp; Paste Roster Report Here'!$A203=CO$7,IF('Copy &amp; Paste Roster Report Here'!$M203="RH",1,0),0)</f>
        <v>0</v>
      </c>
      <c r="CP206" s="122">
        <f>IF('Copy &amp; Paste Roster Report Here'!$A203=CP$7,IF('Copy &amp; Paste Roster Report Here'!$M203="RH",1,0),0)</f>
        <v>0</v>
      </c>
      <c r="CQ206" s="122">
        <f>IF('Copy &amp; Paste Roster Report Here'!$A203=CQ$7,IF('Copy &amp; Paste Roster Report Here'!$M203="RH",1,0),0)</f>
        <v>0</v>
      </c>
      <c r="CR206" s="73">
        <f t="shared" si="59"/>
        <v>0</v>
      </c>
      <c r="CS206" s="123">
        <f>IF('Copy &amp; Paste Roster Report Here'!$A203=CS$7,IF('Copy &amp; Paste Roster Report Here'!$M203="QT",1,0),0)</f>
        <v>0</v>
      </c>
      <c r="CT206" s="123">
        <f>IF('Copy &amp; Paste Roster Report Here'!$A203=CT$7,IF('Copy &amp; Paste Roster Report Here'!$M203="QT",1,0),0)</f>
        <v>0</v>
      </c>
      <c r="CU206" s="123">
        <f>IF('Copy &amp; Paste Roster Report Here'!$A203=CU$7,IF('Copy &amp; Paste Roster Report Here'!$M203="QT",1,0),0)</f>
        <v>0</v>
      </c>
      <c r="CV206" s="123">
        <f>IF('Copy &amp; Paste Roster Report Here'!$A203=CV$7,IF('Copy &amp; Paste Roster Report Here'!$M203="QT",1,0),0)</f>
        <v>0</v>
      </c>
      <c r="CW206" s="123">
        <f>IF('Copy &amp; Paste Roster Report Here'!$A203=CW$7,IF('Copy &amp; Paste Roster Report Here'!$M203="QT",1,0),0)</f>
        <v>0</v>
      </c>
      <c r="CX206" s="123">
        <f>IF('Copy &amp; Paste Roster Report Here'!$A203=CX$7,IF('Copy &amp; Paste Roster Report Here'!$M203="QT",1,0),0)</f>
        <v>0</v>
      </c>
      <c r="CY206" s="123">
        <f>IF('Copy &amp; Paste Roster Report Here'!$A203=CY$7,IF('Copy &amp; Paste Roster Report Here'!$M203="QT",1,0),0)</f>
        <v>0</v>
      </c>
      <c r="CZ206" s="123">
        <f>IF('Copy &amp; Paste Roster Report Here'!$A203=CZ$7,IF('Copy &amp; Paste Roster Report Here'!$M203="QT",1,0),0)</f>
        <v>0</v>
      </c>
      <c r="DA206" s="123">
        <f>IF('Copy &amp; Paste Roster Report Here'!$A203=DA$7,IF('Copy &amp; Paste Roster Report Here'!$M203="QT",1,0),0)</f>
        <v>0</v>
      </c>
      <c r="DB206" s="123">
        <f>IF('Copy &amp; Paste Roster Report Here'!$A203=DB$7,IF('Copy &amp; Paste Roster Report Here'!$M203="QT",1,0),0)</f>
        <v>0</v>
      </c>
      <c r="DC206" s="123">
        <f>IF('Copy &amp; Paste Roster Report Here'!$A203=DC$7,IF('Copy &amp; Paste Roster Report Here'!$M203="QT",1,0),0)</f>
        <v>0</v>
      </c>
      <c r="DD206" s="73">
        <f t="shared" si="60"/>
        <v>0</v>
      </c>
      <c r="DE206" s="124">
        <f>IF('Copy &amp; Paste Roster Report Here'!$A203=DE$7,IF('Copy &amp; Paste Roster Report Here'!$M203="xxxxxxxxxxx",1,0),0)</f>
        <v>0</v>
      </c>
      <c r="DF206" s="124">
        <f>IF('Copy &amp; Paste Roster Report Here'!$A203=DF$7,IF('Copy &amp; Paste Roster Report Here'!$M203="xxxxxxxxxxx",1,0),0)</f>
        <v>0</v>
      </c>
      <c r="DG206" s="124">
        <f>IF('Copy &amp; Paste Roster Report Here'!$A203=DG$7,IF('Copy &amp; Paste Roster Report Here'!$M203="xxxxxxxxxxx",1,0),0)</f>
        <v>0</v>
      </c>
      <c r="DH206" s="124">
        <f>IF('Copy &amp; Paste Roster Report Here'!$A203=DH$7,IF('Copy &amp; Paste Roster Report Here'!$M203="xxxxxxxxxxx",1,0),0)</f>
        <v>0</v>
      </c>
      <c r="DI206" s="124">
        <f>IF('Copy &amp; Paste Roster Report Here'!$A203=DI$7,IF('Copy &amp; Paste Roster Report Here'!$M203="xxxxxxxxxxx",1,0),0)</f>
        <v>0</v>
      </c>
      <c r="DJ206" s="124">
        <f>IF('Copy &amp; Paste Roster Report Here'!$A203=DJ$7,IF('Copy &amp; Paste Roster Report Here'!$M203="xxxxxxxxxxx",1,0),0)</f>
        <v>0</v>
      </c>
      <c r="DK206" s="124">
        <f>IF('Copy &amp; Paste Roster Report Here'!$A203=DK$7,IF('Copy &amp; Paste Roster Report Here'!$M203="xxxxxxxxxxx",1,0),0)</f>
        <v>0</v>
      </c>
      <c r="DL206" s="124">
        <f>IF('Copy &amp; Paste Roster Report Here'!$A203=DL$7,IF('Copy &amp; Paste Roster Report Here'!$M203="xxxxxxxxxxx",1,0),0)</f>
        <v>0</v>
      </c>
      <c r="DM206" s="124">
        <f>IF('Copy &amp; Paste Roster Report Here'!$A203=DM$7,IF('Copy &amp; Paste Roster Report Here'!$M203="xxxxxxxxxxx",1,0),0)</f>
        <v>0</v>
      </c>
      <c r="DN206" s="124">
        <f>IF('Copy &amp; Paste Roster Report Here'!$A203=DN$7,IF('Copy &amp; Paste Roster Report Here'!$M203="xxxxxxxxxxx",1,0),0)</f>
        <v>0</v>
      </c>
      <c r="DO206" s="124">
        <f>IF('Copy &amp; Paste Roster Report Here'!$A203=DO$7,IF('Copy &amp; Paste Roster Report Here'!$M203="xxxxxxxxxxx",1,0),0)</f>
        <v>0</v>
      </c>
      <c r="DP206" s="125">
        <f t="shared" si="61"/>
        <v>0</v>
      </c>
      <c r="DQ206" s="126">
        <f t="shared" si="62"/>
        <v>0</v>
      </c>
    </row>
    <row r="207" spans="1:121" x14ac:dyDescent="0.2">
      <c r="A207" s="111">
        <f t="shared" si="48"/>
        <v>0</v>
      </c>
      <c r="B207" s="111">
        <f t="shared" si="49"/>
        <v>0</v>
      </c>
      <c r="C207" s="112">
        <f>+('Copy &amp; Paste Roster Report Here'!$P204-'Copy &amp; Paste Roster Report Here'!$O204)/30</f>
        <v>0</v>
      </c>
      <c r="D207" s="112">
        <f>+('Copy &amp; Paste Roster Report Here'!$P204-'Copy &amp; Paste Roster Report Here'!$O204)</f>
        <v>0</v>
      </c>
      <c r="E207" s="111">
        <f>'Copy &amp; Paste Roster Report Here'!N204</f>
        <v>0</v>
      </c>
      <c r="F207" s="111" t="str">
        <f t="shared" si="50"/>
        <v>N</v>
      </c>
      <c r="G207" s="111">
        <f>'Copy &amp; Paste Roster Report Here'!R204</f>
        <v>0</v>
      </c>
      <c r="H207" s="113">
        <f t="shared" si="51"/>
        <v>0</v>
      </c>
      <c r="I207" s="112">
        <f>IF(F207="N",$F$5-'Copy &amp; Paste Roster Report Here'!O204,+'Copy &amp; Paste Roster Report Here'!Q204-'Copy &amp; Paste Roster Report Here'!O204)</f>
        <v>0</v>
      </c>
      <c r="J207" s="114">
        <f t="shared" si="52"/>
        <v>0</v>
      </c>
      <c r="K207" s="114">
        <f t="shared" si="53"/>
        <v>0</v>
      </c>
      <c r="L207" s="115">
        <f>'Copy &amp; Paste Roster Report Here'!F204</f>
        <v>0</v>
      </c>
      <c r="M207" s="116">
        <f t="shared" si="54"/>
        <v>0</v>
      </c>
      <c r="N207" s="117">
        <f>IF('Copy &amp; Paste Roster Report Here'!$A204='Analytical Tests'!N$7,IF($F207="Y",+$H207*N$6,0),0)</f>
        <v>0</v>
      </c>
      <c r="O207" s="117">
        <f>IF('Copy &amp; Paste Roster Report Here'!$A204='Analytical Tests'!O$7,IF($F207="Y",+$H207*O$6,0),0)</f>
        <v>0</v>
      </c>
      <c r="P207" s="117">
        <f>IF('Copy &amp; Paste Roster Report Here'!$A204='Analytical Tests'!P$7,IF($F207="Y",+$H207*P$6,0),0)</f>
        <v>0</v>
      </c>
      <c r="Q207" s="117">
        <f>IF('Copy &amp; Paste Roster Report Here'!$A204='Analytical Tests'!Q$7,IF($F207="Y",+$H207*Q$6,0),0)</f>
        <v>0</v>
      </c>
      <c r="R207" s="117">
        <f>IF('Copy &amp; Paste Roster Report Here'!$A204='Analytical Tests'!R$7,IF($F207="Y",+$H207*R$6,0),0)</f>
        <v>0</v>
      </c>
      <c r="S207" s="117">
        <f>IF('Copy &amp; Paste Roster Report Here'!$A204='Analytical Tests'!S$7,IF($F207="Y",+$H207*S$6,0),0)</f>
        <v>0</v>
      </c>
      <c r="T207" s="117">
        <f>IF('Copy &amp; Paste Roster Report Here'!$A204='Analytical Tests'!T$7,IF($F207="Y",+$H207*T$6,0),0)</f>
        <v>0</v>
      </c>
      <c r="U207" s="117">
        <f>IF('Copy &amp; Paste Roster Report Here'!$A204='Analytical Tests'!U$7,IF($F207="Y",+$H207*U$6,0),0)</f>
        <v>0</v>
      </c>
      <c r="V207" s="117">
        <f>IF('Copy &amp; Paste Roster Report Here'!$A204='Analytical Tests'!V$7,IF($F207="Y",+$H207*V$6,0),0)</f>
        <v>0</v>
      </c>
      <c r="W207" s="117">
        <f>IF('Copy &amp; Paste Roster Report Here'!$A204='Analytical Tests'!W$7,IF($F207="Y",+$H207*W$6,0),0)</f>
        <v>0</v>
      </c>
      <c r="X207" s="117">
        <f>IF('Copy &amp; Paste Roster Report Here'!$A204='Analytical Tests'!X$7,IF($F207="Y",+$H207*X$6,0),0)</f>
        <v>0</v>
      </c>
      <c r="Y207" s="117" t="b">
        <f>IF('Copy &amp; Paste Roster Report Here'!$A204='Analytical Tests'!Y$7,IF($F207="N",IF($J207&gt;=$C207,Y$6,+($I207/$D207)*Y$6),0))</f>
        <v>0</v>
      </c>
      <c r="Z207" s="117" t="b">
        <f>IF('Copy &amp; Paste Roster Report Here'!$A204='Analytical Tests'!Z$7,IF($F207="N",IF($J207&gt;=$C207,Z$6,+($I207/$D207)*Z$6),0))</f>
        <v>0</v>
      </c>
      <c r="AA207" s="117" t="b">
        <f>IF('Copy &amp; Paste Roster Report Here'!$A204='Analytical Tests'!AA$7,IF($F207="N",IF($J207&gt;=$C207,AA$6,+($I207/$D207)*AA$6),0))</f>
        <v>0</v>
      </c>
      <c r="AB207" s="117" t="b">
        <f>IF('Copy &amp; Paste Roster Report Here'!$A204='Analytical Tests'!AB$7,IF($F207="N",IF($J207&gt;=$C207,AB$6,+($I207/$D207)*AB$6),0))</f>
        <v>0</v>
      </c>
      <c r="AC207" s="117" t="b">
        <f>IF('Copy &amp; Paste Roster Report Here'!$A204='Analytical Tests'!AC$7,IF($F207="N",IF($J207&gt;=$C207,AC$6,+($I207/$D207)*AC$6),0))</f>
        <v>0</v>
      </c>
      <c r="AD207" s="117" t="b">
        <f>IF('Copy &amp; Paste Roster Report Here'!$A204='Analytical Tests'!AD$7,IF($F207="N",IF($J207&gt;=$C207,AD$6,+($I207/$D207)*AD$6),0))</f>
        <v>0</v>
      </c>
      <c r="AE207" s="117" t="b">
        <f>IF('Copy &amp; Paste Roster Report Here'!$A204='Analytical Tests'!AE$7,IF($F207="N",IF($J207&gt;=$C207,AE$6,+($I207/$D207)*AE$6),0))</f>
        <v>0</v>
      </c>
      <c r="AF207" s="117" t="b">
        <f>IF('Copy &amp; Paste Roster Report Here'!$A204='Analytical Tests'!AF$7,IF($F207="N",IF($J207&gt;=$C207,AF$6,+($I207/$D207)*AF$6),0))</f>
        <v>0</v>
      </c>
      <c r="AG207" s="117" t="b">
        <f>IF('Copy &amp; Paste Roster Report Here'!$A204='Analytical Tests'!AG$7,IF($F207="N",IF($J207&gt;=$C207,AG$6,+($I207/$D207)*AG$6),0))</f>
        <v>0</v>
      </c>
      <c r="AH207" s="117" t="b">
        <f>IF('Copy &amp; Paste Roster Report Here'!$A204='Analytical Tests'!AH$7,IF($F207="N",IF($J207&gt;=$C207,AH$6,+($I207/$D207)*AH$6),0))</f>
        <v>0</v>
      </c>
      <c r="AI207" s="117" t="b">
        <f>IF('Copy &amp; Paste Roster Report Here'!$A204='Analytical Tests'!AI$7,IF($F207="N",IF($J207&gt;=$C207,AI$6,+($I207/$D207)*AI$6),0))</f>
        <v>0</v>
      </c>
      <c r="AJ207" s="79"/>
      <c r="AK207" s="118">
        <f>IF('Copy &amp; Paste Roster Report Here'!$A204=AK$7,IF('Copy &amp; Paste Roster Report Here'!$M204="FT",1,0),0)</f>
        <v>0</v>
      </c>
      <c r="AL207" s="118">
        <f>IF('Copy &amp; Paste Roster Report Here'!$A204=AL$7,IF('Copy &amp; Paste Roster Report Here'!$M204="FT",1,0),0)</f>
        <v>0</v>
      </c>
      <c r="AM207" s="118">
        <f>IF('Copy &amp; Paste Roster Report Here'!$A204=AM$7,IF('Copy &amp; Paste Roster Report Here'!$M204="FT",1,0),0)</f>
        <v>0</v>
      </c>
      <c r="AN207" s="118">
        <f>IF('Copy &amp; Paste Roster Report Here'!$A204=AN$7,IF('Copy &amp; Paste Roster Report Here'!$M204="FT",1,0),0)</f>
        <v>0</v>
      </c>
      <c r="AO207" s="118">
        <f>IF('Copy &amp; Paste Roster Report Here'!$A204=AO$7,IF('Copy &amp; Paste Roster Report Here'!$M204="FT",1,0),0)</f>
        <v>0</v>
      </c>
      <c r="AP207" s="118">
        <f>IF('Copy &amp; Paste Roster Report Here'!$A204=AP$7,IF('Copy &amp; Paste Roster Report Here'!$M204="FT",1,0),0)</f>
        <v>0</v>
      </c>
      <c r="AQ207" s="118">
        <f>IF('Copy &amp; Paste Roster Report Here'!$A204=AQ$7,IF('Copy &amp; Paste Roster Report Here'!$M204="FT",1,0),0)</f>
        <v>0</v>
      </c>
      <c r="AR207" s="118">
        <f>IF('Copy &amp; Paste Roster Report Here'!$A204=AR$7,IF('Copy &amp; Paste Roster Report Here'!$M204="FT",1,0),0)</f>
        <v>0</v>
      </c>
      <c r="AS207" s="118">
        <f>IF('Copy &amp; Paste Roster Report Here'!$A204=AS$7,IF('Copy &amp; Paste Roster Report Here'!$M204="FT",1,0),0)</f>
        <v>0</v>
      </c>
      <c r="AT207" s="118">
        <f>IF('Copy &amp; Paste Roster Report Here'!$A204=AT$7,IF('Copy &amp; Paste Roster Report Here'!$M204="FT",1,0),0)</f>
        <v>0</v>
      </c>
      <c r="AU207" s="118">
        <f>IF('Copy &amp; Paste Roster Report Here'!$A204=AU$7,IF('Copy &amp; Paste Roster Report Here'!$M204="FT",1,0),0)</f>
        <v>0</v>
      </c>
      <c r="AV207" s="73">
        <f t="shared" si="55"/>
        <v>0</v>
      </c>
      <c r="AW207" s="119">
        <f>IF('Copy &amp; Paste Roster Report Here'!$A204=AW$7,IF('Copy &amp; Paste Roster Report Here'!$M204="HT",1,0),0)</f>
        <v>0</v>
      </c>
      <c r="AX207" s="119">
        <f>IF('Copy &amp; Paste Roster Report Here'!$A204=AX$7,IF('Copy &amp; Paste Roster Report Here'!$M204="HT",1,0),0)</f>
        <v>0</v>
      </c>
      <c r="AY207" s="119">
        <f>IF('Copy &amp; Paste Roster Report Here'!$A204=AY$7,IF('Copy &amp; Paste Roster Report Here'!$M204="HT",1,0),0)</f>
        <v>0</v>
      </c>
      <c r="AZ207" s="119">
        <f>IF('Copy &amp; Paste Roster Report Here'!$A204=AZ$7,IF('Copy &amp; Paste Roster Report Here'!$M204="HT",1,0),0)</f>
        <v>0</v>
      </c>
      <c r="BA207" s="119">
        <f>IF('Copy &amp; Paste Roster Report Here'!$A204=BA$7,IF('Copy &amp; Paste Roster Report Here'!$M204="HT",1,0),0)</f>
        <v>0</v>
      </c>
      <c r="BB207" s="119">
        <f>IF('Copy &amp; Paste Roster Report Here'!$A204=BB$7,IF('Copy &amp; Paste Roster Report Here'!$M204="HT",1,0),0)</f>
        <v>0</v>
      </c>
      <c r="BC207" s="119">
        <f>IF('Copy &amp; Paste Roster Report Here'!$A204=BC$7,IF('Copy &amp; Paste Roster Report Here'!$M204="HT",1,0),0)</f>
        <v>0</v>
      </c>
      <c r="BD207" s="119">
        <f>IF('Copy &amp; Paste Roster Report Here'!$A204=BD$7,IF('Copy &amp; Paste Roster Report Here'!$M204="HT",1,0),0)</f>
        <v>0</v>
      </c>
      <c r="BE207" s="119">
        <f>IF('Copy &amp; Paste Roster Report Here'!$A204=BE$7,IF('Copy &amp; Paste Roster Report Here'!$M204="HT",1,0),0)</f>
        <v>0</v>
      </c>
      <c r="BF207" s="119">
        <f>IF('Copy &amp; Paste Roster Report Here'!$A204=BF$7,IF('Copy &amp; Paste Roster Report Here'!$M204="HT",1,0),0)</f>
        <v>0</v>
      </c>
      <c r="BG207" s="119">
        <f>IF('Copy &amp; Paste Roster Report Here'!$A204=BG$7,IF('Copy &amp; Paste Roster Report Here'!$M204="HT",1,0),0)</f>
        <v>0</v>
      </c>
      <c r="BH207" s="73">
        <f t="shared" si="56"/>
        <v>0</v>
      </c>
      <c r="BI207" s="120">
        <f>IF('Copy &amp; Paste Roster Report Here'!$A204=BI$7,IF('Copy &amp; Paste Roster Report Here'!$M204="MT",1,0),0)</f>
        <v>0</v>
      </c>
      <c r="BJ207" s="120">
        <f>IF('Copy &amp; Paste Roster Report Here'!$A204=BJ$7,IF('Copy &amp; Paste Roster Report Here'!$M204="MT",1,0),0)</f>
        <v>0</v>
      </c>
      <c r="BK207" s="120">
        <f>IF('Copy &amp; Paste Roster Report Here'!$A204=BK$7,IF('Copy &amp; Paste Roster Report Here'!$M204="MT",1,0),0)</f>
        <v>0</v>
      </c>
      <c r="BL207" s="120">
        <f>IF('Copy &amp; Paste Roster Report Here'!$A204=BL$7,IF('Copy &amp; Paste Roster Report Here'!$M204="MT",1,0),0)</f>
        <v>0</v>
      </c>
      <c r="BM207" s="120">
        <f>IF('Copy &amp; Paste Roster Report Here'!$A204=BM$7,IF('Copy &amp; Paste Roster Report Here'!$M204="MT",1,0),0)</f>
        <v>0</v>
      </c>
      <c r="BN207" s="120">
        <f>IF('Copy &amp; Paste Roster Report Here'!$A204=BN$7,IF('Copy &amp; Paste Roster Report Here'!$M204="MT",1,0),0)</f>
        <v>0</v>
      </c>
      <c r="BO207" s="120">
        <f>IF('Copy &amp; Paste Roster Report Here'!$A204=BO$7,IF('Copy &amp; Paste Roster Report Here'!$M204="MT",1,0),0)</f>
        <v>0</v>
      </c>
      <c r="BP207" s="120">
        <f>IF('Copy &amp; Paste Roster Report Here'!$A204=BP$7,IF('Copy &amp; Paste Roster Report Here'!$M204="MT",1,0),0)</f>
        <v>0</v>
      </c>
      <c r="BQ207" s="120">
        <f>IF('Copy &amp; Paste Roster Report Here'!$A204=BQ$7,IF('Copy &amp; Paste Roster Report Here'!$M204="MT",1,0),0)</f>
        <v>0</v>
      </c>
      <c r="BR207" s="120">
        <f>IF('Copy &amp; Paste Roster Report Here'!$A204=BR$7,IF('Copy &amp; Paste Roster Report Here'!$M204="MT",1,0),0)</f>
        <v>0</v>
      </c>
      <c r="BS207" s="120">
        <f>IF('Copy &amp; Paste Roster Report Here'!$A204=BS$7,IF('Copy &amp; Paste Roster Report Here'!$M204="MT",1,0),0)</f>
        <v>0</v>
      </c>
      <c r="BT207" s="73">
        <f t="shared" si="57"/>
        <v>0</v>
      </c>
      <c r="BU207" s="121">
        <f>IF('Copy &amp; Paste Roster Report Here'!$A204=BU$7,IF('Copy &amp; Paste Roster Report Here'!$M204="fy",1,0),0)</f>
        <v>0</v>
      </c>
      <c r="BV207" s="121">
        <f>IF('Copy &amp; Paste Roster Report Here'!$A204=BV$7,IF('Copy &amp; Paste Roster Report Here'!$M204="fy",1,0),0)</f>
        <v>0</v>
      </c>
      <c r="BW207" s="121">
        <f>IF('Copy &amp; Paste Roster Report Here'!$A204=BW$7,IF('Copy &amp; Paste Roster Report Here'!$M204="fy",1,0),0)</f>
        <v>0</v>
      </c>
      <c r="BX207" s="121">
        <f>IF('Copy &amp; Paste Roster Report Here'!$A204=BX$7,IF('Copy &amp; Paste Roster Report Here'!$M204="fy",1,0),0)</f>
        <v>0</v>
      </c>
      <c r="BY207" s="121">
        <f>IF('Copy &amp; Paste Roster Report Here'!$A204=BY$7,IF('Copy &amp; Paste Roster Report Here'!$M204="fy",1,0),0)</f>
        <v>0</v>
      </c>
      <c r="BZ207" s="121">
        <f>IF('Copy &amp; Paste Roster Report Here'!$A204=BZ$7,IF('Copy &amp; Paste Roster Report Here'!$M204="fy",1,0),0)</f>
        <v>0</v>
      </c>
      <c r="CA207" s="121">
        <f>IF('Copy &amp; Paste Roster Report Here'!$A204=CA$7,IF('Copy &amp; Paste Roster Report Here'!$M204="fy",1,0),0)</f>
        <v>0</v>
      </c>
      <c r="CB207" s="121">
        <f>IF('Copy &amp; Paste Roster Report Here'!$A204=CB$7,IF('Copy &amp; Paste Roster Report Here'!$M204="fy",1,0),0)</f>
        <v>0</v>
      </c>
      <c r="CC207" s="121">
        <f>IF('Copy &amp; Paste Roster Report Here'!$A204=CC$7,IF('Copy &amp; Paste Roster Report Here'!$M204="fy",1,0),0)</f>
        <v>0</v>
      </c>
      <c r="CD207" s="121">
        <f>IF('Copy &amp; Paste Roster Report Here'!$A204=CD$7,IF('Copy &amp; Paste Roster Report Here'!$M204="fy",1,0),0)</f>
        <v>0</v>
      </c>
      <c r="CE207" s="121">
        <f>IF('Copy &amp; Paste Roster Report Here'!$A204=CE$7,IF('Copy &amp; Paste Roster Report Here'!$M204="fy",1,0),0)</f>
        <v>0</v>
      </c>
      <c r="CF207" s="73">
        <f t="shared" si="58"/>
        <v>0</v>
      </c>
      <c r="CG207" s="122">
        <f>IF('Copy &amp; Paste Roster Report Here'!$A204=CG$7,IF('Copy &amp; Paste Roster Report Here'!$M204="RH",1,0),0)</f>
        <v>0</v>
      </c>
      <c r="CH207" s="122">
        <f>IF('Copy &amp; Paste Roster Report Here'!$A204=CH$7,IF('Copy &amp; Paste Roster Report Here'!$M204="RH",1,0),0)</f>
        <v>0</v>
      </c>
      <c r="CI207" s="122">
        <f>IF('Copy &amp; Paste Roster Report Here'!$A204=CI$7,IF('Copy &amp; Paste Roster Report Here'!$M204="RH",1,0),0)</f>
        <v>0</v>
      </c>
      <c r="CJ207" s="122">
        <f>IF('Copy &amp; Paste Roster Report Here'!$A204=CJ$7,IF('Copy &amp; Paste Roster Report Here'!$M204="RH",1,0),0)</f>
        <v>0</v>
      </c>
      <c r="CK207" s="122">
        <f>IF('Copy &amp; Paste Roster Report Here'!$A204=CK$7,IF('Copy &amp; Paste Roster Report Here'!$M204="RH",1,0),0)</f>
        <v>0</v>
      </c>
      <c r="CL207" s="122">
        <f>IF('Copy &amp; Paste Roster Report Here'!$A204=CL$7,IF('Copy &amp; Paste Roster Report Here'!$M204="RH",1,0),0)</f>
        <v>0</v>
      </c>
      <c r="CM207" s="122">
        <f>IF('Copy &amp; Paste Roster Report Here'!$A204=CM$7,IF('Copy &amp; Paste Roster Report Here'!$M204="RH",1,0),0)</f>
        <v>0</v>
      </c>
      <c r="CN207" s="122">
        <f>IF('Copy &amp; Paste Roster Report Here'!$A204=CN$7,IF('Copy &amp; Paste Roster Report Here'!$M204="RH",1,0),0)</f>
        <v>0</v>
      </c>
      <c r="CO207" s="122">
        <f>IF('Copy &amp; Paste Roster Report Here'!$A204=CO$7,IF('Copy &amp; Paste Roster Report Here'!$M204="RH",1,0),0)</f>
        <v>0</v>
      </c>
      <c r="CP207" s="122">
        <f>IF('Copy &amp; Paste Roster Report Here'!$A204=CP$7,IF('Copy &amp; Paste Roster Report Here'!$M204="RH",1,0),0)</f>
        <v>0</v>
      </c>
      <c r="CQ207" s="122">
        <f>IF('Copy &amp; Paste Roster Report Here'!$A204=CQ$7,IF('Copy &amp; Paste Roster Report Here'!$M204="RH",1,0),0)</f>
        <v>0</v>
      </c>
      <c r="CR207" s="73">
        <f t="shared" si="59"/>
        <v>0</v>
      </c>
      <c r="CS207" s="123">
        <f>IF('Copy &amp; Paste Roster Report Here'!$A204=CS$7,IF('Copy &amp; Paste Roster Report Here'!$M204="QT",1,0),0)</f>
        <v>0</v>
      </c>
      <c r="CT207" s="123">
        <f>IF('Copy &amp; Paste Roster Report Here'!$A204=CT$7,IF('Copy &amp; Paste Roster Report Here'!$M204="QT",1,0),0)</f>
        <v>0</v>
      </c>
      <c r="CU207" s="123">
        <f>IF('Copy &amp; Paste Roster Report Here'!$A204=CU$7,IF('Copy &amp; Paste Roster Report Here'!$M204="QT",1,0),0)</f>
        <v>0</v>
      </c>
      <c r="CV207" s="123">
        <f>IF('Copy &amp; Paste Roster Report Here'!$A204=CV$7,IF('Copy &amp; Paste Roster Report Here'!$M204="QT",1,0),0)</f>
        <v>0</v>
      </c>
      <c r="CW207" s="123">
        <f>IF('Copy &amp; Paste Roster Report Here'!$A204=CW$7,IF('Copy &amp; Paste Roster Report Here'!$M204="QT",1,0),0)</f>
        <v>0</v>
      </c>
      <c r="CX207" s="123">
        <f>IF('Copy &amp; Paste Roster Report Here'!$A204=CX$7,IF('Copy &amp; Paste Roster Report Here'!$M204="QT",1,0),0)</f>
        <v>0</v>
      </c>
      <c r="CY207" s="123">
        <f>IF('Copy &amp; Paste Roster Report Here'!$A204=CY$7,IF('Copy &amp; Paste Roster Report Here'!$M204="QT",1,0),0)</f>
        <v>0</v>
      </c>
      <c r="CZ207" s="123">
        <f>IF('Copy &amp; Paste Roster Report Here'!$A204=CZ$7,IF('Copy &amp; Paste Roster Report Here'!$M204="QT",1,0),0)</f>
        <v>0</v>
      </c>
      <c r="DA207" s="123">
        <f>IF('Copy &amp; Paste Roster Report Here'!$A204=DA$7,IF('Copy &amp; Paste Roster Report Here'!$M204="QT",1,0),0)</f>
        <v>0</v>
      </c>
      <c r="DB207" s="123">
        <f>IF('Copy &amp; Paste Roster Report Here'!$A204=DB$7,IF('Copy &amp; Paste Roster Report Here'!$M204="QT",1,0),0)</f>
        <v>0</v>
      </c>
      <c r="DC207" s="123">
        <f>IF('Copy &amp; Paste Roster Report Here'!$A204=DC$7,IF('Copy &amp; Paste Roster Report Here'!$M204="QT",1,0),0)</f>
        <v>0</v>
      </c>
      <c r="DD207" s="73">
        <f t="shared" si="60"/>
        <v>0</v>
      </c>
      <c r="DE207" s="124">
        <f>IF('Copy &amp; Paste Roster Report Here'!$A204=DE$7,IF('Copy &amp; Paste Roster Report Here'!$M204="xxxxxxxxxxx",1,0),0)</f>
        <v>0</v>
      </c>
      <c r="DF207" s="124">
        <f>IF('Copy &amp; Paste Roster Report Here'!$A204=DF$7,IF('Copy &amp; Paste Roster Report Here'!$M204="xxxxxxxxxxx",1,0),0)</f>
        <v>0</v>
      </c>
      <c r="DG207" s="124">
        <f>IF('Copy &amp; Paste Roster Report Here'!$A204=DG$7,IF('Copy &amp; Paste Roster Report Here'!$M204="xxxxxxxxxxx",1,0),0)</f>
        <v>0</v>
      </c>
      <c r="DH207" s="124">
        <f>IF('Copy &amp; Paste Roster Report Here'!$A204=DH$7,IF('Copy &amp; Paste Roster Report Here'!$M204="xxxxxxxxxxx",1,0),0)</f>
        <v>0</v>
      </c>
      <c r="DI207" s="124">
        <f>IF('Copy &amp; Paste Roster Report Here'!$A204=DI$7,IF('Copy &amp; Paste Roster Report Here'!$M204="xxxxxxxxxxx",1,0),0)</f>
        <v>0</v>
      </c>
      <c r="DJ207" s="124">
        <f>IF('Copy &amp; Paste Roster Report Here'!$A204=DJ$7,IF('Copy &amp; Paste Roster Report Here'!$M204="xxxxxxxxxxx",1,0),0)</f>
        <v>0</v>
      </c>
      <c r="DK207" s="124">
        <f>IF('Copy &amp; Paste Roster Report Here'!$A204=DK$7,IF('Copy &amp; Paste Roster Report Here'!$M204="xxxxxxxxxxx",1,0),0)</f>
        <v>0</v>
      </c>
      <c r="DL207" s="124">
        <f>IF('Copy &amp; Paste Roster Report Here'!$A204=DL$7,IF('Copy &amp; Paste Roster Report Here'!$M204="xxxxxxxxxxx",1,0),0)</f>
        <v>0</v>
      </c>
      <c r="DM207" s="124">
        <f>IF('Copy &amp; Paste Roster Report Here'!$A204=DM$7,IF('Copy &amp; Paste Roster Report Here'!$M204="xxxxxxxxxxx",1,0),0)</f>
        <v>0</v>
      </c>
      <c r="DN207" s="124">
        <f>IF('Copy &amp; Paste Roster Report Here'!$A204=DN$7,IF('Copy &amp; Paste Roster Report Here'!$M204="xxxxxxxxxxx",1,0),0)</f>
        <v>0</v>
      </c>
      <c r="DO207" s="124">
        <f>IF('Copy &amp; Paste Roster Report Here'!$A204=DO$7,IF('Copy &amp; Paste Roster Report Here'!$M204="xxxxxxxxxxx",1,0),0)</f>
        <v>0</v>
      </c>
      <c r="DP207" s="125">
        <f t="shared" si="61"/>
        <v>0</v>
      </c>
      <c r="DQ207" s="126">
        <f t="shared" si="62"/>
        <v>0</v>
      </c>
    </row>
    <row r="208" spans="1:121" x14ac:dyDescent="0.2">
      <c r="A208" s="111">
        <f t="shared" si="48"/>
        <v>0</v>
      </c>
      <c r="B208" s="111">
        <f t="shared" si="49"/>
        <v>0</v>
      </c>
      <c r="C208" s="112">
        <f>+('Copy &amp; Paste Roster Report Here'!$P205-'Copy &amp; Paste Roster Report Here'!$O205)/30</f>
        <v>0</v>
      </c>
      <c r="D208" s="112">
        <f>+('Copy &amp; Paste Roster Report Here'!$P205-'Copy &amp; Paste Roster Report Here'!$O205)</f>
        <v>0</v>
      </c>
      <c r="E208" s="111">
        <f>'Copy &amp; Paste Roster Report Here'!N205</f>
        <v>0</v>
      </c>
      <c r="F208" s="111" t="str">
        <f t="shared" si="50"/>
        <v>N</v>
      </c>
      <c r="G208" s="111">
        <f>'Copy &amp; Paste Roster Report Here'!R205</f>
        <v>0</v>
      </c>
      <c r="H208" s="113">
        <f t="shared" si="51"/>
        <v>0</v>
      </c>
      <c r="I208" s="112">
        <f>IF(F208="N",$F$5-'Copy &amp; Paste Roster Report Here'!O205,+'Copy &amp; Paste Roster Report Here'!Q205-'Copy &amp; Paste Roster Report Here'!O205)</f>
        <v>0</v>
      </c>
      <c r="J208" s="114">
        <f t="shared" si="52"/>
        <v>0</v>
      </c>
      <c r="K208" s="114">
        <f t="shared" si="53"/>
        <v>0</v>
      </c>
      <c r="L208" s="115">
        <f>'Copy &amp; Paste Roster Report Here'!F205</f>
        <v>0</v>
      </c>
      <c r="M208" s="116">
        <f t="shared" si="54"/>
        <v>0</v>
      </c>
      <c r="N208" s="117">
        <f>IF('Copy &amp; Paste Roster Report Here'!$A205='Analytical Tests'!N$7,IF($F208="Y",+$H208*N$6,0),0)</f>
        <v>0</v>
      </c>
      <c r="O208" s="117">
        <f>IF('Copy &amp; Paste Roster Report Here'!$A205='Analytical Tests'!O$7,IF($F208="Y",+$H208*O$6,0),0)</f>
        <v>0</v>
      </c>
      <c r="P208" s="117">
        <f>IF('Copy &amp; Paste Roster Report Here'!$A205='Analytical Tests'!P$7,IF($F208="Y",+$H208*P$6,0),0)</f>
        <v>0</v>
      </c>
      <c r="Q208" s="117">
        <f>IF('Copy &amp; Paste Roster Report Here'!$A205='Analytical Tests'!Q$7,IF($F208="Y",+$H208*Q$6,0),0)</f>
        <v>0</v>
      </c>
      <c r="R208" s="117">
        <f>IF('Copy &amp; Paste Roster Report Here'!$A205='Analytical Tests'!R$7,IF($F208="Y",+$H208*R$6,0),0)</f>
        <v>0</v>
      </c>
      <c r="S208" s="117">
        <f>IF('Copy &amp; Paste Roster Report Here'!$A205='Analytical Tests'!S$7,IF($F208="Y",+$H208*S$6,0),0)</f>
        <v>0</v>
      </c>
      <c r="T208" s="117">
        <f>IF('Copy &amp; Paste Roster Report Here'!$A205='Analytical Tests'!T$7,IF($F208="Y",+$H208*T$6,0),0)</f>
        <v>0</v>
      </c>
      <c r="U208" s="117">
        <f>IF('Copy &amp; Paste Roster Report Here'!$A205='Analytical Tests'!U$7,IF($F208="Y",+$H208*U$6,0),0)</f>
        <v>0</v>
      </c>
      <c r="V208" s="117">
        <f>IF('Copy &amp; Paste Roster Report Here'!$A205='Analytical Tests'!V$7,IF($F208="Y",+$H208*V$6,0),0)</f>
        <v>0</v>
      </c>
      <c r="W208" s="117">
        <f>IF('Copy &amp; Paste Roster Report Here'!$A205='Analytical Tests'!W$7,IF($F208="Y",+$H208*W$6,0),0)</f>
        <v>0</v>
      </c>
      <c r="X208" s="117">
        <f>IF('Copy &amp; Paste Roster Report Here'!$A205='Analytical Tests'!X$7,IF($F208="Y",+$H208*X$6,0),0)</f>
        <v>0</v>
      </c>
      <c r="Y208" s="117" t="b">
        <f>IF('Copy &amp; Paste Roster Report Here'!$A205='Analytical Tests'!Y$7,IF($F208="N",IF($J208&gt;=$C208,Y$6,+($I208/$D208)*Y$6),0))</f>
        <v>0</v>
      </c>
      <c r="Z208" s="117" t="b">
        <f>IF('Copy &amp; Paste Roster Report Here'!$A205='Analytical Tests'!Z$7,IF($F208="N",IF($J208&gt;=$C208,Z$6,+($I208/$D208)*Z$6),0))</f>
        <v>0</v>
      </c>
      <c r="AA208" s="117" t="b">
        <f>IF('Copy &amp; Paste Roster Report Here'!$A205='Analytical Tests'!AA$7,IF($F208="N",IF($J208&gt;=$C208,AA$6,+($I208/$D208)*AA$6),0))</f>
        <v>0</v>
      </c>
      <c r="AB208" s="117" t="b">
        <f>IF('Copy &amp; Paste Roster Report Here'!$A205='Analytical Tests'!AB$7,IF($F208="N",IF($J208&gt;=$C208,AB$6,+($I208/$D208)*AB$6),0))</f>
        <v>0</v>
      </c>
      <c r="AC208" s="117" t="b">
        <f>IF('Copy &amp; Paste Roster Report Here'!$A205='Analytical Tests'!AC$7,IF($F208="N",IF($J208&gt;=$C208,AC$6,+($I208/$D208)*AC$6),0))</f>
        <v>0</v>
      </c>
      <c r="AD208" s="117" t="b">
        <f>IF('Copy &amp; Paste Roster Report Here'!$A205='Analytical Tests'!AD$7,IF($F208="N",IF($J208&gt;=$C208,AD$6,+($I208/$D208)*AD$6),0))</f>
        <v>0</v>
      </c>
      <c r="AE208" s="117" t="b">
        <f>IF('Copy &amp; Paste Roster Report Here'!$A205='Analytical Tests'!AE$7,IF($F208="N",IF($J208&gt;=$C208,AE$6,+($I208/$D208)*AE$6),0))</f>
        <v>0</v>
      </c>
      <c r="AF208" s="117" t="b">
        <f>IF('Copy &amp; Paste Roster Report Here'!$A205='Analytical Tests'!AF$7,IF($F208="N",IF($J208&gt;=$C208,AF$6,+($I208/$D208)*AF$6),0))</f>
        <v>0</v>
      </c>
      <c r="AG208" s="117" t="b">
        <f>IF('Copy &amp; Paste Roster Report Here'!$A205='Analytical Tests'!AG$7,IF($F208="N",IF($J208&gt;=$C208,AG$6,+($I208/$D208)*AG$6),0))</f>
        <v>0</v>
      </c>
      <c r="AH208" s="117" t="b">
        <f>IF('Copy &amp; Paste Roster Report Here'!$A205='Analytical Tests'!AH$7,IF($F208="N",IF($J208&gt;=$C208,AH$6,+($I208/$D208)*AH$6),0))</f>
        <v>0</v>
      </c>
      <c r="AI208" s="117" t="b">
        <f>IF('Copy &amp; Paste Roster Report Here'!$A205='Analytical Tests'!AI$7,IF($F208="N",IF($J208&gt;=$C208,AI$6,+($I208/$D208)*AI$6),0))</f>
        <v>0</v>
      </c>
      <c r="AJ208" s="79"/>
      <c r="AK208" s="118">
        <f>IF('Copy &amp; Paste Roster Report Here'!$A205=AK$7,IF('Copy &amp; Paste Roster Report Here'!$M205="FT",1,0),0)</f>
        <v>0</v>
      </c>
      <c r="AL208" s="118">
        <f>IF('Copy &amp; Paste Roster Report Here'!$A205=AL$7,IF('Copy &amp; Paste Roster Report Here'!$M205="FT",1,0),0)</f>
        <v>0</v>
      </c>
      <c r="AM208" s="118">
        <f>IF('Copy &amp; Paste Roster Report Here'!$A205=AM$7,IF('Copy &amp; Paste Roster Report Here'!$M205="FT",1,0),0)</f>
        <v>0</v>
      </c>
      <c r="AN208" s="118">
        <f>IF('Copy &amp; Paste Roster Report Here'!$A205=AN$7,IF('Copy &amp; Paste Roster Report Here'!$M205="FT",1,0),0)</f>
        <v>0</v>
      </c>
      <c r="AO208" s="118">
        <f>IF('Copy &amp; Paste Roster Report Here'!$A205=AO$7,IF('Copy &amp; Paste Roster Report Here'!$M205="FT",1,0),0)</f>
        <v>0</v>
      </c>
      <c r="AP208" s="118">
        <f>IF('Copy &amp; Paste Roster Report Here'!$A205=AP$7,IF('Copy &amp; Paste Roster Report Here'!$M205="FT",1,0),0)</f>
        <v>0</v>
      </c>
      <c r="AQ208" s="118">
        <f>IF('Copy &amp; Paste Roster Report Here'!$A205=AQ$7,IF('Copy &amp; Paste Roster Report Here'!$M205="FT",1,0),0)</f>
        <v>0</v>
      </c>
      <c r="AR208" s="118">
        <f>IF('Copy &amp; Paste Roster Report Here'!$A205=AR$7,IF('Copy &amp; Paste Roster Report Here'!$M205="FT",1,0),0)</f>
        <v>0</v>
      </c>
      <c r="AS208" s="118">
        <f>IF('Copy &amp; Paste Roster Report Here'!$A205=AS$7,IF('Copy &amp; Paste Roster Report Here'!$M205="FT",1,0),0)</f>
        <v>0</v>
      </c>
      <c r="AT208" s="118">
        <f>IF('Copy &amp; Paste Roster Report Here'!$A205=AT$7,IF('Copy &amp; Paste Roster Report Here'!$M205="FT",1,0),0)</f>
        <v>0</v>
      </c>
      <c r="AU208" s="118">
        <f>IF('Copy &amp; Paste Roster Report Here'!$A205=AU$7,IF('Copy &amp; Paste Roster Report Here'!$M205="FT",1,0),0)</f>
        <v>0</v>
      </c>
      <c r="AV208" s="73">
        <f t="shared" si="55"/>
        <v>0</v>
      </c>
      <c r="AW208" s="119">
        <f>IF('Copy &amp; Paste Roster Report Here'!$A205=AW$7,IF('Copy &amp; Paste Roster Report Here'!$M205="HT",1,0),0)</f>
        <v>0</v>
      </c>
      <c r="AX208" s="119">
        <f>IF('Copy &amp; Paste Roster Report Here'!$A205=AX$7,IF('Copy &amp; Paste Roster Report Here'!$M205="HT",1,0),0)</f>
        <v>0</v>
      </c>
      <c r="AY208" s="119">
        <f>IF('Copy &amp; Paste Roster Report Here'!$A205=AY$7,IF('Copy &amp; Paste Roster Report Here'!$M205="HT",1,0),0)</f>
        <v>0</v>
      </c>
      <c r="AZ208" s="119">
        <f>IF('Copy &amp; Paste Roster Report Here'!$A205=AZ$7,IF('Copy &amp; Paste Roster Report Here'!$M205="HT",1,0),0)</f>
        <v>0</v>
      </c>
      <c r="BA208" s="119">
        <f>IF('Copy &amp; Paste Roster Report Here'!$A205=BA$7,IF('Copy &amp; Paste Roster Report Here'!$M205="HT",1,0),0)</f>
        <v>0</v>
      </c>
      <c r="BB208" s="119">
        <f>IF('Copy &amp; Paste Roster Report Here'!$A205=BB$7,IF('Copy &amp; Paste Roster Report Here'!$M205="HT",1,0),0)</f>
        <v>0</v>
      </c>
      <c r="BC208" s="119">
        <f>IF('Copy &amp; Paste Roster Report Here'!$A205=BC$7,IF('Copy &amp; Paste Roster Report Here'!$M205="HT",1,0),0)</f>
        <v>0</v>
      </c>
      <c r="BD208" s="119">
        <f>IF('Copy &amp; Paste Roster Report Here'!$A205=BD$7,IF('Copy &amp; Paste Roster Report Here'!$M205="HT",1,0),0)</f>
        <v>0</v>
      </c>
      <c r="BE208" s="119">
        <f>IF('Copy &amp; Paste Roster Report Here'!$A205=BE$7,IF('Copy &amp; Paste Roster Report Here'!$M205="HT",1,0),0)</f>
        <v>0</v>
      </c>
      <c r="BF208" s="119">
        <f>IF('Copy &amp; Paste Roster Report Here'!$A205=BF$7,IF('Copy &amp; Paste Roster Report Here'!$M205="HT",1,0),0)</f>
        <v>0</v>
      </c>
      <c r="BG208" s="119">
        <f>IF('Copy &amp; Paste Roster Report Here'!$A205=BG$7,IF('Copy &amp; Paste Roster Report Here'!$M205="HT",1,0),0)</f>
        <v>0</v>
      </c>
      <c r="BH208" s="73">
        <f t="shared" si="56"/>
        <v>0</v>
      </c>
      <c r="BI208" s="120">
        <f>IF('Copy &amp; Paste Roster Report Here'!$A205=BI$7,IF('Copy &amp; Paste Roster Report Here'!$M205="MT",1,0),0)</f>
        <v>0</v>
      </c>
      <c r="BJ208" s="120">
        <f>IF('Copy &amp; Paste Roster Report Here'!$A205=BJ$7,IF('Copy &amp; Paste Roster Report Here'!$M205="MT",1,0),0)</f>
        <v>0</v>
      </c>
      <c r="BK208" s="120">
        <f>IF('Copy &amp; Paste Roster Report Here'!$A205=BK$7,IF('Copy &amp; Paste Roster Report Here'!$M205="MT",1,0),0)</f>
        <v>0</v>
      </c>
      <c r="BL208" s="120">
        <f>IF('Copy &amp; Paste Roster Report Here'!$A205=BL$7,IF('Copy &amp; Paste Roster Report Here'!$M205="MT",1,0),0)</f>
        <v>0</v>
      </c>
      <c r="BM208" s="120">
        <f>IF('Copy &amp; Paste Roster Report Here'!$A205=BM$7,IF('Copy &amp; Paste Roster Report Here'!$M205="MT",1,0),0)</f>
        <v>0</v>
      </c>
      <c r="BN208" s="120">
        <f>IF('Copy &amp; Paste Roster Report Here'!$A205=BN$7,IF('Copy &amp; Paste Roster Report Here'!$M205="MT",1,0),0)</f>
        <v>0</v>
      </c>
      <c r="BO208" s="120">
        <f>IF('Copy &amp; Paste Roster Report Here'!$A205=BO$7,IF('Copy &amp; Paste Roster Report Here'!$M205="MT",1,0),0)</f>
        <v>0</v>
      </c>
      <c r="BP208" s="120">
        <f>IF('Copy &amp; Paste Roster Report Here'!$A205=BP$7,IF('Copy &amp; Paste Roster Report Here'!$M205="MT",1,0),0)</f>
        <v>0</v>
      </c>
      <c r="BQ208" s="120">
        <f>IF('Copy &amp; Paste Roster Report Here'!$A205=BQ$7,IF('Copy &amp; Paste Roster Report Here'!$M205="MT",1,0),0)</f>
        <v>0</v>
      </c>
      <c r="BR208" s="120">
        <f>IF('Copy &amp; Paste Roster Report Here'!$A205=BR$7,IF('Copy &amp; Paste Roster Report Here'!$M205="MT",1,0),0)</f>
        <v>0</v>
      </c>
      <c r="BS208" s="120">
        <f>IF('Copy &amp; Paste Roster Report Here'!$A205=BS$7,IF('Copy &amp; Paste Roster Report Here'!$M205="MT",1,0),0)</f>
        <v>0</v>
      </c>
      <c r="BT208" s="73">
        <f t="shared" si="57"/>
        <v>0</v>
      </c>
      <c r="BU208" s="121">
        <f>IF('Copy &amp; Paste Roster Report Here'!$A205=BU$7,IF('Copy &amp; Paste Roster Report Here'!$M205="fy",1,0),0)</f>
        <v>0</v>
      </c>
      <c r="BV208" s="121">
        <f>IF('Copy &amp; Paste Roster Report Here'!$A205=BV$7,IF('Copy &amp; Paste Roster Report Here'!$M205="fy",1,0),0)</f>
        <v>0</v>
      </c>
      <c r="BW208" s="121">
        <f>IF('Copy &amp; Paste Roster Report Here'!$A205=BW$7,IF('Copy &amp; Paste Roster Report Here'!$M205="fy",1,0),0)</f>
        <v>0</v>
      </c>
      <c r="BX208" s="121">
        <f>IF('Copy &amp; Paste Roster Report Here'!$A205=BX$7,IF('Copy &amp; Paste Roster Report Here'!$M205="fy",1,0),0)</f>
        <v>0</v>
      </c>
      <c r="BY208" s="121">
        <f>IF('Copy &amp; Paste Roster Report Here'!$A205=BY$7,IF('Copy &amp; Paste Roster Report Here'!$M205="fy",1,0),0)</f>
        <v>0</v>
      </c>
      <c r="BZ208" s="121">
        <f>IF('Copy &amp; Paste Roster Report Here'!$A205=BZ$7,IF('Copy &amp; Paste Roster Report Here'!$M205="fy",1,0),0)</f>
        <v>0</v>
      </c>
      <c r="CA208" s="121">
        <f>IF('Copy &amp; Paste Roster Report Here'!$A205=CA$7,IF('Copy &amp; Paste Roster Report Here'!$M205="fy",1,0),0)</f>
        <v>0</v>
      </c>
      <c r="CB208" s="121">
        <f>IF('Copy &amp; Paste Roster Report Here'!$A205=CB$7,IF('Copy &amp; Paste Roster Report Here'!$M205="fy",1,0),0)</f>
        <v>0</v>
      </c>
      <c r="CC208" s="121">
        <f>IF('Copy &amp; Paste Roster Report Here'!$A205=CC$7,IF('Copy &amp; Paste Roster Report Here'!$M205="fy",1,0),0)</f>
        <v>0</v>
      </c>
      <c r="CD208" s="121">
        <f>IF('Copy &amp; Paste Roster Report Here'!$A205=CD$7,IF('Copy &amp; Paste Roster Report Here'!$M205="fy",1,0),0)</f>
        <v>0</v>
      </c>
      <c r="CE208" s="121">
        <f>IF('Copy &amp; Paste Roster Report Here'!$A205=CE$7,IF('Copy &amp; Paste Roster Report Here'!$M205="fy",1,0),0)</f>
        <v>0</v>
      </c>
      <c r="CF208" s="73">
        <f t="shared" si="58"/>
        <v>0</v>
      </c>
      <c r="CG208" s="122">
        <f>IF('Copy &amp; Paste Roster Report Here'!$A205=CG$7,IF('Copy &amp; Paste Roster Report Here'!$M205="RH",1,0),0)</f>
        <v>0</v>
      </c>
      <c r="CH208" s="122">
        <f>IF('Copy &amp; Paste Roster Report Here'!$A205=CH$7,IF('Copy &amp; Paste Roster Report Here'!$M205="RH",1,0),0)</f>
        <v>0</v>
      </c>
      <c r="CI208" s="122">
        <f>IF('Copy &amp; Paste Roster Report Here'!$A205=CI$7,IF('Copy &amp; Paste Roster Report Here'!$M205="RH",1,0),0)</f>
        <v>0</v>
      </c>
      <c r="CJ208" s="122">
        <f>IF('Copy &amp; Paste Roster Report Here'!$A205=CJ$7,IF('Copy &amp; Paste Roster Report Here'!$M205="RH",1,0),0)</f>
        <v>0</v>
      </c>
      <c r="CK208" s="122">
        <f>IF('Copy &amp; Paste Roster Report Here'!$A205=CK$7,IF('Copy &amp; Paste Roster Report Here'!$M205="RH",1,0),0)</f>
        <v>0</v>
      </c>
      <c r="CL208" s="122">
        <f>IF('Copy &amp; Paste Roster Report Here'!$A205=CL$7,IF('Copy &amp; Paste Roster Report Here'!$M205="RH",1,0),0)</f>
        <v>0</v>
      </c>
      <c r="CM208" s="122">
        <f>IF('Copy &amp; Paste Roster Report Here'!$A205=CM$7,IF('Copy &amp; Paste Roster Report Here'!$M205="RH",1,0),0)</f>
        <v>0</v>
      </c>
      <c r="CN208" s="122">
        <f>IF('Copy &amp; Paste Roster Report Here'!$A205=CN$7,IF('Copy &amp; Paste Roster Report Here'!$M205="RH",1,0),0)</f>
        <v>0</v>
      </c>
      <c r="CO208" s="122">
        <f>IF('Copy &amp; Paste Roster Report Here'!$A205=CO$7,IF('Copy &amp; Paste Roster Report Here'!$M205="RH",1,0),0)</f>
        <v>0</v>
      </c>
      <c r="CP208" s="122">
        <f>IF('Copy &amp; Paste Roster Report Here'!$A205=CP$7,IF('Copy &amp; Paste Roster Report Here'!$M205="RH",1,0),0)</f>
        <v>0</v>
      </c>
      <c r="CQ208" s="122">
        <f>IF('Copy &amp; Paste Roster Report Here'!$A205=CQ$7,IF('Copy &amp; Paste Roster Report Here'!$M205="RH",1,0),0)</f>
        <v>0</v>
      </c>
      <c r="CR208" s="73">
        <f t="shared" si="59"/>
        <v>0</v>
      </c>
      <c r="CS208" s="123">
        <f>IF('Copy &amp; Paste Roster Report Here'!$A205=CS$7,IF('Copy &amp; Paste Roster Report Here'!$M205="QT",1,0),0)</f>
        <v>0</v>
      </c>
      <c r="CT208" s="123">
        <f>IF('Copy &amp; Paste Roster Report Here'!$A205=CT$7,IF('Copy &amp; Paste Roster Report Here'!$M205="QT",1,0),0)</f>
        <v>0</v>
      </c>
      <c r="CU208" s="123">
        <f>IF('Copy &amp; Paste Roster Report Here'!$A205=CU$7,IF('Copy &amp; Paste Roster Report Here'!$M205="QT",1,0),0)</f>
        <v>0</v>
      </c>
      <c r="CV208" s="123">
        <f>IF('Copy &amp; Paste Roster Report Here'!$A205=CV$7,IF('Copy &amp; Paste Roster Report Here'!$M205="QT",1,0),0)</f>
        <v>0</v>
      </c>
      <c r="CW208" s="123">
        <f>IF('Copy &amp; Paste Roster Report Here'!$A205=CW$7,IF('Copy &amp; Paste Roster Report Here'!$M205="QT",1,0),0)</f>
        <v>0</v>
      </c>
      <c r="CX208" s="123">
        <f>IF('Copy &amp; Paste Roster Report Here'!$A205=CX$7,IF('Copy &amp; Paste Roster Report Here'!$M205="QT",1,0),0)</f>
        <v>0</v>
      </c>
      <c r="CY208" s="123">
        <f>IF('Copy &amp; Paste Roster Report Here'!$A205=CY$7,IF('Copy &amp; Paste Roster Report Here'!$M205="QT",1,0),0)</f>
        <v>0</v>
      </c>
      <c r="CZ208" s="123">
        <f>IF('Copy &amp; Paste Roster Report Here'!$A205=CZ$7,IF('Copy &amp; Paste Roster Report Here'!$M205="QT",1,0),0)</f>
        <v>0</v>
      </c>
      <c r="DA208" s="123">
        <f>IF('Copy &amp; Paste Roster Report Here'!$A205=DA$7,IF('Copy &amp; Paste Roster Report Here'!$M205="QT",1,0),0)</f>
        <v>0</v>
      </c>
      <c r="DB208" s="123">
        <f>IF('Copy &amp; Paste Roster Report Here'!$A205=DB$7,IF('Copy &amp; Paste Roster Report Here'!$M205="QT",1,0),0)</f>
        <v>0</v>
      </c>
      <c r="DC208" s="123">
        <f>IF('Copy &amp; Paste Roster Report Here'!$A205=DC$7,IF('Copy &amp; Paste Roster Report Here'!$M205="QT",1,0),0)</f>
        <v>0</v>
      </c>
      <c r="DD208" s="73">
        <f t="shared" si="60"/>
        <v>0</v>
      </c>
      <c r="DE208" s="124">
        <f>IF('Copy &amp; Paste Roster Report Here'!$A205=DE$7,IF('Copy &amp; Paste Roster Report Here'!$M205="xxxxxxxxxxx",1,0),0)</f>
        <v>0</v>
      </c>
      <c r="DF208" s="124">
        <f>IF('Copy &amp; Paste Roster Report Here'!$A205=DF$7,IF('Copy &amp; Paste Roster Report Here'!$M205="xxxxxxxxxxx",1,0),0)</f>
        <v>0</v>
      </c>
      <c r="DG208" s="124">
        <f>IF('Copy &amp; Paste Roster Report Here'!$A205=DG$7,IF('Copy &amp; Paste Roster Report Here'!$M205="xxxxxxxxxxx",1,0),0)</f>
        <v>0</v>
      </c>
      <c r="DH208" s="124">
        <f>IF('Copy &amp; Paste Roster Report Here'!$A205=DH$7,IF('Copy &amp; Paste Roster Report Here'!$M205="xxxxxxxxxxx",1,0),0)</f>
        <v>0</v>
      </c>
      <c r="DI208" s="124">
        <f>IF('Copy &amp; Paste Roster Report Here'!$A205=DI$7,IF('Copy &amp; Paste Roster Report Here'!$M205="xxxxxxxxxxx",1,0),0)</f>
        <v>0</v>
      </c>
      <c r="DJ208" s="124">
        <f>IF('Copy &amp; Paste Roster Report Here'!$A205=DJ$7,IF('Copy &amp; Paste Roster Report Here'!$M205="xxxxxxxxxxx",1,0),0)</f>
        <v>0</v>
      </c>
      <c r="DK208" s="124">
        <f>IF('Copy &amp; Paste Roster Report Here'!$A205=DK$7,IF('Copy &amp; Paste Roster Report Here'!$M205="xxxxxxxxxxx",1,0),0)</f>
        <v>0</v>
      </c>
      <c r="DL208" s="124">
        <f>IF('Copy &amp; Paste Roster Report Here'!$A205=DL$7,IF('Copy &amp; Paste Roster Report Here'!$M205="xxxxxxxxxxx",1,0),0)</f>
        <v>0</v>
      </c>
      <c r="DM208" s="124">
        <f>IF('Copy &amp; Paste Roster Report Here'!$A205=DM$7,IF('Copy &amp; Paste Roster Report Here'!$M205="xxxxxxxxxxx",1,0),0)</f>
        <v>0</v>
      </c>
      <c r="DN208" s="124">
        <f>IF('Copy &amp; Paste Roster Report Here'!$A205=DN$7,IF('Copy &amp; Paste Roster Report Here'!$M205="xxxxxxxxxxx",1,0),0)</f>
        <v>0</v>
      </c>
      <c r="DO208" s="124">
        <f>IF('Copy &amp; Paste Roster Report Here'!$A205=DO$7,IF('Copy &amp; Paste Roster Report Here'!$M205="xxxxxxxxxxx",1,0),0)</f>
        <v>0</v>
      </c>
      <c r="DP208" s="125">
        <f t="shared" si="61"/>
        <v>0</v>
      </c>
      <c r="DQ208" s="126">
        <f t="shared" si="62"/>
        <v>0</v>
      </c>
    </row>
    <row r="209" spans="1:121" x14ac:dyDescent="0.2">
      <c r="A209" s="111">
        <f t="shared" si="48"/>
        <v>0</v>
      </c>
      <c r="B209" s="111">
        <f t="shared" si="49"/>
        <v>0</v>
      </c>
      <c r="C209" s="112">
        <f>+('Copy &amp; Paste Roster Report Here'!$P206-'Copy &amp; Paste Roster Report Here'!$O206)/30</f>
        <v>0</v>
      </c>
      <c r="D209" s="112">
        <f>+('Copy &amp; Paste Roster Report Here'!$P206-'Copy &amp; Paste Roster Report Here'!$O206)</f>
        <v>0</v>
      </c>
      <c r="E209" s="111">
        <f>'Copy &amp; Paste Roster Report Here'!N206</f>
        <v>0</v>
      </c>
      <c r="F209" s="111" t="str">
        <f t="shared" si="50"/>
        <v>N</v>
      </c>
      <c r="G209" s="111">
        <f>'Copy &amp; Paste Roster Report Here'!R206</f>
        <v>0</v>
      </c>
      <c r="H209" s="113">
        <f t="shared" si="51"/>
        <v>0</v>
      </c>
      <c r="I209" s="112">
        <f>IF(F209="N",$F$5-'Copy &amp; Paste Roster Report Here'!O206,+'Copy &amp; Paste Roster Report Here'!Q206-'Copy &amp; Paste Roster Report Here'!O206)</f>
        <v>0</v>
      </c>
      <c r="J209" s="114">
        <f t="shared" si="52"/>
        <v>0</v>
      </c>
      <c r="K209" s="114">
        <f t="shared" si="53"/>
        <v>0</v>
      </c>
      <c r="L209" s="115">
        <f>'Copy &amp; Paste Roster Report Here'!F206</f>
        <v>0</v>
      </c>
      <c r="M209" s="116">
        <f t="shared" si="54"/>
        <v>0</v>
      </c>
      <c r="N209" s="117">
        <f>IF('Copy &amp; Paste Roster Report Here'!$A206='Analytical Tests'!N$7,IF($F209="Y",+$H209*N$6,0),0)</f>
        <v>0</v>
      </c>
      <c r="O209" s="117">
        <f>IF('Copy &amp; Paste Roster Report Here'!$A206='Analytical Tests'!O$7,IF($F209="Y",+$H209*O$6,0),0)</f>
        <v>0</v>
      </c>
      <c r="P209" s="117">
        <f>IF('Copy &amp; Paste Roster Report Here'!$A206='Analytical Tests'!P$7,IF($F209="Y",+$H209*P$6,0),0)</f>
        <v>0</v>
      </c>
      <c r="Q209" s="117">
        <f>IF('Copy &amp; Paste Roster Report Here'!$A206='Analytical Tests'!Q$7,IF($F209="Y",+$H209*Q$6,0),0)</f>
        <v>0</v>
      </c>
      <c r="R209" s="117">
        <f>IF('Copy &amp; Paste Roster Report Here'!$A206='Analytical Tests'!R$7,IF($F209="Y",+$H209*R$6,0),0)</f>
        <v>0</v>
      </c>
      <c r="S209" s="117">
        <f>IF('Copy &amp; Paste Roster Report Here'!$A206='Analytical Tests'!S$7,IF($F209="Y",+$H209*S$6,0),0)</f>
        <v>0</v>
      </c>
      <c r="T209" s="117">
        <f>IF('Copy &amp; Paste Roster Report Here'!$A206='Analytical Tests'!T$7,IF($F209="Y",+$H209*T$6,0),0)</f>
        <v>0</v>
      </c>
      <c r="U209" s="117">
        <f>IF('Copy &amp; Paste Roster Report Here'!$A206='Analytical Tests'!U$7,IF($F209="Y",+$H209*U$6,0),0)</f>
        <v>0</v>
      </c>
      <c r="V209" s="117">
        <f>IF('Copy &amp; Paste Roster Report Here'!$A206='Analytical Tests'!V$7,IF($F209="Y",+$H209*V$6,0),0)</f>
        <v>0</v>
      </c>
      <c r="W209" s="117">
        <f>IF('Copy &amp; Paste Roster Report Here'!$A206='Analytical Tests'!W$7,IF($F209="Y",+$H209*W$6,0),0)</f>
        <v>0</v>
      </c>
      <c r="X209" s="117">
        <f>IF('Copy &amp; Paste Roster Report Here'!$A206='Analytical Tests'!X$7,IF($F209="Y",+$H209*X$6,0),0)</f>
        <v>0</v>
      </c>
      <c r="Y209" s="117" t="b">
        <f>IF('Copy &amp; Paste Roster Report Here'!$A206='Analytical Tests'!Y$7,IF($F209="N",IF($J209&gt;=$C209,Y$6,+($I209/$D209)*Y$6),0))</f>
        <v>0</v>
      </c>
      <c r="Z209" s="117" t="b">
        <f>IF('Copy &amp; Paste Roster Report Here'!$A206='Analytical Tests'!Z$7,IF($F209="N",IF($J209&gt;=$C209,Z$6,+($I209/$D209)*Z$6),0))</f>
        <v>0</v>
      </c>
      <c r="AA209" s="117" t="b">
        <f>IF('Copy &amp; Paste Roster Report Here'!$A206='Analytical Tests'!AA$7,IF($F209="N",IF($J209&gt;=$C209,AA$6,+($I209/$D209)*AA$6),0))</f>
        <v>0</v>
      </c>
      <c r="AB209" s="117" t="b">
        <f>IF('Copy &amp; Paste Roster Report Here'!$A206='Analytical Tests'!AB$7,IF($F209="N",IF($J209&gt;=$C209,AB$6,+($I209/$D209)*AB$6),0))</f>
        <v>0</v>
      </c>
      <c r="AC209" s="117" t="b">
        <f>IF('Copy &amp; Paste Roster Report Here'!$A206='Analytical Tests'!AC$7,IF($F209="N",IF($J209&gt;=$C209,AC$6,+($I209/$D209)*AC$6),0))</f>
        <v>0</v>
      </c>
      <c r="AD209" s="117" t="b">
        <f>IF('Copy &amp; Paste Roster Report Here'!$A206='Analytical Tests'!AD$7,IF($F209="N",IF($J209&gt;=$C209,AD$6,+($I209/$D209)*AD$6),0))</f>
        <v>0</v>
      </c>
      <c r="AE209" s="117" t="b">
        <f>IF('Copy &amp; Paste Roster Report Here'!$A206='Analytical Tests'!AE$7,IF($F209="N",IF($J209&gt;=$C209,AE$6,+($I209/$D209)*AE$6),0))</f>
        <v>0</v>
      </c>
      <c r="AF209" s="117" t="b">
        <f>IF('Copy &amp; Paste Roster Report Here'!$A206='Analytical Tests'!AF$7,IF($F209="N",IF($J209&gt;=$C209,AF$6,+($I209/$D209)*AF$6),0))</f>
        <v>0</v>
      </c>
      <c r="AG209" s="117" t="b">
        <f>IF('Copy &amp; Paste Roster Report Here'!$A206='Analytical Tests'!AG$7,IF($F209="N",IF($J209&gt;=$C209,AG$6,+($I209/$D209)*AG$6),0))</f>
        <v>0</v>
      </c>
      <c r="AH209" s="117" t="b">
        <f>IF('Copy &amp; Paste Roster Report Here'!$A206='Analytical Tests'!AH$7,IF($F209="N",IF($J209&gt;=$C209,AH$6,+($I209/$D209)*AH$6),0))</f>
        <v>0</v>
      </c>
      <c r="AI209" s="117" t="b">
        <f>IF('Copy &amp; Paste Roster Report Here'!$A206='Analytical Tests'!AI$7,IF($F209="N",IF($J209&gt;=$C209,AI$6,+($I209/$D209)*AI$6),0))</f>
        <v>0</v>
      </c>
      <c r="AJ209" s="79"/>
      <c r="AK209" s="118">
        <f>IF('Copy &amp; Paste Roster Report Here'!$A206=AK$7,IF('Copy &amp; Paste Roster Report Here'!$M206="FT",1,0),0)</f>
        <v>0</v>
      </c>
      <c r="AL209" s="118">
        <f>IF('Copy &amp; Paste Roster Report Here'!$A206=AL$7,IF('Copy &amp; Paste Roster Report Here'!$M206="FT",1,0),0)</f>
        <v>0</v>
      </c>
      <c r="AM209" s="118">
        <f>IF('Copy &amp; Paste Roster Report Here'!$A206=AM$7,IF('Copy &amp; Paste Roster Report Here'!$M206="FT",1,0),0)</f>
        <v>0</v>
      </c>
      <c r="AN209" s="118">
        <f>IF('Copy &amp; Paste Roster Report Here'!$A206=AN$7,IF('Copy &amp; Paste Roster Report Here'!$M206="FT",1,0),0)</f>
        <v>0</v>
      </c>
      <c r="AO209" s="118">
        <f>IF('Copy &amp; Paste Roster Report Here'!$A206=AO$7,IF('Copy &amp; Paste Roster Report Here'!$M206="FT",1,0),0)</f>
        <v>0</v>
      </c>
      <c r="AP209" s="118">
        <f>IF('Copy &amp; Paste Roster Report Here'!$A206=AP$7,IF('Copy &amp; Paste Roster Report Here'!$M206="FT",1,0),0)</f>
        <v>0</v>
      </c>
      <c r="AQ209" s="118">
        <f>IF('Copy &amp; Paste Roster Report Here'!$A206=AQ$7,IF('Copy &amp; Paste Roster Report Here'!$M206="FT",1,0),0)</f>
        <v>0</v>
      </c>
      <c r="AR209" s="118">
        <f>IF('Copy &amp; Paste Roster Report Here'!$A206=AR$7,IF('Copy &amp; Paste Roster Report Here'!$M206="FT",1,0),0)</f>
        <v>0</v>
      </c>
      <c r="AS209" s="118">
        <f>IF('Copy &amp; Paste Roster Report Here'!$A206=AS$7,IF('Copy &amp; Paste Roster Report Here'!$M206="FT",1,0),0)</f>
        <v>0</v>
      </c>
      <c r="AT209" s="118">
        <f>IF('Copy &amp; Paste Roster Report Here'!$A206=AT$7,IF('Copy &amp; Paste Roster Report Here'!$M206="FT",1,0),0)</f>
        <v>0</v>
      </c>
      <c r="AU209" s="118">
        <f>IF('Copy &amp; Paste Roster Report Here'!$A206=AU$7,IF('Copy &amp; Paste Roster Report Here'!$M206="FT",1,0),0)</f>
        <v>0</v>
      </c>
      <c r="AV209" s="73">
        <f t="shared" si="55"/>
        <v>0</v>
      </c>
      <c r="AW209" s="119">
        <f>IF('Copy &amp; Paste Roster Report Here'!$A206=AW$7,IF('Copy &amp; Paste Roster Report Here'!$M206="HT",1,0),0)</f>
        <v>0</v>
      </c>
      <c r="AX209" s="119">
        <f>IF('Copy &amp; Paste Roster Report Here'!$A206=AX$7,IF('Copy &amp; Paste Roster Report Here'!$M206="HT",1,0),0)</f>
        <v>0</v>
      </c>
      <c r="AY209" s="119">
        <f>IF('Copy &amp; Paste Roster Report Here'!$A206=AY$7,IF('Copy &amp; Paste Roster Report Here'!$M206="HT",1,0),0)</f>
        <v>0</v>
      </c>
      <c r="AZ209" s="119">
        <f>IF('Copy &amp; Paste Roster Report Here'!$A206=AZ$7,IF('Copy &amp; Paste Roster Report Here'!$M206="HT",1,0),0)</f>
        <v>0</v>
      </c>
      <c r="BA209" s="119">
        <f>IF('Copy &amp; Paste Roster Report Here'!$A206=BA$7,IF('Copy &amp; Paste Roster Report Here'!$M206="HT",1,0),0)</f>
        <v>0</v>
      </c>
      <c r="BB209" s="119">
        <f>IF('Copy &amp; Paste Roster Report Here'!$A206=BB$7,IF('Copy &amp; Paste Roster Report Here'!$M206="HT",1,0),0)</f>
        <v>0</v>
      </c>
      <c r="BC209" s="119">
        <f>IF('Copy &amp; Paste Roster Report Here'!$A206=BC$7,IF('Copy &amp; Paste Roster Report Here'!$M206="HT",1,0),0)</f>
        <v>0</v>
      </c>
      <c r="BD209" s="119">
        <f>IF('Copy &amp; Paste Roster Report Here'!$A206=BD$7,IF('Copy &amp; Paste Roster Report Here'!$M206="HT",1,0),0)</f>
        <v>0</v>
      </c>
      <c r="BE209" s="119">
        <f>IF('Copy &amp; Paste Roster Report Here'!$A206=BE$7,IF('Copy &amp; Paste Roster Report Here'!$M206="HT",1,0),0)</f>
        <v>0</v>
      </c>
      <c r="BF209" s="119">
        <f>IF('Copy &amp; Paste Roster Report Here'!$A206=BF$7,IF('Copy &amp; Paste Roster Report Here'!$M206="HT",1,0),0)</f>
        <v>0</v>
      </c>
      <c r="BG209" s="119">
        <f>IF('Copy &amp; Paste Roster Report Here'!$A206=BG$7,IF('Copy &amp; Paste Roster Report Here'!$M206="HT",1,0),0)</f>
        <v>0</v>
      </c>
      <c r="BH209" s="73">
        <f t="shared" si="56"/>
        <v>0</v>
      </c>
      <c r="BI209" s="120">
        <f>IF('Copy &amp; Paste Roster Report Here'!$A206=BI$7,IF('Copy &amp; Paste Roster Report Here'!$M206="MT",1,0),0)</f>
        <v>0</v>
      </c>
      <c r="BJ209" s="120">
        <f>IF('Copy &amp; Paste Roster Report Here'!$A206=BJ$7,IF('Copy &amp; Paste Roster Report Here'!$M206="MT",1,0),0)</f>
        <v>0</v>
      </c>
      <c r="BK209" s="120">
        <f>IF('Copy &amp; Paste Roster Report Here'!$A206=BK$7,IF('Copy &amp; Paste Roster Report Here'!$M206="MT",1,0),0)</f>
        <v>0</v>
      </c>
      <c r="BL209" s="120">
        <f>IF('Copy &amp; Paste Roster Report Here'!$A206=BL$7,IF('Copy &amp; Paste Roster Report Here'!$M206="MT",1,0),0)</f>
        <v>0</v>
      </c>
      <c r="BM209" s="120">
        <f>IF('Copy &amp; Paste Roster Report Here'!$A206=BM$7,IF('Copy &amp; Paste Roster Report Here'!$M206="MT",1,0),0)</f>
        <v>0</v>
      </c>
      <c r="BN209" s="120">
        <f>IF('Copy &amp; Paste Roster Report Here'!$A206=BN$7,IF('Copy &amp; Paste Roster Report Here'!$M206="MT",1,0),0)</f>
        <v>0</v>
      </c>
      <c r="BO209" s="120">
        <f>IF('Copy &amp; Paste Roster Report Here'!$A206=BO$7,IF('Copy &amp; Paste Roster Report Here'!$M206="MT",1,0),0)</f>
        <v>0</v>
      </c>
      <c r="BP209" s="120">
        <f>IF('Copy &amp; Paste Roster Report Here'!$A206=BP$7,IF('Copy &amp; Paste Roster Report Here'!$M206="MT",1,0),0)</f>
        <v>0</v>
      </c>
      <c r="BQ209" s="120">
        <f>IF('Copy &amp; Paste Roster Report Here'!$A206=BQ$7,IF('Copy &amp; Paste Roster Report Here'!$M206="MT",1,0),0)</f>
        <v>0</v>
      </c>
      <c r="BR209" s="120">
        <f>IF('Copy &amp; Paste Roster Report Here'!$A206=BR$7,IF('Copy &amp; Paste Roster Report Here'!$M206="MT",1,0),0)</f>
        <v>0</v>
      </c>
      <c r="BS209" s="120">
        <f>IF('Copy &amp; Paste Roster Report Here'!$A206=BS$7,IF('Copy &amp; Paste Roster Report Here'!$M206="MT",1,0),0)</f>
        <v>0</v>
      </c>
      <c r="BT209" s="73">
        <f t="shared" si="57"/>
        <v>0</v>
      </c>
      <c r="BU209" s="121">
        <f>IF('Copy &amp; Paste Roster Report Here'!$A206=BU$7,IF('Copy &amp; Paste Roster Report Here'!$M206="fy",1,0),0)</f>
        <v>0</v>
      </c>
      <c r="BV209" s="121">
        <f>IF('Copy &amp; Paste Roster Report Here'!$A206=BV$7,IF('Copy &amp; Paste Roster Report Here'!$M206="fy",1,0),0)</f>
        <v>0</v>
      </c>
      <c r="BW209" s="121">
        <f>IF('Copy &amp; Paste Roster Report Here'!$A206=BW$7,IF('Copy &amp; Paste Roster Report Here'!$M206="fy",1,0),0)</f>
        <v>0</v>
      </c>
      <c r="BX209" s="121">
        <f>IF('Copy &amp; Paste Roster Report Here'!$A206=BX$7,IF('Copy &amp; Paste Roster Report Here'!$M206="fy",1,0),0)</f>
        <v>0</v>
      </c>
      <c r="BY209" s="121">
        <f>IF('Copy &amp; Paste Roster Report Here'!$A206=BY$7,IF('Copy &amp; Paste Roster Report Here'!$M206="fy",1,0),0)</f>
        <v>0</v>
      </c>
      <c r="BZ209" s="121">
        <f>IF('Copy &amp; Paste Roster Report Here'!$A206=BZ$7,IF('Copy &amp; Paste Roster Report Here'!$M206="fy",1,0),0)</f>
        <v>0</v>
      </c>
      <c r="CA209" s="121">
        <f>IF('Copy &amp; Paste Roster Report Here'!$A206=CA$7,IF('Copy &amp; Paste Roster Report Here'!$M206="fy",1,0),0)</f>
        <v>0</v>
      </c>
      <c r="CB209" s="121">
        <f>IF('Copy &amp; Paste Roster Report Here'!$A206=CB$7,IF('Copy &amp; Paste Roster Report Here'!$M206="fy",1,0),0)</f>
        <v>0</v>
      </c>
      <c r="CC209" s="121">
        <f>IF('Copy &amp; Paste Roster Report Here'!$A206=CC$7,IF('Copy &amp; Paste Roster Report Here'!$M206="fy",1,0),0)</f>
        <v>0</v>
      </c>
      <c r="CD209" s="121">
        <f>IF('Copy &amp; Paste Roster Report Here'!$A206=CD$7,IF('Copy &amp; Paste Roster Report Here'!$M206="fy",1,0),0)</f>
        <v>0</v>
      </c>
      <c r="CE209" s="121">
        <f>IF('Copy &amp; Paste Roster Report Here'!$A206=CE$7,IF('Copy &amp; Paste Roster Report Here'!$M206="fy",1,0),0)</f>
        <v>0</v>
      </c>
      <c r="CF209" s="73">
        <f t="shared" si="58"/>
        <v>0</v>
      </c>
      <c r="CG209" s="122">
        <f>IF('Copy &amp; Paste Roster Report Here'!$A206=CG$7,IF('Copy &amp; Paste Roster Report Here'!$M206="RH",1,0),0)</f>
        <v>0</v>
      </c>
      <c r="CH209" s="122">
        <f>IF('Copy &amp; Paste Roster Report Here'!$A206=CH$7,IF('Copy &amp; Paste Roster Report Here'!$M206="RH",1,0),0)</f>
        <v>0</v>
      </c>
      <c r="CI209" s="122">
        <f>IF('Copy &amp; Paste Roster Report Here'!$A206=CI$7,IF('Copy &amp; Paste Roster Report Here'!$M206="RH",1,0),0)</f>
        <v>0</v>
      </c>
      <c r="CJ209" s="122">
        <f>IF('Copy &amp; Paste Roster Report Here'!$A206=CJ$7,IF('Copy &amp; Paste Roster Report Here'!$M206="RH",1,0),0)</f>
        <v>0</v>
      </c>
      <c r="CK209" s="122">
        <f>IF('Copy &amp; Paste Roster Report Here'!$A206=CK$7,IF('Copy &amp; Paste Roster Report Here'!$M206="RH",1,0),0)</f>
        <v>0</v>
      </c>
      <c r="CL209" s="122">
        <f>IF('Copy &amp; Paste Roster Report Here'!$A206=CL$7,IF('Copy &amp; Paste Roster Report Here'!$M206="RH",1,0),0)</f>
        <v>0</v>
      </c>
      <c r="CM209" s="122">
        <f>IF('Copy &amp; Paste Roster Report Here'!$A206=CM$7,IF('Copy &amp; Paste Roster Report Here'!$M206="RH",1,0),0)</f>
        <v>0</v>
      </c>
      <c r="CN209" s="122">
        <f>IF('Copy &amp; Paste Roster Report Here'!$A206=CN$7,IF('Copy &amp; Paste Roster Report Here'!$M206="RH",1,0),0)</f>
        <v>0</v>
      </c>
      <c r="CO209" s="122">
        <f>IF('Copy &amp; Paste Roster Report Here'!$A206=CO$7,IF('Copy &amp; Paste Roster Report Here'!$M206="RH",1,0),0)</f>
        <v>0</v>
      </c>
      <c r="CP209" s="122">
        <f>IF('Copy &amp; Paste Roster Report Here'!$A206=CP$7,IF('Copy &amp; Paste Roster Report Here'!$M206="RH",1,0),0)</f>
        <v>0</v>
      </c>
      <c r="CQ209" s="122">
        <f>IF('Copy &amp; Paste Roster Report Here'!$A206=CQ$7,IF('Copy &amp; Paste Roster Report Here'!$M206="RH",1,0),0)</f>
        <v>0</v>
      </c>
      <c r="CR209" s="73">
        <f t="shared" si="59"/>
        <v>0</v>
      </c>
      <c r="CS209" s="123">
        <f>IF('Copy &amp; Paste Roster Report Here'!$A206=CS$7,IF('Copy &amp; Paste Roster Report Here'!$M206="QT",1,0),0)</f>
        <v>0</v>
      </c>
      <c r="CT209" s="123">
        <f>IF('Copy &amp; Paste Roster Report Here'!$A206=CT$7,IF('Copy &amp; Paste Roster Report Here'!$M206="QT",1,0),0)</f>
        <v>0</v>
      </c>
      <c r="CU209" s="123">
        <f>IF('Copy &amp; Paste Roster Report Here'!$A206=CU$7,IF('Copy &amp; Paste Roster Report Here'!$M206="QT",1,0),0)</f>
        <v>0</v>
      </c>
      <c r="CV209" s="123">
        <f>IF('Copy &amp; Paste Roster Report Here'!$A206=CV$7,IF('Copy &amp; Paste Roster Report Here'!$M206="QT",1,0),0)</f>
        <v>0</v>
      </c>
      <c r="CW209" s="123">
        <f>IF('Copy &amp; Paste Roster Report Here'!$A206=CW$7,IF('Copy &amp; Paste Roster Report Here'!$M206="QT",1,0),0)</f>
        <v>0</v>
      </c>
      <c r="CX209" s="123">
        <f>IF('Copy &amp; Paste Roster Report Here'!$A206=CX$7,IF('Copy &amp; Paste Roster Report Here'!$M206="QT",1,0),0)</f>
        <v>0</v>
      </c>
      <c r="CY209" s="123">
        <f>IF('Copy &amp; Paste Roster Report Here'!$A206=CY$7,IF('Copy &amp; Paste Roster Report Here'!$M206="QT",1,0),0)</f>
        <v>0</v>
      </c>
      <c r="CZ209" s="123">
        <f>IF('Copy &amp; Paste Roster Report Here'!$A206=CZ$7,IF('Copy &amp; Paste Roster Report Here'!$M206="QT",1,0),0)</f>
        <v>0</v>
      </c>
      <c r="DA209" s="123">
        <f>IF('Copy &amp; Paste Roster Report Here'!$A206=DA$7,IF('Copy &amp; Paste Roster Report Here'!$M206="QT",1,0),0)</f>
        <v>0</v>
      </c>
      <c r="DB209" s="123">
        <f>IF('Copy &amp; Paste Roster Report Here'!$A206=DB$7,IF('Copy &amp; Paste Roster Report Here'!$M206="QT",1,0),0)</f>
        <v>0</v>
      </c>
      <c r="DC209" s="123">
        <f>IF('Copy &amp; Paste Roster Report Here'!$A206=DC$7,IF('Copy &amp; Paste Roster Report Here'!$M206="QT",1,0),0)</f>
        <v>0</v>
      </c>
      <c r="DD209" s="73">
        <f t="shared" si="60"/>
        <v>0</v>
      </c>
      <c r="DE209" s="124">
        <f>IF('Copy &amp; Paste Roster Report Here'!$A206=DE$7,IF('Copy &amp; Paste Roster Report Here'!$M206="xxxxxxxxxxx",1,0),0)</f>
        <v>0</v>
      </c>
      <c r="DF209" s="124">
        <f>IF('Copy &amp; Paste Roster Report Here'!$A206=DF$7,IF('Copy &amp; Paste Roster Report Here'!$M206="xxxxxxxxxxx",1,0),0)</f>
        <v>0</v>
      </c>
      <c r="DG209" s="124">
        <f>IF('Copy &amp; Paste Roster Report Here'!$A206=DG$7,IF('Copy &amp; Paste Roster Report Here'!$M206="xxxxxxxxxxx",1,0),0)</f>
        <v>0</v>
      </c>
      <c r="DH209" s="124">
        <f>IF('Copy &amp; Paste Roster Report Here'!$A206=DH$7,IF('Copy &amp; Paste Roster Report Here'!$M206="xxxxxxxxxxx",1,0),0)</f>
        <v>0</v>
      </c>
      <c r="DI209" s="124">
        <f>IF('Copy &amp; Paste Roster Report Here'!$A206=DI$7,IF('Copy &amp; Paste Roster Report Here'!$M206="xxxxxxxxxxx",1,0),0)</f>
        <v>0</v>
      </c>
      <c r="DJ209" s="124">
        <f>IF('Copy &amp; Paste Roster Report Here'!$A206=DJ$7,IF('Copy &amp; Paste Roster Report Here'!$M206="xxxxxxxxxxx",1,0),0)</f>
        <v>0</v>
      </c>
      <c r="DK209" s="124">
        <f>IF('Copy &amp; Paste Roster Report Here'!$A206=DK$7,IF('Copy &amp; Paste Roster Report Here'!$M206="xxxxxxxxxxx",1,0),0)</f>
        <v>0</v>
      </c>
      <c r="DL209" s="124">
        <f>IF('Copy &amp; Paste Roster Report Here'!$A206=DL$7,IF('Copy &amp; Paste Roster Report Here'!$M206="xxxxxxxxxxx",1,0),0)</f>
        <v>0</v>
      </c>
      <c r="DM209" s="124">
        <f>IF('Copy &amp; Paste Roster Report Here'!$A206=DM$7,IF('Copy &amp; Paste Roster Report Here'!$M206="xxxxxxxxxxx",1,0),0)</f>
        <v>0</v>
      </c>
      <c r="DN209" s="124">
        <f>IF('Copy &amp; Paste Roster Report Here'!$A206=DN$7,IF('Copy &amp; Paste Roster Report Here'!$M206="xxxxxxxxxxx",1,0),0)</f>
        <v>0</v>
      </c>
      <c r="DO209" s="124">
        <f>IF('Copy &amp; Paste Roster Report Here'!$A206=DO$7,IF('Copy &amp; Paste Roster Report Here'!$M206="xxxxxxxxxxx",1,0),0)</f>
        <v>0</v>
      </c>
      <c r="DP209" s="125">
        <f t="shared" si="61"/>
        <v>0</v>
      </c>
      <c r="DQ209" s="126">
        <f t="shared" si="62"/>
        <v>0</v>
      </c>
    </row>
    <row r="210" spans="1:121" x14ac:dyDescent="0.2">
      <c r="A210" s="111">
        <f t="shared" si="48"/>
        <v>0</v>
      </c>
      <c r="B210" s="111">
        <f t="shared" si="49"/>
        <v>0</v>
      </c>
      <c r="C210" s="112">
        <f>+('Copy &amp; Paste Roster Report Here'!$P207-'Copy &amp; Paste Roster Report Here'!$O207)/30</f>
        <v>0</v>
      </c>
      <c r="D210" s="112">
        <f>+('Copy &amp; Paste Roster Report Here'!$P207-'Copy &amp; Paste Roster Report Here'!$O207)</f>
        <v>0</v>
      </c>
      <c r="E210" s="111">
        <f>'Copy &amp; Paste Roster Report Here'!N207</f>
        <v>0</v>
      </c>
      <c r="F210" s="111" t="str">
        <f t="shared" si="50"/>
        <v>N</v>
      </c>
      <c r="G210" s="111">
        <f>'Copy &amp; Paste Roster Report Here'!R207</f>
        <v>0</v>
      </c>
      <c r="H210" s="113">
        <f t="shared" si="51"/>
        <v>0</v>
      </c>
      <c r="I210" s="112">
        <f>IF(F210="N",$F$5-'Copy &amp; Paste Roster Report Here'!O207,+'Copy &amp; Paste Roster Report Here'!Q207-'Copy &amp; Paste Roster Report Here'!O207)</f>
        <v>0</v>
      </c>
      <c r="J210" s="114">
        <f t="shared" si="52"/>
        <v>0</v>
      </c>
      <c r="K210" s="114">
        <f t="shared" si="53"/>
        <v>0</v>
      </c>
      <c r="L210" s="115">
        <f>'Copy &amp; Paste Roster Report Here'!F207</f>
        <v>0</v>
      </c>
      <c r="M210" s="116">
        <f t="shared" si="54"/>
        <v>0</v>
      </c>
      <c r="N210" s="117">
        <f>IF('Copy &amp; Paste Roster Report Here'!$A207='Analytical Tests'!N$7,IF($F210="Y",+$H210*N$6,0),0)</f>
        <v>0</v>
      </c>
      <c r="O210" s="117">
        <f>IF('Copy &amp; Paste Roster Report Here'!$A207='Analytical Tests'!O$7,IF($F210="Y",+$H210*O$6,0),0)</f>
        <v>0</v>
      </c>
      <c r="P210" s="117">
        <f>IF('Copy &amp; Paste Roster Report Here'!$A207='Analytical Tests'!P$7,IF($F210="Y",+$H210*P$6,0),0)</f>
        <v>0</v>
      </c>
      <c r="Q210" s="117">
        <f>IF('Copy &amp; Paste Roster Report Here'!$A207='Analytical Tests'!Q$7,IF($F210="Y",+$H210*Q$6,0),0)</f>
        <v>0</v>
      </c>
      <c r="R210" s="117">
        <f>IF('Copy &amp; Paste Roster Report Here'!$A207='Analytical Tests'!R$7,IF($F210="Y",+$H210*R$6,0),0)</f>
        <v>0</v>
      </c>
      <c r="S210" s="117">
        <f>IF('Copy &amp; Paste Roster Report Here'!$A207='Analytical Tests'!S$7,IF($F210="Y",+$H210*S$6,0),0)</f>
        <v>0</v>
      </c>
      <c r="T210" s="117">
        <f>IF('Copy &amp; Paste Roster Report Here'!$A207='Analytical Tests'!T$7,IF($F210="Y",+$H210*T$6,0),0)</f>
        <v>0</v>
      </c>
      <c r="U210" s="117">
        <f>IF('Copy &amp; Paste Roster Report Here'!$A207='Analytical Tests'!U$7,IF($F210="Y",+$H210*U$6,0),0)</f>
        <v>0</v>
      </c>
      <c r="V210" s="117">
        <f>IF('Copy &amp; Paste Roster Report Here'!$A207='Analytical Tests'!V$7,IF($F210="Y",+$H210*V$6,0),0)</f>
        <v>0</v>
      </c>
      <c r="W210" s="117">
        <f>IF('Copy &amp; Paste Roster Report Here'!$A207='Analytical Tests'!W$7,IF($F210="Y",+$H210*W$6,0),0)</f>
        <v>0</v>
      </c>
      <c r="X210" s="117">
        <f>IF('Copy &amp; Paste Roster Report Here'!$A207='Analytical Tests'!X$7,IF($F210="Y",+$H210*X$6,0),0)</f>
        <v>0</v>
      </c>
      <c r="Y210" s="117" t="b">
        <f>IF('Copy &amp; Paste Roster Report Here'!$A207='Analytical Tests'!Y$7,IF($F210="N",IF($J210&gt;=$C210,Y$6,+($I210/$D210)*Y$6),0))</f>
        <v>0</v>
      </c>
      <c r="Z210" s="117" t="b">
        <f>IF('Copy &amp; Paste Roster Report Here'!$A207='Analytical Tests'!Z$7,IF($F210="N",IF($J210&gt;=$C210,Z$6,+($I210/$D210)*Z$6),0))</f>
        <v>0</v>
      </c>
      <c r="AA210" s="117" t="b">
        <f>IF('Copy &amp; Paste Roster Report Here'!$A207='Analytical Tests'!AA$7,IF($F210="N",IF($J210&gt;=$C210,AA$6,+($I210/$D210)*AA$6),0))</f>
        <v>0</v>
      </c>
      <c r="AB210" s="117" t="b">
        <f>IF('Copy &amp; Paste Roster Report Here'!$A207='Analytical Tests'!AB$7,IF($F210="N",IF($J210&gt;=$C210,AB$6,+($I210/$D210)*AB$6),0))</f>
        <v>0</v>
      </c>
      <c r="AC210" s="117" t="b">
        <f>IF('Copy &amp; Paste Roster Report Here'!$A207='Analytical Tests'!AC$7,IF($F210="N",IF($J210&gt;=$C210,AC$6,+($I210/$D210)*AC$6),0))</f>
        <v>0</v>
      </c>
      <c r="AD210" s="117" t="b">
        <f>IF('Copy &amp; Paste Roster Report Here'!$A207='Analytical Tests'!AD$7,IF($F210="N",IF($J210&gt;=$C210,AD$6,+($I210/$D210)*AD$6),0))</f>
        <v>0</v>
      </c>
      <c r="AE210" s="117" t="b">
        <f>IF('Copy &amp; Paste Roster Report Here'!$A207='Analytical Tests'!AE$7,IF($F210="N",IF($J210&gt;=$C210,AE$6,+($I210/$D210)*AE$6),0))</f>
        <v>0</v>
      </c>
      <c r="AF210" s="117" t="b">
        <f>IF('Copy &amp; Paste Roster Report Here'!$A207='Analytical Tests'!AF$7,IF($F210="N",IF($J210&gt;=$C210,AF$6,+($I210/$D210)*AF$6),0))</f>
        <v>0</v>
      </c>
      <c r="AG210" s="117" t="b">
        <f>IF('Copy &amp; Paste Roster Report Here'!$A207='Analytical Tests'!AG$7,IF($F210="N",IF($J210&gt;=$C210,AG$6,+($I210/$D210)*AG$6),0))</f>
        <v>0</v>
      </c>
      <c r="AH210" s="117" t="b">
        <f>IF('Copy &amp; Paste Roster Report Here'!$A207='Analytical Tests'!AH$7,IF($F210="N",IF($J210&gt;=$C210,AH$6,+($I210/$D210)*AH$6),0))</f>
        <v>0</v>
      </c>
      <c r="AI210" s="117" t="b">
        <f>IF('Copy &amp; Paste Roster Report Here'!$A207='Analytical Tests'!AI$7,IF($F210="N",IF($J210&gt;=$C210,AI$6,+($I210/$D210)*AI$6),0))</f>
        <v>0</v>
      </c>
      <c r="AJ210" s="79"/>
      <c r="AK210" s="118">
        <f>IF('Copy &amp; Paste Roster Report Here'!$A207=AK$7,IF('Copy &amp; Paste Roster Report Here'!$M207="FT",1,0),0)</f>
        <v>0</v>
      </c>
      <c r="AL210" s="118">
        <f>IF('Copy &amp; Paste Roster Report Here'!$A207=AL$7,IF('Copy &amp; Paste Roster Report Here'!$M207="FT",1,0),0)</f>
        <v>0</v>
      </c>
      <c r="AM210" s="118">
        <f>IF('Copy &amp; Paste Roster Report Here'!$A207=AM$7,IF('Copy &amp; Paste Roster Report Here'!$M207="FT",1,0),0)</f>
        <v>0</v>
      </c>
      <c r="AN210" s="118">
        <f>IF('Copy &amp; Paste Roster Report Here'!$A207=AN$7,IF('Copy &amp; Paste Roster Report Here'!$M207="FT",1,0),0)</f>
        <v>0</v>
      </c>
      <c r="AO210" s="118">
        <f>IF('Copy &amp; Paste Roster Report Here'!$A207=AO$7,IF('Copy &amp; Paste Roster Report Here'!$M207="FT",1,0),0)</f>
        <v>0</v>
      </c>
      <c r="AP210" s="118">
        <f>IF('Copy &amp; Paste Roster Report Here'!$A207=AP$7,IF('Copy &amp; Paste Roster Report Here'!$M207="FT",1,0),0)</f>
        <v>0</v>
      </c>
      <c r="AQ210" s="118">
        <f>IF('Copy &amp; Paste Roster Report Here'!$A207=AQ$7,IF('Copy &amp; Paste Roster Report Here'!$M207="FT",1,0),0)</f>
        <v>0</v>
      </c>
      <c r="AR210" s="118">
        <f>IF('Copy &amp; Paste Roster Report Here'!$A207=AR$7,IF('Copy &amp; Paste Roster Report Here'!$M207="FT",1,0),0)</f>
        <v>0</v>
      </c>
      <c r="AS210" s="118">
        <f>IF('Copy &amp; Paste Roster Report Here'!$A207=AS$7,IF('Copy &amp; Paste Roster Report Here'!$M207="FT",1,0),0)</f>
        <v>0</v>
      </c>
      <c r="AT210" s="118">
        <f>IF('Copy &amp; Paste Roster Report Here'!$A207=AT$7,IF('Copy &amp; Paste Roster Report Here'!$M207="FT",1,0),0)</f>
        <v>0</v>
      </c>
      <c r="AU210" s="118">
        <f>IF('Copy &amp; Paste Roster Report Here'!$A207=AU$7,IF('Copy &amp; Paste Roster Report Here'!$M207="FT",1,0),0)</f>
        <v>0</v>
      </c>
      <c r="AV210" s="73">
        <f t="shared" si="55"/>
        <v>0</v>
      </c>
      <c r="AW210" s="119">
        <f>IF('Copy &amp; Paste Roster Report Here'!$A207=AW$7,IF('Copy &amp; Paste Roster Report Here'!$M207="HT",1,0),0)</f>
        <v>0</v>
      </c>
      <c r="AX210" s="119">
        <f>IF('Copy &amp; Paste Roster Report Here'!$A207=AX$7,IF('Copy &amp; Paste Roster Report Here'!$M207="HT",1,0),0)</f>
        <v>0</v>
      </c>
      <c r="AY210" s="119">
        <f>IF('Copy &amp; Paste Roster Report Here'!$A207=AY$7,IF('Copy &amp; Paste Roster Report Here'!$M207="HT",1,0),0)</f>
        <v>0</v>
      </c>
      <c r="AZ210" s="119">
        <f>IF('Copy &amp; Paste Roster Report Here'!$A207=AZ$7,IF('Copy &amp; Paste Roster Report Here'!$M207="HT",1,0),0)</f>
        <v>0</v>
      </c>
      <c r="BA210" s="119">
        <f>IF('Copy &amp; Paste Roster Report Here'!$A207=BA$7,IF('Copy &amp; Paste Roster Report Here'!$M207="HT",1,0),0)</f>
        <v>0</v>
      </c>
      <c r="BB210" s="119">
        <f>IF('Copy &amp; Paste Roster Report Here'!$A207=BB$7,IF('Copy &amp; Paste Roster Report Here'!$M207="HT",1,0),0)</f>
        <v>0</v>
      </c>
      <c r="BC210" s="119">
        <f>IF('Copy &amp; Paste Roster Report Here'!$A207=BC$7,IF('Copy &amp; Paste Roster Report Here'!$M207="HT",1,0),0)</f>
        <v>0</v>
      </c>
      <c r="BD210" s="119">
        <f>IF('Copy &amp; Paste Roster Report Here'!$A207=BD$7,IF('Copy &amp; Paste Roster Report Here'!$M207="HT",1,0),0)</f>
        <v>0</v>
      </c>
      <c r="BE210" s="119">
        <f>IF('Copy &amp; Paste Roster Report Here'!$A207=BE$7,IF('Copy &amp; Paste Roster Report Here'!$M207="HT",1,0),0)</f>
        <v>0</v>
      </c>
      <c r="BF210" s="119">
        <f>IF('Copy &amp; Paste Roster Report Here'!$A207=BF$7,IF('Copy &amp; Paste Roster Report Here'!$M207="HT",1,0),0)</f>
        <v>0</v>
      </c>
      <c r="BG210" s="119">
        <f>IF('Copy &amp; Paste Roster Report Here'!$A207=BG$7,IF('Copy &amp; Paste Roster Report Here'!$M207="HT",1,0),0)</f>
        <v>0</v>
      </c>
      <c r="BH210" s="73">
        <f t="shared" si="56"/>
        <v>0</v>
      </c>
      <c r="BI210" s="120">
        <f>IF('Copy &amp; Paste Roster Report Here'!$A207=BI$7,IF('Copy &amp; Paste Roster Report Here'!$M207="MT",1,0),0)</f>
        <v>0</v>
      </c>
      <c r="BJ210" s="120">
        <f>IF('Copy &amp; Paste Roster Report Here'!$A207=BJ$7,IF('Copy &amp; Paste Roster Report Here'!$M207="MT",1,0),0)</f>
        <v>0</v>
      </c>
      <c r="BK210" s="120">
        <f>IF('Copy &amp; Paste Roster Report Here'!$A207=BK$7,IF('Copy &amp; Paste Roster Report Here'!$M207="MT",1,0),0)</f>
        <v>0</v>
      </c>
      <c r="BL210" s="120">
        <f>IF('Copy &amp; Paste Roster Report Here'!$A207=BL$7,IF('Copy &amp; Paste Roster Report Here'!$M207="MT",1,0),0)</f>
        <v>0</v>
      </c>
      <c r="BM210" s="120">
        <f>IF('Copy &amp; Paste Roster Report Here'!$A207=BM$7,IF('Copy &amp; Paste Roster Report Here'!$M207="MT",1,0),0)</f>
        <v>0</v>
      </c>
      <c r="BN210" s="120">
        <f>IF('Copy &amp; Paste Roster Report Here'!$A207=BN$7,IF('Copy &amp; Paste Roster Report Here'!$M207="MT",1,0),0)</f>
        <v>0</v>
      </c>
      <c r="BO210" s="120">
        <f>IF('Copy &amp; Paste Roster Report Here'!$A207=BO$7,IF('Copy &amp; Paste Roster Report Here'!$M207="MT",1,0),0)</f>
        <v>0</v>
      </c>
      <c r="BP210" s="120">
        <f>IF('Copy &amp; Paste Roster Report Here'!$A207=BP$7,IF('Copy &amp; Paste Roster Report Here'!$M207="MT",1,0),0)</f>
        <v>0</v>
      </c>
      <c r="BQ210" s="120">
        <f>IF('Copy &amp; Paste Roster Report Here'!$A207=BQ$7,IF('Copy &amp; Paste Roster Report Here'!$M207="MT",1,0),0)</f>
        <v>0</v>
      </c>
      <c r="BR210" s="120">
        <f>IF('Copy &amp; Paste Roster Report Here'!$A207=BR$7,IF('Copy &amp; Paste Roster Report Here'!$M207="MT",1,0),0)</f>
        <v>0</v>
      </c>
      <c r="BS210" s="120">
        <f>IF('Copy &amp; Paste Roster Report Here'!$A207=BS$7,IF('Copy &amp; Paste Roster Report Here'!$M207="MT",1,0),0)</f>
        <v>0</v>
      </c>
      <c r="BT210" s="73">
        <f t="shared" si="57"/>
        <v>0</v>
      </c>
      <c r="BU210" s="121">
        <f>IF('Copy &amp; Paste Roster Report Here'!$A207=BU$7,IF('Copy &amp; Paste Roster Report Here'!$M207="fy",1,0),0)</f>
        <v>0</v>
      </c>
      <c r="BV210" s="121">
        <f>IF('Copy &amp; Paste Roster Report Here'!$A207=BV$7,IF('Copy &amp; Paste Roster Report Here'!$M207="fy",1,0),0)</f>
        <v>0</v>
      </c>
      <c r="BW210" s="121">
        <f>IF('Copy &amp; Paste Roster Report Here'!$A207=BW$7,IF('Copy &amp; Paste Roster Report Here'!$M207="fy",1,0),0)</f>
        <v>0</v>
      </c>
      <c r="BX210" s="121">
        <f>IF('Copy &amp; Paste Roster Report Here'!$A207=BX$7,IF('Copy &amp; Paste Roster Report Here'!$M207="fy",1,0),0)</f>
        <v>0</v>
      </c>
      <c r="BY210" s="121">
        <f>IF('Copy &amp; Paste Roster Report Here'!$A207=BY$7,IF('Copy &amp; Paste Roster Report Here'!$M207="fy",1,0),0)</f>
        <v>0</v>
      </c>
      <c r="BZ210" s="121">
        <f>IF('Copy &amp; Paste Roster Report Here'!$A207=BZ$7,IF('Copy &amp; Paste Roster Report Here'!$M207="fy",1,0),0)</f>
        <v>0</v>
      </c>
      <c r="CA210" s="121">
        <f>IF('Copy &amp; Paste Roster Report Here'!$A207=CA$7,IF('Copy &amp; Paste Roster Report Here'!$M207="fy",1,0),0)</f>
        <v>0</v>
      </c>
      <c r="CB210" s="121">
        <f>IF('Copy &amp; Paste Roster Report Here'!$A207=CB$7,IF('Copy &amp; Paste Roster Report Here'!$M207="fy",1,0),0)</f>
        <v>0</v>
      </c>
      <c r="CC210" s="121">
        <f>IF('Copy &amp; Paste Roster Report Here'!$A207=CC$7,IF('Copy &amp; Paste Roster Report Here'!$M207="fy",1,0),0)</f>
        <v>0</v>
      </c>
      <c r="CD210" s="121">
        <f>IF('Copy &amp; Paste Roster Report Here'!$A207=CD$7,IF('Copy &amp; Paste Roster Report Here'!$M207="fy",1,0),0)</f>
        <v>0</v>
      </c>
      <c r="CE210" s="121">
        <f>IF('Copy &amp; Paste Roster Report Here'!$A207=CE$7,IF('Copy &amp; Paste Roster Report Here'!$M207="fy",1,0),0)</f>
        <v>0</v>
      </c>
      <c r="CF210" s="73">
        <f t="shared" si="58"/>
        <v>0</v>
      </c>
      <c r="CG210" s="122">
        <f>IF('Copy &amp; Paste Roster Report Here'!$A207=CG$7,IF('Copy &amp; Paste Roster Report Here'!$M207="RH",1,0),0)</f>
        <v>0</v>
      </c>
      <c r="CH210" s="122">
        <f>IF('Copy &amp; Paste Roster Report Here'!$A207=CH$7,IF('Copy &amp; Paste Roster Report Here'!$M207="RH",1,0),0)</f>
        <v>0</v>
      </c>
      <c r="CI210" s="122">
        <f>IF('Copy &amp; Paste Roster Report Here'!$A207=CI$7,IF('Copy &amp; Paste Roster Report Here'!$M207="RH",1,0),0)</f>
        <v>0</v>
      </c>
      <c r="CJ210" s="122">
        <f>IF('Copy &amp; Paste Roster Report Here'!$A207=CJ$7,IF('Copy &amp; Paste Roster Report Here'!$M207="RH",1,0),0)</f>
        <v>0</v>
      </c>
      <c r="CK210" s="122">
        <f>IF('Copy &amp; Paste Roster Report Here'!$A207=CK$7,IF('Copy &amp; Paste Roster Report Here'!$M207="RH",1,0),0)</f>
        <v>0</v>
      </c>
      <c r="CL210" s="122">
        <f>IF('Copy &amp; Paste Roster Report Here'!$A207=CL$7,IF('Copy &amp; Paste Roster Report Here'!$M207="RH",1,0),0)</f>
        <v>0</v>
      </c>
      <c r="CM210" s="122">
        <f>IF('Copy &amp; Paste Roster Report Here'!$A207=CM$7,IF('Copy &amp; Paste Roster Report Here'!$M207="RH",1,0),0)</f>
        <v>0</v>
      </c>
      <c r="CN210" s="122">
        <f>IF('Copy &amp; Paste Roster Report Here'!$A207=CN$7,IF('Copy &amp; Paste Roster Report Here'!$M207="RH",1,0),0)</f>
        <v>0</v>
      </c>
      <c r="CO210" s="122">
        <f>IF('Copy &amp; Paste Roster Report Here'!$A207=CO$7,IF('Copy &amp; Paste Roster Report Here'!$M207="RH",1,0),0)</f>
        <v>0</v>
      </c>
      <c r="CP210" s="122">
        <f>IF('Copy &amp; Paste Roster Report Here'!$A207=CP$7,IF('Copy &amp; Paste Roster Report Here'!$M207="RH",1,0),0)</f>
        <v>0</v>
      </c>
      <c r="CQ210" s="122">
        <f>IF('Copy &amp; Paste Roster Report Here'!$A207=CQ$7,IF('Copy &amp; Paste Roster Report Here'!$M207="RH",1,0),0)</f>
        <v>0</v>
      </c>
      <c r="CR210" s="73">
        <f t="shared" si="59"/>
        <v>0</v>
      </c>
      <c r="CS210" s="123">
        <f>IF('Copy &amp; Paste Roster Report Here'!$A207=CS$7,IF('Copy &amp; Paste Roster Report Here'!$M207="QT",1,0),0)</f>
        <v>0</v>
      </c>
      <c r="CT210" s="123">
        <f>IF('Copy &amp; Paste Roster Report Here'!$A207=CT$7,IF('Copy &amp; Paste Roster Report Here'!$M207="QT",1,0),0)</f>
        <v>0</v>
      </c>
      <c r="CU210" s="123">
        <f>IF('Copy &amp; Paste Roster Report Here'!$A207=CU$7,IF('Copy &amp; Paste Roster Report Here'!$M207="QT",1,0),0)</f>
        <v>0</v>
      </c>
      <c r="CV210" s="123">
        <f>IF('Copy &amp; Paste Roster Report Here'!$A207=CV$7,IF('Copy &amp; Paste Roster Report Here'!$M207="QT",1,0),0)</f>
        <v>0</v>
      </c>
      <c r="CW210" s="123">
        <f>IF('Copy &amp; Paste Roster Report Here'!$A207=CW$7,IF('Copy &amp; Paste Roster Report Here'!$M207="QT",1,0),0)</f>
        <v>0</v>
      </c>
      <c r="CX210" s="123">
        <f>IF('Copy &amp; Paste Roster Report Here'!$A207=CX$7,IF('Copy &amp; Paste Roster Report Here'!$M207="QT",1,0),0)</f>
        <v>0</v>
      </c>
      <c r="CY210" s="123">
        <f>IF('Copy &amp; Paste Roster Report Here'!$A207=CY$7,IF('Copy &amp; Paste Roster Report Here'!$M207="QT",1,0),0)</f>
        <v>0</v>
      </c>
      <c r="CZ210" s="123">
        <f>IF('Copy &amp; Paste Roster Report Here'!$A207=CZ$7,IF('Copy &amp; Paste Roster Report Here'!$M207="QT",1,0),0)</f>
        <v>0</v>
      </c>
      <c r="DA210" s="123">
        <f>IF('Copy &amp; Paste Roster Report Here'!$A207=DA$7,IF('Copy &amp; Paste Roster Report Here'!$M207="QT",1,0),0)</f>
        <v>0</v>
      </c>
      <c r="DB210" s="123">
        <f>IF('Copy &amp; Paste Roster Report Here'!$A207=DB$7,IF('Copy &amp; Paste Roster Report Here'!$M207="QT",1,0),0)</f>
        <v>0</v>
      </c>
      <c r="DC210" s="123">
        <f>IF('Copy &amp; Paste Roster Report Here'!$A207=DC$7,IF('Copy &amp; Paste Roster Report Here'!$M207="QT",1,0),0)</f>
        <v>0</v>
      </c>
      <c r="DD210" s="73">
        <f t="shared" si="60"/>
        <v>0</v>
      </c>
      <c r="DE210" s="124">
        <f>IF('Copy &amp; Paste Roster Report Here'!$A207=DE$7,IF('Copy &amp; Paste Roster Report Here'!$M207="xxxxxxxxxxx",1,0),0)</f>
        <v>0</v>
      </c>
      <c r="DF210" s="124">
        <f>IF('Copy &amp; Paste Roster Report Here'!$A207=DF$7,IF('Copy &amp; Paste Roster Report Here'!$M207="xxxxxxxxxxx",1,0),0)</f>
        <v>0</v>
      </c>
      <c r="DG210" s="124">
        <f>IF('Copy &amp; Paste Roster Report Here'!$A207=DG$7,IF('Copy &amp; Paste Roster Report Here'!$M207="xxxxxxxxxxx",1,0),0)</f>
        <v>0</v>
      </c>
      <c r="DH210" s="124">
        <f>IF('Copy &amp; Paste Roster Report Here'!$A207=DH$7,IF('Copy &amp; Paste Roster Report Here'!$M207="xxxxxxxxxxx",1,0),0)</f>
        <v>0</v>
      </c>
      <c r="DI210" s="124">
        <f>IF('Copy &amp; Paste Roster Report Here'!$A207=DI$7,IF('Copy &amp; Paste Roster Report Here'!$M207="xxxxxxxxxxx",1,0),0)</f>
        <v>0</v>
      </c>
      <c r="DJ210" s="124">
        <f>IF('Copy &amp; Paste Roster Report Here'!$A207=DJ$7,IF('Copy &amp; Paste Roster Report Here'!$M207="xxxxxxxxxxx",1,0),0)</f>
        <v>0</v>
      </c>
      <c r="DK210" s="124">
        <f>IF('Copy &amp; Paste Roster Report Here'!$A207=DK$7,IF('Copy &amp; Paste Roster Report Here'!$M207="xxxxxxxxxxx",1,0),0)</f>
        <v>0</v>
      </c>
      <c r="DL210" s="124">
        <f>IF('Copy &amp; Paste Roster Report Here'!$A207=DL$7,IF('Copy &amp; Paste Roster Report Here'!$M207="xxxxxxxxxxx",1,0),0)</f>
        <v>0</v>
      </c>
      <c r="DM210" s="124">
        <f>IF('Copy &amp; Paste Roster Report Here'!$A207=DM$7,IF('Copy &amp; Paste Roster Report Here'!$M207="xxxxxxxxxxx",1,0),0)</f>
        <v>0</v>
      </c>
      <c r="DN210" s="124">
        <f>IF('Copy &amp; Paste Roster Report Here'!$A207=DN$7,IF('Copy &amp; Paste Roster Report Here'!$M207="xxxxxxxxxxx",1,0),0)</f>
        <v>0</v>
      </c>
      <c r="DO210" s="124">
        <f>IF('Copy &amp; Paste Roster Report Here'!$A207=DO$7,IF('Copy &amp; Paste Roster Report Here'!$M207="xxxxxxxxxxx",1,0),0)</f>
        <v>0</v>
      </c>
      <c r="DP210" s="125">
        <f t="shared" si="61"/>
        <v>0</v>
      </c>
      <c r="DQ210" s="126">
        <f t="shared" si="62"/>
        <v>0</v>
      </c>
    </row>
    <row r="211" spans="1:121" x14ac:dyDescent="0.2">
      <c r="A211" s="111">
        <f t="shared" si="48"/>
        <v>0</v>
      </c>
      <c r="B211" s="111">
        <f t="shared" si="49"/>
        <v>0</v>
      </c>
      <c r="C211" s="112">
        <f>+('Copy &amp; Paste Roster Report Here'!$P208-'Copy &amp; Paste Roster Report Here'!$O208)/30</f>
        <v>0</v>
      </c>
      <c r="D211" s="112">
        <f>+('Copy &amp; Paste Roster Report Here'!$P208-'Copy &amp; Paste Roster Report Here'!$O208)</f>
        <v>0</v>
      </c>
      <c r="E211" s="111">
        <f>'Copy &amp; Paste Roster Report Here'!N208</f>
        <v>0</v>
      </c>
      <c r="F211" s="111" t="str">
        <f t="shared" si="50"/>
        <v>N</v>
      </c>
      <c r="G211" s="111">
        <f>'Copy &amp; Paste Roster Report Here'!R208</f>
        <v>0</v>
      </c>
      <c r="H211" s="113">
        <f t="shared" si="51"/>
        <v>0</v>
      </c>
      <c r="I211" s="112">
        <f>IF(F211="N",$F$5-'Copy &amp; Paste Roster Report Here'!O208,+'Copy &amp; Paste Roster Report Here'!Q208-'Copy &amp; Paste Roster Report Here'!O208)</f>
        <v>0</v>
      </c>
      <c r="J211" s="114">
        <f t="shared" si="52"/>
        <v>0</v>
      </c>
      <c r="K211" s="114">
        <f t="shared" si="53"/>
        <v>0</v>
      </c>
      <c r="L211" s="115">
        <f>'Copy &amp; Paste Roster Report Here'!F208</f>
        <v>0</v>
      </c>
      <c r="M211" s="116">
        <f t="shared" si="54"/>
        <v>0</v>
      </c>
      <c r="N211" s="117">
        <f>IF('Copy &amp; Paste Roster Report Here'!$A208='Analytical Tests'!N$7,IF($F211="Y",+$H211*N$6,0),0)</f>
        <v>0</v>
      </c>
      <c r="O211" s="117">
        <f>IF('Copy &amp; Paste Roster Report Here'!$A208='Analytical Tests'!O$7,IF($F211="Y",+$H211*O$6,0),0)</f>
        <v>0</v>
      </c>
      <c r="P211" s="117">
        <f>IF('Copy &amp; Paste Roster Report Here'!$A208='Analytical Tests'!P$7,IF($F211="Y",+$H211*P$6,0),0)</f>
        <v>0</v>
      </c>
      <c r="Q211" s="117">
        <f>IF('Copy &amp; Paste Roster Report Here'!$A208='Analytical Tests'!Q$7,IF($F211="Y",+$H211*Q$6,0),0)</f>
        <v>0</v>
      </c>
      <c r="R211" s="117">
        <f>IF('Copy &amp; Paste Roster Report Here'!$A208='Analytical Tests'!R$7,IF($F211="Y",+$H211*R$6,0),0)</f>
        <v>0</v>
      </c>
      <c r="S211" s="117">
        <f>IF('Copy &amp; Paste Roster Report Here'!$A208='Analytical Tests'!S$7,IF($F211="Y",+$H211*S$6,0),0)</f>
        <v>0</v>
      </c>
      <c r="T211" s="117">
        <f>IF('Copy &amp; Paste Roster Report Here'!$A208='Analytical Tests'!T$7,IF($F211="Y",+$H211*T$6,0),0)</f>
        <v>0</v>
      </c>
      <c r="U211" s="117">
        <f>IF('Copy &amp; Paste Roster Report Here'!$A208='Analytical Tests'!U$7,IF($F211="Y",+$H211*U$6,0),0)</f>
        <v>0</v>
      </c>
      <c r="V211" s="117">
        <f>IF('Copy &amp; Paste Roster Report Here'!$A208='Analytical Tests'!V$7,IF($F211="Y",+$H211*V$6,0),0)</f>
        <v>0</v>
      </c>
      <c r="W211" s="117">
        <f>IF('Copy &amp; Paste Roster Report Here'!$A208='Analytical Tests'!W$7,IF($F211="Y",+$H211*W$6,0),0)</f>
        <v>0</v>
      </c>
      <c r="X211" s="117">
        <f>IF('Copy &amp; Paste Roster Report Here'!$A208='Analytical Tests'!X$7,IF($F211="Y",+$H211*X$6,0),0)</f>
        <v>0</v>
      </c>
      <c r="Y211" s="117" t="b">
        <f>IF('Copy &amp; Paste Roster Report Here'!$A208='Analytical Tests'!Y$7,IF($F211="N",IF($J211&gt;=$C211,Y$6,+($I211/$D211)*Y$6),0))</f>
        <v>0</v>
      </c>
      <c r="Z211" s="117" t="b">
        <f>IF('Copy &amp; Paste Roster Report Here'!$A208='Analytical Tests'!Z$7,IF($F211="N",IF($J211&gt;=$C211,Z$6,+($I211/$D211)*Z$6),0))</f>
        <v>0</v>
      </c>
      <c r="AA211" s="117" t="b">
        <f>IF('Copy &amp; Paste Roster Report Here'!$A208='Analytical Tests'!AA$7,IF($F211="N",IF($J211&gt;=$C211,AA$6,+($I211/$D211)*AA$6),0))</f>
        <v>0</v>
      </c>
      <c r="AB211" s="117" t="b">
        <f>IF('Copy &amp; Paste Roster Report Here'!$A208='Analytical Tests'!AB$7,IF($F211="N",IF($J211&gt;=$C211,AB$6,+($I211/$D211)*AB$6),0))</f>
        <v>0</v>
      </c>
      <c r="AC211" s="117" t="b">
        <f>IF('Copy &amp; Paste Roster Report Here'!$A208='Analytical Tests'!AC$7,IF($F211="N",IF($J211&gt;=$C211,AC$6,+($I211/$D211)*AC$6),0))</f>
        <v>0</v>
      </c>
      <c r="AD211" s="117" t="b">
        <f>IF('Copy &amp; Paste Roster Report Here'!$A208='Analytical Tests'!AD$7,IF($F211="N",IF($J211&gt;=$C211,AD$6,+($I211/$D211)*AD$6),0))</f>
        <v>0</v>
      </c>
      <c r="AE211" s="117" t="b">
        <f>IF('Copy &amp; Paste Roster Report Here'!$A208='Analytical Tests'!AE$7,IF($F211="N",IF($J211&gt;=$C211,AE$6,+($I211/$D211)*AE$6),0))</f>
        <v>0</v>
      </c>
      <c r="AF211" s="117" t="b">
        <f>IF('Copy &amp; Paste Roster Report Here'!$A208='Analytical Tests'!AF$7,IF($F211="N",IF($J211&gt;=$C211,AF$6,+($I211/$D211)*AF$6),0))</f>
        <v>0</v>
      </c>
      <c r="AG211" s="117" t="b">
        <f>IF('Copy &amp; Paste Roster Report Here'!$A208='Analytical Tests'!AG$7,IF($F211="N",IF($J211&gt;=$C211,AG$6,+($I211/$D211)*AG$6),0))</f>
        <v>0</v>
      </c>
      <c r="AH211" s="117" t="b">
        <f>IF('Copy &amp; Paste Roster Report Here'!$A208='Analytical Tests'!AH$7,IF($F211="N",IF($J211&gt;=$C211,AH$6,+($I211/$D211)*AH$6),0))</f>
        <v>0</v>
      </c>
      <c r="AI211" s="117" t="b">
        <f>IF('Copy &amp; Paste Roster Report Here'!$A208='Analytical Tests'!AI$7,IF($F211="N",IF($J211&gt;=$C211,AI$6,+($I211/$D211)*AI$6),0))</f>
        <v>0</v>
      </c>
      <c r="AJ211" s="79"/>
      <c r="AK211" s="118">
        <f>IF('Copy &amp; Paste Roster Report Here'!$A208=AK$7,IF('Copy &amp; Paste Roster Report Here'!$M208="FT",1,0),0)</f>
        <v>0</v>
      </c>
      <c r="AL211" s="118">
        <f>IF('Copy &amp; Paste Roster Report Here'!$A208=AL$7,IF('Copy &amp; Paste Roster Report Here'!$M208="FT",1,0),0)</f>
        <v>0</v>
      </c>
      <c r="AM211" s="118">
        <f>IF('Copy &amp; Paste Roster Report Here'!$A208=AM$7,IF('Copy &amp; Paste Roster Report Here'!$M208="FT",1,0),0)</f>
        <v>0</v>
      </c>
      <c r="AN211" s="118">
        <f>IF('Copy &amp; Paste Roster Report Here'!$A208=AN$7,IF('Copy &amp; Paste Roster Report Here'!$M208="FT",1,0),0)</f>
        <v>0</v>
      </c>
      <c r="AO211" s="118">
        <f>IF('Copy &amp; Paste Roster Report Here'!$A208=AO$7,IF('Copy &amp; Paste Roster Report Here'!$M208="FT",1,0),0)</f>
        <v>0</v>
      </c>
      <c r="AP211" s="118">
        <f>IF('Copy &amp; Paste Roster Report Here'!$A208=AP$7,IF('Copy &amp; Paste Roster Report Here'!$M208="FT",1,0),0)</f>
        <v>0</v>
      </c>
      <c r="AQ211" s="118">
        <f>IF('Copy &amp; Paste Roster Report Here'!$A208=AQ$7,IF('Copy &amp; Paste Roster Report Here'!$M208="FT",1,0),0)</f>
        <v>0</v>
      </c>
      <c r="AR211" s="118">
        <f>IF('Copy &amp; Paste Roster Report Here'!$A208=AR$7,IF('Copy &amp; Paste Roster Report Here'!$M208="FT",1,0),0)</f>
        <v>0</v>
      </c>
      <c r="AS211" s="118">
        <f>IF('Copy &amp; Paste Roster Report Here'!$A208=AS$7,IF('Copy &amp; Paste Roster Report Here'!$M208="FT",1,0),0)</f>
        <v>0</v>
      </c>
      <c r="AT211" s="118">
        <f>IF('Copy &amp; Paste Roster Report Here'!$A208=AT$7,IF('Copy &amp; Paste Roster Report Here'!$M208="FT",1,0),0)</f>
        <v>0</v>
      </c>
      <c r="AU211" s="118">
        <f>IF('Copy &amp; Paste Roster Report Here'!$A208=AU$7,IF('Copy &amp; Paste Roster Report Here'!$M208="FT",1,0),0)</f>
        <v>0</v>
      </c>
      <c r="AV211" s="73">
        <f t="shared" si="55"/>
        <v>0</v>
      </c>
      <c r="AW211" s="119">
        <f>IF('Copy &amp; Paste Roster Report Here'!$A208=AW$7,IF('Copy &amp; Paste Roster Report Here'!$M208="HT",1,0),0)</f>
        <v>0</v>
      </c>
      <c r="AX211" s="119">
        <f>IF('Copy &amp; Paste Roster Report Here'!$A208=AX$7,IF('Copy &amp; Paste Roster Report Here'!$M208="HT",1,0),0)</f>
        <v>0</v>
      </c>
      <c r="AY211" s="119">
        <f>IF('Copy &amp; Paste Roster Report Here'!$A208=AY$7,IF('Copy &amp; Paste Roster Report Here'!$M208="HT",1,0),0)</f>
        <v>0</v>
      </c>
      <c r="AZ211" s="119">
        <f>IF('Copy &amp; Paste Roster Report Here'!$A208=AZ$7,IF('Copy &amp; Paste Roster Report Here'!$M208="HT",1,0),0)</f>
        <v>0</v>
      </c>
      <c r="BA211" s="119">
        <f>IF('Copy &amp; Paste Roster Report Here'!$A208=BA$7,IF('Copy &amp; Paste Roster Report Here'!$M208="HT",1,0),0)</f>
        <v>0</v>
      </c>
      <c r="BB211" s="119">
        <f>IF('Copy &amp; Paste Roster Report Here'!$A208=BB$7,IF('Copy &amp; Paste Roster Report Here'!$M208="HT",1,0),0)</f>
        <v>0</v>
      </c>
      <c r="BC211" s="119">
        <f>IF('Copy &amp; Paste Roster Report Here'!$A208=BC$7,IF('Copy &amp; Paste Roster Report Here'!$M208="HT",1,0),0)</f>
        <v>0</v>
      </c>
      <c r="BD211" s="119">
        <f>IF('Copy &amp; Paste Roster Report Here'!$A208=BD$7,IF('Copy &amp; Paste Roster Report Here'!$M208="HT",1,0),0)</f>
        <v>0</v>
      </c>
      <c r="BE211" s="119">
        <f>IF('Copy &amp; Paste Roster Report Here'!$A208=BE$7,IF('Copy &amp; Paste Roster Report Here'!$M208="HT",1,0),0)</f>
        <v>0</v>
      </c>
      <c r="BF211" s="119">
        <f>IF('Copy &amp; Paste Roster Report Here'!$A208=BF$7,IF('Copy &amp; Paste Roster Report Here'!$M208="HT",1,0),0)</f>
        <v>0</v>
      </c>
      <c r="BG211" s="119">
        <f>IF('Copy &amp; Paste Roster Report Here'!$A208=BG$7,IF('Copy &amp; Paste Roster Report Here'!$M208="HT",1,0),0)</f>
        <v>0</v>
      </c>
      <c r="BH211" s="73">
        <f t="shared" si="56"/>
        <v>0</v>
      </c>
      <c r="BI211" s="120">
        <f>IF('Copy &amp; Paste Roster Report Here'!$A208=BI$7,IF('Copy &amp; Paste Roster Report Here'!$M208="MT",1,0),0)</f>
        <v>0</v>
      </c>
      <c r="BJ211" s="120">
        <f>IF('Copy &amp; Paste Roster Report Here'!$A208=BJ$7,IF('Copy &amp; Paste Roster Report Here'!$M208="MT",1,0),0)</f>
        <v>0</v>
      </c>
      <c r="BK211" s="120">
        <f>IF('Copy &amp; Paste Roster Report Here'!$A208=BK$7,IF('Copy &amp; Paste Roster Report Here'!$M208="MT",1,0),0)</f>
        <v>0</v>
      </c>
      <c r="BL211" s="120">
        <f>IF('Copy &amp; Paste Roster Report Here'!$A208=BL$7,IF('Copy &amp; Paste Roster Report Here'!$M208="MT",1,0),0)</f>
        <v>0</v>
      </c>
      <c r="BM211" s="120">
        <f>IF('Copy &amp; Paste Roster Report Here'!$A208=BM$7,IF('Copy &amp; Paste Roster Report Here'!$M208="MT",1,0),0)</f>
        <v>0</v>
      </c>
      <c r="BN211" s="120">
        <f>IF('Copy &amp; Paste Roster Report Here'!$A208=BN$7,IF('Copy &amp; Paste Roster Report Here'!$M208="MT",1,0),0)</f>
        <v>0</v>
      </c>
      <c r="BO211" s="120">
        <f>IF('Copy &amp; Paste Roster Report Here'!$A208=BO$7,IF('Copy &amp; Paste Roster Report Here'!$M208="MT",1,0),0)</f>
        <v>0</v>
      </c>
      <c r="BP211" s="120">
        <f>IF('Copy &amp; Paste Roster Report Here'!$A208=BP$7,IF('Copy &amp; Paste Roster Report Here'!$M208="MT",1,0),0)</f>
        <v>0</v>
      </c>
      <c r="BQ211" s="120">
        <f>IF('Copy &amp; Paste Roster Report Here'!$A208=BQ$7,IF('Copy &amp; Paste Roster Report Here'!$M208="MT",1,0),0)</f>
        <v>0</v>
      </c>
      <c r="BR211" s="120">
        <f>IF('Copy &amp; Paste Roster Report Here'!$A208=BR$7,IF('Copy &amp; Paste Roster Report Here'!$M208="MT",1,0),0)</f>
        <v>0</v>
      </c>
      <c r="BS211" s="120">
        <f>IF('Copy &amp; Paste Roster Report Here'!$A208=BS$7,IF('Copy &amp; Paste Roster Report Here'!$M208="MT",1,0),0)</f>
        <v>0</v>
      </c>
      <c r="BT211" s="73">
        <f t="shared" si="57"/>
        <v>0</v>
      </c>
      <c r="BU211" s="121">
        <f>IF('Copy &amp; Paste Roster Report Here'!$A208=BU$7,IF('Copy &amp; Paste Roster Report Here'!$M208="fy",1,0),0)</f>
        <v>0</v>
      </c>
      <c r="BV211" s="121">
        <f>IF('Copy &amp; Paste Roster Report Here'!$A208=BV$7,IF('Copy &amp; Paste Roster Report Here'!$M208="fy",1,0),0)</f>
        <v>0</v>
      </c>
      <c r="BW211" s="121">
        <f>IF('Copy &amp; Paste Roster Report Here'!$A208=BW$7,IF('Copy &amp; Paste Roster Report Here'!$M208="fy",1,0),0)</f>
        <v>0</v>
      </c>
      <c r="BX211" s="121">
        <f>IF('Copy &amp; Paste Roster Report Here'!$A208=BX$7,IF('Copy &amp; Paste Roster Report Here'!$M208="fy",1,0),0)</f>
        <v>0</v>
      </c>
      <c r="BY211" s="121">
        <f>IF('Copy &amp; Paste Roster Report Here'!$A208=BY$7,IF('Copy &amp; Paste Roster Report Here'!$M208="fy",1,0),0)</f>
        <v>0</v>
      </c>
      <c r="BZ211" s="121">
        <f>IF('Copy &amp; Paste Roster Report Here'!$A208=BZ$7,IF('Copy &amp; Paste Roster Report Here'!$M208="fy",1,0),0)</f>
        <v>0</v>
      </c>
      <c r="CA211" s="121">
        <f>IF('Copy &amp; Paste Roster Report Here'!$A208=CA$7,IF('Copy &amp; Paste Roster Report Here'!$M208="fy",1,0),0)</f>
        <v>0</v>
      </c>
      <c r="CB211" s="121">
        <f>IF('Copy &amp; Paste Roster Report Here'!$A208=CB$7,IF('Copy &amp; Paste Roster Report Here'!$M208="fy",1,0),0)</f>
        <v>0</v>
      </c>
      <c r="CC211" s="121">
        <f>IF('Copy &amp; Paste Roster Report Here'!$A208=CC$7,IF('Copy &amp; Paste Roster Report Here'!$M208="fy",1,0),0)</f>
        <v>0</v>
      </c>
      <c r="CD211" s="121">
        <f>IF('Copy &amp; Paste Roster Report Here'!$A208=CD$7,IF('Copy &amp; Paste Roster Report Here'!$M208="fy",1,0),0)</f>
        <v>0</v>
      </c>
      <c r="CE211" s="121">
        <f>IF('Copy &amp; Paste Roster Report Here'!$A208=CE$7,IF('Copy &amp; Paste Roster Report Here'!$M208="fy",1,0),0)</f>
        <v>0</v>
      </c>
      <c r="CF211" s="73">
        <f t="shared" si="58"/>
        <v>0</v>
      </c>
      <c r="CG211" s="122">
        <f>IF('Copy &amp; Paste Roster Report Here'!$A208=CG$7,IF('Copy &amp; Paste Roster Report Here'!$M208="RH",1,0),0)</f>
        <v>0</v>
      </c>
      <c r="CH211" s="122">
        <f>IF('Copy &amp; Paste Roster Report Here'!$A208=CH$7,IF('Copy &amp; Paste Roster Report Here'!$M208="RH",1,0),0)</f>
        <v>0</v>
      </c>
      <c r="CI211" s="122">
        <f>IF('Copy &amp; Paste Roster Report Here'!$A208=CI$7,IF('Copy &amp; Paste Roster Report Here'!$M208="RH",1,0),0)</f>
        <v>0</v>
      </c>
      <c r="CJ211" s="122">
        <f>IF('Copy &amp; Paste Roster Report Here'!$A208=CJ$7,IF('Copy &amp; Paste Roster Report Here'!$M208="RH",1,0),0)</f>
        <v>0</v>
      </c>
      <c r="CK211" s="122">
        <f>IF('Copy &amp; Paste Roster Report Here'!$A208=CK$7,IF('Copy &amp; Paste Roster Report Here'!$M208="RH",1,0),0)</f>
        <v>0</v>
      </c>
      <c r="CL211" s="122">
        <f>IF('Copy &amp; Paste Roster Report Here'!$A208=CL$7,IF('Copy &amp; Paste Roster Report Here'!$M208="RH",1,0),0)</f>
        <v>0</v>
      </c>
      <c r="CM211" s="122">
        <f>IF('Copy &amp; Paste Roster Report Here'!$A208=CM$7,IF('Copy &amp; Paste Roster Report Here'!$M208="RH",1,0),0)</f>
        <v>0</v>
      </c>
      <c r="CN211" s="122">
        <f>IF('Copy &amp; Paste Roster Report Here'!$A208=CN$7,IF('Copy &amp; Paste Roster Report Here'!$M208="RH",1,0),0)</f>
        <v>0</v>
      </c>
      <c r="CO211" s="122">
        <f>IF('Copy &amp; Paste Roster Report Here'!$A208=CO$7,IF('Copy &amp; Paste Roster Report Here'!$M208="RH",1,0),0)</f>
        <v>0</v>
      </c>
      <c r="CP211" s="122">
        <f>IF('Copy &amp; Paste Roster Report Here'!$A208=CP$7,IF('Copy &amp; Paste Roster Report Here'!$M208="RH",1,0),0)</f>
        <v>0</v>
      </c>
      <c r="CQ211" s="122">
        <f>IF('Copy &amp; Paste Roster Report Here'!$A208=CQ$7,IF('Copy &amp; Paste Roster Report Here'!$M208="RH",1,0),0)</f>
        <v>0</v>
      </c>
      <c r="CR211" s="73">
        <f t="shared" si="59"/>
        <v>0</v>
      </c>
      <c r="CS211" s="123">
        <f>IF('Copy &amp; Paste Roster Report Here'!$A208=CS$7,IF('Copy &amp; Paste Roster Report Here'!$M208="QT",1,0),0)</f>
        <v>0</v>
      </c>
      <c r="CT211" s="123">
        <f>IF('Copy &amp; Paste Roster Report Here'!$A208=CT$7,IF('Copy &amp; Paste Roster Report Here'!$M208="QT",1,0),0)</f>
        <v>0</v>
      </c>
      <c r="CU211" s="123">
        <f>IF('Copy &amp; Paste Roster Report Here'!$A208=CU$7,IF('Copy &amp; Paste Roster Report Here'!$M208="QT",1,0),0)</f>
        <v>0</v>
      </c>
      <c r="CV211" s="123">
        <f>IF('Copy &amp; Paste Roster Report Here'!$A208=CV$7,IF('Copy &amp; Paste Roster Report Here'!$M208="QT",1,0),0)</f>
        <v>0</v>
      </c>
      <c r="CW211" s="123">
        <f>IF('Copy &amp; Paste Roster Report Here'!$A208=CW$7,IF('Copy &amp; Paste Roster Report Here'!$M208="QT",1,0),0)</f>
        <v>0</v>
      </c>
      <c r="CX211" s="123">
        <f>IF('Copy &amp; Paste Roster Report Here'!$A208=CX$7,IF('Copy &amp; Paste Roster Report Here'!$M208="QT",1,0),0)</f>
        <v>0</v>
      </c>
      <c r="CY211" s="123">
        <f>IF('Copy &amp; Paste Roster Report Here'!$A208=CY$7,IF('Copy &amp; Paste Roster Report Here'!$M208="QT",1,0),0)</f>
        <v>0</v>
      </c>
      <c r="CZ211" s="123">
        <f>IF('Copy &amp; Paste Roster Report Here'!$A208=CZ$7,IF('Copy &amp; Paste Roster Report Here'!$M208="QT",1,0),0)</f>
        <v>0</v>
      </c>
      <c r="DA211" s="123">
        <f>IF('Copy &amp; Paste Roster Report Here'!$A208=DA$7,IF('Copy &amp; Paste Roster Report Here'!$M208="QT",1,0),0)</f>
        <v>0</v>
      </c>
      <c r="DB211" s="123">
        <f>IF('Copy &amp; Paste Roster Report Here'!$A208=DB$7,IF('Copy &amp; Paste Roster Report Here'!$M208="QT",1,0),0)</f>
        <v>0</v>
      </c>
      <c r="DC211" s="123">
        <f>IF('Copy &amp; Paste Roster Report Here'!$A208=DC$7,IF('Copy &amp; Paste Roster Report Here'!$M208="QT",1,0),0)</f>
        <v>0</v>
      </c>
      <c r="DD211" s="73">
        <f t="shared" si="60"/>
        <v>0</v>
      </c>
      <c r="DE211" s="124">
        <f>IF('Copy &amp; Paste Roster Report Here'!$A208=DE$7,IF('Copy &amp; Paste Roster Report Here'!$M208="xxxxxxxxxxx",1,0),0)</f>
        <v>0</v>
      </c>
      <c r="DF211" s="124">
        <f>IF('Copy &amp; Paste Roster Report Here'!$A208=DF$7,IF('Copy &amp; Paste Roster Report Here'!$M208="xxxxxxxxxxx",1,0),0)</f>
        <v>0</v>
      </c>
      <c r="DG211" s="124">
        <f>IF('Copy &amp; Paste Roster Report Here'!$A208=DG$7,IF('Copy &amp; Paste Roster Report Here'!$M208="xxxxxxxxxxx",1,0),0)</f>
        <v>0</v>
      </c>
      <c r="DH211" s="124">
        <f>IF('Copy &amp; Paste Roster Report Here'!$A208=DH$7,IF('Copy &amp; Paste Roster Report Here'!$M208="xxxxxxxxxxx",1,0),0)</f>
        <v>0</v>
      </c>
      <c r="DI211" s="124">
        <f>IF('Copy &amp; Paste Roster Report Here'!$A208=DI$7,IF('Copy &amp; Paste Roster Report Here'!$M208="xxxxxxxxxxx",1,0),0)</f>
        <v>0</v>
      </c>
      <c r="DJ211" s="124">
        <f>IF('Copy &amp; Paste Roster Report Here'!$A208=DJ$7,IF('Copy &amp; Paste Roster Report Here'!$M208="xxxxxxxxxxx",1,0),0)</f>
        <v>0</v>
      </c>
      <c r="DK211" s="124">
        <f>IF('Copy &amp; Paste Roster Report Here'!$A208=DK$7,IF('Copy &amp; Paste Roster Report Here'!$M208="xxxxxxxxxxx",1,0),0)</f>
        <v>0</v>
      </c>
      <c r="DL211" s="124">
        <f>IF('Copy &amp; Paste Roster Report Here'!$A208=DL$7,IF('Copy &amp; Paste Roster Report Here'!$M208="xxxxxxxxxxx",1,0),0)</f>
        <v>0</v>
      </c>
      <c r="DM211" s="124">
        <f>IF('Copy &amp; Paste Roster Report Here'!$A208=DM$7,IF('Copy &amp; Paste Roster Report Here'!$M208="xxxxxxxxxxx",1,0),0)</f>
        <v>0</v>
      </c>
      <c r="DN211" s="124">
        <f>IF('Copy &amp; Paste Roster Report Here'!$A208=DN$7,IF('Copy &amp; Paste Roster Report Here'!$M208="xxxxxxxxxxx",1,0),0)</f>
        <v>0</v>
      </c>
      <c r="DO211" s="124">
        <f>IF('Copy &amp; Paste Roster Report Here'!$A208=DO$7,IF('Copy &amp; Paste Roster Report Here'!$M208="xxxxxxxxxxx",1,0),0)</f>
        <v>0</v>
      </c>
      <c r="DP211" s="125">
        <f t="shared" si="61"/>
        <v>0</v>
      </c>
      <c r="DQ211" s="126">
        <f t="shared" si="62"/>
        <v>0</v>
      </c>
    </row>
    <row r="212" spans="1:121" x14ac:dyDescent="0.2">
      <c r="A212" s="111">
        <f t="shared" si="48"/>
        <v>0</v>
      </c>
      <c r="B212" s="111">
        <f t="shared" si="49"/>
        <v>0</v>
      </c>
      <c r="C212" s="112">
        <f>+('Copy &amp; Paste Roster Report Here'!$P209-'Copy &amp; Paste Roster Report Here'!$O209)/30</f>
        <v>0</v>
      </c>
      <c r="D212" s="112">
        <f>+('Copy &amp; Paste Roster Report Here'!$P209-'Copy &amp; Paste Roster Report Here'!$O209)</f>
        <v>0</v>
      </c>
      <c r="E212" s="111">
        <f>'Copy &amp; Paste Roster Report Here'!N209</f>
        <v>0</v>
      </c>
      <c r="F212" s="111" t="str">
        <f t="shared" si="50"/>
        <v>N</v>
      </c>
      <c r="G212" s="111">
        <f>'Copy &amp; Paste Roster Report Here'!R209</f>
        <v>0</v>
      </c>
      <c r="H212" s="113">
        <f t="shared" si="51"/>
        <v>0</v>
      </c>
      <c r="I212" s="112">
        <f>IF(F212="N",$F$5-'Copy &amp; Paste Roster Report Here'!O209,+'Copy &amp; Paste Roster Report Here'!Q209-'Copy &amp; Paste Roster Report Here'!O209)</f>
        <v>0</v>
      </c>
      <c r="J212" s="114">
        <f t="shared" si="52"/>
        <v>0</v>
      </c>
      <c r="K212" s="114">
        <f t="shared" si="53"/>
        <v>0</v>
      </c>
      <c r="L212" s="115">
        <f>'Copy &amp; Paste Roster Report Here'!F209</f>
        <v>0</v>
      </c>
      <c r="M212" s="116">
        <f t="shared" si="54"/>
        <v>0</v>
      </c>
      <c r="N212" s="117">
        <f>IF('Copy &amp; Paste Roster Report Here'!$A209='Analytical Tests'!N$7,IF($F212="Y",+$H212*N$6,0),0)</f>
        <v>0</v>
      </c>
      <c r="O212" s="117">
        <f>IF('Copy &amp; Paste Roster Report Here'!$A209='Analytical Tests'!O$7,IF($F212="Y",+$H212*O$6,0),0)</f>
        <v>0</v>
      </c>
      <c r="P212" s="117">
        <f>IF('Copy &amp; Paste Roster Report Here'!$A209='Analytical Tests'!P$7,IF($F212="Y",+$H212*P$6,0),0)</f>
        <v>0</v>
      </c>
      <c r="Q212" s="117">
        <f>IF('Copy &amp; Paste Roster Report Here'!$A209='Analytical Tests'!Q$7,IF($F212="Y",+$H212*Q$6,0),0)</f>
        <v>0</v>
      </c>
      <c r="R212" s="117">
        <f>IF('Copy &amp; Paste Roster Report Here'!$A209='Analytical Tests'!R$7,IF($F212="Y",+$H212*R$6,0),0)</f>
        <v>0</v>
      </c>
      <c r="S212" s="117">
        <f>IF('Copy &amp; Paste Roster Report Here'!$A209='Analytical Tests'!S$7,IF($F212="Y",+$H212*S$6,0),0)</f>
        <v>0</v>
      </c>
      <c r="T212" s="117">
        <f>IF('Copy &amp; Paste Roster Report Here'!$A209='Analytical Tests'!T$7,IF($F212="Y",+$H212*T$6,0),0)</f>
        <v>0</v>
      </c>
      <c r="U212" s="117">
        <f>IF('Copy &amp; Paste Roster Report Here'!$A209='Analytical Tests'!U$7,IF($F212="Y",+$H212*U$6,0),0)</f>
        <v>0</v>
      </c>
      <c r="V212" s="117">
        <f>IF('Copy &amp; Paste Roster Report Here'!$A209='Analytical Tests'!V$7,IF($F212="Y",+$H212*V$6,0),0)</f>
        <v>0</v>
      </c>
      <c r="W212" s="117">
        <f>IF('Copy &amp; Paste Roster Report Here'!$A209='Analytical Tests'!W$7,IF($F212="Y",+$H212*W$6,0),0)</f>
        <v>0</v>
      </c>
      <c r="X212" s="117">
        <f>IF('Copy &amp; Paste Roster Report Here'!$A209='Analytical Tests'!X$7,IF($F212="Y",+$H212*X$6,0),0)</f>
        <v>0</v>
      </c>
      <c r="Y212" s="117" t="b">
        <f>IF('Copy &amp; Paste Roster Report Here'!$A209='Analytical Tests'!Y$7,IF($F212="N",IF($J212&gt;=$C212,Y$6,+($I212/$D212)*Y$6),0))</f>
        <v>0</v>
      </c>
      <c r="Z212" s="117" t="b">
        <f>IF('Copy &amp; Paste Roster Report Here'!$A209='Analytical Tests'!Z$7,IF($F212="N",IF($J212&gt;=$C212,Z$6,+($I212/$D212)*Z$6),0))</f>
        <v>0</v>
      </c>
      <c r="AA212" s="117" t="b">
        <f>IF('Copy &amp; Paste Roster Report Here'!$A209='Analytical Tests'!AA$7,IF($F212="N",IF($J212&gt;=$C212,AA$6,+($I212/$D212)*AA$6),0))</f>
        <v>0</v>
      </c>
      <c r="AB212" s="117" t="b">
        <f>IF('Copy &amp; Paste Roster Report Here'!$A209='Analytical Tests'!AB$7,IF($F212="N",IF($J212&gt;=$C212,AB$6,+($I212/$D212)*AB$6),0))</f>
        <v>0</v>
      </c>
      <c r="AC212" s="117" t="b">
        <f>IF('Copy &amp; Paste Roster Report Here'!$A209='Analytical Tests'!AC$7,IF($F212="N",IF($J212&gt;=$C212,AC$6,+($I212/$D212)*AC$6),0))</f>
        <v>0</v>
      </c>
      <c r="AD212" s="117" t="b">
        <f>IF('Copy &amp; Paste Roster Report Here'!$A209='Analytical Tests'!AD$7,IF($F212="N",IF($J212&gt;=$C212,AD$6,+($I212/$D212)*AD$6),0))</f>
        <v>0</v>
      </c>
      <c r="AE212" s="117" t="b">
        <f>IF('Copy &amp; Paste Roster Report Here'!$A209='Analytical Tests'!AE$7,IF($F212="N",IF($J212&gt;=$C212,AE$6,+($I212/$D212)*AE$6),0))</f>
        <v>0</v>
      </c>
      <c r="AF212" s="117" t="b">
        <f>IF('Copy &amp; Paste Roster Report Here'!$A209='Analytical Tests'!AF$7,IF($F212="N",IF($J212&gt;=$C212,AF$6,+($I212/$D212)*AF$6),0))</f>
        <v>0</v>
      </c>
      <c r="AG212" s="117" t="b">
        <f>IF('Copy &amp; Paste Roster Report Here'!$A209='Analytical Tests'!AG$7,IF($F212="N",IF($J212&gt;=$C212,AG$6,+($I212/$D212)*AG$6),0))</f>
        <v>0</v>
      </c>
      <c r="AH212" s="117" t="b">
        <f>IF('Copy &amp; Paste Roster Report Here'!$A209='Analytical Tests'!AH$7,IF($F212="N",IF($J212&gt;=$C212,AH$6,+($I212/$D212)*AH$6),0))</f>
        <v>0</v>
      </c>
      <c r="AI212" s="117" t="b">
        <f>IF('Copy &amp; Paste Roster Report Here'!$A209='Analytical Tests'!AI$7,IF($F212="N",IF($J212&gt;=$C212,AI$6,+($I212/$D212)*AI$6),0))</f>
        <v>0</v>
      </c>
      <c r="AJ212" s="79"/>
      <c r="AK212" s="118">
        <f>IF('Copy &amp; Paste Roster Report Here'!$A209=AK$7,IF('Copy &amp; Paste Roster Report Here'!$M209="FT",1,0),0)</f>
        <v>0</v>
      </c>
      <c r="AL212" s="118">
        <f>IF('Copy &amp; Paste Roster Report Here'!$A209=AL$7,IF('Copy &amp; Paste Roster Report Here'!$M209="FT",1,0),0)</f>
        <v>0</v>
      </c>
      <c r="AM212" s="118">
        <f>IF('Copy &amp; Paste Roster Report Here'!$A209=AM$7,IF('Copy &amp; Paste Roster Report Here'!$M209="FT",1,0),0)</f>
        <v>0</v>
      </c>
      <c r="AN212" s="118">
        <f>IF('Copy &amp; Paste Roster Report Here'!$A209=AN$7,IF('Copy &amp; Paste Roster Report Here'!$M209="FT",1,0),0)</f>
        <v>0</v>
      </c>
      <c r="AO212" s="118">
        <f>IF('Copy &amp; Paste Roster Report Here'!$A209=AO$7,IF('Copy &amp; Paste Roster Report Here'!$M209="FT",1,0),0)</f>
        <v>0</v>
      </c>
      <c r="AP212" s="118">
        <f>IF('Copy &amp; Paste Roster Report Here'!$A209=AP$7,IF('Copy &amp; Paste Roster Report Here'!$M209="FT",1,0),0)</f>
        <v>0</v>
      </c>
      <c r="AQ212" s="118">
        <f>IF('Copy &amp; Paste Roster Report Here'!$A209=AQ$7,IF('Copy &amp; Paste Roster Report Here'!$M209="FT",1,0),0)</f>
        <v>0</v>
      </c>
      <c r="AR212" s="118">
        <f>IF('Copy &amp; Paste Roster Report Here'!$A209=AR$7,IF('Copy &amp; Paste Roster Report Here'!$M209="FT",1,0),0)</f>
        <v>0</v>
      </c>
      <c r="AS212" s="118">
        <f>IF('Copy &amp; Paste Roster Report Here'!$A209=AS$7,IF('Copy &amp; Paste Roster Report Here'!$M209="FT",1,0),0)</f>
        <v>0</v>
      </c>
      <c r="AT212" s="118">
        <f>IF('Copy &amp; Paste Roster Report Here'!$A209=AT$7,IF('Copy &amp; Paste Roster Report Here'!$M209="FT",1,0),0)</f>
        <v>0</v>
      </c>
      <c r="AU212" s="118">
        <f>IF('Copy &amp; Paste Roster Report Here'!$A209=AU$7,IF('Copy &amp; Paste Roster Report Here'!$M209="FT",1,0),0)</f>
        <v>0</v>
      </c>
      <c r="AV212" s="73">
        <f t="shared" si="55"/>
        <v>0</v>
      </c>
      <c r="AW212" s="119">
        <f>IF('Copy &amp; Paste Roster Report Here'!$A209=AW$7,IF('Copy &amp; Paste Roster Report Here'!$M209="HT",1,0),0)</f>
        <v>0</v>
      </c>
      <c r="AX212" s="119">
        <f>IF('Copy &amp; Paste Roster Report Here'!$A209=AX$7,IF('Copy &amp; Paste Roster Report Here'!$M209="HT",1,0),0)</f>
        <v>0</v>
      </c>
      <c r="AY212" s="119">
        <f>IF('Copy &amp; Paste Roster Report Here'!$A209=AY$7,IF('Copy &amp; Paste Roster Report Here'!$M209="HT",1,0),0)</f>
        <v>0</v>
      </c>
      <c r="AZ212" s="119">
        <f>IF('Copy &amp; Paste Roster Report Here'!$A209=AZ$7,IF('Copy &amp; Paste Roster Report Here'!$M209="HT",1,0),0)</f>
        <v>0</v>
      </c>
      <c r="BA212" s="119">
        <f>IF('Copy &amp; Paste Roster Report Here'!$A209=BA$7,IF('Copy &amp; Paste Roster Report Here'!$M209="HT",1,0),0)</f>
        <v>0</v>
      </c>
      <c r="BB212" s="119">
        <f>IF('Copy &amp; Paste Roster Report Here'!$A209=BB$7,IF('Copy &amp; Paste Roster Report Here'!$M209="HT",1,0),0)</f>
        <v>0</v>
      </c>
      <c r="BC212" s="119">
        <f>IF('Copy &amp; Paste Roster Report Here'!$A209=BC$7,IF('Copy &amp; Paste Roster Report Here'!$M209="HT",1,0),0)</f>
        <v>0</v>
      </c>
      <c r="BD212" s="119">
        <f>IF('Copy &amp; Paste Roster Report Here'!$A209=BD$7,IF('Copy &amp; Paste Roster Report Here'!$M209="HT",1,0),0)</f>
        <v>0</v>
      </c>
      <c r="BE212" s="119">
        <f>IF('Copy &amp; Paste Roster Report Here'!$A209=BE$7,IF('Copy &amp; Paste Roster Report Here'!$M209="HT",1,0),0)</f>
        <v>0</v>
      </c>
      <c r="BF212" s="119">
        <f>IF('Copy &amp; Paste Roster Report Here'!$A209=BF$7,IF('Copy &amp; Paste Roster Report Here'!$M209="HT",1,0),0)</f>
        <v>0</v>
      </c>
      <c r="BG212" s="119">
        <f>IF('Copy &amp; Paste Roster Report Here'!$A209=BG$7,IF('Copy &amp; Paste Roster Report Here'!$M209="HT",1,0),0)</f>
        <v>0</v>
      </c>
      <c r="BH212" s="73">
        <f t="shared" si="56"/>
        <v>0</v>
      </c>
      <c r="BI212" s="120">
        <f>IF('Copy &amp; Paste Roster Report Here'!$A209=BI$7,IF('Copy &amp; Paste Roster Report Here'!$M209="MT",1,0),0)</f>
        <v>0</v>
      </c>
      <c r="BJ212" s="120">
        <f>IF('Copy &amp; Paste Roster Report Here'!$A209=BJ$7,IF('Copy &amp; Paste Roster Report Here'!$M209="MT",1,0),0)</f>
        <v>0</v>
      </c>
      <c r="BK212" s="120">
        <f>IF('Copy &amp; Paste Roster Report Here'!$A209=BK$7,IF('Copy &amp; Paste Roster Report Here'!$M209="MT",1,0),0)</f>
        <v>0</v>
      </c>
      <c r="BL212" s="120">
        <f>IF('Copy &amp; Paste Roster Report Here'!$A209=BL$7,IF('Copy &amp; Paste Roster Report Here'!$M209="MT",1,0),0)</f>
        <v>0</v>
      </c>
      <c r="BM212" s="120">
        <f>IF('Copy &amp; Paste Roster Report Here'!$A209=BM$7,IF('Copy &amp; Paste Roster Report Here'!$M209="MT",1,0),0)</f>
        <v>0</v>
      </c>
      <c r="BN212" s="120">
        <f>IF('Copy &amp; Paste Roster Report Here'!$A209=BN$7,IF('Copy &amp; Paste Roster Report Here'!$M209="MT",1,0),0)</f>
        <v>0</v>
      </c>
      <c r="BO212" s="120">
        <f>IF('Copy &amp; Paste Roster Report Here'!$A209=BO$7,IF('Copy &amp; Paste Roster Report Here'!$M209="MT",1,0),0)</f>
        <v>0</v>
      </c>
      <c r="BP212" s="120">
        <f>IF('Copy &amp; Paste Roster Report Here'!$A209=BP$7,IF('Copy &amp; Paste Roster Report Here'!$M209="MT",1,0),0)</f>
        <v>0</v>
      </c>
      <c r="BQ212" s="120">
        <f>IF('Copy &amp; Paste Roster Report Here'!$A209=BQ$7,IF('Copy &amp; Paste Roster Report Here'!$M209="MT",1,0),0)</f>
        <v>0</v>
      </c>
      <c r="BR212" s="120">
        <f>IF('Copy &amp; Paste Roster Report Here'!$A209=BR$7,IF('Copy &amp; Paste Roster Report Here'!$M209="MT",1,0),0)</f>
        <v>0</v>
      </c>
      <c r="BS212" s="120">
        <f>IF('Copy &amp; Paste Roster Report Here'!$A209=BS$7,IF('Copy &amp; Paste Roster Report Here'!$M209="MT",1,0),0)</f>
        <v>0</v>
      </c>
      <c r="BT212" s="73">
        <f t="shared" si="57"/>
        <v>0</v>
      </c>
      <c r="BU212" s="121">
        <f>IF('Copy &amp; Paste Roster Report Here'!$A209=BU$7,IF('Copy &amp; Paste Roster Report Here'!$M209="fy",1,0),0)</f>
        <v>0</v>
      </c>
      <c r="BV212" s="121">
        <f>IF('Copy &amp; Paste Roster Report Here'!$A209=BV$7,IF('Copy &amp; Paste Roster Report Here'!$M209="fy",1,0),0)</f>
        <v>0</v>
      </c>
      <c r="BW212" s="121">
        <f>IF('Copy &amp; Paste Roster Report Here'!$A209=BW$7,IF('Copy &amp; Paste Roster Report Here'!$M209="fy",1,0),0)</f>
        <v>0</v>
      </c>
      <c r="BX212" s="121">
        <f>IF('Copy &amp; Paste Roster Report Here'!$A209=BX$7,IF('Copy &amp; Paste Roster Report Here'!$M209="fy",1,0),0)</f>
        <v>0</v>
      </c>
      <c r="BY212" s="121">
        <f>IF('Copy &amp; Paste Roster Report Here'!$A209=BY$7,IF('Copy &amp; Paste Roster Report Here'!$M209="fy",1,0),0)</f>
        <v>0</v>
      </c>
      <c r="BZ212" s="121">
        <f>IF('Copy &amp; Paste Roster Report Here'!$A209=BZ$7,IF('Copy &amp; Paste Roster Report Here'!$M209="fy",1,0),0)</f>
        <v>0</v>
      </c>
      <c r="CA212" s="121">
        <f>IF('Copy &amp; Paste Roster Report Here'!$A209=CA$7,IF('Copy &amp; Paste Roster Report Here'!$M209="fy",1,0),0)</f>
        <v>0</v>
      </c>
      <c r="CB212" s="121">
        <f>IF('Copy &amp; Paste Roster Report Here'!$A209=CB$7,IF('Copy &amp; Paste Roster Report Here'!$M209="fy",1,0),0)</f>
        <v>0</v>
      </c>
      <c r="CC212" s="121">
        <f>IF('Copy &amp; Paste Roster Report Here'!$A209=CC$7,IF('Copy &amp; Paste Roster Report Here'!$M209="fy",1,0),0)</f>
        <v>0</v>
      </c>
      <c r="CD212" s="121">
        <f>IF('Copy &amp; Paste Roster Report Here'!$A209=CD$7,IF('Copy &amp; Paste Roster Report Here'!$M209="fy",1,0),0)</f>
        <v>0</v>
      </c>
      <c r="CE212" s="121">
        <f>IF('Copy &amp; Paste Roster Report Here'!$A209=CE$7,IF('Copy &amp; Paste Roster Report Here'!$M209="fy",1,0),0)</f>
        <v>0</v>
      </c>
      <c r="CF212" s="73">
        <f t="shared" si="58"/>
        <v>0</v>
      </c>
      <c r="CG212" s="122">
        <f>IF('Copy &amp; Paste Roster Report Here'!$A209=CG$7,IF('Copy &amp; Paste Roster Report Here'!$M209="RH",1,0),0)</f>
        <v>0</v>
      </c>
      <c r="CH212" s="122">
        <f>IF('Copy &amp; Paste Roster Report Here'!$A209=CH$7,IF('Copy &amp; Paste Roster Report Here'!$M209="RH",1,0),0)</f>
        <v>0</v>
      </c>
      <c r="CI212" s="122">
        <f>IF('Copy &amp; Paste Roster Report Here'!$A209=CI$7,IF('Copy &amp; Paste Roster Report Here'!$M209="RH",1,0),0)</f>
        <v>0</v>
      </c>
      <c r="CJ212" s="122">
        <f>IF('Copy &amp; Paste Roster Report Here'!$A209=CJ$7,IF('Copy &amp; Paste Roster Report Here'!$M209="RH",1,0),0)</f>
        <v>0</v>
      </c>
      <c r="CK212" s="122">
        <f>IF('Copy &amp; Paste Roster Report Here'!$A209=CK$7,IF('Copy &amp; Paste Roster Report Here'!$M209="RH",1,0),0)</f>
        <v>0</v>
      </c>
      <c r="CL212" s="122">
        <f>IF('Copy &amp; Paste Roster Report Here'!$A209=CL$7,IF('Copy &amp; Paste Roster Report Here'!$M209="RH",1,0),0)</f>
        <v>0</v>
      </c>
      <c r="CM212" s="122">
        <f>IF('Copy &amp; Paste Roster Report Here'!$A209=CM$7,IF('Copy &amp; Paste Roster Report Here'!$M209="RH",1,0),0)</f>
        <v>0</v>
      </c>
      <c r="CN212" s="122">
        <f>IF('Copy &amp; Paste Roster Report Here'!$A209=CN$7,IF('Copy &amp; Paste Roster Report Here'!$M209="RH",1,0),0)</f>
        <v>0</v>
      </c>
      <c r="CO212" s="122">
        <f>IF('Copy &amp; Paste Roster Report Here'!$A209=CO$7,IF('Copy &amp; Paste Roster Report Here'!$M209="RH",1,0),0)</f>
        <v>0</v>
      </c>
      <c r="CP212" s="122">
        <f>IF('Copy &amp; Paste Roster Report Here'!$A209=CP$7,IF('Copy &amp; Paste Roster Report Here'!$M209="RH",1,0),0)</f>
        <v>0</v>
      </c>
      <c r="CQ212" s="122">
        <f>IF('Copy &amp; Paste Roster Report Here'!$A209=CQ$7,IF('Copy &amp; Paste Roster Report Here'!$M209="RH",1,0),0)</f>
        <v>0</v>
      </c>
      <c r="CR212" s="73">
        <f t="shared" si="59"/>
        <v>0</v>
      </c>
      <c r="CS212" s="123">
        <f>IF('Copy &amp; Paste Roster Report Here'!$A209=CS$7,IF('Copy &amp; Paste Roster Report Here'!$M209="QT",1,0),0)</f>
        <v>0</v>
      </c>
      <c r="CT212" s="123">
        <f>IF('Copy &amp; Paste Roster Report Here'!$A209=CT$7,IF('Copy &amp; Paste Roster Report Here'!$M209="QT",1,0),0)</f>
        <v>0</v>
      </c>
      <c r="CU212" s="123">
        <f>IF('Copy &amp; Paste Roster Report Here'!$A209=CU$7,IF('Copy &amp; Paste Roster Report Here'!$M209="QT",1,0),0)</f>
        <v>0</v>
      </c>
      <c r="CV212" s="123">
        <f>IF('Copy &amp; Paste Roster Report Here'!$A209=CV$7,IF('Copy &amp; Paste Roster Report Here'!$M209="QT",1,0),0)</f>
        <v>0</v>
      </c>
      <c r="CW212" s="123">
        <f>IF('Copy &amp; Paste Roster Report Here'!$A209=CW$7,IF('Copy &amp; Paste Roster Report Here'!$M209="QT",1,0),0)</f>
        <v>0</v>
      </c>
      <c r="CX212" s="123">
        <f>IF('Copy &amp; Paste Roster Report Here'!$A209=CX$7,IF('Copy &amp; Paste Roster Report Here'!$M209="QT",1,0),0)</f>
        <v>0</v>
      </c>
      <c r="CY212" s="123">
        <f>IF('Copy &amp; Paste Roster Report Here'!$A209=CY$7,IF('Copy &amp; Paste Roster Report Here'!$M209="QT",1,0),0)</f>
        <v>0</v>
      </c>
      <c r="CZ212" s="123">
        <f>IF('Copy &amp; Paste Roster Report Here'!$A209=CZ$7,IF('Copy &amp; Paste Roster Report Here'!$M209="QT",1,0),0)</f>
        <v>0</v>
      </c>
      <c r="DA212" s="123">
        <f>IF('Copy &amp; Paste Roster Report Here'!$A209=DA$7,IF('Copy &amp; Paste Roster Report Here'!$M209="QT",1,0),0)</f>
        <v>0</v>
      </c>
      <c r="DB212" s="123">
        <f>IF('Copy &amp; Paste Roster Report Here'!$A209=DB$7,IF('Copy &amp; Paste Roster Report Here'!$M209="QT",1,0),0)</f>
        <v>0</v>
      </c>
      <c r="DC212" s="123">
        <f>IF('Copy &amp; Paste Roster Report Here'!$A209=DC$7,IF('Copy &amp; Paste Roster Report Here'!$M209="QT",1,0),0)</f>
        <v>0</v>
      </c>
      <c r="DD212" s="73">
        <f t="shared" si="60"/>
        <v>0</v>
      </c>
      <c r="DE212" s="124">
        <f>IF('Copy &amp; Paste Roster Report Here'!$A209=DE$7,IF('Copy &amp; Paste Roster Report Here'!$M209="xxxxxxxxxxx",1,0),0)</f>
        <v>0</v>
      </c>
      <c r="DF212" s="124">
        <f>IF('Copy &amp; Paste Roster Report Here'!$A209=DF$7,IF('Copy &amp; Paste Roster Report Here'!$M209="xxxxxxxxxxx",1,0),0)</f>
        <v>0</v>
      </c>
      <c r="DG212" s="124">
        <f>IF('Copy &amp; Paste Roster Report Here'!$A209=DG$7,IF('Copy &amp; Paste Roster Report Here'!$M209="xxxxxxxxxxx",1,0),0)</f>
        <v>0</v>
      </c>
      <c r="DH212" s="124">
        <f>IF('Copy &amp; Paste Roster Report Here'!$A209=DH$7,IF('Copy &amp; Paste Roster Report Here'!$M209="xxxxxxxxxxx",1,0),0)</f>
        <v>0</v>
      </c>
      <c r="DI212" s="124">
        <f>IF('Copy &amp; Paste Roster Report Here'!$A209=DI$7,IF('Copy &amp; Paste Roster Report Here'!$M209="xxxxxxxxxxx",1,0),0)</f>
        <v>0</v>
      </c>
      <c r="DJ212" s="124">
        <f>IF('Copy &amp; Paste Roster Report Here'!$A209=DJ$7,IF('Copy &amp; Paste Roster Report Here'!$M209="xxxxxxxxxxx",1,0),0)</f>
        <v>0</v>
      </c>
      <c r="DK212" s="124">
        <f>IF('Copy &amp; Paste Roster Report Here'!$A209=DK$7,IF('Copy &amp; Paste Roster Report Here'!$M209="xxxxxxxxxxx",1,0),0)</f>
        <v>0</v>
      </c>
      <c r="DL212" s="124">
        <f>IF('Copy &amp; Paste Roster Report Here'!$A209=DL$7,IF('Copy &amp; Paste Roster Report Here'!$M209="xxxxxxxxxxx",1,0),0)</f>
        <v>0</v>
      </c>
      <c r="DM212" s="124">
        <f>IF('Copy &amp; Paste Roster Report Here'!$A209=DM$7,IF('Copy &amp; Paste Roster Report Here'!$M209="xxxxxxxxxxx",1,0),0)</f>
        <v>0</v>
      </c>
      <c r="DN212" s="124">
        <f>IF('Copy &amp; Paste Roster Report Here'!$A209=DN$7,IF('Copy &amp; Paste Roster Report Here'!$M209="xxxxxxxxxxx",1,0),0)</f>
        <v>0</v>
      </c>
      <c r="DO212" s="124">
        <f>IF('Copy &amp; Paste Roster Report Here'!$A209=DO$7,IF('Copy &amp; Paste Roster Report Here'!$M209="xxxxxxxxxxx",1,0),0)</f>
        <v>0</v>
      </c>
      <c r="DP212" s="125">
        <f t="shared" si="61"/>
        <v>0</v>
      </c>
      <c r="DQ212" s="126">
        <f t="shared" si="62"/>
        <v>0</v>
      </c>
    </row>
    <row r="213" spans="1:121" x14ac:dyDescent="0.2">
      <c r="A213" s="111">
        <f t="shared" si="48"/>
        <v>0</v>
      </c>
      <c r="B213" s="111">
        <f t="shared" si="49"/>
        <v>0</v>
      </c>
      <c r="C213" s="112">
        <f>+('Copy &amp; Paste Roster Report Here'!$P210-'Copy &amp; Paste Roster Report Here'!$O210)/30</f>
        <v>0</v>
      </c>
      <c r="D213" s="112">
        <f>+('Copy &amp; Paste Roster Report Here'!$P210-'Copy &amp; Paste Roster Report Here'!$O210)</f>
        <v>0</v>
      </c>
      <c r="E213" s="111">
        <f>'Copy &amp; Paste Roster Report Here'!N210</f>
        <v>0</v>
      </c>
      <c r="F213" s="111" t="str">
        <f t="shared" si="50"/>
        <v>N</v>
      </c>
      <c r="G213" s="111">
        <f>'Copy &amp; Paste Roster Report Here'!R210</f>
        <v>0</v>
      </c>
      <c r="H213" s="113">
        <f t="shared" si="51"/>
        <v>0</v>
      </c>
      <c r="I213" s="112">
        <f>IF(F213="N",$F$5-'Copy &amp; Paste Roster Report Here'!O210,+'Copy &amp; Paste Roster Report Here'!Q210-'Copy &amp; Paste Roster Report Here'!O210)</f>
        <v>0</v>
      </c>
      <c r="J213" s="114">
        <f t="shared" si="52"/>
        <v>0</v>
      </c>
      <c r="K213" s="114">
        <f t="shared" si="53"/>
        <v>0</v>
      </c>
      <c r="L213" s="115">
        <f>'Copy &amp; Paste Roster Report Here'!F210</f>
        <v>0</v>
      </c>
      <c r="M213" s="116">
        <f t="shared" si="54"/>
        <v>0</v>
      </c>
      <c r="N213" s="117">
        <f>IF('Copy &amp; Paste Roster Report Here'!$A210='Analytical Tests'!N$7,IF($F213="Y",+$H213*N$6,0),0)</f>
        <v>0</v>
      </c>
      <c r="O213" s="117">
        <f>IF('Copy &amp; Paste Roster Report Here'!$A210='Analytical Tests'!O$7,IF($F213="Y",+$H213*O$6,0),0)</f>
        <v>0</v>
      </c>
      <c r="P213" s="117">
        <f>IF('Copy &amp; Paste Roster Report Here'!$A210='Analytical Tests'!P$7,IF($F213="Y",+$H213*P$6,0),0)</f>
        <v>0</v>
      </c>
      <c r="Q213" s="117">
        <f>IF('Copy &amp; Paste Roster Report Here'!$A210='Analytical Tests'!Q$7,IF($F213="Y",+$H213*Q$6,0),0)</f>
        <v>0</v>
      </c>
      <c r="R213" s="117">
        <f>IF('Copy &amp; Paste Roster Report Here'!$A210='Analytical Tests'!R$7,IF($F213="Y",+$H213*R$6,0),0)</f>
        <v>0</v>
      </c>
      <c r="S213" s="117">
        <f>IF('Copy &amp; Paste Roster Report Here'!$A210='Analytical Tests'!S$7,IF($F213="Y",+$H213*S$6,0),0)</f>
        <v>0</v>
      </c>
      <c r="T213" s="117">
        <f>IF('Copy &amp; Paste Roster Report Here'!$A210='Analytical Tests'!T$7,IF($F213="Y",+$H213*T$6,0),0)</f>
        <v>0</v>
      </c>
      <c r="U213" s="117">
        <f>IF('Copy &amp; Paste Roster Report Here'!$A210='Analytical Tests'!U$7,IF($F213="Y",+$H213*U$6,0),0)</f>
        <v>0</v>
      </c>
      <c r="V213" s="117">
        <f>IF('Copy &amp; Paste Roster Report Here'!$A210='Analytical Tests'!V$7,IF($F213="Y",+$H213*V$6,0),0)</f>
        <v>0</v>
      </c>
      <c r="W213" s="117">
        <f>IF('Copy &amp; Paste Roster Report Here'!$A210='Analytical Tests'!W$7,IF($F213="Y",+$H213*W$6,0),0)</f>
        <v>0</v>
      </c>
      <c r="X213" s="117">
        <f>IF('Copy &amp; Paste Roster Report Here'!$A210='Analytical Tests'!X$7,IF($F213="Y",+$H213*X$6,0),0)</f>
        <v>0</v>
      </c>
      <c r="Y213" s="117" t="b">
        <f>IF('Copy &amp; Paste Roster Report Here'!$A210='Analytical Tests'!Y$7,IF($F213="N",IF($J213&gt;=$C213,Y$6,+($I213/$D213)*Y$6),0))</f>
        <v>0</v>
      </c>
      <c r="Z213" s="117" t="b">
        <f>IF('Copy &amp; Paste Roster Report Here'!$A210='Analytical Tests'!Z$7,IF($F213="N",IF($J213&gt;=$C213,Z$6,+($I213/$D213)*Z$6),0))</f>
        <v>0</v>
      </c>
      <c r="AA213" s="117" t="b">
        <f>IF('Copy &amp; Paste Roster Report Here'!$A210='Analytical Tests'!AA$7,IF($F213="N",IF($J213&gt;=$C213,AA$6,+($I213/$D213)*AA$6),0))</f>
        <v>0</v>
      </c>
      <c r="AB213" s="117" t="b">
        <f>IF('Copy &amp; Paste Roster Report Here'!$A210='Analytical Tests'!AB$7,IF($F213="N",IF($J213&gt;=$C213,AB$6,+($I213/$D213)*AB$6),0))</f>
        <v>0</v>
      </c>
      <c r="AC213" s="117" t="b">
        <f>IF('Copy &amp; Paste Roster Report Here'!$A210='Analytical Tests'!AC$7,IF($F213="N",IF($J213&gt;=$C213,AC$6,+($I213/$D213)*AC$6),0))</f>
        <v>0</v>
      </c>
      <c r="AD213" s="117" t="b">
        <f>IF('Copy &amp; Paste Roster Report Here'!$A210='Analytical Tests'!AD$7,IF($F213="N",IF($J213&gt;=$C213,AD$6,+($I213/$D213)*AD$6),0))</f>
        <v>0</v>
      </c>
      <c r="AE213" s="117" t="b">
        <f>IF('Copy &amp; Paste Roster Report Here'!$A210='Analytical Tests'!AE$7,IF($F213="N",IF($J213&gt;=$C213,AE$6,+($I213/$D213)*AE$6),0))</f>
        <v>0</v>
      </c>
      <c r="AF213" s="117" t="b">
        <f>IF('Copy &amp; Paste Roster Report Here'!$A210='Analytical Tests'!AF$7,IF($F213="N",IF($J213&gt;=$C213,AF$6,+($I213/$D213)*AF$6),0))</f>
        <v>0</v>
      </c>
      <c r="AG213" s="117" t="b">
        <f>IF('Copy &amp; Paste Roster Report Here'!$A210='Analytical Tests'!AG$7,IF($F213="N",IF($J213&gt;=$C213,AG$6,+($I213/$D213)*AG$6),0))</f>
        <v>0</v>
      </c>
      <c r="AH213" s="117" t="b">
        <f>IF('Copy &amp; Paste Roster Report Here'!$A210='Analytical Tests'!AH$7,IF($F213="N",IF($J213&gt;=$C213,AH$6,+($I213/$D213)*AH$6),0))</f>
        <v>0</v>
      </c>
      <c r="AI213" s="117" t="b">
        <f>IF('Copy &amp; Paste Roster Report Here'!$A210='Analytical Tests'!AI$7,IF($F213="N",IF($J213&gt;=$C213,AI$6,+($I213/$D213)*AI$6),0))</f>
        <v>0</v>
      </c>
      <c r="AJ213" s="79"/>
      <c r="AK213" s="118">
        <f>IF('Copy &amp; Paste Roster Report Here'!$A210=AK$7,IF('Copy &amp; Paste Roster Report Here'!$M210="FT",1,0),0)</f>
        <v>0</v>
      </c>
      <c r="AL213" s="118">
        <f>IF('Copy &amp; Paste Roster Report Here'!$A210=AL$7,IF('Copy &amp; Paste Roster Report Here'!$M210="FT",1,0),0)</f>
        <v>0</v>
      </c>
      <c r="AM213" s="118">
        <f>IF('Copy &amp; Paste Roster Report Here'!$A210=AM$7,IF('Copy &amp; Paste Roster Report Here'!$M210="FT",1,0),0)</f>
        <v>0</v>
      </c>
      <c r="AN213" s="118">
        <f>IF('Copy &amp; Paste Roster Report Here'!$A210=AN$7,IF('Copy &amp; Paste Roster Report Here'!$M210="FT",1,0),0)</f>
        <v>0</v>
      </c>
      <c r="AO213" s="118">
        <f>IF('Copy &amp; Paste Roster Report Here'!$A210=AO$7,IF('Copy &amp; Paste Roster Report Here'!$M210="FT",1,0),0)</f>
        <v>0</v>
      </c>
      <c r="AP213" s="118">
        <f>IF('Copy &amp; Paste Roster Report Here'!$A210=AP$7,IF('Copy &amp; Paste Roster Report Here'!$M210="FT",1,0),0)</f>
        <v>0</v>
      </c>
      <c r="AQ213" s="118">
        <f>IF('Copy &amp; Paste Roster Report Here'!$A210=AQ$7,IF('Copy &amp; Paste Roster Report Here'!$M210="FT",1,0),0)</f>
        <v>0</v>
      </c>
      <c r="AR213" s="118">
        <f>IF('Copy &amp; Paste Roster Report Here'!$A210=AR$7,IF('Copy &amp; Paste Roster Report Here'!$M210="FT",1,0),0)</f>
        <v>0</v>
      </c>
      <c r="AS213" s="118">
        <f>IF('Copy &amp; Paste Roster Report Here'!$A210=AS$7,IF('Copy &amp; Paste Roster Report Here'!$M210="FT",1,0),0)</f>
        <v>0</v>
      </c>
      <c r="AT213" s="118">
        <f>IF('Copy &amp; Paste Roster Report Here'!$A210=AT$7,IF('Copy &amp; Paste Roster Report Here'!$M210="FT",1,0),0)</f>
        <v>0</v>
      </c>
      <c r="AU213" s="118">
        <f>IF('Copy &amp; Paste Roster Report Here'!$A210=AU$7,IF('Copy &amp; Paste Roster Report Here'!$M210="FT",1,0),0)</f>
        <v>0</v>
      </c>
      <c r="AV213" s="73">
        <f t="shared" si="55"/>
        <v>0</v>
      </c>
      <c r="AW213" s="119">
        <f>IF('Copy &amp; Paste Roster Report Here'!$A210=AW$7,IF('Copy &amp; Paste Roster Report Here'!$M210="HT",1,0),0)</f>
        <v>0</v>
      </c>
      <c r="AX213" s="119">
        <f>IF('Copy &amp; Paste Roster Report Here'!$A210=AX$7,IF('Copy &amp; Paste Roster Report Here'!$M210="HT",1,0),0)</f>
        <v>0</v>
      </c>
      <c r="AY213" s="119">
        <f>IF('Copy &amp; Paste Roster Report Here'!$A210=AY$7,IF('Copy &amp; Paste Roster Report Here'!$M210="HT",1,0),0)</f>
        <v>0</v>
      </c>
      <c r="AZ213" s="119">
        <f>IF('Copy &amp; Paste Roster Report Here'!$A210=AZ$7,IF('Copy &amp; Paste Roster Report Here'!$M210="HT",1,0),0)</f>
        <v>0</v>
      </c>
      <c r="BA213" s="119">
        <f>IF('Copy &amp; Paste Roster Report Here'!$A210=BA$7,IF('Copy &amp; Paste Roster Report Here'!$M210="HT",1,0),0)</f>
        <v>0</v>
      </c>
      <c r="BB213" s="119">
        <f>IF('Copy &amp; Paste Roster Report Here'!$A210=BB$7,IF('Copy &amp; Paste Roster Report Here'!$M210="HT",1,0),0)</f>
        <v>0</v>
      </c>
      <c r="BC213" s="119">
        <f>IF('Copy &amp; Paste Roster Report Here'!$A210=BC$7,IF('Copy &amp; Paste Roster Report Here'!$M210="HT",1,0),0)</f>
        <v>0</v>
      </c>
      <c r="BD213" s="119">
        <f>IF('Copy &amp; Paste Roster Report Here'!$A210=BD$7,IF('Copy &amp; Paste Roster Report Here'!$M210="HT",1,0),0)</f>
        <v>0</v>
      </c>
      <c r="BE213" s="119">
        <f>IF('Copy &amp; Paste Roster Report Here'!$A210=BE$7,IF('Copy &amp; Paste Roster Report Here'!$M210="HT",1,0),0)</f>
        <v>0</v>
      </c>
      <c r="BF213" s="119">
        <f>IF('Copy &amp; Paste Roster Report Here'!$A210=BF$7,IF('Copy &amp; Paste Roster Report Here'!$M210="HT",1,0),0)</f>
        <v>0</v>
      </c>
      <c r="BG213" s="119">
        <f>IF('Copy &amp; Paste Roster Report Here'!$A210=BG$7,IF('Copy &amp; Paste Roster Report Here'!$M210="HT",1,0),0)</f>
        <v>0</v>
      </c>
      <c r="BH213" s="73">
        <f t="shared" si="56"/>
        <v>0</v>
      </c>
      <c r="BI213" s="120">
        <f>IF('Copy &amp; Paste Roster Report Here'!$A210=BI$7,IF('Copy &amp; Paste Roster Report Here'!$M210="MT",1,0),0)</f>
        <v>0</v>
      </c>
      <c r="BJ213" s="120">
        <f>IF('Copy &amp; Paste Roster Report Here'!$A210=BJ$7,IF('Copy &amp; Paste Roster Report Here'!$M210="MT",1,0),0)</f>
        <v>0</v>
      </c>
      <c r="BK213" s="120">
        <f>IF('Copy &amp; Paste Roster Report Here'!$A210=BK$7,IF('Copy &amp; Paste Roster Report Here'!$M210="MT",1,0),0)</f>
        <v>0</v>
      </c>
      <c r="BL213" s="120">
        <f>IF('Copy &amp; Paste Roster Report Here'!$A210=BL$7,IF('Copy &amp; Paste Roster Report Here'!$M210="MT",1,0),0)</f>
        <v>0</v>
      </c>
      <c r="BM213" s="120">
        <f>IF('Copy &amp; Paste Roster Report Here'!$A210=BM$7,IF('Copy &amp; Paste Roster Report Here'!$M210="MT",1,0),0)</f>
        <v>0</v>
      </c>
      <c r="BN213" s="120">
        <f>IF('Copy &amp; Paste Roster Report Here'!$A210=BN$7,IF('Copy &amp; Paste Roster Report Here'!$M210="MT",1,0),0)</f>
        <v>0</v>
      </c>
      <c r="BO213" s="120">
        <f>IF('Copy &amp; Paste Roster Report Here'!$A210=BO$7,IF('Copy &amp; Paste Roster Report Here'!$M210="MT",1,0),0)</f>
        <v>0</v>
      </c>
      <c r="BP213" s="120">
        <f>IF('Copy &amp; Paste Roster Report Here'!$A210=BP$7,IF('Copy &amp; Paste Roster Report Here'!$M210="MT",1,0),0)</f>
        <v>0</v>
      </c>
      <c r="BQ213" s="120">
        <f>IF('Copy &amp; Paste Roster Report Here'!$A210=BQ$7,IF('Copy &amp; Paste Roster Report Here'!$M210="MT",1,0),0)</f>
        <v>0</v>
      </c>
      <c r="BR213" s="120">
        <f>IF('Copy &amp; Paste Roster Report Here'!$A210=BR$7,IF('Copy &amp; Paste Roster Report Here'!$M210="MT",1,0),0)</f>
        <v>0</v>
      </c>
      <c r="BS213" s="120">
        <f>IF('Copy &amp; Paste Roster Report Here'!$A210=BS$7,IF('Copy &amp; Paste Roster Report Here'!$M210="MT",1,0),0)</f>
        <v>0</v>
      </c>
      <c r="BT213" s="73">
        <f t="shared" si="57"/>
        <v>0</v>
      </c>
      <c r="BU213" s="121">
        <f>IF('Copy &amp; Paste Roster Report Here'!$A210=BU$7,IF('Copy &amp; Paste Roster Report Here'!$M210="fy",1,0),0)</f>
        <v>0</v>
      </c>
      <c r="BV213" s="121">
        <f>IF('Copy &amp; Paste Roster Report Here'!$A210=BV$7,IF('Copy &amp; Paste Roster Report Here'!$M210="fy",1,0),0)</f>
        <v>0</v>
      </c>
      <c r="BW213" s="121">
        <f>IF('Copy &amp; Paste Roster Report Here'!$A210=BW$7,IF('Copy &amp; Paste Roster Report Here'!$M210="fy",1,0),0)</f>
        <v>0</v>
      </c>
      <c r="BX213" s="121">
        <f>IF('Copy &amp; Paste Roster Report Here'!$A210=BX$7,IF('Copy &amp; Paste Roster Report Here'!$M210="fy",1,0),0)</f>
        <v>0</v>
      </c>
      <c r="BY213" s="121">
        <f>IF('Copy &amp; Paste Roster Report Here'!$A210=BY$7,IF('Copy &amp; Paste Roster Report Here'!$M210="fy",1,0),0)</f>
        <v>0</v>
      </c>
      <c r="BZ213" s="121">
        <f>IF('Copy &amp; Paste Roster Report Here'!$A210=BZ$7,IF('Copy &amp; Paste Roster Report Here'!$M210="fy",1,0),0)</f>
        <v>0</v>
      </c>
      <c r="CA213" s="121">
        <f>IF('Copy &amp; Paste Roster Report Here'!$A210=CA$7,IF('Copy &amp; Paste Roster Report Here'!$M210="fy",1,0),0)</f>
        <v>0</v>
      </c>
      <c r="CB213" s="121">
        <f>IF('Copy &amp; Paste Roster Report Here'!$A210=CB$7,IF('Copy &amp; Paste Roster Report Here'!$M210="fy",1,0),0)</f>
        <v>0</v>
      </c>
      <c r="CC213" s="121">
        <f>IF('Copy &amp; Paste Roster Report Here'!$A210=CC$7,IF('Copy &amp; Paste Roster Report Here'!$M210="fy",1,0),0)</f>
        <v>0</v>
      </c>
      <c r="CD213" s="121">
        <f>IF('Copy &amp; Paste Roster Report Here'!$A210=CD$7,IF('Copy &amp; Paste Roster Report Here'!$M210="fy",1,0),0)</f>
        <v>0</v>
      </c>
      <c r="CE213" s="121">
        <f>IF('Copy &amp; Paste Roster Report Here'!$A210=CE$7,IF('Copy &amp; Paste Roster Report Here'!$M210="fy",1,0),0)</f>
        <v>0</v>
      </c>
      <c r="CF213" s="73">
        <f t="shared" si="58"/>
        <v>0</v>
      </c>
      <c r="CG213" s="122">
        <f>IF('Copy &amp; Paste Roster Report Here'!$A210=CG$7,IF('Copy &amp; Paste Roster Report Here'!$M210="RH",1,0),0)</f>
        <v>0</v>
      </c>
      <c r="CH213" s="122">
        <f>IF('Copy &amp; Paste Roster Report Here'!$A210=CH$7,IF('Copy &amp; Paste Roster Report Here'!$M210="RH",1,0),0)</f>
        <v>0</v>
      </c>
      <c r="CI213" s="122">
        <f>IF('Copy &amp; Paste Roster Report Here'!$A210=CI$7,IF('Copy &amp; Paste Roster Report Here'!$M210="RH",1,0),0)</f>
        <v>0</v>
      </c>
      <c r="CJ213" s="122">
        <f>IF('Copy &amp; Paste Roster Report Here'!$A210=CJ$7,IF('Copy &amp; Paste Roster Report Here'!$M210="RH",1,0),0)</f>
        <v>0</v>
      </c>
      <c r="CK213" s="122">
        <f>IF('Copy &amp; Paste Roster Report Here'!$A210=CK$7,IF('Copy &amp; Paste Roster Report Here'!$M210="RH",1,0),0)</f>
        <v>0</v>
      </c>
      <c r="CL213" s="122">
        <f>IF('Copy &amp; Paste Roster Report Here'!$A210=CL$7,IF('Copy &amp; Paste Roster Report Here'!$M210="RH",1,0),0)</f>
        <v>0</v>
      </c>
      <c r="CM213" s="122">
        <f>IF('Copy &amp; Paste Roster Report Here'!$A210=CM$7,IF('Copy &amp; Paste Roster Report Here'!$M210="RH",1,0),0)</f>
        <v>0</v>
      </c>
      <c r="CN213" s="122">
        <f>IF('Copy &amp; Paste Roster Report Here'!$A210=CN$7,IF('Copy &amp; Paste Roster Report Here'!$M210="RH",1,0),0)</f>
        <v>0</v>
      </c>
      <c r="CO213" s="122">
        <f>IF('Copy &amp; Paste Roster Report Here'!$A210=CO$7,IF('Copy &amp; Paste Roster Report Here'!$M210="RH",1,0),0)</f>
        <v>0</v>
      </c>
      <c r="CP213" s="122">
        <f>IF('Copy &amp; Paste Roster Report Here'!$A210=CP$7,IF('Copy &amp; Paste Roster Report Here'!$M210="RH",1,0),0)</f>
        <v>0</v>
      </c>
      <c r="CQ213" s="122">
        <f>IF('Copy &amp; Paste Roster Report Here'!$A210=CQ$7,IF('Copy &amp; Paste Roster Report Here'!$M210="RH",1,0),0)</f>
        <v>0</v>
      </c>
      <c r="CR213" s="73">
        <f t="shared" si="59"/>
        <v>0</v>
      </c>
      <c r="CS213" s="123">
        <f>IF('Copy &amp; Paste Roster Report Here'!$A210=CS$7,IF('Copy &amp; Paste Roster Report Here'!$M210="QT",1,0),0)</f>
        <v>0</v>
      </c>
      <c r="CT213" s="123">
        <f>IF('Copy &amp; Paste Roster Report Here'!$A210=CT$7,IF('Copy &amp; Paste Roster Report Here'!$M210="QT",1,0),0)</f>
        <v>0</v>
      </c>
      <c r="CU213" s="123">
        <f>IF('Copy &amp; Paste Roster Report Here'!$A210=CU$7,IF('Copy &amp; Paste Roster Report Here'!$M210="QT",1,0),0)</f>
        <v>0</v>
      </c>
      <c r="CV213" s="123">
        <f>IF('Copy &amp; Paste Roster Report Here'!$A210=CV$7,IF('Copy &amp; Paste Roster Report Here'!$M210="QT",1,0),0)</f>
        <v>0</v>
      </c>
      <c r="CW213" s="123">
        <f>IF('Copy &amp; Paste Roster Report Here'!$A210=CW$7,IF('Copy &amp; Paste Roster Report Here'!$M210="QT",1,0),0)</f>
        <v>0</v>
      </c>
      <c r="CX213" s="123">
        <f>IF('Copy &amp; Paste Roster Report Here'!$A210=CX$7,IF('Copy &amp; Paste Roster Report Here'!$M210="QT",1,0),0)</f>
        <v>0</v>
      </c>
      <c r="CY213" s="123">
        <f>IF('Copy &amp; Paste Roster Report Here'!$A210=CY$7,IF('Copy &amp; Paste Roster Report Here'!$M210="QT",1,0),0)</f>
        <v>0</v>
      </c>
      <c r="CZ213" s="123">
        <f>IF('Copy &amp; Paste Roster Report Here'!$A210=CZ$7,IF('Copy &amp; Paste Roster Report Here'!$M210="QT",1,0),0)</f>
        <v>0</v>
      </c>
      <c r="DA213" s="123">
        <f>IF('Copy &amp; Paste Roster Report Here'!$A210=DA$7,IF('Copy &amp; Paste Roster Report Here'!$M210="QT",1,0),0)</f>
        <v>0</v>
      </c>
      <c r="DB213" s="123">
        <f>IF('Copy &amp; Paste Roster Report Here'!$A210=DB$7,IF('Copy &amp; Paste Roster Report Here'!$M210="QT",1,0),0)</f>
        <v>0</v>
      </c>
      <c r="DC213" s="123">
        <f>IF('Copy &amp; Paste Roster Report Here'!$A210=DC$7,IF('Copy &amp; Paste Roster Report Here'!$M210="QT",1,0),0)</f>
        <v>0</v>
      </c>
      <c r="DD213" s="73">
        <f t="shared" si="60"/>
        <v>0</v>
      </c>
      <c r="DE213" s="124">
        <f>IF('Copy &amp; Paste Roster Report Here'!$A210=DE$7,IF('Copy &amp; Paste Roster Report Here'!$M210="xxxxxxxxxxx",1,0),0)</f>
        <v>0</v>
      </c>
      <c r="DF213" s="124">
        <f>IF('Copy &amp; Paste Roster Report Here'!$A210=DF$7,IF('Copy &amp; Paste Roster Report Here'!$M210="xxxxxxxxxxx",1,0),0)</f>
        <v>0</v>
      </c>
      <c r="DG213" s="124">
        <f>IF('Copy &amp; Paste Roster Report Here'!$A210=DG$7,IF('Copy &amp; Paste Roster Report Here'!$M210="xxxxxxxxxxx",1,0),0)</f>
        <v>0</v>
      </c>
      <c r="DH213" s="124">
        <f>IF('Copy &amp; Paste Roster Report Here'!$A210=DH$7,IF('Copy &amp; Paste Roster Report Here'!$M210="xxxxxxxxxxx",1,0),0)</f>
        <v>0</v>
      </c>
      <c r="DI213" s="124">
        <f>IF('Copy &amp; Paste Roster Report Here'!$A210=DI$7,IF('Copy &amp; Paste Roster Report Here'!$M210="xxxxxxxxxxx",1,0),0)</f>
        <v>0</v>
      </c>
      <c r="DJ213" s="124">
        <f>IF('Copy &amp; Paste Roster Report Here'!$A210=DJ$7,IF('Copy &amp; Paste Roster Report Here'!$M210="xxxxxxxxxxx",1,0),0)</f>
        <v>0</v>
      </c>
      <c r="DK213" s="124">
        <f>IF('Copy &amp; Paste Roster Report Here'!$A210=DK$7,IF('Copy &amp; Paste Roster Report Here'!$M210="xxxxxxxxxxx",1,0),0)</f>
        <v>0</v>
      </c>
      <c r="DL213" s="124">
        <f>IF('Copy &amp; Paste Roster Report Here'!$A210=DL$7,IF('Copy &amp; Paste Roster Report Here'!$M210="xxxxxxxxxxx",1,0),0)</f>
        <v>0</v>
      </c>
      <c r="DM213" s="124">
        <f>IF('Copy &amp; Paste Roster Report Here'!$A210=DM$7,IF('Copy &amp; Paste Roster Report Here'!$M210="xxxxxxxxxxx",1,0),0)</f>
        <v>0</v>
      </c>
      <c r="DN213" s="124">
        <f>IF('Copy &amp; Paste Roster Report Here'!$A210=DN$7,IF('Copy &amp; Paste Roster Report Here'!$M210="xxxxxxxxxxx",1,0),0)</f>
        <v>0</v>
      </c>
      <c r="DO213" s="124">
        <f>IF('Copy &amp; Paste Roster Report Here'!$A210=DO$7,IF('Copy &amp; Paste Roster Report Here'!$M210="xxxxxxxxxxx",1,0),0)</f>
        <v>0</v>
      </c>
      <c r="DP213" s="125">
        <f t="shared" si="61"/>
        <v>0</v>
      </c>
      <c r="DQ213" s="126">
        <f t="shared" si="62"/>
        <v>0</v>
      </c>
    </row>
    <row r="214" spans="1:121" x14ac:dyDescent="0.2">
      <c r="A214" s="111">
        <f t="shared" si="48"/>
        <v>0</v>
      </c>
      <c r="B214" s="111">
        <f t="shared" si="49"/>
        <v>0</v>
      </c>
      <c r="C214" s="112">
        <f>+('Copy &amp; Paste Roster Report Here'!$P211-'Copy &amp; Paste Roster Report Here'!$O211)/30</f>
        <v>0</v>
      </c>
      <c r="D214" s="112">
        <f>+('Copy &amp; Paste Roster Report Here'!$P211-'Copy &amp; Paste Roster Report Here'!$O211)</f>
        <v>0</v>
      </c>
      <c r="E214" s="111">
        <f>'Copy &amp; Paste Roster Report Here'!N211</f>
        <v>0</v>
      </c>
      <c r="F214" s="111" t="str">
        <f t="shared" si="50"/>
        <v>N</v>
      </c>
      <c r="G214" s="111">
        <f>'Copy &amp; Paste Roster Report Here'!R211</f>
        <v>0</v>
      </c>
      <c r="H214" s="113">
        <f t="shared" si="51"/>
        <v>0</v>
      </c>
      <c r="I214" s="112">
        <f>IF(F214="N",$F$5-'Copy &amp; Paste Roster Report Here'!O211,+'Copy &amp; Paste Roster Report Here'!Q211-'Copy &amp; Paste Roster Report Here'!O211)</f>
        <v>0</v>
      </c>
      <c r="J214" s="114">
        <f t="shared" si="52"/>
        <v>0</v>
      </c>
      <c r="K214" s="114">
        <f t="shared" si="53"/>
        <v>0</v>
      </c>
      <c r="L214" s="115">
        <f>'Copy &amp; Paste Roster Report Here'!F211</f>
        <v>0</v>
      </c>
      <c r="M214" s="116">
        <f t="shared" si="54"/>
        <v>0</v>
      </c>
      <c r="N214" s="117">
        <f>IF('Copy &amp; Paste Roster Report Here'!$A211='Analytical Tests'!N$7,IF($F214="Y",+$H214*N$6,0),0)</f>
        <v>0</v>
      </c>
      <c r="O214" s="117">
        <f>IF('Copy &amp; Paste Roster Report Here'!$A211='Analytical Tests'!O$7,IF($F214="Y",+$H214*O$6,0),0)</f>
        <v>0</v>
      </c>
      <c r="P214" s="117">
        <f>IF('Copy &amp; Paste Roster Report Here'!$A211='Analytical Tests'!P$7,IF($F214="Y",+$H214*P$6,0),0)</f>
        <v>0</v>
      </c>
      <c r="Q214" s="117">
        <f>IF('Copy &amp; Paste Roster Report Here'!$A211='Analytical Tests'!Q$7,IF($F214="Y",+$H214*Q$6,0),0)</f>
        <v>0</v>
      </c>
      <c r="R214" s="117">
        <f>IF('Copy &amp; Paste Roster Report Here'!$A211='Analytical Tests'!R$7,IF($F214="Y",+$H214*R$6,0),0)</f>
        <v>0</v>
      </c>
      <c r="S214" s="117">
        <f>IF('Copy &amp; Paste Roster Report Here'!$A211='Analytical Tests'!S$7,IF($F214="Y",+$H214*S$6,0),0)</f>
        <v>0</v>
      </c>
      <c r="T214" s="117">
        <f>IF('Copy &amp; Paste Roster Report Here'!$A211='Analytical Tests'!T$7,IF($F214="Y",+$H214*T$6,0),0)</f>
        <v>0</v>
      </c>
      <c r="U214" s="117">
        <f>IF('Copy &amp; Paste Roster Report Here'!$A211='Analytical Tests'!U$7,IF($F214="Y",+$H214*U$6,0),0)</f>
        <v>0</v>
      </c>
      <c r="V214" s="117">
        <f>IF('Copy &amp; Paste Roster Report Here'!$A211='Analytical Tests'!V$7,IF($F214="Y",+$H214*V$6,0),0)</f>
        <v>0</v>
      </c>
      <c r="W214" s="117">
        <f>IF('Copy &amp; Paste Roster Report Here'!$A211='Analytical Tests'!W$7,IF($F214="Y",+$H214*W$6,0),0)</f>
        <v>0</v>
      </c>
      <c r="X214" s="117">
        <f>IF('Copy &amp; Paste Roster Report Here'!$A211='Analytical Tests'!X$7,IF($F214="Y",+$H214*X$6,0),0)</f>
        <v>0</v>
      </c>
      <c r="Y214" s="117" t="b">
        <f>IF('Copy &amp; Paste Roster Report Here'!$A211='Analytical Tests'!Y$7,IF($F214="N",IF($J214&gt;=$C214,Y$6,+($I214/$D214)*Y$6),0))</f>
        <v>0</v>
      </c>
      <c r="Z214" s="117" t="b">
        <f>IF('Copy &amp; Paste Roster Report Here'!$A211='Analytical Tests'!Z$7,IF($F214="N",IF($J214&gt;=$C214,Z$6,+($I214/$D214)*Z$6),0))</f>
        <v>0</v>
      </c>
      <c r="AA214" s="117" t="b">
        <f>IF('Copy &amp; Paste Roster Report Here'!$A211='Analytical Tests'!AA$7,IF($F214="N",IF($J214&gt;=$C214,AA$6,+($I214/$D214)*AA$6),0))</f>
        <v>0</v>
      </c>
      <c r="AB214" s="117" t="b">
        <f>IF('Copy &amp; Paste Roster Report Here'!$A211='Analytical Tests'!AB$7,IF($F214="N",IF($J214&gt;=$C214,AB$6,+($I214/$D214)*AB$6),0))</f>
        <v>0</v>
      </c>
      <c r="AC214" s="117" t="b">
        <f>IF('Copy &amp; Paste Roster Report Here'!$A211='Analytical Tests'!AC$7,IF($F214="N",IF($J214&gt;=$C214,AC$6,+($I214/$D214)*AC$6),0))</f>
        <v>0</v>
      </c>
      <c r="AD214" s="117" t="b">
        <f>IF('Copy &amp; Paste Roster Report Here'!$A211='Analytical Tests'!AD$7,IF($F214="N",IF($J214&gt;=$C214,AD$6,+($I214/$D214)*AD$6),0))</f>
        <v>0</v>
      </c>
      <c r="AE214" s="117" t="b">
        <f>IF('Copy &amp; Paste Roster Report Here'!$A211='Analytical Tests'!AE$7,IF($F214="N",IF($J214&gt;=$C214,AE$6,+($I214/$D214)*AE$6),0))</f>
        <v>0</v>
      </c>
      <c r="AF214" s="117" t="b">
        <f>IF('Copy &amp; Paste Roster Report Here'!$A211='Analytical Tests'!AF$7,IF($F214="N",IF($J214&gt;=$C214,AF$6,+($I214/$D214)*AF$6),0))</f>
        <v>0</v>
      </c>
      <c r="AG214" s="117" t="b">
        <f>IF('Copy &amp; Paste Roster Report Here'!$A211='Analytical Tests'!AG$7,IF($F214="N",IF($J214&gt;=$C214,AG$6,+($I214/$D214)*AG$6),0))</f>
        <v>0</v>
      </c>
      <c r="AH214" s="117" t="b">
        <f>IF('Copy &amp; Paste Roster Report Here'!$A211='Analytical Tests'!AH$7,IF($F214="N",IF($J214&gt;=$C214,AH$6,+($I214/$D214)*AH$6),0))</f>
        <v>0</v>
      </c>
      <c r="AI214" s="117" t="b">
        <f>IF('Copy &amp; Paste Roster Report Here'!$A211='Analytical Tests'!AI$7,IF($F214="N",IF($J214&gt;=$C214,AI$6,+($I214/$D214)*AI$6),0))</f>
        <v>0</v>
      </c>
      <c r="AJ214" s="79"/>
      <c r="AK214" s="118">
        <f>IF('Copy &amp; Paste Roster Report Here'!$A211=AK$7,IF('Copy &amp; Paste Roster Report Here'!$M211="FT",1,0),0)</f>
        <v>0</v>
      </c>
      <c r="AL214" s="118">
        <f>IF('Copy &amp; Paste Roster Report Here'!$A211=AL$7,IF('Copy &amp; Paste Roster Report Here'!$M211="FT",1,0),0)</f>
        <v>0</v>
      </c>
      <c r="AM214" s="118">
        <f>IF('Copy &amp; Paste Roster Report Here'!$A211=AM$7,IF('Copy &amp; Paste Roster Report Here'!$M211="FT",1,0),0)</f>
        <v>0</v>
      </c>
      <c r="AN214" s="118">
        <f>IF('Copy &amp; Paste Roster Report Here'!$A211=AN$7,IF('Copy &amp; Paste Roster Report Here'!$M211="FT",1,0),0)</f>
        <v>0</v>
      </c>
      <c r="AO214" s="118">
        <f>IF('Copy &amp; Paste Roster Report Here'!$A211=AO$7,IF('Copy &amp; Paste Roster Report Here'!$M211="FT",1,0),0)</f>
        <v>0</v>
      </c>
      <c r="AP214" s="118">
        <f>IF('Copy &amp; Paste Roster Report Here'!$A211=AP$7,IF('Copy &amp; Paste Roster Report Here'!$M211="FT",1,0),0)</f>
        <v>0</v>
      </c>
      <c r="AQ214" s="118">
        <f>IF('Copy &amp; Paste Roster Report Here'!$A211=AQ$7,IF('Copy &amp; Paste Roster Report Here'!$M211="FT",1,0),0)</f>
        <v>0</v>
      </c>
      <c r="AR214" s="118">
        <f>IF('Copy &amp; Paste Roster Report Here'!$A211=AR$7,IF('Copy &amp; Paste Roster Report Here'!$M211="FT",1,0),0)</f>
        <v>0</v>
      </c>
      <c r="AS214" s="118">
        <f>IF('Copy &amp; Paste Roster Report Here'!$A211=AS$7,IF('Copy &amp; Paste Roster Report Here'!$M211="FT",1,0),0)</f>
        <v>0</v>
      </c>
      <c r="AT214" s="118">
        <f>IF('Copy &amp; Paste Roster Report Here'!$A211=AT$7,IF('Copy &amp; Paste Roster Report Here'!$M211="FT",1,0),0)</f>
        <v>0</v>
      </c>
      <c r="AU214" s="118">
        <f>IF('Copy &amp; Paste Roster Report Here'!$A211=AU$7,IF('Copy &amp; Paste Roster Report Here'!$M211="FT",1,0),0)</f>
        <v>0</v>
      </c>
      <c r="AV214" s="73">
        <f t="shared" si="55"/>
        <v>0</v>
      </c>
      <c r="AW214" s="119">
        <f>IF('Copy &amp; Paste Roster Report Here'!$A211=AW$7,IF('Copy &amp; Paste Roster Report Here'!$M211="HT",1,0),0)</f>
        <v>0</v>
      </c>
      <c r="AX214" s="119">
        <f>IF('Copy &amp; Paste Roster Report Here'!$A211=AX$7,IF('Copy &amp; Paste Roster Report Here'!$M211="HT",1,0),0)</f>
        <v>0</v>
      </c>
      <c r="AY214" s="119">
        <f>IF('Copy &amp; Paste Roster Report Here'!$A211=AY$7,IF('Copy &amp; Paste Roster Report Here'!$M211="HT",1,0),0)</f>
        <v>0</v>
      </c>
      <c r="AZ214" s="119">
        <f>IF('Copy &amp; Paste Roster Report Here'!$A211=AZ$7,IF('Copy &amp; Paste Roster Report Here'!$M211="HT",1,0),0)</f>
        <v>0</v>
      </c>
      <c r="BA214" s="119">
        <f>IF('Copy &amp; Paste Roster Report Here'!$A211=BA$7,IF('Copy &amp; Paste Roster Report Here'!$M211="HT",1,0),0)</f>
        <v>0</v>
      </c>
      <c r="BB214" s="119">
        <f>IF('Copy &amp; Paste Roster Report Here'!$A211=BB$7,IF('Copy &amp; Paste Roster Report Here'!$M211="HT",1,0),0)</f>
        <v>0</v>
      </c>
      <c r="BC214" s="119">
        <f>IF('Copy &amp; Paste Roster Report Here'!$A211=BC$7,IF('Copy &amp; Paste Roster Report Here'!$M211="HT",1,0),0)</f>
        <v>0</v>
      </c>
      <c r="BD214" s="119">
        <f>IF('Copy &amp; Paste Roster Report Here'!$A211=BD$7,IF('Copy &amp; Paste Roster Report Here'!$M211="HT",1,0),0)</f>
        <v>0</v>
      </c>
      <c r="BE214" s="119">
        <f>IF('Copy &amp; Paste Roster Report Here'!$A211=BE$7,IF('Copy &amp; Paste Roster Report Here'!$M211="HT",1,0),0)</f>
        <v>0</v>
      </c>
      <c r="BF214" s="119">
        <f>IF('Copy &amp; Paste Roster Report Here'!$A211=BF$7,IF('Copy &amp; Paste Roster Report Here'!$M211="HT",1,0),0)</f>
        <v>0</v>
      </c>
      <c r="BG214" s="119">
        <f>IF('Copy &amp; Paste Roster Report Here'!$A211=BG$7,IF('Copy &amp; Paste Roster Report Here'!$M211="HT",1,0),0)</f>
        <v>0</v>
      </c>
      <c r="BH214" s="73">
        <f t="shared" si="56"/>
        <v>0</v>
      </c>
      <c r="BI214" s="120">
        <f>IF('Copy &amp; Paste Roster Report Here'!$A211=BI$7,IF('Copy &amp; Paste Roster Report Here'!$M211="MT",1,0),0)</f>
        <v>0</v>
      </c>
      <c r="BJ214" s="120">
        <f>IF('Copy &amp; Paste Roster Report Here'!$A211=BJ$7,IF('Copy &amp; Paste Roster Report Here'!$M211="MT",1,0),0)</f>
        <v>0</v>
      </c>
      <c r="BK214" s="120">
        <f>IF('Copy &amp; Paste Roster Report Here'!$A211=BK$7,IF('Copy &amp; Paste Roster Report Here'!$M211="MT",1,0),0)</f>
        <v>0</v>
      </c>
      <c r="BL214" s="120">
        <f>IF('Copy &amp; Paste Roster Report Here'!$A211=BL$7,IF('Copy &amp; Paste Roster Report Here'!$M211="MT",1,0),0)</f>
        <v>0</v>
      </c>
      <c r="BM214" s="120">
        <f>IF('Copy &amp; Paste Roster Report Here'!$A211=BM$7,IF('Copy &amp; Paste Roster Report Here'!$M211="MT",1,0),0)</f>
        <v>0</v>
      </c>
      <c r="BN214" s="120">
        <f>IF('Copy &amp; Paste Roster Report Here'!$A211=BN$7,IF('Copy &amp; Paste Roster Report Here'!$M211="MT",1,0),0)</f>
        <v>0</v>
      </c>
      <c r="BO214" s="120">
        <f>IF('Copy &amp; Paste Roster Report Here'!$A211=BO$7,IF('Copy &amp; Paste Roster Report Here'!$M211="MT",1,0),0)</f>
        <v>0</v>
      </c>
      <c r="BP214" s="120">
        <f>IF('Copy &amp; Paste Roster Report Here'!$A211=BP$7,IF('Copy &amp; Paste Roster Report Here'!$M211="MT",1,0),0)</f>
        <v>0</v>
      </c>
      <c r="BQ214" s="120">
        <f>IF('Copy &amp; Paste Roster Report Here'!$A211=BQ$7,IF('Copy &amp; Paste Roster Report Here'!$M211="MT",1,0),0)</f>
        <v>0</v>
      </c>
      <c r="BR214" s="120">
        <f>IF('Copy &amp; Paste Roster Report Here'!$A211=BR$7,IF('Copy &amp; Paste Roster Report Here'!$M211="MT",1,0),0)</f>
        <v>0</v>
      </c>
      <c r="BS214" s="120">
        <f>IF('Copy &amp; Paste Roster Report Here'!$A211=BS$7,IF('Copy &amp; Paste Roster Report Here'!$M211="MT",1,0),0)</f>
        <v>0</v>
      </c>
      <c r="BT214" s="73">
        <f t="shared" si="57"/>
        <v>0</v>
      </c>
      <c r="BU214" s="121">
        <f>IF('Copy &amp; Paste Roster Report Here'!$A211=BU$7,IF('Copy &amp; Paste Roster Report Here'!$M211="fy",1,0),0)</f>
        <v>0</v>
      </c>
      <c r="BV214" s="121">
        <f>IF('Copy &amp; Paste Roster Report Here'!$A211=BV$7,IF('Copy &amp; Paste Roster Report Here'!$M211="fy",1,0),0)</f>
        <v>0</v>
      </c>
      <c r="BW214" s="121">
        <f>IF('Copy &amp; Paste Roster Report Here'!$A211=BW$7,IF('Copy &amp; Paste Roster Report Here'!$M211="fy",1,0),0)</f>
        <v>0</v>
      </c>
      <c r="BX214" s="121">
        <f>IF('Copy &amp; Paste Roster Report Here'!$A211=BX$7,IF('Copy &amp; Paste Roster Report Here'!$M211="fy",1,0),0)</f>
        <v>0</v>
      </c>
      <c r="BY214" s="121">
        <f>IF('Copy &amp; Paste Roster Report Here'!$A211=BY$7,IF('Copy &amp; Paste Roster Report Here'!$M211="fy",1,0),0)</f>
        <v>0</v>
      </c>
      <c r="BZ214" s="121">
        <f>IF('Copy &amp; Paste Roster Report Here'!$A211=BZ$7,IF('Copy &amp; Paste Roster Report Here'!$M211="fy",1,0),0)</f>
        <v>0</v>
      </c>
      <c r="CA214" s="121">
        <f>IF('Copy &amp; Paste Roster Report Here'!$A211=CA$7,IF('Copy &amp; Paste Roster Report Here'!$M211="fy",1,0),0)</f>
        <v>0</v>
      </c>
      <c r="CB214" s="121">
        <f>IF('Copy &amp; Paste Roster Report Here'!$A211=CB$7,IF('Copy &amp; Paste Roster Report Here'!$M211="fy",1,0),0)</f>
        <v>0</v>
      </c>
      <c r="CC214" s="121">
        <f>IF('Copy &amp; Paste Roster Report Here'!$A211=CC$7,IF('Copy &amp; Paste Roster Report Here'!$M211="fy",1,0),0)</f>
        <v>0</v>
      </c>
      <c r="CD214" s="121">
        <f>IF('Copy &amp; Paste Roster Report Here'!$A211=CD$7,IF('Copy &amp; Paste Roster Report Here'!$M211="fy",1,0),0)</f>
        <v>0</v>
      </c>
      <c r="CE214" s="121">
        <f>IF('Copy &amp; Paste Roster Report Here'!$A211=CE$7,IF('Copy &amp; Paste Roster Report Here'!$M211="fy",1,0),0)</f>
        <v>0</v>
      </c>
      <c r="CF214" s="73">
        <f t="shared" si="58"/>
        <v>0</v>
      </c>
      <c r="CG214" s="122">
        <f>IF('Copy &amp; Paste Roster Report Here'!$A211=CG$7,IF('Copy &amp; Paste Roster Report Here'!$M211="RH",1,0),0)</f>
        <v>0</v>
      </c>
      <c r="CH214" s="122">
        <f>IF('Copy &amp; Paste Roster Report Here'!$A211=CH$7,IF('Copy &amp; Paste Roster Report Here'!$M211="RH",1,0),0)</f>
        <v>0</v>
      </c>
      <c r="CI214" s="122">
        <f>IF('Copy &amp; Paste Roster Report Here'!$A211=CI$7,IF('Copy &amp; Paste Roster Report Here'!$M211="RH",1,0),0)</f>
        <v>0</v>
      </c>
      <c r="CJ214" s="122">
        <f>IF('Copy &amp; Paste Roster Report Here'!$A211=CJ$7,IF('Copy &amp; Paste Roster Report Here'!$M211="RH",1,0),0)</f>
        <v>0</v>
      </c>
      <c r="CK214" s="122">
        <f>IF('Copy &amp; Paste Roster Report Here'!$A211=CK$7,IF('Copy &amp; Paste Roster Report Here'!$M211="RH",1,0),0)</f>
        <v>0</v>
      </c>
      <c r="CL214" s="122">
        <f>IF('Copy &amp; Paste Roster Report Here'!$A211=CL$7,IF('Copy &amp; Paste Roster Report Here'!$M211="RH",1,0),0)</f>
        <v>0</v>
      </c>
      <c r="CM214" s="122">
        <f>IF('Copy &amp; Paste Roster Report Here'!$A211=CM$7,IF('Copy &amp; Paste Roster Report Here'!$M211="RH",1,0),0)</f>
        <v>0</v>
      </c>
      <c r="CN214" s="122">
        <f>IF('Copy &amp; Paste Roster Report Here'!$A211=CN$7,IF('Copy &amp; Paste Roster Report Here'!$M211="RH",1,0),0)</f>
        <v>0</v>
      </c>
      <c r="CO214" s="122">
        <f>IF('Copy &amp; Paste Roster Report Here'!$A211=CO$7,IF('Copy &amp; Paste Roster Report Here'!$M211="RH",1,0),0)</f>
        <v>0</v>
      </c>
      <c r="CP214" s="122">
        <f>IF('Copy &amp; Paste Roster Report Here'!$A211=CP$7,IF('Copy &amp; Paste Roster Report Here'!$M211="RH",1,0),0)</f>
        <v>0</v>
      </c>
      <c r="CQ214" s="122">
        <f>IF('Copy &amp; Paste Roster Report Here'!$A211=CQ$7,IF('Copy &amp; Paste Roster Report Here'!$M211="RH",1,0),0)</f>
        <v>0</v>
      </c>
      <c r="CR214" s="73">
        <f t="shared" si="59"/>
        <v>0</v>
      </c>
      <c r="CS214" s="123">
        <f>IF('Copy &amp; Paste Roster Report Here'!$A211=CS$7,IF('Copy &amp; Paste Roster Report Here'!$M211="QT",1,0),0)</f>
        <v>0</v>
      </c>
      <c r="CT214" s="123">
        <f>IF('Copy &amp; Paste Roster Report Here'!$A211=CT$7,IF('Copy &amp; Paste Roster Report Here'!$M211="QT",1,0),0)</f>
        <v>0</v>
      </c>
      <c r="CU214" s="123">
        <f>IF('Copy &amp; Paste Roster Report Here'!$A211=CU$7,IF('Copy &amp; Paste Roster Report Here'!$M211="QT",1,0),0)</f>
        <v>0</v>
      </c>
      <c r="CV214" s="123">
        <f>IF('Copy &amp; Paste Roster Report Here'!$A211=CV$7,IF('Copy &amp; Paste Roster Report Here'!$M211="QT",1,0),0)</f>
        <v>0</v>
      </c>
      <c r="CW214" s="123">
        <f>IF('Copy &amp; Paste Roster Report Here'!$A211=CW$7,IF('Copy &amp; Paste Roster Report Here'!$M211="QT",1,0),0)</f>
        <v>0</v>
      </c>
      <c r="CX214" s="123">
        <f>IF('Copy &amp; Paste Roster Report Here'!$A211=CX$7,IF('Copy &amp; Paste Roster Report Here'!$M211="QT",1,0),0)</f>
        <v>0</v>
      </c>
      <c r="CY214" s="123">
        <f>IF('Copy &amp; Paste Roster Report Here'!$A211=CY$7,IF('Copy &amp; Paste Roster Report Here'!$M211="QT",1,0),0)</f>
        <v>0</v>
      </c>
      <c r="CZ214" s="123">
        <f>IF('Copy &amp; Paste Roster Report Here'!$A211=CZ$7,IF('Copy &amp; Paste Roster Report Here'!$M211="QT",1,0),0)</f>
        <v>0</v>
      </c>
      <c r="DA214" s="123">
        <f>IF('Copy &amp; Paste Roster Report Here'!$A211=DA$7,IF('Copy &amp; Paste Roster Report Here'!$M211="QT",1,0),0)</f>
        <v>0</v>
      </c>
      <c r="DB214" s="123">
        <f>IF('Copy &amp; Paste Roster Report Here'!$A211=DB$7,IF('Copy &amp; Paste Roster Report Here'!$M211="QT",1,0),0)</f>
        <v>0</v>
      </c>
      <c r="DC214" s="123">
        <f>IF('Copy &amp; Paste Roster Report Here'!$A211=DC$7,IF('Copy &amp; Paste Roster Report Here'!$M211="QT",1,0),0)</f>
        <v>0</v>
      </c>
      <c r="DD214" s="73">
        <f t="shared" si="60"/>
        <v>0</v>
      </c>
      <c r="DE214" s="124">
        <f>IF('Copy &amp; Paste Roster Report Here'!$A211=DE$7,IF('Copy &amp; Paste Roster Report Here'!$M211="xxxxxxxxxxx",1,0),0)</f>
        <v>0</v>
      </c>
      <c r="DF214" s="124">
        <f>IF('Copy &amp; Paste Roster Report Here'!$A211=DF$7,IF('Copy &amp; Paste Roster Report Here'!$M211="xxxxxxxxxxx",1,0),0)</f>
        <v>0</v>
      </c>
      <c r="DG214" s="124">
        <f>IF('Copy &amp; Paste Roster Report Here'!$A211=DG$7,IF('Copy &amp; Paste Roster Report Here'!$M211="xxxxxxxxxxx",1,0),0)</f>
        <v>0</v>
      </c>
      <c r="DH214" s="124">
        <f>IF('Copy &amp; Paste Roster Report Here'!$A211=DH$7,IF('Copy &amp; Paste Roster Report Here'!$M211="xxxxxxxxxxx",1,0),0)</f>
        <v>0</v>
      </c>
      <c r="DI214" s="124">
        <f>IF('Copy &amp; Paste Roster Report Here'!$A211=DI$7,IF('Copy &amp; Paste Roster Report Here'!$M211="xxxxxxxxxxx",1,0),0)</f>
        <v>0</v>
      </c>
      <c r="DJ214" s="124">
        <f>IF('Copy &amp; Paste Roster Report Here'!$A211=DJ$7,IF('Copy &amp; Paste Roster Report Here'!$M211="xxxxxxxxxxx",1,0),0)</f>
        <v>0</v>
      </c>
      <c r="DK214" s="124">
        <f>IF('Copy &amp; Paste Roster Report Here'!$A211=DK$7,IF('Copy &amp; Paste Roster Report Here'!$M211="xxxxxxxxxxx",1,0),0)</f>
        <v>0</v>
      </c>
      <c r="DL214" s="124">
        <f>IF('Copy &amp; Paste Roster Report Here'!$A211=DL$7,IF('Copy &amp; Paste Roster Report Here'!$M211="xxxxxxxxxxx",1,0),0)</f>
        <v>0</v>
      </c>
      <c r="DM214" s="124">
        <f>IF('Copy &amp; Paste Roster Report Here'!$A211=DM$7,IF('Copy &amp; Paste Roster Report Here'!$M211="xxxxxxxxxxx",1,0),0)</f>
        <v>0</v>
      </c>
      <c r="DN214" s="124">
        <f>IF('Copy &amp; Paste Roster Report Here'!$A211=DN$7,IF('Copy &amp; Paste Roster Report Here'!$M211="xxxxxxxxxxx",1,0),0)</f>
        <v>0</v>
      </c>
      <c r="DO214" s="124">
        <f>IF('Copy &amp; Paste Roster Report Here'!$A211=DO$7,IF('Copy &amp; Paste Roster Report Here'!$M211="xxxxxxxxxxx",1,0),0)</f>
        <v>0</v>
      </c>
      <c r="DP214" s="125">
        <f t="shared" si="61"/>
        <v>0</v>
      </c>
      <c r="DQ214" s="126">
        <f t="shared" si="62"/>
        <v>0</v>
      </c>
    </row>
    <row r="215" spans="1:121" x14ac:dyDescent="0.2">
      <c r="A215" s="111">
        <f t="shared" si="48"/>
        <v>0</v>
      </c>
      <c r="B215" s="111">
        <f t="shared" si="49"/>
        <v>0</v>
      </c>
      <c r="C215" s="112">
        <f>+('Copy &amp; Paste Roster Report Here'!$P212-'Copy &amp; Paste Roster Report Here'!$O212)/30</f>
        <v>0</v>
      </c>
      <c r="D215" s="112">
        <f>+('Copy &amp; Paste Roster Report Here'!$P212-'Copy &amp; Paste Roster Report Here'!$O212)</f>
        <v>0</v>
      </c>
      <c r="E215" s="111">
        <f>'Copy &amp; Paste Roster Report Here'!N212</f>
        <v>0</v>
      </c>
      <c r="F215" s="111" t="str">
        <f t="shared" si="50"/>
        <v>N</v>
      </c>
      <c r="G215" s="111">
        <f>'Copy &amp; Paste Roster Report Here'!R212</f>
        <v>0</v>
      </c>
      <c r="H215" s="113">
        <f t="shared" si="51"/>
        <v>0</v>
      </c>
      <c r="I215" s="112">
        <f>IF(F215="N",$F$5-'Copy &amp; Paste Roster Report Here'!O212,+'Copy &amp; Paste Roster Report Here'!Q212-'Copy &amp; Paste Roster Report Here'!O212)</f>
        <v>0</v>
      </c>
      <c r="J215" s="114">
        <f t="shared" si="52"/>
        <v>0</v>
      </c>
      <c r="K215" s="114">
        <f t="shared" si="53"/>
        <v>0</v>
      </c>
      <c r="L215" s="115">
        <f>'Copy &amp; Paste Roster Report Here'!F212</f>
        <v>0</v>
      </c>
      <c r="M215" s="116">
        <f t="shared" si="54"/>
        <v>0</v>
      </c>
      <c r="N215" s="117">
        <f>IF('Copy &amp; Paste Roster Report Here'!$A212='Analytical Tests'!N$7,IF($F215="Y",+$H215*N$6,0),0)</f>
        <v>0</v>
      </c>
      <c r="O215" s="117">
        <f>IF('Copy &amp; Paste Roster Report Here'!$A212='Analytical Tests'!O$7,IF($F215="Y",+$H215*O$6,0),0)</f>
        <v>0</v>
      </c>
      <c r="P215" s="117">
        <f>IF('Copy &amp; Paste Roster Report Here'!$A212='Analytical Tests'!P$7,IF($F215="Y",+$H215*P$6,0),0)</f>
        <v>0</v>
      </c>
      <c r="Q215" s="117">
        <f>IF('Copy &amp; Paste Roster Report Here'!$A212='Analytical Tests'!Q$7,IF($F215="Y",+$H215*Q$6,0),0)</f>
        <v>0</v>
      </c>
      <c r="R215" s="117">
        <f>IF('Copy &amp; Paste Roster Report Here'!$A212='Analytical Tests'!R$7,IF($F215="Y",+$H215*R$6,0),0)</f>
        <v>0</v>
      </c>
      <c r="S215" s="117">
        <f>IF('Copy &amp; Paste Roster Report Here'!$A212='Analytical Tests'!S$7,IF($F215="Y",+$H215*S$6,0),0)</f>
        <v>0</v>
      </c>
      <c r="T215" s="117">
        <f>IF('Copy &amp; Paste Roster Report Here'!$A212='Analytical Tests'!T$7,IF($F215="Y",+$H215*T$6,0),0)</f>
        <v>0</v>
      </c>
      <c r="U215" s="117">
        <f>IF('Copy &amp; Paste Roster Report Here'!$A212='Analytical Tests'!U$7,IF($F215="Y",+$H215*U$6,0),0)</f>
        <v>0</v>
      </c>
      <c r="V215" s="117">
        <f>IF('Copy &amp; Paste Roster Report Here'!$A212='Analytical Tests'!V$7,IF($F215="Y",+$H215*V$6,0),0)</f>
        <v>0</v>
      </c>
      <c r="W215" s="117">
        <f>IF('Copy &amp; Paste Roster Report Here'!$A212='Analytical Tests'!W$7,IF($F215="Y",+$H215*W$6,0),0)</f>
        <v>0</v>
      </c>
      <c r="X215" s="117">
        <f>IF('Copy &amp; Paste Roster Report Here'!$A212='Analytical Tests'!X$7,IF($F215="Y",+$H215*X$6,0),0)</f>
        <v>0</v>
      </c>
      <c r="Y215" s="117" t="b">
        <f>IF('Copy &amp; Paste Roster Report Here'!$A212='Analytical Tests'!Y$7,IF($F215="N",IF($J215&gt;=$C215,Y$6,+($I215/$D215)*Y$6),0))</f>
        <v>0</v>
      </c>
      <c r="Z215" s="117" t="b">
        <f>IF('Copy &amp; Paste Roster Report Here'!$A212='Analytical Tests'!Z$7,IF($F215="N",IF($J215&gt;=$C215,Z$6,+($I215/$D215)*Z$6),0))</f>
        <v>0</v>
      </c>
      <c r="AA215" s="117" t="b">
        <f>IF('Copy &amp; Paste Roster Report Here'!$A212='Analytical Tests'!AA$7,IF($F215="N",IF($J215&gt;=$C215,AA$6,+($I215/$D215)*AA$6),0))</f>
        <v>0</v>
      </c>
      <c r="AB215" s="117" t="b">
        <f>IF('Copy &amp; Paste Roster Report Here'!$A212='Analytical Tests'!AB$7,IF($F215="N",IF($J215&gt;=$C215,AB$6,+($I215/$D215)*AB$6),0))</f>
        <v>0</v>
      </c>
      <c r="AC215" s="117" t="b">
        <f>IF('Copy &amp; Paste Roster Report Here'!$A212='Analytical Tests'!AC$7,IF($F215="N",IF($J215&gt;=$C215,AC$6,+($I215/$D215)*AC$6),0))</f>
        <v>0</v>
      </c>
      <c r="AD215" s="117" t="b">
        <f>IF('Copy &amp; Paste Roster Report Here'!$A212='Analytical Tests'!AD$7,IF($F215="N",IF($J215&gt;=$C215,AD$6,+($I215/$D215)*AD$6),0))</f>
        <v>0</v>
      </c>
      <c r="AE215" s="117" t="b">
        <f>IF('Copy &amp; Paste Roster Report Here'!$A212='Analytical Tests'!AE$7,IF($F215="N",IF($J215&gt;=$C215,AE$6,+($I215/$D215)*AE$6),0))</f>
        <v>0</v>
      </c>
      <c r="AF215" s="117" t="b">
        <f>IF('Copy &amp; Paste Roster Report Here'!$A212='Analytical Tests'!AF$7,IF($F215="N",IF($J215&gt;=$C215,AF$6,+($I215/$D215)*AF$6),0))</f>
        <v>0</v>
      </c>
      <c r="AG215" s="117" t="b">
        <f>IF('Copy &amp; Paste Roster Report Here'!$A212='Analytical Tests'!AG$7,IF($F215="N",IF($J215&gt;=$C215,AG$6,+($I215/$D215)*AG$6),0))</f>
        <v>0</v>
      </c>
      <c r="AH215" s="117" t="b">
        <f>IF('Copy &amp; Paste Roster Report Here'!$A212='Analytical Tests'!AH$7,IF($F215="N",IF($J215&gt;=$C215,AH$6,+($I215/$D215)*AH$6),0))</f>
        <v>0</v>
      </c>
      <c r="AI215" s="117" t="b">
        <f>IF('Copy &amp; Paste Roster Report Here'!$A212='Analytical Tests'!AI$7,IF($F215="N",IF($J215&gt;=$C215,AI$6,+($I215/$D215)*AI$6),0))</f>
        <v>0</v>
      </c>
      <c r="AJ215" s="79"/>
      <c r="AK215" s="118">
        <f>IF('Copy &amp; Paste Roster Report Here'!$A212=AK$7,IF('Copy &amp; Paste Roster Report Here'!$M212="FT",1,0),0)</f>
        <v>0</v>
      </c>
      <c r="AL215" s="118">
        <f>IF('Copy &amp; Paste Roster Report Here'!$A212=AL$7,IF('Copy &amp; Paste Roster Report Here'!$M212="FT",1,0),0)</f>
        <v>0</v>
      </c>
      <c r="AM215" s="118">
        <f>IF('Copy &amp; Paste Roster Report Here'!$A212=AM$7,IF('Copy &amp; Paste Roster Report Here'!$M212="FT",1,0),0)</f>
        <v>0</v>
      </c>
      <c r="AN215" s="118">
        <f>IF('Copy &amp; Paste Roster Report Here'!$A212=AN$7,IF('Copy &amp; Paste Roster Report Here'!$M212="FT",1,0),0)</f>
        <v>0</v>
      </c>
      <c r="AO215" s="118">
        <f>IF('Copy &amp; Paste Roster Report Here'!$A212=AO$7,IF('Copy &amp; Paste Roster Report Here'!$M212="FT",1,0),0)</f>
        <v>0</v>
      </c>
      <c r="AP215" s="118">
        <f>IF('Copy &amp; Paste Roster Report Here'!$A212=AP$7,IF('Copy &amp; Paste Roster Report Here'!$M212="FT",1,0),0)</f>
        <v>0</v>
      </c>
      <c r="AQ215" s="118">
        <f>IF('Copy &amp; Paste Roster Report Here'!$A212=AQ$7,IF('Copy &amp; Paste Roster Report Here'!$M212="FT",1,0),0)</f>
        <v>0</v>
      </c>
      <c r="AR215" s="118">
        <f>IF('Copy &amp; Paste Roster Report Here'!$A212=AR$7,IF('Copy &amp; Paste Roster Report Here'!$M212="FT",1,0),0)</f>
        <v>0</v>
      </c>
      <c r="AS215" s="118">
        <f>IF('Copy &amp; Paste Roster Report Here'!$A212=AS$7,IF('Copy &amp; Paste Roster Report Here'!$M212="FT",1,0),0)</f>
        <v>0</v>
      </c>
      <c r="AT215" s="118">
        <f>IF('Copy &amp; Paste Roster Report Here'!$A212=AT$7,IF('Copy &amp; Paste Roster Report Here'!$M212="FT",1,0),0)</f>
        <v>0</v>
      </c>
      <c r="AU215" s="118">
        <f>IF('Copy &amp; Paste Roster Report Here'!$A212=AU$7,IF('Copy &amp; Paste Roster Report Here'!$M212="FT",1,0),0)</f>
        <v>0</v>
      </c>
      <c r="AV215" s="73">
        <f t="shared" si="55"/>
        <v>0</v>
      </c>
      <c r="AW215" s="119">
        <f>IF('Copy &amp; Paste Roster Report Here'!$A212=AW$7,IF('Copy &amp; Paste Roster Report Here'!$M212="HT",1,0),0)</f>
        <v>0</v>
      </c>
      <c r="AX215" s="119">
        <f>IF('Copy &amp; Paste Roster Report Here'!$A212=AX$7,IF('Copy &amp; Paste Roster Report Here'!$M212="HT",1,0),0)</f>
        <v>0</v>
      </c>
      <c r="AY215" s="119">
        <f>IF('Copy &amp; Paste Roster Report Here'!$A212=AY$7,IF('Copy &amp; Paste Roster Report Here'!$M212="HT",1,0),0)</f>
        <v>0</v>
      </c>
      <c r="AZ215" s="119">
        <f>IF('Copy &amp; Paste Roster Report Here'!$A212=AZ$7,IF('Copy &amp; Paste Roster Report Here'!$M212="HT",1,0),0)</f>
        <v>0</v>
      </c>
      <c r="BA215" s="119">
        <f>IF('Copy &amp; Paste Roster Report Here'!$A212=BA$7,IF('Copy &amp; Paste Roster Report Here'!$M212="HT",1,0),0)</f>
        <v>0</v>
      </c>
      <c r="BB215" s="119">
        <f>IF('Copy &amp; Paste Roster Report Here'!$A212=BB$7,IF('Copy &amp; Paste Roster Report Here'!$M212="HT",1,0),0)</f>
        <v>0</v>
      </c>
      <c r="BC215" s="119">
        <f>IF('Copy &amp; Paste Roster Report Here'!$A212=BC$7,IF('Copy &amp; Paste Roster Report Here'!$M212="HT",1,0),0)</f>
        <v>0</v>
      </c>
      <c r="BD215" s="119">
        <f>IF('Copy &amp; Paste Roster Report Here'!$A212=BD$7,IF('Copy &amp; Paste Roster Report Here'!$M212="HT",1,0),0)</f>
        <v>0</v>
      </c>
      <c r="BE215" s="119">
        <f>IF('Copy &amp; Paste Roster Report Here'!$A212=BE$7,IF('Copy &amp; Paste Roster Report Here'!$M212="HT",1,0),0)</f>
        <v>0</v>
      </c>
      <c r="BF215" s="119">
        <f>IF('Copy &amp; Paste Roster Report Here'!$A212=BF$7,IF('Copy &amp; Paste Roster Report Here'!$M212="HT",1,0),0)</f>
        <v>0</v>
      </c>
      <c r="BG215" s="119">
        <f>IF('Copy &amp; Paste Roster Report Here'!$A212=BG$7,IF('Copy &amp; Paste Roster Report Here'!$M212="HT",1,0),0)</f>
        <v>0</v>
      </c>
      <c r="BH215" s="73">
        <f t="shared" si="56"/>
        <v>0</v>
      </c>
      <c r="BI215" s="120">
        <f>IF('Copy &amp; Paste Roster Report Here'!$A212=BI$7,IF('Copy &amp; Paste Roster Report Here'!$M212="MT",1,0),0)</f>
        <v>0</v>
      </c>
      <c r="BJ215" s="120">
        <f>IF('Copy &amp; Paste Roster Report Here'!$A212=BJ$7,IF('Copy &amp; Paste Roster Report Here'!$M212="MT",1,0),0)</f>
        <v>0</v>
      </c>
      <c r="BK215" s="120">
        <f>IF('Copy &amp; Paste Roster Report Here'!$A212=BK$7,IF('Copy &amp; Paste Roster Report Here'!$M212="MT",1,0),0)</f>
        <v>0</v>
      </c>
      <c r="BL215" s="120">
        <f>IF('Copy &amp; Paste Roster Report Here'!$A212=BL$7,IF('Copy &amp; Paste Roster Report Here'!$M212="MT",1,0),0)</f>
        <v>0</v>
      </c>
      <c r="BM215" s="120">
        <f>IF('Copy &amp; Paste Roster Report Here'!$A212=BM$7,IF('Copy &amp; Paste Roster Report Here'!$M212="MT",1,0),0)</f>
        <v>0</v>
      </c>
      <c r="BN215" s="120">
        <f>IF('Copy &amp; Paste Roster Report Here'!$A212=BN$7,IF('Copy &amp; Paste Roster Report Here'!$M212="MT",1,0),0)</f>
        <v>0</v>
      </c>
      <c r="BO215" s="120">
        <f>IF('Copy &amp; Paste Roster Report Here'!$A212=BO$7,IF('Copy &amp; Paste Roster Report Here'!$M212="MT",1,0),0)</f>
        <v>0</v>
      </c>
      <c r="BP215" s="120">
        <f>IF('Copy &amp; Paste Roster Report Here'!$A212=BP$7,IF('Copy &amp; Paste Roster Report Here'!$M212="MT",1,0),0)</f>
        <v>0</v>
      </c>
      <c r="BQ215" s="120">
        <f>IF('Copy &amp; Paste Roster Report Here'!$A212=BQ$7,IF('Copy &amp; Paste Roster Report Here'!$M212="MT",1,0),0)</f>
        <v>0</v>
      </c>
      <c r="BR215" s="120">
        <f>IF('Copy &amp; Paste Roster Report Here'!$A212=BR$7,IF('Copy &amp; Paste Roster Report Here'!$M212="MT",1,0),0)</f>
        <v>0</v>
      </c>
      <c r="BS215" s="120">
        <f>IF('Copy &amp; Paste Roster Report Here'!$A212=BS$7,IF('Copy &amp; Paste Roster Report Here'!$M212="MT",1,0),0)</f>
        <v>0</v>
      </c>
      <c r="BT215" s="73">
        <f t="shared" si="57"/>
        <v>0</v>
      </c>
      <c r="BU215" s="121">
        <f>IF('Copy &amp; Paste Roster Report Here'!$A212=BU$7,IF('Copy &amp; Paste Roster Report Here'!$M212="fy",1,0),0)</f>
        <v>0</v>
      </c>
      <c r="BV215" s="121">
        <f>IF('Copy &amp; Paste Roster Report Here'!$A212=BV$7,IF('Copy &amp; Paste Roster Report Here'!$M212="fy",1,0),0)</f>
        <v>0</v>
      </c>
      <c r="BW215" s="121">
        <f>IF('Copy &amp; Paste Roster Report Here'!$A212=BW$7,IF('Copy &amp; Paste Roster Report Here'!$M212="fy",1,0),0)</f>
        <v>0</v>
      </c>
      <c r="BX215" s="121">
        <f>IF('Copy &amp; Paste Roster Report Here'!$A212=BX$7,IF('Copy &amp; Paste Roster Report Here'!$M212="fy",1,0),0)</f>
        <v>0</v>
      </c>
      <c r="BY215" s="121">
        <f>IF('Copy &amp; Paste Roster Report Here'!$A212=BY$7,IF('Copy &amp; Paste Roster Report Here'!$M212="fy",1,0),0)</f>
        <v>0</v>
      </c>
      <c r="BZ215" s="121">
        <f>IF('Copy &amp; Paste Roster Report Here'!$A212=BZ$7,IF('Copy &amp; Paste Roster Report Here'!$M212="fy",1,0),0)</f>
        <v>0</v>
      </c>
      <c r="CA215" s="121">
        <f>IF('Copy &amp; Paste Roster Report Here'!$A212=CA$7,IF('Copy &amp; Paste Roster Report Here'!$M212="fy",1,0),0)</f>
        <v>0</v>
      </c>
      <c r="CB215" s="121">
        <f>IF('Copy &amp; Paste Roster Report Here'!$A212=CB$7,IF('Copy &amp; Paste Roster Report Here'!$M212="fy",1,0),0)</f>
        <v>0</v>
      </c>
      <c r="CC215" s="121">
        <f>IF('Copy &amp; Paste Roster Report Here'!$A212=CC$7,IF('Copy &amp; Paste Roster Report Here'!$M212="fy",1,0),0)</f>
        <v>0</v>
      </c>
      <c r="CD215" s="121">
        <f>IF('Copy &amp; Paste Roster Report Here'!$A212=CD$7,IF('Copy &amp; Paste Roster Report Here'!$M212="fy",1,0),0)</f>
        <v>0</v>
      </c>
      <c r="CE215" s="121">
        <f>IF('Copy &amp; Paste Roster Report Here'!$A212=CE$7,IF('Copy &amp; Paste Roster Report Here'!$M212="fy",1,0),0)</f>
        <v>0</v>
      </c>
      <c r="CF215" s="73">
        <f t="shared" si="58"/>
        <v>0</v>
      </c>
      <c r="CG215" s="122">
        <f>IF('Copy &amp; Paste Roster Report Here'!$A212=CG$7,IF('Copy &amp; Paste Roster Report Here'!$M212="RH",1,0),0)</f>
        <v>0</v>
      </c>
      <c r="CH215" s="122">
        <f>IF('Copy &amp; Paste Roster Report Here'!$A212=CH$7,IF('Copy &amp; Paste Roster Report Here'!$M212="RH",1,0),0)</f>
        <v>0</v>
      </c>
      <c r="CI215" s="122">
        <f>IF('Copy &amp; Paste Roster Report Here'!$A212=CI$7,IF('Copy &amp; Paste Roster Report Here'!$M212="RH",1,0),0)</f>
        <v>0</v>
      </c>
      <c r="CJ215" s="122">
        <f>IF('Copy &amp; Paste Roster Report Here'!$A212=CJ$7,IF('Copy &amp; Paste Roster Report Here'!$M212="RH",1,0),0)</f>
        <v>0</v>
      </c>
      <c r="CK215" s="122">
        <f>IF('Copy &amp; Paste Roster Report Here'!$A212=CK$7,IF('Copy &amp; Paste Roster Report Here'!$M212="RH",1,0),0)</f>
        <v>0</v>
      </c>
      <c r="CL215" s="122">
        <f>IF('Copy &amp; Paste Roster Report Here'!$A212=CL$7,IF('Copy &amp; Paste Roster Report Here'!$M212="RH",1,0),0)</f>
        <v>0</v>
      </c>
      <c r="CM215" s="122">
        <f>IF('Copy &amp; Paste Roster Report Here'!$A212=CM$7,IF('Copy &amp; Paste Roster Report Here'!$M212="RH",1,0),0)</f>
        <v>0</v>
      </c>
      <c r="CN215" s="122">
        <f>IF('Copy &amp; Paste Roster Report Here'!$A212=CN$7,IF('Copy &amp; Paste Roster Report Here'!$M212="RH",1,0),0)</f>
        <v>0</v>
      </c>
      <c r="CO215" s="122">
        <f>IF('Copy &amp; Paste Roster Report Here'!$A212=CO$7,IF('Copy &amp; Paste Roster Report Here'!$M212="RH",1,0),0)</f>
        <v>0</v>
      </c>
      <c r="CP215" s="122">
        <f>IF('Copy &amp; Paste Roster Report Here'!$A212=CP$7,IF('Copy &amp; Paste Roster Report Here'!$M212="RH",1,0),0)</f>
        <v>0</v>
      </c>
      <c r="CQ215" s="122">
        <f>IF('Copy &amp; Paste Roster Report Here'!$A212=CQ$7,IF('Copy &amp; Paste Roster Report Here'!$M212="RH",1,0),0)</f>
        <v>0</v>
      </c>
      <c r="CR215" s="73">
        <f t="shared" si="59"/>
        <v>0</v>
      </c>
      <c r="CS215" s="123">
        <f>IF('Copy &amp; Paste Roster Report Here'!$A212=CS$7,IF('Copy &amp; Paste Roster Report Here'!$M212="QT",1,0),0)</f>
        <v>0</v>
      </c>
      <c r="CT215" s="123">
        <f>IF('Copy &amp; Paste Roster Report Here'!$A212=CT$7,IF('Copy &amp; Paste Roster Report Here'!$M212="QT",1,0),0)</f>
        <v>0</v>
      </c>
      <c r="CU215" s="123">
        <f>IF('Copy &amp; Paste Roster Report Here'!$A212=CU$7,IF('Copy &amp; Paste Roster Report Here'!$M212="QT",1,0),0)</f>
        <v>0</v>
      </c>
      <c r="CV215" s="123">
        <f>IF('Copy &amp; Paste Roster Report Here'!$A212=CV$7,IF('Copy &amp; Paste Roster Report Here'!$M212="QT",1,0),0)</f>
        <v>0</v>
      </c>
      <c r="CW215" s="123">
        <f>IF('Copy &amp; Paste Roster Report Here'!$A212=CW$7,IF('Copy &amp; Paste Roster Report Here'!$M212="QT",1,0),0)</f>
        <v>0</v>
      </c>
      <c r="CX215" s="123">
        <f>IF('Copy &amp; Paste Roster Report Here'!$A212=CX$7,IF('Copy &amp; Paste Roster Report Here'!$M212="QT",1,0),0)</f>
        <v>0</v>
      </c>
      <c r="CY215" s="123">
        <f>IF('Copy &amp; Paste Roster Report Here'!$A212=CY$7,IF('Copy &amp; Paste Roster Report Here'!$M212="QT",1,0),0)</f>
        <v>0</v>
      </c>
      <c r="CZ215" s="123">
        <f>IF('Copy &amp; Paste Roster Report Here'!$A212=CZ$7,IF('Copy &amp; Paste Roster Report Here'!$M212="QT",1,0),0)</f>
        <v>0</v>
      </c>
      <c r="DA215" s="123">
        <f>IF('Copy &amp; Paste Roster Report Here'!$A212=DA$7,IF('Copy &amp; Paste Roster Report Here'!$M212="QT",1,0),0)</f>
        <v>0</v>
      </c>
      <c r="DB215" s="123">
        <f>IF('Copy &amp; Paste Roster Report Here'!$A212=DB$7,IF('Copy &amp; Paste Roster Report Here'!$M212="QT",1,0),0)</f>
        <v>0</v>
      </c>
      <c r="DC215" s="123">
        <f>IF('Copy &amp; Paste Roster Report Here'!$A212=DC$7,IF('Copy &amp; Paste Roster Report Here'!$M212="QT",1,0),0)</f>
        <v>0</v>
      </c>
      <c r="DD215" s="73">
        <f t="shared" si="60"/>
        <v>0</v>
      </c>
      <c r="DE215" s="124">
        <f>IF('Copy &amp; Paste Roster Report Here'!$A212=DE$7,IF('Copy &amp; Paste Roster Report Here'!$M212="xxxxxxxxxxx",1,0),0)</f>
        <v>0</v>
      </c>
      <c r="DF215" s="124">
        <f>IF('Copy &amp; Paste Roster Report Here'!$A212=DF$7,IF('Copy &amp; Paste Roster Report Here'!$M212="xxxxxxxxxxx",1,0),0)</f>
        <v>0</v>
      </c>
      <c r="DG215" s="124">
        <f>IF('Copy &amp; Paste Roster Report Here'!$A212=DG$7,IF('Copy &amp; Paste Roster Report Here'!$M212="xxxxxxxxxxx",1,0),0)</f>
        <v>0</v>
      </c>
      <c r="DH215" s="124">
        <f>IF('Copy &amp; Paste Roster Report Here'!$A212=DH$7,IF('Copy &amp; Paste Roster Report Here'!$M212="xxxxxxxxxxx",1,0),0)</f>
        <v>0</v>
      </c>
      <c r="DI215" s="124">
        <f>IF('Copy &amp; Paste Roster Report Here'!$A212=DI$7,IF('Copy &amp; Paste Roster Report Here'!$M212="xxxxxxxxxxx",1,0),0)</f>
        <v>0</v>
      </c>
      <c r="DJ215" s="124">
        <f>IF('Copy &amp; Paste Roster Report Here'!$A212=DJ$7,IF('Copy &amp; Paste Roster Report Here'!$M212="xxxxxxxxxxx",1,0),0)</f>
        <v>0</v>
      </c>
      <c r="DK215" s="124">
        <f>IF('Copy &amp; Paste Roster Report Here'!$A212=DK$7,IF('Copy &amp; Paste Roster Report Here'!$M212="xxxxxxxxxxx",1,0),0)</f>
        <v>0</v>
      </c>
      <c r="DL215" s="124">
        <f>IF('Copy &amp; Paste Roster Report Here'!$A212=DL$7,IF('Copy &amp; Paste Roster Report Here'!$M212="xxxxxxxxxxx",1,0),0)</f>
        <v>0</v>
      </c>
      <c r="DM215" s="124">
        <f>IF('Copy &amp; Paste Roster Report Here'!$A212=DM$7,IF('Copy &amp; Paste Roster Report Here'!$M212="xxxxxxxxxxx",1,0),0)</f>
        <v>0</v>
      </c>
      <c r="DN215" s="124">
        <f>IF('Copy &amp; Paste Roster Report Here'!$A212=DN$7,IF('Copy &amp; Paste Roster Report Here'!$M212="xxxxxxxxxxx",1,0),0)</f>
        <v>0</v>
      </c>
      <c r="DO215" s="124">
        <f>IF('Copy &amp; Paste Roster Report Here'!$A212=DO$7,IF('Copy &amp; Paste Roster Report Here'!$M212="xxxxxxxxxxx",1,0),0)</f>
        <v>0</v>
      </c>
      <c r="DP215" s="125">
        <f t="shared" si="61"/>
        <v>0</v>
      </c>
      <c r="DQ215" s="126">
        <f t="shared" si="62"/>
        <v>0</v>
      </c>
    </row>
    <row r="216" spans="1:121" x14ac:dyDescent="0.2">
      <c r="A216" s="111">
        <f t="shared" si="48"/>
        <v>0</v>
      </c>
      <c r="B216" s="111">
        <f t="shared" si="49"/>
        <v>0</v>
      </c>
      <c r="C216" s="112">
        <f>+('Copy &amp; Paste Roster Report Here'!$P213-'Copy &amp; Paste Roster Report Here'!$O213)/30</f>
        <v>0</v>
      </c>
      <c r="D216" s="112">
        <f>+('Copy &amp; Paste Roster Report Here'!$P213-'Copy &amp; Paste Roster Report Here'!$O213)</f>
        <v>0</v>
      </c>
      <c r="E216" s="111">
        <f>'Copy &amp; Paste Roster Report Here'!N213</f>
        <v>0</v>
      </c>
      <c r="F216" s="111" t="str">
        <f t="shared" si="50"/>
        <v>N</v>
      </c>
      <c r="G216" s="111">
        <f>'Copy &amp; Paste Roster Report Here'!R213</f>
        <v>0</v>
      </c>
      <c r="H216" s="113">
        <f t="shared" si="51"/>
        <v>0</v>
      </c>
      <c r="I216" s="112">
        <f>IF(F216="N",$F$5-'Copy &amp; Paste Roster Report Here'!O213,+'Copy &amp; Paste Roster Report Here'!Q213-'Copy &amp; Paste Roster Report Here'!O213)</f>
        <v>0</v>
      </c>
      <c r="J216" s="114">
        <f t="shared" si="52"/>
        <v>0</v>
      </c>
      <c r="K216" s="114">
        <f t="shared" si="53"/>
        <v>0</v>
      </c>
      <c r="L216" s="115">
        <f>'Copy &amp; Paste Roster Report Here'!F213</f>
        <v>0</v>
      </c>
      <c r="M216" s="116">
        <f t="shared" si="54"/>
        <v>0</v>
      </c>
      <c r="N216" s="117">
        <f>IF('Copy &amp; Paste Roster Report Here'!$A213='Analytical Tests'!N$7,IF($F216="Y",+$H216*N$6,0),0)</f>
        <v>0</v>
      </c>
      <c r="O216" s="117">
        <f>IF('Copy &amp; Paste Roster Report Here'!$A213='Analytical Tests'!O$7,IF($F216="Y",+$H216*O$6,0),0)</f>
        <v>0</v>
      </c>
      <c r="P216" s="117">
        <f>IF('Copy &amp; Paste Roster Report Here'!$A213='Analytical Tests'!P$7,IF($F216="Y",+$H216*P$6,0),0)</f>
        <v>0</v>
      </c>
      <c r="Q216" s="117">
        <f>IF('Copy &amp; Paste Roster Report Here'!$A213='Analytical Tests'!Q$7,IF($F216="Y",+$H216*Q$6,0),0)</f>
        <v>0</v>
      </c>
      <c r="R216" s="117">
        <f>IF('Copy &amp; Paste Roster Report Here'!$A213='Analytical Tests'!R$7,IF($F216="Y",+$H216*R$6,0),0)</f>
        <v>0</v>
      </c>
      <c r="S216" s="117">
        <f>IF('Copy &amp; Paste Roster Report Here'!$A213='Analytical Tests'!S$7,IF($F216="Y",+$H216*S$6,0),0)</f>
        <v>0</v>
      </c>
      <c r="T216" s="117">
        <f>IF('Copy &amp; Paste Roster Report Here'!$A213='Analytical Tests'!T$7,IF($F216="Y",+$H216*T$6,0),0)</f>
        <v>0</v>
      </c>
      <c r="U216" s="117">
        <f>IF('Copy &amp; Paste Roster Report Here'!$A213='Analytical Tests'!U$7,IF($F216="Y",+$H216*U$6,0),0)</f>
        <v>0</v>
      </c>
      <c r="V216" s="117">
        <f>IF('Copy &amp; Paste Roster Report Here'!$A213='Analytical Tests'!V$7,IF($F216="Y",+$H216*V$6,0),0)</f>
        <v>0</v>
      </c>
      <c r="W216" s="117">
        <f>IF('Copy &amp; Paste Roster Report Here'!$A213='Analytical Tests'!W$7,IF($F216="Y",+$H216*W$6,0),0)</f>
        <v>0</v>
      </c>
      <c r="X216" s="117">
        <f>IF('Copy &amp; Paste Roster Report Here'!$A213='Analytical Tests'!X$7,IF($F216="Y",+$H216*X$6,0),0)</f>
        <v>0</v>
      </c>
      <c r="Y216" s="117" t="b">
        <f>IF('Copy &amp; Paste Roster Report Here'!$A213='Analytical Tests'!Y$7,IF($F216="N",IF($J216&gt;=$C216,Y$6,+($I216/$D216)*Y$6),0))</f>
        <v>0</v>
      </c>
      <c r="Z216" s="117" t="b">
        <f>IF('Copy &amp; Paste Roster Report Here'!$A213='Analytical Tests'!Z$7,IF($F216="N",IF($J216&gt;=$C216,Z$6,+($I216/$D216)*Z$6),0))</f>
        <v>0</v>
      </c>
      <c r="AA216" s="117" t="b">
        <f>IF('Copy &amp; Paste Roster Report Here'!$A213='Analytical Tests'!AA$7,IF($F216="N",IF($J216&gt;=$C216,AA$6,+($I216/$D216)*AA$6),0))</f>
        <v>0</v>
      </c>
      <c r="AB216" s="117" t="b">
        <f>IF('Copy &amp; Paste Roster Report Here'!$A213='Analytical Tests'!AB$7,IF($F216="N",IF($J216&gt;=$C216,AB$6,+($I216/$D216)*AB$6),0))</f>
        <v>0</v>
      </c>
      <c r="AC216" s="117" t="b">
        <f>IF('Copy &amp; Paste Roster Report Here'!$A213='Analytical Tests'!AC$7,IF($F216="N",IF($J216&gt;=$C216,AC$6,+($I216/$D216)*AC$6),0))</f>
        <v>0</v>
      </c>
      <c r="AD216" s="117" t="b">
        <f>IF('Copy &amp; Paste Roster Report Here'!$A213='Analytical Tests'!AD$7,IF($F216="N",IF($J216&gt;=$C216,AD$6,+($I216/$D216)*AD$6),0))</f>
        <v>0</v>
      </c>
      <c r="AE216" s="117" t="b">
        <f>IF('Copy &amp; Paste Roster Report Here'!$A213='Analytical Tests'!AE$7,IF($F216="N",IF($J216&gt;=$C216,AE$6,+($I216/$D216)*AE$6),0))</f>
        <v>0</v>
      </c>
      <c r="AF216" s="117" t="b">
        <f>IF('Copy &amp; Paste Roster Report Here'!$A213='Analytical Tests'!AF$7,IF($F216="N",IF($J216&gt;=$C216,AF$6,+($I216/$D216)*AF$6),0))</f>
        <v>0</v>
      </c>
      <c r="AG216" s="117" t="b">
        <f>IF('Copy &amp; Paste Roster Report Here'!$A213='Analytical Tests'!AG$7,IF($F216="N",IF($J216&gt;=$C216,AG$6,+($I216/$D216)*AG$6),0))</f>
        <v>0</v>
      </c>
      <c r="AH216" s="117" t="b">
        <f>IF('Copy &amp; Paste Roster Report Here'!$A213='Analytical Tests'!AH$7,IF($F216="N",IF($J216&gt;=$C216,AH$6,+($I216/$D216)*AH$6),0))</f>
        <v>0</v>
      </c>
      <c r="AI216" s="117" t="b">
        <f>IF('Copy &amp; Paste Roster Report Here'!$A213='Analytical Tests'!AI$7,IF($F216="N",IF($J216&gt;=$C216,AI$6,+($I216/$D216)*AI$6),0))</f>
        <v>0</v>
      </c>
      <c r="AJ216" s="79"/>
      <c r="AK216" s="118">
        <f>IF('Copy &amp; Paste Roster Report Here'!$A213=AK$7,IF('Copy &amp; Paste Roster Report Here'!$M213="FT",1,0),0)</f>
        <v>0</v>
      </c>
      <c r="AL216" s="118">
        <f>IF('Copy &amp; Paste Roster Report Here'!$A213=AL$7,IF('Copy &amp; Paste Roster Report Here'!$M213="FT",1,0),0)</f>
        <v>0</v>
      </c>
      <c r="AM216" s="118">
        <f>IF('Copy &amp; Paste Roster Report Here'!$A213=AM$7,IF('Copy &amp; Paste Roster Report Here'!$M213="FT",1,0),0)</f>
        <v>0</v>
      </c>
      <c r="AN216" s="118">
        <f>IF('Copy &amp; Paste Roster Report Here'!$A213=AN$7,IF('Copy &amp; Paste Roster Report Here'!$M213="FT",1,0),0)</f>
        <v>0</v>
      </c>
      <c r="AO216" s="118">
        <f>IF('Copy &amp; Paste Roster Report Here'!$A213=AO$7,IF('Copy &amp; Paste Roster Report Here'!$M213="FT",1,0),0)</f>
        <v>0</v>
      </c>
      <c r="AP216" s="118">
        <f>IF('Copy &amp; Paste Roster Report Here'!$A213=AP$7,IF('Copy &amp; Paste Roster Report Here'!$M213="FT",1,0),0)</f>
        <v>0</v>
      </c>
      <c r="AQ216" s="118">
        <f>IF('Copy &amp; Paste Roster Report Here'!$A213=AQ$7,IF('Copy &amp; Paste Roster Report Here'!$M213="FT",1,0),0)</f>
        <v>0</v>
      </c>
      <c r="AR216" s="118">
        <f>IF('Copy &amp; Paste Roster Report Here'!$A213=AR$7,IF('Copy &amp; Paste Roster Report Here'!$M213="FT",1,0),0)</f>
        <v>0</v>
      </c>
      <c r="AS216" s="118">
        <f>IF('Copy &amp; Paste Roster Report Here'!$A213=AS$7,IF('Copy &amp; Paste Roster Report Here'!$M213="FT",1,0),0)</f>
        <v>0</v>
      </c>
      <c r="AT216" s="118">
        <f>IF('Copy &amp; Paste Roster Report Here'!$A213=AT$7,IF('Copy &amp; Paste Roster Report Here'!$M213="FT",1,0),0)</f>
        <v>0</v>
      </c>
      <c r="AU216" s="118">
        <f>IF('Copy &amp; Paste Roster Report Here'!$A213=AU$7,IF('Copy &amp; Paste Roster Report Here'!$M213="FT",1,0),0)</f>
        <v>0</v>
      </c>
      <c r="AV216" s="73">
        <f t="shared" si="55"/>
        <v>0</v>
      </c>
      <c r="AW216" s="119">
        <f>IF('Copy &amp; Paste Roster Report Here'!$A213=AW$7,IF('Copy &amp; Paste Roster Report Here'!$M213="HT",1,0),0)</f>
        <v>0</v>
      </c>
      <c r="AX216" s="119">
        <f>IF('Copy &amp; Paste Roster Report Here'!$A213=AX$7,IF('Copy &amp; Paste Roster Report Here'!$M213="HT",1,0),0)</f>
        <v>0</v>
      </c>
      <c r="AY216" s="119">
        <f>IF('Copy &amp; Paste Roster Report Here'!$A213=AY$7,IF('Copy &amp; Paste Roster Report Here'!$M213="HT",1,0),0)</f>
        <v>0</v>
      </c>
      <c r="AZ216" s="119">
        <f>IF('Copy &amp; Paste Roster Report Here'!$A213=AZ$7,IF('Copy &amp; Paste Roster Report Here'!$M213="HT",1,0),0)</f>
        <v>0</v>
      </c>
      <c r="BA216" s="119">
        <f>IF('Copy &amp; Paste Roster Report Here'!$A213=BA$7,IF('Copy &amp; Paste Roster Report Here'!$M213="HT",1,0),0)</f>
        <v>0</v>
      </c>
      <c r="BB216" s="119">
        <f>IF('Copy &amp; Paste Roster Report Here'!$A213=BB$7,IF('Copy &amp; Paste Roster Report Here'!$M213="HT",1,0),0)</f>
        <v>0</v>
      </c>
      <c r="BC216" s="119">
        <f>IF('Copy &amp; Paste Roster Report Here'!$A213=BC$7,IF('Copy &amp; Paste Roster Report Here'!$M213="HT",1,0),0)</f>
        <v>0</v>
      </c>
      <c r="BD216" s="119">
        <f>IF('Copy &amp; Paste Roster Report Here'!$A213=BD$7,IF('Copy &amp; Paste Roster Report Here'!$M213="HT",1,0),0)</f>
        <v>0</v>
      </c>
      <c r="BE216" s="119">
        <f>IF('Copy &amp; Paste Roster Report Here'!$A213=BE$7,IF('Copy &amp; Paste Roster Report Here'!$M213="HT",1,0),0)</f>
        <v>0</v>
      </c>
      <c r="BF216" s="119">
        <f>IF('Copy &amp; Paste Roster Report Here'!$A213=BF$7,IF('Copy &amp; Paste Roster Report Here'!$M213="HT",1,0),0)</f>
        <v>0</v>
      </c>
      <c r="BG216" s="119">
        <f>IF('Copy &amp; Paste Roster Report Here'!$A213=BG$7,IF('Copy &amp; Paste Roster Report Here'!$M213="HT",1,0),0)</f>
        <v>0</v>
      </c>
      <c r="BH216" s="73">
        <f t="shared" si="56"/>
        <v>0</v>
      </c>
      <c r="BI216" s="120">
        <f>IF('Copy &amp; Paste Roster Report Here'!$A213=BI$7,IF('Copy &amp; Paste Roster Report Here'!$M213="MT",1,0),0)</f>
        <v>0</v>
      </c>
      <c r="BJ216" s="120">
        <f>IF('Copy &amp; Paste Roster Report Here'!$A213=BJ$7,IF('Copy &amp; Paste Roster Report Here'!$M213="MT",1,0),0)</f>
        <v>0</v>
      </c>
      <c r="BK216" s="120">
        <f>IF('Copy &amp; Paste Roster Report Here'!$A213=BK$7,IF('Copy &amp; Paste Roster Report Here'!$M213="MT",1,0),0)</f>
        <v>0</v>
      </c>
      <c r="BL216" s="120">
        <f>IF('Copy &amp; Paste Roster Report Here'!$A213=BL$7,IF('Copy &amp; Paste Roster Report Here'!$M213="MT",1,0),0)</f>
        <v>0</v>
      </c>
      <c r="BM216" s="120">
        <f>IF('Copy &amp; Paste Roster Report Here'!$A213=BM$7,IF('Copy &amp; Paste Roster Report Here'!$M213="MT",1,0),0)</f>
        <v>0</v>
      </c>
      <c r="BN216" s="120">
        <f>IF('Copy &amp; Paste Roster Report Here'!$A213=BN$7,IF('Copy &amp; Paste Roster Report Here'!$M213="MT",1,0),0)</f>
        <v>0</v>
      </c>
      <c r="BO216" s="120">
        <f>IF('Copy &amp; Paste Roster Report Here'!$A213=BO$7,IF('Copy &amp; Paste Roster Report Here'!$M213="MT",1,0),0)</f>
        <v>0</v>
      </c>
      <c r="BP216" s="120">
        <f>IF('Copy &amp; Paste Roster Report Here'!$A213=BP$7,IF('Copy &amp; Paste Roster Report Here'!$M213="MT",1,0),0)</f>
        <v>0</v>
      </c>
      <c r="BQ216" s="120">
        <f>IF('Copy &amp; Paste Roster Report Here'!$A213=BQ$7,IF('Copy &amp; Paste Roster Report Here'!$M213="MT",1,0),0)</f>
        <v>0</v>
      </c>
      <c r="BR216" s="120">
        <f>IF('Copy &amp; Paste Roster Report Here'!$A213=BR$7,IF('Copy &amp; Paste Roster Report Here'!$M213="MT",1,0),0)</f>
        <v>0</v>
      </c>
      <c r="BS216" s="120">
        <f>IF('Copy &amp; Paste Roster Report Here'!$A213=BS$7,IF('Copy &amp; Paste Roster Report Here'!$M213="MT",1,0),0)</f>
        <v>0</v>
      </c>
      <c r="BT216" s="73">
        <f t="shared" si="57"/>
        <v>0</v>
      </c>
      <c r="BU216" s="121">
        <f>IF('Copy &amp; Paste Roster Report Here'!$A213=BU$7,IF('Copy &amp; Paste Roster Report Here'!$M213="fy",1,0),0)</f>
        <v>0</v>
      </c>
      <c r="BV216" s="121">
        <f>IF('Copy &amp; Paste Roster Report Here'!$A213=BV$7,IF('Copy &amp; Paste Roster Report Here'!$M213="fy",1,0),0)</f>
        <v>0</v>
      </c>
      <c r="BW216" s="121">
        <f>IF('Copy &amp; Paste Roster Report Here'!$A213=BW$7,IF('Copy &amp; Paste Roster Report Here'!$M213="fy",1,0),0)</f>
        <v>0</v>
      </c>
      <c r="BX216" s="121">
        <f>IF('Copy &amp; Paste Roster Report Here'!$A213=BX$7,IF('Copy &amp; Paste Roster Report Here'!$M213="fy",1,0),0)</f>
        <v>0</v>
      </c>
      <c r="BY216" s="121">
        <f>IF('Copy &amp; Paste Roster Report Here'!$A213=BY$7,IF('Copy &amp; Paste Roster Report Here'!$M213="fy",1,0),0)</f>
        <v>0</v>
      </c>
      <c r="BZ216" s="121">
        <f>IF('Copy &amp; Paste Roster Report Here'!$A213=BZ$7,IF('Copy &amp; Paste Roster Report Here'!$M213="fy",1,0),0)</f>
        <v>0</v>
      </c>
      <c r="CA216" s="121">
        <f>IF('Copy &amp; Paste Roster Report Here'!$A213=CA$7,IF('Copy &amp; Paste Roster Report Here'!$M213="fy",1,0),0)</f>
        <v>0</v>
      </c>
      <c r="CB216" s="121">
        <f>IF('Copy &amp; Paste Roster Report Here'!$A213=CB$7,IF('Copy &amp; Paste Roster Report Here'!$M213="fy",1,0),0)</f>
        <v>0</v>
      </c>
      <c r="CC216" s="121">
        <f>IF('Copy &amp; Paste Roster Report Here'!$A213=CC$7,IF('Copy &amp; Paste Roster Report Here'!$M213="fy",1,0),0)</f>
        <v>0</v>
      </c>
      <c r="CD216" s="121">
        <f>IF('Copy &amp; Paste Roster Report Here'!$A213=CD$7,IF('Copy &amp; Paste Roster Report Here'!$M213="fy",1,0),0)</f>
        <v>0</v>
      </c>
      <c r="CE216" s="121">
        <f>IF('Copy &amp; Paste Roster Report Here'!$A213=CE$7,IF('Copy &amp; Paste Roster Report Here'!$M213="fy",1,0),0)</f>
        <v>0</v>
      </c>
      <c r="CF216" s="73">
        <f t="shared" si="58"/>
        <v>0</v>
      </c>
      <c r="CG216" s="122">
        <f>IF('Copy &amp; Paste Roster Report Here'!$A213=CG$7,IF('Copy &amp; Paste Roster Report Here'!$M213="RH",1,0),0)</f>
        <v>0</v>
      </c>
      <c r="CH216" s="122">
        <f>IF('Copy &amp; Paste Roster Report Here'!$A213=CH$7,IF('Copy &amp; Paste Roster Report Here'!$M213="RH",1,0),0)</f>
        <v>0</v>
      </c>
      <c r="CI216" s="122">
        <f>IF('Copy &amp; Paste Roster Report Here'!$A213=CI$7,IF('Copy &amp; Paste Roster Report Here'!$M213="RH",1,0),0)</f>
        <v>0</v>
      </c>
      <c r="CJ216" s="122">
        <f>IF('Copy &amp; Paste Roster Report Here'!$A213=CJ$7,IF('Copy &amp; Paste Roster Report Here'!$M213="RH",1,0),0)</f>
        <v>0</v>
      </c>
      <c r="CK216" s="122">
        <f>IF('Copy &amp; Paste Roster Report Here'!$A213=CK$7,IF('Copy &amp; Paste Roster Report Here'!$M213="RH",1,0),0)</f>
        <v>0</v>
      </c>
      <c r="CL216" s="122">
        <f>IF('Copy &amp; Paste Roster Report Here'!$A213=CL$7,IF('Copy &amp; Paste Roster Report Here'!$M213="RH",1,0),0)</f>
        <v>0</v>
      </c>
      <c r="CM216" s="122">
        <f>IF('Copy &amp; Paste Roster Report Here'!$A213=CM$7,IF('Copy &amp; Paste Roster Report Here'!$M213="RH",1,0),0)</f>
        <v>0</v>
      </c>
      <c r="CN216" s="122">
        <f>IF('Copy &amp; Paste Roster Report Here'!$A213=CN$7,IF('Copy &amp; Paste Roster Report Here'!$M213="RH",1,0),0)</f>
        <v>0</v>
      </c>
      <c r="CO216" s="122">
        <f>IF('Copy &amp; Paste Roster Report Here'!$A213=CO$7,IF('Copy &amp; Paste Roster Report Here'!$M213="RH",1,0),0)</f>
        <v>0</v>
      </c>
      <c r="CP216" s="122">
        <f>IF('Copy &amp; Paste Roster Report Here'!$A213=CP$7,IF('Copy &amp; Paste Roster Report Here'!$M213="RH",1,0),0)</f>
        <v>0</v>
      </c>
      <c r="CQ216" s="122">
        <f>IF('Copy &amp; Paste Roster Report Here'!$A213=CQ$7,IF('Copy &amp; Paste Roster Report Here'!$M213="RH",1,0),0)</f>
        <v>0</v>
      </c>
      <c r="CR216" s="73">
        <f t="shared" si="59"/>
        <v>0</v>
      </c>
      <c r="CS216" s="123">
        <f>IF('Copy &amp; Paste Roster Report Here'!$A213=CS$7,IF('Copy &amp; Paste Roster Report Here'!$M213="QT",1,0),0)</f>
        <v>0</v>
      </c>
      <c r="CT216" s="123">
        <f>IF('Copy &amp; Paste Roster Report Here'!$A213=CT$7,IF('Copy &amp; Paste Roster Report Here'!$M213="QT",1,0),0)</f>
        <v>0</v>
      </c>
      <c r="CU216" s="123">
        <f>IF('Copy &amp; Paste Roster Report Here'!$A213=CU$7,IF('Copy &amp; Paste Roster Report Here'!$M213="QT",1,0),0)</f>
        <v>0</v>
      </c>
      <c r="CV216" s="123">
        <f>IF('Copy &amp; Paste Roster Report Here'!$A213=CV$7,IF('Copy &amp; Paste Roster Report Here'!$M213="QT",1,0),0)</f>
        <v>0</v>
      </c>
      <c r="CW216" s="123">
        <f>IF('Copy &amp; Paste Roster Report Here'!$A213=CW$7,IF('Copy &amp; Paste Roster Report Here'!$M213="QT",1,0),0)</f>
        <v>0</v>
      </c>
      <c r="CX216" s="123">
        <f>IF('Copy &amp; Paste Roster Report Here'!$A213=CX$7,IF('Copy &amp; Paste Roster Report Here'!$M213="QT",1,0),0)</f>
        <v>0</v>
      </c>
      <c r="CY216" s="123">
        <f>IF('Copy &amp; Paste Roster Report Here'!$A213=CY$7,IF('Copy &amp; Paste Roster Report Here'!$M213="QT",1,0),0)</f>
        <v>0</v>
      </c>
      <c r="CZ216" s="123">
        <f>IF('Copy &amp; Paste Roster Report Here'!$A213=CZ$7,IF('Copy &amp; Paste Roster Report Here'!$M213="QT",1,0),0)</f>
        <v>0</v>
      </c>
      <c r="DA216" s="123">
        <f>IF('Copy &amp; Paste Roster Report Here'!$A213=DA$7,IF('Copy &amp; Paste Roster Report Here'!$M213="QT",1,0),0)</f>
        <v>0</v>
      </c>
      <c r="DB216" s="123">
        <f>IF('Copy &amp; Paste Roster Report Here'!$A213=DB$7,IF('Copy &amp; Paste Roster Report Here'!$M213="QT",1,0),0)</f>
        <v>0</v>
      </c>
      <c r="DC216" s="123">
        <f>IF('Copy &amp; Paste Roster Report Here'!$A213=DC$7,IF('Copy &amp; Paste Roster Report Here'!$M213="QT",1,0),0)</f>
        <v>0</v>
      </c>
      <c r="DD216" s="73">
        <f t="shared" si="60"/>
        <v>0</v>
      </c>
      <c r="DE216" s="124">
        <f>IF('Copy &amp; Paste Roster Report Here'!$A213=DE$7,IF('Copy &amp; Paste Roster Report Here'!$M213="xxxxxxxxxxx",1,0),0)</f>
        <v>0</v>
      </c>
      <c r="DF216" s="124">
        <f>IF('Copy &amp; Paste Roster Report Here'!$A213=DF$7,IF('Copy &amp; Paste Roster Report Here'!$M213="xxxxxxxxxxx",1,0),0)</f>
        <v>0</v>
      </c>
      <c r="DG216" s="124">
        <f>IF('Copy &amp; Paste Roster Report Here'!$A213=DG$7,IF('Copy &amp; Paste Roster Report Here'!$M213="xxxxxxxxxxx",1,0),0)</f>
        <v>0</v>
      </c>
      <c r="DH216" s="124">
        <f>IF('Copy &amp; Paste Roster Report Here'!$A213=DH$7,IF('Copy &amp; Paste Roster Report Here'!$M213="xxxxxxxxxxx",1,0),0)</f>
        <v>0</v>
      </c>
      <c r="DI216" s="124">
        <f>IF('Copy &amp; Paste Roster Report Here'!$A213=DI$7,IF('Copy &amp; Paste Roster Report Here'!$M213="xxxxxxxxxxx",1,0),0)</f>
        <v>0</v>
      </c>
      <c r="DJ216" s="124">
        <f>IF('Copy &amp; Paste Roster Report Here'!$A213=DJ$7,IF('Copy &amp; Paste Roster Report Here'!$M213="xxxxxxxxxxx",1,0),0)</f>
        <v>0</v>
      </c>
      <c r="DK216" s="124">
        <f>IF('Copy &amp; Paste Roster Report Here'!$A213=DK$7,IF('Copy &amp; Paste Roster Report Here'!$M213="xxxxxxxxxxx",1,0),0)</f>
        <v>0</v>
      </c>
      <c r="DL216" s="124">
        <f>IF('Copy &amp; Paste Roster Report Here'!$A213=DL$7,IF('Copy &amp; Paste Roster Report Here'!$M213="xxxxxxxxxxx",1,0),0)</f>
        <v>0</v>
      </c>
      <c r="DM216" s="124">
        <f>IF('Copy &amp; Paste Roster Report Here'!$A213=DM$7,IF('Copy &amp; Paste Roster Report Here'!$M213="xxxxxxxxxxx",1,0),0)</f>
        <v>0</v>
      </c>
      <c r="DN216" s="124">
        <f>IF('Copy &amp; Paste Roster Report Here'!$A213=DN$7,IF('Copy &amp; Paste Roster Report Here'!$M213="xxxxxxxxxxx",1,0),0)</f>
        <v>0</v>
      </c>
      <c r="DO216" s="124">
        <f>IF('Copy &amp; Paste Roster Report Here'!$A213=DO$7,IF('Copy &amp; Paste Roster Report Here'!$M213="xxxxxxxxxxx",1,0),0)</f>
        <v>0</v>
      </c>
      <c r="DP216" s="125">
        <f t="shared" si="61"/>
        <v>0</v>
      </c>
      <c r="DQ216" s="126">
        <f t="shared" si="62"/>
        <v>0</v>
      </c>
    </row>
    <row r="217" spans="1:121" x14ac:dyDescent="0.2">
      <c r="A217" s="111">
        <f t="shared" si="48"/>
        <v>0</v>
      </c>
      <c r="B217" s="111">
        <f t="shared" si="49"/>
        <v>0</v>
      </c>
      <c r="C217" s="112">
        <f>+('Copy &amp; Paste Roster Report Here'!$P214-'Copy &amp; Paste Roster Report Here'!$O214)/30</f>
        <v>0</v>
      </c>
      <c r="D217" s="112">
        <f>+('Copy &amp; Paste Roster Report Here'!$P214-'Copy &amp; Paste Roster Report Here'!$O214)</f>
        <v>0</v>
      </c>
      <c r="E217" s="111">
        <f>'Copy &amp; Paste Roster Report Here'!N214</f>
        <v>0</v>
      </c>
      <c r="F217" s="111" t="str">
        <f t="shared" si="50"/>
        <v>N</v>
      </c>
      <c r="G217" s="111">
        <f>'Copy &amp; Paste Roster Report Here'!R214</f>
        <v>0</v>
      </c>
      <c r="H217" s="113">
        <f t="shared" si="51"/>
        <v>0</v>
      </c>
      <c r="I217" s="112">
        <f>IF(F217="N",$F$5-'Copy &amp; Paste Roster Report Here'!O214,+'Copy &amp; Paste Roster Report Here'!Q214-'Copy &amp; Paste Roster Report Here'!O214)</f>
        <v>0</v>
      </c>
      <c r="J217" s="114">
        <f t="shared" si="52"/>
        <v>0</v>
      </c>
      <c r="K217" s="114">
        <f t="shared" si="53"/>
        <v>0</v>
      </c>
      <c r="L217" s="115">
        <f>'Copy &amp; Paste Roster Report Here'!F214</f>
        <v>0</v>
      </c>
      <c r="M217" s="116">
        <f t="shared" si="54"/>
        <v>0</v>
      </c>
      <c r="N217" s="117">
        <f>IF('Copy &amp; Paste Roster Report Here'!$A214='Analytical Tests'!N$7,IF($F217="Y",+$H217*N$6,0),0)</f>
        <v>0</v>
      </c>
      <c r="O217" s="117">
        <f>IF('Copy &amp; Paste Roster Report Here'!$A214='Analytical Tests'!O$7,IF($F217="Y",+$H217*O$6,0),0)</f>
        <v>0</v>
      </c>
      <c r="P217" s="117">
        <f>IF('Copy &amp; Paste Roster Report Here'!$A214='Analytical Tests'!P$7,IF($F217="Y",+$H217*P$6,0),0)</f>
        <v>0</v>
      </c>
      <c r="Q217" s="117">
        <f>IF('Copy &amp; Paste Roster Report Here'!$A214='Analytical Tests'!Q$7,IF($F217="Y",+$H217*Q$6,0),0)</f>
        <v>0</v>
      </c>
      <c r="R217" s="117">
        <f>IF('Copy &amp; Paste Roster Report Here'!$A214='Analytical Tests'!R$7,IF($F217="Y",+$H217*R$6,0),0)</f>
        <v>0</v>
      </c>
      <c r="S217" s="117">
        <f>IF('Copy &amp; Paste Roster Report Here'!$A214='Analytical Tests'!S$7,IF($F217="Y",+$H217*S$6,0),0)</f>
        <v>0</v>
      </c>
      <c r="T217" s="117">
        <f>IF('Copy &amp; Paste Roster Report Here'!$A214='Analytical Tests'!T$7,IF($F217="Y",+$H217*T$6,0),0)</f>
        <v>0</v>
      </c>
      <c r="U217" s="117">
        <f>IF('Copy &amp; Paste Roster Report Here'!$A214='Analytical Tests'!U$7,IF($F217="Y",+$H217*U$6,0),0)</f>
        <v>0</v>
      </c>
      <c r="V217" s="117">
        <f>IF('Copy &amp; Paste Roster Report Here'!$A214='Analytical Tests'!V$7,IF($F217="Y",+$H217*V$6,0),0)</f>
        <v>0</v>
      </c>
      <c r="W217" s="117">
        <f>IF('Copy &amp; Paste Roster Report Here'!$A214='Analytical Tests'!W$7,IF($F217="Y",+$H217*W$6,0),0)</f>
        <v>0</v>
      </c>
      <c r="X217" s="117">
        <f>IF('Copy &amp; Paste Roster Report Here'!$A214='Analytical Tests'!X$7,IF($F217="Y",+$H217*X$6,0),0)</f>
        <v>0</v>
      </c>
      <c r="Y217" s="117" t="b">
        <f>IF('Copy &amp; Paste Roster Report Here'!$A214='Analytical Tests'!Y$7,IF($F217="N",IF($J217&gt;=$C217,Y$6,+($I217/$D217)*Y$6),0))</f>
        <v>0</v>
      </c>
      <c r="Z217" s="117" t="b">
        <f>IF('Copy &amp; Paste Roster Report Here'!$A214='Analytical Tests'!Z$7,IF($F217="N",IF($J217&gt;=$C217,Z$6,+($I217/$D217)*Z$6),0))</f>
        <v>0</v>
      </c>
      <c r="AA217" s="117" t="b">
        <f>IF('Copy &amp; Paste Roster Report Here'!$A214='Analytical Tests'!AA$7,IF($F217="N",IF($J217&gt;=$C217,AA$6,+($I217/$D217)*AA$6),0))</f>
        <v>0</v>
      </c>
      <c r="AB217" s="117" t="b">
        <f>IF('Copy &amp; Paste Roster Report Here'!$A214='Analytical Tests'!AB$7,IF($F217="N",IF($J217&gt;=$C217,AB$6,+($I217/$D217)*AB$6),0))</f>
        <v>0</v>
      </c>
      <c r="AC217" s="117" t="b">
        <f>IF('Copy &amp; Paste Roster Report Here'!$A214='Analytical Tests'!AC$7,IF($F217="N",IF($J217&gt;=$C217,AC$6,+($I217/$D217)*AC$6),0))</f>
        <v>0</v>
      </c>
      <c r="AD217" s="117" t="b">
        <f>IF('Copy &amp; Paste Roster Report Here'!$A214='Analytical Tests'!AD$7,IF($F217="N",IF($J217&gt;=$C217,AD$6,+($I217/$D217)*AD$6),0))</f>
        <v>0</v>
      </c>
      <c r="AE217" s="117" t="b">
        <f>IF('Copy &amp; Paste Roster Report Here'!$A214='Analytical Tests'!AE$7,IF($F217="N",IF($J217&gt;=$C217,AE$6,+($I217/$D217)*AE$6),0))</f>
        <v>0</v>
      </c>
      <c r="AF217" s="117" t="b">
        <f>IF('Copy &amp; Paste Roster Report Here'!$A214='Analytical Tests'!AF$7,IF($F217="N",IF($J217&gt;=$C217,AF$6,+($I217/$D217)*AF$6),0))</f>
        <v>0</v>
      </c>
      <c r="AG217" s="117" t="b">
        <f>IF('Copy &amp; Paste Roster Report Here'!$A214='Analytical Tests'!AG$7,IF($F217="N",IF($J217&gt;=$C217,AG$6,+($I217/$D217)*AG$6),0))</f>
        <v>0</v>
      </c>
      <c r="AH217" s="117" t="b">
        <f>IF('Copy &amp; Paste Roster Report Here'!$A214='Analytical Tests'!AH$7,IF($F217="N",IF($J217&gt;=$C217,AH$6,+($I217/$D217)*AH$6),0))</f>
        <v>0</v>
      </c>
      <c r="AI217" s="117" t="b">
        <f>IF('Copy &amp; Paste Roster Report Here'!$A214='Analytical Tests'!AI$7,IF($F217="N",IF($J217&gt;=$C217,AI$6,+($I217/$D217)*AI$6),0))</f>
        <v>0</v>
      </c>
      <c r="AJ217" s="79"/>
      <c r="AK217" s="118">
        <f>IF('Copy &amp; Paste Roster Report Here'!$A214=AK$7,IF('Copy &amp; Paste Roster Report Here'!$M214="FT",1,0),0)</f>
        <v>0</v>
      </c>
      <c r="AL217" s="118">
        <f>IF('Copy &amp; Paste Roster Report Here'!$A214=AL$7,IF('Copy &amp; Paste Roster Report Here'!$M214="FT",1,0),0)</f>
        <v>0</v>
      </c>
      <c r="AM217" s="118">
        <f>IF('Copy &amp; Paste Roster Report Here'!$A214=AM$7,IF('Copy &amp; Paste Roster Report Here'!$M214="FT",1,0),0)</f>
        <v>0</v>
      </c>
      <c r="AN217" s="118">
        <f>IF('Copy &amp; Paste Roster Report Here'!$A214=AN$7,IF('Copy &amp; Paste Roster Report Here'!$M214="FT",1,0),0)</f>
        <v>0</v>
      </c>
      <c r="AO217" s="118">
        <f>IF('Copy &amp; Paste Roster Report Here'!$A214=AO$7,IF('Copy &amp; Paste Roster Report Here'!$M214="FT",1,0),0)</f>
        <v>0</v>
      </c>
      <c r="AP217" s="118">
        <f>IF('Copy &amp; Paste Roster Report Here'!$A214=AP$7,IF('Copy &amp; Paste Roster Report Here'!$M214="FT",1,0),0)</f>
        <v>0</v>
      </c>
      <c r="AQ217" s="118">
        <f>IF('Copy &amp; Paste Roster Report Here'!$A214=AQ$7,IF('Copy &amp; Paste Roster Report Here'!$M214="FT",1,0),0)</f>
        <v>0</v>
      </c>
      <c r="AR217" s="118">
        <f>IF('Copy &amp; Paste Roster Report Here'!$A214=AR$7,IF('Copy &amp; Paste Roster Report Here'!$M214="FT",1,0),0)</f>
        <v>0</v>
      </c>
      <c r="AS217" s="118">
        <f>IF('Copy &amp; Paste Roster Report Here'!$A214=AS$7,IF('Copy &amp; Paste Roster Report Here'!$M214="FT",1,0),0)</f>
        <v>0</v>
      </c>
      <c r="AT217" s="118">
        <f>IF('Copy &amp; Paste Roster Report Here'!$A214=AT$7,IF('Copy &amp; Paste Roster Report Here'!$M214="FT",1,0),0)</f>
        <v>0</v>
      </c>
      <c r="AU217" s="118">
        <f>IF('Copy &amp; Paste Roster Report Here'!$A214=AU$7,IF('Copy &amp; Paste Roster Report Here'!$M214="FT",1,0),0)</f>
        <v>0</v>
      </c>
      <c r="AV217" s="73">
        <f t="shared" si="55"/>
        <v>0</v>
      </c>
      <c r="AW217" s="119">
        <f>IF('Copy &amp; Paste Roster Report Here'!$A214=AW$7,IF('Copy &amp; Paste Roster Report Here'!$M214="HT",1,0),0)</f>
        <v>0</v>
      </c>
      <c r="AX217" s="119">
        <f>IF('Copy &amp; Paste Roster Report Here'!$A214=AX$7,IF('Copy &amp; Paste Roster Report Here'!$M214="HT",1,0),0)</f>
        <v>0</v>
      </c>
      <c r="AY217" s="119">
        <f>IF('Copy &amp; Paste Roster Report Here'!$A214=AY$7,IF('Copy &amp; Paste Roster Report Here'!$M214="HT",1,0),0)</f>
        <v>0</v>
      </c>
      <c r="AZ217" s="119">
        <f>IF('Copy &amp; Paste Roster Report Here'!$A214=AZ$7,IF('Copy &amp; Paste Roster Report Here'!$M214="HT",1,0),0)</f>
        <v>0</v>
      </c>
      <c r="BA217" s="119">
        <f>IF('Copy &amp; Paste Roster Report Here'!$A214=BA$7,IF('Copy &amp; Paste Roster Report Here'!$M214="HT",1,0),0)</f>
        <v>0</v>
      </c>
      <c r="BB217" s="119">
        <f>IF('Copy &amp; Paste Roster Report Here'!$A214=BB$7,IF('Copy &amp; Paste Roster Report Here'!$M214="HT",1,0),0)</f>
        <v>0</v>
      </c>
      <c r="BC217" s="119">
        <f>IF('Copy &amp; Paste Roster Report Here'!$A214=BC$7,IF('Copy &amp; Paste Roster Report Here'!$M214="HT",1,0),0)</f>
        <v>0</v>
      </c>
      <c r="BD217" s="119">
        <f>IF('Copy &amp; Paste Roster Report Here'!$A214=BD$7,IF('Copy &amp; Paste Roster Report Here'!$M214="HT",1,0),0)</f>
        <v>0</v>
      </c>
      <c r="BE217" s="119">
        <f>IF('Copy &amp; Paste Roster Report Here'!$A214=BE$7,IF('Copy &amp; Paste Roster Report Here'!$M214="HT",1,0),0)</f>
        <v>0</v>
      </c>
      <c r="BF217" s="119">
        <f>IF('Copy &amp; Paste Roster Report Here'!$A214=BF$7,IF('Copy &amp; Paste Roster Report Here'!$M214="HT",1,0),0)</f>
        <v>0</v>
      </c>
      <c r="BG217" s="119">
        <f>IF('Copy &amp; Paste Roster Report Here'!$A214=BG$7,IF('Copy &amp; Paste Roster Report Here'!$M214="HT",1,0),0)</f>
        <v>0</v>
      </c>
      <c r="BH217" s="73">
        <f t="shared" si="56"/>
        <v>0</v>
      </c>
      <c r="BI217" s="120">
        <f>IF('Copy &amp; Paste Roster Report Here'!$A214=BI$7,IF('Copy &amp; Paste Roster Report Here'!$M214="MT",1,0),0)</f>
        <v>0</v>
      </c>
      <c r="BJ217" s="120">
        <f>IF('Copy &amp; Paste Roster Report Here'!$A214=BJ$7,IF('Copy &amp; Paste Roster Report Here'!$M214="MT",1,0),0)</f>
        <v>0</v>
      </c>
      <c r="BK217" s="120">
        <f>IF('Copy &amp; Paste Roster Report Here'!$A214=BK$7,IF('Copy &amp; Paste Roster Report Here'!$M214="MT",1,0),0)</f>
        <v>0</v>
      </c>
      <c r="BL217" s="120">
        <f>IF('Copy &amp; Paste Roster Report Here'!$A214=BL$7,IF('Copy &amp; Paste Roster Report Here'!$M214="MT",1,0),0)</f>
        <v>0</v>
      </c>
      <c r="BM217" s="120">
        <f>IF('Copy &amp; Paste Roster Report Here'!$A214=BM$7,IF('Copy &amp; Paste Roster Report Here'!$M214="MT",1,0),0)</f>
        <v>0</v>
      </c>
      <c r="BN217" s="120">
        <f>IF('Copy &amp; Paste Roster Report Here'!$A214=BN$7,IF('Copy &amp; Paste Roster Report Here'!$M214="MT",1,0),0)</f>
        <v>0</v>
      </c>
      <c r="BO217" s="120">
        <f>IF('Copy &amp; Paste Roster Report Here'!$A214=BO$7,IF('Copy &amp; Paste Roster Report Here'!$M214="MT",1,0),0)</f>
        <v>0</v>
      </c>
      <c r="BP217" s="120">
        <f>IF('Copy &amp; Paste Roster Report Here'!$A214=BP$7,IF('Copy &amp; Paste Roster Report Here'!$M214="MT",1,0),0)</f>
        <v>0</v>
      </c>
      <c r="BQ217" s="120">
        <f>IF('Copy &amp; Paste Roster Report Here'!$A214=BQ$7,IF('Copy &amp; Paste Roster Report Here'!$M214="MT",1,0),0)</f>
        <v>0</v>
      </c>
      <c r="BR217" s="120">
        <f>IF('Copy &amp; Paste Roster Report Here'!$A214=BR$7,IF('Copy &amp; Paste Roster Report Here'!$M214="MT",1,0),0)</f>
        <v>0</v>
      </c>
      <c r="BS217" s="120">
        <f>IF('Copy &amp; Paste Roster Report Here'!$A214=BS$7,IF('Copy &amp; Paste Roster Report Here'!$M214="MT",1,0),0)</f>
        <v>0</v>
      </c>
      <c r="BT217" s="73">
        <f t="shared" si="57"/>
        <v>0</v>
      </c>
      <c r="BU217" s="121">
        <f>IF('Copy &amp; Paste Roster Report Here'!$A214=BU$7,IF('Copy &amp; Paste Roster Report Here'!$M214="fy",1,0),0)</f>
        <v>0</v>
      </c>
      <c r="BV217" s="121">
        <f>IF('Copy &amp; Paste Roster Report Here'!$A214=BV$7,IF('Copy &amp; Paste Roster Report Here'!$M214="fy",1,0),0)</f>
        <v>0</v>
      </c>
      <c r="BW217" s="121">
        <f>IF('Copy &amp; Paste Roster Report Here'!$A214=BW$7,IF('Copy &amp; Paste Roster Report Here'!$M214="fy",1,0),0)</f>
        <v>0</v>
      </c>
      <c r="BX217" s="121">
        <f>IF('Copy &amp; Paste Roster Report Here'!$A214=BX$7,IF('Copy &amp; Paste Roster Report Here'!$M214="fy",1,0),0)</f>
        <v>0</v>
      </c>
      <c r="BY217" s="121">
        <f>IF('Copy &amp; Paste Roster Report Here'!$A214=BY$7,IF('Copy &amp; Paste Roster Report Here'!$M214="fy",1,0),0)</f>
        <v>0</v>
      </c>
      <c r="BZ217" s="121">
        <f>IF('Copy &amp; Paste Roster Report Here'!$A214=BZ$7,IF('Copy &amp; Paste Roster Report Here'!$M214="fy",1,0),0)</f>
        <v>0</v>
      </c>
      <c r="CA217" s="121">
        <f>IF('Copy &amp; Paste Roster Report Here'!$A214=CA$7,IF('Copy &amp; Paste Roster Report Here'!$M214="fy",1,0),0)</f>
        <v>0</v>
      </c>
      <c r="CB217" s="121">
        <f>IF('Copy &amp; Paste Roster Report Here'!$A214=CB$7,IF('Copy &amp; Paste Roster Report Here'!$M214="fy",1,0),0)</f>
        <v>0</v>
      </c>
      <c r="CC217" s="121">
        <f>IF('Copy &amp; Paste Roster Report Here'!$A214=CC$7,IF('Copy &amp; Paste Roster Report Here'!$M214="fy",1,0),0)</f>
        <v>0</v>
      </c>
      <c r="CD217" s="121">
        <f>IF('Copy &amp; Paste Roster Report Here'!$A214=CD$7,IF('Copy &amp; Paste Roster Report Here'!$M214="fy",1,0),0)</f>
        <v>0</v>
      </c>
      <c r="CE217" s="121">
        <f>IF('Copy &amp; Paste Roster Report Here'!$A214=CE$7,IF('Copy &amp; Paste Roster Report Here'!$M214="fy",1,0),0)</f>
        <v>0</v>
      </c>
      <c r="CF217" s="73">
        <f t="shared" si="58"/>
        <v>0</v>
      </c>
      <c r="CG217" s="122">
        <f>IF('Copy &amp; Paste Roster Report Here'!$A214=CG$7,IF('Copy &amp; Paste Roster Report Here'!$M214="RH",1,0),0)</f>
        <v>0</v>
      </c>
      <c r="CH217" s="122">
        <f>IF('Copy &amp; Paste Roster Report Here'!$A214=CH$7,IF('Copy &amp; Paste Roster Report Here'!$M214="RH",1,0),0)</f>
        <v>0</v>
      </c>
      <c r="CI217" s="122">
        <f>IF('Copy &amp; Paste Roster Report Here'!$A214=CI$7,IF('Copy &amp; Paste Roster Report Here'!$M214="RH",1,0),0)</f>
        <v>0</v>
      </c>
      <c r="CJ217" s="122">
        <f>IF('Copy &amp; Paste Roster Report Here'!$A214=CJ$7,IF('Copy &amp; Paste Roster Report Here'!$M214="RH",1,0),0)</f>
        <v>0</v>
      </c>
      <c r="CK217" s="122">
        <f>IF('Copy &amp; Paste Roster Report Here'!$A214=CK$7,IF('Copy &amp; Paste Roster Report Here'!$M214="RH",1,0),0)</f>
        <v>0</v>
      </c>
      <c r="CL217" s="122">
        <f>IF('Copy &amp; Paste Roster Report Here'!$A214=CL$7,IF('Copy &amp; Paste Roster Report Here'!$M214="RH",1,0),0)</f>
        <v>0</v>
      </c>
      <c r="CM217" s="122">
        <f>IF('Copy &amp; Paste Roster Report Here'!$A214=CM$7,IF('Copy &amp; Paste Roster Report Here'!$M214="RH",1,0),0)</f>
        <v>0</v>
      </c>
      <c r="CN217" s="122">
        <f>IF('Copy &amp; Paste Roster Report Here'!$A214=CN$7,IF('Copy &amp; Paste Roster Report Here'!$M214="RH",1,0),0)</f>
        <v>0</v>
      </c>
      <c r="CO217" s="122">
        <f>IF('Copy &amp; Paste Roster Report Here'!$A214=CO$7,IF('Copy &amp; Paste Roster Report Here'!$M214="RH",1,0),0)</f>
        <v>0</v>
      </c>
      <c r="CP217" s="122">
        <f>IF('Copy &amp; Paste Roster Report Here'!$A214=CP$7,IF('Copy &amp; Paste Roster Report Here'!$M214="RH",1,0),0)</f>
        <v>0</v>
      </c>
      <c r="CQ217" s="122">
        <f>IF('Copy &amp; Paste Roster Report Here'!$A214=CQ$7,IF('Copy &amp; Paste Roster Report Here'!$M214="RH",1,0),0)</f>
        <v>0</v>
      </c>
      <c r="CR217" s="73">
        <f t="shared" si="59"/>
        <v>0</v>
      </c>
      <c r="CS217" s="123">
        <f>IF('Copy &amp; Paste Roster Report Here'!$A214=CS$7,IF('Copy &amp; Paste Roster Report Here'!$M214="QT",1,0),0)</f>
        <v>0</v>
      </c>
      <c r="CT217" s="123">
        <f>IF('Copy &amp; Paste Roster Report Here'!$A214=CT$7,IF('Copy &amp; Paste Roster Report Here'!$M214="QT",1,0),0)</f>
        <v>0</v>
      </c>
      <c r="CU217" s="123">
        <f>IF('Copy &amp; Paste Roster Report Here'!$A214=CU$7,IF('Copy &amp; Paste Roster Report Here'!$M214="QT",1,0),0)</f>
        <v>0</v>
      </c>
      <c r="CV217" s="123">
        <f>IF('Copy &amp; Paste Roster Report Here'!$A214=CV$7,IF('Copy &amp; Paste Roster Report Here'!$M214="QT",1,0),0)</f>
        <v>0</v>
      </c>
      <c r="CW217" s="123">
        <f>IF('Copy &amp; Paste Roster Report Here'!$A214=CW$7,IF('Copy &amp; Paste Roster Report Here'!$M214="QT",1,0),0)</f>
        <v>0</v>
      </c>
      <c r="CX217" s="123">
        <f>IF('Copy &amp; Paste Roster Report Here'!$A214=CX$7,IF('Copy &amp; Paste Roster Report Here'!$M214="QT",1,0),0)</f>
        <v>0</v>
      </c>
      <c r="CY217" s="123">
        <f>IF('Copy &amp; Paste Roster Report Here'!$A214=CY$7,IF('Copy &amp; Paste Roster Report Here'!$M214="QT",1,0),0)</f>
        <v>0</v>
      </c>
      <c r="CZ217" s="123">
        <f>IF('Copy &amp; Paste Roster Report Here'!$A214=CZ$7,IF('Copy &amp; Paste Roster Report Here'!$M214="QT",1,0),0)</f>
        <v>0</v>
      </c>
      <c r="DA217" s="123">
        <f>IF('Copy &amp; Paste Roster Report Here'!$A214=DA$7,IF('Copy &amp; Paste Roster Report Here'!$M214="QT",1,0),0)</f>
        <v>0</v>
      </c>
      <c r="DB217" s="123">
        <f>IF('Copy &amp; Paste Roster Report Here'!$A214=DB$7,IF('Copy &amp; Paste Roster Report Here'!$M214="QT",1,0),0)</f>
        <v>0</v>
      </c>
      <c r="DC217" s="123">
        <f>IF('Copy &amp; Paste Roster Report Here'!$A214=DC$7,IF('Copy &amp; Paste Roster Report Here'!$M214="QT",1,0),0)</f>
        <v>0</v>
      </c>
      <c r="DD217" s="73">
        <f t="shared" si="60"/>
        <v>0</v>
      </c>
      <c r="DE217" s="124">
        <f>IF('Copy &amp; Paste Roster Report Here'!$A214=DE$7,IF('Copy &amp; Paste Roster Report Here'!$M214="xxxxxxxxxxx",1,0),0)</f>
        <v>0</v>
      </c>
      <c r="DF217" s="124">
        <f>IF('Copy &amp; Paste Roster Report Here'!$A214=DF$7,IF('Copy &amp; Paste Roster Report Here'!$M214="xxxxxxxxxxx",1,0),0)</f>
        <v>0</v>
      </c>
      <c r="DG217" s="124">
        <f>IF('Copy &amp; Paste Roster Report Here'!$A214=DG$7,IF('Copy &amp; Paste Roster Report Here'!$M214="xxxxxxxxxxx",1,0),0)</f>
        <v>0</v>
      </c>
      <c r="DH217" s="124">
        <f>IF('Copy &amp; Paste Roster Report Here'!$A214=DH$7,IF('Copy &amp; Paste Roster Report Here'!$M214="xxxxxxxxxxx",1,0),0)</f>
        <v>0</v>
      </c>
      <c r="DI217" s="124">
        <f>IF('Copy &amp; Paste Roster Report Here'!$A214=DI$7,IF('Copy &amp; Paste Roster Report Here'!$M214="xxxxxxxxxxx",1,0),0)</f>
        <v>0</v>
      </c>
      <c r="DJ217" s="124">
        <f>IF('Copy &amp; Paste Roster Report Here'!$A214=DJ$7,IF('Copy &amp; Paste Roster Report Here'!$M214="xxxxxxxxxxx",1,0),0)</f>
        <v>0</v>
      </c>
      <c r="DK217" s="124">
        <f>IF('Copy &amp; Paste Roster Report Here'!$A214=DK$7,IF('Copy &amp; Paste Roster Report Here'!$M214="xxxxxxxxxxx",1,0),0)</f>
        <v>0</v>
      </c>
      <c r="DL217" s="124">
        <f>IF('Copy &amp; Paste Roster Report Here'!$A214=DL$7,IF('Copy &amp; Paste Roster Report Here'!$M214="xxxxxxxxxxx",1,0),0)</f>
        <v>0</v>
      </c>
      <c r="DM217" s="124">
        <f>IF('Copy &amp; Paste Roster Report Here'!$A214=DM$7,IF('Copy &amp; Paste Roster Report Here'!$M214="xxxxxxxxxxx",1,0),0)</f>
        <v>0</v>
      </c>
      <c r="DN217" s="124">
        <f>IF('Copy &amp; Paste Roster Report Here'!$A214=DN$7,IF('Copy &amp; Paste Roster Report Here'!$M214="xxxxxxxxxxx",1,0),0)</f>
        <v>0</v>
      </c>
      <c r="DO217" s="124">
        <f>IF('Copy &amp; Paste Roster Report Here'!$A214=DO$7,IF('Copy &amp; Paste Roster Report Here'!$M214="xxxxxxxxxxx",1,0),0)</f>
        <v>0</v>
      </c>
      <c r="DP217" s="125">
        <f t="shared" si="61"/>
        <v>0</v>
      </c>
      <c r="DQ217" s="126">
        <f t="shared" si="62"/>
        <v>0</v>
      </c>
    </row>
    <row r="218" spans="1:121" x14ac:dyDescent="0.2">
      <c r="A218" s="111">
        <f t="shared" si="48"/>
        <v>0</v>
      </c>
      <c r="B218" s="111">
        <f t="shared" si="49"/>
        <v>0</v>
      </c>
      <c r="C218" s="112">
        <f>+('Copy &amp; Paste Roster Report Here'!$P215-'Copy &amp; Paste Roster Report Here'!$O215)/30</f>
        <v>0</v>
      </c>
      <c r="D218" s="112">
        <f>+('Copy &amp; Paste Roster Report Here'!$P215-'Copy &amp; Paste Roster Report Here'!$O215)</f>
        <v>0</v>
      </c>
      <c r="E218" s="111">
        <f>'Copy &amp; Paste Roster Report Here'!N215</f>
        <v>0</v>
      </c>
      <c r="F218" s="111" t="str">
        <f t="shared" si="50"/>
        <v>N</v>
      </c>
      <c r="G218" s="111">
        <f>'Copy &amp; Paste Roster Report Here'!R215</f>
        <v>0</v>
      </c>
      <c r="H218" s="113">
        <f t="shared" si="51"/>
        <v>0</v>
      </c>
      <c r="I218" s="112">
        <f>IF(F218="N",$F$5-'Copy &amp; Paste Roster Report Here'!O215,+'Copy &amp; Paste Roster Report Here'!Q215-'Copy &amp; Paste Roster Report Here'!O215)</f>
        <v>0</v>
      </c>
      <c r="J218" s="114">
        <f t="shared" si="52"/>
        <v>0</v>
      </c>
      <c r="K218" s="114">
        <f t="shared" si="53"/>
        <v>0</v>
      </c>
      <c r="L218" s="115">
        <f>'Copy &amp; Paste Roster Report Here'!F215</f>
        <v>0</v>
      </c>
      <c r="M218" s="116">
        <f t="shared" si="54"/>
        <v>0</v>
      </c>
      <c r="N218" s="117">
        <f>IF('Copy &amp; Paste Roster Report Here'!$A215='Analytical Tests'!N$7,IF($F218="Y",+$H218*N$6,0),0)</f>
        <v>0</v>
      </c>
      <c r="O218" s="117">
        <f>IF('Copy &amp; Paste Roster Report Here'!$A215='Analytical Tests'!O$7,IF($F218="Y",+$H218*O$6,0),0)</f>
        <v>0</v>
      </c>
      <c r="P218" s="117">
        <f>IF('Copy &amp; Paste Roster Report Here'!$A215='Analytical Tests'!P$7,IF($F218="Y",+$H218*P$6,0),0)</f>
        <v>0</v>
      </c>
      <c r="Q218" s="117">
        <f>IF('Copy &amp; Paste Roster Report Here'!$A215='Analytical Tests'!Q$7,IF($F218="Y",+$H218*Q$6,0),0)</f>
        <v>0</v>
      </c>
      <c r="R218" s="117">
        <f>IF('Copy &amp; Paste Roster Report Here'!$A215='Analytical Tests'!R$7,IF($F218="Y",+$H218*R$6,0),0)</f>
        <v>0</v>
      </c>
      <c r="S218" s="117">
        <f>IF('Copy &amp; Paste Roster Report Here'!$A215='Analytical Tests'!S$7,IF($F218="Y",+$H218*S$6,0),0)</f>
        <v>0</v>
      </c>
      <c r="T218" s="117">
        <f>IF('Copy &amp; Paste Roster Report Here'!$A215='Analytical Tests'!T$7,IF($F218="Y",+$H218*T$6,0),0)</f>
        <v>0</v>
      </c>
      <c r="U218" s="117">
        <f>IF('Copy &amp; Paste Roster Report Here'!$A215='Analytical Tests'!U$7,IF($F218="Y",+$H218*U$6,0),0)</f>
        <v>0</v>
      </c>
      <c r="V218" s="117">
        <f>IF('Copy &amp; Paste Roster Report Here'!$A215='Analytical Tests'!V$7,IF($F218="Y",+$H218*V$6,0),0)</f>
        <v>0</v>
      </c>
      <c r="W218" s="117">
        <f>IF('Copy &amp; Paste Roster Report Here'!$A215='Analytical Tests'!W$7,IF($F218="Y",+$H218*W$6,0),0)</f>
        <v>0</v>
      </c>
      <c r="X218" s="117">
        <f>IF('Copy &amp; Paste Roster Report Here'!$A215='Analytical Tests'!X$7,IF($F218="Y",+$H218*X$6,0),0)</f>
        <v>0</v>
      </c>
      <c r="Y218" s="117" t="b">
        <f>IF('Copy &amp; Paste Roster Report Here'!$A215='Analytical Tests'!Y$7,IF($F218="N",IF($J218&gt;=$C218,Y$6,+($I218/$D218)*Y$6),0))</f>
        <v>0</v>
      </c>
      <c r="Z218" s="117" t="b">
        <f>IF('Copy &amp; Paste Roster Report Here'!$A215='Analytical Tests'!Z$7,IF($F218="N",IF($J218&gt;=$C218,Z$6,+($I218/$D218)*Z$6),0))</f>
        <v>0</v>
      </c>
      <c r="AA218" s="117" t="b">
        <f>IF('Copy &amp; Paste Roster Report Here'!$A215='Analytical Tests'!AA$7,IF($F218="N",IF($J218&gt;=$C218,AA$6,+($I218/$D218)*AA$6),0))</f>
        <v>0</v>
      </c>
      <c r="AB218" s="117" t="b">
        <f>IF('Copy &amp; Paste Roster Report Here'!$A215='Analytical Tests'!AB$7,IF($F218="N",IF($J218&gt;=$C218,AB$6,+($I218/$D218)*AB$6),0))</f>
        <v>0</v>
      </c>
      <c r="AC218" s="117" t="b">
        <f>IF('Copy &amp; Paste Roster Report Here'!$A215='Analytical Tests'!AC$7,IF($F218="N",IF($J218&gt;=$C218,AC$6,+($I218/$D218)*AC$6),0))</f>
        <v>0</v>
      </c>
      <c r="AD218" s="117" t="b">
        <f>IF('Copy &amp; Paste Roster Report Here'!$A215='Analytical Tests'!AD$7,IF($F218="N",IF($J218&gt;=$C218,AD$6,+($I218/$D218)*AD$6),0))</f>
        <v>0</v>
      </c>
      <c r="AE218" s="117" t="b">
        <f>IF('Copy &amp; Paste Roster Report Here'!$A215='Analytical Tests'!AE$7,IF($F218="N",IF($J218&gt;=$C218,AE$6,+($I218/$D218)*AE$6),0))</f>
        <v>0</v>
      </c>
      <c r="AF218" s="117" t="b">
        <f>IF('Copy &amp; Paste Roster Report Here'!$A215='Analytical Tests'!AF$7,IF($F218="N",IF($J218&gt;=$C218,AF$6,+($I218/$D218)*AF$6),0))</f>
        <v>0</v>
      </c>
      <c r="AG218" s="117" t="b">
        <f>IF('Copy &amp; Paste Roster Report Here'!$A215='Analytical Tests'!AG$7,IF($F218="N",IF($J218&gt;=$C218,AG$6,+($I218/$D218)*AG$6),0))</f>
        <v>0</v>
      </c>
      <c r="AH218" s="117" t="b">
        <f>IF('Copy &amp; Paste Roster Report Here'!$A215='Analytical Tests'!AH$7,IF($F218="N",IF($J218&gt;=$C218,AH$6,+($I218/$D218)*AH$6),0))</f>
        <v>0</v>
      </c>
      <c r="AI218" s="117" t="b">
        <f>IF('Copy &amp; Paste Roster Report Here'!$A215='Analytical Tests'!AI$7,IF($F218="N",IF($J218&gt;=$C218,AI$6,+($I218/$D218)*AI$6),0))</f>
        <v>0</v>
      </c>
      <c r="AJ218" s="79"/>
      <c r="AK218" s="118">
        <f>IF('Copy &amp; Paste Roster Report Here'!$A215=AK$7,IF('Copy &amp; Paste Roster Report Here'!$M215="FT",1,0),0)</f>
        <v>0</v>
      </c>
      <c r="AL218" s="118">
        <f>IF('Copy &amp; Paste Roster Report Here'!$A215=AL$7,IF('Copy &amp; Paste Roster Report Here'!$M215="FT",1,0),0)</f>
        <v>0</v>
      </c>
      <c r="AM218" s="118">
        <f>IF('Copy &amp; Paste Roster Report Here'!$A215=AM$7,IF('Copy &amp; Paste Roster Report Here'!$M215="FT",1,0),0)</f>
        <v>0</v>
      </c>
      <c r="AN218" s="118">
        <f>IF('Copy &amp; Paste Roster Report Here'!$A215=AN$7,IF('Copy &amp; Paste Roster Report Here'!$M215="FT",1,0),0)</f>
        <v>0</v>
      </c>
      <c r="AO218" s="118">
        <f>IF('Copy &amp; Paste Roster Report Here'!$A215=AO$7,IF('Copy &amp; Paste Roster Report Here'!$M215="FT",1,0),0)</f>
        <v>0</v>
      </c>
      <c r="AP218" s="118">
        <f>IF('Copy &amp; Paste Roster Report Here'!$A215=AP$7,IF('Copy &amp; Paste Roster Report Here'!$M215="FT",1,0),0)</f>
        <v>0</v>
      </c>
      <c r="AQ218" s="118">
        <f>IF('Copy &amp; Paste Roster Report Here'!$A215=AQ$7,IF('Copy &amp; Paste Roster Report Here'!$M215="FT",1,0),0)</f>
        <v>0</v>
      </c>
      <c r="AR218" s="118">
        <f>IF('Copy &amp; Paste Roster Report Here'!$A215=AR$7,IF('Copy &amp; Paste Roster Report Here'!$M215="FT",1,0),0)</f>
        <v>0</v>
      </c>
      <c r="AS218" s="118">
        <f>IF('Copy &amp; Paste Roster Report Here'!$A215=AS$7,IF('Copy &amp; Paste Roster Report Here'!$M215="FT",1,0),0)</f>
        <v>0</v>
      </c>
      <c r="AT218" s="118">
        <f>IF('Copy &amp; Paste Roster Report Here'!$A215=AT$7,IF('Copy &amp; Paste Roster Report Here'!$M215="FT",1,0),0)</f>
        <v>0</v>
      </c>
      <c r="AU218" s="118">
        <f>IF('Copy &amp; Paste Roster Report Here'!$A215=AU$7,IF('Copy &amp; Paste Roster Report Here'!$M215="FT",1,0),0)</f>
        <v>0</v>
      </c>
      <c r="AV218" s="73">
        <f t="shared" si="55"/>
        <v>0</v>
      </c>
      <c r="AW218" s="119">
        <f>IF('Copy &amp; Paste Roster Report Here'!$A215=AW$7,IF('Copy &amp; Paste Roster Report Here'!$M215="HT",1,0),0)</f>
        <v>0</v>
      </c>
      <c r="AX218" s="119">
        <f>IF('Copy &amp; Paste Roster Report Here'!$A215=AX$7,IF('Copy &amp; Paste Roster Report Here'!$M215="HT",1,0),0)</f>
        <v>0</v>
      </c>
      <c r="AY218" s="119">
        <f>IF('Copy &amp; Paste Roster Report Here'!$A215=AY$7,IF('Copy &amp; Paste Roster Report Here'!$M215="HT",1,0),0)</f>
        <v>0</v>
      </c>
      <c r="AZ218" s="119">
        <f>IF('Copy &amp; Paste Roster Report Here'!$A215=AZ$7,IF('Copy &amp; Paste Roster Report Here'!$M215="HT",1,0),0)</f>
        <v>0</v>
      </c>
      <c r="BA218" s="119">
        <f>IF('Copy &amp; Paste Roster Report Here'!$A215=BA$7,IF('Copy &amp; Paste Roster Report Here'!$M215="HT",1,0),0)</f>
        <v>0</v>
      </c>
      <c r="BB218" s="119">
        <f>IF('Copy &amp; Paste Roster Report Here'!$A215=BB$7,IF('Copy &amp; Paste Roster Report Here'!$M215="HT",1,0),0)</f>
        <v>0</v>
      </c>
      <c r="BC218" s="119">
        <f>IF('Copy &amp; Paste Roster Report Here'!$A215=BC$7,IF('Copy &amp; Paste Roster Report Here'!$M215="HT",1,0),0)</f>
        <v>0</v>
      </c>
      <c r="BD218" s="119">
        <f>IF('Copy &amp; Paste Roster Report Here'!$A215=BD$7,IF('Copy &amp; Paste Roster Report Here'!$M215="HT",1,0),0)</f>
        <v>0</v>
      </c>
      <c r="BE218" s="119">
        <f>IF('Copy &amp; Paste Roster Report Here'!$A215=BE$7,IF('Copy &amp; Paste Roster Report Here'!$M215="HT",1,0),0)</f>
        <v>0</v>
      </c>
      <c r="BF218" s="119">
        <f>IF('Copy &amp; Paste Roster Report Here'!$A215=BF$7,IF('Copy &amp; Paste Roster Report Here'!$M215="HT",1,0),0)</f>
        <v>0</v>
      </c>
      <c r="BG218" s="119">
        <f>IF('Copy &amp; Paste Roster Report Here'!$A215=BG$7,IF('Copy &amp; Paste Roster Report Here'!$M215="HT",1,0),0)</f>
        <v>0</v>
      </c>
      <c r="BH218" s="73">
        <f t="shared" si="56"/>
        <v>0</v>
      </c>
      <c r="BI218" s="120">
        <f>IF('Copy &amp; Paste Roster Report Here'!$A215=BI$7,IF('Copy &amp; Paste Roster Report Here'!$M215="MT",1,0),0)</f>
        <v>0</v>
      </c>
      <c r="BJ218" s="120">
        <f>IF('Copy &amp; Paste Roster Report Here'!$A215=BJ$7,IF('Copy &amp; Paste Roster Report Here'!$M215="MT",1,0),0)</f>
        <v>0</v>
      </c>
      <c r="BK218" s="120">
        <f>IF('Copy &amp; Paste Roster Report Here'!$A215=BK$7,IF('Copy &amp; Paste Roster Report Here'!$M215="MT",1,0),0)</f>
        <v>0</v>
      </c>
      <c r="BL218" s="120">
        <f>IF('Copy &amp; Paste Roster Report Here'!$A215=BL$7,IF('Copy &amp; Paste Roster Report Here'!$M215="MT",1,0),0)</f>
        <v>0</v>
      </c>
      <c r="BM218" s="120">
        <f>IF('Copy &amp; Paste Roster Report Here'!$A215=BM$7,IF('Copy &amp; Paste Roster Report Here'!$M215="MT",1,0),0)</f>
        <v>0</v>
      </c>
      <c r="BN218" s="120">
        <f>IF('Copy &amp; Paste Roster Report Here'!$A215=BN$7,IF('Copy &amp; Paste Roster Report Here'!$M215="MT",1,0),0)</f>
        <v>0</v>
      </c>
      <c r="BO218" s="120">
        <f>IF('Copy &amp; Paste Roster Report Here'!$A215=BO$7,IF('Copy &amp; Paste Roster Report Here'!$M215="MT",1,0),0)</f>
        <v>0</v>
      </c>
      <c r="BP218" s="120">
        <f>IF('Copy &amp; Paste Roster Report Here'!$A215=BP$7,IF('Copy &amp; Paste Roster Report Here'!$M215="MT",1,0),0)</f>
        <v>0</v>
      </c>
      <c r="BQ218" s="120">
        <f>IF('Copy &amp; Paste Roster Report Here'!$A215=BQ$7,IF('Copy &amp; Paste Roster Report Here'!$M215="MT",1,0),0)</f>
        <v>0</v>
      </c>
      <c r="BR218" s="120">
        <f>IF('Copy &amp; Paste Roster Report Here'!$A215=BR$7,IF('Copy &amp; Paste Roster Report Here'!$M215="MT",1,0),0)</f>
        <v>0</v>
      </c>
      <c r="BS218" s="120">
        <f>IF('Copy &amp; Paste Roster Report Here'!$A215=BS$7,IF('Copy &amp; Paste Roster Report Here'!$M215="MT",1,0),0)</f>
        <v>0</v>
      </c>
      <c r="BT218" s="73">
        <f t="shared" si="57"/>
        <v>0</v>
      </c>
      <c r="BU218" s="121">
        <f>IF('Copy &amp; Paste Roster Report Here'!$A215=BU$7,IF('Copy &amp; Paste Roster Report Here'!$M215="fy",1,0),0)</f>
        <v>0</v>
      </c>
      <c r="BV218" s="121">
        <f>IF('Copy &amp; Paste Roster Report Here'!$A215=BV$7,IF('Copy &amp; Paste Roster Report Here'!$M215="fy",1,0),0)</f>
        <v>0</v>
      </c>
      <c r="BW218" s="121">
        <f>IF('Copy &amp; Paste Roster Report Here'!$A215=BW$7,IF('Copy &amp; Paste Roster Report Here'!$M215="fy",1,0),0)</f>
        <v>0</v>
      </c>
      <c r="BX218" s="121">
        <f>IF('Copy &amp; Paste Roster Report Here'!$A215=BX$7,IF('Copy &amp; Paste Roster Report Here'!$M215="fy",1,0),0)</f>
        <v>0</v>
      </c>
      <c r="BY218" s="121">
        <f>IF('Copy &amp; Paste Roster Report Here'!$A215=BY$7,IF('Copy &amp; Paste Roster Report Here'!$M215="fy",1,0),0)</f>
        <v>0</v>
      </c>
      <c r="BZ218" s="121">
        <f>IF('Copy &amp; Paste Roster Report Here'!$A215=BZ$7,IF('Copy &amp; Paste Roster Report Here'!$M215="fy",1,0),0)</f>
        <v>0</v>
      </c>
      <c r="CA218" s="121">
        <f>IF('Copy &amp; Paste Roster Report Here'!$A215=CA$7,IF('Copy &amp; Paste Roster Report Here'!$M215="fy",1,0),0)</f>
        <v>0</v>
      </c>
      <c r="CB218" s="121">
        <f>IF('Copy &amp; Paste Roster Report Here'!$A215=CB$7,IF('Copy &amp; Paste Roster Report Here'!$M215="fy",1,0),0)</f>
        <v>0</v>
      </c>
      <c r="CC218" s="121">
        <f>IF('Copy &amp; Paste Roster Report Here'!$A215=CC$7,IF('Copy &amp; Paste Roster Report Here'!$M215="fy",1,0),0)</f>
        <v>0</v>
      </c>
      <c r="CD218" s="121">
        <f>IF('Copy &amp; Paste Roster Report Here'!$A215=CD$7,IF('Copy &amp; Paste Roster Report Here'!$M215="fy",1,0),0)</f>
        <v>0</v>
      </c>
      <c r="CE218" s="121">
        <f>IF('Copy &amp; Paste Roster Report Here'!$A215=CE$7,IF('Copy &amp; Paste Roster Report Here'!$M215="fy",1,0),0)</f>
        <v>0</v>
      </c>
      <c r="CF218" s="73">
        <f t="shared" si="58"/>
        <v>0</v>
      </c>
      <c r="CG218" s="122">
        <f>IF('Copy &amp; Paste Roster Report Here'!$A215=CG$7,IF('Copy &amp; Paste Roster Report Here'!$M215="RH",1,0),0)</f>
        <v>0</v>
      </c>
      <c r="CH218" s="122">
        <f>IF('Copy &amp; Paste Roster Report Here'!$A215=CH$7,IF('Copy &amp; Paste Roster Report Here'!$M215="RH",1,0),0)</f>
        <v>0</v>
      </c>
      <c r="CI218" s="122">
        <f>IF('Copy &amp; Paste Roster Report Here'!$A215=CI$7,IF('Copy &amp; Paste Roster Report Here'!$M215="RH",1,0),0)</f>
        <v>0</v>
      </c>
      <c r="CJ218" s="122">
        <f>IF('Copy &amp; Paste Roster Report Here'!$A215=CJ$7,IF('Copy &amp; Paste Roster Report Here'!$M215="RH",1,0),0)</f>
        <v>0</v>
      </c>
      <c r="CK218" s="122">
        <f>IF('Copy &amp; Paste Roster Report Here'!$A215=CK$7,IF('Copy &amp; Paste Roster Report Here'!$M215="RH",1,0),0)</f>
        <v>0</v>
      </c>
      <c r="CL218" s="122">
        <f>IF('Copy &amp; Paste Roster Report Here'!$A215=CL$7,IF('Copy &amp; Paste Roster Report Here'!$M215="RH",1,0),0)</f>
        <v>0</v>
      </c>
      <c r="CM218" s="122">
        <f>IF('Copy &amp; Paste Roster Report Here'!$A215=CM$7,IF('Copy &amp; Paste Roster Report Here'!$M215="RH",1,0),0)</f>
        <v>0</v>
      </c>
      <c r="CN218" s="122">
        <f>IF('Copy &amp; Paste Roster Report Here'!$A215=CN$7,IF('Copy &amp; Paste Roster Report Here'!$M215="RH",1,0),0)</f>
        <v>0</v>
      </c>
      <c r="CO218" s="122">
        <f>IF('Copy &amp; Paste Roster Report Here'!$A215=CO$7,IF('Copy &amp; Paste Roster Report Here'!$M215="RH",1,0),0)</f>
        <v>0</v>
      </c>
      <c r="CP218" s="122">
        <f>IF('Copy &amp; Paste Roster Report Here'!$A215=CP$7,IF('Copy &amp; Paste Roster Report Here'!$M215="RH",1,0),0)</f>
        <v>0</v>
      </c>
      <c r="CQ218" s="122">
        <f>IF('Copy &amp; Paste Roster Report Here'!$A215=CQ$7,IF('Copy &amp; Paste Roster Report Here'!$M215="RH",1,0),0)</f>
        <v>0</v>
      </c>
      <c r="CR218" s="73">
        <f t="shared" si="59"/>
        <v>0</v>
      </c>
      <c r="CS218" s="123">
        <f>IF('Copy &amp; Paste Roster Report Here'!$A215=CS$7,IF('Copy &amp; Paste Roster Report Here'!$M215="QT",1,0),0)</f>
        <v>0</v>
      </c>
      <c r="CT218" s="123">
        <f>IF('Copy &amp; Paste Roster Report Here'!$A215=CT$7,IF('Copy &amp; Paste Roster Report Here'!$M215="QT",1,0),0)</f>
        <v>0</v>
      </c>
      <c r="CU218" s="123">
        <f>IF('Copy &amp; Paste Roster Report Here'!$A215=CU$7,IF('Copy &amp; Paste Roster Report Here'!$M215="QT",1,0),0)</f>
        <v>0</v>
      </c>
      <c r="CV218" s="123">
        <f>IF('Copy &amp; Paste Roster Report Here'!$A215=CV$7,IF('Copy &amp; Paste Roster Report Here'!$M215="QT",1,0),0)</f>
        <v>0</v>
      </c>
      <c r="CW218" s="123">
        <f>IF('Copy &amp; Paste Roster Report Here'!$A215=CW$7,IF('Copy &amp; Paste Roster Report Here'!$M215="QT",1,0),0)</f>
        <v>0</v>
      </c>
      <c r="CX218" s="123">
        <f>IF('Copy &amp; Paste Roster Report Here'!$A215=CX$7,IF('Copy &amp; Paste Roster Report Here'!$M215="QT",1,0),0)</f>
        <v>0</v>
      </c>
      <c r="CY218" s="123">
        <f>IF('Copy &amp; Paste Roster Report Here'!$A215=CY$7,IF('Copy &amp; Paste Roster Report Here'!$M215="QT",1,0),0)</f>
        <v>0</v>
      </c>
      <c r="CZ218" s="123">
        <f>IF('Copy &amp; Paste Roster Report Here'!$A215=CZ$7,IF('Copy &amp; Paste Roster Report Here'!$M215="QT",1,0),0)</f>
        <v>0</v>
      </c>
      <c r="DA218" s="123">
        <f>IF('Copy &amp; Paste Roster Report Here'!$A215=DA$7,IF('Copy &amp; Paste Roster Report Here'!$M215="QT",1,0),0)</f>
        <v>0</v>
      </c>
      <c r="DB218" s="123">
        <f>IF('Copy &amp; Paste Roster Report Here'!$A215=DB$7,IF('Copy &amp; Paste Roster Report Here'!$M215="QT",1,0),0)</f>
        <v>0</v>
      </c>
      <c r="DC218" s="123">
        <f>IF('Copy &amp; Paste Roster Report Here'!$A215=DC$7,IF('Copy &amp; Paste Roster Report Here'!$M215="QT",1,0),0)</f>
        <v>0</v>
      </c>
      <c r="DD218" s="73">
        <f t="shared" si="60"/>
        <v>0</v>
      </c>
      <c r="DE218" s="124">
        <f>IF('Copy &amp; Paste Roster Report Here'!$A215=DE$7,IF('Copy &amp; Paste Roster Report Here'!$M215="xxxxxxxxxxx",1,0),0)</f>
        <v>0</v>
      </c>
      <c r="DF218" s="124">
        <f>IF('Copy &amp; Paste Roster Report Here'!$A215=DF$7,IF('Copy &amp; Paste Roster Report Here'!$M215="xxxxxxxxxxx",1,0),0)</f>
        <v>0</v>
      </c>
      <c r="DG218" s="124">
        <f>IF('Copy &amp; Paste Roster Report Here'!$A215=DG$7,IF('Copy &amp; Paste Roster Report Here'!$M215="xxxxxxxxxxx",1,0),0)</f>
        <v>0</v>
      </c>
      <c r="DH218" s="124">
        <f>IF('Copy &amp; Paste Roster Report Here'!$A215=DH$7,IF('Copy &amp; Paste Roster Report Here'!$M215="xxxxxxxxxxx",1,0),0)</f>
        <v>0</v>
      </c>
      <c r="DI218" s="124">
        <f>IF('Copy &amp; Paste Roster Report Here'!$A215=DI$7,IF('Copy &amp; Paste Roster Report Here'!$M215="xxxxxxxxxxx",1,0),0)</f>
        <v>0</v>
      </c>
      <c r="DJ218" s="124">
        <f>IF('Copy &amp; Paste Roster Report Here'!$A215=DJ$7,IF('Copy &amp; Paste Roster Report Here'!$M215="xxxxxxxxxxx",1,0),0)</f>
        <v>0</v>
      </c>
      <c r="DK218" s="124">
        <f>IF('Copy &amp; Paste Roster Report Here'!$A215=DK$7,IF('Copy &amp; Paste Roster Report Here'!$M215="xxxxxxxxxxx",1,0),0)</f>
        <v>0</v>
      </c>
      <c r="DL218" s="124">
        <f>IF('Copy &amp; Paste Roster Report Here'!$A215=DL$7,IF('Copy &amp; Paste Roster Report Here'!$M215="xxxxxxxxxxx",1,0),0)</f>
        <v>0</v>
      </c>
      <c r="DM218" s="124">
        <f>IF('Copy &amp; Paste Roster Report Here'!$A215=DM$7,IF('Copy &amp; Paste Roster Report Here'!$M215="xxxxxxxxxxx",1,0),0)</f>
        <v>0</v>
      </c>
      <c r="DN218" s="124">
        <f>IF('Copy &amp; Paste Roster Report Here'!$A215=DN$7,IF('Copy &amp; Paste Roster Report Here'!$M215="xxxxxxxxxxx",1,0),0)</f>
        <v>0</v>
      </c>
      <c r="DO218" s="124">
        <f>IF('Copy &amp; Paste Roster Report Here'!$A215=DO$7,IF('Copy &amp; Paste Roster Report Here'!$M215="xxxxxxxxxxx",1,0),0)</f>
        <v>0</v>
      </c>
      <c r="DP218" s="125">
        <f t="shared" si="61"/>
        <v>0</v>
      </c>
      <c r="DQ218" s="126">
        <f t="shared" si="62"/>
        <v>0</v>
      </c>
    </row>
    <row r="219" spans="1:121" x14ac:dyDescent="0.2">
      <c r="A219" s="111">
        <f t="shared" si="48"/>
        <v>0</v>
      </c>
      <c r="B219" s="111">
        <f t="shared" si="49"/>
        <v>0</v>
      </c>
      <c r="C219" s="112">
        <f>+('Copy &amp; Paste Roster Report Here'!$P216-'Copy &amp; Paste Roster Report Here'!$O216)/30</f>
        <v>0</v>
      </c>
      <c r="D219" s="112">
        <f>+('Copy &amp; Paste Roster Report Here'!$P216-'Copy &amp; Paste Roster Report Here'!$O216)</f>
        <v>0</v>
      </c>
      <c r="E219" s="111">
        <f>'Copy &amp; Paste Roster Report Here'!N216</f>
        <v>0</v>
      </c>
      <c r="F219" s="111" t="str">
        <f t="shared" si="50"/>
        <v>N</v>
      </c>
      <c r="G219" s="111">
        <f>'Copy &amp; Paste Roster Report Here'!R216</f>
        <v>0</v>
      </c>
      <c r="H219" s="113">
        <f t="shared" si="51"/>
        <v>0</v>
      </c>
      <c r="I219" s="112">
        <f>IF(F219="N",$F$5-'Copy &amp; Paste Roster Report Here'!O216,+'Copy &amp; Paste Roster Report Here'!Q216-'Copy &amp; Paste Roster Report Here'!O216)</f>
        <v>0</v>
      </c>
      <c r="J219" s="114">
        <f t="shared" si="52"/>
        <v>0</v>
      </c>
      <c r="K219" s="114">
        <f t="shared" si="53"/>
        <v>0</v>
      </c>
      <c r="L219" s="115">
        <f>'Copy &amp; Paste Roster Report Here'!F216</f>
        <v>0</v>
      </c>
      <c r="M219" s="116">
        <f t="shared" si="54"/>
        <v>0</v>
      </c>
      <c r="N219" s="117">
        <f>IF('Copy &amp; Paste Roster Report Here'!$A216='Analytical Tests'!N$7,IF($F219="Y",+$H219*N$6,0),0)</f>
        <v>0</v>
      </c>
      <c r="O219" s="117">
        <f>IF('Copy &amp; Paste Roster Report Here'!$A216='Analytical Tests'!O$7,IF($F219="Y",+$H219*O$6,0),0)</f>
        <v>0</v>
      </c>
      <c r="P219" s="117">
        <f>IF('Copy &amp; Paste Roster Report Here'!$A216='Analytical Tests'!P$7,IF($F219="Y",+$H219*P$6,0),0)</f>
        <v>0</v>
      </c>
      <c r="Q219" s="117">
        <f>IF('Copy &amp; Paste Roster Report Here'!$A216='Analytical Tests'!Q$7,IF($F219="Y",+$H219*Q$6,0),0)</f>
        <v>0</v>
      </c>
      <c r="R219" s="117">
        <f>IF('Copy &amp; Paste Roster Report Here'!$A216='Analytical Tests'!R$7,IF($F219="Y",+$H219*R$6,0),0)</f>
        <v>0</v>
      </c>
      <c r="S219" s="117">
        <f>IF('Copy &amp; Paste Roster Report Here'!$A216='Analytical Tests'!S$7,IF($F219="Y",+$H219*S$6,0),0)</f>
        <v>0</v>
      </c>
      <c r="T219" s="117">
        <f>IF('Copy &amp; Paste Roster Report Here'!$A216='Analytical Tests'!T$7,IF($F219="Y",+$H219*T$6,0),0)</f>
        <v>0</v>
      </c>
      <c r="U219" s="117">
        <f>IF('Copy &amp; Paste Roster Report Here'!$A216='Analytical Tests'!U$7,IF($F219="Y",+$H219*U$6,0),0)</f>
        <v>0</v>
      </c>
      <c r="V219" s="117">
        <f>IF('Copy &amp; Paste Roster Report Here'!$A216='Analytical Tests'!V$7,IF($F219="Y",+$H219*V$6,0),0)</f>
        <v>0</v>
      </c>
      <c r="W219" s="117">
        <f>IF('Copy &amp; Paste Roster Report Here'!$A216='Analytical Tests'!W$7,IF($F219="Y",+$H219*W$6,0),0)</f>
        <v>0</v>
      </c>
      <c r="X219" s="117">
        <f>IF('Copy &amp; Paste Roster Report Here'!$A216='Analytical Tests'!X$7,IF($F219="Y",+$H219*X$6,0),0)</f>
        <v>0</v>
      </c>
      <c r="Y219" s="117" t="b">
        <f>IF('Copy &amp; Paste Roster Report Here'!$A216='Analytical Tests'!Y$7,IF($F219="N",IF($J219&gt;=$C219,Y$6,+($I219/$D219)*Y$6),0))</f>
        <v>0</v>
      </c>
      <c r="Z219" s="117" t="b">
        <f>IF('Copy &amp; Paste Roster Report Here'!$A216='Analytical Tests'!Z$7,IF($F219="N",IF($J219&gt;=$C219,Z$6,+($I219/$D219)*Z$6),0))</f>
        <v>0</v>
      </c>
      <c r="AA219" s="117" t="b">
        <f>IF('Copy &amp; Paste Roster Report Here'!$A216='Analytical Tests'!AA$7,IF($F219="N",IF($J219&gt;=$C219,AA$6,+($I219/$D219)*AA$6),0))</f>
        <v>0</v>
      </c>
      <c r="AB219" s="117" t="b">
        <f>IF('Copy &amp; Paste Roster Report Here'!$A216='Analytical Tests'!AB$7,IF($F219="N",IF($J219&gt;=$C219,AB$6,+($I219/$D219)*AB$6),0))</f>
        <v>0</v>
      </c>
      <c r="AC219" s="117" t="b">
        <f>IF('Copy &amp; Paste Roster Report Here'!$A216='Analytical Tests'!AC$7,IF($F219="N",IF($J219&gt;=$C219,AC$6,+($I219/$D219)*AC$6),0))</f>
        <v>0</v>
      </c>
      <c r="AD219" s="117" t="b">
        <f>IF('Copy &amp; Paste Roster Report Here'!$A216='Analytical Tests'!AD$7,IF($F219="N",IF($J219&gt;=$C219,AD$6,+($I219/$D219)*AD$6),0))</f>
        <v>0</v>
      </c>
      <c r="AE219" s="117" t="b">
        <f>IF('Copy &amp; Paste Roster Report Here'!$A216='Analytical Tests'!AE$7,IF($F219="N",IF($J219&gt;=$C219,AE$6,+($I219/$D219)*AE$6),0))</f>
        <v>0</v>
      </c>
      <c r="AF219" s="117" t="b">
        <f>IF('Copy &amp; Paste Roster Report Here'!$A216='Analytical Tests'!AF$7,IF($F219="N",IF($J219&gt;=$C219,AF$6,+($I219/$D219)*AF$6),0))</f>
        <v>0</v>
      </c>
      <c r="AG219" s="117" t="b">
        <f>IF('Copy &amp; Paste Roster Report Here'!$A216='Analytical Tests'!AG$7,IF($F219="N",IF($J219&gt;=$C219,AG$6,+($I219/$D219)*AG$6),0))</f>
        <v>0</v>
      </c>
      <c r="AH219" s="117" t="b">
        <f>IF('Copy &amp; Paste Roster Report Here'!$A216='Analytical Tests'!AH$7,IF($F219="N",IF($J219&gt;=$C219,AH$6,+($I219/$D219)*AH$6),0))</f>
        <v>0</v>
      </c>
      <c r="AI219" s="117" t="b">
        <f>IF('Copy &amp; Paste Roster Report Here'!$A216='Analytical Tests'!AI$7,IF($F219="N",IF($J219&gt;=$C219,AI$6,+($I219/$D219)*AI$6),0))</f>
        <v>0</v>
      </c>
      <c r="AJ219" s="79"/>
      <c r="AK219" s="118">
        <f>IF('Copy &amp; Paste Roster Report Here'!$A216=AK$7,IF('Copy &amp; Paste Roster Report Here'!$M216="FT",1,0),0)</f>
        <v>0</v>
      </c>
      <c r="AL219" s="118">
        <f>IF('Copy &amp; Paste Roster Report Here'!$A216=AL$7,IF('Copy &amp; Paste Roster Report Here'!$M216="FT",1,0),0)</f>
        <v>0</v>
      </c>
      <c r="AM219" s="118">
        <f>IF('Copy &amp; Paste Roster Report Here'!$A216=AM$7,IF('Copy &amp; Paste Roster Report Here'!$M216="FT",1,0),0)</f>
        <v>0</v>
      </c>
      <c r="AN219" s="118">
        <f>IF('Copy &amp; Paste Roster Report Here'!$A216=AN$7,IF('Copy &amp; Paste Roster Report Here'!$M216="FT",1,0),0)</f>
        <v>0</v>
      </c>
      <c r="AO219" s="118">
        <f>IF('Copy &amp; Paste Roster Report Here'!$A216=AO$7,IF('Copy &amp; Paste Roster Report Here'!$M216="FT",1,0),0)</f>
        <v>0</v>
      </c>
      <c r="AP219" s="118">
        <f>IF('Copy &amp; Paste Roster Report Here'!$A216=AP$7,IF('Copy &amp; Paste Roster Report Here'!$M216="FT",1,0),0)</f>
        <v>0</v>
      </c>
      <c r="AQ219" s="118">
        <f>IF('Copy &amp; Paste Roster Report Here'!$A216=AQ$7,IF('Copy &amp; Paste Roster Report Here'!$M216="FT",1,0),0)</f>
        <v>0</v>
      </c>
      <c r="AR219" s="118">
        <f>IF('Copy &amp; Paste Roster Report Here'!$A216=AR$7,IF('Copy &amp; Paste Roster Report Here'!$M216="FT",1,0),0)</f>
        <v>0</v>
      </c>
      <c r="AS219" s="118">
        <f>IF('Copy &amp; Paste Roster Report Here'!$A216=AS$7,IF('Copy &amp; Paste Roster Report Here'!$M216="FT",1,0),0)</f>
        <v>0</v>
      </c>
      <c r="AT219" s="118">
        <f>IF('Copy &amp; Paste Roster Report Here'!$A216=AT$7,IF('Copy &amp; Paste Roster Report Here'!$M216="FT",1,0),0)</f>
        <v>0</v>
      </c>
      <c r="AU219" s="118">
        <f>IF('Copy &amp; Paste Roster Report Here'!$A216=AU$7,IF('Copy &amp; Paste Roster Report Here'!$M216="FT",1,0),0)</f>
        <v>0</v>
      </c>
      <c r="AV219" s="73">
        <f t="shared" si="55"/>
        <v>0</v>
      </c>
      <c r="AW219" s="119">
        <f>IF('Copy &amp; Paste Roster Report Here'!$A216=AW$7,IF('Copy &amp; Paste Roster Report Here'!$M216="HT",1,0),0)</f>
        <v>0</v>
      </c>
      <c r="AX219" s="119">
        <f>IF('Copy &amp; Paste Roster Report Here'!$A216=AX$7,IF('Copy &amp; Paste Roster Report Here'!$M216="HT",1,0),0)</f>
        <v>0</v>
      </c>
      <c r="AY219" s="119">
        <f>IF('Copy &amp; Paste Roster Report Here'!$A216=AY$7,IF('Copy &amp; Paste Roster Report Here'!$M216="HT",1,0),0)</f>
        <v>0</v>
      </c>
      <c r="AZ219" s="119">
        <f>IF('Copy &amp; Paste Roster Report Here'!$A216=AZ$7,IF('Copy &amp; Paste Roster Report Here'!$M216="HT",1,0),0)</f>
        <v>0</v>
      </c>
      <c r="BA219" s="119">
        <f>IF('Copy &amp; Paste Roster Report Here'!$A216=BA$7,IF('Copy &amp; Paste Roster Report Here'!$M216="HT",1,0),0)</f>
        <v>0</v>
      </c>
      <c r="BB219" s="119">
        <f>IF('Copy &amp; Paste Roster Report Here'!$A216=BB$7,IF('Copy &amp; Paste Roster Report Here'!$M216="HT",1,0),0)</f>
        <v>0</v>
      </c>
      <c r="BC219" s="119">
        <f>IF('Copy &amp; Paste Roster Report Here'!$A216=BC$7,IF('Copy &amp; Paste Roster Report Here'!$M216="HT",1,0),0)</f>
        <v>0</v>
      </c>
      <c r="BD219" s="119">
        <f>IF('Copy &amp; Paste Roster Report Here'!$A216=BD$7,IF('Copy &amp; Paste Roster Report Here'!$M216="HT",1,0),0)</f>
        <v>0</v>
      </c>
      <c r="BE219" s="119">
        <f>IF('Copy &amp; Paste Roster Report Here'!$A216=BE$7,IF('Copy &amp; Paste Roster Report Here'!$M216="HT",1,0),0)</f>
        <v>0</v>
      </c>
      <c r="BF219" s="119">
        <f>IF('Copy &amp; Paste Roster Report Here'!$A216=BF$7,IF('Copy &amp; Paste Roster Report Here'!$M216="HT",1,0),0)</f>
        <v>0</v>
      </c>
      <c r="BG219" s="119">
        <f>IF('Copy &amp; Paste Roster Report Here'!$A216=BG$7,IF('Copy &amp; Paste Roster Report Here'!$M216="HT",1,0),0)</f>
        <v>0</v>
      </c>
      <c r="BH219" s="73">
        <f t="shared" si="56"/>
        <v>0</v>
      </c>
      <c r="BI219" s="120">
        <f>IF('Copy &amp; Paste Roster Report Here'!$A216=BI$7,IF('Copy &amp; Paste Roster Report Here'!$M216="MT",1,0),0)</f>
        <v>0</v>
      </c>
      <c r="BJ219" s="120">
        <f>IF('Copy &amp; Paste Roster Report Here'!$A216=BJ$7,IF('Copy &amp; Paste Roster Report Here'!$M216="MT",1,0),0)</f>
        <v>0</v>
      </c>
      <c r="BK219" s="120">
        <f>IF('Copy &amp; Paste Roster Report Here'!$A216=BK$7,IF('Copy &amp; Paste Roster Report Here'!$M216="MT",1,0),0)</f>
        <v>0</v>
      </c>
      <c r="BL219" s="120">
        <f>IF('Copy &amp; Paste Roster Report Here'!$A216=BL$7,IF('Copy &amp; Paste Roster Report Here'!$M216="MT",1,0),0)</f>
        <v>0</v>
      </c>
      <c r="BM219" s="120">
        <f>IF('Copy &amp; Paste Roster Report Here'!$A216=BM$7,IF('Copy &amp; Paste Roster Report Here'!$M216="MT",1,0),0)</f>
        <v>0</v>
      </c>
      <c r="BN219" s="120">
        <f>IF('Copy &amp; Paste Roster Report Here'!$A216=BN$7,IF('Copy &amp; Paste Roster Report Here'!$M216="MT",1,0),0)</f>
        <v>0</v>
      </c>
      <c r="BO219" s="120">
        <f>IF('Copy &amp; Paste Roster Report Here'!$A216=BO$7,IF('Copy &amp; Paste Roster Report Here'!$M216="MT",1,0),0)</f>
        <v>0</v>
      </c>
      <c r="BP219" s="120">
        <f>IF('Copy &amp; Paste Roster Report Here'!$A216=BP$7,IF('Copy &amp; Paste Roster Report Here'!$M216="MT",1,0),0)</f>
        <v>0</v>
      </c>
      <c r="BQ219" s="120">
        <f>IF('Copy &amp; Paste Roster Report Here'!$A216=BQ$7,IF('Copy &amp; Paste Roster Report Here'!$M216="MT",1,0),0)</f>
        <v>0</v>
      </c>
      <c r="BR219" s="120">
        <f>IF('Copy &amp; Paste Roster Report Here'!$A216=BR$7,IF('Copy &amp; Paste Roster Report Here'!$M216="MT",1,0),0)</f>
        <v>0</v>
      </c>
      <c r="BS219" s="120">
        <f>IF('Copy &amp; Paste Roster Report Here'!$A216=BS$7,IF('Copy &amp; Paste Roster Report Here'!$M216="MT",1,0),0)</f>
        <v>0</v>
      </c>
      <c r="BT219" s="73">
        <f t="shared" si="57"/>
        <v>0</v>
      </c>
      <c r="BU219" s="121">
        <f>IF('Copy &amp; Paste Roster Report Here'!$A216=BU$7,IF('Copy &amp; Paste Roster Report Here'!$M216="fy",1,0),0)</f>
        <v>0</v>
      </c>
      <c r="BV219" s="121">
        <f>IF('Copy &amp; Paste Roster Report Here'!$A216=BV$7,IF('Copy &amp; Paste Roster Report Here'!$M216="fy",1,0),0)</f>
        <v>0</v>
      </c>
      <c r="BW219" s="121">
        <f>IF('Copy &amp; Paste Roster Report Here'!$A216=BW$7,IF('Copy &amp; Paste Roster Report Here'!$M216="fy",1,0),0)</f>
        <v>0</v>
      </c>
      <c r="BX219" s="121">
        <f>IF('Copy &amp; Paste Roster Report Here'!$A216=BX$7,IF('Copy &amp; Paste Roster Report Here'!$M216="fy",1,0),0)</f>
        <v>0</v>
      </c>
      <c r="BY219" s="121">
        <f>IF('Copy &amp; Paste Roster Report Here'!$A216=BY$7,IF('Copy &amp; Paste Roster Report Here'!$M216="fy",1,0),0)</f>
        <v>0</v>
      </c>
      <c r="BZ219" s="121">
        <f>IF('Copy &amp; Paste Roster Report Here'!$A216=BZ$7,IF('Copy &amp; Paste Roster Report Here'!$M216="fy",1,0),0)</f>
        <v>0</v>
      </c>
      <c r="CA219" s="121">
        <f>IF('Copy &amp; Paste Roster Report Here'!$A216=CA$7,IF('Copy &amp; Paste Roster Report Here'!$M216="fy",1,0),0)</f>
        <v>0</v>
      </c>
      <c r="CB219" s="121">
        <f>IF('Copy &amp; Paste Roster Report Here'!$A216=CB$7,IF('Copy &amp; Paste Roster Report Here'!$M216="fy",1,0),0)</f>
        <v>0</v>
      </c>
      <c r="CC219" s="121">
        <f>IF('Copy &amp; Paste Roster Report Here'!$A216=CC$7,IF('Copy &amp; Paste Roster Report Here'!$M216="fy",1,0),0)</f>
        <v>0</v>
      </c>
      <c r="CD219" s="121">
        <f>IF('Copy &amp; Paste Roster Report Here'!$A216=CD$7,IF('Copy &amp; Paste Roster Report Here'!$M216="fy",1,0),0)</f>
        <v>0</v>
      </c>
      <c r="CE219" s="121">
        <f>IF('Copy &amp; Paste Roster Report Here'!$A216=CE$7,IF('Copy &amp; Paste Roster Report Here'!$M216="fy",1,0),0)</f>
        <v>0</v>
      </c>
      <c r="CF219" s="73">
        <f t="shared" si="58"/>
        <v>0</v>
      </c>
      <c r="CG219" s="122">
        <f>IF('Copy &amp; Paste Roster Report Here'!$A216=CG$7,IF('Copy &amp; Paste Roster Report Here'!$M216="RH",1,0),0)</f>
        <v>0</v>
      </c>
      <c r="CH219" s="122">
        <f>IF('Copy &amp; Paste Roster Report Here'!$A216=CH$7,IF('Copy &amp; Paste Roster Report Here'!$M216="RH",1,0),0)</f>
        <v>0</v>
      </c>
      <c r="CI219" s="122">
        <f>IF('Copy &amp; Paste Roster Report Here'!$A216=CI$7,IF('Copy &amp; Paste Roster Report Here'!$M216="RH",1,0),0)</f>
        <v>0</v>
      </c>
      <c r="CJ219" s="122">
        <f>IF('Copy &amp; Paste Roster Report Here'!$A216=CJ$7,IF('Copy &amp; Paste Roster Report Here'!$M216="RH",1,0),0)</f>
        <v>0</v>
      </c>
      <c r="CK219" s="122">
        <f>IF('Copy &amp; Paste Roster Report Here'!$A216=CK$7,IF('Copy &amp; Paste Roster Report Here'!$M216="RH",1,0),0)</f>
        <v>0</v>
      </c>
      <c r="CL219" s="122">
        <f>IF('Copy &amp; Paste Roster Report Here'!$A216=CL$7,IF('Copy &amp; Paste Roster Report Here'!$M216="RH",1,0),0)</f>
        <v>0</v>
      </c>
      <c r="CM219" s="122">
        <f>IF('Copy &amp; Paste Roster Report Here'!$A216=CM$7,IF('Copy &amp; Paste Roster Report Here'!$M216="RH",1,0),0)</f>
        <v>0</v>
      </c>
      <c r="CN219" s="122">
        <f>IF('Copy &amp; Paste Roster Report Here'!$A216=CN$7,IF('Copy &amp; Paste Roster Report Here'!$M216="RH",1,0),0)</f>
        <v>0</v>
      </c>
      <c r="CO219" s="122">
        <f>IF('Copy &amp; Paste Roster Report Here'!$A216=CO$7,IF('Copy &amp; Paste Roster Report Here'!$M216="RH",1,0),0)</f>
        <v>0</v>
      </c>
      <c r="CP219" s="122">
        <f>IF('Copy &amp; Paste Roster Report Here'!$A216=CP$7,IF('Copy &amp; Paste Roster Report Here'!$M216="RH",1,0),0)</f>
        <v>0</v>
      </c>
      <c r="CQ219" s="122">
        <f>IF('Copy &amp; Paste Roster Report Here'!$A216=CQ$7,IF('Copy &amp; Paste Roster Report Here'!$M216="RH",1,0),0)</f>
        <v>0</v>
      </c>
      <c r="CR219" s="73">
        <f t="shared" si="59"/>
        <v>0</v>
      </c>
      <c r="CS219" s="123">
        <f>IF('Copy &amp; Paste Roster Report Here'!$A216=CS$7,IF('Copy &amp; Paste Roster Report Here'!$M216="QT",1,0),0)</f>
        <v>0</v>
      </c>
      <c r="CT219" s="123">
        <f>IF('Copy &amp; Paste Roster Report Here'!$A216=CT$7,IF('Copy &amp; Paste Roster Report Here'!$M216="QT",1,0),0)</f>
        <v>0</v>
      </c>
      <c r="CU219" s="123">
        <f>IF('Copy &amp; Paste Roster Report Here'!$A216=CU$7,IF('Copy &amp; Paste Roster Report Here'!$M216="QT",1,0),0)</f>
        <v>0</v>
      </c>
      <c r="CV219" s="123">
        <f>IF('Copy &amp; Paste Roster Report Here'!$A216=CV$7,IF('Copy &amp; Paste Roster Report Here'!$M216="QT",1,0),0)</f>
        <v>0</v>
      </c>
      <c r="CW219" s="123">
        <f>IF('Copy &amp; Paste Roster Report Here'!$A216=CW$7,IF('Copy &amp; Paste Roster Report Here'!$M216="QT",1,0),0)</f>
        <v>0</v>
      </c>
      <c r="CX219" s="123">
        <f>IF('Copy &amp; Paste Roster Report Here'!$A216=CX$7,IF('Copy &amp; Paste Roster Report Here'!$M216="QT",1,0),0)</f>
        <v>0</v>
      </c>
      <c r="CY219" s="123">
        <f>IF('Copy &amp; Paste Roster Report Here'!$A216=CY$7,IF('Copy &amp; Paste Roster Report Here'!$M216="QT",1,0),0)</f>
        <v>0</v>
      </c>
      <c r="CZ219" s="123">
        <f>IF('Copy &amp; Paste Roster Report Here'!$A216=CZ$7,IF('Copy &amp; Paste Roster Report Here'!$M216="QT",1,0),0)</f>
        <v>0</v>
      </c>
      <c r="DA219" s="123">
        <f>IF('Copy &amp; Paste Roster Report Here'!$A216=DA$7,IF('Copy &amp; Paste Roster Report Here'!$M216="QT",1,0),0)</f>
        <v>0</v>
      </c>
      <c r="DB219" s="123">
        <f>IF('Copy &amp; Paste Roster Report Here'!$A216=DB$7,IF('Copy &amp; Paste Roster Report Here'!$M216="QT",1,0),0)</f>
        <v>0</v>
      </c>
      <c r="DC219" s="123">
        <f>IF('Copy &amp; Paste Roster Report Here'!$A216=DC$7,IF('Copy &amp; Paste Roster Report Here'!$M216="QT",1,0),0)</f>
        <v>0</v>
      </c>
      <c r="DD219" s="73">
        <f t="shared" si="60"/>
        <v>0</v>
      </c>
      <c r="DE219" s="124">
        <f>IF('Copy &amp; Paste Roster Report Here'!$A216=DE$7,IF('Copy &amp; Paste Roster Report Here'!$M216="xxxxxxxxxxx",1,0),0)</f>
        <v>0</v>
      </c>
      <c r="DF219" s="124">
        <f>IF('Copy &amp; Paste Roster Report Here'!$A216=DF$7,IF('Copy &amp; Paste Roster Report Here'!$M216="xxxxxxxxxxx",1,0),0)</f>
        <v>0</v>
      </c>
      <c r="DG219" s="124">
        <f>IF('Copy &amp; Paste Roster Report Here'!$A216=DG$7,IF('Copy &amp; Paste Roster Report Here'!$M216="xxxxxxxxxxx",1,0),0)</f>
        <v>0</v>
      </c>
      <c r="DH219" s="124">
        <f>IF('Copy &amp; Paste Roster Report Here'!$A216=DH$7,IF('Copy &amp; Paste Roster Report Here'!$M216="xxxxxxxxxxx",1,0),0)</f>
        <v>0</v>
      </c>
      <c r="DI219" s="124">
        <f>IF('Copy &amp; Paste Roster Report Here'!$A216=DI$7,IF('Copy &amp; Paste Roster Report Here'!$M216="xxxxxxxxxxx",1,0),0)</f>
        <v>0</v>
      </c>
      <c r="DJ219" s="124">
        <f>IF('Copy &amp; Paste Roster Report Here'!$A216=DJ$7,IF('Copy &amp; Paste Roster Report Here'!$M216="xxxxxxxxxxx",1,0),0)</f>
        <v>0</v>
      </c>
      <c r="DK219" s="124">
        <f>IF('Copy &amp; Paste Roster Report Here'!$A216=DK$7,IF('Copy &amp; Paste Roster Report Here'!$M216="xxxxxxxxxxx",1,0),0)</f>
        <v>0</v>
      </c>
      <c r="DL219" s="124">
        <f>IF('Copy &amp; Paste Roster Report Here'!$A216=DL$7,IF('Copy &amp; Paste Roster Report Here'!$M216="xxxxxxxxxxx",1,0),0)</f>
        <v>0</v>
      </c>
      <c r="DM219" s="124">
        <f>IF('Copy &amp; Paste Roster Report Here'!$A216=DM$7,IF('Copy &amp; Paste Roster Report Here'!$M216="xxxxxxxxxxx",1,0),0)</f>
        <v>0</v>
      </c>
      <c r="DN219" s="124">
        <f>IF('Copy &amp; Paste Roster Report Here'!$A216=DN$7,IF('Copy &amp; Paste Roster Report Here'!$M216="xxxxxxxxxxx",1,0),0)</f>
        <v>0</v>
      </c>
      <c r="DO219" s="124">
        <f>IF('Copy &amp; Paste Roster Report Here'!$A216=DO$7,IF('Copy &amp; Paste Roster Report Here'!$M216="xxxxxxxxxxx",1,0),0)</f>
        <v>0</v>
      </c>
      <c r="DP219" s="125">
        <f t="shared" si="61"/>
        <v>0</v>
      </c>
      <c r="DQ219" s="126">
        <f t="shared" si="62"/>
        <v>0</v>
      </c>
    </row>
    <row r="220" spans="1:121" x14ac:dyDescent="0.2">
      <c r="A220" s="111">
        <f t="shared" si="48"/>
        <v>0</v>
      </c>
      <c r="B220" s="111">
        <f t="shared" si="49"/>
        <v>0</v>
      </c>
      <c r="C220" s="112">
        <f>+('Copy &amp; Paste Roster Report Here'!$P217-'Copy &amp; Paste Roster Report Here'!$O217)/30</f>
        <v>0</v>
      </c>
      <c r="D220" s="112">
        <f>+('Copy &amp; Paste Roster Report Here'!$P217-'Copy &amp; Paste Roster Report Here'!$O217)</f>
        <v>0</v>
      </c>
      <c r="E220" s="111">
        <f>'Copy &amp; Paste Roster Report Here'!N217</f>
        <v>0</v>
      </c>
      <c r="F220" s="111" t="str">
        <f t="shared" si="50"/>
        <v>N</v>
      </c>
      <c r="G220" s="111">
        <f>'Copy &amp; Paste Roster Report Here'!R217</f>
        <v>0</v>
      </c>
      <c r="H220" s="113">
        <f t="shared" si="51"/>
        <v>0</v>
      </c>
      <c r="I220" s="112">
        <f>IF(F220="N",$F$5-'Copy &amp; Paste Roster Report Here'!O217,+'Copy &amp; Paste Roster Report Here'!Q217-'Copy &amp; Paste Roster Report Here'!O217)</f>
        <v>0</v>
      </c>
      <c r="J220" s="114">
        <f t="shared" si="52"/>
        <v>0</v>
      </c>
      <c r="K220" s="114">
        <f t="shared" si="53"/>
        <v>0</v>
      </c>
      <c r="L220" s="115">
        <f>'Copy &amp; Paste Roster Report Here'!F217</f>
        <v>0</v>
      </c>
      <c r="M220" s="116">
        <f t="shared" si="54"/>
        <v>0</v>
      </c>
      <c r="N220" s="117">
        <f>IF('Copy &amp; Paste Roster Report Here'!$A217='Analytical Tests'!N$7,IF($F220="Y",+$H220*N$6,0),0)</f>
        <v>0</v>
      </c>
      <c r="O220" s="117">
        <f>IF('Copy &amp; Paste Roster Report Here'!$A217='Analytical Tests'!O$7,IF($F220="Y",+$H220*O$6,0),0)</f>
        <v>0</v>
      </c>
      <c r="P220" s="117">
        <f>IF('Copy &amp; Paste Roster Report Here'!$A217='Analytical Tests'!P$7,IF($F220="Y",+$H220*P$6,0),0)</f>
        <v>0</v>
      </c>
      <c r="Q220" s="117">
        <f>IF('Copy &amp; Paste Roster Report Here'!$A217='Analytical Tests'!Q$7,IF($F220="Y",+$H220*Q$6,0),0)</f>
        <v>0</v>
      </c>
      <c r="R220" s="117">
        <f>IF('Copy &amp; Paste Roster Report Here'!$A217='Analytical Tests'!R$7,IF($F220="Y",+$H220*R$6,0),0)</f>
        <v>0</v>
      </c>
      <c r="S220" s="117">
        <f>IF('Copy &amp; Paste Roster Report Here'!$A217='Analytical Tests'!S$7,IF($F220="Y",+$H220*S$6,0),0)</f>
        <v>0</v>
      </c>
      <c r="T220" s="117">
        <f>IF('Copy &amp; Paste Roster Report Here'!$A217='Analytical Tests'!T$7,IF($F220="Y",+$H220*T$6,0),0)</f>
        <v>0</v>
      </c>
      <c r="U220" s="117">
        <f>IF('Copy &amp; Paste Roster Report Here'!$A217='Analytical Tests'!U$7,IF($F220="Y",+$H220*U$6,0),0)</f>
        <v>0</v>
      </c>
      <c r="V220" s="117">
        <f>IF('Copy &amp; Paste Roster Report Here'!$A217='Analytical Tests'!V$7,IF($F220="Y",+$H220*V$6,0),0)</f>
        <v>0</v>
      </c>
      <c r="W220" s="117">
        <f>IF('Copy &amp; Paste Roster Report Here'!$A217='Analytical Tests'!W$7,IF($F220="Y",+$H220*W$6,0),0)</f>
        <v>0</v>
      </c>
      <c r="X220" s="117">
        <f>IF('Copy &amp; Paste Roster Report Here'!$A217='Analytical Tests'!X$7,IF($F220="Y",+$H220*X$6,0),0)</f>
        <v>0</v>
      </c>
      <c r="Y220" s="117" t="b">
        <f>IF('Copy &amp; Paste Roster Report Here'!$A217='Analytical Tests'!Y$7,IF($F220="N",IF($J220&gt;=$C220,Y$6,+($I220/$D220)*Y$6),0))</f>
        <v>0</v>
      </c>
      <c r="Z220" s="117" t="b">
        <f>IF('Copy &amp; Paste Roster Report Here'!$A217='Analytical Tests'!Z$7,IF($F220="N",IF($J220&gt;=$C220,Z$6,+($I220/$D220)*Z$6),0))</f>
        <v>0</v>
      </c>
      <c r="AA220" s="117" t="b">
        <f>IF('Copy &amp; Paste Roster Report Here'!$A217='Analytical Tests'!AA$7,IF($F220="N",IF($J220&gt;=$C220,AA$6,+($I220/$D220)*AA$6),0))</f>
        <v>0</v>
      </c>
      <c r="AB220" s="117" t="b">
        <f>IF('Copy &amp; Paste Roster Report Here'!$A217='Analytical Tests'!AB$7,IF($F220="N",IF($J220&gt;=$C220,AB$6,+($I220/$D220)*AB$6),0))</f>
        <v>0</v>
      </c>
      <c r="AC220" s="117" t="b">
        <f>IF('Copy &amp; Paste Roster Report Here'!$A217='Analytical Tests'!AC$7,IF($F220="N",IF($J220&gt;=$C220,AC$6,+($I220/$D220)*AC$6),0))</f>
        <v>0</v>
      </c>
      <c r="AD220" s="117" t="b">
        <f>IF('Copy &amp; Paste Roster Report Here'!$A217='Analytical Tests'!AD$7,IF($F220="N",IF($J220&gt;=$C220,AD$6,+($I220/$D220)*AD$6),0))</f>
        <v>0</v>
      </c>
      <c r="AE220" s="117" t="b">
        <f>IF('Copy &amp; Paste Roster Report Here'!$A217='Analytical Tests'!AE$7,IF($F220="N",IF($J220&gt;=$C220,AE$6,+($I220/$D220)*AE$6),0))</f>
        <v>0</v>
      </c>
      <c r="AF220" s="117" t="b">
        <f>IF('Copy &amp; Paste Roster Report Here'!$A217='Analytical Tests'!AF$7,IF($F220="N",IF($J220&gt;=$C220,AF$6,+($I220/$D220)*AF$6),0))</f>
        <v>0</v>
      </c>
      <c r="AG220" s="117" t="b">
        <f>IF('Copy &amp; Paste Roster Report Here'!$A217='Analytical Tests'!AG$7,IF($F220="N",IF($J220&gt;=$C220,AG$6,+($I220/$D220)*AG$6),0))</f>
        <v>0</v>
      </c>
      <c r="AH220" s="117" t="b">
        <f>IF('Copy &amp; Paste Roster Report Here'!$A217='Analytical Tests'!AH$7,IF($F220="N",IF($J220&gt;=$C220,AH$6,+($I220/$D220)*AH$6),0))</f>
        <v>0</v>
      </c>
      <c r="AI220" s="117" t="b">
        <f>IF('Copy &amp; Paste Roster Report Here'!$A217='Analytical Tests'!AI$7,IF($F220="N",IF($J220&gt;=$C220,AI$6,+($I220/$D220)*AI$6),0))</f>
        <v>0</v>
      </c>
      <c r="AJ220" s="79"/>
      <c r="AK220" s="118">
        <f>IF('Copy &amp; Paste Roster Report Here'!$A217=AK$7,IF('Copy &amp; Paste Roster Report Here'!$M217="FT",1,0),0)</f>
        <v>0</v>
      </c>
      <c r="AL220" s="118">
        <f>IF('Copy &amp; Paste Roster Report Here'!$A217=AL$7,IF('Copy &amp; Paste Roster Report Here'!$M217="FT",1,0),0)</f>
        <v>0</v>
      </c>
      <c r="AM220" s="118">
        <f>IF('Copy &amp; Paste Roster Report Here'!$A217=AM$7,IF('Copy &amp; Paste Roster Report Here'!$M217="FT",1,0),0)</f>
        <v>0</v>
      </c>
      <c r="AN220" s="118">
        <f>IF('Copy &amp; Paste Roster Report Here'!$A217=AN$7,IF('Copy &amp; Paste Roster Report Here'!$M217="FT",1,0),0)</f>
        <v>0</v>
      </c>
      <c r="AO220" s="118">
        <f>IF('Copy &amp; Paste Roster Report Here'!$A217=AO$7,IF('Copy &amp; Paste Roster Report Here'!$M217="FT",1,0),0)</f>
        <v>0</v>
      </c>
      <c r="AP220" s="118">
        <f>IF('Copy &amp; Paste Roster Report Here'!$A217=AP$7,IF('Copy &amp; Paste Roster Report Here'!$M217="FT",1,0),0)</f>
        <v>0</v>
      </c>
      <c r="AQ220" s="118">
        <f>IF('Copy &amp; Paste Roster Report Here'!$A217=AQ$7,IF('Copy &amp; Paste Roster Report Here'!$M217="FT",1,0),0)</f>
        <v>0</v>
      </c>
      <c r="AR220" s="118">
        <f>IF('Copy &amp; Paste Roster Report Here'!$A217=AR$7,IF('Copy &amp; Paste Roster Report Here'!$M217="FT",1,0),0)</f>
        <v>0</v>
      </c>
      <c r="AS220" s="118">
        <f>IF('Copy &amp; Paste Roster Report Here'!$A217=AS$7,IF('Copy &amp; Paste Roster Report Here'!$M217="FT",1,0),0)</f>
        <v>0</v>
      </c>
      <c r="AT220" s="118">
        <f>IF('Copy &amp; Paste Roster Report Here'!$A217=AT$7,IF('Copy &amp; Paste Roster Report Here'!$M217="FT",1,0),0)</f>
        <v>0</v>
      </c>
      <c r="AU220" s="118">
        <f>IF('Copy &amp; Paste Roster Report Here'!$A217=AU$7,IF('Copy &amp; Paste Roster Report Here'!$M217="FT",1,0),0)</f>
        <v>0</v>
      </c>
      <c r="AV220" s="73">
        <f t="shared" si="55"/>
        <v>0</v>
      </c>
      <c r="AW220" s="119">
        <f>IF('Copy &amp; Paste Roster Report Here'!$A217=AW$7,IF('Copy &amp; Paste Roster Report Here'!$M217="HT",1,0),0)</f>
        <v>0</v>
      </c>
      <c r="AX220" s="119">
        <f>IF('Copy &amp; Paste Roster Report Here'!$A217=AX$7,IF('Copy &amp; Paste Roster Report Here'!$M217="HT",1,0),0)</f>
        <v>0</v>
      </c>
      <c r="AY220" s="119">
        <f>IF('Copy &amp; Paste Roster Report Here'!$A217=AY$7,IF('Copy &amp; Paste Roster Report Here'!$M217="HT",1,0),0)</f>
        <v>0</v>
      </c>
      <c r="AZ220" s="119">
        <f>IF('Copy &amp; Paste Roster Report Here'!$A217=AZ$7,IF('Copy &amp; Paste Roster Report Here'!$M217="HT",1,0),0)</f>
        <v>0</v>
      </c>
      <c r="BA220" s="119">
        <f>IF('Copy &amp; Paste Roster Report Here'!$A217=BA$7,IF('Copy &amp; Paste Roster Report Here'!$M217="HT",1,0),0)</f>
        <v>0</v>
      </c>
      <c r="BB220" s="119">
        <f>IF('Copy &amp; Paste Roster Report Here'!$A217=BB$7,IF('Copy &amp; Paste Roster Report Here'!$M217="HT",1,0),0)</f>
        <v>0</v>
      </c>
      <c r="BC220" s="119">
        <f>IF('Copy &amp; Paste Roster Report Here'!$A217=BC$7,IF('Copy &amp; Paste Roster Report Here'!$M217="HT",1,0),0)</f>
        <v>0</v>
      </c>
      <c r="BD220" s="119">
        <f>IF('Copy &amp; Paste Roster Report Here'!$A217=BD$7,IF('Copy &amp; Paste Roster Report Here'!$M217="HT",1,0),0)</f>
        <v>0</v>
      </c>
      <c r="BE220" s="119">
        <f>IF('Copy &amp; Paste Roster Report Here'!$A217=BE$7,IF('Copy &amp; Paste Roster Report Here'!$M217="HT",1,0),0)</f>
        <v>0</v>
      </c>
      <c r="BF220" s="119">
        <f>IF('Copy &amp; Paste Roster Report Here'!$A217=BF$7,IF('Copy &amp; Paste Roster Report Here'!$M217="HT",1,0),0)</f>
        <v>0</v>
      </c>
      <c r="BG220" s="119">
        <f>IF('Copy &amp; Paste Roster Report Here'!$A217=BG$7,IF('Copy &amp; Paste Roster Report Here'!$M217="HT",1,0),0)</f>
        <v>0</v>
      </c>
      <c r="BH220" s="73">
        <f t="shared" si="56"/>
        <v>0</v>
      </c>
      <c r="BI220" s="120">
        <f>IF('Copy &amp; Paste Roster Report Here'!$A217=BI$7,IF('Copy &amp; Paste Roster Report Here'!$M217="MT",1,0),0)</f>
        <v>0</v>
      </c>
      <c r="BJ220" s="120">
        <f>IF('Copy &amp; Paste Roster Report Here'!$A217=BJ$7,IF('Copy &amp; Paste Roster Report Here'!$M217="MT",1,0),0)</f>
        <v>0</v>
      </c>
      <c r="BK220" s="120">
        <f>IF('Copy &amp; Paste Roster Report Here'!$A217=BK$7,IF('Copy &amp; Paste Roster Report Here'!$M217="MT",1,0),0)</f>
        <v>0</v>
      </c>
      <c r="BL220" s="120">
        <f>IF('Copy &amp; Paste Roster Report Here'!$A217=BL$7,IF('Copy &amp; Paste Roster Report Here'!$M217="MT",1,0),0)</f>
        <v>0</v>
      </c>
      <c r="BM220" s="120">
        <f>IF('Copy &amp; Paste Roster Report Here'!$A217=BM$7,IF('Copy &amp; Paste Roster Report Here'!$M217="MT",1,0),0)</f>
        <v>0</v>
      </c>
      <c r="BN220" s="120">
        <f>IF('Copy &amp; Paste Roster Report Here'!$A217=BN$7,IF('Copy &amp; Paste Roster Report Here'!$M217="MT",1,0),0)</f>
        <v>0</v>
      </c>
      <c r="BO220" s="120">
        <f>IF('Copy &amp; Paste Roster Report Here'!$A217=BO$7,IF('Copy &amp; Paste Roster Report Here'!$M217="MT",1,0),0)</f>
        <v>0</v>
      </c>
      <c r="BP220" s="120">
        <f>IF('Copy &amp; Paste Roster Report Here'!$A217=BP$7,IF('Copy &amp; Paste Roster Report Here'!$M217="MT",1,0),0)</f>
        <v>0</v>
      </c>
      <c r="BQ220" s="120">
        <f>IF('Copy &amp; Paste Roster Report Here'!$A217=BQ$7,IF('Copy &amp; Paste Roster Report Here'!$M217="MT",1,0),0)</f>
        <v>0</v>
      </c>
      <c r="BR220" s="120">
        <f>IF('Copy &amp; Paste Roster Report Here'!$A217=BR$7,IF('Copy &amp; Paste Roster Report Here'!$M217="MT",1,0),0)</f>
        <v>0</v>
      </c>
      <c r="BS220" s="120">
        <f>IF('Copy &amp; Paste Roster Report Here'!$A217=BS$7,IF('Copy &amp; Paste Roster Report Here'!$M217="MT",1,0),0)</f>
        <v>0</v>
      </c>
      <c r="BT220" s="73">
        <f t="shared" si="57"/>
        <v>0</v>
      </c>
      <c r="BU220" s="121">
        <f>IF('Copy &amp; Paste Roster Report Here'!$A217=BU$7,IF('Copy &amp; Paste Roster Report Here'!$M217="fy",1,0),0)</f>
        <v>0</v>
      </c>
      <c r="BV220" s="121">
        <f>IF('Copy &amp; Paste Roster Report Here'!$A217=BV$7,IF('Copy &amp; Paste Roster Report Here'!$M217="fy",1,0),0)</f>
        <v>0</v>
      </c>
      <c r="BW220" s="121">
        <f>IF('Copy &amp; Paste Roster Report Here'!$A217=BW$7,IF('Copy &amp; Paste Roster Report Here'!$M217="fy",1,0),0)</f>
        <v>0</v>
      </c>
      <c r="BX220" s="121">
        <f>IF('Copy &amp; Paste Roster Report Here'!$A217=BX$7,IF('Copy &amp; Paste Roster Report Here'!$M217="fy",1,0),0)</f>
        <v>0</v>
      </c>
      <c r="BY220" s="121">
        <f>IF('Copy &amp; Paste Roster Report Here'!$A217=BY$7,IF('Copy &amp; Paste Roster Report Here'!$M217="fy",1,0),0)</f>
        <v>0</v>
      </c>
      <c r="BZ220" s="121">
        <f>IF('Copy &amp; Paste Roster Report Here'!$A217=BZ$7,IF('Copy &amp; Paste Roster Report Here'!$M217="fy",1,0),0)</f>
        <v>0</v>
      </c>
      <c r="CA220" s="121">
        <f>IF('Copy &amp; Paste Roster Report Here'!$A217=CA$7,IF('Copy &amp; Paste Roster Report Here'!$M217="fy",1,0),0)</f>
        <v>0</v>
      </c>
      <c r="CB220" s="121">
        <f>IF('Copy &amp; Paste Roster Report Here'!$A217=CB$7,IF('Copy &amp; Paste Roster Report Here'!$M217="fy",1,0),0)</f>
        <v>0</v>
      </c>
      <c r="CC220" s="121">
        <f>IF('Copy &amp; Paste Roster Report Here'!$A217=CC$7,IF('Copy &amp; Paste Roster Report Here'!$M217="fy",1,0),0)</f>
        <v>0</v>
      </c>
      <c r="CD220" s="121">
        <f>IF('Copy &amp; Paste Roster Report Here'!$A217=CD$7,IF('Copy &amp; Paste Roster Report Here'!$M217="fy",1,0),0)</f>
        <v>0</v>
      </c>
      <c r="CE220" s="121">
        <f>IF('Copy &amp; Paste Roster Report Here'!$A217=CE$7,IF('Copy &amp; Paste Roster Report Here'!$M217="fy",1,0),0)</f>
        <v>0</v>
      </c>
      <c r="CF220" s="73">
        <f t="shared" si="58"/>
        <v>0</v>
      </c>
      <c r="CG220" s="122">
        <f>IF('Copy &amp; Paste Roster Report Here'!$A217=CG$7,IF('Copy &amp; Paste Roster Report Here'!$M217="RH",1,0),0)</f>
        <v>0</v>
      </c>
      <c r="CH220" s="122">
        <f>IF('Copy &amp; Paste Roster Report Here'!$A217=CH$7,IF('Copy &amp; Paste Roster Report Here'!$M217="RH",1,0),0)</f>
        <v>0</v>
      </c>
      <c r="CI220" s="122">
        <f>IF('Copy &amp; Paste Roster Report Here'!$A217=CI$7,IF('Copy &amp; Paste Roster Report Here'!$M217="RH",1,0),0)</f>
        <v>0</v>
      </c>
      <c r="CJ220" s="122">
        <f>IF('Copy &amp; Paste Roster Report Here'!$A217=CJ$7,IF('Copy &amp; Paste Roster Report Here'!$M217="RH",1,0),0)</f>
        <v>0</v>
      </c>
      <c r="CK220" s="122">
        <f>IF('Copy &amp; Paste Roster Report Here'!$A217=CK$7,IF('Copy &amp; Paste Roster Report Here'!$M217="RH",1,0),0)</f>
        <v>0</v>
      </c>
      <c r="CL220" s="122">
        <f>IF('Copy &amp; Paste Roster Report Here'!$A217=CL$7,IF('Copy &amp; Paste Roster Report Here'!$M217="RH",1,0),0)</f>
        <v>0</v>
      </c>
      <c r="CM220" s="122">
        <f>IF('Copy &amp; Paste Roster Report Here'!$A217=CM$7,IF('Copy &amp; Paste Roster Report Here'!$M217="RH",1,0),0)</f>
        <v>0</v>
      </c>
      <c r="CN220" s="122">
        <f>IF('Copy &amp; Paste Roster Report Here'!$A217=CN$7,IF('Copy &amp; Paste Roster Report Here'!$M217="RH",1,0),0)</f>
        <v>0</v>
      </c>
      <c r="CO220" s="122">
        <f>IF('Copy &amp; Paste Roster Report Here'!$A217=CO$7,IF('Copy &amp; Paste Roster Report Here'!$M217="RH",1,0),0)</f>
        <v>0</v>
      </c>
      <c r="CP220" s="122">
        <f>IF('Copy &amp; Paste Roster Report Here'!$A217=CP$7,IF('Copy &amp; Paste Roster Report Here'!$M217="RH",1,0),0)</f>
        <v>0</v>
      </c>
      <c r="CQ220" s="122">
        <f>IF('Copy &amp; Paste Roster Report Here'!$A217=CQ$7,IF('Copy &amp; Paste Roster Report Here'!$M217="RH",1,0),0)</f>
        <v>0</v>
      </c>
      <c r="CR220" s="73">
        <f t="shared" si="59"/>
        <v>0</v>
      </c>
      <c r="CS220" s="123">
        <f>IF('Copy &amp; Paste Roster Report Here'!$A217=CS$7,IF('Copy &amp; Paste Roster Report Here'!$M217="QT",1,0),0)</f>
        <v>0</v>
      </c>
      <c r="CT220" s="123">
        <f>IF('Copy &amp; Paste Roster Report Here'!$A217=CT$7,IF('Copy &amp; Paste Roster Report Here'!$M217="QT",1,0),0)</f>
        <v>0</v>
      </c>
      <c r="CU220" s="123">
        <f>IF('Copy &amp; Paste Roster Report Here'!$A217=CU$7,IF('Copy &amp; Paste Roster Report Here'!$M217="QT",1,0),0)</f>
        <v>0</v>
      </c>
      <c r="CV220" s="123">
        <f>IF('Copy &amp; Paste Roster Report Here'!$A217=CV$7,IF('Copy &amp; Paste Roster Report Here'!$M217="QT",1,0),0)</f>
        <v>0</v>
      </c>
      <c r="CW220" s="123">
        <f>IF('Copy &amp; Paste Roster Report Here'!$A217=CW$7,IF('Copy &amp; Paste Roster Report Here'!$M217="QT",1,0),0)</f>
        <v>0</v>
      </c>
      <c r="CX220" s="123">
        <f>IF('Copy &amp; Paste Roster Report Here'!$A217=CX$7,IF('Copy &amp; Paste Roster Report Here'!$M217="QT",1,0),0)</f>
        <v>0</v>
      </c>
      <c r="CY220" s="123">
        <f>IF('Copy &amp; Paste Roster Report Here'!$A217=CY$7,IF('Copy &amp; Paste Roster Report Here'!$M217="QT",1,0),0)</f>
        <v>0</v>
      </c>
      <c r="CZ220" s="123">
        <f>IF('Copy &amp; Paste Roster Report Here'!$A217=CZ$7,IF('Copy &amp; Paste Roster Report Here'!$M217="QT",1,0),0)</f>
        <v>0</v>
      </c>
      <c r="DA220" s="123">
        <f>IF('Copy &amp; Paste Roster Report Here'!$A217=DA$7,IF('Copy &amp; Paste Roster Report Here'!$M217="QT",1,0),0)</f>
        <v>0</v>
      </c>
      <c r="DB220" s="123">
        <f>IF('Copy &amp; Paste Roster Report Here'!$A217=DB$7,IF('Copy &amp; Paste Roster Report Here'!$M217="QT",1,0),0)</f>
        <v>0</v>
      </c>
      <c r="DC220" s="123">
        <f>IF('Copy &amp; Paste Roster Report Here'!$A217=DC$7,IF('Copy &amp; Paste Roster Report Here'!$M217="QT",1,0),0)</f>
        <v>0</v>
      </c>
      <c r="DD220" s="73">
        <f t="shared" si="60"/>
        <v>0</v>
      </c>
      <c r="DE220" s="124">
        <f>IF('Copy &amp; Paste Roster Report Here'!$A217=DE$7,IF('Copy &amp; Paste Roster Report Here'!$M217="xxxxxxxxxxx",1,0),0)</f>
        <v>0</v>
      </c>
      <c r="DF220" s="124">
        <f>IF('Copy &amp; Paste Roster Report Here'!$A217=DF$7,IF('Copy &amp; Paste Roster Report Here'!$M217="xxxxxxxxxxx",1,0),0)</f>
        <v>0</v>
      </c>
      <c r="DG220" s="124">
        <f>IF('Copy &amp; Paste Roster Report Here'!$A217=DG$7,IF('Copy &amp; Paste Roster Report Here'!$M217="xxxxxxxxxxx",1,0),0)</f>
        <v>0</v>
      </c>
      <c r="DH220" s="124">
        <f>IF('Copy &amp; Paste Roster Report Here'!$A217=DH$7,IF('Copy &amp; Paste Roster Report Here'!$M217="xxxxxxxxxxx",1,0),0)</f>
        <v>0</v>
      </c>
      <c r="DI220" s="124">
        <f>IF('Copy &amp; Paste Roster Report Here'!$A217=DI$7,IF('Copy &amp; Paste Roster Report Here'!$M217="xxxxxxxxxxx",1,0),0)</f>
        <v>0</v>
      </c>
      <c r="DJ220" s="124">
        <f>IF('Copy &amp; Paste Roster Report Here'!$A217=DJ$7,IF('Copy &amp; Paste Roster Report Here'!$M217="xxxxxxxxxxx",1,0),0)</f>
        <v>0</v>
      </c>
      <c r="DK220" s="124">
        <f>IF('Copy &amp; Paste Roster Report Here'!$A217=DK$7,IF('Copy &amp; Paste Roster Report Here'!$M217="xxxxxxxxxxx",1,0),0)</f>
        <v>0</v>
      </c>
      <c r="DL220" s="124">
        <f>IF('Copy &amp; Paste Roster Report Here'!$A217=DL$7,IF('Copy &amp; Paste Roster Report Here'!$M217="xxxxxxxxxxx",1,0),0)</f>
        <v>0</v>
      </c>
      <c r="DM220" s="124">
        <f>IF('Copy &amp; Paste Roster Report Here'!$A217=DM$7,IF('Copy &amp; Paste Roster Report Here'!$M217="xxxxxxxxxxx",1,0),0)</f>
        <v>0</v>
      </c>
      <c r="DN220" s="124">
        <f>IF('Copy &amp; Paste Roster Report Here'!$A217=DN$7,IF('Copy &amp; Paste Roster Report Here'!$M217="xxxxxxxxxxx",1,0),0)</f>
        <v>0</v>
      </c>
      <c r="DO220" s="124">
        <f>IF('Copy &amp; Paste Roster Report Here'!$A217=DO$7,IF('Copy &amp; Paste Roster Report Here'!$M217="xxxxxxxxxxx",1,0),0)</f>
        <v>0</v>
      </c>
      <c r="DP220" s="125">
        <f t="shared" si="61"/>
        <v>0</v>
      </c>
      <c r="DQ220" s="126">
        <f t="shared" si="62"/>
        <v>0</v>
      </c>
    </row>
    <row r="221" spans="1:121" x14ac:dyDescent="0.2">
      <c r="A221" s="111">
        <f t="shared" si="48"/>
        <v>0</v>
      </c>
      <c r="B221" s="111">
        <f t="shared" si="49"/>
        <v>0</v>
      </c>
      <c r="C221" s="112">
        <f>+('Copy &amp; Paste Roster Report Here'!$P218-'Copy &amp; Paste Roster Report Here'!$O218)/30</f>
        <v>0</v>
      </c>
      <c r="D221" s="112">
        <f>+('Copy &amp; Paste Roster Report Here'!$P218-'Copy &amp; Paste Roster Report Here'!$O218)</f>
        <v>0</v>
      </c>
      <c r="E221" s="111">
        <f>'Copy &amp; Paste Roster Report Here'!N218</f>
        <v>0</v>
      </c>
      <c r="F221" s="111" t="str">
        <f t="shared" si="50"/>
        <v>N</v>
      </c>
      <c r="G221" s="111">
        <f>'Copy &amp; Paste Roster Report Here'!R218</f>
        <v>0</v>
      </c>
      <c r="H221" s="113">
        <f t="shared" si="51"/>
        <v>0</v>
      </c>
      <c r="I221" s="112">
        <f>IF(F221="N",$F$5-'Copy &amp; Paste Roster Report Here'!O218,+'Copy &amp; Paste Roster Report Here'!Q218-'Copy &amp; Paste Roster Report Here'!O218)</f>
        <v>0</v>
      </c>
      <c r="J221" s="114">
        <f t="shared" si="52"/>
        <v>0</v>
      </c>
      <c r="K221" s="114">
        <f t="shared" si="53"/>
        <v>0</v>
      </c>
      <c r="L221" s="115">
        <f>'Copy &amp; Paste Roster Report Here'!F218</f>
        <v>0</v>
      </c>
      <c r="M221" s="116">
        <f t="shared" si="54"/>
        <v>0</v>
      </c>
      <c r="N221" s="117">
        <f>IF('Copy &amp; Paste Roster Report Here'!$A218='Analytical Tests'!N$7,IF($F221="Y",+$H221*N$6,0),0)</f>
        <v>0</v>
      </c>
      <c r="O221" s="117">
        <f>IF('Copy &amp; Paste Roster Report Here'!$A218='Analytical Tests'!O$7,IF($F221="Y",+$H221*O$6,0),0)</f>
        <v>0</v>
      </c>
      <c r="P221" s="117">
        <f>IF('Copy &amp; Paste Roster Report Here'!$A218='Analytical Tests'!P$7,IF($F221="Y",+$H221*P$6,0),0)</f>
        <v>0</v>
      </c>
      <c r="Q221" s="117">
        <f>IF('Copy &amp; Paste Roster Report Here'!$A218='Analytical Tests'!Q$7,IF($F221="Y",+$H221*Q$6,0),0)</f>
        <v>0</v>
      </c>
      <c r="R221" s="117">
        <f>IF('Copy &amp; Paste Roster Report Here'!$A218='Analytical Tests'!R$7,IF($F221="Y",+$H221*R$6,0),0)</f>
        <v>0</v>
      </c>
      <c r="S221" s="117">
        <f>IF('Copy &amp; Paste Roster Report Here'!$A218='Analytical Tests'!S$7,IF($F221="Y",+$H221*S$6,0),0)</f>
        <v>0</v>
      </c>
      <c r="T221" s="117">
        <f>IF('Copy &amp; Paste Roster Report Here'!$A218='Analytical Tests'!T$7,IF($F221="Y",+$H221*T$6,0),0)</f>
        <v>0</v>
      </c>
      <c r="U221" s="117">
        <f>IF('Copy &amp; Paste Roster Report Here'!$A218='Analytical Tests'!U$7,IF($F221="Y",+$H221*U$6,0),0)</f>
        <v>0</v>
      </c>
      <c r="V221" s="117">
        <f>IF('Copy &amp; Paste Roster Report Here'!$A218='Analytical Tests'!V$7,IF($F221="Y",+$H221*V$6,0),0)</f>
        <v>0</v>
      </c>
      <c r="W221" s="117">
        <f>IF('Copy &amp; Paste Roster Report Here'!$A218='Analytical Tests'!W$7,IF($F221="Y",+$H221*W$6,0),0)</f>
        <v>0</v>
      </c>
      <c r="X221" s="117">
        <f>IF('Copy &amp; Paste Roster Report Here'!$A218='Analytical Tests'!X$7,IF($F221="Y",+$H221*X$6,0),0)</f>
        <v>0</v>
      </c>
      <c r="Y221" s="117" t="b">
        <f>IF('Copy &amp; Paste Roster Report Here'!$A218='Analytical Tests'!Y$7,IF($F221="N",IF($J221&gt;=$C221,Y$6,+($I221/$D221)*Y$6),0))</f>
        <v>0</v>
      </c>
      <c r="Z221" s="117" t="b">
        <f>IF('Copy &amp; Paste Roster Report Here'!$A218='Analytical Tests'!Z$7,IF($F221="N",IF($J221&gt;=$C221,Z$6,+($I221/$D221)*Z$6),0))</f>
        <v>0</v>
      </c>
      <c r="AA221" s="117" t="b">
        <f>IF('Copy &amp; Paste Roster Report Here'!$A218='Analytical Tests'!AA$7,IF($F221="N",IF($J221&gt;=$C221,AA$6,+($I221/$D221)*AA$6),0))</f>
        <v>0</v>
      </c>
      <c r="AB221" s="117" t="b">
        <f>IF('Copy &amp; Paste Roster Report Here'!$A218='Analytical Tests'!AB$7,IF($F221="N",IF($J221&gt;=$C221,AB$6,+($I221/$D221)*AB$6),0))</f>
        <v>0</v>
      </c>
      <c r="AC221" s="117" t="b">
        <f>IF('Copy &amp; Paste Roster Report Here'!$A218='Analytical Tests'!AC$7,IF($F221="N",IF($J221&gt;=$C221,AC$6,+($I221/$D221)*AC$6),0))</f>
        <v>0</v>
      </c>
      <c r="AD221" s="117" t="b">
        <f>IF('Copy &amp; Paste Roster Report Here'!$A218='Analytical Tests'!AD$7,IF($F221="N",IF($J221&gt;=$C221,AD$6,+($I221/$D221)*AD$6),0))</f>
        <v>0</v>
      </c>
      <c r="AE221" s="117" t="b">
        <f>IF('Copy &amp; Paste Roster Report Here'!$A218='Analytical Tests'!AE$7,IF($F221="N",IF($J221&gt;=$C221,AE$6,+($I221/$D221)*AE$6),0))</f>
        <v>0</v>
      </c>
      <c r="AF221" s="117" t="b">
        <f>IF('Copy &amp; Paste Roster Report Here'!$A218='Analytical Tests'!AF$7,IF($F221="N",IF($J221&gt;=$C221,AF$6,+($I221/$D221)*AF$6),0))</f>
        <v>0</v>
      </c>
      <c r="AG221" s="117" t="b">
        <f>IF('Copy &amp; Paste Roster Report Here'!$A218='Analytical Tests'!AG$7,IF($F221="N",IF($J221&gt;=$C221,AG$6,+($I221/$D221)*AG$6),0))</f>
        <v>0</v>
      </c>
      <c r="AH221" s="117" t="b">
        <f>IF('Copy &amp; Paste Roster Report Here'!$A218='Analytical Tests'!AH$7,IF($F221="N",IF($J221&gt;=$C221,AH$6,+($I221/$D221)*AH$6),0))</f>
        <v>0</v>
      </c>
      <c r="AI221" s="117" t="b">
        <f>IF('Copy &amp; Paste Roster Report Here'!$A218='Analytical Tests'!AI$7,IF($F221="N",IF($J221&gt;=$C221,AI$6,+($I221/$D221)*AI$6),0))</f>
        <v>0</v>
      </c>
      <c r="AJ221" s="79"/>
      <c r="AK221" s="118">
        <f>IF('Copy &amp; Paste Roster Report Here'!$A218=AK$7,IF('Copy &amp; Paste Roster Report Here'!$M218="FT",1,0),0)</f>
        <v>0</v>
      </c>
      <c r="AL221" s="118">
        <f>IF('Copy &amp; Paste Roster Report Here'!$A218=AL$7,IF('Copy &amp; Paste Roster Report Here'!$M218="FT",1,0),0)</f>
        <v>0</v>
      </c>
      <c r="AM221" s="118">
        <f>IF('Copy &amp; Paste Roster Report Here'!$A218=AM$7,IF('Copy &amp; Paste Roster Report Here'!$M218="FT",1,0),0)</f>
        <v>0</v>
      </c>
      <c r="AN221" s="118">
        <f>IF('Copy &amp; Paste Roster Report Here'!$A218=AN$7,IF('Copy &amp; Paste Roster Report Here'!$M218="FT",1,0),0)</f>
        <v>0</v>
      </c>
      <c r="AO221" s="118">
        <f>IF('Copy &amp; Paste Roster Report Here'!$A218=AO$7,IF('Copy &amp; Paste Roster Report Here'!$M218="FT",1,0),0)</f>
        <v>0</v>
      </c>
      <c r="AP221" s="118">
        <f>IF('Copy &amp; Paste Roster Report Here'!$A218=AP$7,IF('Copy &amp; Paste Roster Report Here'!$M218="FT",1,0),0)</f>
        <v>0</v>
      </c>
      <c r="AQ221" s="118">
        <f>IF('Copy &amp; Paste Roster Report Here'!$A218=AQ$7,IF('Copy &amp; Paste Roster Report Here'!$M218="FT",1,0),0)</f>
        <v>0</v>
      </c>
      <c r="AR221" s="118">
        <f>IF('Copy &amp; Paste Roster Report Here'!$A218=AR$7,IF('Copy &amp; Paste Roster Report Here'!$M218="FT",1,0),0)</f>
        <v>0</v>
      </c>
      <c r="AS221" s="118">
        <f>IF('Copy &amp; Paste Roster Report Here'!$A218=AS$7,IF('Copy &amp; Paste Roster Report Here'!$M218="FT",1,0),0)</f>
        <v>0</v>
      </c>
      <c r="AT221" s="118">
        <f>IF('Copy &amp; Paste Roster Report Here'!$A218=AT$7,IF('Copy &amp; Paste Roster Report Here'!$M218="FT",1,0),0)</f>
        <v>0</v>
      </c>
      <c r="AU221" s="118">
        <f>IF('Copy &amp; Paste Roster Report Here'!$A218=AU$7,IF('Copy &amp; Paste Roster Report Here'!$M218="FT",1,0),0)</f>
        <v>0</v>
      </c>
      <c r="AV221" s="73">
        <f t="shared" si="55"/>
        <v>0</v>
      </c>
      <c r="AW221" s="119">
        <f>IF('Copy &amp; Paste Roster Report Here'!$A218=AW$7,IF('Copy &amp; Paste Roster Report Here'!$M218="HT",1,0),0)</f>
        <v>0</v>
      </c>
      <c r="AX221" s="119">
        <f>IF('Copy &amp; Paste Roster Report Here'!$A218=AX$7,IF('Copy &amp; Paste Roster Report Here'!$M218="HT",1,0),0)</f>
        <v>0</v>
      </c>
      <c r="AY221" s="119">
        <f>IF('Copy &amp; Paste Roster Report Here'!$A218=AY$7,IF('Copy &amp; Paste Roster Report Here'!$M218="HT",1,0),0)</f>
        <v>0</v>
      </c>
      <c r="AZ221" s="119">
        <f>IF('Copy &amp; Paste Roster Report Here'!$A218=AZ$7,IF('Copy &amp; Paste Roster Report Here'!$M218="HT",1,0),0)</f>
        <v>0</v>
      </c>
      <c r="BA221" s="119">
        <f>IF('Copy &amp; Paste Roster Report Here'!$A218=BA$7,IF('Copy &amp; Paste Roster Report Here'!$M218="HT",1,0),0)</f>
        <v>0</v>
      </c>
      <c r="BB221" s="119">
        <f>IF('Copy &amp; Paste Roster Report Here'!$A218=BB$7,IF('Copy &amp; Paste Roster Report Here'!$M218="HT",1,0),0)</f>
        <v>0</v>
      </c>
      <c r="BC221" s="119">
        <f>IF('Copy &amp; Paste Roster Report Here'!$A218=BC$7,IF('Copy &amp; Paste Roster Report Here'!$M218="HT",1,0),0)</f>
        <v>0</v>
      </c>
      <c r="BD221" s="119">
        <f>IF('Copy &amp; Paste Roster Report Here'!$A218=BD$7,IF('Copy &amp; Paste Roster Report Here'!$M218="HT",1,0),0)</f>
        <v>0</v>
      </c>
      <c r="BE221" s="119">
        <f>IF('Copy &amp; Paste Roster Report Here'!$A218=BE$7,IF('Copy &amp; Paste Roster Report Here'!$M218="HT",1,0),0)</f>
        <v>0</v>
      </c>
      <c r="BF221" s="119">
        <f>IF('Copy &amp; Paste Roster Report Here'!$A218=BF$7,IF('Copy &amp; Paste Roster Report Here'!$M218="HT",1,0),0)</f>
        <v>0</v>
      </c>
      <c r="BG221" s="119">
        <f>IF('Copy &amp; Paste Roster Report Here'!$A218=BG$7,IF('Copy &amp; Paste Roster Report Here'!$M218="HT",1,0),0)</f>
        <v>0</v>
      </c>
      <c r="BH221" s="73">
        <f t="shared" si="56"/>
        <v>0</v>
      </c>
      <c r="BI221" s="120">
        <f>IF('Copy &amp; Paste Roster Report Here'!$A218=BI$7,IF('Copy &amp; Paste Roster Report Here'!$M218="MT",1,0),0)</f>
        <v>0</v>
      </c>
      <c r="BJ221" s="120">
        <f>IF('Copy &amp; Paste Roster Report Here'!$A218=BJ$7,IF('Copy &amp; Paste Roster Report Here'!$M218="MT",1,0),0)</f>
        <v>0</v>
      </c>
      <c r="BK221" s="120">
        <f>IF('Copy &amp; Paste Roster Report Here'!$A218=BK$7,IF('Copy &amp; Paste Roster Report Here'!$M218="MT",1,0),0)</f>
        <v>0</v>
      </c>
      <c r="BL221" s="120">
        <f>IF('Copy &amp; Paste Roster Report Here'!$A218=BL$7,IF('Copy &amp; Paste Roster Report Here'!$M218="MT",1,0),0)</f>
        <v>0</v>
      </c>
      <c r="BM221" s="120">
        <f>IF('Copy &amp; Paste Roster Report Here'!$A218=BM$7,IF('Copy &amp; Paste Roster Report Here'!$M218="MT",1,0),0)</f>
        <v>0</v>
      </c>
      <c r="BN221" s="120">
        <f>IF('Copy &amp; Paste Roster Report Here'!$A218=BN$7,IF('Copy &amp; Paste Roster Report Here'!$M218="MT",1,0),0)</f>
        <v>0</v>
      </c>
      <c r="BO221" s="120">
        <f>IF('Copy &amp; Paste Roster Report Here'!$A218=BO$7,IF('Copy &amp; Paste Roster Report Here'!$M218="MT",1,0),0)</f>
        <v>0</v>
      </c>
      <c r="BP221" s="120">
        <f>IF('Copy &amp; Paste Roster Report Here'!$A218=BP$7,IF('Copy &amp; Paste Roster Report Here'!$M218="MT",1,0),0)</f>
        <v>0</v>
      </c>
      <c r="BQ221" s="120">
        <f>IF('Copy &amp; Paste Roster Report Here'!$A218=BQ$7,IF('Copy &amp; Paste Roster Report Here'!$M218="MT",1,0),0)</f>
        <v>0</v>
      </c>
      <c r="BR221" s="120">
        <f>IF('Copy &amp; Paste Roster Report Here'!$A218=BR$7,IF('Copy &amp; Paste Roster Report Here'!$M218="MT",1,0),0)</f>
        <v>0</v>
      </c>
      <c r="BS221" s="120">
        <f>IF('Copy &amp; Paste Roster Report Here'!$A218=BS$7,IF('Copy &amp; Paste Roster Report Here'!$M218="MT",1,0),0)</f>
        <v>0</v>
      </c>
      <c r="BT221" s="73">
        <f t="shared" si="57"/>
        <v>0</v>
      </c>
      <c r="BU221" s="121">
        <f>IF('Copy &amp; Paste Roster Report Here'!$A218=BU$7,IF('Copy &amp; Paste Roster Report Here'!$M218="fy",1,0),0)</f>
        <v>0</v>
      </c>
      <c r="BV221" s="121">
        <f>IF('Copy &amp; Paste Roster Report Here'!$A218=BV$7,IF('Copy &amp; Paste Roster Report Here'!$M218="fy",1,0),0)</f>
        <v>0</v>
      </c>
      <c r="BW221" s="121">
        <f>IF('Copy &amp; Paste Roster Report Here'!$A218=BW$7,IF('Copy &amp; Paste Roster Report Here'!$M218="fy",1,0),0)</f>
        <v>0</v>
      </c>
      <c r="BX221" s="121">
        <f>IF('Copy &amp; Paste Roster Report Here'!$A218=BX$7,IF('Copy &amp; Paste Roster Report Here'!$M218="fy",1,0),0)</f>
        <v>0</v>
      </c>
      <c r="BY221" s="121">
        <f>IF('Copy &amp; Paste Roster Report Here'!$A218=BY$7,IF('Copy &amp; Paste Roster Report Here'!$M218="fy",1,0),0)</f>
        <v>0</v>
      </c>
      <c r="BZ221" s="121">
        <f>IF('Copy &amp; Paste Roster Report Here'!$A218=BZ$7,IF('Copy &amp; Paste Roster Report Here'!$M218="fy",1,0),0)</f>
        <v>0</v>
      </c>
      <c r="CA221" s="121">
        <f>IF('Copy &amp; Paste Roster Report Here'!$A218=CA$7,IF('Copy &amp; Paste Roster Report Here'!$M218="fy",1,0),0)</f>
        <v>0</v>
      </c>
      <c r="CB221" s="121">
        <f>IF('Copy &amp; Paste Roster Report Here'!$A218=CB$7,IF('Copy &amp; Paste Roster Report Here'!$M218="fy",1,0),0)</f>
        <v>0</v>
      </c>
      <c r="CC221" s="121">
        <f>IF('Copy &amp; Paste Roster Report Here'!$A218=CC$7,IF('Copy &amp; Paste Roster Report Here'!$M218="fy",1,0),0)</f>
        <v>0</v>
      </c>
      <c r="CD221" s="121">
        <f>IF('Copy &amp; Paste Roster Report Here'!$A218=CD$7,IF('Copy &amp; Paste Roster Report Here'!$M218="fy",1,0),0)</f>
        <v>0</v>
      </c>
      <c r="CE221" s="121">
        <f>IF('Copy &amp; Paste Roster Report Here'!$A218=CE$7,IF('Copy &amp; Paste Roster Report Here'!$M218="fy",1,0),0)</f>
        <v>0</v>
      </c>
      <c r="CF221" s="73">
        <f t="shared" si="58"/>
        <v>0</v>
      </c>
      <c r="CG221" s="122">
        <f>IF('Copy &amp; Paste Roster Report Here'!$A218=CG$7,IF('Copy &amp; Paste Roster Report Here'!$M218="RH",1,0),0)</f>
        <v>0</v>
      </c>
      <c r="CH221" s="122">
        <f>IF('Copy &amp; Paste Roster Report Here'!$A218=CH$7,IF('Copy &amp; Paste Roster Report Here'!$M218="RH",1,0),0)</f>
        <v>0</v>
      </c>
      <c r="CI221" s="122">
        <f>IF('Copy &amp; Paste Roster Report Here'!$A218=CI$7,IF('Copy &amp; Paste Roster Report Here'!$M218="RH",1,0),0)</f>
        <v>0</v>
      </c>
      <c r="CJ221" s="122">
        <f>IF('Copy &amp; Paste Roster Report Here'!$A218=CJ$7,IF('Copy &amp; Paste Roster Report Here'!$M218="RH",1,0),0)</f>
        <v>0</v>
      </c>
      <c r="CK221" s="122">
        <f>IF('Copy &amp; Paste Roster Report Here'!$A218=CK$7,IF('Copy &amp; Paste Roster Report Here'!$M218="RH",1,0),0)</f>
        <v>0</v>
      </c>
      <c r="CL221" s="122">
        <f>IF('Copy &amp; Paste Roster Report Here'!$A218=CL$7,IF('Copy &amp; Paste Roster Report Here'!$M218="RH",1,0),0)</f>
        <v>0</v>
      </c>
      <c r="CM221" s="122">
        <f>IF('Copy &amp; Paste Roster Report Here'!$A218=CM$7,IF('Copy &amp; Paste Roster Report Here'!$M218="RH",1,0),0)</f>
        <v>0</v>
      </c>
      <c r="CN221" s="122">
        <f>IF('Copy &amp; Paste Roster Report Here'!$A218=CN$7,IF('Copy &amp; Paste Roster Report Here'!$M218="RH",1,0),0)</f>
        <v>0</v>
      </c>
      <c r="CO221" s="122">
        <f>IF('Copy &amp; Paste Roster Report Here'!$A218=CO$7,IF('Copy &amp; Paste Roster Report Here'!$M218="RH",1,0),0)</f>
        <v>0</v>
      </c>
      <c r="CP221" s="122">
        <f>IF('Copy &amp; Paste Roster Report Here'!$A218=CP$7,IF('Copy &amp; Paste Roster Report Here'!$M218="RH",1,0),0)</f>
        <v>0</v>
      </c>
      <c r="CQ221" s="122">
        <f>IF('Copy &amp; Paste Roster Report Here'!$A218=CQ$7,IF('Copy &amp; Paste Roster Report Here'!$M218="RH",1,0),0)</f>
        <v>0</v>
      </c>
      <c r="CR221" s="73">
        <f t="shared" si="59"/>
        <v>0</v>
      </c>
      <c r="CS221" s="123">
        <f>IF('Copy &amp; Paste Roster Report Here'!$A218=CS$7,IF('Copy &amp; Paste Roster Report Here'!$M218="QT",1,0),0)</f>
        <v>0</v>
      </c>
      <c r="CT221" s="123">
        <f>IF('Copy &amp; Paste Roster Report Here'!$A218=CT$7,IF('Copy &amp; Paste Roster Report Here'!$M218="QT",1,0),0)</f>
        <v>0</v>
      </c>
      <c r="CU221" s="123">
        <f>IF('Copy &amp; Paste Roster Report Here'!$A218=CU$7,IF('Copy &amp; Paste Roster Report Here'!$M218="QT",1,0),0)</f>
        <v>0</v>
      </c>
      <c r="CV221" s="123">
        <f>IF('Copy &amp; Paste Roster Report Here'!$A218=CV$7,IF('Copy &amp; Paste Roster Report Here'!$M218="QT",1,0),0)</f>
        <v>0</v>
      </c>
      <c r="CW221" s="123">
        <f>IF('Copy &amp; Paste Roster Report Here'!$A218=CW$7,IF('Copy &amp; Paste Roster Report Here'!$M218="QT",1,0),0)</f>
        <v>0</v>
      </c>
      <c r="CX221" s="123">
        <f>IF('Copy &amp; Paste Roster Report Here'!$A218=CX$7,IF('Copy &amp; Paste Roster Report Here'!$M218="QT",1,0),0)</f>
        <v>0</v>
      </c>
      <c r="CY221" s="123">
        <f>IF('Copy &amp; Paste Roster Report Here'!$A218=CY$7,IF('Copy &amp; Paste Roster Report Here'!$M218="QT",1,0),0)</f>
        <v>0</v>
      </c>
      <c r="CZ221" s="123">
        <f>IF('Copy &amp; Paste Roster Report Here'!$A218=CZ$7,IF('Copy &amp; Paste Roster Report Here'!$M218="QT",1,0),0)</f>
        <v>0</v>
      </c>
      <c r="DA221" s="123">
        <f>IF('Copy &amp; Paste Roster Report Here'!$A218=DA$7,IF('Copy &amp; Paste Roster Report Here'!$M218="QT",1,0),0)</f>
        <v>0</v>
      </c>
      <c r="DB221" s="123">
        <f>IF('Copy &amp; Paste Roster Report Here'!$A218=DB$7,IF('Copy &amp; Paste Roster Report Here'!$M218="QT",1,0),0)</f>
        <v>0</v>
      </c>
      <c r="DC221" s="123">
        <f>IF('Copy &amp; Paste Roster Report Here'!$A218=DC$7,IF('Copy &amp; Paste Roster Report Here'!$M218="QT",1,0),0)</f>
        <v>0</v>
      </c>
      <c r="DD221" s="73">
        <f t="shared" si="60"/>
        <v>0</v>
      </c>
      <c r="DE221" s="124">
        <f>IF('Copy &amp; Paste Roster Report Here'!$A218=DE$7,IF('Copy &amp; Paste Roster Report Here'!$M218="xxxxxxxxxxx",1,0),0)</f>
        <v>0</v>
      </c>
      <c r="DF221" s="124">
        <f>IF('Copy &amp; Paste Roster Report Here'!$A218=DF$7,IF('Copy &amp; Paste Roster Report Here'!$M218="xxxxxxxxxxx",1,0),0)</f>
        <v>0</v>
      </c>
      <c r="DG221" s="124">
        <f>IF('Copy &amp; Paste Roster Report Here'!$A218=DG$7,IF('Copy &amp; Paste Roster Report Here'!$M218="xxxxxxxxxxx",1,0),0)</f>
        <v>0</v>
      </c>
      <c r="DH221" s="124">
        <f>IF('Copy &amp; Paste Roster Report Here'!$A218=DH$7,IF('Copy &amp; Paste Roster Report Here'!$M218="xxxxxxxxxxx",1,0),0)</f>
        <v>0</v>
      </c>
      <c r="DI221" s="124">
        <f>IF('Copy &amp; Paste Roster Report Here'!$A218=DI$7,IF('Copy &amp; Paste Roster Report Here'!$M218="xxxxxxxxxxx",1,0),0)</f>
        <v>0</v>
      </c>
      <c r="DJ221" s="124">
        <f>IF('Copy &amp; Paste Roster Report Here'!$A218=DJ$7,IF('Copy &amp; Paste Roster Report Here'!$M218="xxxxxxxxxxx",1,0),0)</f>
        <v>0</v>
      </c>
      <c r="DK221" s="124">
        <f>IF('Copy &amp; Paste Roster Report Here'!$A218=DK$7,IF('Copy &amp; Paste Roster Report Here'!$M218="xxxxxxxxxxx",1,0),0)</f>
        <v>0</v>
      </c>
      <c r="DL221" s="124">
        <f>IF('Copy &amp; Paste Roster Report Here'!$A218=DL$7,IF('Copy &amp; Paste Roster Report Here'!$M218="xxxxxxxxxxx",1,0),0)</f>
        <v>0</v>
      </c>
      <c r="DM221" s="124">
        <f>IF('Copy &amp; Paste Roster Report Here'!$A218=DM$7,IF('Copy &amp; Paste Roster Report Here'!$M218="xxxxxxxxxxx",1,0),0)</f>
        <v>0</v>
      </c>
      <c r="DN221" s="124">
        <f>IF('Copy &amp; Paste Roster Report Here'!$A218=DN$7,IF('Copy &amp; Paste Roster Report Here'!$M218="xxxxxxxxxxx",1,0),0)</f>
        <v>0</v>
      </c>
      <c r="DO221" s="124">
        <f>IF('Copy &amp; Paste Roster Report Here'!$A218=DO$7,IF('Copy &amp; Paste Roster Report Here'!$M218="xxxxxxxxxxx",1,0),0)</f>
        <v>0</v>
      </c>
      <c r="DP221" s="125">
        <f t="shared" si="61"/>
        <v>0</v>
      </c>
      <c r="DQ221" s="126">
        <f t="shared" si="62"/>
        <v>0</v>
      </c>
    </row>
    <row r="222" spans="1:121" x14ac:dyDescent="0.2">
      <c r="A222" s="111">
        <f t="shared" si="48"/>
        <v>0</v>
      </c>
      <c r="B222" s="111">
        <f t="shared" si="49"/>
        <v>0</v>
      </c>
      <c r="C222" s="112">
        <f>+('Copy &amp; Paste Roster Report Here'!$P219-'Copy &amp; Paste Roster Report Here'!$O219)/30</f>
        <v>0</v>
      </c>
      <c r="D222" s="112">
        <f>+('Copy &amp; Paste Roster Report Here'!$P219-'Copy &amp; Paste Roster Report Here'!$O219)</f>
        <v>0</v>
      </c>
      <c r="E222" s="111">
        <f>'Copy &amp; Paste Roster Report Here'!N219</f>
        <v>0</v>
      </c>
      <c r="F222" s="111" t="str">
        <f t="shared" si="50"/>
        <v>N</v>
      </c>
      <c r="G222" s="111">
        <f>'Copy &amp; Paste Roster Report Here'!R219</f>
        <v>0</v>
      </c>
      <c r="H222" s="113">
        <f t="shared" si="51"/>
        <v>0</v>
      </c>
      <c r="I222" s="112">
        <f>IF(F222="N",$F$5-'Copy &amp; Paste Roster Report Here'!O219,+'Copy &amp; Paste Roster Report Here'!Q219-'Copy &amp; Paste Roster Report Here'!O219)</f>
        <v>0</v>
      </c>
      <c r="J222" s="114">
        <f t="shared" si="52"/>
        <v>0</v>
      </c>
      <c r="K222" s="114">
        <f t="shared" si="53"/>
        <v>0</v>
      </c>
      <c r="L222" s="115">
        <f>'Copy &amp; Paste Roster Report Here'!F219</f>
        <v>0</v>
      </c>
      <c r="M222" s="116">
        <f t="shared" si="54"/>
        <v>0</v>
      </c>
      <c r="N222" s="117">
        <f>IF('Copy &amp; Paste Roster Report Here'!$A219='Analytical Tests'!N$7,IF($F222="Y",+$H222*N$6,0),0)</f>
        <v>0</v>
      </c>
      <c r="O222" s="117">
        <f>IF('Copy &amp; Paste Roster Report Here'!$A219='Analytical Tests'!O$7,IF($F222="Y",+$H222*O$6,0),0)</f>
        <v>0</v>
      </c>
      <c r="P222" s="117">
        <f>IF('Copy &amp; Paste Roster Report Here'!$A219='Analytical Tests'!P$7,IF($F222="Y",+$H222*P$6,0),0)</f>
        <v>0</v>
      </c>
      <c r="Q222" s="117">
        <f>IF('Copy &amp; Paste Roster Report Here'!$A219='Analytical Tests'!Q$7,IF($F222="Y",+$H222*Q$6,0),0)</f>
        <v>0</v>
      </c>
      <c r="R222" s="117">
        <f>IF('Copy &amp; Paste Roster Report Here'!$A219='Analytical Tests'!R$7,IF($F222="Y",+$H222*R$6,0),0)</f>
        <v>0</v>
      </c>
      <c r="S222" s="117">
        <f>IF('Copy &amp; Paste Roster Report Here'!$A219='Analytical Tests'!S$7,IF($F222="Y",+$H222*S$6,0),0)</f>
        <v>0</v>
      </c>
      <c r="T222" s="117">
        <f>IF('Copy &amp; Paste Roster Report Here'!$A219='Analytical Tests'!T$7,IF($F222="Y",+$H222*T$6,0),0)</f>
        <v>0</v>
      </c>
      <c r="U222" s="117">
        <f>IF('Copy &amp; Paste Roster Report Here'!$A219='Analytical Tests'!U$7,IF($F222="Y",+$H222*U$6,0),0)</f>
        <v>0</v>
      </c>
      <c r="V222" s="117">
        <f>IF('Copy &amp; Paste Roster Report Here'!$A219='Analytical Tests'!V$7,IF($F222="Y",+$H222*V$6,0),0)</f>
        <v>0</v>
      </c>
      <c r="W222" s="117">
        <f>IF('Copy &amp; Paste Roster Report Here'!$A219='Analytical Tests'!W$7,IF($F222="Y",+$H222*W$6,0),0)</f>
        <v>0</v>
      </c>
      <c r="X222" s="117">
        <f>IF('Copy &amp; Paste Roster Report Here'!$A219='Analytical Tests'!X$7,IF($F222="Y",+$H222*X$6,0),0)</f>
        <v>0</v>
      </c>
      <c r="Y222" s="117" t="b">
        <f>IF('Copy &amp; Paste Roster Report Here'!$A219='Analytical Tests'!Y$7,IF($F222="N",IF($J222&gt;=$C222,Y$6,+($I222/$D222)*Y$6),0))</f>
        <v>0</v>
      </c>
      <c r="Z222" s="117" t="b">
        <f>IF('Copy &amp; Paste Roster Report Here'!$A219='Analytical Tests'!Z$7,IF($F222="N",IF($J222&gt;=$C222,Z$6,+($I222/$D222)*Z$6),0))</f>
        <v>0</v>
      </c>
      <c r="AA222" s="117" t="b">
        <f>IF('Copy &amp; Paste Roster Report Here'!$A219='Analytical Tests'!AA$7,IF($F222="N",IF($J222&gt;=$C222,AA$6,+($I222/$D222)*AA$6),0))</f>
        <v>0</v>
      </c>
      <c r="AB222" s="117" t="b">
        <f>IF('Copy &amp; Paste Roster Report Here'!$A219='Analytical Tests'!AB$7,IF($F222="N",IF($J222&gt;=$C222,AB$6,+($I222/$D222)*AB$6),0))</f>
        <v>0</v>
      </c>
      <c r="AC222" s="117" t="b">
        <f>IF('Copy &amp; Paste Roster Report Here'!$A219='Analytical Tests'!AC$7,IF($F222="N",IF($J222&gt;=$C222,AC$6,+($I222/$D222)*AC$6),0))</f>
        <v>0</v>
      </c>
      <c r="AD222" s="117" t="b">
        <f>IF('Copy &amp; Paste Roster Report Here'!$A219='Analytical Tests'!AD$7,IF($F222="N",IF($J222&gt;=$C222,AD$6,+($I222/$D222)*AD$6),0))</f>
        <v>0</v>
      </c>
      <c r="AE222" s="117" t="b">
        <f>IF('Copy &amp; Paste Roster Report Here'!$A219='Analytical Tests'!AE$7,IF($F222="N",IF($J222&gt;=$C222,AE$6,+($I222/$D222)*AE$6),0))</f>
        <v>0</v>
      </c>
      <c r="AF222" s="117" t="b">
        <f>IF('Copy &amp; Paste Roster Report Here'!$A219='Analytical Tests'!AF$7,IF($F222="N",IF($J222&gt;=$C222,AF$6,+($I222/$D222)*AF$6),0))</f>
        <v>0</v>
      </c>
      <c r="AG222" s="117" t="b">
        <f>IF('Copy &amp; Paste Roster Report Here'!$A219='Analytical Tests'!AG$7,IF($F222="N",IF($J222&gt;=$C222,AG$6,+($I222/$D222)*AG$6),0))</f>
        <v>0</v>
      </c>
      <c r="AH222" s="117" t="b">
        <f>IF('Copy &amp; Paste Roster Report Here'!$A219='Analytical Tests'!AH$7,IF($F222="N",IF($J222&gt;=$C222,AH$6,+($I222/$D222)*AH$6),0))</f>
        <v>0</v>
      </c>
      <c r="AI222" s="117" t="b">
        <f>IF('Copy &amp; Paste Roster Report Here'!$A219='Analytical Tests'!AI$7,IF($F222="N",IF($J222&gt;=$C222,AI$6,+($I222/$D222)*AI$6),0))</f>
        <v>0</v>
      </c>
      <c r="AJ222" s="79"/>
      <c r="AK222" s="118">
        <f>IF('Copy &amp; Paste Roster Report Here'!$A219=AK$7,IF('Copy &amp; Paste Roster Report Here'!$M219="FT",1,0),0)</f>
        <v>0</v>
      </c>
      <c r="AL222" s="118">
        <f>IF('Copy &amp; Paste Roster Report Here'!$A219=AL$7,IF('Copy &amp; Paste Roster Report Here'!$M219="FT",1,0),0)</f>
        <v>0</v>
      </c>
      <c r="AM222" s="118">
        <f>IF('Copy &amp; Paste Roster Report Here'!$A219=AM$7,IF('Copy &amp; Paste Roster Report Here'!$M219="FT",1,0),0)</f>
        <v>0</v>
      </c>
      <c r="AN222" s="118">
        <f>IF('Copy &amp; Paste Roster Report Here'!$A219=AN$7,IF('Copy &amp; Paste Roster Report Here'!$M219="FT",1,0),0)</f>
        <v>0</v>
      </c>
      <c r="AO222" s="118">
        <f>IF('Copy &amp; Paste Roster Report Here'!$A219=AO$7,IF('Copy &amp; Paste Roster Report Here'!$M219="FT",1,0),0)</f>
        <v>0</v>
      </c>
      <c r="AP222" s="118">
        <f>IF('Copy &amp; Paste Roster Report Here'!$A219=AP$7,IF('Copy &amp; Paste Roster Report Here'!$M219="FT",1,0),0)</f>
        <v>0</v>
      </c>
      <c r="AQ222" s="118">
        <f>IF('Copy &amp; Paste Roster Report Here'!$A219=AQ$7,IF('Copy &amp; Paste Roster Report Here'!$M219="FT",1,0),0)</f>
        <v>0</v>
      </c>
      <c r="AR222" s="118">
        <f>IF('Copy &amp; Paste Roster Report Here'!$A219=AR$7,IF('Copy &amp; Paste Roster Report Here'!$M219="FT",1,0),0)</f>
        <v>0</v>
      </c>
      <c r="AS222" s="118">
        <f>IF('Copy &amp; Paste Roster Report Here'!$A219=AS$7,IF('Copy &amp; Paste Roster Report Here'!$M219="FT",1,0),0)</f>
        <v>0</v>
      </c>
      <c r="AT222" s="118">
        <f>IF('Copy &amp; Paste Roster Report Here'!$A219=AT$7,IF('Copy &amp; Paste Roster Report Here'!$M219="FT",1,0),0)</f>
        <v>0</v>
      </c>
      <c r="AU222" s="118">
        <f>IF('Copy &amp; Paste Roster Report Here'!$A219=AU$7,IF('Copy &amp; Paste Roster Report Here'!$M219="FT",1,0),0)</f>
        <v>0</v>
      </c>
      <c r="AV222" s="73">
        <f t="shared" si="55"/>
        <v>0</v>
      </c>
      <c r="AW222" s="119">
        <f>IF('Copy &amp; Paste Roster Report Here'!$A219=AW$7,IF('Copy &amp; Paste Roster Report Here'!$M219="HT",1,0),0)</f>
        <v>0</v>
      </c>
      <c r="AX222" s="119">
        <f>IF('Copy &amp; Paste Roster Report Here'!$A219=AX$7,IF('Copy &amp; Paste Roster Report Here'!$M219="HT",1,0),0)</f>
        <v>0</v>
      </c>
      <c r="AY222" s="119">
        <f>IF('Copy &amp; Paste Roster Report Here'!$A219=AY$7,IF('Copy &amp; Paste Roster Report Here'!$M219="HT",1,0),0)</f>
        <v>0</v>
      </c>
      <c r="AZ222" s="119">
        <f>IF('Copy &amp; Paste Roster Report Here'!$A219=AZ$7,IF('Copy &amp; Paste Roster Report Here'!$M219="HT",1,0),0)</f>
        <v>0</v>
      </c>
      <c r="BA222" s="119">
        <f>IF('Copy &amp; Paste Roster Report Here'!$A219=BA$7,IF('Copy &amp; Paste Roster Report Here'!$M219="HT",1,0),0)</f>
        <v>0</v>
      </c>
      <c r="BB222" s="119">
        <f>IF('Copy &amp; Paste Roster Report Here'!$A219=BB$7,IF('Copy &amp; Paste Roster Report Here'!$M219="HT",1,0),0)</f>
        <v>0</v>
      </c>
      <c r="BC222" s="119">
        <f>IF('Copy &amp; Paste Roster Report Here'!$A219=BC$7,IF('Copy &amp; Paste Roster Report Here'!$M219="HT",1,0),0)</f>
        <v>0</v>
      </c>
      <c r="BD222" s="119">
        <f>IF('Copy &amp; Paste Roster Report Here'!$A219=BD$7,IF('Copy &amp; Paste Roster Report Here'!$M219="HT",1,0),0)</f>
        <v>0</v>
      </c>
      <c r="BE222" s="119">
        <f>IF('Copy &amp; Paste Roster Report Here'!$A219=BE$7,IF('Copy &amp; Paste Roster Report Here'!$M219="HT",1,0),0)</f>
        <v>0</v>
      </c>
      <c r="BF222" s="119">
        <f>IF('Copy &amp; Paste Roster Report Here'!$A219=BF$7,IF('Copy &amp; Paste Roster Report Here'!$M219="HT",1,0),0)</f>
        <v>0</v>
      </c>
      <c r="BG222" s="119">
        <f>IF('Copy &amp; Paste Roster Report Here'!$A219=BG$7,IF('Copy &amp; Paste Roster Report Here'!$M219="HT",1,0),0)</f>
        <v>0</v>
      </c>
      <c r="BH222" s="73">
        <f t="shared" si="56"/>
        <v>0</v>
      </c>
      <c r="BI222" s="120">
        <f>IF('Copy &amp; Paste Roster Report Here'!$A219=BI$7,IF('Copy &amp; Paste Roster Report Here'!$M219="MT",1,0),0)</f>
        <v>0</v>
      </c>
      <c r="BJ222" s="120">
        <f>IF('Copy &amp; Paste Roster Report Here'!$A219=BJ$7,IF('Copy &amp; Paste Roster Report Here'!$M219="MT",1,0),0)</f>
        <v>0</v>
      </c>
      <c r="BK222" s="120">
        <f>IF('Copy &amp; Paste Roster Report Here'!$A219=BK$7,IF('Copy &amp; Paste Roster Report Here'!$M219="MT",1,0),0)</f>
        <v>0</v>
      </c>
      <c r="BL222" s="120">
        <f>IF('Copy &amp; Paste Roster Report Here'!$A219=BL$7,IF('Copy &amp; Paste Roster Report Here'!$M219="MT",1,0),0)</f>
        <v>0</v>
      </c>
      <c r="BM222" s="120">
        <f>IF('Copy &amp; Paste Roster Report Here'!$A219=BM$7,IF('Copy &amp; Paste Roster Report Here'!$M219="MT",1,0),0)</f>
        <v>0</v>
      </c>
      <c r="BN222" s="120">
        <f>IF('Copy &amp; Paste Roster Report Here'!$A219=BN$7,IF('Copy &amp; Paste Roster Report Here'!$M219="MT",1,0),0)</f>
        <v>0</v>
      </c>
      <c r="BO222" s="120">
        <f>IF('Copy &amp; Paste Roster Report Here'!$A219=BO$7,IF('Copy &amp; Paste Roster Report Here'!$M219="MT",1,0),0)</f>
        <v>0</v>
      </c>
      <c r="BP222" s="120">
        <f>IF('Copy &amp; Paste Roster Report Here'!$A219=BP$7,IF('Copy &amp; Paste Roster Report Here'!$M219="MT",1,0),0)</f>
        <v>0</v>
      </c>
      <c r="BQ222" s="120">
        <f>IF('Copy &amp; Paste Roster Report Here'!$A219=BQ$7,IF('Copy &amp; Paste Roster Report Here'!$M219="MT",1,0),0)</f>
        <v>0</v>
      </c>
      <c r="BR222" s="120">
        <f>IF('Copy &amp; Paste Roster Report Here'!$A219=BR$7,IF('Copy &amp; Paste Roster Report Here'!$M219="MT",1,0),0)</f>
        <v>0</v>
      </c>
      <c r="BS222" s="120">
        <f>IF('Copy &amp; Paste Roster Report Here'!$A219=BS$7,IF('Copy &amp; Paste Roster Report Here'!$M219="MT",1,0),0)</f>
        <v>0</v>
      </c>
      <c r="BT222" s="73">
        <f t="shared" si="57"/>
        <v>0</v>
      </c>
      <c r="BU222" s="121">
        <f>IF('Copy &amp; Paste Roster Report Here'!$A219=BU$7,IF('Copy &amp; Paste Roster Report Here'!$M219="fy",1,0),0)</f>
        <v>0</v>
      </c>
      <c r="BV222" s="121">
        <f>IF('Copy &amp; Paste Roster Report Here'!$A219=BV$7,IF('Copy &amp; Paste Roster Report Here'!$M219="fy",1,0),0)</f>
        <v>0</v>
      </c>
      <c r="BW222" s="121">
        <f>IF('Copy &amp; Paste Roster Report Here'!$A219=BW$7,IF('Copy &amp; Paste Roster Report Here'!$M219="fy",1,0),0)</f>
        <v>0</v>
      </c>
      <c r="BX222" s="121">
        <f>IF('Copy &amp; Paste Roster Report Here'!$A219=BX$7,IF('Copy &amp; Paste Roster Report Here'!$M219="fy",1,0),0)</f>
        <v>0</v>
      </c>
      <c r="BY222" s="121">
        <f>IF('Copy &amp; Paste Roster Report Here'!$A219=BY$7,IF('Copy &amp; Paste Roster Report Here'!$M219="fy",1,0),0)</f>
        <v>0</v>
      </c>
      <c r="BZ222" s="121">
        <f>IF('Copy &amp; Paste Roster Report Here'!$A219=BZ$7,IF('Copy &amp; Paste Roster Report Here'!$M219="fy",1,0),0)</f>
        <v>0</v>
      </c>
      <c r="CA222" s="121">
        <f>IF('Copy &amp; Paste Roster Report Here'!$A219=CA$7,IF('Copy &amp; Paste Roster Report Here'!$M219="fy",1,0),0)</f>
        <v>0</v>
      </c>
      <c r="CB222" s="121">
        <f>IF('Copy &amp; Paste Roster Report Here'!$A219=CB$7,IF('Copy &amp; Paste Roster Report Here'!$M219="fy",1,0),0)</f>
        <v>0</v>
      </c>
      <c r="CC222" s="121">
        <f>IF('Copy &amp; Paste Roster Report Here'!$A219=CC$7,IF('Copy &amp; Paste Roster Report Here'!$M219="fy",1,0),0)</f>
        <v>0</v>
      </c>
      <c r="CD222" s="121">
        <f>IF('Copy &amp; Paste Roster Report Here'!$A219=CD$7,IF('Copy &amp; Paste Roster Report Here'!$M219="fy",1,0),0)</f>
        <v>0</v>
      </c>
      <c r="CE222" s="121">
        <f>IF('Copy &amp; Paste Roster Report Here'!$A219=CE$7,IF('Copy &amp; Paste Roster Report Here'!$M219="fy",1,0),0)</f>
        <v>0</v>
      </c>
      <c r="CF222" s="73">
        <f t="shared" si="58"/>
        <v>0</v>
      </c>
      <c r="CG222" s="122">
        <f>IF('Copy &amp; Paste Roster Report Here'!$A219=CG$7,IF('Copy &amp; Paste Roster Report Here'!$M219="RH",1,0),0)</f>
        <v>0</v>
      </c>
      <c r="CH222" s="122">
        <f>IF('Copy &amp; Paste Roster Report Here'!$A219=CH$7,IF('Copy &amp; Paste Roster Report Here'!$M219="RH",1,0),0)</f>
        <v>0</v>
      </c>
      <c r="CI222" s="122">
        <f>IF('Copy &amp; Paste Roster Report Here'!$A219=CI$7,IF('Copy &amp; Paste Roster Report Here'!$M219="RH",1,0),0)</f>
        <v>0</v>
      </c>
      <c r="CJ222" s="122">
        <f>IF('Copy &amp; Paste Roster Report Here'!$A219=CJ$7,IF('Copy &amp; Paste Roster Report Here'!$M219="RH",1,0),0)</f>
        <v>0</v>
      </c>
      <c r="CK222" s="122">
        <f>IF('Copy &amp; Paste Roster Report Here'!$A219=CK$7,IF('Copy &amp; Paste Roster Report Here'!$M219="RH",1,0),0)</f>
        <v>0</v>
      </c>
      <c r="CL222" s="122">
        <f>IF('Copy &amp; Paste Roster Report Here'!$A219=CL$7,IF('Copy &amp; Paste Roster Report Here'!$M219="RH",1,0),0)</f>
        <v>0</v>
      </c>
      <c r="CM222" s="122">
        <f>IF('Copy &amp; Paste Roster Report Here'!$A219=CM$7,IF('Copy &amp; Paste Roster Report Here'!$M219="RH",1,0),0)</f>
        <v>0</v>
      </c>
      <c r="CN222" s="122">
        <f>IF('Copy &amp; Paste Roster Report Here'!$A219=CN$7,IF('Copy &amp; Paste Roster Report Here'!$M219="RH",1,0),0)</f>
        <v>0</v>
      </c>
      <c r="CO222" s="122">
        <f>IF('Copy &amp; Paste Roster Report Here'!$A219=CO$7,IF('Copy &amp; Paste Roster Report Here'!$M219="RH",1,0),0)</f>
        <v>0</v>
      </c>
      <c r="CP222" s="122">
        <f>IF('Copy &amp; Paste Roster Report Here'!$A219=CP$7,IF('Copy &amp; Paste Roster Report Here'!$M219="RH",1,0),0)</f>
        <v>0</v>
      </c>
      <c r="CQ222" s="122">
        <f>IF('Copy &amp; Paste Roster Report Here'!$A219=CQ$7,IF('Copy &amp; Paste Roster Report Here'!$M219="RH",1,0),0)</f>
        <v>0</v>
      </c>
      <c r="CR222" s="73">
        <f t="shared" si="59"/>
        <v>0</v>
      </c>
      <c r="CS222" s="123">
        <f>IF('Copy &amp; Paste Roster Report Here'!$A219=CS$7,IF('Copy &amp; Paste Roster Report Here'!$M219="QT",1,0),0)</f>
        <v>0</v>
      </c>
      <c r="CT222" s="123">
        <f>IF('Copy &amp; Paste Roster Report Here'!$A219=CT$7,IF('Copy &amp; Paste Roster Report Here'!$M219="QT",1,0),0)</f>
        <v>0</v>
      </c>
      <c r="CU222" s="123">
        <f>IF('Copy &amp; Paste Roster Report Here'!$A219=CU$7,IF('Copy &amp; Paste Roster Report Here'!$M219="QT",1,0),0)</f>
        <v>0</v>
      </c>
      <c r="CV222" s="123">
        <f>IF('Copy &amp; Paste Roster Report Here'!$A219=CV$7,IF('Copy &amp; Paste Roster Report Here'!$M219="QT",1,0),0)</f>
        <v>0</v>
      </c>
      <c r="CW222" s="123">
        <f>IF('Copy &amp; Paste Roster Report Here'!$A219=CW$7,IF('Copy &amp; Paste Roster Report Here'!$M219="QT",1,0),0)</f>
        <v>0</v>
      </c>
      <c r="CX222" s="123">
        <f>IF('Copy &amp; Paste Roster Report Here'!$A219=CX$7,IF('Copy &amp; Paste Roster Report Here'!$M219="QT",1,0),0)</f>
        <v>0</v>
      </c>
      <c r="CY222" s="123">
        <f>IF('Copy &amp; Paste Roster Report Here'!$A219=CY$7,IF('Copy &amp; Paste Roster Report Here'!$M219="QT",1,0),0)</f>
        <v>0</v>
      </c>
      <c r="CZ222" s="123">
        <f>IF('Copy &amp; Paste Roster Report Here'!$A219=CZ$7,IF('Copy &amp; Paste Roster Report Here'!$M219="QT",1,0),0)</f>
        <v>0</v>
      </c>
      <c r="DA222" s="123">
        <f>IF('Copy &amp; Paste Roster Report Here'!$A219=DA$7,IF('Copy &amp; Paste Roster Report Here'!$M219="QT",1,0),0)</f>
        <v>0</v>
      </c>
      <c r="DB222" s="123">
        <f>IF('Copy &amp; Paste Roster Report Here'!$A219=DB$7,IF('Copy &amp; Paste Roster Report Here'!$M219="QT",1,0),0)</f>
        <v>0</v>
      </c>
      <c r="DC222" s="123">
        <f>IF('Copy &amp; Paste Roster Report Here'!$A219=DC$7,IF('Copy &amp; Paste Roster Report Here'!$M219="QT",1,0),0)</f>
        <v>0</v>
      </c>
      <c r="DD222" s="73">
        <f t="shared" si="60"/>
        <v>0</v>
      </c>
      <c r="DE222" s="124">
        <f>IF('Copy &amp; Paste Roster Report Here'!$A219=DE$7,IF('Copy &amp; Paste Roster Report Here'!$M219="xxxxxxxxxxx",1,0),0)</f>
        <v>0</v>
      </c>
      <c r="DF222" s="124">
        <f>IF('Copy &amp; Paste Roster Report Here'!$A219=DF$7,IF('Copy &amp; Paste Roster Report Here'!$M219="xxxxxxxxxxx",1,0),0)</f>
        <v>0</v>
      </c>
      <c r="DG222" s="124">
        <f>IF('Copy &amp; Paste Roster Report Here'!$A219=DG$7,IF('Copy &amp; Paste Roster Report Here'!$M219="xxxxxxxxxxx",1,0),0)</f>
        <v>0</v>
      </c>
      <c r="DH222" s="124">
        <f>IF('Copy &amp; Paste Roster Report Here'!$A219=DH$7,IF('Copy &amp; Paste Roster Report Here'!$M219="xxxxxxxxxxx",1,0),0)</f>
        <v>0</v>
      </c>
      <c r="DI222" s="124">
        <f>IF('Copy &amp; Paste Roster Report Here'!$A219=DI$7,IF('Copy &amp; Paste Roster Report Here'!$M219="xxxxxxxxxxx",1,0),0)</f>
        <v>0</v>
      </c>
      <c r="DJ222" s="124">
        <f>IF('Copy &amp; Paste Roster Report Here'!$A219=DJ$7,IF('Copy &amp; Paste Roster Report Here'!$M219="xxxxxxxxxxx",1,0),0)</f>
        <v>0</v>
      </c>
      <c r="DK222" s="124">
        <f>IF('Copy &amp; Paste Roster Report Here'!$A219=DK$7,IF('Copy &amp; Paste Roster Report Here'!$M219="xxxxxxxxxxx",1,0),0)</f>
        <v>0</v>
      </c>
      <c r="DL222" s="124">
        <f>IF('Copy &amp; Paste Roster Report Here'!$A219=DL$7,IF('Copy &amp; Paste Roster Report Here'!$M219="xxxxxxxxxxx",1,0),0)</f>
        <v>0</v>
      </c>
      <c r="DM222" s="124">
        <f>IF('Copy &amp; Paste Roster Report Here'!$A219=DM$7,IF('Copy &amp; Paste Roster Report Here'!$M219="xxxxxxxxxxx",1,0),0)</f>
        <v>0</v>
      </c>
      <c r="DN222" s="124">
        <f>IF('Copy &amp; Paste Roster Report Here'!$A219=DN$7,IF('Copy &amp; Paste Roster Report Here'!$M219="xxxxxxxxxxx",1,0),0)</f>
        <v>0</v>
      </c>
      <c r="DO222" s="124">
        <f>IF('Copy &amp; Paste Roster Report Here'!$A219=DO$7,IF('Copy &amp; Paste Roster Report Here'!$M219="xxxxxxxxxxx",1,0),0)</f>
        <v>0</v>
      </c>
      <c r="DP222" s="125">
        <f t="shared" si="61"/>
        <v>0</v>
      </c>
      <c r="DQ222" s="126">
        <f t="shared" si="62"/>
        <v>0</v>
      </c>
    </row>
    <row r="223" spans="1:121" x14ac:dyDescent="0.2">
      <c r="A223" s="111">
        <f t="shared" si="48"/>
        <v>0</v>
      </c>
      <c r="B223" s="111">
        <f t="shared" si="49"/>
        <v>0</v>
      </c>
      <c r="C223" s="112">
        <f>+('Copy &amp; Paste Roster Report Here'!$P220-'Copy &amp; Paste Roster Report Here'!$O220)/30</f>
        <v>0</v>
      </c>
      <c r="D223" s="112">
        <f>+('Copy &amp; Paste Roster Report Here'!$P220-'Copy &amp; Paste Roster Report Here'!$O220)</f>
        <v>0</v>
      </c>
      <c r="E223" s="111">
        <f>'Copy &amp; Paste Roster Report Here'!N220</f>
        <v>0</v>
      </c>
      <c r="F223" s="111" t="str">
        <f t="shared" si="50"/>
        <v>N</v>
      </c>
      <c r="G223" s="111">
        <f>'Copy &amp; Paste Roster Report Here'!R220</f>
        <v>0</v>
      </c>
      <c r="H223" s="113">
        <f t="shared" si="51"/>
        <v>0</v>
      </c>
      <c r="I223" s="112">
        <f>IF(F223="N",$F$5-'Copy &amp; Paste Roster Report Here'!O220,+'Copy &amp; Paste Roster Report Here'!Q220-'Copy &amp; Paste Roster Report Here'!O220)</f>
        <v>0</v>
      </c>
      <c r="J223" s="114">
        <f t="shared" si="52"/>
        <v>0</v>
      </c>
      <c r="K223" s="114">
        <f t="shared" si="53"/>
        <v>0</v>
      </c>
      <c r="L223" s="115">
        <f>'Copy &amp; Paste Roster Report Here'!F220</f>
        <v>0</v>
      </c>
      <c r="M223" s="116">
        <f t="shared" si="54"/>
        <v>0</v>
      </c>
      <c r="N223" s="117">
        <f>IF('Copy &amp; Paste Roster Report Here'!$A220='Analytical Tests'!N$7,IF($F223="Y",+$H223*N$6,0),0)</f>
        <v>0</v>
      </c>
      <c r="O223" s="117">
        <f>IF('Copy &amp; Paste Roster Report Here'!$A220='Analytical Tests'!O$7,IF($F223="Y",+$H223*O$6,0),0)</f>
        <v>0</v>
      </c>
      <c r="P223" s="117">
        <f>IF('Copy &amp; Paste Roster Report Here'!$A220='Analytical Tests'!P$7,IF($F223="Y",+$H223*P$6,0),0)</f>
        <v>0</v>
      </c>
      <c r="Q223" s="117">
        <f>IF('Copy &amp; Paste Roster Report Here'!$A220='Analytical Tests'!Q$7,IF($F223="Y",+$H223*Q$6,0),0)</f>
        <v>0</v>
      </c>
      <c r="R223" s="117">
        <f>IF('Copy &amp; Paste Roster Report Here'!$A220='Analytical Tests'!R$7,IF($F223="Y",+$H223*R$6,0),0)</f>
        <v>0</v>
      </c>
      <c r="S223" s="117">
        <f>IF('Copy &amp; Paste Roster Report Here'!$A220='Analytical Tests'!S$7,IF($F223="Y",+$H223*S$6,0),0)</f>
        <v>0</v>
      </c>
      <c r="T223" s="117">
        <f>IF('Copy &amp; Paste Roster Report Here'!$A220='Analytical Tests'!T$7,IF($F223="Y",+$H223*T$6,0),0)</f>
        <v>0</v>
      </c>
      <c r="U223" s="117">
        <f>IF('Copy &amp; Paste Roster Report Here'!$A220='Analytical Tests'!U$7,IF($F223="Y",+$H223*U$6,0),0)</f>
        <v>0</v>
      </c>
      <c r="V223" s="117">
        <f>IF('Copy &amp; Paste Roster Report Here'!$A220='Analytical Tests'!V$7,IF($F223="Y",+$H223*V$6,0),0)</f>
        <v>0</v>
      </c>
      <c r="W223" s="117">
        <f>IF('Copy &amp; Paste Roster Report Here'!$A220='Analytical Tests'!W$7,IF($F223="Y",+$H223*W$6,0),0)</f>
        <v>0</v>
      </c>
      <c r="X223" s="117">
        <f>IF('Copy &amp; Paste Roster Report Here'!$A220='Analytical Tests'!X$7,IF($F223="Y",+$H223*X$6,0),0)</f>
        <v>0</v>
      </c>
      <c r="Y223" s="117" t="b">
        <f>IF('Copy &amp; Paste Roster Report Here'!$A220='Analytical Tests'!Y$7,IF($F223="N",IF($J223&gt;=$C223,Y$6,+($I223/$D223)*Y$6),0))</f>
        <v>0</v>
      </c>
      <c r="Z223" s="117" t="b">
        <f>IF('Copy &amp; Paste Roster Report Here'!$A220='Analytical Tests'!Z$7,IF($F223="N",IF($J223&gt;=$C223,Z$6,+($I223/$D223)*Z$6),0))</f>
        <v>0</v>
      </c>
      <c r="AA223" s="117" t="b">
        <f>IF('Copy &amp; Paste Roster Report Here'!$A220='Analytical Tests'!AA$7,IF($F223="N",IF($J223&gt;=$C223,AA$6,+($I223/$D223)*AA$6),0))</f>
        <v>0</v>
      </c>
      <c r="AB223" s="117" t="b">
        <f>IF('Copy &amp; Paste Roster Report Here'!$A220='Analytical Tests'!AB$7,IF($F223="N",IF($J223&gt;=$C223,AB$6,+($I223/$D223)*AB$6),0))</f>
        <v>0</v>
      </c>
      <c r="AC223" s="117" t="b">
        <f>IF('Copy &amp; Paste Roster Report Here'!$A220='Analytical Tests'!AC$7,IF($F223="N",IF($J223&gt;=$C223,AC$6,+($I223/$D223)*AC$6),0))</f>
        <v>0</v>
      </c>
      <c r="AD223" s="117" t="b">
        <f>IF('Copy &amp; Paste Roster Report Here'!$A220='Analytical Tests'!AD$7,IF($F223="N",IF($J223&gt;=$C223,AD$6,+($I223/$D223)*AD$6),0))</f>
        <v>0</v>
      </c>
      <c r="AE223" s="117" t="b">
        <f>IF('Copy &amp; Paste Roster Report Here'!$A220='Analytical Tests'!AE$7,IF($F223="N",IF($J223&gt;=$C223,AE$6,+($I223/$D223)*AE$6),0))</f>
        <v>0</v>
      </c>
      <c r="AF223" s="117" t="b">
        <f>IF('Copy &amp; Paste Roster Report Here'!$A220='Analytical Tests'!AF$7,IF($F223="N",IF($J223&gt;=$C223,AF$6,+($I223/$D223)*AF$6),0))</f>
        <v>0</v>
      </c>
      <c r="AG223" s="117" t="b">
        <f>IF('Copy &amp; Paste Roster Report Here'!$A220='Analytical Tests'!AG$7,IF($F223="N",IF($J223&gt;=$C223,AG$6,+($I223/$D223)*AG$6),0))</f>
        <v>0</v>
      </c>
      <c r="AH223" s="117" t="b">
        <f>IF('Copy &amp; Paste Roster Report Here'!$A220='Analytical Tests'!AH$7,IF($F223="N",IF($J223&gt;=$C223,AH$6,+($I223/$D223)*AH$6),0))</f>
        <v>0</v>
      </c>
      <c r="AI223" s="117" t="b">
        <f>IF('Copy &amp; Paste Roster Report Here'!$A220='Analytical Tests'!AI$7,IF($F223="N",IF($J223&gt;=$C223,AI$6,+($I223/$D223)*AI$6),0))</f>
        <v>0</v>
      </c>
      <c r="AJ223" s="79"/>
      <c r="AK223" s="118">
        <f>IF('Copy &amp; Paste Roster Report Here'!$A220=AK$7,IF('Copy &amp; Paste Roster Report Here'!$M220="FT",1,0),0)</f>
        <v>0</v>
      </c>
      <c r="AL223" s="118">
        <f>IF('Copy &amp; Paste Roster Report Here'!$A220=AL$7,IF('Copy &amp; Paste Roster Report Here'!$M220="FT",1,0),0)</f>
        <v>0</v>
      </c>
      <c r="AM223" s="118">
        <f>IF('Copy &amp; Paste Roster Report Here'!$A220=AM$7,IF('Copy &amp; Paste Roster Report Here'!$M220="FT",1,0),0)</f>
        <v>0</v>
      </c>
      <c r="AN223" s="118">
        <f>IF('Copy &amp; Paste Roster Report Here'!$A220=AN$7,IF('Copy &amp; Paste Roster Report Here'!$M220="FT",1,0),0)</f>
        <v>0</v>
      </c>
      <c r="AO223" s="118">
        <f>IF('Copy &amp; Paste Roster Report Here'!$A220=AO$7,IF('Copy &amp; Paste Roster Report Here'!$M220="FT",1,0),0)</f>
        <v>0</v>
      </c>
      <c r="AP223" s="118">
        <f>IF('Copy &amp; Paste Roster Report Here'!$A220=AP$7,IF('Copy &amp; Paste Roster Report Here'!$M220="FT",1,0),0)</f>
        <v>0</v>
      </c>
      <c r="AQ223" s="118">
        <f>IF('Copy &amp; Paste Roster Report Here'!$A220=AQ$7,IF('Copy &amp; Paste Roster Report Here'!$M220="FT",1,0),0)</f>
        <v>0</v>
      </c>
      <c r="AR223" s="118">
        <f>IF('Copy &amp; Paste Roster Report Here'!$A220=AR$7,IF('Copy &amp; Paste Roster Report Here'!$M220="FT",1,0),0)</f>
        <v>0</v>
      </c>
      <c r="AS223" s="118">
        <f>IF('Copy &amp; Paste Roster Report Here'!$A220=AS$7,IF('Copy &amp; Paste Roster Report Here'!$M220="FT",1,0),0)</f>
        <v>0</v>
      </c>
      <c r="AT223" s="118">
        <f>IF('Copy &amp; Paste Roster Report Here'!$A220=AT$7,IF('Copy &amp; Paste Roster Report Here'!$M220="FT",1,0),0)</f>
        <v>0</v>
      </c>
      <c r="AU223" s="118">
        <f>IF('Copy &amp; Paste Roster Report Here'!$A220=AU$7,IF('Copy &amp; Paste Roster Report Here'!$M220="FT",1,0),0)</f>
        <v>0</v>
      </c>
      <c r="AV223" s="73">
        <f t="shared" si="55"/>
        <v>0</v>
      </c>
      <c r="AW223" s="119">
        <f>IF('Copy &amp; Paste Roster Report Here'!$A220=AW$7,IF('Copy &amp; Paste Roster Report Here'!$M220="HT",1,0),0)</f>
        <v>0</v>
      </c>
      <c r="AX223" s="119">
        <f>IF('Copy &amp; Paste Roster Report Here'!$A220=AX$7,IF('Copy &amp; Paste Roster Report Here'!$M220="HT",1,0),0)</f>
        <v>0</v>
      </c>
      <c r="AY223" s="119">
        <f>IF('Copy &amp; Paste Roster Report Here'!$A220=AY$7,IF('Copy &amp; Paste Roster Report Here'!$M220="HT",1,0),0)</f>
        <v>0</v>
      </c>
      <c r="AZ223" s="119">
        <f>IF('Copy &amp; Paste Roster Report Here'!$A220=AZ$7,IF('Copy &amp; Paste Roster Report Here'!$M220="HT",1,0),0)</f>
        <v>0</v>
      </c>
      <c r="BA223" s="119">
        <f>IF('Copy &amp; Paste Roster Report Here'!$A220=BA$7,IF('Copy &amp; Paste Roster Report Here'!$M220="HT",1,0),0)</f>
        <v>0</v>
      </c>
      <c r="BB223" s="119">
        <f>IF('Copy &amp; Paste Roster Report Here'!$A220=BB$7,IF('Copy &amp; Paste Roster Report Here'!$M220="HT",1,0),0)</f>
        <v>0</v>
      </c>
      <c r="BC223" s="119">
        <f>IF('Copy &amp; Paste Roster Report Here'!$A220=BC$7,IF('Copy &amp; Paste Roster Report Here'!$M220="HT",1,0),0)</f>
        <v>0</v>
      </c>
      <c r="BD223" s="119">
        <f>IF('Copy &amp; Paste Roster Report Here'!$A220=BD$7,IF('Copy &amp; Paste Roster Report Here'!$M220="HT",1,0),0)</f>
        <v>0</v>
      </c>
      <c r="BE223" s="119">
        <f>IF('Copy &amp; Paste Roster Report Here'!$A220=BE$7,IF('Copy &amp; Paste Roster Report Here'!$M220="HT",1,0),0)</f>
        <v>0</v>
      </c>
      <c r="BF223" s="119">
        <f>IF('Copy &amp; Paste Roster Report Here'!$A220=BF$7,IF('Copy &amp; Paste Roster Report Here'!$M220="HT",1,0),0)</f>
        <v>0</v>
      </c>
      <c r="BG223" s="119">
        <f>IF('Copy &amp; Paste Roster Report Here'!$A220=BG$7,IF('Copy &amp; Paste Roster Report Here'!$M220="HT",1,0),0)</f>
        <v>0</v>
      </c>
      <c r="BH223" s="73">
        <f t="shared" si="56"/>
        <v>0</v>
      </c>
      <c r="BI223" s="120">
        <f>IF('Copy &amp; Paste Roster Report Here'!$A220=BI$7,IF('Copy &amp; Paste Roster Report Here'!$M220="MT",1,0),0)</f>
        <v>0</v>
      </c>
      <c r="BJ223" s="120">
        <f>IF('Copy &amp; Paste Roster Report Here'!$A220=BJ$7,IF('Copy &amp; Paste Roster Report Here'!$M220="MT",1,0),0)</f>
        <v>0</v>
      </c>
      <c r="BK223" s="120">
        <f>IF('Copy &amp; Paste Roster Report Here'!$A220=BK$7,IF('Copy &amp; Paste Roster Report Here'!$M220="MT",1,0),0)</f>
        <v>0</v>
      </c>
      <c r="BL223" s="120">
        <f>IF('Copy &amp; Paste Roster Report Here'!$A220=BL$7,IF('Copy &amp; Paste Roster Report Here'!$M220="MT",1,0),0)</f>
        <v>0</v>
      </c>
      <c r="BM223" s="120">
        <f>IF('Copy &amp; Paste Roster Report Here'!$A220=BM$7,IF('Copy &amp; Paste Roster Report Here'!$M220="MT",1,0),0)</f>
        <v>0</v>
      </c>
      <c r="BN223" s="120">
        <f>IF('Copy &amp; Paste Roster Report Here'!$A220=BN$7,IF('Copy &amp; Paste Roster Report Here'!$M220="MT",1,0),0)</f>
        <v>0</v>
      </c>
      <c r="BO223" s="120">
        <f>IF('Copy &amp; Paste Roster Report Here'!$A220=BO$7,IF('Copy &amp; Paste Roster Report Here'!$M220="MT",1,0),0)</f>
        <v>0</v>
      </c>
      <c r="BP223" s="120">
        <f>IF('Copy &amp; Paste Roster Report Here'!$A220=BP$7,IF('Copy &amp; Paste Roster Report Here'!$M220="MT",1,0),0)</f>
        <v>0</v>
      </c>
      <c r="BQ223" s="120">
        <f>IF('Copy &amp; Paste Roster Report Here'!$A220=BQ$7,IF('Copy &amp; Paste Roster Report Here'!$M220="MT",1,0),0)</f>
        <v>0</v>
      </c>
      <c r="BR223" s="120">
        <f>IF('Copy &amp; Paste Roster Report Here'!$A220=BR$7,IF('Copy &amp; Paste Roster Report Here'!$M220="MT",1,0),0)</f>
        <v>0</v>
      </c>
      <c r="BS223" s="120">
        <f>IF('Copy &amp; Paste Roster Report Here'!$A220=BS$7,IF('Copy &amp; Paste Roster Report Here'!$M220="MT",1,0),0)</f>
        <v>0</v>
      </c>
      <c r="BT223" s="73">
        <f t="shared" si="57"/>
        <v>0</v>
      </c>
      <c r="BU223" s="121">
        <f>IF('Copy &amp; Paste Roster Report Here'!$A220=BU$7,IF('Copy &amp; Paste Roster Report Here'!$M220="fy",1,0),0)</f>
        <v>0</v>
      </c>
      <c r="BV223" s="121">
        <f>IF('Copy &amp; Paste Roster Report Here'!$A220=BV$7,IF('Copy &amp; Paste Roster Report Here'!$M220="fy",1,0),0)</f>
        <v>0</v>
      </c>
      <c r="BW223" s="121">
        <f>IF('Copy &amp; Paste Roster Report Here'!$A220=BW$7,IF('Copy &amp; Paste Roster Report Here'!$M220="fy",1,0),0)</f>
        <v>0</v>
      </c>
      <c r="BX223" s="121">
        <f>IF('Copy &amp; Paste Roster Report Here'!$A220=BX$7,IF('Copy &amp; Paste Roster Report Here'!$M220="fy",1,0),0)</f>
        <v>0</v>
      </c>
      <c r="BY223" s="121">
        <f>IF('Copy &amp; Paste Roster Report Here'!$A220=BY$7,IF('Copy &amp; Paste Roster Report Here'!$M220="fy",1,0),0)</f>
        <v>0</v>
      </c>
      <c r="BZ223" s="121">
        <f>IF('Copy &amp; Paste Roster Report Here'!$A220=BZ$7,IF('Copy &amp; Paste Roster Report Here'!$M220="fy",1,0),0)</f>
        <v>0</v>
      </c>
      <c r="CA223" s="121">
        <f>IF('Copy &amp; Paste Roster Report Here'!$A220=CA$7,IF('Copy &amp; Paste Roster Report Here'!$M220="fy",1,0),0)</f>
        <v>0</v>
      </c>
      <c r="CB223" s="121">
        <f>IF('Copy &amp; Paste Roster Report Here'!$A220=CB$7,IF('Copy &amp; Paste Roster Report Here'!$M220="fy",1,0),0)</f>
        <v>0</v>
      </c>
      <c r="CC223" s="121">
        <f>IF('Copy &amp; Paste Roster Report Here'!$A220=CC$7,IF('Copy &amp; Paste Roster Report Here'!$M220="fy",1,0),0)</f>
        <v>0</v>
      </c>
      <c r="CD223" s="121">
        <f>IF('Copy &amp; Paste Roster Report Here'!$A220=CD$7,IF('Copy &amp; Paste Roster Report Here'!$M220="fy",1,0),0)</f>
        <v>0</v>
      </c>
      <c r="CE223" s="121">
        <f>IF('Copy &amp; Paste Roster Report Here'!$A220=CE$7,IF('Copy &amp; Paste Roster Report Here'!$M220="fy",1,0),0)</f>
        <v>0</v>
      </c>
      <c r="CF223" s="73">
        <f t="shared" si="58"/>
        <v>0</v>
      </c>
      <c r="CG223" s="122">
        <f>IF('Copy &amp; Paste Roster Report Here'!$A220=CG$7,IF('Copy &amp; Paste Roster Report Here'!$M220="RH",1,0),0)</f>
        <v>0</v>
      </c>
      <c r="CH223" s="122">
        <f>IF('Copy &amp; Paste Roster Report Here'!$A220=CH$7,IF('Copy &amp; Paste Roster Report Here'!$M220="RH",1,0),0)</f>
        <v>0</v>
      </c>
      <c r="CI223" s="122">
        <f>IF('Copy &amp; Paste Roster Report Here'!$A220=CI$7,IF('Copy &amp; Paste Roster Report Here'!$M220="RH",1,0),0)</f>
        <v>0</v>
      </c>
      <c r="CJ223" s="122">
        <f>IF('Copy &amp; Paste Roster Report Here'!$A220=CJ$7,IF('Copy &amp; Paste Roster Report Here'!$M220="RH",1,0),0)</f>
        <v>0</v>
      </c>
      <c r="CK223" s="122">
        <f>IF('Copy &amp; Paste Roster Report Here'!$A220=CK$7,IF('Copy &amp; Paste Roster Report Here'!$M220="RH",1,0),0)</f>
        <v>0</v>
      </c>
      <c r="CL223" s="122">
        <f>IF('Copy &amp; Paste Roster Report Here'!$A220=CL$7,IF('Copy &amp; Paste Roster Report Here'!$M220="RH",1,0),0)</f>
        <v>0</v>
      </c>
      <c r="CM223" s="122">
        <f>IF('Copy &amp; Paste Roster Report Here'!$A220=CM$7,IF('Copy &amp; Paste Roster Report Here'!$M220="RH",1,0),0)</f>
        <v>0</v>
      </c>
      <c r="CN223" s="122">
        <f>IF('Copy &amp; Paste Roster Report Here'!$A220=CN$7,IF('Copy &amp; Paste Roster Report Here'!$M220="RH",1,0),0)</f>
        <v>0</v>
      </c>
      <c r="CO223" s="122">
        <f>IF('Copy &amp; Paste Roster Report Here'!$A220=CO$7,IF('Copy &amp; Paste Roster Report Here'!$M220="RH",1,0),0)</f>
        <v>0</v>
      </c>
      <c r="CP223" s="122">
        <f>IF('Copy &amp; Paste Roster Report Here'!$A220=CP$7,IF('Copy &amp; Paste Roster Report Here'!$M220="RH",1,0),0)</f>
        <v>0</v>
      </c>
      <c r="CQ223" s="122">
        <f>IF('Copy &amp; Paste Roster Report Here'!$A220=CQ$7,IF('Copy &amp; Paste Roster Report Here'!$M220="RH",1,0),0)</f>
        <v>0</v>
      </c>
      <c r="CR223" s="73">
        <f t="shared" si="59"/>
        <v>0</v>
      </c>
      <c r="CS223" s="123">
        <f>IF('Copy &amp; Paste Roster Report Here'!$A220=CS$7,IF('Copy &amp; Paste Roster Report Here'!$M220="QT",1,0),0)</f>
        <v>0</v>
      </c>
      <c r="CT223" s="123">
        <f>IF('Copy &amp; Paste Roster Report Here'!$A220=CT$7,IF('Copy &amp; Paste Roster Report Here'!$M220="QT",1,0),0)</f>
        <v>0</v>
      </c>
      <c r="CU223" s="123">
        <f>IF('Copy &amp; Paste Roster Report Here'!$A220=CU$7,IF('Copy &amp; Paste Roster Report Here'!$M220="QT",1,0),0)</f>
        <v>0</v>
      </c>
      <c r="CV223" s="123">
        <f>IF('Copy &amp; Paste Roster Report Here'!$A220=CV$7,IF('Copy &amp; Paste Roster Report Here'!$M220="QT",1,0),0)</f>
        <v>0</v>
      </c>
      <c r="CW223" s="123">
        <f>IF('Copy &amp; Paste Roster Report Here'!$A220=CW$7,IF('Copy &amp; Paste Roster Report Here'!$M220="QT",1,0),0)</f>
        <v>0</v>
      </c>
      <c r="CX223" s="123">
        <f>IF('Copy &amp; Paste Roster Report Here'!$A220=CX$7,IF('Copy &amp; Paste Roster Report Here'!$M220="QT",1,0),0)</f>
        <v>0</v>
      </c>
      <c r="CY223" s="123">
        <f>IF('Copy &amp; Paste Roster Report Here'!$A220=CY$7,IF('Copy &amp; Paste Roster Report Here'!$M220="QT",1,0),0)</f>
        <v>0</v>
      </c>
      <c r="CZ223" s="123">
        <f>IF('Copy &amp; Paste Roster Report Here'!$A220=CZ$7,IF('Copy &amp; Paste Roster Report Here'!$M220="QT",1,0),0)</f>
        <v>0</v>
      </c>
      <c r="DA223" s="123">
        <f>IF('Copy &amp; Paste Roster Report Here'!$A220=DA$7,IF('Copy &amp; Paste Roster Report Here'!$M220="QT",1,0),0)</f>
        <v>0</v>
      </c>
      <c r="DB223" s="123">
        <f>IF('Copy &amp; Paste Roster Report Here'!$A220=DB$7,IF('Copy &amp; Paste Roster Report Here'!$M220="QT",1,0),0)</f>
        <v>0</v>
      </c>
      <c r="DC223" s="123">
        <f>IF('Copy &amp; Paste Roster Report Here'!$A220=DC$7,IF('Copy &amp; Paste Roster Report Here'!$M220="QT",1,0),0)</f>
        <v>0</v>
      </c>
      <c r="DD223" s="73">
        <f t="shared" si="60"/>
        <v>0</v>
      </c>
      <c r="DE223" s="124">
        <f>IF('Copy &amp; Paste Roster Report Here'!$A220=DE$7,IF('Copy &amp; Paste Roster Report Here'!$M220="xxxxxxxxxxx",1,0),0)</f>
        <v>0</v>
      </c>
      <c r="DF223" s="124">
        <f>IF('Copy &amp; Paste Roster Report Here'!$A220=DF$7,IF('Copy &amp; Paste Roster Report Here'!$M220="xxxxxxxxxxx",1,0),0)</f>
        <v>0</v>
      </c>
      <c r="DG223" s="124">
        <f>IF('Copy &amp; Paste Roster Report Here'!$A220=DG$7,IF('Copy &amp; Paste Roster Report Here'!$M220="xxxxxxxxxxx",1,0),0)</f>
        <v>0</v>
      </c>
      <c r="DH223" s="124">
        <f>IF('Copy &amp; Paste Roster Report Here'!$A220=DH$7,IF('Copy &amp; Paste Roster Report Here'!$M220="xxxxxxxxxxx",1,0),0)</f>
        <v>0</v>
      </c>
      <c r="DI223" s="124">
        <f>IF('Copy &amp; Paste Roster Report Here'!$A220=DI$7,IF('Copy &amp; Paste Roster Report Here'!$M220="xxxxxxxxxxx",1,0),0)</f>
        <v>0</v>
      </c>
      <c r="DJ223" s="124">
        <f>IF('Copy &amp; Paste Roster Report Here'!$A220=DJ$7,IF('Copy &amp; Paste Roster Report Here'!$M220="xxxxxxxxxxx",1,0),0)</f>
        <v>0</v>
      </c>
      <c r="DK223" s="124">
        <f>IF('Copy &amp; Paste Roster Report Here'!$A220=DK$7,IF('Copy &amp; Paste Roster Report Here'!$M220="xxxxxxxxxxx",1,0),0)</f>
        <v>0</v>
      </c>
      <c r="DL223" s="124">
        <f>IF('Copy &amp; Paste Roster Report Here'!$A220=DL$7,IF('Copy &amp; Paste Roster Report Here'!$M220="xxxxxxxxxxx",1,0),0)</f>
        <v>0</v>
      </c>
      <c r="DM223" s="124">
        <f>IF('Copy &amp; Paste Roster Report Here'!$A220=DM$7,IF('Copy &amp; Paste Roster Report Here'!$M220="xxxxxxxxxxx",1,0),0)</f>
        <v>0</v>
      </c>
      <c r="DN223" s="124">
        <f>IF('Copy &amp; Paste Roster Report Here'!$A220=DN$7,IF('Copy &amp; Paste Roster Report Here'!$M220="xxxxxxxxxxx",1,0),0)</f>
        <v>0</v>
      </c>
      <c r="DO223" s="124">
        <f>IF('Copy &amp; Paste Roster Report Here'!$A220=DO$7,IF('Copy &amp; Paste Roster Report Here'!$M220="xxxxxxxxxxx",1,0),0)</f>
        <v>0</v>
      </c>
      <c r="DP223" s="125">
        <f t="shared" si="61"/>
        <v>0</v>
      </c>
      <c r="DQ223" s="126">
        <f t="shared" si="62"/>
        <v>0</v>
      </c>
    </row>
    <row r="224" spans="1:121" x14ac:dyDescent="0.2">
      <c r="A224" s="111">
        <f t="shared" si="48"/>
        <v>0</v>
      </c>
      <c r="B224" s="111">
        <f t="shared" si="49"/>
        <v>0</v>
      </c>
      <c r="C224" s="112">
        <f>+('Copy &amp; Paste Roster Report Here'!$P221-'Copy &amp; Paste Roster Report Here'!$O221)/30</f>
        <v>0</v>
      </c>
      <c r="D224" s="112">
        <f>+('Copy &amp; Paste Roster Report Here'!$P221-'Copy &amp; Paste Roster Report Here'!$O221)</f>
        <v>0</v>
      </c>
      <c r="E224" s="111">
        <f>'Copy &amp; Paste Roster Report Here'!N221</f>
        <v>0</v>
      </c>
      <c r="F224" s="111" t="str">
        <f t="shared" si="50"/>
        <v>N</v>
      </c>
      <c r="G224" s="111">
        <f>'Copy &amp; Paste Roster Report Here'!R221</f>
        <v>0</v>
      </c>
      <c r="H224" s="113">
        <f t="shared" si="51"/>
        <v>0</v>
      </c>
      <c r="I224" s="112">
        <f>IF(F224="N",$F$5-'Copy &amp; Paste Roster Report Here'!O221,+'Copy &amp; Paste Roster Report Here'!Q221-'Copy &amp; Paste Roster Report Here'!O221)</f>
        <v>0</v>
      </c>
      <c r="J224" s="114">
        <f t="shared" si="52"/>
        <v>0</v>
      </c>
      <c r="K224" s="114">
        <f t="shared" si="53"/>
        <v>0</v>
      </c>
      <c r="L224" s="115">
        <f>'Copy &amp; Paste Roster Report Here'!F221</f>
        <v>0</v>
      </c>
      <c r="M224" s="116">
        <f t="shared" si="54"/>
        <v>0</v>
      </c>
      <c r="N224" s="117">
        <f>IF('Copy &amp; Paste Roster Report Here'!$A221='Analytical Tests'!N$7,IF($F224="Y",+$H224*N$6,0),0)</f>
        <v>0</v>
      </c>
      <c r="O224" s="117">
        <f>IF('Copy &amp; Paste Roster Report Here'!$A221='Analytical Tests'!O$7,IF($F224="Y",+$H224*O$6,0),0)</f>
        <v>0</v>
      </c>
      <c r="P224" s="117">
        <f>IF('Copy &amp; Paste Roster Report Here'!$A221='Analytical Tests'!P$7,IF($F224="Y",+$H224*P$6,0),0)</f>
        <v>0</v>
      </c>
      <c r="Q224" s="117">
        <f>IF('Copy &amp; Paste Roster Report Here'!$A221='Analytical Tests'!Q$7,IF($F224="Y",+$H224*Q$6,0),0)</f>
        <v>0</v>
      </c>
      <c r="R224" s="117">
        <f>IF('Copy &amp; Paste Roster Report Here'!$A221='Analytical Tests'!R$7,IF($F224="Y",+$H224*R$6,0),0)</f>
        <v>0</v>
      </c>
      <c r="S224" s="117">
        <f>IF('Copy &amp; Paste Roster Report Here'!$A221='Analytical Tests'!S$7,IF($F224="Y",+$H224*S$6,0),0)</f>
        <v>0</v>
      </c>
      <c r="T224" s="117">
        <f>IF('Copy &amp; Paste Roster Report Here'!$A221='Analytical Tests'!T$7,IF($F224="Y",+$H224*T$6,0),0)</f>
        <v>0</v>
      </c>
      <c r="U224" s="117">
        <f>IF('Copy &amp; Paste Roster Report Here'!$A221='Analytical Tests'!U$7,IF($F224="Y",+$H224*U$6,0),0)</f>
        <v>0</v>
      </c>
      <c r="V224" s="117">
        <f>IF('Copy &amp; Paste Roster Report Here'!$A221='Analytical Tests'!V$7,IF($F224="Y",+$H224*V$6,0),0)</f>
        <v>0</v>
      </c>
      <c r="W224" s="117">
        <f>IF('Copy &amp; Paste Roster Report Here'!$A221='Analytical Tests'!W$7,IF($F224="Y",+$H224*W$6,0),0)</f>
        <v>0</v>
      </c>
      <c r="X224" s="117">
        <f>IF('Copy &amp; Paste Roster Report Here'!$A221='Analytical Tests'!X$7,IF($F224="Y",+$H224*X$6,0),0)</f>
        <v>0</v>
      </c>
      <c r="Y224" s="117" t="b">
        <f>IF('Copy &amp; Paste Roster Report Here'!$A221='Analytical Tests'!Y$7,IF($F224="N",IF($J224&gt;=$C224,Y$6,+($I224/$D224)*Y$6),0))</f>
        <v>0</v>
      </c>
      <c r="Z224" s="117" t="b">
        <f>IF('Copy &amp; Paste Roster Report Here'!$A221='Analytical Tests'!Z$7,IF($F224="N",IF($J224&gt;=$C224,Z$6,+($I224/$D224)*Z$6),0))</f>
        <v>0</v>
      </c>
      <c r="AA224" s="117" t="b">
        <f>IF('Copy &amp; Paste Roster Report Here'!$A221='Analytical Tests'!AA$7,IF($F224="N",IF($J224&gt;=$C224,AA$6,+($I224/$D224)*AA$6),0))</f>
        <v>0</v>
      </c>
      <c r="AB224" s="117" t="b">
        <f>IF('Copy &amp; Paste Roster Report Here'!$A221='Analytical Tests'!AB$7,IF($F224="N",IF($J224&gt;=$C224,AB$6,+($I224/$D224)*AB$6),0))</f>
        <v>0</v>
      </c>
      <c r="AC224" s="117" t="b">
        <f>IF('Copy &amp; Paste Roster Report Here'!$A221='Analytical Tests'!AC$7,IF($F224="N",IF($J224&gt;=$C224,AC$6,+($I224/$D224)*AC$6),0))</f>
        <v>0</v>
      </c>
      <c r="AD224" s="117" t="b">
        <f>IF('Copy &amp; Paste Roster Report Here'!$A221='Analytical Tests'!AD$7,IF($F224="N",IF($J224&gt;=$C224,AD$6,+($I224/$D224)*AD$6),0))</f>
        <v>0</v>
      </c>
      <c r="AE224" s="117" t="b">
        <f>IF('Copy &amp; Paste Roster Report Here'!$A221='Analytical Tests'!AE$7,IF($F224="N",IF($J224&gt;=$C224,AE$6,+($I224/$D224)*AE$6),0))</f>
        <v>0</v>
      </c>
      <c r="AF224" s="117" t="b">
        <f>IF('Copy &amp; Paste Roster Report Here'!$A221='Analytical Tests'!AF$7,IF($F224="N",IF($J224&gt;=$C224,AF$6,+($I224/$D224)*AF$6),0))</f>
        <v>0</v>
      </c>
      <c r="AG224" s="117" t="b">
        <f>IF('Copy &amp; Paste Roster Report Here'!$A221='Analytical Tests'!AG$7,IF($F224="N",IF($J224&gt;=$C224,AG$6,+($I224/$D224)*AG$6),0))</f>
        <v>0</v>
      </c>
      <c r="AH224" s="117" t="b">
        <f>IF('Copy &amp; Paste Roster Report Here'!$A221='Analytical Tests'!AH$7,IF($F224="N",IF($J224&gt;=$C224,AH$6,+($I224/$D224)*AH$6),0))</f>
        <v>0</v>
      </c>
      <c r="AI224" s="117" t="b">
        <f>IF('Copy &amp; Paste Roster Report Here'!$A221='Analytical Tests'!AI$7,IF($F224="N",IF($J224&gt;=$C224,AI$6,+($I224/$D224)*AI$6),0))</f>
        <v>0</v>
      </c>
      <c r="AJ224" s="79"/>
      <c r="AK224" s="118">
        <f>IF('Copy &amp; Paste Roster Report Here'!$A221=AK$7,IF('Copy &amp; Paste Roster Report Here'!$M221="FT",1,0),0)</f>
        <v>0</v>
      </c>
      <c r="AL224" s="118">
        <f>IF('Copy &amp; Paste Roster Report Here'!$A221=AL$7,IF('Copy &amp; Paste Roster Report Here'!$M221="FT",1,0),0)</f>
        <v>0</v>
      </c>
      <c r="AM224" s="118">
        <f>IF('Copy &amp; Paste Roster Report Here'!$A221=AM$7,IF('Copy &amp; Paste Roster Report Here'!$M221="FT",1,0),0)</f>
        <v>0</v>
      </c>
      <c r="AN224" s="118">
        <f>IF('Copy &amp; Paste Roster Report Here'!$A221=AN$7,IF('Copy &amp; Paste Roster Report Here'!$M221="FT",1,0),0)</f>
        <v>0</v>
      </c>
      <c r="AO224" s="118">
        <f>IF('Copy &amp; Paste Roster Report Here'!$A221=AO$7,IF('Copy &amp; Paste Roster Report Here'!$M221="FT",1,0),0)</f>
        <v>0</v>
      </c>
      <c r="AP224" s="118">
        <f>IF('Copy &amp; Paste Roster Report Here'!$A221=AP$7,IF('Copy &amp; Paste Roster Report Here'!$M221="FT",1,0),0)</f>
        <v>0</v>
      </c>
      <c r="AQ224" s="118">
        <f>IF('Copy &amp; Paste Roster Report Here'!$A221=AQ$7,IF('Copy &amp; Paste Roster Report Here'!$M221="FT",1,0),0)</f>
        <v>0</v>
      </c>
      <c r="AR224" s="118">
        <f>IF('Copy &amp; Paste Roster Report Here'!$A221=AR$7,IF('Copy &amp; Paste Roster Report Here'!$M221="FT",1,0),0)</f>
        <v>0</v>
      </c>
      <c r="AS224" s="118">
        <f>IF('Copy &amp; Paste Roster Report Here'!$A221=AS$7,IF('Copy &amp; Paste Roster Report Here'!$M221="FT",1,0),0)</f>
        <v>0</v>
      </c>
      <c r="AT224" s="118">
        <f>IF('Copy &amp; Paste Roster Report Here'!$A221=AT$7,IF('Copy &amp; Paste Roster Report Here'!$M221="FT",1,0),0)</f>
        <v>0</v>
      </c>
      <c r="AU224" s="118">
        <f>IF('Copy &amp; Paste Roster Report Here'!$A221=AU$7,IF('Copy &amp; Paste Roster Report Here'!$M221="FT",1,0),0)</f>
        <v>0</v>
      </c>
      <c r="AV224" s="73">
        <f t="shared" si="55"/>
        <v>0</v>
      </c>
      <c r="AW224" s="119">
        <f>IF('Copy &amp; Paste Roster Report Here'!$A221=AW$7,IF('Copy &amp; Paste Roster Report Here'!$M221="HT",1,0),0)</f>
        <v>0</v>
      </c>
      <c r="AX224" s="119">
        <f>IF('Copy &amp; Paste Roster Report Here'!$A221=AX$7,IF('Copy &amp; Paste Roster Report Here'!$M221="HT",1,0),0)</f>
        <v>0</v>
      </c>
      <c r="AY224" s="119">
        <f>IF('Copy &amp; Paste Roster Report Here'!$A221=AY$7,IF('Copy &amp; Paste Roster Report Here'!$M221="HT",1,0),0)</f>
        <v>0</v>
      </c>
      <c r="AZ224" s="119">
        <f>IF('Copy &amp; Paste Roster Report Here'!$A221=AZ$7,IF('Copy &amp; Paste Roster Report Here'!$M221="HT",1,0),0)</f>
        <v>0</v>
      </c>
      <c r="BA224" s="119">
        <f>IF('Copy &amp; Paste Roster Report Here'!$A221=BA$7,IF('Copy &amp; Paste Roster Report Here'!$M221="HT",1,0),0)</f>
        <v>0</v>
      </c>
      <c r="BB224" s="119">
        <f>IF('Copy &amp; Paste Roster Report Here'!$A221=BB$7,IF('Copy &amp; Paste Roster Report Here'!$M221="HT",1,0),0)</f>
        <v>0</v>
      </c>
      <c r="BC224" s="119">
        <f>IF('Copy &amp; Paste Roster Report Here'!$A221=BC$7,IF('Copy &amp; Paste Roster Report Here'!$M221="HT",1,0),0)</f>
        <v>0</v>
      </c>
      <c r="BD224" s="119">
        <f>IF('Copy &amp; Paste Roster Report Here'!$A221=BD$7,IF('Copy &amp; Paste Roster Report Here'!$M221="HT",1,0),0)</f>
        <v>0</v>
      </c>
      <c r="BE224" s="119">
        <f>IF('Copy &amp; Paste Roster Report Here'!$A221=BE$7,IF('Copy &amp; Paste Roster Report Here'!$M221="HT",1,0),0)</f>
        <v>0</v>
      </c>
      <c r="BF224" s="119">
        <f>IF('Copy &amp; Paste Roster Report Here'!$A221=BF$7,IF('Copy &amp; Paste Roster Report Here'!$M221="HT",1,0),0)</f>
        <v>0</v>
      </c>
      <c r="BG224" s="119">
        <f>IF('Copy &amp; Paste Roster Report Here'!$A221=BG$7,IF('Copy &amp; Paste Roster Report Here'!$M221="HT",1,0),0)</f>
        <v>0</v>
      </c>
      <c r="BH224" s="73">
        <f t="shared" si="56"/>
        <v>0</v>
      </c>
      <c r="BI224" s="120">
        <f>IF('Copy &amp; Paste Roster Report Here'!$A221=BI$7,IF('Copy &amp; Paste Roster Report Here'!$M221="MT",1,0),0)</f>
        <v>0</v>
      </c>
      <c r="BJ224" s="120">
        <f>IF('Copy &amp; Paste Roster Report Here'!$A221=BJ$7,IF('Copy &amp; Paste Roster Report Here'!$M221="MT",1,0),0)</f>
        <v>0</v>
      </c>
      <c r="BK224" s="120">
        <f>IF('Copy &amp; Paste Roster Report Here'!$A221=BK$7,IF('Copy &amp; Paste Roster Report Here'!$M221="MT",1,0),0)</f>
        <v>0</v>
      </c>
      <c r="BL224" s="120">
        <f>IF('Copy &amp; Paste Roster Report Here'!$A221=BL$7,IF('Copy &amp; Paste Roster Report Here'!$M221="MT",1,0),0)</f>
        <v>0</v>
      </c>
      <c r="BM224" s="120">
        <f>IF('Copy &amp; Paste Roster Report Here'!$A221=BM$7,IF('Copy &amp; Paste Roster Report Here'!$M221="MT",1,0),0)</f>
        <v>0</v>
      </c>
      <c r="BN224" s="120">
        <f>IF('Copy &amp; Paste Roster Report Here'!$A221=BN$7,IF('Copy &amp; Paste Roster Report Here'!$M221="MT",1,0),0)</f>
        <v>0</v>
      </c>
      <c r="BO224" s="120">
        <f>IF('Copy &amp; Paste Roster Report Here'!$A221=BO$7,IF('Copy &amp; Paste Roster Report Here'!$M221="MT",1,0),0)</f>
        <v>0</v>
      </c>
      <c r="BP224" s="120">
        <f>IF('Copy &amp; Paste Roster Report Here'!$A221=BP$7,IF('Copy &amp; Paste Roster Report Here'!$M221="MT",1,0),0)</f>
        <v>0</v>
      </c>
      <c r="BQ224" s="120">
        <f>IF('Copy &amp; Paste Roster Report Here'!$A221=BQ$7,IF('Copy &amp; Paste Roster Report Here'!$M221="MT",1,0),0)</f>
        <v>0</v>
      </c>
      <c r="BR224" s="120">
        <f>IF('Copy &amp; Paste Roster Report Here'!$A221=BR$7,IF('Copy &amp; Paste Roster Report Here'!$M221="MT",1,0),0)</f>
        <v>0</v>
      </c>
      <c r="BS224" s="120">
        <f>IF('Copy &amp; Paste Roster Report Here'!$A221=BS$7,IF('Copy &amp; Paste Roster Report Here'!$M221="MT",1,0),0)</f>
        <v>0</v>
      </c>
      <c r="BT224" s="73">
        <f t="shared" si="57"/>
        <v>0</v>
      </c>
      <c r="BU224" s="121">
        <f>IF('Copy &amp; Paste Roster Report Here'!$A221=BU$7,IF('Copy &amp; Paste Roster Report Here'!$M221="fy",1,0),0)</f>
        <v>0</v>
      </c>
      <c r="BV224" s="121">
        <f>IF('Copy &amp; Paste Roster Report Here'!$A221=BV$7,IF('Copy &amp; Paste Roster Report Here'!$M221="fy",1,0),0)</f>
        <v>0</v>
      </c>
      <c r="BW224" s="121">
        <f>IF('Copy &amp; Paste Roster Report Here'!$A221=BW$7,IF('Copy &amp; Paste Roster Report Here'!$M221="fy",1,0),0)</f>
        <v>0</v>
      </c>
      <c r="BX224" s="121">
        <f>IF('Copy &amp; Paste Roster Report Here'!$A221=BX$7,IF('Copy &amp; Paste Roster Report Here'!$M221="fy",1,0),0)</f>
        <v>0</v>
      </c>
      <c r="BY224" s="121">
        <f>IF('Copy &amp; Paste Roster Report Here'!$A221=BY$7,IF('Copy &amp; Paste Roster Report Here'!$M221="fy",1,0),0)</f>
        <v>0</v>
      </c>
      <c r="BZ224" s="121">
        <f>IF('Copy &amp; Paste Roster Report Here'!$A221=BZ$7,IF('Copy &amp; Paste Roster Report Here'!$M221="fy",1,0),0)</f>
        <v>0</v>
      </c>
      <c r="CA224" s="121">
        <f>IF('Copy &amp; Paste Roster Report Here'!$A221=CA$7,IF('Copy &amp; Paste Roster Report Here'!$M221="fy",1,0),0)</f>
        <v>0</v>
      </c>
      <c r="CB224" s="121">
        <f>IF('Copy &amp; Paste Roster Report Here'!$A221=CB$7,IF('Copy &amp; Paste Roster Report Here'!$M221="fy",1,0),0)</f>
        <v>0</v>
      </c>
      <c r="CC224" s="121">
        <f>IF('Copy &amp; Paste Roster Report Here'!$A221=CC$7,IF('Copy &amp; Paste Roster Report Here'!$M221="fy",1,0),0)</f>
        <v>0</v>
      </c>
      <c r="CD224" s="121">
        <f>IF('Copy &amp; Paste Roster Report Here'!$A221=CD$7,IF('Copy &amp; Paste Roster Report Here'!$M221="fy",1,0),0)</f>
        <v>0</v>
      </c>
      <c r="CE224" s="121">
        <f>IF('Copy &amp; Paste Roster Report Here'!$A221=CE$7,IF('Copy &amp; Paste Roster Report Here'!$M221="fy",1,0),0)</f>
        <v>0</v>
      </c>
      <c r="CF224" s="73">
        <f t="shared" si="58"/>
        <v>0</v>
      </c>
      <c r="CG224" s="122">
        <f>IF('Copy &amp; Paste Roster Report Here'!$A221=CG$7,IF('Copy &amp; Paste Roster Report Here'!$M221="RH",1,0),0)</f>
        <v>0</v>
      </c>
      <c r="CH224" s="122">
        <f>IF('Copy &amp; Paste Roster Report Here'!$A221=CH$7,IF('Copy &amp; Paste Roster Report Here'!$M221="RH",1,0),0)</f>
        <v>0</v>
      </c>
      <c r="CI224" s="122">
        <f>IF('Copy &amp; Paste Roster Report Here'!$A221=CI$7,IF('Copy &amp; Paste Roster Report Here'!$M221="RH",1,0),0)</f>
        <v>0</v>
      </c>
      <c r="CJ224" s="122">
        <f>IF('Copy &amp; Paste Roster Report Here'!$A221=CJ$7,IF('Copy &amp; Paste Roster Report Here'!$M221="RH",1,0),0)</f>
        <v>0</v>
      </c>
      <c r="CK224" s="122">
        <f>IF('Copy &amp; Paste Roster Report Here'!$A221=CK$7,IF('Copy &amp; Paste Roster Report Here'!$M221="RH",1,0),0)</f>
        <v>0</v>
      </c>
      <c r="CL224" s="122">
        <f>IF('Copy &amp; Paste Roster Report Here'!$A221=CL$7,IF('Copy &amp; Paste Roster Report Here'!$M221="RH",1,0),0)</f>
        <v>0</v>
      </c>
      <c r="CM224" s="122">
        <f>IF('Copy &amp; Paste Roster Report Here'!$A221=CM$7,IF('Copy &amp; Paste Roster Report Here'!$M221="RH",1,0),0)</f>
        <v>0</v>
      </c>
      <c r="CN224" s="122">
        <f>IF('Copy &amp; Paste Roster Report Here'!$A221=CN$7,IF('Copy &amp; Paste Roster Report Here'!$M221="RH",1,0),0)</f>
        <v>0</v>
      </c>
      <c r="CO224" s="122">
        <f>IF('Copy &amp; Paste Roster Report Here'!$A221=CO$7,IF('Copy &amp; Paste Roster Report Here'!$M221="RH",1,0),0)</f>
        <v>0</v>
      </c>
      <c r="CP224" s="122">
        <f>IF('Copy &amp; Paste Roster Report Here'!$A221=CP$7,IF('Copy &amp; Paste Roster Report Here'!$M221="RH",1,0),0)</f>
        <v>0</v>
      </c>
      <c r="CQ224" s="122">
        <f>IF('Copy &amp; Paste Roster Report Here'!$A221=CQ$7,IF('Copy &amp; Paste Roster Report Here'!$M221="RH",1,0),0)</f>
        <v>0</v>
      </c>
      <c r="CR224" s="73">
        <f t="shared" si="59"/>
        <v>0</v>
      </c>
      <c r="CS224" s="123">
        <f>IF('Copy &amp; Paste Roster Report Here'!$A221=CS$7,IF('Copy &amp; Paste Roster Report Here'!$M221="QT",1,0),0)</f>
        <v>0</v>
      </c>
      <c r="CT224" s="123">
        <f>IF('Copy &amp; Paste Roster Report Here'!$A221=CT$7,IF('Copy &amp; Paste Roster Report Here'!$M221="QT",1,0),0)</f>
        <v>0</v>
      </c>
      <c r="CU224" s="123">
        <f>IF('Copy &amp; Paste Roster Report Here'!$A221=CU$7,IF('Copy &amp; Paste Roster Report Here'!$M221="QT",1,0),0)</f>
        <v>0</v>
      </c>
      <c r="CV224" s="123">
        <f>IF('Copy &amp; Paste Roster Report Here'!$A221=CV$7,IF('Copy &amp; Paste Roster Report Here'!$M221="QT",1,0),0)</f>
        <v>0</v>
      </c>
      <c r="CW224" s="123">
        <f>IF('Copy &amp; Paste Roster Report Here'!$A221=CW$7,IF('Copy &amp; Paste Roster Report Here'!$M221="QT",1,0),0)</f>
        <v>0</v>
      </c>
      <c r="CX224" s="123">
        <f>IF('Copy &amp; Paste Roster Report Here'!$A221=CX$7,IF('Copy &amp; Paste Roster Report Here'!$M221="QT",1,0),0)</f>
        <v>0</v>
      </c>
      <c r="CY224" s="123">
        <f>IF('Copy &amp; Paste Roster Report Here'!$A221=CY$7,IF('Copy &amp; Paste Roster Report Here'!$M221="QT",1,0),0)</f>
        <v>0</v>
      </c>
      <c r="CZ224" s="123">
        <f>IF('Copy &amp; Paste Roster Report Here'!$A221=CZ$7,IF('Copy &amp; Paste Roster Report Here'!$M221="QT",1,0),0)</f>
        <v>0</v>
      </c>
      <c r="DA224" s="123">
        <f>IF('Copy &amp; Paste Roster Report Here'!$A221=DA$7,IF('Copy &amp; Paste Roster Report Here'!$M221="QT",1,0),0)</f>
        <v>0</v>
      </c>
      <c r="DB224" s="123">
        <f>IF('Copy &amp; Paste Roster Report Here'!$A221=DB$7,IF('Copy &amp; Paste Roster Report Here'!$M221="QT",1,0),0)</f>
        <v>0</v>
      </c>
      <c r="DC224" s="123">
        <f>IF('Copy &amp; Paste Roster Report Here'!$A221=DC$7,IF('Copy &amp; Paste Roster Report Here'!$M221="QT",1,0),0)</f>
        <v>0</v>
      </c>
      <c r="DD224" s="73">
        <f t="shared" si="60"/>
        <v>0</v>
      </c>
      <c r="DE224" s="124">
        <f>IF('Copy &amp; Paste Roster Report Here'!$A221=DE$7,IF('Copy &amp; Paste Roster Report Here'!$M221="xxxxxxxxxxx",1,0),0)</f>
        <v>0</v>
      </c>
      <c r="DF224" s="124">
        <f>IF('Copy &amp; Paste Roster Report Here'!$A221=DF$7,IF('Copy &amp; Paste Roster Report Here'!$M221="xxxxxxxxxxx",1,0),0)</f>
        <v>0</v>
      </c>
      <c r="DG224" s="124">
        <f>IF('Copy &amp; Paste Roster Report Here'!$A221=DG$7,IF('Copy &amp; Paste Roster Report Here'!$M221="xxxxxxxxxxx",1,0),0)</f>
        <v>0</v>
      </c>
      <c r="DH224" s="124">
        <f>IF('Copy &amp; Paste Roster Report Here'!$A221=DH$7,IF('Copy &amp; Paste Roster Report Here'!$M221="xxxxxxxxxxx",1,0),0)</f>
        <v>0</v>
      </c>
      <c r="DI224" s="124">
        <f>IF('Copy &amp; Paste Roster Report Here'!$A221=DI$7,IF('Copy &amp; Paste Roster Report Here'!$M221="xxxxxxxxxxx",1,0),0)</f>
        <v>0</v>
      </c>
      <c r="DJ224" s="124">
        <f>IF('Copy &amp; Paste Roster Report Here'!$A221=DJ$7,IF('Copy &amp; Paste Roster Report Here'!$M221="xxxxxxxxxxx",1,0),0)</f>
        <v>0</v>
      </c>
      <c r="DK224" s="124">
        <f>IF('Copy &amp; Paste Roster Report Here'!$A221=DK$7,IF('Copy &amp; Paste Roster Report Here'!$M221="xxxxxxxxxxx",1,0),0)</f>
        <v>0</v>
      </c>
      <c r="DL224" s="124">
        <f>IF('Copy &amp; Paste Roster Report Here'!$A221=DL$7,IF('Copy &amp; Paste Roster Report Here'!$M221="xxxxxxxxxxx",1,0),0)</f>
        <v>0</v>
      </c>
      <c r="DM224" s="124">
        <f>IF('Copy &amp; Paste Roster Report Here'!$A221=DM$7,IF('Copy &amp; Paste Roster Report Here'!$M221="xxxxxxxxxxx",1,0),0)</f>
        <v>0</v>
      </c>
      <c r="DN224" s="124">
        <f>IF('Copy &amp; Paste Roster Report Here'!$A221=DN$7,IF('Copy &amp; Paste Roster Report Here'!$M221="xxxxxxxxxxx",1,0),0)</f>
        <v>0</v>
      </c>
      <c r="DO224" s="124">
        <f>IF('Copy &amp; Paste Roster Report Here'!$A221=DO$7,IF('Copy &amp; Paste Roster Report Here'!$M221="xxxxxxxxxxx",1,0),0)</f>
        <v>0</v>
      </c>
      <c r="DP224" s="125">
        <f t="shared" si="61"/>
        <v>0</v>
      </c>
      <c r="DQ224" s="126">
        <f t="shared" si="62"/>
        <v>0</v>
      </c>
    </row>
    <row r="225" spans="1:121" x14ac:dyDescent="0.2">
      <c r="A225" s="111">
        <f t="shared" si="48"/>
        <v>0</v>
      </c>
      <c r="B225" s="111">
        <f t="shared" si="49"/>
        <v>0</v>
      </c>
      <c r="C225" s="112">
        <f>+('Copy &amp; Paste Roster Report Here'!$P222-'Copy &amp; Paste Roster Report Here'!$O222)/30</f>
        <v>0</v>
      </c>
      <c r="D225" s="112">
        <f>+('Copy &amp; Paste Roster Report Here'!$P222-'Copy &amp; Paste Roster Report Here'!$O222)</f>
        <v>0</v>
      </c>
      <c r="E225" s="111">
        <f>'Copy &amp; Paste Roster Report Here'!N222</f>
        <v>0</v>
      </c>
      <c r="F225" s="111" t="str">
        <f t="shared" si="50"/>
        <v>N</v>
      </c>
      <c r="G225" s="111">
        <f>'Copy &amp; Paste Roster Report Here'!R222</f>
        <v>0</v>
      </c>
      <c r="H225" s="113">
        <f t="shared" si="51"/>
        <v>0</v>
      </c>
      <c r="I225" s="112">
        <f>IF(F225="N",$F$5-'Copy &amp; Paste Roster Report Here'!O222,+'Copy &amp; Paste Roster Report Here'!Q222-'Copy &amp; Paste Roster Report Here'!O222)</f>
        <v>0</v>
      </c>
      <c r="J225" s="114">
        <f t="shared" si="52"/>
        <v>0</v>
      </c>
      <c r="K225" s="114">
        <f t="shared" si="53"/>
        <v>0</v>
      </c>
      <c r="L225" s="115">
        <f>'Copy &amp; Paste Roster Report Here'!F222</f>
        <v>0</v>
      </c>
      <c r="M225" s="116">
        <f t="shared" si="54"/>
        <v>0</v>
      </c>
      <c r="N225" s="117">
        <f>IF('Copy &amp; Paste Roster Report Here'!$A222='Analytical Tests'!N$7,IF($F225="Y",+$H225*N$6,0),0)</f>
        <v>0</v>
      </c>
      <c r="O225" s="117">
        <f>IF('Copy &amp; Paste Roster Report Here'!$A222='Analytical Tests'!O$7,IF($F225="Y",+$H225*O$6,0),0)</f>
        <v>0</v>
      </c>
      <c r="P225" s="117">
        <f>IF('Copy &amp; Paste Roster Report Here'!$A222='Analytical Tests'!P$7,IF($F225="Y",+$H225*P$6,0),0)</f>
        <v>0</v>
      </c>
      <c r="Q225" s="117">
        <f>IF('Copy &amp; Paste Roster Report Here'!$A222='Analytical Tests'!Q$7,IF($F225="Y",+$H225*Q$6,0),0)</f>
        <v>0</v>
      </c>
      <c r="R225" s="117">
        <f>IF('Copy &amp; Paste Roster Report Here'!$A222='Analytical Tests'!R$7,IF($F225="Y",+$H225*R$6,0),0)</f>
        <v>0</v>
      </c>
      <c r="S225" s="117">
        <f>IF('Copy &amp; Paste Roster Report Here'!$A222='Analytical Tests'!S$7,IF($F225="Y",+$H225*S$6,0),0)</f>
        <v>0</v>
      </c>
      <c r="T225" s="117">
        <f>IF('Copy &amp; Paste Roster Report Here'!$A222='Analytical Tests'!T$7,IF($F225="Y",+$H225*T$6,0),0)</f>
        <v>0</v>
      </c>
      <c r="U225" s="117">
        <f>IF('Copy &amp; Paste Roster Report Here'!$A222='Analytical Tests'!U$7,IF($F225="Y",+$H225*U$6,0),0)</f>
        <v>0</v>
      </c>
      <c r="V225" s="117">
        <f>IF('Copy &amp; Paste Roster Report Here'!$A222='Analytical Tests'!V$7,IF($F225="Y",+$H225*V$6,0),0)</f>
        <v>0</v>
      </c>
      <c r="W225" s="117">
        <f>IF('Copy &amp; Paste Roster Report Here'!$A222='Analytical Tests'!W$7,IF($F225="Y",+$H225*W$6,0),0)</f>
        <v>0</v>
      </c>
      <c r="X225" s="117">
        <f>IF('Copy &amp; Paste Roster Report Here'!$A222='Analytical Tests'!X$7,IF($F225="Y",+$H225*X$6,0),0)</f>
        <v>0</v>
      </c>
      <c r="Y225" s="117" t="b">
        <f>IF('Copy &amp; Paste Roster Report Here'!$A222='Analytical Tests'!Y$7,IF($F225="N",IF($J225&gt;=$C225,Y$6,+($I225/$D225)*Y$6),0))</f>
        <v>0</v>
      </c>
      <c r="Z225" s="117" t="b">
        <f>IF('Copy &amp; Paste Roster Report Here'!$A222='Analytical Tests'!Z$7,IF($F225="N",IF($J225&gt;=$C225,Z$6,+($I225/$D225)*Z$6),0))</f>
        <v>0</v>
      </c>
      <c r="AA225" s="117" t="b">
        <f>IF('Copy &amp; Paste Roster Report Here'!$A222='Analytical Tests'!AA$7,IF($F225="N",IF($J225&gt;=$C225,AA$6,+($I225/$D225)*AA$6),0))</f>
        <v>0</v>
      </c>
      <c r="AB225" s="117" t="b">
        <f>IF('Copy &amp; Paste Roster Report Here'!$A222='Analytical Tests'!AB$7,IF($F225="N",IF($J225&gt;=$C225,AB$6,+($I225/$D225)*AB$6),0))</f>
        <v>0</v>
      </c>
      <c r="AC225" s="117" t="b">
        <f>IF('Copy &amp; Paste Roster Report Here'!$A222='Analytical Tests'!AC$7,IF($F225="N",IF($J225&gt;=$C225,AC$6,+($I225/$D225)*AC$6),0))</f>
        <v>0</v>
      </c>
      <c r="AD225" s="117" t="b">
        <f>IF('Copy &amp; Paste Roster Report Here'!$A222='Analytical Tests'!AD$7,IF($F225="N",IF($J225&gt;=$C225,AD$6,+($I225/$D225)*AD$6),0))</f>
        <v>0</v>
      </c>
      <c r="AE225" s="117" t="b">
        <f>IF('Copy &amp; Paste Roster Report Here'!$A222='Analytical Tests'!AE$7,IF($F225="N",IF($J225&gt;=$C225,AE$6,+($I225/$D225)*AE$6),0))</f>
        <v>0</v>
      </c>
      <c r="AF225" s="117" t="b">
        <f>IF('Copy &amp; Paste Roster Report Here'!$A222='Analytical Tests'!AF$7,IF($F225="N",IF($J225&gt;=$C225,AF$6,+($I225/$D225)*AF$6),0))</f>
        <v>0</v>
      </c>
      <c r="AG225" s="117" t="b">
        <f>IF('Copy &amp; Paste Roster Report Here'!$A222='Analytical Tests'!AG$7,IF($F225="N",IF($J225&gt;=$C225,AG$6,+($I225/$D225)*AG$6),0))</f>
        <v>0</v>
      </c>
      <c r="AH225" s="117" t="b">
        <f>IF('Copy &amp; Paste Roster Report Here'!$A222='Analytical Tests'!AH$7,IF($F225="N",IF($J225&gt;=$C225,AH$6,+($I225/$D225)*AH$6),0))</f>
        <v>0</v>
      </c>
      <c r="AI225" s="117" t="b">
        <f>IF('Copy &amp; Paste Roster Report Here'!$A222='Analytical Tests'!AI$7,IF($F225="N",IF($J225&gt;=$C225,AI$6,+($I225/$D225)*AI$6),0))</f>
        <v>0</v>
      </c>
      <c r="AJ225" s="79"/>
      <c r="AK225" s="118">
        <f>IF('Copy &amp; Paste Roster Report Here'!$A222=AK$7,IF('Copy &amp; Paste Roster Report Here'!$M222="FT",1,0),0)</f>
        <v>0</v>
      </c>
      <c r="AL225" s="118">
        <f>IF('Copy &amp; Paste Roster Report Here'!$A222=AL$7,IF('Copy &amp; Paste Roster Report Here'!$M222="FT",1,0),0)</f>
        <v>0</v>
      </c>
      <c r="AM225" s="118">
        <f>IF('Copy &amp; Paste Roster Report Here'!$A222=AM$7,IF('Copy &amp; Paste Roster Report Here'!$M222="FT",1,0),0)</f>
        <v>0</v>
      </c>
      <c r="AN225" s="118">
        <f>IF('Copy &amp; Paste Roster Report Here'!$A222=AN$7,IF('Copy &amp; Paste Roster Report Here'!$M222="FT",1,0),0)</f>
        <v>0</v>
      </c>
      <c r="AO225" s="118">
        <f>IF('Copy &amp; Paste Roster Report Here'!$A222=AO$7,IF('Copy &amp; Paste Roster Report Here'!$M222="FT",1,0),0)</f>
        <v>0</v>
      </c>
      <c r="AP225" s="118">
        <f>IF('Copy &amp; Paste Roster Report Here'!$A222=AP$7,IF('Copy &amp; Paste Roster Report Here'!$M222="FT",1,0),0)</f>
        <v>0</v>
      </c>
      <c r="AQ225" s="118">
        <f>IF('Copy &amp; Paste Roster Report Here'!$A222=AQ$7,IF('Copy &amp; Paste Roster Report Here'!$M222="FT",1,0),0)</f>
        <v>0</v>
      </c>
      <c r="AR225" s="118">
        <f>IF('Copy &amp; Paste Roster Report Here'!$A222=AR$7,IF('Copy &amp; Paste Roster Report Here'!$M222="FT",1,0),0)</f>
        <v>0</v>
      </c>
      <c r="AS225" s="118">
        <f>IF('Copy &amp; Paste Roster Report Here'!$A222=AS$7,IF('Copy &amp; Paste Roster Report Here'!$M222="FT",1,0),0)</f>
        <v>0</v>
      </c>
      <c r="AT225" s="118">
        <f>IF('Copy &amp; Paste Roster Report Here'!$A222=AT$7,IF('Copy &amp; Paste Roster Report Here'!$M222="FT",1,0),0)</f>
        <v>0</v>
      </c>
      <c r="AU225" s="118">
        <f>IF('Copy &amp; Paste Roster Report Here'!$A222=AU$7,IF('Copy &amp; Paste Roster Report Here'!$M222="FT",1,0),0)</f>
        <v>0</v>
      </c>
      <c r="AV225" s="73">
        <f t="shared" si="55"/>
        <v>0</v>
      </c>
      <c r="AW225" s="119">
        <f>IF('Copy &amp; Paste Roster Report Here'!$A222=AW$7,IF('Copy &amp; Paste Roster Report Here'!$M222="HT",1,0),0)</f>
        <v>0</v>
      </c>
      <c r="AX225" s="119">
        <f>IF('Copy &amp; Paste Roster Report Here'!$A222=AX$7,IF('Copy &amp; Paste Roster Report Here'!$M222="HT",1,0),0)</f>
        <v>0</v>
      </c>
      <c r="AY225" s="119">
        <f>IF('Copy &amp; Paste Roster Report Here'!$A222=AY$7,IF('Copy &amp; Paste Roster Report Here'!$M222="HT",1,0),0)</f>
        <v>0</v>
      </c>
      <c r="AZ225" s="119">
        <f>IF('Copy &amp; Paste Roster Report Here'!$A222=AZ$7,IF('Copy &amp; Paste Roster Report Here'!$M222="HT",1,0),0)</f>
        <v>0</v>
      </c>
      <c r="BA225" s="119">
        <f>IF('Copy &amp; Paste Roster Report Here'!$A222=BA$7,IF('Copy &amp; Paste Roster Report Here'!$M222="HT",1,0),0)</f>
        <v>0</v>
      </c>
      <c r="BB225" s="119">
        <f>IF('Copy &amp; Paste Roster Report Here'!$A222=BB$7,IF('Copy &amp; Paste Roster Report Here'!$M222="HT",1,0),0)</f>
        <v>0</v>
      </c>
      <c r="BC225" s="119">
        <f>IF('Copy &amp; Paste Roster Report Here'!$A222=BC$7,IF('Copy &amp; Paste Roster Report Here'!$M222="HT",1,0),0)</f>
        <v>0</v>
      </c>
      <c r="BD225" s="119">
        <f>IF('Copy &amp; Paste Roster Report Here'!$A222=BD$7,IF('Copy &amp; Paste Roster Report Here'!$M222="HT",1,0),0)</f>
        <v>0</v>
      </c>
      <c r="BE225" s="119">
        <f>IF('Copy &amp; Paste Roster Report Here'!$A222=BE$7,IF('Copy &amp; Paste Roster Report Here'!$M222="HT",1,0),0)</f>
        <v>0</v>
      </c>
      <c r="BF225" s="119">
        <f>IF('Copy &amp; Paste Roster Report Here'!$A222=BF$7,IF('Copy &amp; Paste Roster Report Here'!$M222="HT",1,0),0)</f>
        <v>0</v>
      </c>
      <c r="BG225" s="119">
        <f>IF('Copy &amp; Paste Roster Report Here'!$A222=BG$7,IF('Copy &amp; Paste Roster Report Here'!$M222="HT",1,0),0)</f>
        <v>0</v>
      </c>
      <c r="BH225" s="73">
        <f t="shared" si="56"/>
        <v>0</v>
      </c>
      <c r="BI225" s="120">
        <f>IF('Copy &amp; Paste Roster Report Here'!$A222=BI$7,IF('Copy &amp; Paste Roster Report Here'!$M222="MT",1,0),0)</f>
        <v>0</v>
      </c>
      <c r="BJ225" s="120">
        <f>IF('Copy &amp; Paste Roster Report Here'!$A222=BJ$7,IF('Copy &amp; Paste Roster Report Here'!$M222="MT",1,0),0)</f>
        <v>0</v>
      </c>
      <c r="BK225" s="120">
        <f>IF('Copy &amp; Paste Roster Report Here'!$A222=BK$7,IF('Copy &amp; Paste Roster Report Here'!$M222="MT",1,0),0)</f>
        <v>0</v>
      </c>
      <c r="BL225" s="120">
        <f>IF('Copy &amp; Paste Roster Report Here'!$A222=BL$7,IF('Copy &amp; Paste Roster Report Here'!$M222="MT",1,0),0)</f>
        <v>0</v>
      </c>
      <c r="BM225" s="120">
        <f>IF('Copy &amp; Paste Roster Report Here'!$A222=BM$7,IF('Copy &amp; Paste Roster Report Here'!$M222="MT",1,0),0)</f>
        <v>0</v>
      </c>
      <c r="BN225" s="120">
        <f>IF('Copy &amp; Paste Roster Report Here'!$A222=BN$7,IF('Copy &amp; Paste Roster Report Here'!$M222="MT",1,0),0)</f>
        <v>0</v>
      </c>
      <c r="BO225" s="120">
        <f>IF('Copy &amp; Paste Roster Report Here'!$A222=BO$7,IF('Copy &amp; Paste Roster Report Here'!$M222="MT",1,0),0)</f>
        <v>0</v>
      </c>
      <c r="BP225" s="120">
        <f>IF('Copy &amp; Paste Roster Report Here'!$A222=BP$7,IF('Copy &amp; Paste Roster Report Here'!$M222="MT",1,0),0)</f>
        <v>0</v>
      </c>
      <c r="BQ225" s="120">
        <f>IF('Copy &amp; Paste Roster Report Here'!$A222=BQ$7,IF('Copy &amp; Paste Roster Report Here'!$M222="MT",1,0),0)</f>
        <v>0</v>
      </c>
      <c r="BR225" s="120">
        <f>IF('Copy &amp; Paste Roster Report Here'!$A222=BR$7,IF('Copy &amp; Paste Roster Report Here'!$M222="MT",1,0),0)</f>
        <v>0</v>
      </c>
      <c r="BS225" s="120">
        <f>IF('Copy &amp; Paste Roster Report Here'!$A222=BS$7,IF('Copy &amp; Paste Roster Report Here'!$M222="MT",1,0),0)</f>
        <v>0</v>
      </c>
      <c r="BT225" s="73">
        <f t="shared" si="57"/>
        <v>0</v>
      </c>
      <c r="BU225" s="121">
        <f>IF('Copy &amp; Paste Roster Report Here'!$A222=BU$7,IF('Copy &amp; Paste Roster Report Here'!$M222="fy",1,0),0)</f>
        <v>0</v>
      </c>
      <c r="BV225" s="121">
        <f>IF('Copy &amp; Paste Roster Report Here'!$A222=BV$7,IF('Copy &amp; Paste Roster Report Here'!$M222="fy",1,0),0)</f>
        <v>0</v>
      </c>
      <c r="BW225" s="121">
        <f>IF('Copy &amp; Paste Roster Report Here'!$A222=BW$7,IF('Copy &amp; Paste Roster Report Here'!$M222="fy",1,0),0)</f>
        <v>0</v>
      </c>
      <c r="BX225" s="121">
        <f>IF('Copy &amp; Paste Roster Report Here'!$A222=BX$7,IF('Copy &amp; Paste Roster Report Here'!$M222="fy",1,0),0)</f>
        <v>0</v>
      </c>
      <c r="BY225" s="121">
        <f>IF('Copy &amp; Paste Roster Report Here'!$A222=BY$7,IF('Copy &amp; Paste Roster Report Here'!$M222="fy",1,0),0)</f>
        <v>0</v>
      </c>
      <c r="BZ225" s="121">
        <f>IF('Copy &amp; Paste Roster Report Here'!$A222=BZ$7,IF('Copy &amp; Paste Roster Report Here'!$M222="fy",1,0),0)</f>
        <v>0</v>
      </c>
      <c r="CA225" s="121">
        <f>IF('Copy &amp; Paste Roster Report Here'!$A222=CA$7,IF('Copy &amp; Paste Roster Report Here'!$M222="fy",1,0),0)</f>
        <v>0</v>
      </c>
      <c r="CB225" s="121">
        <f>IF('Copy &amp; Paste Roster Report Here'!$A222=CB$7,IF('Copy &amp; Paste Roster Report Here'!$M222="fy",1,0),0)</f>
        <v>0</v>
      </c>
      <c r="CC225" s="121">
        <f>IF('Copy &amp; Paste Roster Report Here'!$A222=CC$7,IF('Copy &amp; Paste Roster Report Here'!$M222="fy",1,0),0)</f>
        <v>0</v>
      </c>
      <c r="CD225" s="121">
        <f>IF('Copy &amp; Paste Roster Report Here'!$A222=CD$7,IF('Copy &amp; Paste Roster Report Here'!$M222="fy",1,0),0)</f>
        <v>0</v>
      </c>
      <c r="CE225" s="121">
        <f>IF('Copy &amp; Paste Roster Report Here'!$A222=CE$7,IF('Copy &amp; Paste Roster Report Here'!$M222="fy",1,0),0)</f>
        <v>0</v>
      </c>
      <c r="CF225" s="73">
        <f t="shared" si="58"/>
        <v>0</v>
      </c>
      <c r="CG225" s="122">
        <f>IF('Copy &amp; Paste Roster Report Here'!$A222=CG$7,IF('Copy &amp; Paste Roster Report Here'!$M222="RH",1,0),0)</f>
        <v>0</v>
      </c>
      <c r="CH225" s="122">
        <f>IF('Copy &amp; Paste Roster Report Here'!$A222=CH$7,IF('Copy &amp; Paste Roster Report Here'!$M222="RH",1,0),0)</f>
        <v>0</v>
      </c>
      <c r="CI225" s="122">
        <f>IF('Copy &amp; Paste Roster Report Here'!$A222=CI$7,IF('Copy &amp; Paste Roster Report Here'!$M222="RH",1,0),0)</f>
        <v>0</v>
      </c>
      <c r="CJ225" s="122">
        <f>IF('Copy &amp; Paste Roster Report Here'!$A222=CJ$7,IF('Copy &amp; Paste Roster Report Here'!$M222="RH",1,0),0)</f>
        <v>0</v>
      </c>
      <c r="CK225" s="122">
        <f>IF('Copy &amp; Paste Roster Report Here'!$A222=CK$7,IF('Copy &amp; Paste Roster Report Here'!$M222="RH",1,0),0)</f>
        <v>0</v>
      </c>
      <c r="CL225" s="122">
        <f>IF('Copy &amp; Paste Roster Report Here'!$A222=CL$7,IF('Copy &amp; Paste Roster Report Here'!$M222="RH",1,0),0)</f>
        <v>0</v>
      </c>
      <c r="CM225" s="122">
        <f>IF('Copy &amp; Paste Roster Report Here'!$A222=CM$7,IF('Copy &amp; Paste Roster Report Here'!$M222="RH",1,0),0)</f>
        <v>0</v>
      </c>
      <c r="CN225" s="122">
        <f>IF('Copy &amp; Paste Roster Report Here'!$A222=CN$7,IF('Copy &amp; Paste Roster Report Here'!$M222="RH",1,0),0)</f>
        <v>0</v>
      </c>
      <c r="CO225" s="122">
        <f>IF('Copy &amp; Paste Roster Report Here'!$A222=CO$7,IF('Copy &amp; Paste Roster Report Here'!$M222="RH",1,0),0)</f>
        <v>0</v>
      </c>
      <c r="CP225" s="122">
        <f>IF('Copy &amp; Paste Roster Report Here'!$A222=CP$7,IF('Copy &amp; Paste Roster Report Here'!$M222="RH",1,0),0)</f>
        <v>0</v>
      </c>
      <c r="CQ225" s="122">
        <f>IF('Copy &amp; Paste Roster Report Here'!$A222=CQ$7,IF('Copy &amp; Paste Roster Report Here'!$M222="RH",1,0),0)</f>
        <v>0</v>
      </c>
      <c r="CR225" s="73">
        <f t="shared" si="59"/>
        <v>0</v>
      </c>
      <c r="CS225" s="123">
        <f>IF('Copy &amp; Paste Roster Report Here'!$A222=CS$7,IF('Copy &amp; Paste Roster Report Here'!$M222="QT",1,0),0)</f>
        <v>0</v>
      </c>
      <c r="CT225" s="123">
        <f>IF('Copy &amp; Paste Roster Report Here'!$A222=CT$7,IF('Copy &amp; Paste Roster Report Here'!$M222="QT",1,0),0)</f>
        <v>0</v>
      </c>
      <c r="CU225" s="123">
        <f>IF('Copy &amp; Paste Roster Report Here'!$A222=CU$7,IF('Copy &amp; Paste Roster Report Here'!$M222="QT",1,0),0)</f>
        <v>0</v>
      </c>
      <c r="CV225" s="123">
        <f>IF('Copy &amp; Paste Roster Report Here'!$A222=CV$7,IF('Copy &amp; Paste Roster Report Here'!$M222="QT",1,0),0)</f>
        <v>0</v>
      </c>
      <c r="CW225" s="123">
        <f>IF('Copy &amp; Paste Roster Report Here'!$A222=CW$7,IF('Copy &amp; Paste Roster Report Here'!$M222="QT",1,0),0)</f>
        <v>0</v>
      </c>
      <c r="CX225" s="123">
        <f>IF('Copy &amp; Paste Roster Report Here'!$A222=CX$7,IF('Copy &amp; Paste Roster Report Here'!$M222="QT",1,0),0)</f>
        <v>0</v>
      </c>
      <c r="CY225" s="123">
        <f>IF('Copy &amp; Paste Roster Report Here'!$A222=CY$7,IF('Copy &amp; Paste Roster Report Here'!$M222="QT",1,0),0)</f>
        <v>0</v>
      </c>
      <c r="CZ225" s="123">
        <f>IF('Copy &amp; Paste Roster Report Here'!$A222=CZ$7,IF('Copy &amp; Paste Roster Report Here'!$M222="QT",1,0),0)</f>
        <v>0</v>
      </c>
      <c r="DA225" s="123">
        <f>IF('Copy &amp; Paste Roster Report Here'!$A222=DA$7,IF('Copy &amp; Paste Roster Report Here'!$M222="QT",1,0),0)</f>
        <v>0</v>
      </c>
      <c r="DB225" s="123">
        <f>IF('Copy &amp; Paste Roster Report Here'!$A222=DB$7,IF('Copy &amp; Paste Roster Report Here'!$M222="QT",1,0),0)</f>
        <v>0</v>
      </c>
      <c r="DC225" s="123">
        <f>IF('Copy &amp; Paste Roster Report Here'!$A222=DC$7,IF('Copy &amp; Paste Roster Report Here'!$M222="QT",1,0),0)</f>
        <v>0</v>
      </c>
      <c r="DD225" s="73">
        <f t="shared" si="60"/>
        <v>0</v>
      </c>
      <c r="DE225" s="124">
        <f>IF('Copy &amp; Paste Roster Report Here'!$A222=DE$7,IF('Copy &amp; Paste Roster Report Here'!$M222="xxxxxxxxxxx",1,0),0)</f>
        <v>0</v>
      </c>
      <c r="DF225" s="124">
        <f>IF('Copy &amp; Paste Roster Report Here'!$A222=DF$7,IF('Copy &amp; Paste Roster Report Here'!$M222="xxxxxxxxxxx",1,0),0)</f>
        <v>0</v>
      </c>
      <c r="DG225" s="124">
        <f>IF('Copy &amp; Paste Roster Report Here'!$A222=DG$7,IF('Copy &amp; Paste Roster Report Here'!$M222="xxxxxxxxxxx",1,0),0)</f>
        <v>0</v>
      </c>
      <c r="DH225" s="124">
        <f>IF('Copy &amp; Paste Roster Report Here'!$A222=DH$7,IF('Copy &amp; Paste Roster Report Here'!$M222="xxxxxxxxxxx",1,0),0)</f>
        <v>0</v>
      </c>
      <c r="DI225" s="124">
        <f>IF('Copy &amp; Paste Roster Report Here'!$A222=DI$7,IF('Copy &amp; Paste Roster Report Here'!$M222="xxxxxxxxxxx",1,0),0)</f>
        <v>0</v>
      </c>
      <c r="DJ225" s="124">
        <f>IF('Copy &amp; Paste Roster Report Here'!$A222=DJ$7,IF('Copy &amp; Paste Roster Report Here'!$M222="xxxxxxxxxxx",1,0),0)</f>
        <v>0</v>
      </c>
      <c r="DK225" s="124">
        <f>IF('Copy &amp; Paste Roster Report Here'!$A222=DK$7,IF('Copy &amp; Paste Roster Report Here'!$M222="xxxxxxxxxxx",1,0),0)</f>
        <v>0</v>
      </c>
      <c r="DL225" s="124">
        <f>IF('Copy &amp; Paste Roster Report Here'!$A222=DL$7,IF('Copy &amp; Paste Roster Report Here'!$M222="xxxxxxxxxxx",1,0),0)</f>
        <v>0</v>
      </c>
      <c r="DM225" s="124">
        <f>IF('Copy &amp; Paste Roster Report Here'!$A222=DM$7,IF('Copy &amp; Paste Roster Report Here'!$M222="xxxxxxxxxxx",1,0),0)</f>
        <v>0</v>
      </c>
      <c r="DN225" s="124">
        <f>IF('Copy &amp; Paste Roster Report Here'!$A222=DN$7,IF('Copy &amp; Paste Roster Report Here'!$M222="xxxxxxxxxxx",1,0),0)</f>
        <v>0</v>
      </c>
      <c r="DO225" s="124">
        <f>IF('Copy &amp; Paste Roster Report Here'!$A222=DO$7,IF('Copy &amp; Paste Roster Report Here'!$M222="xxxxxxxxxxx",1,0),0)</f>
        <v>0</v>
      </c>
      <c r="DP225" s="125">
        <f t="shared" si="61"/>
        <v>0</v>
      </c>
      <c r="DQ225" s="126">
        <f t="shared" si="62"/>
        <v>0</v>
      </c>
    </row>
    <row r="226" spans="1:121" x14ac:dyDescent="0.2">
      <c r="A226" s="111">
        <f t="shared" si="48"/>
        <v>0</v>
      </c>
      <c r="B226" s="111">
        <f t="shared" si="49"/>
        <v>0</v>
      </c>
      <c r="C226" s="112">
        <f>+('Copy &amp; Paste Roster Report Here'!$P223-'Copy &amp; Paste Roster Report Here'!$O223)/30</f>
        <v>0</v>
      </c>
      <c r="D226" s="112">
        <f>+('Copy &amp; Paste Roster Report Here'!$P223-'Copy &amp; Paste Roster Report Here'!$O223)</f>
        <v>0</v>
      </c>
      <c r="E226" s="111">
        <f>'Copy &amp; Paste Roster Report Here'!N223</f>
        <v>0</v>
      </c>
      <c r="F226" s="111" t="str">
        <f t="shared" si="50"/>
        <v>N</v>
      </c>
      <c r="G226" s="111">
        <f>'Copy &amp; Paste Roster Report Here'!R223</f>
        <v>0</v>
      </c>
      <c r="H226" s="113">
        <f t="shared" si="51"/>
        <v>0</v>
      </c>
      <c r="I226" s="112">
        <f>IF(F226="N",$F$5-'Copy &amp; Paste Roster Report Here'!O223,+'Copy &amp; Paste Roster Report Here'!Q223-'Copy &amp; Paste Roster Report Here'!O223)</f>
        <v>0</v>
      </c>
      <c r="J226" s="114">
        <f t="shared" si="52"/>
        <v>0</v>
      </c>
      <c r="K226" s="114">
        <f t="shared" si="53"/>
        <v>0</v>
      </c>
      <c r="L226" s="115">
        <f>'Copy &amp; Paste Roster Report Here'!F223</f>
        <v>0</v>
      </c>
      <c r="M226" s="116">
        <f t="shared" si="54"/>
        <v>0</v>
      </c>
      <c r="N226" s="117">
        <f>IF('Copy &amp; Paste Roster Report Here'!$A223='Analytical Tests'!N$7,IF($F226="Y",+$H226*N$6,0),0)</f>
        <v>0</v>
      </c>
      <c r="O226" s="117">
        <f>IF('Copy &amp; Paste Roster Report Here'!$A223='Analytical Tests'!O$7,IF($F226="Y",+$H226*O$6,0),0)</f>
        <v>0</v>
      </c>
      <c r="P226" s="117">
        <f>IF('Copy &amp; Paste Roster Report Here'!$A223='Analytical Tests'!P$7,IF($F226="Y",+$H226*P$6,0),0)</f>
        <v>0</v>
      </c>
      <c r="Q226" s="117">
        <f>IF('Copy &amp; Paste Roster Report Here'!$A223='Analytical Tests'!Q$7,IF($F226="Y",+$H226*Q$6,0),0)</f>
        <v>0</v>
      </c>
      <c r="R226" s="117">
        <f>IF('Copy &amp; Paste Roster Report Here'!$A223='Analytical Tests'!R$7,IF($F226="Y",+$H226*R$6,0),0)</f>
        <v>0</v>
      </c>
      <c r="S226" s="117">
        <f>IF('Copy &amp; Paste Roster Report Here'!$A223='Analytical Tests'!S$7,IF($F226="Y",+$H226*S$6,0),0)</f>
        <v>0</v>
      </c>
      <c r="T226" s="117">
        <f>IF('Copy &amp; Paste Roster Report Here'!$A223='Analytical Tests'!T$7,IF($F226="Y",+$H226*T$6,0),0)</f>
        <v>0</v>
      </c>
      <c r="U226" s="117">
        <f>IF('Copy &amp; Paste Roster Report Here'!$A223='Analytical Tests'!U$7,IF($F226="Y",+$H226*U$6,0),0)</f>
        <v>0</v>
      </c>
      <c r="V226" s="117">
        <f>IF('Copy &amp; Paste Roster Report Here'!$A223='Analytical Tests'!V$7,IF($F226="Y",+$H226*V$6,0),0)</f>
        <v>0</v>
      </c>
      <c r="W226" s="117">
        <f>IF('Copy &amp; Paste Roster Report Here'!$A223='Analytical Tests'!W$7,IF($F226="Y",+$H226*W$6,0),0)</f>
        <v>0</v>
      </c>
      <c r="X226" s="117">
        <f>IF('Copy &amp; Paste Roster Report Here'!$A223='Analytical Tests'!X$7,IF($F226="Y",+$H226*X$6,0),0)</f>
        <v>0</v>
      </c>
      <c r="Y226" s="117" t="b">
        <f>IF('Copy &amp; Paste Roster Report Here'!$A223='Analytical Tests'!Y$7,IF($F226="N",IF($J226&gt;=$C226,Y$6,+($I226/$D226)*Y$6),0))</f>
        <v>0</v>
      </c>
      <c r="Z226" s="117" t="b">
        <f>IF('Copy &amp; Paste Roster Report Here'!$A223='Analytical Tests'!Z$7,IF($F226="N",IF($J226&gt;=$C226,Z$6,+($I226/$D226)*Z$6),0))</f>
        <v>0</v>
      </c>
      <c r="AA226" s="117" t="b">
        <f>IF('Copy &amp; Paste Roster Report Here'!$A223='Analytical Tests'!AA$7,IF($F226="N",IF($J226&gt;=$C226,AA$6,+($I226/$D226)*AA$6),0))</f>
        <v>0</v>
      </c>
      <c r="AB226" s="117" t="b">
        <f>IF('Copy &amp; Paste Roster Report Here'!$A223='Analytical Tests'!AB$7,IF($F226="N",IF($J226&gt;=$C226,AB$6,+($I226/$D226)*AB$6),0))</f>
        <v>0</v>
      </c>
      <c r="AC226" s="117" t="b">
        <f>IF('Copy &amp; Paste Roster Report Here'!$A223='Analytical Tests'!AC$7,IF($F226="N",IF($J226&gt;=$C226,AC$6,+($I226/$D226)*AC$6),0))</f>
        <v>0</v>
      </c>
      <c r="AD226" s="117" t="b">
        <f>IF('Copy &amp; Paste Roster Report Here'!$A223='Analytical Tests'!AD$7,IF($F226="N",IF($J226&gt;=$C226,AD$6,+($I226/$D226)*AD$6),0))</f>
        <v>0</v>
      </c>
      <c r="AE226" s="117" t="b">
        <f>IF('Copy &amp; Paste Roster Report Here'!$A223='Analytical Tests'!AE$7,IF($F226="N",IF($J226&gt;=$C226,AE$6,+($I226/$D226)*AE$6),0))</f>
        <v>0</v>
      </c>
      <c r="AF226" s="117" t="b">
        <f>IF('Copy &amp; Paste Roster Report Here'!$A223='Analytical Tests'!AF$7,IF($F226="N",IF($J226&gt;=$C226,AF$6,+($I226/$D226)*AF$6),0))</f>
        <v>0</v>
      </c>
      <c r="AG226" s="117" t="b">
        <f>IF('Copy &amp; Paste Roster Report Here'!$A223='Analytical Tests'!AG$7,IF($F226="N",IF($J226&gt;=$C226,AG$6,+($I226/$D226)*AG$6),0))</f>
        <v>0</v>
      </c>
      <c r="AH226" s="117" t="b">
        <f>IF('Copy &amp; Paste Roster Report Here'!$A223='Analytical Tests'!AH$7,IF($F226="N",IF($J226&gt;=$C226,AH$6,+($I226/$D226)*AH$6),0))</f>
        <v>0</v>
      </c>
      <c r="AI226" s="117" t="b">
        <f>IF('Copy &amp; Paste Roster Report Here'!$A223='Analytical Tests'!AI$7,IF($F226="N",IF($J226&gt;=$C226,AI$6,+($I226/$D226)*AI$6),0))</f>
        <v>0</v>
      </c>
      <c r="AJ226" s="79"/>
      <c r="AK226" s="118">
        <f>IF('Copy &amp; Paste Roster Report Here'!$A223=AK$7,IF('Copy &amp; Paste Roster Report Here'!$M223="FT",1,0),0)</f>
        <v>0</v>
      </c>
      <c r="AL226" s="118">
        <f>IF('Copy &amp; Paste Roster Report Here'!$A223=AL$7,IF('Copy &amp; Paste Roster Report Here'!$M223="FT",1,0),0)</f>
        <v>0</v>
      </c>
      <c r="AM226" s="118">
        <f>IF('Copy &amp; Paste Roster Report Here'!$A223=AM$7,IF('Copy &amp; Paste Roster Report Here'!$M223="FT",1,0),0)</f>
        <v>0</v>
      </c>
      <c r="AN226" s="118">
        <f>IF('Copy &amp; Paste Roster Report Here'!$A223=AN$7,IF('Copy &amp; Paste Roster Report Here'!$M223="FT",1,0),0)</f>
        <v>0</v>
      </c>
      <c r="AO226" s="118">
        <f>IF('Copy &amp; Paste Roster Report Here'!$A223=AO$7,IF('Copy &amp; Paste Roster Report Here'!$M223="FT",1,0),0)</f>
        <v>0</v>
      </c>
      <c r="AP226" s="118">
        <f>IF('Copy &amp; Paste Roster Report Here'!$A223=AP$7,IF('Copy &amp; Paste Roster Report Here'!$M223="FT",1,0),0)</f>
        <v>0</v>
      </c>
      <c r="AQ226" s="118">
        <f>IF('Copy &amp; Paste Roster Report Here'!$A223=AQ$7,IF('Copy &amp; Paste Roster Report Here'!$M223="FT",1,0),0)</f>
        <v>0</v>
      </c>
      <c r="AR226" s="118">
        <f>IF('Copy &amp; Paste Roster Report Here'!$A223=AR$7,IF('Copy &amp; Paste Roster Report Here'!$M223="FT",1,0),0)</f>
        <v>0</v>
      </c>
      <c r="AS226" s="118">
        <f>IF('Copy &amp; Paste Roster Report Here'!$A223=AS$7,IF('Copy &amp; Paste Roster Report Here'!$M223="FT",1,0),0)</f>
        <v>0</v>
      </c>
      <c r="AT226" s="118">
        <f>IF('Copy &amp; Paste Roster Report Here'!$A223=AT$7,IF('Copy &amp; Paste Roster Report Here'!$M223="FT",1,0),0)</f>
        <v>0</v>
      </c>
      <c r="AU226" s="118">
        <f>IF('Copy &amp; Paste Roster Report Here'!$A223=AU$7,IF('Copy &amp; Paste Roster Report Here'!$M223="FT",1,0),0)</f>
        <v>0</v>
      </c>
      <c r="AV226" s="73">
        <f t="shared" si="55"/>
        <v>0</v>
      </c>
      <c r="AW226" s="119">
        <f>IF('Copy &amp; Paste Roster Report Here'!$A223=AW$7,IF('Copy &amp; Paste Roster Report Here'!$M223="HT",1,0),0)</f>
        <v>0</v>
      </c>
      <c r="AX226" s="119">
        <f>IF('Copy &amp; Paste Roster Report Here'!$A223=AX$7,IF('Copy &amp; Paste Roster Report Here'!$M223="HT",1,0),0)</f>
        <v>0</v>
      </c>
      <c r="AY226" s="119">
        <f>IF('Copy &amp; Paste Roster Report Here'!$A223=AY$7,IF('Copy &amp; Paste Roster Report Here'!$M223="HT",1,0),0)</f>
        <v>0</v>
      </c>
      <c r="AZ226" s="119">
        <f>IF('Copy &amp; Paste Roster Report Here'!$A223=AZ$7,IF('Copy &amp; Paste Roster Report Here'!$M223="HT",1,0),0)</f>
        <v>0</v>
      </c>
      <c r="BA226" s="119">
        <f>IF('Copy &amp; Paste Roster Report Here'!$A223=BA$7,IF('Copy &amp; Paste Roster Report Here'!$M223="HT",1,0),0)</f>
        <v>0</v>
      </c>
      <c r="BB226" s="119">
        <f>IF('Copy &amp; Paste Roster Report Here'!$A223=BB$7,IF('Copy &amp; Paste Roster Report Here'!$M223="HT",1,0),0)</f>
        <v>0</v>
      </c>
      <c r="BC226" s="119">
        <f>IF('Copy &amp; Paste Roster Report Here'!$A223=BC$7,IF('Copy &amp; Paste Roster Report Here'!$M223="HT",1,0),0)</f>
        <v>0</v>
      </c>
      <c r="BD226" s="119">
        <f>IF('Copy &amp; Paste Roster Report Here'!$A223=BD$7,IF('Copy &amp; Paste Roster Report Here'!$M223="HT",1,0),0)</f>
        <v>0</v>
      </c>
      <c r="BE226" s="119">
        <f>IF('Copy &amp; Paste Roster Report Here'!$A223=BE$7,IF('Copy &amp; Paste Roster Report Here'!$M223="HT",1,0),0)</f>
        <v>0</v>
      </c>
      <c r="BF226" s="119">
        <f>IF('Copy &amp; Paste Roster Report Here'!$A223=BF$7,IF('Copy &amp; Paste Roster Report Here'!$M223="HT",1,0),0)</f>
        <v>0</v>
      </c>
      <c r="BG226" s="119">
        <f>IF('Copy &amp; Paste Roster Report Here'!$A223=BG$7,IF('Copy &amp; Paste Roster Report Here'!$M223="HT",1,0),0)</f>
        <v>0</v>
      </c>
      <c r="BH226" s="73">
        <f t="shared" si="56"/>
        <v>0</v>
      </c>
      <c r="BI226" s="120">
        <f>IF('Copy &amp; Paste Roster Report Here'!$A223=BI$7,IF('Copy &amp; Paste Roster Report Here'!$M223="MT",1,0),0)</f>
        <v>0</v>
      </c>
      <c r="BJ226" s="120">
        <f>IF('Copy &amp; Paste Roster Report Here'!$A223=BJ$7,IF('Copy &amp; Paste Roster Report Here'!$M223="MT",1,0),0)</f>
        <v>0</v>
      </c>
      <c r="BK226" s="120">
        <f>IF('Copy &amp; Paste Roster Report Here'!$A223=BK$7,IF('Copy &amp; Paste Roster Report Here'!$M223="MT",1,0),0)</f>
        <v>0</v>
      </c>
      <c r="BL226" s="120">
        <f>IF('Copy &amp; Paste Roster Report Here'!$A223=BL$7,IF('Copy &amp; Paste Roster Report Here'!$M223="MT",1,0),0)</f>
        <v>0</v>
      </c>
      <c r="BM226" s="120">
        <f>IF('Copy &amp; Paste Roster Report Here'!$A223=BM$7,IF('Copy &amp; Paste Roster Report Here'!$M223="MT",1,0),0)</f>
        <v>0</v>
      </c>
      <c r="BN226" s="120">
        <f>IF('Copy &amp; Paste Roster Report Here'!$A223=BN$7,IF('Copy &amp; Paste Roster Report Here'!$M223="MT",1,0),0)</f>
        <v>0</v>
      </c>
      <c r="BO226" s="120">
        <f>IF('Copy &amp; Paste Roster Report Here'!$A223=BO$7,IF('Copy &amp; Paste Roster Report Here'!$M223="MT",1,0),0)</f>
        <v>0</v>
      </c>
      <c r="BP226" s="120">
        <f>IF('Copy &amp; Paste Roster Report Here'!$A223=BP$7,IF('Copy &amp; Paste Roster Report Here'!$M223="MT",1,0),0)</f>
        <v>0</v>
      </c>
      <c r="BQ226" s="120">
        <f>IF('Copy &amp; Paste Roster Report Here'!$A223=BQ$7,IF('Copy &amp; Paste Roster Report Here'!$M223="MT",1,0),0)</f>
        <v>0</v>
      </c>
      <c r="BR226" s="120">
        <f>IF('Copy &amp; Paste Roster Report Here'!$A223=BR$7,IF('Copy &amp; Paste Roster Report Here'!$M223="MT",1,0),0)</f>
        <v>0</v>
      </c>
      <c r="BS226" s="120">
        <f>IF('Copy &amp; Paste Roster Report Here'!$A223=BS$7,IF('Copy &amp; Paste Roster Report Here'!$M223="MT",1,0),0)</f>
        <v>0</v>
      </c>
      <c r="BT226" s="73">
        <f t="shared" si="57"/>
        <v>0</v>
      </c>
      <c r="BU226" s="121">
        <f>IF('Copy &amp; Paste Roster Report Here'!$A223=BU$7,IF('Copy &amp; Paste Roster Report Here'!$M223="fy",1,0),0)</f>
        <v>0</v>
      </c>
      <c r="BV226" s="121">
        <f>IF('Copy &amp; Paste Roster Report Here'!$A223=BV$7,IF('Copy &amp; Paste Roster Report Here'!$M223="fy",1,0),0)</f>
        <v>0</v>
      </c>
      <c r="BW226" s="121">
        <f>IF('Copy &amp; Paste Roster Report Here'!$A223=BW$7,IF('Copy &amp; Paste Roster Report Here'!$M223="fy",1,0),0)</f>
        <v>0</v>
      </c>
      <c r="BX226" s="121">
        <f>IF('Copy &amp; Paste Roster Report Here'!$A223=BX$7,IF('Copy &amp; Paste Roster Report Here'!$M223="fy",1,0),0)</f>
        <v>0</v>
      </c>
      <c r="BY226" s="121">
        <f>IF('Copy &amp; Paste Roster Report Here'!$A223=BY$7,IF('Copy &amp; Paste Roster Report Here'!$M223="fy",1,0),0)</f>
        <v>0</v>
      </c>
      <c r="BZ226" s="121">
        <f>IF('Copy &amp; Paste Roster Report Here'!$A223=BZ$7,IF('Copy &amp; Paste Roster Report Here'!$M223="fy",1,0),0)</f>
        <v>0</v>
      </c>
      <c r="CA226" s="121">
        <f>IF('Copy &amp; Paste Roster Report Here'!$A223=CA$7,IF('Copy &amp; Paste Roster Report Here'!$M223="fy",1,0),0)</f>
        <v>0</v>
      </c>
      <c r="CB226" s="121">
        <f>IF('Copy &amp; Paste Roster Report Here'!$A223=CB$7,IF('Copy &amp; Paste Roster Report Here'!$M223="fy",1,0),0)</f>
        <v>0</v>
      </c>
      <c r="CC226" s="121">
        <f>IF('Copy &amp; Paste Roster Report Here'!$A223=CC$7,IF('Copy &amp; Paste Roster Report Here'!$M223="fy",1,0),0)</f>
        <v>0</v>
      </c>
      <c r="CD226" s="121">
        <f>IF('Copy &amp; Paste Roster Report Here'!$A223=CD$7,IF('Copy &amp; Paste Roster Report Here'!$M223="fy",1,0),0)</f>
        <v>0</v>
      </c>
      <c r="CE226" s="121">
        <f>IF('Copy &amp; Paste Roster Report Here'!$A223=CE$7,IF('Copy &amp; Paste Roster Report Here'!$M223="fy",1,0),0)</f>
        <v>0</v>
      </c>
      <c r="CF226" s="73">
        <f t="shared" si="58"/>
        <v>0</v>
      </c>
      <c r="CG226" s="122">
        <f>IF('Copy &amp; Paste Roster Report Here'!$A223=CG$7,IF('Copy &amp; Paste Roster Report Here'!$M223="RH",1,0),0)</f>
        <v>0</v>
      </c>
      <c r="CH226" s="122">
        <f>IF('Copy &amp; Paste Roster Report Here'!$A223=CH$7,IF('Copy &amp; Paste Roster Report Here'!$M223="RH",1,0),0)</f>
        <v>0</v>
      </c>
      <c r="CI226" s="122">
        <f>IF('Copy &amp; Paste Roster Report Here'!$A223=CI$7,IF('Copy &amp; Paste Roster Report Here'!$M223="RH",1,0),0)</f>
        <v>0</v>
      </c>
      <c r="CJ226" s="122">
        <f>IF('Copy &amp; Paste Roster Report Here'!$A223=CJ$7,IF('Copy &amp; Paste Roster Report Here'!$M223="RH",1,0),0)</f>
        <v>0</v>
      </c>
      <c r="CK226" s="122">
        <f>IF('Copy &amp; Paste Roster Report Here'!$A223=CK$7,IF('Copy &amp; Paste Roster Report Here'!$M223="RH",1,0),0)</f>
        <v>0</v>
      </c>
      <c r="CL226" s="122">
        <f>IF('Copy &amp; Paste Roster Report Here'!$A223=CL$7,IF('Copy &amp; Paste Roster Report Here'!$M223="RH",1,0),0)</f>
        <v>0</v>
      </c>
      <c r="CM226" s="122">
        <f>IF('Copy &amp; Paste Roster Report Here'!$A223=CM$7,IF('Copy &amp; Paste Roster Report Here'!$M223="RH",1,0),0)</f>
        <v>0</v>
      </c>
      <c r="CN226" s="122">
        <f>IF('Copy &amp; Paste Roster Report Here'!$A223=CN$7,IF('Copy &amp; Paste Roster Report Here'!$M223="RH",1,0),0)</f>
        <v>0</v>
      </c>
      <c r="CO226" s="122">
        <f>IF('Copy &amp; Paste Roster Report Here'!$A223=CO$7,IF('Copy &amp; Paste Roster Report Here'!$M223="RH",1,0),0)</f>
        <v>0</v>
      </c>
      <c r="CP226" s="122">
        <f>IF('Copy &amp; Paste Roster Report Here'!$A223=CP$7,IF('Copy &amp; Paste Roster Report Here'!$M223="RH",1,0),0)</f>
        <v>0</v>
      </c>
      <c r="CQ226" s="122">
        <f>IF('Copy &amp; Paste Roster Report Here'!$A223=CQ$7,IF('Copy &amp; Paste Roster Report Here'!$M223="RH",1,0),0)</f>
        <v>0</v>
      </c>
      <c r="CR226" s="73">
        <f t="shared" si="59"/>
        <v>0</v>
      </c>
      <c r="CS226" s="123">
        <f>IF('Copy &amp; Paste Roster Report Here'!$A223=CS$7,IF('Copy &amp; Paste Roster Report Here'!$M223="QT",1,0),0)</f>
        <v>0</v>
      </c>
      <c r="CT226" s="123">
        <f>IF('Copy &amp; Paste Roster Report Here'!$A223=CT$7,IF('Copy &amp; Paste Roster Report Here'!$M223="QT",1,0),0)</f>
        <v>0</v>
      </c>
      <c r="CU226" s="123">
        <f>IF('Copy &amp; Paste Roster Report Here'!$A223=CU$7,IF('Copy &amp; Paste Roster Report Here'!$M223="QT",1,0),0)</f>
        <v>0</v>
      </c>
      <c r="CV226" s="123">
        <f>IF('Copy &amp; Paste Roster Report Here'!$A223=CV$7,IF('Copy &amp; Paste Roster Report Here'!$M223="QT",1,0),0)</f>
        <v>0</v>
      </c>
      <c r="CW226" s="123">
        <f>IF('Copy &amp; Paste Roster Report Here'!$A223=CW$7,IF('Copy &amp; Paste Roster Report Here'!$M223="QT",1,0),0)</f>
        <v>0</v>
      </c>
      <c r="CX226" s="123">
        <f>IF('Copy &amp; Paste Roster Report Here'!$A223=CX$7,IF('Copy &amp; Paste Roster Report Here'!$M223="QT",1,0),0)</f>
        <v>0</v>
      </c>
      <c r="CY226" s="123">
        <f>IF('Copy &amp; Paste Roster Report Here'!$A223=CY$7,IF('Copy &amp; Paste Roster Report Here'!$M223="QT",1,0),0)</f>
        <v>0</v>
      </c>
      <c r="CZ226" s="123">
        <f>IF('Copy &amp; Paste Roster Report Here'!$A223=CZ$7,IF('Copy &amp; Paste Roster Report Here'!$M223="QT",1,0),0)</f>
        <v>0</v>
      </c>
      <c r="DA226" s="123">
        <f>IF('Copy &amp; Paste Roster Report Here'!$A223=DA$7,IF('Copy &amp; Paste Roster Report Here'!$M223="QT",1,0),0)</f>
        <v>0</v>
      </c>
      <c r="DB226" s="123">
        <f>IF('Copy &amp; Paste Roster Report Here'!$A223=DB$7,IF('Copy &amp; Paste Roster Report Here'!$M223="QT",1,0),0)</f>
        <v>0</v>
      </c>
      <c r="DC226" s="123">
        <f>IF('Copy &amp; Paste Roster Report Here'!$A223=DC$7,IF('Copy &amp; Paste Roster Report Here'!$M223="QT",1,0),0)</f>
        <v>0</v>
      </c>
      <c r="DD226" s="73">
        <f t="shared" si="60"/>
        <v>0</v>
      </c>
      <c r="DE226" s="124">
        <f>IF('Copy &amp; Paste Roster Report Here'!$A223=DE$7,IF('Copy &amp; Paste Roster Report Here'!$M223="xxxxxxxxxxx",1,0),0)</f>
        <v>0</v>
      </c>
      <c r="DF226" s="124">
        <f>IF('Copy &amp; Paste Roster Report Here'!$A223=DF$7,IF('Copy &amp; Paste Roster Report Here'!$M223="xxxxxxxxxxx",1,0),0)</f>
        <v>0</v>
      </c>
      <c r="DG226" s="124">
        <f>IF('Copy &amp; Paste Roster Report Here'!$A223=DG$7,IF('Copy &amp; Paste Roster Report Here'!$M223="xxxxxxxxxxx",1,0),0)</f>
        <v>0</v>
      </c>
      <c r="DH226" s="124">
        <f>IF('Copy &amp; Paste Roster Report Here'!$A223=DH$7,IF('Copy &amp; Paste Roster Report Here'!$M223="xxxxxxxxxxx",1,0),0)</f>
        <v>0</v>
      </c>
      <c r="DI226" s="124">
        <f>IF('Copy &amp; Paste Roster Report Here'!$A223=DI$7,IF('Copy &amp; Paste Roster Report Here'!$M223="xxxxxxxxxxx",1,0),0)</f>
        <v>0</v>
      </c>
      <c r="DJ226" s="124">
        <f>IF('Copy &amp; Paste Roster Report Here'!$A223=DJ$7,IF('Copy &amp; Paste Roster Report Here'!$M223="xxxxxxxxxxx",1,0),0)</f>
        <v>0</v>
      </c>
      <c r="DK226" s="124">
        <f>IF('Copy &amp; Paste Roster Report Here'!$A223=DK$7,IF('Copy &amp; Paste Roster Report Here'!$M223="xxxxxxxxxxx",1,0),0)</f>
        <v>0</v>
      </c>
      <c r="DL226" s="124">
        <f>IF('Copy &amp; Paste Roster Report Here'!$A223=DL$7,IF('Copy &amp; Paste Roster Report Here'!$M223="xxxxxxxxxxx",1,0),0)</f>
        <v>0</v>
      </c>
      <c r="DM226" s="124">
        <f>IF('Copy &amp; Paste Roster Report Here'!$A223=DM$7,IF('Copy &amp; Paste Roster Report Here'!$M223="xxxxxxxxxxx",1,0),0)</f>
        <v>0</v>
      </c>
      <c r="DN226" s="124">
        <f>IF('Copy &amp; Paste Roster Report Here'!$A223=DN$7,IF('Copy &amp; Paste Roster Report Here'!$M223="xxxxxxxxxxx",1,0),0)</f>
        <v>0</v>
      </c>
      <c r="DO226" s="124">
        <f>IF('Copy &amp; Paste Roster Report Here'!$A223=DO$7,IF('Copy &amp; Paste Roster Report Here'!$M223="xxxxxxxxxxx",1,0),0)</f>
        <v>0</v>
      </c>
      <c r="DP226" s="125">
        <f t="shared" si="61"/>
        <v>0</v>
      </c>
      <c r="DQ226" s="126">
        <f t="shared" si="62"/>
        <v>0</v>
      </c>
    </row>
    <row r="227" spans="1:121" x14ac:dyDescent="0.2">
      <c r="A227" s="111">
        <f t="shared" si="48"/>
        <v>0</v>
      </c>
      <c r="B227" s="111">
        <f t="shared" si="49"/>
        <v>0</v>
      </c>
      <c r="C227" s="112">
        <f>+('Copy &amp; Paste Roster Report Here'!$P224-'Copy &amp; Paste Roster Report Here'!$O224)/30</f>
        <v>0</v>
      </c>
      <c r="D227" s="112">
        <f>+('Copy &amp; Paste Roster Report Here'!$P224-'Copy &amp; Paste Roster Report Here'!$O224)</f>
        <v>0</v>
      </c>
      <c r="E227" s="111">
        <f>'Copy &amp; Paste Roster Report Here'!N224</f>
        <v>0</v>
      </c>
      <c r="F227" s="111" t="str">
        <f t="shared" si="50"/>
        <v>N</v>
      </c>
      <c r="G227" s="111">
        <f>'Copy &amp; Paste Roster Report Here'!R224</f>
        <v>0</v>
      </c>
      <c r="H227" s="113">
        <f t="shared" si="51"/>
        <v>0</v>
      </c>
      <c r="I227" s="112">
        <f>IF(F227="N",$F$5-'Copy &amp; Paste Roster Report Here'!O224,+'Copy &amp; Paste Roster Report Here'!Q224-'Copy &amp; Paste Roster Report Here'!O224)</f>
        <v>0</v>
      </c>
      <c r="J227" s="114">
        <f t="shared" si="52"/>
        <v>0</v>
      </c>
      <c r="K227" s="114">
        <f t="shared" si="53"/>
        <v>0</v>
      </c>
      <c r="L227" s="115">
        <f>'Copy &amp; Paste Roster Report Here'!F224</f>
        <v>0</v>
      </c>
      <c r="M227" s="116">
        <f t="shared" si="54"/>
        <v>0</v>
      </c>
      <c r="N227" s="117">
        <f>IF('Copy &amp; Paste Roster Report Here'!$A224='Analytical Tests'!N$7,IF($F227="Y",+$H227*N$6,0),0)</f>
        <v>0</v>
      </c>
      <c r="O227" s="117">
        <f>IF('Copy &amp; Paste Roster Report Here'!$A224='Analytical Tests'!O$7,IF($F227="Y",+$H227*O$6,0),0)</f>
        <v>0</v>
      </c>
      <c r="P227" s="117">
        <f>IF('Copy &amp; Paste Roster Report Here'!$A224='Analytical Tests'!P$7,IF($F227="Y",+$H227*P$6,0),0)</f>
        <v>0</v>
      </c>
      <c r="Q227" s="117">
        <f>IF('Copy &amp; Paste Roster Report Here'!$A224='Analytical Tests'!Q$7,IF($F227="Y",+$H227*Q$6,0),0)</f>
        <v>0</v>
      </c>
      <c r="R227" s="117">
        <f>IF('Copy &amp; Paste Roster Report Here'!$A224='Analytical Tests'!R$7,IF($F227="Y",+$H227*R$6,0),0)</f>
        <v>0</v>
      </c>
      <c r="S227" s="117">
        <f>IF('Copy &amp; Paste Roster Report Here'!$A224='Analytical Tests'!S$7,IF($F227="Y",+$H227*S$6,0),0)</f>
        <v>0</v>
      </c>
      <c r="T227" s="117">
        <f>IF('Copy &amp; Paste Roster Report Here'!$A224='Analytical Tests'!T$7,IF($F227="Y",+$H227*T$6,0),0)</f>
        <v>0</v>
      </c>
      <c r="U227" s="117">
        <f>IF('Copy &amp; Paste Roster Report Here'!$A224='Analytical Tests'!U$7,IF($F227="Y",+$H227*U$6,0),0)</f>
        <v>0</v>
      </c>
      <c r="V227" s="117">
        <f>IF('Copy &amp; Paste Roster Report Here'!$A224='Analytical Tests'!V$7,IF($F227="Y",+$H227*V$6,0),0)</f>
        <v>0</v>
      </c>
      <c r="W227" s="117">
        <f>IF('Copy &amp; Paste Roster Report Here'!$A224='Analytical Tests'!W$7,IF($F227="Y",+$H227*W$6,0),0)</f>
        <v>0</v>
      </c>
      <c r="X227" s="117">
        <f>IF('Copy &amp; Paste Roster Report Here'!$A224='Analytical Tests'!X$7,IF($F227="Y",+$H227*X$6,0),0)</f>
        <v>0</v>
      </c>
      <c r="Y227" s="117" t="b">
        <f>IF('Copy &amp; Paste Roster Report Here'!$A224='Analytical Tests'!Y$7,IF($F227="N",IF($J227&gt;=$C227,Y$6,+($I227/$D227)*Y$6),0))</f>
        <v>0</v>
      </c>
      <c r="Z227" s="117" t="b">
        <f>IF('Copy &amp; Paste Roster Report Here'!$A224='Analytical Tests'!Z$7,IF($F227="N",IF($J227&gt;=$C227,Z$6,+($I227/$D227)*Z$6),0))</f>
        <v>0</v>
      </c>
      <c r="AA227" s="117" t="b">
        <f>IF('Copy &amp; Paste Roster Report Here'!$A224='Analytical Tests'!AA$7,IF($F227="N",IF($J227&gt;=$C227,AA$6,+($I227/$D227)*AA$6),0))</f>
        <v>0</v>
      </c>
      <c r="AB227" s="117" t="b">
        <f>IF('Copy &amp; Paste Roster Report Here'!$A224='Analytical Tests'!AB$7,IF($F227="N",IF($J227&gt;=$C227,AB$6,+($I227/$D227)*AB$6),0))</f>
        <v>0</v>
      </c>
      <c r="AC227" s="117" t="b">
        <f>IF('Copy &amp; Paste Roster Report Here'!$A224='Analytical Tests'!AC$7,IF($F227="N",IF($J227&gt;=$C227,AC$6,+($I227/$D227)*AC$6),0))</f>
        <v>0</v>
      </c>
      <c r="AD227" s="117" t="b">
        <f>IF('Copy &amp; Paste Roster Report Here'!$A224='Analytical Tests'!AD$7,IF($F227="N",IF($J227&gt;=$C227,AD$6,+($I227/$D227)*AD$6),0))</f>
        <v>0</v>
      </c>
      <c r="AE227" s="117" t="b">
        <f>IF('Copy &amp; Paste Roster Report Here'!$A224='Analytical Tests'!AE$7,IF($F227="N",IF($J227&gt;=$C227,AE$6,+($I227/$D227)*AE$6),0))</f>
        <v>0</v>
      </c>
      <c r="AF227" s="117" t="b">
        <f>IF('Copy &amp; Paste Roster Report Here'!$A224='Analytical Tests'!AF$7,IF($F227="N",IF($J227&gt;=$C227,AF$6,+($I227/$D227)*AF$6),0))</f>
        <v>0</v>
      </c>
      <c r="AG227" s="117" t="b">
        <f>IF('Copy &amp; Paste Roster Report Here'!$A224='Analytical Tests'!AG$7,IF($F227="N",IF($J227&gt;=$C227,AG$6,+($I227/$D227)*AG$6),0))</f>
        <v>0</v>
      </c>
      <c r="AH227" s="117" t="b">
        <f>IF('Copy &amp; Paste Roster Report Here'!$A224='Analytical Tests'!AH$7,IF($F227="N",IF($J227&gt;=$C227,AH$6,+($I227/$D227)*AH$6),0))</f>
        <v>0</v>
      </c>
      <c r="AI227" s="117" t="b">
        <f>IF('Copy &amp; Paste Roster Report Here'!$A224='Analytical Tests'!AI$7,IF($F227="N",IF($J227&gt;=$C227,AI$6,+($I227/$D227)*AI$6),0))</f>
        <v>0</v>
      </c>
      <c r="AJ227" s="79"/>
      <c r="AK227" s="118">
        <f>IF('Copy &amp; Paste Roster Report Here'!$A224=AK$7,IF('Copy &amp; Paste Roster Report Here'!$M224="FT",1,0),0)</f>
        <v>0</v>
      </c>
      <c r="AL227" s="118">
        <f>IF('Copy &amp; Paste Roster Report Here'!$A224=AL$7,IF('Copy &amp; Paste Roster Report Here'!$M224="FT",1,0),0)</f>
        <v>0</v>
      </c>
      <c r="AM227" s="118">
        <f>IF('Copy &amp; Paste Roster Report Here'!$A224=AM$7,IF('Copy &amp; Paste Roster Report Here'!$M224="FT",1,0),0)</f>
        <v>0</v>
      </c>
      <c r="AN227" s="118">
        <f>IF('Copy &amp; Paste Roster Report Here'!$A224=AN$7,IF('Copy &amp; Paste Roster Report Here'!$M224="FT",1,0),0)</f>
        <v>0</v>
      </c>
      <c r="AO227" s="118">
        <f>IF('Copy &amp; Paste Roster Report Here'!$A224=AO$7,IF('Copy &amp; Paste Roster Report Here'!$M224="FT",1,0),0)</f>
        <v>0</v>
      </c>
      <c r="AP227" s="118">
        <f>IF('Copy &amp; Paste Roster Report Here'!$A224=AP$7,IF('Copy &amp; Paste Roster Report Here'!$M224="FT",1,0),0)</f>
        <v>0</v>
      </c>
      <c r="AQ227" s="118">
        <f>IF('Copy &amp; Paste Roster Report Here'!$A224=AQ$7,IF('Copy &amp; Paste Roster Report Here'!$M224="FT",1,0),0)</f>
        <v>0</v>
      </c>
      <c r="AR227" s="118">
        <f>IF('Copy &amp; Paste Roster Report Here'!$A224=AR$7,IF('Copy &amp; Paste Roster Report Here'!$M224="FT",1,0),0)</f>
        <v>0</v>
      </c>
      <c r="AS227" s="118">
        <f>IF('Copy &amp; Paste Roster Report Here'!$A224=AS$7,IF('Copy &amp; Paste Roster Report Here'!$M224="FT",1,0),0)</f>
        <v>0</v>
      </c>
      <c r="AT227" s="118">
        <f>IF('Copy &amp; Paste Roster Report Here'!$A224=AT$7,IF('Copy &amp; Paste Roster Report Here'!$M224="FT",1,0),0)</f>
        <v>0</v>
      </c>
      <c r="AU227" s="118">
        <f>IF('Copy &amp; Paste Roster Report Here'!$A224=AU$7,IF('Copy &amp; Paste Roster Report Here'!$M224="FT",1,0),0)</f>
        <v>0</v>
      </c>
      <c r="AV227" s="73">
        <f t="shared" si="55"/>
        <v>0</v>
      </c>
      <c r="AW227" s="119">
        <f>IF('Copy &amp; Paste Roster Report Here'!$A224=AW$7,IF('Copy &amp; Paste Roster Report Here'!$M224="HT",1,0),0)</f>
        <v>0</v>
      </c>
      <c r="AX227" s="119">
        <f>IF('Copy &amp; Paste Roster Report Here'!$A224=AX$7,IF('Copy &amp; Paste Roster Report Here'!$M224="HT",1,0),0)</f>
        <v>0</v>
      </c>
      <c r="AY227" s="119">
        <f>IF('Copy &amp; Paste Roster Report Here'!$A224=AY$7,IF('Copy &amp; Paste Roster Report Here'!$M224="HT",1,0),0)</f>
        <v>0</v>
      </c>
      <c r="AZ227" s="119">
        <f>IF('Copy &amp; Paste Roster Report Here'!$A224=AZ$7,IF('Copy &amp; Paste Roster Report Here'!$M224="HT",1,0),0)</f>
        <v>0</v>
      </c>
      <c r="BA227" s="119">
        <f>IF('Copy &amp; Paste Roster Report Here'!$A224=BA$7,IF('Copy &amp; Paste Roster Report Here'!$M224="HT",1,0),0)</f>
        <v>0</v>
      </c>
      <c r="BB227" s="119">
        <f>IF('Copy &amp; Paste Roster Report Here'!$A224=BB$7,IF('Copy &amp; Paste Roster Report Here'!$M224="HT",1,0),0)</f>
        <v>0</v>
      </c>
      <c r="BC227" s="119">
        <f>IF('Copy &amp; Paste Roster Report Here'!$A224=BC$7,IF('Copy &amp; Paste Roster Report Here'!$M224="HT",1,0),0)</f>
        <v>0</v>
      </c>
      <c r="BD227" s="119">
        <f>IF('Copy &amp; Paste Roster Report Here'!$A224=BD$7,IF('Copy &amp; Paste Roster Report Here'!$M224="HT",1,0),0)</f>
        <v>0</v>
      </c>
      <c r="BE227" s="119">
        <f>IF('Copy &amp; Paste Roster Report Here'!$A224=BE$7,IF('Copy &amp; Paste Roster Report Here'!$M224="HT",1,0),0)</f>
        <v>0</v>
      </c>
      <c r="BF227" s="119">
        <f>IF('Copy &amp; Paste Roster Report Here'!$A224=BF$7,IF('Copy &amp; Paste Roster Report Here'!$M224="HT",1,0),0)</f>
        <v>0</v>
      </c>
      <c r="BG227" s="119">
        <f>IF('Copy &amp; Paste Roster Report Here'!$A224=BG$7,IF('Copy &amp; Paste Roster Report Here'!$M224="HT",1,0),0)</f>
        <v>0</v>
      </c>
      <c r="BH227" s="73">
        <f t="shared" si="56"/>
        <v>0</v>
      </c>
      <c r="BI227" s="120">
        <f>IF('Copy &amp; Paste Roster Report Here'!$A224=BI$7,IF('Copy &amp; Paste Roster Report Here'!$M224="MT",1,0),0)</f>
        <v>0</v>
      </c>
      <c r="BJ227" s="120">
        <f>IF('Copy &amp; Paste Roster Report Here'!$A224=BJ$7,IF('Copy &amp; Paste Roster Report Here'!$M224="MT",1,0),0)</f>
        <v>0</v>
      </c>
      <c r="BK227" s="120">
        <f>IF('Copy &amp; Paste Roster Report Here'!$A224=BK$7,IF('Copy &amp; Paste Roster Report Here'!$M224="MT",1,0),0)</f>
        <v>0</v>
      </c>
      <c r="BL227" s="120">
        <f>IF('Copy &amp; Paste Roster Report Here'!$A224=BL$7,IF('Copy &amp; Paste Roster Report Here'!$M224="MT",1,0),0)</f>
        <v>0</v>
      </c>
      <c r="BM227" s="120">
        <f>IF('Copy &amp; Paste Roster Report Here'!$A224=BM$7,IF('Copy &amp; Paste Roster Report Here'!$M224="MT",1,0),0)</f>
        <v>0</v>
      </c>
      <c r="BN227" s="120">
        <f>IF('Copy &amp; Paste Roster Report Here'!$A224=BN$7,IF('Copy &amp; Paste Roster Report Here'!$M224="MT",1,0),0)</f>
        <v>0</v>
      </c>
      <c r="BO227" s="120">
        <f>IF('Copy &amp; Paste Roster Report Here'!$A224=BO$7,IF('Copy &amp; Paste Roster Report Here'!$M224="MT",1,0),0)</f>
        <v>0</v>
      </c>
      <c r="BP227" s="120">
        <f>IF('Copy &amp; Paste Roster Report Here'!$A224=BP$7,IF('Copy &amp; Paste Roster Report Here'!$M224="MT",1,0),0)</f>
        <v>0</v>
      </c>
      <c r="BQ227" s="120">
        <f>IF('Copy &amp; Paste Roster Report Here'!$A224=BQ$7,IF('Copy &amp; Paste Roster Report Here'!$M224="MT",1,0),0)</f>
        <v>0</v>
      </c>
      <c r="BR227" s="120">
        <f>IF('Copy &amp; Paste Roster Report Here'!$A224=BR$7,IF('Copy &amp; Paste Roster Report Here'!$M224="MT",1,0),0)</f>
        <v>0</v>
      </c>
      <c r="BS227" s="120">
        <f>IF('Copy &amp; Paste Roster Report Here'!$A224=BS$7,IF('Copy &amp; Paste Roster Report Here'!$M224="MT",1,0),0)</f>
        <v>0</v>
      </c>
      <c r="BT227" s="73">
        <f t="shared" si="57"/>
        <v>0</v>
      </c>
      <c r="BU227" s="121">
        <f>IF('Copy &amp; Paste Roster Report Here'!$A224=BU$7,IF('Copy &amp; Paste Roster Report Here'!$M224="fy",1,0),0)</f>
        <v>0</v>
      </c>
      <c r="BV227" s="121">
        <f>IF('Copy &amp; Paste Roster Report Here'!$A224=BV$7,IF('Copy &amp; Paste Roster Report Here'!$M224="fy",1,0),0)</f>
        <v>0</v>
      </c>
      <c r="BW227" s="121">
        <f>IF('Copy &amp; Paste Roster Report Here'!$A224=BW$7,IF('Copy &amp; Paste Roster Report Here'!$M224="fy",1,0),0)</f>
        <v>0</v>
      </c>
      <c r="BX227" s="121">
        <f>IF('Copy &amp; Paste Roster Report Here'!$A224=BX$7,IF('Copy &amp; Paste Roster Report Here'!$M224="fy",1,0),0)</f>
        <v>0</v>
      </c>
      <c r="BY227" s="121">
        <f>IF('Copy &amp; Paste Roster Report Here'!$A224=BY$7,IF('Copy &amp; Paste Roster Report Here'!$M224="fy",1,0),0)</f>
        <v>0</v>
      </c>
      <c r="BZ227" s="121">
        <f>IF('Copy &amp; Paste Roster Report Here'!$A224=BZ$7,IF('Copy &amp; Paste Roster Report Here'!$M224="fy",1,0),0)</f>
        <v>0</v>
      </c>
      <c r="CA227" s="121">
        <f>IF('Copy &amp; Paste Roster Report Here'!$A224=CA$7,IF('Copy &amp; Paste Roster Report Here'!$M224="fy",1,0),0)</f>
        <v>0</v>
      </c>
      <c r="CB227" s="121">
        <f>IF('Copy &amp; Paste Roster Report Here'!$A224=CB$7,IF('Copy &amp; Paste Roster Report Here'!$M224="fy",1,0),0)</f>
        <v>0</v>
      </c>
      <c r="CC227" s="121">
        <f>IF('Copy &amp; Paste Roster Report Here'!$A224=CC$7,IF('Copy &amp; Paste Roster Report Here'!$M224="fy",1,0),0)</f>
        <v>0</v>
      </c>
      <c r="CD227" s="121">
        <f>IF('Copy &amp; Paste Roster Report Here'!$A224=CD$7,IF('Copy &amp; Paste Roster Report Here'!$M224="fy",1,0),0)</f>
        <v>0</v>
      </c>
      <c r="CE227" s="121">
        <f>IF('Copy &amp; Paste Roster Report Here'!$A224=CE$7,IF('Copy &amp; Paste Roster Report Here'!$M224="fy",1,0),0)</f>
        <v>0</v>
      </c>
      <c r="CF227" s="73">
        <f t="shared" si="58"/>
        <v>0</v>
      </c>
      <c r="CG227" s="122">
        <f>IF('Copy &amp; Paste Roster Report Here'!$A224=CG$7,IF('Copy &amp; Paste Roster Report Here'!$M224="RH",1,0),0)</f>
        <v>0</v>
      </c>
      <c r="CH227" s="122">
        <f>IF('Copy &amp; Paste Roster Report Here'!$A224=CH$7,IF('Copy &amp; Paste Roster Report Here'!$M224="RH",1,0),0)</f>
        <v>0</v>
      </c>
      <c r="CI227" s="122">
        <f>IF('Copy &amp; Paste Roster Report Here'!$A224=CI$7,IF('Copy &amp; Paste Roster Report Here'!$M224="RH",1,0),0)</f>
        <v>0</v>
      </c>
      <c r="CJ227" s="122">
        <f>IF('Copy &amp; Paste Roster Report Here'!$A224=CJ$7,IF('Copy &amp; Paste Roster Report Here'!$M224="RH",1,0),0)</f>
        <v>0</v>
      </c>
      <c r="CK227" s="122">
        <f>IF('Copy &amp; Paste Roster Report Here'!$A224=CK$7,IF('Copy &amp; Paste Roster Report Here'!$M224="RH",1,0),0)</f>
        <v>0</v>
      </c>
      <c r="CL227" s="122">
        <f>IF('Copy &amp; Paste Roster Report Here'!$A224=CL$7,IF('Copy &amp; Paste Roster Report Here'!$M224="RH",1,0),0)</f>
        <v>0</v>
      </c>
      <c r="CM227" s="122">
        <f>IF('Copy &amp; Paste Roster Report Here'!$A224=CM$7,IF('Copy &amp; Paste Roster Report Here'!$M224="RH",1,0),0)</f>
        <v>0</v>
      </c>
      <c r="CN227" s="122">
        <f>IF('Copy &amp; Paste Roster Report Here'!$A224=CN$7,IF('Copy &amp; Paste Roster Report Here'!$M224="RH",1,0),0)</f>
        <v>0</v>
      </c>
      <c r="CO227" s="122">
        <f>IF('Copy &amp; Paste Roster Report Here'!$A224=CO$7,IF('Copy &amp; Paste Roster Report Here'!$M224="RH",1,0),0)</f>
        <v>0</v>
      </c>
      <c r="CP227" s="122">
        <f>IF('Copy &amp; Paste Roster Report Here'!$A224=CP$7,IF('Copy &amp; Paste Roster Report Here'!$M224="RH",1,0),0)</f>
        <v>0</v>
      </c>
      <c r="CQ227" s="122">
        <f>IF('Copy &amp; Paste Roster Report Here'!$A224=CQ$7,IF('Copy &amp; Paste Roster Report Here'!$M224="RH",1,0),0)</f>
        <v>0</v>
      </c>
      <c r="CR227" s="73">
        <f t="shared" si="59"/>
        <v>0</v>
      </c>
      <c r="CS227" s="123">
        <f>IF('Copy &amp; Paste Roster Report Here'!$A224=CS$7,IF('Copy &amp; Paste Roster Report Here'!$M224="QT",1,0),0)</f>
        <v>0</v>
      </c>
      <c r="CT227" s="123">
        <f>IF('Copy &amp; Paste Roster Report Here'!$A224=CT$7,IF('Copy &amp; Paste Roster Report Here'!$M224="QT",1,0),0)</f>
        <v>0</v>
      </c>
      <c r="CU227" s="123">
        <f>IF('Copy &amp; Paste Roster Report Here'!$A224=CU$7,IF('Copy &amp; Paste Roster Report Here'!$M224="QT",1,0),0)</f>
        <v>0</v>
      </c>
      <c r="CV227" s="123">
        <f>IF('Copy &amp; Paste Roster Report Here'!$A224=CV$7,IF('Copy &amp; Paste Roster Report Here'!$M224="QT",1,0),0)</f>
        <v>0</v>
      </c>
      <c r="CW227" s="123">
        <f>IF('Copy &amp; Paste Roster Report Here'!$A224=CW$7,IF('Copy &amp; Paste Roster Report Here'!$M224="QT",1,0),0)</f>
        <v>0</v>
      </c>
      <c r="CX227" s="123">
        <f>IF('Copy &amp; Paste Roster Report Here'!$A224=CX$7,IF('Copy &amp; Paste Roster Report Here'!$M224="QT",1,0),0)</f>
        <v>0</v>
      </c>
      <c r="CY227" s="123">
        <f>IF('Copy &amp; Paste Roster Report Here'!$A224=CY$7,IF('Copy &amp; Paste Roster Report Here'!$M224="QT",1,0),0)</f>
        <v>0</v>
      </c>
      <c r="CZ227" s="123">
        <f>IF('Copy &amp; Paste Roster Report Here'!$A224=CZ$7,IF('Copy &amp; Paste Roster Report Here'!$M224="QT",1,0),0)</f>
        <v>0</v>
      </c>
      <c r="DA227" s="123">
        <f>IF('Copy &amp; Paste Roster Report Here'!$A224=DA$7,IF('Copy &amp; Paste Roster Report Here'!$M224="QT",1,0),0)</f>
        <v>0</v>
      </c>
      <c r="DB227" s="123">
        <f>IF('Copy &amp; Paste Roster Report Here'!$A224=DB$7,IF('Copy &amp; Paste Roster Report Here'!$M224="QT",1,0),0)</f>
        <v>0</v>
      </c>
      <c r="DC227" s="123">
        <f>IF('Copy &amp; Paste Roster Report Here'!$A224=DC$7,IF('Copy &amp; Paste Roster Report Here'!$M224="QT",1,0),0)</f>
        <v>0</v>
      </c>
      <c r="DD227" s="73">
        <f t="shared" si="60"/>
        <v>0</v>
      </c>
      <c r="DE227" s="124">
        <f>IF('Copy &amp; Paste Roster Report Here'!$A224=DE$7,IF('Copy &amp; Paste Roster Report Here'!$M224="xxxxxxxxxxx",1,0),0)</f>
        <v>0</v>
      </c>
      <c r="DF227" s="124">
        <f>IF('Copy &amp; Paste Roster Report Here'!$A224=DF$7,IF('Copy &amp; Paste Roster Report Here'!$M224="xxxxxxxxxxx",1,0),0)</f>
        <v>0</v>
      </c>
      <c r="DG227" s="124">
        <f>IF('Copy &amp; Paste Roster Report Here'!$A224=DG$7,IF('Copy &amp; Paste Roster Report Here'!$M224="xxxxxxxxxxx",1,0),0)</f>
        <v>0</v>
      </c>
      <c r="DH227" s="124">
        <f>IF('Copy &amp; Paste Roster Report Here'!$A224=DH$7,IF('Copy &amp; Paste Roster Report Here'!$M224="xxxxxxxxxxx",1,0),0)</f>
        <v>0</v>
      </c>
      <c r="DI227" s="124">
        <f>IF('Copy &amp; Paste Roster Report Here'!$A224=DI$7,IF('Copy &amp; Paste Roster Report Here'!$M224="xxxxxxxxxxx",1,0),0)</f>
        <v>0</v>
      </c>
      <c r="DJ227" s="124">
        <f>IF('Copy &amp; Paste Roster Report Here'!$A224=DJ$7,IF('Copy &amp; Paste Roster Report Here'!$M224="xxxxxxxxxxx",1,0),0)</f>
        <v>0</v>
      </c>
      <c r="DK227" s="124">
        <f>IF('Copy &amp; Paste Roster Report Here'!$A224=DK$7,IF('Copy &amp; Paste Roster Report Here'!$M224="xxxxxxxxxxx",1,0),0)</f>
        <v>0</v>
      </c>
      <c r="DL227" s="124">
        <f>IF('Copy &amp; Paste Roster Report Here'!$A224=DL$7,IF('Copy &amp; Paste Roster Report Here'!$M224="xxxxxxxxxxx",1,0),0)</f>
        <v>0</v>
      </c>
      <c r="DM227" s="124">
        <f>IF('Copy &amp; Paste Roster Report Here'!$A224=DM$7,IF('Copy &amp; Paste Roster Report Here'!$M224="xxxxxxxxxxx",1,0),0)</f>
        <v>0</v>
      </c>
      <c r="DN227" s="124">
        <f>IF('Copy &amp; Paste Roster Report Here'!$A224=DN$7,IF('Copy &amp; Paste Roster Report Here'!$M224="xxxxxxxxxxx",1,0),0)</f>
        <v>0</v>
      </c>
      <c r="DO227" s="124">
        <f>IF('Copy &amp; Paste Roster Report Here'!$A224=DO$7,IF('Copy &amp; Paste Roster Report Here'!$M224="xxxxxxxxxxx",1,0),0)</f>
        <v>0</v>
      </c>
      <c r="DP227" s="125">
        <f t="shared" si="61"/>
        <v>0</v>
      </c>
      <c r="DQ227" s="126">
        <f t="shared" si="62"/>
        <v>0</v>
      </c>
    </row>
    <row r="228" spans="1:121" x14ac:dyDescent="0.2">
      <c r="A228" s="111">
        <f t="shared" si="48"/>
        <v>0</v>
      </c>
      <c r="B228" s="111">
        <f t="shared" si="49"/>
        <v>0</v>
      </c>
      <c r="C228" s="112">
        <f>+('Copy &amp; Paste Roster Report Here'!$P225-'Copy &amp; Paste Roster Report Here'!$O225)/30</f>
        <v>0</v>
      </c>
      <c r="D228" s="112">
        <f>+('Copy &amp; Paste Roster Report Here'!$P225-'Copy &amp; Paste Roster Report Here'!$O225)</f>
        <v>0</v>
      </c>
      <c r="E228" s="111">
        <f>'Copy &amp; Paste Roster Report Here'!N225</f>
        <v>0</v>
      </c>
      <c r="F228" s="111" t="str">
        <f t="shared" si="50"/>
        <v>N</v>
      </c>
      <c r="G228" s="111">
        <f>'Copy &amp; Paste Roster Report Here'!R225</f>
        <v>0</v>
      </c>
      <c r="H228" s="113">
        <f t="shared" si="51"/>
        <v>0</v>
      </c>
      <c r="I228" s="112">
        <f>IF(F228="N",$F$5-'Copy &amp; Paste Roster Report Here'!O225,+'Copy &amp; Paste Roster Report Here'!Q225-'Copy &amp; Paste Roster Report Here'!O225)</f>
        <v>0</v>
      </c>
      <c r="J228" s="114">
        <f t="shared" si="52"/>
        <v>0</v>
      </c>
      <c r="K228" s="114">
        <f t="shared" si="53"/>
        <v>0</v>
      </c>
      <c r="L228" s="115">
        <f>'Copy &amp; Paste Roster Report Here'!F225</f>
        <v>0</v>
      </c>
      <c r="M228" s="116">
        <f t="shared" si="54"/>
        <v>0</v>
      </c>
      <c r="N228" s="117">
        <f>IF('Copy &amp; Paste Roster Report Here'!$A225='Analytical Tests'!N$7,IF($F228="Y",+$H228*N$6,0),0)</f>
        <v>0</v>
      </c>
      <c r="O228" s="117">
        <f>IF('Copy &amp; Paste Roster Report Here'!$A225='Analytical Tests'!O$7,IF($F228="Y",+$H228*O$6,0),0)</f>
        <v>0</v>
      </c>
      <c r="P228" s="117">
        <f>IF('Copy &amp; Paste Roster Report Here'!$A225='Analytical Tests'!P$7,IF($F228="Y",+$H228*P$6,0),0)</f>
        <v>0</v>
      </c>
      <c r="Q228" s="117">
        <f>IF('Copy &amp; Paste Roster Report Here'!$A225='Analytical Tests'!Q$7,IF($F228="Y",+$H228*Q$6,0),0)</f>
        <v>0</v>
      </c>
      <c r="R228" s="117">
        <f>IF('Copy &amp; Paste Roster Report Here'!$A225='Analytical Tests'!R$7,IF($F228="Y",+$H228*R$6,0),0)</f>
        <v>0</v>
      </c>
      <c r="S228" s="117">
        <f>IF('Copy &amp; Paste Roster Report Here'!$A225='Analytical Tests'!S$7,IF($F228="Y",+$H228*S$6,0),0)</f>
        <v>0</v>
      </c>
      <c r="T228" s="117">
        <f>IF('Copy &amp; Paste Roster Report Here'!$A225='Analytical Tests'!T$7,IF($F228="Y",+$H228*T$6,0),0)</f>
        <v>0</v>
      </c>
      <c r="U228" s="117">
        <f>IF('Copy &amp; Paste Roster Report Here'!$A225='Analytical Tests'!U$7,IF($F228="Y",+$H228*U$6,0),0)</f>
        <v>0</v>
      </c>
      <c r="V228" s="117">
        <f>IF('Copy &amp; Paste Roster Report Here'!$A225='Analytical Tests'!V$7,IF($F228="Y",+$H228*V$6,0),0)</f>
        <v>0</v>
      </c>
      <c r="W228" s="117">
        <f>IF('Copy &amp; Paste Roster Report Here'!$A225='Analytical Tests'!W$7,IF($F228="Y",+$H228*W$6,0),0)</f>
        <v>0</v>
      </c>
      <c r="X228" s="117">
        <f>IF('Copy &amp; Paste Roster Report Here'!$A225='Analytical Tests'!X$7,IF($F228="Y",+$H228*X$6,0),0)</f>
        <v>0</v>
      </c>
      <c r="Y228" s="117" t="b">
        <f>IF('Copy &amp; Paste Roster Report Here'!$A225='Analytical Tests'!Y$7,IF($F228="N",IF($J228&gt;=$C228,Y$6,+($I228/$D228)*Y$6),0))</f>
        <v>0</v>
      </c>
      <c r="Z228" s="117" t="b">
        <f>IF('Copy &amp; Paste Roster Report Here'!$A225='Analytical Tests'!Z$7,IF($F228="N",IF($J228&gt;=$C228,Z$6,+($I228/$D228)*Z$6),0))</f>
        <v>0</v>
      </c>
      <c r="AA228" s="117" t="b">
        <f>IF('Copy &amp; Paste Roster Report Here'!$A225='Analytical Tests'!AA$7,IF($F228="N",IF($J228&gt;=$C228,AA$6,+($I228/$D228)*AA$6),0))</f>
        <v>0</v>
      </c>
      <c r="AB228" s="117" t="b">
        <f>IF('Copy &amp; Paste Roster Report Here'!$A225='Analytical Tests'!AB$7,IF($F228="N",IF($J228&gt;=$C228,AB$6,+($I228/$D228)*AB$6),0))</f>
        <v>0</v>
      </c>
      <c r="AC228" s="117" t="b">
        <f>IF('Copy &amp; Paste Roster Report Here'!$A225='Analytical Tests'!AC$7,IF($F228="N",IF($J228&gt;=$C228,AC$6,+($I228/$D228)*AC$6),0))</f>
        <v>0</v>
      </c>
      <c r="AD228" s="117" t="b">
        <f>IF('Copy &amp; Paste Roster Report Here'!$A225='Analytical Tests'!AD$7,IF($F228="N",IF($J228&gt;=$C228,AD$6,+($I228/$D228)*AD$6),0))</f>
        <v>0</v>
      </c>
      <c r="AE228" s="117" t="b">
        <f>IF('Copy &amp; Paste Roster Report Here'!$A225='Analytical Tests'!AE$7,IF($F228="N",IF($J228&gt;=$C228,AE$6,+($I228/$D228)*AE$6),0))</f>
        <v>0</v>
      </c>
      <c r="AF228" s="117" t="b">
        <f>IF('Copy &amp; Paste Roster Report Here'!$A225='Analytical Tests'!AF$7,IF($F228="N",IF($J228&gt;=$C228,AF$6,+($I228/$D228)*AF$6),0))</f>
        <v>0</v>
      </c>
      <c r="AG228" s="117" t="b">
        <f>IF('Copy &amp; Paste Roster Report Here'!$A225='Analytical Tests'!AG$7,IF($F228="N",IF($J228&gt;=$C228,AG$6,+($I228/$D228)*AG$6),0))</f>
        <v>0</v>
      </c>
      <c r="AH228" s="117" t="b">
        <f>IF('Copy &amp; Paste Roster Report Here'!$A225='Analytical Tests'!AH$7,IF($F228="N",IF($J228&gt;=$C228,AH$6,+($I228/$D228)*AH$6),0))</f>
        <v>0</v>
      </c>
      <c r="AI228" s="117" t="b">
        <f>IF('Copy &amp; Paste Roster Report Here'!$A225='Analytical Tests'!AI$7,IF($F228="N",IF($J228&gt;=$C228,AI$6,+($I228/$D228)*AI$6),0))</f>
        <v>0</v>
      </c>
      <c r="AJ228" s="79"/>
      <c r="AK228" s="118">
        <f>IF('Copy &amp; Paste Roster Report Here'!$A225=AK$7,IF('Copy &amp; Paste Roster Report Here'!$M225="FT",1,0),0)</f>
        <v>0</v>
      </c>
      <c r="AL228" s="118">
        <f>IF('Copy &amp; Paste Roster Report Here'!$A225=AL$7,IF('Copy &amp; Paste Roster Report Here'!$M225="FT",1,0),0)</f>
        <v>0</v>
      </c>
      <c r="AM228" s="118">
        <f>IF('Copy &amp; Paste Roster Report Here'!$A225=AM$7,IF('Copy &amp; Paste Roster Report Here'!$M225="FT",1,0),0)</f>
        <v>0</v>
      </c>
      <c r="AN228" s="118">
        <f>IF('Copy &amp; Paste Roster Report Here'!$A225=AN$7,IF('Copy &amp; Paste Roster Report Here'!$M225="FT",1,0),0)</f>
        <v>0</v>
      </c>
      <c r="AO228" s="118">
        <f>IF('Copy &amp; Paste Roster Report Here'!$A225=AO$7,IF('Copy &amp; Paste Roster Report Here'!$M225="FT",1,0),0)</f>
        <v>0</v>
      </c>
      <c r="AP228" s="118">
        <f>IF('Copy &amp; Paste Roster Report Here'!$A225=AP$7,IF('Copy &amp; Paste Roster Report Here'!$M225="FT",1,0),0)</f>
        <v>0</v>
      </c>
      <c r="AQ228" s="118">
        <f>IF('Copy &amp; Paste Roster Report Here'!$A225=AQ$7,IF('Copy &amp; Paste Roster Report Here'!$M225="FT",1,0),0)</f>
        <v>0</v>
      </c>
      <c r="AR228" s="118">
        <f>IF('Copy &amp; Paste Roster Report Here'!$A225=AR$7,IF('Copy &amp; Paste Roster Report Here'!$M225="FT",1,0),0)</f>
        <v>0</v>
      </c>
      <c r="AS228" s="118">
        <f>IF('Copy &amp; Paste Roster Report Here'!$A225=AS$7,IF('Copy &amp; Paste Roster Report Here'!$M225="FT",1,0),0)</f>
        <v>0</v>
      </c>
      <c r="AT228" s="118">
        <f>IF('Copy &amp; Paste Roster Report Here'!$A225=AT$7,IF('Copy &amp; Paste Roster Report Here'!$M225="FT",1,0),0)</f>
        <v>0</v>
      </c>
      <c r="AU228" s="118">
        <f>IF('Copy &amp; Paste Roster Report Here'!$A225=AU$7,IF('Copy &amp; Paste Roster Report Here'!$M225="FT",1,0),0)</f>
        <v>0</v>
      </c>
      <c r="AV228" s="73">
        <f t="shared" si="55"/>
        <v>0</v>
      </c>
      <c r="AW228" s="119">
        <f>IF('Copy &amp; Paste Roster Report Here'!$A225=AW$7,IF('Copy &amp; Paste Roster Report Here'!$M225="HT",1,0),0)</f>
        <v>0</v>
      </c>
      <c r="AX228" s="119">
        <f>IF('Copy &amp; Paste Roster Report Here'!$A225=AX$7,IF('Copy &amp; Paste Roster Report Here'!$M225="HT",1,0),0)</f>
        <v>0</v>
      </c>
      <c r="AY228" s="119">
        <f>IF('Copy &amp; Paste Roster Report Here'!$A225=AY$7,IF('Copy &amp; Paste Roster Report Here'!$M225="HT",1,0),0)</f>
        <v>0</v>
      </c>
      <c r="AZ228" s="119">
        <f>IF('Copy &amp; Paste Roster Report Here'!$A225=AZ$7,IF('Copy &amp; Paste Roster Report Here'!$M225="HT",1,0),0)</f>
        <v>0</v>
      </c>
      <c r="BA228" s="119">
        <f>IF('Copy &amp; Paste Roster Report Here'!$A225=BA$7,IF('Copy &amp; Paste Roster Report Here'!$M225="HT",1,0),0)</f>
        <v>0</v>
      </c>
      <c r="BB228" s="119">
        <f>IF('Copy &amp; Paste Roster Report Here'!$A225=BB$7,IF('Copy &amp; Paste Roster Report Here'!$M225="HT",1,0),0)</f>
        <v>0</v>
      </c>
      <c r="BC228" s="119">
        <f>IF('Copy &amp; Paste Roster Report Here'!$A225=BC$7,IF('Copy &amp; Paste Roster Report Here'!$M225="HT",1,0),0)</f>
        <v>0</v>
      </c>
      <c r="BD228" s="119">
        <f>IF('Copy &amp; Paste Roster Report Here'!$A225=BD$7,IF('Copy &amp; Paste Roster Report Here'!$M225="HT",1,0),0)</f>
        <v>0</v>
      </c>
      <c r="BE228" s="119">
        <f>IF('Copy &amp; Paste Roster Report Here'!$A225=BE$7,IF('Copy &amp; Paste Roster Report Here'!$M225="HT",1,0),0)</f>
        <v>0</v>
      </c>
      <c r="BF228" s="119">
        <f>IF('Copy &amp; Paste Roster Report Here'!$A225=BF$7,IF('Copy &amp; Paste Roster Report Here'!$M225="HT",1,0),0)</f>
        <v>0</v>
      </c>
      <c r="BG228" s="119">
        <f>IF('Copy &amp; Paste Roster Report Here'!$A225=BG$7,IF('Copy &amp; Paste Roster Report Here'!$M225="HT",1,0),0)</f>
        <v>0</v>
      </c>
      <c r="BH228" s="73">
        <f t="shared" si="56"/>
        <v>0</v>
      </c>
      <c r="BI228" s="120">
        <f>IF('Copy &amp; Paste Roster Report Here'!$A225=BI$7,IF('Copy &amp; Paste Roster Report Here'!$M225="MT",1,0),0)</f>
        <v>0</v>
      </c>
      <c r="BJ228" s="120">
        <f>IF('Copy &amp; Paste Roster Report Here'!$A225=BJ$7,IF('Copy &amp; Paste Roster Report Here'!$M225="MT",1,0),0)</f>
        <v>0</v>
      </c>
      <c r="BK228" s="120">
        <f>IF('Copy &amp; Paste Roster Report Here'!$A225=BK$7,IF('Copy &amp; Paste Roster Report Here'!$M225="MT",1,0),0)</f>
        <v>0</v>
      </c>
      <c r="BL228" s="120">
        <f>IF('Copy &amp; Paste Roster Report Here'!$A225=BL$7,IF('Copy &amp; Paste Roster Report Here'!$M225="MT",1,0),0)</f>
        <v>0</v>
      </c>
      <c r="BM228" s="120">
        <f>IF('Copy &amp; Paste Roster Report Here'!$A225=BM$7,IF('Copy &amp; Paste Roster Report Here'!$M225="MT",1,0),0)</f>
        <v>0</v>
      </c>
      <c r="BN228" s="120">
        <f>IF('Copy &amp; Paste Roster Report Here'!$A225=BN$7,IF('Copy &amp; Paste Roster Report Here'!$M225="MT",1,0),0)</f>
        <v>0</v>
      </c>
      <c r="BO228" s="120">
        <f>IF('Copy &amp; Paste Roster Report Here'!$A225=BO$7,IF('Copy &amp; Paste Roster Report Here'!$M225="MT",1,0),0)</f>
        <v>0</v>
      </c>
      <c r="BP228" s="120">
        <f>IF('Copy &amp; Paste Roster Report Here'!$A225=BP$7,IF('Copy &amp; Paste Roster Report Here'!$M225="MT",1,0),0)</f>
        <v>0</v>
      </c>
      <c r="BQ228" s="120">
        <f>IF('Copy &amp; Paste Roster Report Here'!$A225=BQ$7,IF('Copy &amp; Paste Roster Report Here'!$M225="MT",1,0),0)</f>
        <v>0</v>
      </c>
      <c r="BR228" s="120">
        <f>IF('Copy &amp; Paste Roster Report Here'!$A225=BR$7,IF('Copy &amp; Paste Roster Report Here'!$M225="MT",1,0),0)</f>
        <v>0</v>
      </c>
      <c r="BS228" s="120">
        <f>IF('Copy &amp; Paste Roster Report Here'!$A225=BS$7,IF('Copy &amp; Paste Roster Report Here'!$M225="MT",1,0),0)</f>
        <v>0</v>
      </c>
      <c r="BT228" s="73">
        <f t="shared" si="57"/>
        <v>0</v>
      </c>
      <c r="BU228" s="121">
        <f>IF('Copy &amp; Paste Roster Report Here'!$A225=BU$7,IF('Copy &amp; Paste Roster Report Here'!$M225="fy",1,0),0)</f>
        <v>0</v>
      </c>
      <c r="BV228" s="121">
        <f>IF('Copy &amp; Paste Roster Report Here'!$A225=BV$7,IF('Copy &amp; Paste Roster Report Here'!$M225="fy",1,0),0)</f>
        <v>0</v>
      </c>
      <c r="BW228" s="121">
        <f>IF('Copy &amp; Paste Roster Report Here'!$A225=BW$7,IF('Copy &amp; Paste Roster Report Here'!$M225="fy",1,0),0)</f>
        <v>0</v>
      </c>
      <c r="BX228" s="121">
        <f>IF('Copy &amp; Paste Roster Report Here'!$A225=BX$7,IF('Copy &amp; Paste Roster Report Here'!$M225="fy",1,0),0)</f>
        <v>0</v>
      </c>
      <c r="BY228" s="121">
        <f>IF('Copy &amp; Paste Roster Report Here'!$A225=BY$7,IF('Copy &amp; Paste Roster Report Here'!$M225="fy",1,0),0)</f>
        <v>0</v>
      </c>
      <c r="BZ228" s="121">
        <f>IF('Copy &amp; Paste Roster Report Here'!$A225=BZ$7,IF('Copy &amp; Paste Roster Report Here'!$M225="fy",1,0),0)</f>
        <v>0</v>
      </c>
      <c r="CA228" s="121">
        <f>IF('Copy &amp; Paste Roster Report Here'!$A225=CA$7,IF('Copy &amp; Paste Roster Report Here'!$M225="fy",1,0),0)</f>
        <v>0</v>
      </c>
      <c r="CB228" s="121">
        <f>IF('Copy &amp; Paste Roster Report Here'!$A225=CB$7,IF('Copy &amp; Paste Roster Report Here'!$M225="fy",1,0),0)</f>
        <v>0</v>
      </c>
      <c r="CC228" s="121">
        <f>IF('Copy &amp; Paste Roster Report Here'!$A225=CC$7,IF('Copy &amp; Paste Roster Report Here'!$M225="fy",1,0),0)</f>
        <v>0</v>
      </c>
      <c r="CD228" s="121">
        <f>IF('Copy &amp; Paste Roster Report Here'!$A225=CD$7,IF('Copy &amp; Paste Roster Report Here'!$M225="fy",1,0),0)</f>
        <v>0</v>
      </c>
      <c r="CE228" s="121">
        <f>IF('Copy &amp; Paste Roster Report Here'!$A225=CE$7,IF('Copy &amp; Paste Roster Report Here'!$M225="fy",1,0),0)</f>
        <v>0</v>
      </c>
      <c r="CF228" s="73">
        <f t="shared" si="58"/>
        <v>0</v>
      </c>
      <c r="CG228" s="122">
        <f>IF('Copy &amp; Paste Roster Report Here'!$A225=CG$7,IF('Copy &amp; Paste Roster Report Here'!$M225="RH",1,0),0)</f>
        <v>0</v>
      </c>
      <c r="CH228" s="122">
        <f>IF('Copy &amp; Paste Roster Report Here'!$A225=CH$7,IF('Copy &amp; Paste Roster Report Here'!$M225="RH",1,0),0)</f>
        <v>0</v>
      </c>
      <c r="CI228" s="122">
        <f>IF('Copy &amp; Paste Roster Report Here'!$A225=CI$7,IF('Copy &amp; Paste Roster Report Here'!$M225="RH",1,0),0)</f>
        <v>0</v>
      </c>
      <c r="CJ228" s="122">
        <f>IF('Copy &amp; Paste Roster Report Here'!$A225=CJ$7,IF('Copy &amp; Paste Roster Report Here'!$M225="RH",1,0),0)</f>
        <v>0</v>
      </c>
      <c r="CK228" s="122">
        <f>IF('Copy &amp; Paste Roster Report Here'!$A225=CK$7,IF('Copy &amp; Paste Roster Report Here'!$M225="RH",1,0),0)</f>
        <v>0</v>
      </c>
      <c r="CL228" s="122">
        <f>IF('Copy &amp; Paste Roster Report Here'!$A225=CL$7,IF('Copy &amp; Paste Roster Report Here'!$M225="RH",1,0),0)</f>
        <v>0</v>
      </c>
      <c r="CM228" s="122">
        <f>IF('Copy &amp; Paste Roster Report Here'!$A225=CM$7,IF('Copy &amp; Paste Roster Report Here'!$M225="RH",1,0),0)</f>
        <v>0</v>
      </c>
      <c r="CN228" s="122">
        <f>IF('Copy &amp; Paste Roster Report Here'!$A225=CN$7,IF('Copy &amp; Paste Roster Report Here'!$M225="RH",1,0),0)</f>
        <v>0</v>
      </c>
      <c r="CO228" s="122">
        <f>IF('Copy &amp; Paste Roster Report Here'!$A225=CO$7,IF('Copy &amp; Paste Roster Report Here'!$M225="RH",1,0),0)</f>
        <v>0</v>
      </c>
      <c r="CP228" s="122">
        <f>IF('Copy &amp; Paste Roster Report Here'!$A225=CP$7,IF('Copy &amp; Paste Roster Report Here'!$M225="RH",1,0),0)</f>
        <v>0</v>
      </c>
      <c r="CQ228" s="122">
        <f>IF('Copy &amp; Paste Roster Report Here'!$A225=CQ$7,IF('Copy &amp; Paste Roster Report Here'!$M225="RH",1,0),0)</f>
        <v>0</v>
      </c>
      <c r="CR228" s="73">
        <f t="shared" si="59"/>
        <v>0</v>
      </c>
      <c r="CS228" s="123">
        <f>IF('Copy &amp; Paste Roster Report Here'!$A225=CS$7,IF('Copy &amp; Paste Roster Report Here'!$M225="QT",1,0),0)</f>
        <v>0</v>
      </c>
      <c r="CT228" s="123">
        <f>IF('Copy &amp; Paste Roster Report Here'!$A225=CT$7,IF('Copy &amp; Paste Roster Report Here'!$M225="QT",1,0),0)</f>
        <v>0</v>
      </c>
      <c r="CU228" s="123">
        <f>IF('Copy &amp; Paste Roster Report Here'!$A225=CU$7,IF('Copy &amp; Paste Roster Report Here'!$M225="QT",1,0),0)</f>
        <v>0</v>
      </c>
      <c r="CV228" s="123">
        <f>IF('Copy &amp; Paste Roster Report Here'!$A225=CV$7,IF('Copy &amp; Paste Roster Report Here'!$M225="QT",1,0),0)</f>
        <v>0</v>
      </c>
      <c r="CW228" s="123">
        <f>IF('Copy &amp; Paste Roster Report Here'!$A225=CW$7,IF('Copy &amp; Paste Roster Report Here'!$M225="QT",1,0),0)</f>
        <v>0</v>
      </c>
      <c r="CX228" s="123">
        <f>IF('Copy &amp; Paste Roster Report Here'!$A225=CX$7,IF('Copy &amp; Paste Roster Report Here'!$M225="QT",1,0),0)</f>
        <v>0</v>
      </c>
      <c r="CY228" s="123">
        <f>IF('Copy &amp; Paste Roster Report Here'!$A225=CY$7,IF('Copy &amp; Paste Roster Report Here'!$M225="QT",1,0),0)</f>
        <v>0</v>
      </c>
      <c r="CZ228" s="123">
        <f>IF('Copy &amp; Paste Roster Report Here'!$A225=CZ$7,IF('Copy &amp; Paste Roster Report Here'!$M225="QT",1,0),0)</f>
        <v>0</v>
      </c>
      <c r="DA228" s="123">
        <f>IF('Copy &amp; Paste Roster Report Here'!$A225=DA$7,IF('Copy &amp; Paste Roster Report Here'!$M225="QT",1,0),0)</f>
        <v>0</v>
      </c>
      <c r="DB228" s="123">
        <f>IF('Copy &amp; Paste Roster Report Here'!$A225=DB$7,IF('Copy &amp; Paste Roster Report Here'!$M225="QT",1,0),0)</f>
        <v>0</v>
      </c>
      <c r="DC228" s="123">
        <f>IF('Copy &amp; Paste Roster Report Here'!$A225=DC$7,IF('Copy &amp; Paste Roster Report Here'!$M225="QT",1,0),0)</f>
        <v>0</v>
      </c>
      <c r="DD228" s="73">
        <f t="shared" si="60"/>
        <v>0</v>
      </c>
      <c r="DE228" s="124">
        <f>IF('Copy &amp; Paste Roster Report Here'!$A225=DE$7,IF('Copy &amp; Paste Roster Report Here'!$M225="xxxxxxxxxxx",1,0),0)</f>
        <v>0</v>
      </c>
      <c r="DF228" s="124">
        <f>IF('Copy &amp; Paste Roster Report Here'!$A225=DF$7,IF('Copy &amp; Paste Roster Report Here'!$M225="xxxxxxxxxxx",1,0),0)</f>
        <v>0</v>
      </c>
      <c r="DG228" s="124">
        <f>IF('Copy &amp; Paste Roster Report Here'!$A225=DG$7,IF('Copy &amp; Paste Roster Report Here'!$M225="xxxxxxxxxxx",1,0),0)</f>
        <v>0</v>
      </c>
      <c r="DH228" s="124">
        <f>IF('Copy &amp; Paste Roster Report Here'!$A225=DH$7,IF('Copy &amp; Paste Roster Report Here'!$M225="xxxxxxxxxxx",1,0),0)</f>
        <v>0</v>
      </c>
      <c r="DI228" s="124">
        <f>IF('Copy &amp; Paste Roster Report Here'!$A225=DI$7,IF('Copy &amp; Paste Roster Report Here'!$M225="xxxxxxxxxxx",1,0),0)</f>
        <v>0</v>
      </c>
      <c r="DJ228" s="124">
        <f>IF('Copy &amp; Paste Roster Report Here'!$A225=DJ$7,IF('Copy &amp; Paste Roster Report Here'!$M225="xxxxxxxxxxx",1,0),0)</f>
        <v>0</v>
      </c>
      <c r="DK228" s="124">
        <f>IF('Copy &amp; Paste Roster Report Here'!$A225=DK$7,IF('Copy &amp; Paste Roster Report Here'!$M225="xxxxxxxxxxx",1,0),0)</f>
        <v>0</v>
      </c>
      <c r="DL228" s="124">
        <f>IF('Copy &amp; Paste Roster Report Here'!$A225=DL$7,IF('Copy &amp; Paste Roster Report Here'!$M225="xxxxxxxxxxx",1,0),0)</f>
        <v>0</v>
      </c>
      <c r="DM228" s="124">
        <f>IF('Copy &amp; Paste Roster Report Here'!$A225=DM$7,IF('Copy &amp; Paste Roster Report Here'!$M225="xxxxxxxxxxx",1,0),0)</f>
        <v>0</v>
      </c>
      <c r="DN228" s="124">
        <f>IF('Copy &amp; Paste Roster Report Here'!$A225=DN$7,IF('Copy &amp; Paste Roster Report Here'!$M225="xxxxxxxxxxx",1,0),0)</f>
        <v>0</v>
      </c>
      <c r="DO228" s="124">
        <f>IF('Copy &amp; Paste Roster Report Here'!$A225=DO$7,IF('Copy &amp; Paste Roster Report Here'!$M225="xxxxxxxxxxx",1,0),0)</f>
        <v>0</v>
      </c>
      <c r="DP228" s="125">
        <f t="shared" si="61"/>
        <v>0</v>
      </c>
      <c r="DQ228" s="126">
        <f t="shared" si="62"/>
        <v>0</v>
      </c>
    </row>
    <row r="229" spans="1:121" x14ac:dyDescent="0.2">
      <c r="A229" s="111">
        <f t="shared" si="48"/>
        <v>0</v>
      </c>
      <c r="B229" s="111">
        <f t="shared" si="49"/>
        <v>0</v>
      </c>
      <c r="C229" s="112">
        <f>+('Copy &amp; Paste Roster Report Here'!$P226-'Copy &amp; Paste Roster Report Here'!$O226)/30</f>
        <v>0</v>
      </c>
      <c r="D229" s="112">
        <f>+('Copy &amp; Paste Roster Report Here'!$P226-'Copy &amp; Paste Roster Report Here'!$O226)</f>
        <v>0</v>
      </c>
      <c r="E229" s="111">
        <f>'Copy &amp; Paste Roster Report Here'!N226</f>
        <v>0</v>
      </c>
      <c r="F229" s="111" t="str">
        <f t="shared" si="50"/>
        <v>N</v>
      </c>
      <c r="G229" s="111">
        <f>'Copy &amp; Paste Roster Report Here'!R226</f>
        <v>0</v>
      </c>
      <c r="H229" s="113">
        <f t="shared" si="51"/>
        <v>0</v>
      </c>
      <c r="I229" s="112">
        <f>IF(F229="N",$F$5-'Copy &amp; Paste Roster Report Here'!O226,+'Copy &amp; Paste Roster Report Here'!Q226-'Copy &amp; Paste Roster Report Here'!O226)</f>
        <v>0</v>
      </c>
      <c r="J229" s="114">
        <f t="shared" si="52"/>
        <v>0</v>
      </c>
      <c r="K229" s="114">
        <f t="shared" si="53"/>
        <v>0</v>
      </c>
      <c r="L229" s="115">
        <f>'Copy &amp; Paste Roster Report Here'!F226</f>
        <v>0</v>
      </c>
      <c r="M229" s="116">
        <f t="shared" si="54"/>
        <v>0</v>
      </c>
      <c r="N229" s="117">
        <f>IF('Copy &amp; Paste Roster Report Here'!$A226='Analytical Tests'!N$7,IF($F229="Y",+$H229*N$6,0),0)</f>
        <v>0</v>
      </c>
      <c r="O229" s="117">
        <f>IF('Copy &amp; Paste Roster Report Here'!$A226='Analytical Tests'!O$7,IF($F229="Y",+$H229*O$6,0),0)</f>
        <v>0</v>
      </c>
      <c r="P229" s="117">
        <f>IF('Copy &amp; Paste Roster Report Here'!$A226='Analytical Tests'!P$7,IF($F229="Y",+$H229*P$6,0),0)</f>
        <v>0</v>
      </c>
      <c r="Q229" s="117">
        <f>IF('Copy &amp; Paste Roster Report Here'!$A226='Analytical Tests'!Q$7,IF($F229="Y",+$H229*Q$6,0),0)</f>
        <v>0</v>
      </c>
      <c r="R229" s="117">
        <f>IF('Copy &amp; Paste Roster Report Here'!$A226='Analytical Tests'!R$7,IF($F229="Y",+$H229*R$6,0),0)</f>
        <v>0</v>
      </c>
      <c r="S229" s="117">
        <f>IF('Copy &amp; Paste Roster Report Here'!$A226='Analytical Tests'!S$7,IF($F229="Y",+$H229*S$6,0),0)</f>
        <v>0</v>
      </c>
      <c r="T229" s="117">
        <f>IF('Copy &amp; Paste Roster Report Here'!$A226='Analytical Tests'!T$7,IF($F229="Y",+$H229*T$6,0),0)</f>
        <v>0</v>
      </c>
      <c r="U229" s="117">
        <f>IF('Copy &amp; Paste Roster Report Here'!$A226='Analytical Tests'!U$7,IF($F229="Y",+$H229*U$6,0),0)</f>
        <v>0</v>
      </c>
      <c r="V229" s="117">
        <f>IF('Copy &amp; Paste Roster Report Here'!$A226='Analytical Tests'!V$7,IF($F229="Y",+$H229*V$6,0),0)</f>
        <v>0</v>
      </c>
      <c r="W229" s="117">
        <f>IF('Copy &amp; Paste Roster Report Here'!$A226='Analytical Tests'!W$7,IF($F229="Y",+$H229*W$6,0),0)</f>
        <v>0</v>
      </c>
      <c r="X229" s="117">
        <f>IF('Copy &amp; Paste Roster Report Here'!$A226='Analytical Tests'!X$7,IF($F229="Y",+$H229*X$6,0),0)</f>
        <v>0</v>
      </c>
      <c r="Y229" s="117" t="b">
        <f>IF('Copy &amp; Paste Roster Report Here'!$A226='Analytical Tests'!Y$7,IF($F229="N",IF($J229&gt;=$C229,Y$6,+($I229/$D229)*Y$6),0))</f>
        <v>0</v>
      </c>
      <c r="Z229" s="117" t="b">
        <f>IF('Copy &amp; Paste Roster Report Here'!$A226='Analytical Tests'!Z$7,IF($F229="N",IF($J229&gt;=$C229,Z$6,+($I229/$D229)*Z$6),0))</f>
        <v>0</v>
      </c>
      <c r="AA229" s="117" t="b">
        <f>IF('Copy &amp; Paste Roster Report Here'!$A226='Analytical Tests'!AA$7,IF($F229="N",IF($J229&gt;=$C229,AA$6,+($I229/$D229)*AA$6),0))</f>
        <v>0</v>
      </c>
      <c r="AB229" s="117" t="b">
        <f>IF('Copy &amp; Paste Roster Report Here'!$A226='Analytical Tests'!AB$7,IF($F229="N",IF($J229&gt;=$C229,AB$6,+($I229/$D229)*AB$6),0))</f>
        <v>0</v>
      </c>
      <c r="AC229" s="117" t="b">
        <f>IF('Copy &amp; Paste Roster Report Here'!$A226='Analytical Tests'!AC$7,IF($F229="N",IF($J229&gt;=$C229,AC$6,+($I229/$D229)*AC$6),0))</f>
        <v>0</v>
      </c>
      <c r="AD229" s="117" t="b">
        <f>IF('Copy &amp; Paste Roster Report Here'!$A226='Analytical Tests'!AD$7,IF($F229="N",IF($J229&gt;=$C229,AD$6,+($I229/$D229)*AD$6),0))</f>
        <v>0</v>
      </c>
      <c r="AE229" s="117" t="b">
        <f>IF('Copy &amp; Paste Roster Report Here'!$A226='Analytical Tests'!AE$7,IF($F229="N",IF($J229&gt;=$C229,AE$6,+($I229/$D229)*AE$6),0))</f>
        <v>0</v>
      </c>
      <c r="AF229" s="117" t="b">
        <f>IF('Copy &amp; Paste Roster Report Here'!$A226='Analytical Tests'!AF$7,IF($F229="N",IF($J229&gt;=$C229,AF$6,+($I229/$D229)*AF$6),0))</f>
        <v>0</v>
      </c>
      <c r="AG229" s="117" t="b">
        <f>IF('Copy &amp; Paste Roster Report Here'!$A226='Analytical Tests'!AG$7,IF($F229="N",IF($J229&gt;=$C229,AG$6,+($I229/$D229)*AG$6),0))</f>
        <v>0</v>
      </c>
      <c r="AH229" s="117" t="b">
        <f>IF('Copy &amp; Paste Roster Report Here'!$A226='Analytical Tests'!AH$7,IF($F229="N",IF($J229&gt;=$C229,AH$6,+($I229/$D229)*AH$6),0))</f>
        <v>0</v>
      </c>
      <c r="AI229" s="117" t="b">
        <f>IF('Copy &amp; Paste Roster Report Here'!$A226='Analytical Tests'!AI$7,IF($F229="N",IF($J229&gt;=$C229,AI$6,+($I229/$D229)*AI$6),0))</f>
        <v>0</v>
      </c>
      <c r="AJ229" s="79"/>
      <c r="AK229" s="118">
        <f>IF('Copy &amp; Paste Roster Report Here'!$A226=AK$7,IF('Copy &amp; Paste Roster Report Here'!$M226="FT",1,0),0)</f>
        <v>0</v>
      </c>
      <c r="AL229" s="118">
        <f>IF('Copy &amp; Paste Roster Report Here'!$A226=AL$7,IF('Copy &amp; Paste Roster Report Here'!$M226="FT",1,0),0)</f>
        <v>0</v>
      </c>
      <c r="AM229" s="118">
        <f>IF('Copy &amp; Paste Roster Report Here'!$A226=AM$7,IF('Copy &amp; Paste Roster Report Here'!$M226="FT",1,0),0)</f>
        <v>0</v>
      </c>
      <c r="AN229" s="118">
        <f>IF('Copy &amp; Paste Roster Report Here'!$A226=AN$7,IF('Copy &amp; Paste Roster Report Here'!$M226="FT",1,0),0)</f>
        <v>0</v>
      </c>
      <c r="AO229" s="118">
        <f>IF('Copy &amp; Paste Roster Report Here'!$A226=AO$7,IF('Copy &amp; Paste Roster Report Here'!$M226="FT",1,0),0)</f>
        <v>0</v>
      </c>
      <c r="AP229" s="118">
        <f>IF('Copy &amp; Paste Roster Report Here'!$A226=AP$7,IF('Copy &amp; Paste Roster Report Here'!$M226="FT",1,0),0)</f>
        <v>0</v>
      </c>
      <c r="AQ229" s="118">
        <f>IF('Copy &amp; Paste Roster Report Here'!$A226=AQ$7,IF('Copy &amp; Paste Roster Report Here'!$M226="FT",1,0),0)</f>
        <v>0</v>
      </c>
      <c r="AR229" s="118">
        <f>IF('Copy &amp; Paste Roster Report Here'!$A226=AR$7,IF('Copy &amp; Paste Roster Report Here'!$M226="FT",1,0),0)</f>
        <v>0</v>
      </c>
      <c r="AS229" s="118">
        <f>IF('Copy &amp; Paste Roster Report Here'!$A226=AS$7,IF('Copy &amp; Paste Roster Report Here'!$M226="FT",1,0),0)</f>
        <v>0</v>
      </c>
      <c r="AT229" s="118">
        <f>IF('Copy &amp; Paste Roster Report Here'!$A226=AT$7,IF('Copy &amp; Paste Roster Report Here'!$M226="FT",1,0),0)</f>
        <v>0</v>
      </c>
      <c r="AU229" s="118">
        <f>IF('Copy &amp; Paste Roster Report Here'!$A226=AU$7,IF('Copy &amp; Paste Roster Report Here'!$M226="FT",1,0),0)</f>
        <v>0</v>
      </c>
      <c r="AV229" s="73">
        <f t="shared" si="55"/>
        <v>0</v>
      </c>
      <c r="AW229" s="119">
        <f>IF('Copy &amp; Paste Roster Report Here'!$A226=AW$7,IF('Copy &amp; Paste Roster Report Here'!$M226="HT",1,0),0)</f>
        <v>0</v>
      </c>
      <c r="AX229" s="119">
        <f>IF('Copy &amp; Paste Roster Report Here'!$A226=AX$7,IF('Copy &amp; Paste Roster Report Here'!$M226="HT",1,0),0)</f>
        <v>0</v>
      </c>
      <c r="AY229" s="119">
        <f>IF('Copy &amp; Paste Roster Report Here'!$A226=AY$7,IF('Copy &amp; Paste Roster Report Here'!$M226="HT",1,0),0)</f>
        <v>0</v>
      </c>
      <c r="AZ229" s="119">
        <f>IF('Copy &amp; Paste Roster Report Here'!$A226=AZ$7,IF('Copy &amp; Paste Roster Report Here'!$M226="HT",1,0),0)</f>
        <v>0</v>
      </c>
      <c r="BA229" s="119">
        <f>IF('Copy &amp; Paste Roster Report Here'!$A226=BA$7,IF('Copy &amp; Paste Roster Report Here'!$M226="HT",1,0),0)</f>
        <v>0</v>
      </c>
      <c r="BB229" s="119">
        <f>IF('Copy &amp; Paste Roster Report Here'!$A226=BB$7,IF('Copy &amp; Paste Roster Report Here'!$M226="HT",1,0),0)</f>
        <v>0</v>
      </c>
      <c r="BC229" s="119">
        <f>IF('Copy &amp; Paste Roster Report Here'!$A226=BC$7,IF('Copy &amp; Paste Roster Report Here'!$M226="HT",1,0),0)</f>
        <v>0</v>
      </c>
      <c r="BD229" s="119">
        <f>IF('Copy &amp; Paste Roster Report Here'!$A226=BD$7,IF('Copy &amp; Paste Roster Report Here'!$M226="HT",1,0),0)</f>
        <v>0</v>
      </c>
      <c r="BE229" s="119">
        <f>IF('Copy &amp; Paste Roster Report Here'!$A226=BE$7,IF('Copy &amp; Paste Roster Report Here'!$M226="HT",1,0),0)</f>
        <v>0</v>
      </c>
      <c r="BF229" s="119">
        <f>IF('Copy &amp; Paste Roster Report Here'!$A226=BF$7,IF('Copy &amp; Paste Roster Report Here'!$M226="HT",1,0),0)</f>
        <v>0</v>
      </c>
      <c r="BG229" s="119">
        <f>IF('Copy &amp; Paste Roster Report Here'!$A226=BG$7,IF('Copy &amp; Paste Roster Report Here'!$M226="HT",1,0),0)</f>
        <v>0</v>
      </c>
      <c r="BH229" s="73">
        <f t="shared" si="56"/>
        <v>0</v>
      </c>
      <c r="BI229" s="120">
        <f>IF('Copy &amp; Paste Roster Report Here'!$A226=BI$7,IF('Copy &amp; Paste Roster Report Here'!$M226="MT",1,0),0)</f>
        <v>0</v>
      </c>
      <c r="BJ229" s="120">
        <f>IF('Copy &amp; Paste Roster Report Here'!$A226=BJ$7,IF('Copy &amp; Paste Roster Report Here'!$M226="MT",1,0),0)</f>
        <v>0</v>
      </c>
      <c r="BK229" s="120">
        <f>IF('Copy &amp; Paste Roster Report Here'!$A226=BK$7,IF('Copy &amp; Paste Roster Report Here'!$M226="MT",1,0),0)</f>
        <v>0</v>
      </c>
      <c r="BL229" s="120">
        <f>IF('Copy &amp; Paste Roster Report Here'!$A226=BL$7,IF('Copy &amp; Paste Roster Report Here'!$M226="MT",1,0),0)</f>
        <v>0</v>
      </c>
      <c r="BM229" s="120">
        <f>IF('Copy &amp; Paste Roster Report Here'!$A226=BM$7,IF('Copy &amp; Paste Roster Report Here'!$M226="MT",1,0),0)</f>
        <v>0</v>
      </c>
      <c r="BN229" s="120">
        <f>IF('Copy &amp; Paste Roster Report Here'!$A226=BN$7,IF('Copy &amp; Paste Roster Report Here'!$M226="MT",1,0),0)</f>
        <v>0</v>
      </c>
      <c r="BO229" s="120">
        <f>IF('Copy &amp; Paste Roster Report Here'!$A226=BO$7,IF('Copy &amp; Paste Roster Report Here'!$M226="MT",1,0),0)</f>
        <v>0</v>
      </c>
      <c r="BP229" s="120">
        <f>IF('Copy &amp; Paste Roster Report Here'!$A226=BP$7,IF('Copy &amp; Paste Roster Report Here'!$M226="MT",1,0),0)</f>
        <v>0</v>
      </c>
      <c r="BQ229" s="120">
        <f>IF('Copy &amp; Paste Roster Report Here'!$A226=BQ$7,IF('Copy &amp; Paste Roster Report Here'!$M226="MT",1,0),0)</f>
        <v>0</v>
      </c>
      <c r="BR229" s="120">
        <f>IF('Copy &amp; Paste Roster Report Here'!$A226=BR$7,IF('Copy &amp; Paste Roster Report Here'!$M226="MT",1,0),0)</f>
        <v>0</v>
      </c>
      <c r="BS229" s="120">
        <f>IF('Copy &amp; Paste Roster Report Here'!$A226=BS$7,IF('Copy &amp; Paste Roster Report Here'!$M226="MT",1,0),0)</f>
        <v>0</v>
      </c>
      <c r="BT229" s="73">
        <f t="shared" si="57"/>
        <v>0</v>
      </c>
      <c r="BU229" s="121">
        <f>IF('Copy &amp; Paste Roster Report Here'!$A226=BU$7,IF('Copy &amp; Paste Roster Report Here'!$M226="fy",1,0),0)</f>
        <v>0</v>
      </c>
      <c r="BV229" s="121">
        <f>IF('Copy &amp; Paste Roster Report Here'!$A226=BV$7,IF('Copy &amp; Paste Roster Report Here'!$M226="fy",1,0),0)</f>
        <v>0</v>
      </c>
      <c r="BW229" s="121">
        <f>IF('Copy &amp; Paste Roster Report Here'!$A226=BW$7,IF('Copy &amp; Paste Roster Report Here'!$M226="fy",1,0),0)</f>
        <v>0</v>
      </c>
      <c r="BX229" s="121">
        <f>IF('Copy &amp; Paste Roster Report Here'!$A226=BX$7,IF('Copy &amp; Paste Roster Report Here'!$M226="fy",1,0),0)</f>
        <v>0</v>
      </c>
      <c r="BY229" s="121">
        <f>IF('Copy &amp; Paste Roster Report Here'!$A226=BY$7,IF('Copy &amp; Paste Roster Report Here'!$M226="fy",1,0),0)</f>
        <v>0</v>
      </c>
      <c r="BZ229" s="121">
        <f>IF('Copy &amp; Paste Roster Report Here'!$A226=BZ$7,IF('Copy &amp; Paste Roster Report Here'!$M226="fy",1,0),0)</f>
        <v>0</v>
      </c>
      <c r="CA229" s="121">
        <f>IF('Copy &amp; Paste Roster Report Here'!$A226=CA$7,IF('Copy &amp; Paste Roster Report Here'!$M226="fy",1,0),0)</f>
        <v>0</v>
      </c>
      <c r="CB229" s="121">
        <f>IF('Copy &amp; Paste Roster Report Here'!$A226=CB$7,IF('Copy &amp; Paste Roster Report Here'!$M226="fy",1,0),0)</f>
        <v>0</v>
      </c>
      <c r="CC229" s="121">
        <f>IF('Copy &amp; Paste Roster Report Here'!$A226=CC$7,IF('Copy &amp; Paste Roster Report Here'!$M226="fy",1,0),0)</f>
        <v>0</v>
      </c>
      <c r="CD229" s="121">
        <f>IF('Copy &amp; Paste Roster Report Here'!$A226=CD$7,IF('Copy &amp; Paste Roster Report Here'!$M226="fy",1,0),0)</f>
        <v>0</v>
      </c>
      <c r="CE229" s="121">
        <f>IF('Copy &amp; Paste Roster Report Here'!$A226=CE$7,IF('Copy &amp; Paste Roster Report Here'!$M226="fy",1,0),0)</f>
        <v>0</v>
      </c>
      <c r="CF229" s="73">
        <f t="shared" si="58"/>
        <v>0</v>
      </c>
      <c r="CG229" s="122">
        <f>IF('Copy &amp; Paste Roster Report Here'!$A226=CG$7,IF('Copy &amp; Paste Roster Report Here'!$M226="RH",1,0),0)</f>
        <v>0</v>
      </c>
      <c r="CH229" s="122">
        <f>IF('Copy &amp; Paste Roster Report Here'!$A226=CH$7,IF('Copy &amp; Paste Roster Report Here'!$M226="RH",1,0),0)</f>
        <v>0</v>
      </c>
      <c r="CI229" s="122">
        <f>IF('Copy &amp; Paste Roster Report Here'!$A226=CI$7,IF('Copy &amp; Paste Roster Report Here'!$M226="RH",1,0),0)</f>
        <v>0</v>
      </c>
      <c r="CJ229" s="122">
        <f>IF('Copy &amp; Paste Roster Report Here'!$A226=CJ$7,IF('Copy &amp; Paste Roster Report Here'!$M226="RH",1,0),0)</f>
        <v>0</v>
      </c>
      <c r="CK229" s="122">
        <f>IF('Copy &amp; Paste Roster Report Here'!$A226=CK$7,IF('Copy &amp; Paste Roster Report Here'!$M226="RH",1,0),0)</f>
        <v>0</v>
      </c>
      <c r="CL229" s="122">
        <f>IF('Copy &amp; Paste Roster Report Here'!$A226=CL$7,IF('Copy &amp; Paste Roster Report Here'!$M226="RH",1,0),0)</f>
        <v>0</v>
      </c>
      <c r="CM229" s="122">
        <f>IF('Copy &amp; Paste Roster Report Here'!$A226=CM$7,IF('Copy &amp; Paste Roster Report Here'!$M226="RH",1,0),0)</f>
        <v>0</v>
      </c>
      <c r="CN229" s="122">
        <f>IF('Copy &amp; Paste Roster Report Here'!$A226=CN$7,IF('Copy &amp; Paste Roster Report Here'!$M226="RH",1,0),0)</f>
        <v>0</v>
      </c>
      <c r="CO229" s="122">
        <f>IF('Copy &amp; Paste Roster Report Here'!$A226=CO$7,IF('Copy &amp; Paste Roster Report Here'!$M226="RH",1,0),0)</f>
        <v>0</v>
      </c>
      <c r="CP229" s="122">
        <f>IF('Copy &amp; Paste Roster Report Here'!$A226=CP$7,IF('Copy &amp; Paste Roster Report Here'!$M226="RH",1,0),0)</f>
        <v>0</v>
      </c>
      <c r="CQ229" s="122">
        <f>IF('Copy &amp; Paste Roster Report Here'!$A226=CQ$7,IF('Copy &amp; Paste Roster Report Here'!$M226="RH",1,0),0)</f>
        <v>0</v>
      </c>
      <c r="CR229" s="73">
        <f t="shared" si="59"/>
        <v>0</v>
      </c>
      <c r="CS229" s="123">
        <f>IF('Copy &amp; Paste Roster Report Here'!$A226=CS$7,IF('Copy &amp; Paste Roster Report Here'!$M226="QT",1,0),0)</f>
        <v>0</v>
      </c>
      <c r="CT229" s="123">
        <f>IF('Copy &amp; Paste Roster Report Here'!$A226=CT$7,IF('Copy &amp; Paste Roster Report Here'!$M226="QT",1,0),0)</f>
        <v>0</v>
      </c>
      <c r="CU229" s="123">
        <f>IF('Copy &amp; Paste Roster Report Here'!$A226=CU$7,IF('Copy &amp; Paste Roster Report Here'!$M226="QT",1,0),0)</f>
        <v>0</v>
      </c>
      <c r="CV229" s="123">
        <f>IF('Copy &amp; Paste Roster Report Here'!$A226=CV$7,IF('Copy &amp; Paste Roster Report Here'!$M226="QT",1,0),0)</f>
        <v>0</v>
      </c>
      <c r="CW229" s="123">
        <f>IF('Copy &amp; Paste Roster Report Here'!$A226=CW$7,IF('Copy &amp; Paste Roster Report Here'!$M226="QT",1,0),0)</f>
        <v>0</v>
      </c>
      <c r="CX229" s="123">
        <f>IF('Copy &amp; Paste Roster Report Here'!$A226=CX$7,IF('Copy &amp; Paste Roster Report Here'!$M226="QT",1,0),0)</f>
        <v>0</v>
      </c>
      <c r="CY229" s="123">
        <f>IF('Copy &amp; Paste Roster Report Here'!$A226=CY$7,IF('Copy &amp; Paste Roster Report Here'!$M226="QT",1,0),0)</f>
        <v>0</v>
      </c>
      <c r="CZ229" s="123">
        <f>IF('Copy &amp; Paste Roster Report Here'!$A226=CZ$7,IF('Copy &amp; Paste Roster Report Here'!$M226="QT",1,0),0)</f>
        <v>0</v>
      </c>
      <c r="DA229" s="123">
        <f>IF('Copy &amp; Paste Roster Report Here'!$A226=DA$7,IF('Copy &amp; Paste Roster Report Here'!$M226="QT",1,0),0)</f>
        <v>0</v>
      </c>
      <c r="DB229" s="123">
        <f>IF('Copy &amp; Paste Roster Report Here'!$A226=DB$7,IF('Copy &amp; Paste Roster Report Here'!$M226="QT",1,0),0)</f>
        <v>0</v>
      </c>
      <c r="DC229" s="123">
        <f>IF('Copy &amp; Paste Roster Report Here'!$A226=DC$7,IF('Copy &amp; Paste Roster Report Here'!$M226="QT",1,0),0)</f>
        <v>0</v>
      </c>
      <c r="DD229" s="73">
        <f t="shared" si="60"/>
        <v>0</v>
      </c>
      <c r="DE229" s="124">
        <f>IF('Copy &amp; Paste Roster Report Here'!$A226=DE$7,IF('Copy &amp; Paste Roster Report Here'!$M226="xxxxxxxxxxx",1,0),0)</f>
        <v>0</v>
      </c>
      <c r="DF229" s="124">
        <f>IF('Copy &amp; Paste Roster Report Here'!$A226=DF$7,IF('Copy &amp; Paste Roster Report Here'!$M226="xxxxxxxxxxx",1,0),0)</f>
        <v>0</v>
      </c>
      <c r="DG229" s="124">
        <f>IF('Copy &amp; Paste Roster Report Here'!$A226=DG$7,IF('Copy &amp; Paste Roster Report Here'!$M226="xxxxxxxxxxx",1,0),0)</f>
        <v>0</v>
      </c>
      <c r="DH229" s="124">
        <f>IF('Copy &amp; Paste Roster Report Here'!$A226=DH$7,IF('Copy &amp; Paste Roster Report Here'!$M226="xxxxxxxxxxx",1,0),0)</f>
        <v>0</v>
      </c>
      <c r="DI229" s="124">
        <f>IF('Copy &amp; Paste Roster Report Here'!$A226=DI$7,IF('Copy &amp; Paste Roster Report Here'!$M226="xxxxxxxxxxx",1,0),0)</f>
        <v>0</v>
      </c>
      <c r="DJ229" s="124">
        <f>IF('Copy &amp; Paste Roster Report Here'!$A226=DJ$7,IF('Copy &amp; Paste Roster Report Here'!$M226="xxxxxxxxxxx",1,0),0)</f>
        <v>0</v>
      </c>
      <c r="DK229" s="124">
        <f>IF('Copy &amp; Paste Roster Report Here'!$A226=DK$7,IF('Copy &amp; Paste Roster Report Here'!$M226="xxxxxxxxxxx",1,0),0)</f>
        <v>0</v>
      </c>
      <c r="DL229" s="124">
        <f>IF('Copy &amp; Paste Roster Report Here'!$A226=DL$7,IF('Copy &amp; Paste Roster Report Here'!$M226="xxxxxxxxxxx",1,0),0)</f>
        <v>0</v>
      </c>
      <c r="DM229" s="124">
        <f>IF('Copy &amp; Paste Roster Report Here'!$A226=DM$7,IF('Copy &amp; Paste Roster Report Here'!$M226="xxxxxxxxxxx",1,0),0)</f>
        <v>0</v>
      </c>
      <c r="DN229" s="124">
        <f>IF('Copy &amp; Paste Roster Report Here'!$A226=DN$7,IF('Copy &amp; Paste Roster Report Here'!$M226="xxxxxxxxxxx",1,0),0)</f>
        <v>0</v>
      </c>
      <c r="DO229" s="124">
        <f>IF('Copy &amp; Paste Roster Report Here'!$A226=DO$7,IF('Copy &amp; Paste Roster Report Here'!$M226="xxxxxxxxxxx",1,0),0)</f>
        <v>0</v>
      </c>
      <c r="DP229" s="125">
        <f t="shared" si="61"/>
        <v>0</v>
      </c>
      <c r="DQ229" s="126">
        <f t="shared" si="62"/>
        <v>0</v>
      </c>
    </row>
    <row r="230" spans="1:121" x14ac:dyDescent="0.2">
      <c r="A230" s="111">
        <f t="shared" si="48"/>
        <v>0</v>
      </c>
      <c r="B230" s="111">
        <f t="shared" si="49"/>
        <v>0</v>
      </c>
      <c r="C230" s="112">
        <f>+('Copy &amp; Paste Roster Report Here'!$P227-'Copy &amp; Paste Roster Report Here'!$O227)/30</f>
        <v>0</v>
      </c>
      <c r="D230" s="112">
        <f>+('Copy &amp; Paste Roster Report Here'!$P227-'Copy &amp; Paste Roster Report Here'!$O227)</f>
        <v>0</v>
      </c>
      <c r="E230" s="111">
        <f>'Copy &amp; Paste Roster Report Here'!N227</f>
        <v>0</v>
      </c>
      <c r="F230" s="111" t="str">
        <f t="shared" si="50"/>
        <v>N</v>
      </c>
      <c r="G230" s="111">
        <f>'Copy &amp; Paste Roster Report Here'!R227</f>
        <v>0</v>
      </c>
      <c r="H230" s="113">
        <f t="shared" si="51"/>
        <v>0</v>
      </c>
      <c r="I230" s="112">
        <f>IF(F230="N",$F$5-'Copy &amp; Paste Roster Report Here'!O227,+'Copy &amp; Paste Roster Report Here'!Q227-'Copy &amp; Paste Roster Report Here'!O227)</f>
        <v>0</v>
      </c>
      <c r="J230" s="114">
        <f t="shared" si="52"/>
        <v>0</v>
      </c>
      <c r="K230" s="114">
        <f t="shared" si="53"/>
        <v>0</v>
      </c>
      <c r="L230" s="115">
        <f>'Copy &amp; Paste Roster Report Here'!F227</f>
        <v>0</v>
      </c>
      <c r="M230" s="116">
        <f t="shared" si="54"/>
        <v>0</v>
      </c>
      <c r="N230" s="117">
        <f>IF('Copy &amp; Paste Roster Report Here'!$A227='Analytical Tests'!N$7,IF($F230="Y",+$H230*N$6,0),0)</f>
        <v>0</v>
      </c>
      <c r="O230" s="117">
        <f>IF('Copy &amp; Paste Roster Report Here'!$A227='Analytical Tests'!O$7,IF($F230="Y",+$H230*O$6,0),0)</f>
        <v>0</v>
      </c>
      <c r="P230" s="117">
        <f>IF('Copy &amp; Paste Roster Report Here'!$A227='Analytical Tests'!P$7,IF($F230="Y",+$H230*P$6,0),0)</f>
        <v>0</v>
      </c>
      <c r="Q230" s="117">
        <f>IF('Copy &amp; Paste Roster Report Here'!$A227='Analytical Tests'!Q$7,IF($F230="Y",+$H230*Q$6,0),0)</f>
        <v>0</v>
      </c>
      <c r="R230" s="117">
        <f>IF('Copy &amp; Paste Roster Report Here'!$A227='Analytical Tests'!R$7,IF($F230="Y",+$H230*R$6,0),0)</f>
        <v>0</v>
      </c>
      <c r="S230" s="117">
        <f>IF('Copy &amp; Paste Roster Report Here'!$A227='Analytical Tests'!S$7,IF($F230="Y",+$H230*S$6,0),0)</f>
        <v>0</v>
      </c>
      <c r="T230" s="117">
        <f>IF('Copy &amp; Paste Roster Report Here'!$A227='Analytical Tests'!T$7,IF($F230="Y",+$H230*T$6,0),0)</f>
        <v>0</v>
      </c>
      <c r="U230" s="117">
        <f>IF('Copy &amp; Paste Roster Report Here'!$A227='Analytical Tests'!U$7,IF($F230="Y",+$H230*U$6,0),0)</f>
        <v>0</v>
      </c>
      <c r="V230" s="117">
        <f>IF('Copy &amp; Paste Roster Report Here'!$A227='Analytical Tests'!V$7,IF($F230="Y",+$H230*V$6,0),0)</f>
        <v>0</v>
      </c>
      <c r="W230" s="117">
        <f>IF('Copy &amp; Paste Roster Report Here'!$A227='Analytical Tests'!W$7,IF($F230="Y",+$H230*W$6,0),0)</f>
        <v>0</v>
      </c>
      <c r="X230" s="117">
        <f>IF('Copy &amp; Paste Roster Report Here'!$A227='Analytical Tests'!X$7,IF($F230="Y",+$H230*X$6,0),0)</f>
        <v>0</v>
      </c>
      <c r="Y230" s="117" t="b">
        <f>IF('Copy &amp; Paste Roster Report Here'!$A227='Analytical Tests'!Y$7,IF($F230="N",IF($J230&gt;=$C230,Y$6,+($I230/$D230)*Y$6),0))</f>
        <v>0</v>
      </c>
      <c r="Z230" s="117" t="b">
        <f>IF('Copy &amp; Paste Roster Report Here'!$A227='Analytical Tests'!Z$7,IF($F230="N",IF($J230&gt;=$C230,Z$6,+($I230/$D230)*Z$6),0))</f>
        <v>0</v>
      </c>
      <c r="AA230" s="117" t="b">
        <f>IF('Copy &amp; Paste Roster Report Here'!$A227='Analytical Tests'!AA$7,IF($F230="N",IF($J230&gt;=$C230,AA$6,+($I230/$D230)*AA$6),0))</f>
        <v>0</v>
      </c>
      <c r="AB230" s="117" t="b">
        <f>IF('Copy &amp; Paste Roster Report Here'!$A227='Analytical Tests'!AB$7,IF($F230="N",IF($J230&gt;=$C230,AB$6,+($I230/$D230)*AB$6),0))</f>
        <v>0</v>
      </c>
      <c r="AC230" s="117" t="b">
        <f>IF('Copy &amp; Paste Roster Report Here'!$A227='Analytical Tests'!AC$7,IF($F230="N",IF($J230&gt;=$C230,AC$6,+($I230/$D230)*AC$6),0))</f>
        <v>0</v>
      </c>
      <c r="AD230" s="117" t="b">
        <f>IF('Copy &amp; Paste Roster Report Here'!$A227='Analytical Tests'!AD$7,IF($F230="N",IF($J230&gt;=$C230,AD$6,+($I230/$D230)*AD$6),0))</f>
        <v>0</v>
      </c>
      <c r="AE230" s="117" t="b">
        <f>IF('Copy &amp; Paste Roster Report Here'!$A227='Analytical Tests'!AE$7,IF($F230="N",IF($J230&gt;=$C230,AE$6,+($I230/$D230)*AE$6),0))</f>
        <v>0</v>
      </c>
      <c r="AF230" s="117" t="b">
        <f>IF('Copy &amp; Paste Roster Report Here'!$A227='Analytical Tests'!AF$7,IF($F230="N",IF($J230&gt;=$C230,AF$6,+($I230/$D230)*AF$6),0))</f>
        <v>0</v>
      </c>
      <c r="AG230" s="117" t="b">
        <f>IF('Copy &amp; Paste Roster Report Here'!$A227='Analytical Tests'!AG$7,IF($F230="N",IF($J230&gt;=$C230,AG$6,+($I230/$D230)*AG$6),0))</f>
        <v>0</v>
      </c>
      <c r="AH230" s="117" t="b">
        <f>IF('Copy &amp; Paste Roster Report Here'!$A227='Analytical Tests'!AH$7,IF($F230="N",IF($J230&gt;=$C230,AH$6,+($I230/$D230)*AH$6),0))</f>
        <v>0</v>
      </c>
      <c r="AI230" s="117" t="b">
        <f>IF('Copy &amp; Paste Roster Report Here'!$A227='Analytical Tests'!AI$7,IF($F230="N",IF($J230&gt;=$C230,AI$6,+($I230/$D230)*AI$6),0))</f>
        <v>0</v>
      </c>
      <c r="AJ230" s="79"/>
      <c r="AK230" s="118">
        <f>IF('Copy &amp; Paste Roster Report Here'!$A227=AK$7,IF('Copy &amp; Paste Roster Report Here'!$M227="FT",1,0),0)</f>
        <v>0</v>
      </c>
      <c r="AL230" s="118">
        <f>IF('Copy &amp; Paste Roster Report Here'!$A227=AL$7,IF('Copy &amp; Paste Roster Report Here'!$M227="FT",1,0),0)</f>
        <v>0</v>
      </c>
      <c r="AM230" s="118">
        <f>IF('Copy &amp; Paste Roster Report Here'!$A227=AM$7,IF('Copy &amp; Paste Roster Report Here'!$M227="FT",1,0),0)</f>
        <v>0</v>
      </c>
      <c r="AN230" s="118">
        <f>IF('Copy &amp; Paste Roster Report Here'!$A227=AN$7,IF('Copy &amp; Paste Roster Report Here'!$M227="FT",1,0),0)</f>
        <v>0</v>
      </c>
      <c r="AO230" s="118">
        <f>IF('Copy &amp; Paste Roster Report Here'!$A227=AO$7,IF('Copy &amp; Paste Roster Report Here'!$M227="FT",1,0),0)</f>
        <v>0</v>
      </c>
      <c r="AP230" s="118">
        <f>IF('Copy &amp; Paste Roster Report Here'!$A227=AP$7,IF('Copy &amp; Paste Roster Report Here'!$M227="FT",1,0),0)</f>
        <v>0</v>
      </c>
      <c r="AQ230" s="118">
        <f>IF('Copy &amp; Paste Roster Report Here'!$A227=AQ$7,IF('Copy &amp; Paste Roster Report Here'!$M227="FT",1,0),0)</f>
        <v>0</v>
      </c>
      <c r="AR230" s="118">
        <f>IF('Copy &amp; Paste Roster Report Here'!$A227=AR$7,IF('Copy &amp; Paste Roster Report Here'!$M227="FT",1,0),0)</f>
        <v>0</v>
      </c>
      <c r="AS230" s="118">
        <f>IF('Copy &amp; Paste Roster Report Here'!$A227=AS$7,IF('Copy &amp; Paste Roster Report Here'!$M227="FT",1,0),0)</f>
        <v>0</v>
      </c>
      <c r="AT230" s="118">
        <f>IF('Copy &amp; Paste Roster Report Here'!$A227=AT$7,IF('Copy &amp; Paste Roster Report Here'!$M227="FT",1,0),0)</f>
        <v>0</v>
      </c>
      <c r="AU230" s="118">
        <f>IF('Copy &amp; Paste Roster Report Here'!$A227=AU$7,IF('Copy &amp; Paste Roster Report Here'!$M227="FT",1,0),0)</f>
        <v>0</v>
      </c>
      <c r="AV230" s="73">
        <f t="shared" si="55"/>
        <v>0</v>
      </c>
      <c r="AW230" s="119">
        <f>IF('Copy &amp; Paste Roster Report Here'!$A227=AW$7,IF('Copy &amp; Paste Roster Report Here'!$M227="HT",1,0),0)</f>
        <v>0</v>
      </c>
      <c r="AX230" s="119">
        <f>IF('Copy &amp; Paste Roster Report Here'!$A227=AX$7,IF('Copy &amp; Paste Roster Report Here'!$M227="HT",1,0),0)</f>
        <v>0</v>
      </c>
      <c r="AY230" s="119">
        <f>IF('Copy &amp; Paste Roster Report Here'!$A227=AY$7,IF('Copy &amp; Paste Roster Report Here'!$M227="HT",1,0),0)</f>
        <v>0</v>
      </c>
      <c r="AZ230" s="119">
        <f>IF('Copy &amp; Paste Roster Report Here'!$A227=AZ$7,IF('Copy &amp; Paste Roster Report Here'!$M227="HT",1,0),0)</f>
        <v>0</v>
      </c>
      <c r="BA230" s="119">
        <f>IF('Copy &amp; Paste Roster Report Here'!$A227=BA$7,IF('Copy &amp; Paste Roster Report Here'!$M227="HT",1,0),0)</f>
        <v>0</v>
      </c>
      <c r="BB230" s="119">
        <f>IF('Copy &amp; Paste Roster Report Here'!$A227=BB$7,IF('Copy &amp; Paste Roster Report Here'!$M227="HT",1,0),0)</f>
        <v>0</v>
      </c>
      <c r="BC230" s="119">
        <f>IF('Copy &amp; Paste Roster Report Here'!$A227=BC$7,IF('Copy &amp; Paste Roster Report Here'!$M227="HT",1,0),0)</f>
        <v>0</v>
      </c>
      <c r="BD230" s="119">
        <f>IF('Copy &amp; Paste Roster Report Here'!$A227=BD$7,IF('Copy &amp; Paste Roster Report Here'!$M227="HT",1,0),0)</f>
        <v>0</v>
      </c>
      <c r="BE230" s="119">
        <f>IF('Copy &amp; Paste Roster Report Here'!$A227=BE$7,IF('Copy &amp; Paste Roster Report Here'!$M227="HT",1,0),0)</f>
        <v>0</v>
      </c>
      <c r="BF230" s="119">
        <f>IF('Copy &amp; Paste Roster Report Here'!$A227=BF$7,IF('Copy &amp; Paste Roster Report Here'!$M227="HT",1,0),0)</f>
        <v>0</v>
      </c>
      <c r="BG230" s="119">
        <f>IF('Copy &amp; Paste Roster Report Here'!$A227=BG$7,IF('Copy &amp; Paste Roster Report Here'!$M227="HT",1,0),0)</f>
        <v>0</v>
      </c>
      <c r="BH230" s="73">
        <f t="shared" si="56"/>
        <v>0</v>
      </c>
      <c r="BI230" s="120">
        <f>IF('Copy &amp; Paste Roster Report Here'!$A227=BI$7,IF('Copy &amp; Paste Roster Report Here'!$M227="MT",1,0),0)</f>
        <v>0</v>
      </c>
      <c r="BJ230" s="120">
        <f>IF('Copy &amp; Paste Roster Report Here'!$A227=BJ$7,IF('Copy &amp; Paste Roster Report Here'!$M227="MT",1,0),0)</f>
        <v>0</v>
      </c>
      <c r="BK230" s="120">
        <f>IF('Copy &amp; Paste Roster Report Here'!$A227=BK$7,IF('Copy &amp; Paste Roster Report Here'!$M227="MT",1,0),0)</f>
        <v>0</v>
      </c>
      <c r="BL230" s="120">
        <f>IF('Copy &amp; Paste Roster Report Here'!$A227=BL$7,IF('Copy &amp; Paste Roster Report Here'!$M227="MT",1,0),0)</f>
        <v>0</v>
      </c>
      <c r="BM230" s="120">
        <f>IF('Copy &amp; Paste Roster Report Here'!$A227=BM$7,IF('Copy &amp; Paste Roster Report Here'!$M227="MT",1,0),0)</f>
        <v>0</v>
      </c>
      <c r="BN230" s="120">
        <f>IF('Copy &amp; Paste Roster Report Here'!$A227=BN$7,IF('Copy &amp; Paste Roster Report Here'!$M227="MT",1,0),0)</f>
        <v>0</v>
      </c>
      <c r="BO230" s="120">
        <f>IF('Copy &amp; Paste Roster Report Here'!$A227=BO$7,IF('Copy &amp; Paste Roster Report Here'!$M227="MT",1,0),0)</f>
        <v>0</v>
      </c>
      <c r="BP230" s="120">
        <f>IF('Copy &amp; Paste Roster Report Here'!$A227=BP$7,IF('Copy &amp; Paste Roster Report Here'!$M227="MT",1,0),0)</f>
        <v>0</v>
      </c>
      <c r="BQ230" s="120">
        <f>IF('Copy &amp; Paste Roster Report Here'!$A227=BQ$7,IF('Copy &amp; Paste Roster Report Here'!$M227="MT",1,0),0)</f>
        <v>0</v>
      </c>
      <c r="BR230" s="120">
        <f>IF('Copy &amp; Paste Roster Report Here'!$A227=BR$7,IF('Copy &amp; Paste Roster Report Here'!$M227="MT",1,0),0)</f>
        <v>0</v>
      </c>
      <c r="BS230" s="120">
        <f>IF('Copy &amp; Paste Roster Report Here'!$A227=BS$7,IF('Copy &amp; Paste Roster Report Here'!$M227="MT",1,0),0)</f>
        <v>0</v>
      </c>
      <c r="BT230" s="73">
        <f t="shared" si="57"/>
        <v>0</v>
      </c>
      <c r="BU230" s="121">
        <f>IF('Copy &amp; Paste Roster Report Here'!$A227=BU$7,IF('Copy &amp; Paste Roster Report Here'!$M227="fy",1,0),0)</f>
        <v>0</v>
      </c>
      <c r="BV230" s="121">
        <f>IF('Copy &amp; Paste Roster Report Here'!$A227=BV$7,IF('Copy &amp; Paste Roster Report Here'!$M227="fy",1,0),0)</f>
        <v>0</v>
      </c>
      <c r="BW230" s="121">
        <f>IF('Copy &amp; Paste Roster Report Here'!$A227=BW$7,IF('Copy &amp; Paste Roster Report Here'!$M227="fy",1,0),0)</f>
        <v>0</v>
      </c>
      <c r="BX230" s="121">
        <f>IF('Copy &amp; Paste Roster Report Here'!$A227=BX$7,IF('Copy &amp; Paste Roster Report Here'!$M227="fy",1,0),0)</f>
        <v>0</v>
      </c>
      <c r="BY230" s="121">
        <f>IF('Copy &amp; Paste Roster Report Here'!$A227=BY$7,IF('Copy &amp; Paste Roster Report Here'!$M227="fy",1,0),0)</f>
        <v>0</v>
      </c>
      <c r="BZ230" s="121">
        <f>IF('Copy &amp; Paste Roster Report Here'!$A227=BZ$7,IF('Copy &amp; Paste Roster Report Here'!$M227="fy",1,0),0)</f>
        <v>0</v>
      </c>
      <c r="CA230" s="121">
        <f>IF('Copy &amp; Paste Roster Report Here'!$A227=CA$7,IF('Copy &amp; Paste Roster Report Here'!$M227="fy",1,0),0)</f>
        <v>0</v>
      </c>
      <c r="CB230" s="121">
        <f>IF('Copy &amp; Paste Roster Report Here'!$A227=CB$7,IF('Copy &amp; Paste Roster Report Here'!$M227="fy",1,0),0)</f>
        <v>0</v>
      </c>
      <c r="CC230" s="121">
        <f>IF('Copy &amp; Paste Roster Report Here'!$A227=CC$7,IF('Copy &amp; Paste Roster Report Here'!$M227="fy",1,0),0)</f>
        <v>0</v>
      </c>
      <c r="CD230" s="121">
        <f>IF('Copy &amp; Paste Roster Report Here'!$A227=CD$7,IF('Copy &amp; Paste Roster Report Here'!$M227="fy",1,0),0)</f>
        <v>0</v>
      </c>
      <c r="CE230" s="121">
        <f>IF('Copy &amp; Paste Roster Report Here'!$A227=CE$7,IF('Copy &amp; Paste Roster Report Here'!$M227="fy",1,0),0)</f>
        <v>0</v>
      </c>
      <c r="CF230" s="73">
        <f t="shared" si="58"/>
        <v>0</v>
      </c>
      <c r="CG230" s="122">
        <f>IF('Copy &amp; Paste Roster Report Here'!$A227=CG$7,IF('Copy &amp; Paste Roster Report Here'!$M227="RH",1,0),0)</f>
        <v>0</v>
      </c>
      <c r="CH230" s="122">
        <f>IF('Copy &amp; Paste Roster Report Here'!$A227=CH$7,IF('Copy &amp; Paste Roster Report Here'!$M227="RH",1,0),0)</f>
        <v>0</v>
      </c>
      <c r="CI230" s="122">
        <f>IF('Copy &amp; Paste Roster Report Here'!$A227=CI$7,IF('Copy &amp; Paste Roster Report Here'!$M227="RH",1,0),0)</f>
        <v>0</v>
      </c>
      <c r="CJ230" s="122">
        <f>IF('Copy &amp; Paste Roster Report Here'!$A227=CJ$7,IF('Copy &amp; Paste Roster Report Here'!$M227="RH",1,0),0)</f>
        <v>0</v>
      </c>
      <c r="CK230" s="122">
        <f>IF('Copy &amp; Paste Roster Report Here'!$A227=CK$7,IF('Copy &amp; Paste Roster Report Here'!$M227="RH",1,0),0)</f>
        <v>0</v>
      </c>
      <c r="CL230" s="122">
        <f>IF('Copy &amp; Paste Roster Report Here'!$A227=CL$7,IF('Copy &amp; Paste Roster Report Here'!$M227="RH",1,0),0)</f>
        <v>0</v>
      </c>
      <c r="CM230" s="122">
        <f>IF('Copy &amp; Paste Roster Report Here'!$A227=CM$7,IF('Copy &amp; Paste Roster Report Here'!$M227="RH",1,0),0)</f>
        <v>0</v>
      </c>
      <c r="CN230" s="122">
        <f>IF('Copy &amp; Paste Roster Report Here'!$A227=CN$7,IF('Copy &amp; Paste Roster Report Here'!$M227="RH",1,0),0)</f>
        <v>0</v>
      </c>
      <c r="CO230" s="122">
        <f>IF('Copy &amp; Paste Roster Report Here'!$A227=CO$7,IF('Copy &amp; Paste Roster Report Here'!$M227="RH",1,0),0)</f>
        <v>0</v>
      </c>
      <c r="CP230" s="122">
        <f>IF('Copy &amp; Paste Roster Report Here'!$A227=CP$7,IF('Copy &amp; Paste Roster Report Here'!$M227="RH",1,0),0)</f>
        <v>0</v>
      </c>
      <c r="CQ230" s="122">
        <f>IF('Copy &amp; Paste Roster Report Here'!$A227=CQ$7,IF('Copy &amp; Paste Roster Report Here'!$M227="RH",1,0),0)</f>
        <v>0</v>
      </c>
      <c r="CR230" s="73">
        <f t="shared" si="59"/>
        <v>0</v>
      </c>
      <c r="CS230" s="123">
        <f>IF('Copy &amp; Paste Roster Report Here'!$A227=CS$7,IF('Copy &amp; Paste Roster Report Here'!$M227="QT",1,0),0)</f>
        <v>0</v>
      </c>
      <c r="CT230" s="123">
        <f>IF('Copy &amp; Paste Roster Report Here'!$A227=CT$7,IF('Copy &amp; Paste Roster Report Here'!$M227="QT",1,0),0)</f>
        <v>0</v>
      </c>
      <c r="CU230" s="123">
        <f>IF('Copy &amp; Paste Roster Report Here'!$A227=CU$7,IF('Copy &amp; Paste Roster Report Here'!$M227="QT",1,0),0)</f>
        <v>0</v>
      </c>
      <c r="CV230" s="123">
        <f>IF('Copy &amp; Paste Roster Report Here'!$A227=CV$7,IF('Copy &amp; Paste Roster Report Here'!$M227="QT",1,0),0)</f>
        <v>0</v>
      </c>
      <c r="CW230" s="123">
        <f>IF('Copy &amp; Paste Roster Report Here'!$A227=CW$7,IF('Copy &amp; Paste Roster Report Here'!$M227="QT",1,0),0)</f>
        <v>0</v>
      </c>
      <c r="CX230" s="123">
        <f>IF('Copy &amp; Paste Roster Report Here'!$A227=CX$7,IF('Copy &amp; Paste Roster Report Here'!$M227="QT",1,0),0)</f>
        <v>0</v>
      </c>
      <c r="CY230" s="123">
        <f>IF('Copy &amp; Paste Roster Report Here'!$A227=CY$7,IF('Copy &amp; Paste Roster Report Here'!$M227="QT",1,0),0)</f>
        <v>0</v>
      </c>
      <c r="CZ230" s="123">
        <f>IF('Copy &amp; Paste Roster Report Here'!$A227=CZ$7,IF('Copy &amp; Paste Roster Report Here'!$M227="QT",1,0),0)</f>
        <v>0</v>
      </c>
      <c r="DA230" s="123">
        <f>IF('Copy &amp; Paste Roster Report Here'!$A227=DA$7,IF('Copy &amp; Paste Roster Report Here'!$M227="QT",1,0),0)</f>
        <v>0</v>
      </c>
      <c r="DB230" s="123">
        <f>IF('Copy &amp; Paste Roster Report Here'!$A227=DB$7,IF('Copy &amp; Paste Roster Report Here'!$M227="QT",1,0),0)</f>
        <v>0</v>
      </c>
      <c r="DC230" s="123">
        <f>IF('Copy &amp; Paste Roster Report Here'!$A227=DC$7,IF('Copy &amp; Paste Roster Report Here'!$M227="QT",1,0),0)</f>
        <v>0</v>
      </c>
      <c r="DD230" s="73">
        <f t="shared" si="60"/>
        <v>0</v>
      </c>
      <c r="DE230" s="124">
        <f>IF('Copy &amp; Paste Roster Report Here'!$A227=DE$7,IF('Copy &amp; Paste Roster Report Here'!$M227="xxxxxxxxxxx",1,0),0)</f>
        <v>0</v>
      </c>
      <c r="DF230" s="124">
        <f>IF('Copy &amp; Paste Roster Report Here'!$A227=DF$7,IF('Copy &amp; Paste Roster Report Here'!$M227="xxxxxxxxxxx",1,0),0)</f>
        <v>0</v>
      </c>
      <c r="DG230" s="124">
        <f>IF('Copy &amp; Paste Roster Report Here'!$A227=DG$7,IF('Copy &amp; Paste Roster Report Here'!$M227="xxxxxxxxxxx",1,0),0)</f>
        <v>0</v>
      </c>
      <c r="DH230" s="124">
        <f>IF('Copy &amp; Paste Roster Report Here'!$A227=DH$7,IF('Copy &amp; Paste Roster Report Here'!$M227="xxxxxxxxxxx",1,0),0)</f>
        <v>0</v>
      </c>
      <c r="DI230" s="124">
        <f>IF('Copy &amp; Paste Roster Report Here'!$A227=DI$7,IF('Copy &amp; Paste Roster Report Here'!$M227="xxxxxxxxxxx",1,0),0)</f>
        <v>0</v>
      </c>
      <c r="DJ230" s="124">
        <f>IF('Copy &amp; Paste Roster Report Here'!$A227=DJ$7,IF('Copy &amp; Paste Roster Report Here'!$M227="xxxxxxxxxxx",1,0),0)</f>
        <v>0</v>
      </c>
      <c r="DK230" s="124">
        <f>IF('Copy &amp; Paste Roster Report Here'!$A227=DK$7,IF('Copy &amp; Paste Roster Report Here'!$M227="xxxxxxxxxxx",1,0),0)</f>
        <v>0</v>
      </c>
      <c r="DL230" s="124">
        <f>IF('Copy &amp; Paste Roster Report Here'!$A227=DL$7,IF('Copy &amp; Paste Roster Report Here'!$M227="xxxxxxxxxxx",1,0),0)</f>
        <v>0</v>
      </c>
      <c r="DM230" s="124">
        <f>IF('Copy &amp; Paste Roster Report Here'!$A227=DM$7,IF('Copy &amp; Paste Roster Report Here'!$M227="xxxxxxxxxxx",1,0),0)</f>
        <v>0</v>
      </c>
      <c r="DN230" s="124">
        <f>IF('Copy &amp; Paste Roster Report Here'!$A227=DN$7,IF('Copy &amp; Paste Roster Report Here'!$M227="xxxxxxxxxxx",1,0),0)</f>
        <v>0</v>
      </c>
      <c r="DO230" s="124">
        <f>IF('Copy &amp; Paste Roster Report Here'!$A227=DO$7,IF('Copy &amp; Paste Roster Report Here'!$M227="xxxxxxxxxxx",1,0),0)</f>
        <v>0</v>
      </c>
      <c r="DP230" s="125">
        <f t="shared" si="61"/>
        <v>0</v>
      </c>
      <c r="DQ230" s="126">
        <f t="shared" si="62"/>
        <v>0</v>
      </c>
    </row>
    <row r="231" spans="1:121" x14ac:dyDescent="0.2">
      <c r="A231" s="111">
        <f t="shared" si="48"/>
        <v>0</v>
      </c>
      <c r="B231" s="111">
        <f t="shared" si="49"/>
        <v>0</v>
      </c>
      <c r="C231" s="112">
        <f>+('Copy &amp; Paste Roster Report Here'!$P228-'Copy &amp; Paste Roster Report Here'!$O228)/30</f>
        <v>0</v>
      </c>
      <c r="D231" s="112">
        <f>+('Copy &amp; Paste Roster Report Here'!$P228-'Copy &amp; Paste Roster Report Here'!$O228)</f>
        <v>0</v>
      </c>
      <c r="E231" s="111">
        <f>'Copy &amp; Paste Roster Report Here'!N228</f>
        <v>0</v>
      </c>
      <c r="F231" s="111" t="str">
        <f t="shared" si="50"/>
        <v>N</v>
      </c>
      <c r="G231" s="111">
        <f>'Copy &amp; Paste Roster Report Here'!R228</f>
        <v>0</v>
      </c>
      <c r="H231" s="113">
        <f t="shared" si="51"/>
        <v>0</v>
      </c>
      <c r="I231" s="112">
        <f>IF(F231="N",$F$5-'Copy &amp; Paste Roster Report Here'!O228,+'Copy &amp; Paste Roster Report Here'!Q228-'Copy &amp; Paste Roster Report Here'!O228)</f>
        <v>0</v>
      </c>
      <c r="J231" s="114">
        <f t="shared" si="52"/>
        <v>0</v>
      </c>
      <c r="K231" s="114">
        <f t="shared" si="53"/>
        <v>0</v>
      </c>
      <c r="L231" s="115">
        <f>'Copy &amp; Paste Roster Report Here'!F228</f>
        <v>0</v>
      </c>
      <c r="M231" s="116">
        <f t="shared" si="54"/>
        <v>0</v>
      </c>
      <c r="N231" s="117">
        <f>IF('Copy &amp; Paste Roster Report Here'!$A228='Analytical Tests'!N$7,IF($F231="Y",+$H231*N$6,0),0)</f>
        <v>0</v>
      </c>
      <c r="O231" s="117">
        <f>IF('Copy &amp; Paste Roster Report Here'!$A228='Analytical Tests'!O$7,IF($F231="Y",+$H231*O$6,0),0)</f>
        <v>0</v>
      </c>
      <c r="P231" s="117">
        <f>IF('Copy &amp; Paste Roster Report Here'!$A228='Analytical Tests'!P$7,IF($F231="Y",+$H231*P$6,0),0)</f>
        <v>0</v>
      </c>
      <c r="Q231" s="117">
        <f>IF('Copy &amp; Paste Roster Report Here'!$A228='Analytical Tests'!Q$7,IF($F231="Y",+$H231*Q$6,0),0)</f>
        <v>0</v>
      </c>
      <c r="R231" s="117">
        <f>IF('Copy &amp; Paste Roster Report Here'!$A228='Analytical Tests'!R$7,IF($F231="Y",+$H231*R$6,0),0)</f>
        <v>0</v>
      </c>
      <c r="S231" s="117">
        <f>IF('Copy &amp; Paste Roster Report Here'!$A228='Analytical Tests'!S$7,IF($F231="Y",+$H231*S$6,0),0)</f>
        <v>0</v>
      </c>
      <c r="T231" s="117">
        <f>IF('Copy &amp; Paste Roster Report Here'!$A228='Analytical Tests'!T$7,IF($F231="Y",+$H231*T$6,0),0)</f>
        <v>0</v>
      </c>
      <c r="U231" s="117">
        <f>IF('Copy &amp; Paste Roster Report Here'!$A228='Analytical Tests'!U$7,IF($F231="Y",+$H231*U$6,0),0)</f>
        <v>0</v>
      </c>
      <c r="V231" s="117">
        <f>IF('Copy &amp; Paste Roster Report Here'!$A228='Analytical Tests'!V$7,IF($F231="Y",+$H231*V$6,0),0)</f>
        <v>0</v>
      </c>
      <c r="W231" s="117">
        <f>IF('Copy &amp; Paste Roster Report Here'!$A228='Analytical Tests'!W$7,IF($F231="Y",+$H231*W$6,0),0)</f>
        <v>0</v>
      </c>
      <c r="X231" s="117">
        <f>IF('Copy &amp; Paste Roster Report Here'!$A228='Analytical Tests'!X$7,IF($F231="Y",+$H231*X$6,0),0)</f>
        <v>0</v>
      </c>
      <c r="Y231" s="117" t="b">
        <f>IF('Copy &amp; Paste Roster Report Here'!$A228='Analytical Tests'!Y$7,IF($F231="N",IF($J231&gt;=$C231,Y$6,+($I231/$D231)*Y$6),0))</f>
        <v>0</v>
      </c>
      <c r="Z231" s="117" t="b">
        <f>IF('Copy &amp; Paste Roster Report Here'!$A228='Analytical Tests'!Z$7,IF($F231="N",IF($J231&gt;=$C231,Z$6,+($I231/$D231)*Z$6),0))</f>
        <v>0</v>
      </c>
      <c r="AA231" s="117" t="b">
        <f>IF('Copy &amp; Paste Roster Report Here'!$A228='Analytical Tests'!AA$7,IF($F231="N",IF($J231&gt;=$C231,AA$6,+($I231/$D231)*AA$6),0))</f>
        <v>0</v>
      </c>
      <c r="AB231" s="117" t="b">
        <f>IF('Copy &amp; Paste Roster Report Here'!$A228='Analytical Tests'!AB$7,IF($F231="N",IF($J231&gt;=$C231,AB$6,+($I231/$D231)*AB$6),0))</f>
        <v>0</v>
      </c>
      <c r="AC231" s="117" t="b">
        <f>IF('Copy &amp; Paste Roster Report Here'!$A228='Analytical Tests'!AC$7,IF($F231="N",IF($J231&gt;=$C231,AC$6,+($I231/$D231)*AC$6),0))</f>
        <v>0</v>
      </c>
      <c r="AD231" s="117" t="b">
        <f>IF('Copy &amp; Paste Roster Report Here'!$A228='Analytical Tests'!AD$7,IF($F231="N",IF($J231&gt;=$C231,AD$6,+($I231/$D231)*AD$6),0))</f>
        <v>0</v>
      </c>
      <c r="AE231" s="117" t="b">
        <f>IF('Copy &amp; Paste Roster Report Here'!$A228='Analytical Tests'!AE$7,IF($F231="N",IF($J231&gt;=$C231,AE$6,+($I231/$D231)*AE$6),0))</f>
        <v>0</v>
      </c>
      <c r="AF231" s="117" t="b">
        <f>IF('Copy &amp; Paste Roster Report Here'!$A228='Analytical Tests'!AF$7,IF($F231="N",IF($J231&gt;=$C231,AF$6,+($I231/$D231)*AF$6),0))</f>
        <v>0</v>
      </c>
      <c r="AG231" s="117" t="b">
        <f>IF('Copy &amp; Paste Roster Report Here'!$A228='Analytical Tests'!AG$7,IF($F231="N",IF($J231&gt;=$C231,AG$6,+($I231/$D231)*AG$6),0))</f>
        <v>0</v>
      </c>
      <c r="AH231" s="117" t="b">
        <f>IF('Copy &amp; Paste Roster Report Here'!$A228='Analytical Tests'!AH$7,IF($F231="N",IF($J231&gt;=$C231,AH$6,+($I231/$D231)*AH$6),0))</f>
        <v>0</v>
      </c>
      <c r="AI231" s="117" t="b">
        <f>IF('Copy &amp; Paste Roster Report Here'!$A228='Analytical Tests'!AI$7,IF($F231="N",IF($J231&gt;=$C231,AI$6,+($I231/$D231)*AI$6),0))</f>
        <v>0</v>
      </c>
      <c r="AJ231" s="79"/>
      <c r="AK231" s="118">
        <f>IF('Copy &amp; Paste Roster Report Here'!$A228=AK$7,IF('Copy &amp; Paste Roster Report Here'!$M228="FT",1,0),0)</f>
        <v>0</v>
      </c>
      <c r="AL231" s="118">
        <f>IF('Copy &amp; Paste Roster Report Here'!$A228=AL$7,IF('Copy &amp; Paste Roster Report Here'!$M228="FT",1,0),0)</f>
        <v>0</v>
      </c>
      <c r="AM231" s="118">
        <f>IF('Copy &amp; Paste Roster Report Here'!$A228=AM$7,IF('Copy &amp; Paste Roster Report Here'!$M228="FT",1,0),0)</f>
        <v>0</v>
      </c>
      <c r="AN231" s="118">
        <f>IF('Copy &amp; Paste Roster Report Here'!$A228=AN$7,IF('Copy &amp; Paste Roster Report Here'!$M228="FT",1,0),0)</f>
        <v>0</v>
      </c>
      <c r="AO231" s="118">
        <f>IF('Copy &amp; Paste Roster Report Here'!$A228=AO$7,IF('Copy &amp; Paste Roster Report Here'!$M228="FT",1,0),0)</f>
        <v>0</v>
      </c>
      <c r="AP231" s="118">
        <f>IF('Copy &amp; Paste Roster Report Here'!$A228=AP$7,IF('Copy &amp; Paste Roster Report Here'!$M228="FT",1,0),0)</f>
        <v>0</v>
      </c>
      <c r="AQ231" s="118">
        <f>IF('Copy &amp; Paste Roster Report Here'!$A228=AQ$7,IF('Copy &amp; Paste Roster Report Here'!$M228="FT",1,0),0)</f>
        <v>0</v>
      </c>
      <c r="AR231" s="118">
        <f>IF('Copy &amp; Paste Roster Report Here'!$A228=AR$7,IF('Copy &amp; Paste Roster Report Here'!$M228="FT",1,0),0)</f>
        <v>0</v>
      </c>
      <c r="AS231" s="118">
        <f>IF('Copy &amp; Paste Roster Report Here'!$A228=AS$7,IF('Copy &amp; Paste Roster Report Here'!$M228="FT",1,0),0)</f>
        <v>0</v>
      </c>
      <c r="AT231" s="118">
        <f>IF('Copy &amp; Paste Roster Report Here'!$A228=AT$7,IF('Copy &amp; Paste Roster Report Here'!$M228="FT",1,0),0)</f>
        <v>0</v>
      </c>
      <c r="AU231" s="118">
        <f>IF('Copy &amp; Paste Roster Report Here'!$A228=AU$7,IF('Copy &amp; Paste Roster Report Here'!$M228="FT",1,0),0)</f>
        <v>0</v>
      </c>
      <c r="AV231" s="73">
        <f t="shared" si="55"/>
        <v>0</v>
      </c>
      <c r="AW231" s="119">
        <f>IF('Copy &amp; Paste Roster Report Here'!$A228=AW$7,IF('Copy &amp; Paste Roster Report Here'!$M228="HT",1,0),0)</f>
        <v>0</v>
      </c>
      <c r="AX231" s="119">
        <f>IF('Copy &amp; Paste Roster Report Here'!$A228=AX$7,IF('Copy &amp; Paste Roster Report Here'!$M228="HT",1,0),0)</f>
        <v>0</v>
      </c>
      <c r="AY231" s="119">
        <f>IF('Copy &amp; Paste Roster Report Here'!$A228=AY$7,IF('Copy &amp; Paste Roster Report Here'!$M228="HT",1,0),0)</f>
        <v>0</v>
      </c>
      <c r="AZ231" s="119">
        <f>IF('Copy &amp; Paste Roster Report Here'!$A228=AZ$7,IF('Copy &amp; Paste Roster Report Here'!$M228="HT",1,0),0)</f>
        <v>0</v>
      </c>
      <c r="BA231" s="119">
        <f>IF('Copy &amp; Paste Roster Report Here'!$A228=BA$7,IF('Copy &amp; Paste Roster Report Here'!$M228="HT",1,0),0)</f>
        <v>0</v>
      </c>
      <c r="BB231" s="119">
        <f>IF('Copy &amp; Paste Roster Report Here'!$A228=BB$7,IF('Copy &amp; Paste Roster Report Here'!$M228="HT",1,0),0)</f>
        <v>0</v>
      </c>
      <c r="BC231" s="119">
        <f>IF('Copy &amp; Paste Roster Report Here'!$A228=BC$7,IF('Copy &amp; Paste Roster Report Here'!$M228="HT",1,0),0)</f>
        <v>0</v>
      </c>
      <c r="BD231" s="119">
        <f>IF('Copy &amp; Paste Roster Report Here'!$A228=BD$7,IF('Copy &amp; Paste Roster Report Here'!$M228="HT",1,0),0)</f>
        <v>0</v>
      </c>
      <c r="BE231" s="119">
        <f>IF('Copy &amp; Paste Roster Report Here'!$A228=BE$7,IF('Copy &amp; Paste Roster Report Here'!$M228="HT",1,0),0)</f>
        <v>0</v>
      </c>
      <c r="BF231" s="119">
        <f>IF('Copy &amp; Paste Roster Report Here'!$A228=BF$7,IF('Copy &amp; Paste Roster Report Here'!$M228="HT",1,0),0)</f>
        <v>0</v>
      </c>
      <c r="BG231" s="119">
        <f>IF('Copy &amp; Paste Roster Report Here'!$A228=BG$7,IF('Copy &amp; Paste Roster Report Here'!$M228="HT",1,0),0)</f>
        <v>0</v>
      </c>
      <c r="BH231" s="73">
        <f t="shared" si="56"/>
        <v>0</v>
      </c>
      <c r="BI231" s="120">
        <f>IF('Copy &amp; Paste Roster Report Here'!$A228=BI$7,IF('Copy &amp; Paste Roster Report Here'!$M228="MT",1,0),0)</f>
        <v>0</v>
      </c>
      <c r="BJ231" s="120">
        <f>IF('Copy &amp; Paste Roster Report Here'!$A228=BJ$7,IF('Copy &amp; Paste Roster Report Here'!$M228="MT",1,0),0)</f>
        <v>0</v>
      </c>
      <c r="BK231" s="120">
        <f>IF('Copy &amp; Paste Roster Report Here'!$A228=BK$7,IF('Copy &amp; Paste Roster Report Here'!$M228="MT",1,0),0)</f>
        <v>0</v>
      </c>
      <c r="BL231" s="120">
        <f>IF('Copy &amp; Paste Roster Report Here'!$A228=BL$7,IF('Copy &amp; Paste Roster Report Here'!$M228="MT",1,0),0)</f>
        <v>0</v>
      </c>
      <c r="BM231" s="120">
        <f>IF('Copy &amp; Paste Roster Report Here'!$A228=BM$7,IF('Copy &amp; Paste Roster Report Here'!$M228="MT",1,0),0)</f>
        <v>0</v>
      </c>
      <c r="BN231" s="120">
        <f>IF('Copy &amp; Paste Roster Report Here'!$A228=BN$7,IF('Copy &amp; Paste Roster Report Here'!$M228="MT",1,0),0)</f>
        <v>0</v>
      </c>
      <c r="BO231" s="120">
        <f>IF('Copy &amp; Paste Roster Report Here'!$A228=BO$7,IF('Copy &amp; Paste Roster Report Here'!$M228="MT",1,0),0)</f>
        <v>0</v>
      </c>
      <c r="BP231" s="120">
        <f>IF('Copy &amp; Paste Roster Report Here'!$A228=BP$7,IF('Copy &amp; Paste Roster Report Here'!$M228="MT",1,0),0)</f>
        <v>0</v>
      </c>
      <c r="BQ231" s="120">
        <f>IF('Copy &amp; Paste Roster Report Here'!$A228=BQ$7,IF('Copy &amp; Paste Roster Report Here'!$M228="MT",1,0),0)</f>
        <v>0</v>
      </c>
      <c r="BR231" s="120">
        <f>IF('Copy &amp; Paste Roster Report Here'!$A228=BR$7,IF('Copy &amp; Paste Roster Report Here'!$M228="MT",1,0),0)</f>
        <v>0</v>
      </c>
      <c r="BS231" s="120">
        <f>IF('Copy &amp; Paste Roster Report Here'!$A228=BS$7,IF('Copy &amp; Paste Roster Report Here'!$M228="MT",1,0),0)</f>
        <v>0</v>
      </c>
      <c r="BT231" s="73">
        <f t="shared" si="57"/>
        <v>0</v>
      </c>
      <c r="BU231" s="121">
        <f>IF('Copy &amp; Paste Roster Report Here'!$A228=BU$7,IF('Copy &amp; Paste Roster Report Here'!$M228="fy",1,0),0)</f>
        <v>0</v>
      </c>
      <c r="BV231" s="121">
        <f>IF('Copy &amp; Paste Roster Report Here'!$A228=BV$7,IF('Copy &amp; Paste Roster Report Here'!$M228="fy",1,0),0)</f>
        <v>0</v>
      </c>
      <c r="BW231" s="121">
        <f>IF('Copy &amp; Paste Roster Report Here'!$A228=BW$7,IF('Copy &amp; Paste Roster Report Here'!$M228="fy",1,0),0)</f>
        <v>0</v>
      </c>
      <c r="BX231" s="121">
        <f>IF('Copy &amp; Paste Roster Report Here'!$A228=BX$7,IF('Copy &amp; Paste Roster Report Here'!$M228="fy",1,0),0)</f>
        <v>0</v>
      </c>
      <c r="BY231" s="121">
        <f>IF('Copy &amp; Paste Roster Report Here'!$A228=BY$7,IF('Copy &amp; Paste Roster Report Here'!$M228="fy",1,0),0)</f>
        <v>0</v>
      </c>
      <c r="BZ231" s="121">
        <f>IF('Copy &amp; Paste Roster Report Here'!$A228=BZ$7,IF('Copy &amp; Paste Roster Report Here'!$M228="fy",1,0),0)</f>
        <v>0</v>
      </c>
      <c r="CA231" s="121">
        <f>IF('Copy &amp; Paste Roster Report Here'!$A228=CA$7,IF('Copy &amp; Paste Roster Report Here'!$M228="fy",1,0),0)</f>
        <v>0</v>
      </c>
      <c r="CB231" s="121">
        <f>IF('Copy &amp; Paste Roster Report Here'!$A228=CB$7,IF('Copy &amp; Paste Roster Report Here'!$M228="fy",1,0),0)</f>
        <v>0</v>
      </c>
      <c r="CC231" s="121">
        <f>IF('Copy &amp; Paste Roster Report Here'!$A228=CC$7,IF('Copy &amp; Paste Roster Report Here'!$M228="fy",1,0),0)</f>
        <v>0</v>
      </c>
      <c r="CD231" s="121">
        <f>IF('Copy &amp; Paste Roster Report Here'!$A228=CD$7,IF('Copy &amp; Paste Roster Report Here'!$M228="fy",1,0),0)</f>
        <v>0</v>
      </c>
      <c r="CE231" s="121">
        <f>IF('Copy &amp; Paste Roster Report Here'!$A228=CE$7,IF('Copy &amp; Paste Roster Report Here'!$M228="fy",1,0),0)</f>
        <v>0</v>
      </c>
      <c r="CF231" s="73">
        <f t="shared" si="58"/>
        <v>0</v>
      </c>
      <c r="CG231" s="122">
        <f>IF('Copy &amp; Paste Roster Report Here'!$A228=CG$7,IF('Copy &amp; Paste Roster Report Here'!$M228="RH",1,0),0)</f>
        <v>0</v>
      </c>
      <c r="CH231" s="122">
        <f>IF('Copy &amp; Paste Roster Report Here'!$A228=CH$7,IF('Copy &amp; Paste Roster Report Here'!$M228="RH",1,0),0)</f>
        <v>0</v>
      </c>
      <c r="CI231" s="122">
        <f>IF('Copy &amp; Paste Roster Report Here'!$A228=CI$7,IF('Copy &amp; Paste Roster Report Here'!$M228="RH",1,0),0)</f>
        <v>0</v>
      </c>
      <c r="CJ231" s="122">
        <f>IF('Copy &amp; Paste Roster Report Here'!$A228=CJ$7,IF('Copy &amp; Paste Roster Report Here'!$M228="RH",1,0),0)</f>
        <v>0</v>
      </c>
      <c r="CK231" s="122">
        <f>IF('Copy &amp; Paste Roster Report Here'!$A228=CK$7,IF('Copy &amp; Paste Roster Report Here'!$M228="RH",1,0),0)</f>
        <v>0</v>
      </c>
      <c r="CL231" s="122">
        <f>IF('Copy &amp; Paste Roster Report Here'!$A228=CL$7,IF('Copy &amp; Paste Roster Report Here'!$M228="RH",1,0),0)</f>
        <v>0</v>
      </c>
      <c r="CM231" s="122">
        <f>IF('Copy &amp; Paste Roster Report Here'!$A228=CM$7,IF('Copy &amp; Paste Roster Report Here'!$M228="RH",1,0),0)</f>
        <v>0</v>
      </c>
      <c r="CN231" s="122">
        <f>IF('Copy &amp; Paste Roster Report Here'!$A228=CN$7,IF('Copy &amp; Paste Roster Report Here'!$M228="RH",1,0),0)</f>
        <v>0</v>
      </c>
      <c r="CO231" s="122">
        <f>IF('Copy &amp; Paste Roster Report Here'!$A228=CO$7,IF('Copy &amp; Paste Roster Report Here'!$M228="RH",1,0),0)</f>
        <v>0</v>
      </c>
      <c r="CP231" s="122">
        <f>IF('Copy &amp; Paste Roster Report Here'!$A228=CP$7,IF('Copy &amp; Paste Roster Report Here'!$M228="RH",1,0),0)</f>
        <v>0</v>
      </c>
      <c r="CQ231" s="122">
        <f>IF('Copy &amp; Paste Roster Report Here'!$A228=CQ$7,IF('Copy &amp; Paste Roster Report Here'!$M228="RH",1,0),0)</f>
        <v>0</v>
      </c>
      <c r="CR231" s="73">
        <f t="shared" si="59"/>
        <v>0</v>
      </c>
      <c r="CS231" s="123">
        <f>IF('Copy &amp; Paste Roster Report Here'!$A228=CS$7,IF('Copy &amp; Paste Roster Report Here'!$M228="QT",1,0),0)</f>
        <v>0</v>
      </c>
      <c r="CT231" s="123">
        <f>IF('Copy &amp; Paste Roster Report Here'!$A228=CT$7,IF('Copy &amp; Paste Roster Report Here'!$M228="QT",1,0),0)</f>
        <v>0</v>
      </c>
      <c r="CU231" s="123">
        <f>IF('Copy &amp; Paste Roster Report Here'!$A228=CU$7,IF('Copy &amp; Paste Roster Report Here'!$M228="QT",1,0),0)</f>
        <v>0</v>
      </c>
      <c r="CV231" s="123">
        <f>IF('Copy &amp; Paste Roster Report Here'!$A228=CV$7,IF('Copy &amp; Paste Roster Report Here'!$M228="QT",1,0),0)</f>
        <v>0</v>
      </c>
      <c r="CW231" s="123">
        <f>IF('Copy &amp; Paste Roster Report Here'!$A228=CW$7,IF('Copy &amp; Paste Roster Report Here'!$M228="QT",1,0),0)</f>
        <v>0</v>
      </c>
      <c r="CX231" s="123">
        <f>IF('Copy &amp; Paste Roster Report Here'!$A228=CX$7,IF('Copy &amp; Paste Roster Report Here'!$M228="QT",1,0),0)</f>
        <v>0</v>
      </c>
      <c r="CY231" s="123">
        <f>IF('Copy &amp; Paste Roster Report Here'!$A228=CY$7,IF('Copy &amp; Paste Roster Report Here'!$M228="QT",1,0),0)</f>
        <v>0</v>
      </c>
      <c r="CZ231" s="123">
        <f>IF('Copy &amp; Paste Roster Report Here'!$A228=CZ$7,IF('Copy &amp; Paste Roster Report Here'!$M228="QT",1,0),0)</f>
        <v>0</v>
      </c>
      <c r="DA231" s="123">
        <f>IF('Copy &amp; Paste Roster Report Here'!$A228=DA$7,IF('Copy &amp; Paste Roster Report Here'!$M228="QT",1,0),0)</f>
        <v>0</v>
      </c>
      <c r="DB231" s="123">
        <f>IF('Copy &amp; Paste Roster Report Here'!$A228=DB$7,IF('Copy &amp; Paste Roster Report Here'!$M228="QT",1,0),0)</f>
        <v>0</v>
      </c>
      <c r="DC231" s="123">
        <f>IF('Copy &amp; Paste Roster Report Here'!$A228=DC$7,IF('Copy &amp; Paste Roster Report Here'!$M228="QT",1,0),0)</f>
        <v>0</v>
      </c>
      <c r="DD231" s="73">
        <f t="shared" si="60"/>
        <v>0</v>
      </c>
      <c r="DE231" s="124">
        <f>IF('Copy &amp; Paste Roster Report Here'!$A228=DE$7,IF('Copy &amp; Paste Roster Report Here'!$M228="xxxxxxxxxxx",1,0),0)</f>
        <v>0</v>
      </c>
      <c r="DF231" s="124">
        <f>IF('Copy &amp; Paste Roster Report Here'!$A228=DF$7,IF('Copy &amp; Paste Roster Report Here'!$M228="xxxxxxxxxxx",1,0),0)</f>
        <v>0</v>
      </c>
      <c r="DG231" s="124">
        <f>IF('Copy &amp; Paste Roster Report Here'!$A228=DG$7,IF('Copy &amp; Paste Roster Report Here'!$M228="xxxxxxxxxxx",1,0),0)</f>
        <v>0</v>
      </c>
      <c r="DH231" s="124">
        <f>IF('Copy &amp; Paste Roster Report Here'!$A228=DH$7,IF('Copy &amp; Paste Roster Report Here'!$M228="xxxxxxxxxxx",1,0),0)</f>
        <v>0</v>
      </c>
      <c r="DI231" s="124">
        <f>IF('Copy &amp; Paste Roster Report Here'!$A228=DI$7,IF('Copy &amp; Paste Roster Report Here'!$M228="xxxxxxxxxxx",1,0),0)</f>
        <v>0</v>
      </c>
      <c r="DJ231" s="124">
        <f>IF('Copy &amp; Paste Roster Report Here'!$A228=DJ$7,IF('Copy &amp; Paste Roster Report Here'!$M228="xxxxxxxxxxx",1,0),0)</f>
        <v>0</v>
      </c>
      <c r="DK231" s="124">
        <f>IF('Copy &amp; Paste Roster Report Here'!$A228=DK$7,IF('Copy &amp; Paste Roster Report Here'!$M228="xxxxxxxxxxx",1,0),0)</f>
        <v>0</v>
      </c>
      <c r="DL231" s="124">
        <f>IF('Copy &amp; Paste Roster Report Here'!$A228=DL$7,IF('Copy &amp; Paste Roster Report Here'!$M228="xxxxxxxxxxx",1,0),0)</f>
        <v>0</v>
      </c>
      <c r="DM231" s="124">
        <f>IF('Copy &amp; Paste Roster Report Here'!$A228=DM$7,IF('Copy &amp; Paste Roster Report Here'!$M228="xxxxxxxxxxx",1,0),0)</f>
        <v>0</v>
      </c>
      <c r="DN231" s="124">
        <f>IF('Copy &amp; Paste Roster Report Here'!$A228=DN$7,IF('Copy &amp; Paste Roster Report Here'!$M228="xxxxxxxxxxx",1,0),0)</f>
        <v>0</v>
      </c>
      <c r="DO231" s="124">
        <f>IF('Copy &amp; Paste Roster Report Here'!$A228=DO$7,IF('Copy &amp; Paste Roster Report Here'!$M228="xxxxxxxxxxx",1,0),0)</f>
        <v>0</v>
      </c>
      <c r="DP231" s="125">
        <f t="shared" si="61"/>
        <v>0</v>
      </c>
      <c r="DQ231" s="126">
        <f t="shared" si="62"/>
        <v>0</v>
      </c>
    </row>
    <row r="232" spans="1:121" x14ac:dyDescent="0.2">
      <c r="A232" s="111">
        <f t="shared" si="48"/>
        <v>0</v>
      </c>
      <c r="B232" s="111">
        <f t="shared" si="49"/>
        <v>0</v>
      </c>
      <c r="C232" s="112">
        <f>+('Copy &amp; Paste Roster Report Here'!$P229-'Copy &amp; Paste Roster Report Here'!$O229)/30</f>
        <v>0</v>
      </c>
      <c r="D232" s="112">
        <f>+('Copy &amp; Paste Roster Report Here'!$P229-'Copy &amp; Paste Roster Report Here'!$O229)</f>
        <v>0</v>
      </c>
      <c r="E232" s="111">
        <f>'Copy &amp; Paste Roster Report Here'!N229</f>
        <v>0</v>
      </c>
      <c r="F232" s="111" t="str">
        <f t="shared" si="50"/>
        <v>N</v>
      </c>
      <c r="G232" s="111">
        <f>'Copy &amp; Paste Roster Report Here'!R229</f>
        <v>0</v>
      </c>
      <c r="H232" s="113">
        <f t="shared" si="51"/>
        <v>0</v>
      </c>
      <c r="I232" s="112">
        <f>IF(F232="N",$F$5-'Copy &amp; Paste Roster Report Here'!O229,+'Copy &amp; Paste Roster Report Here'!Q229-'Copy &amp; Paste Roster Report Here'!O229)</f>
        <v>0</v>
      </c>
      <c r="J232" s="114">
        <f t="shared" si="52"/>
        <v>0</v>
      </c>
      <c r="K232" s="114">
        <f t="shared" si="53"/>
        <v>0</v>
      </c>
      <c r="L232" s="115">
        <f>'Copy &amp; Paste Roster Report Here'!F229</f>
        <v>0</v>
      </c>
      <c r="M232" s="116">
        <f t="shared" si="54"/>
        <v>0</v>
      </c>
      <c r="N232" s="117">
        <f>IF('Copy &amp; Paste Roster Report Here'!$A229='Analytical Tests'!N$7,IF($F232="Y",+$H232*N$6,0),0)</f>
        <v>0</v>
      </c>
      <c r="O232" s="117">
        <f>IF('Copy &amp; Paste Roster Report Here'!$A229='Analytical Tests'!O$7,IF($F232="Y",+$H232*O$6,0),0)</f>
        <v>0</v>
      </c>
      <c r="P232" s="117">
        <f>IF('Copy &amp; Paste Roster Report Here'!$A229='Analytical Tests'!P$7,IF($F232="Y",+$H232*P$6,0),0)</f>
        <v>0</v>
      </c>
      <c r="Q232" s="117">
        <f>IF('Copy &amp; Paste Roster Report Here'!$A229='Analytical Tests'!Q$7,IF($F232="Y",+$H232*Q$6,0),0)</f>
        <v>0</v>
      </c>
      <c r="R232" s="117">
        <f>IF('Copy &amp; Paste Roster Report Here'!$A229='Analytical Tests'!R$7,IF($F232="Y",+$H232*R$6,0),0)</f>
        <v>0</v>
      </c>
      <c r="S232" s="117">
        <f>IF('Copy &amp; Paste Roster Report Here'!$A229='Analytical Tests'!S$7,IF($F232="Y",+$H232*S$6,0),0)</f>
        <v>0</v>
      </c>
      <c r="T232" s="117">
        <f>IF('Copy &amp; Paste Roster Report Here'!$A229='Analytical Tests'!T$7,IF($F232="Y",+$H232*T$6,0),0)</f>
        <v>0</v>
      </c>
      <c r="U232" s="117">
        <f>IF('Copy &amp; Paste Roster Report Here'!$A229='Analytical Tests'!U$7,IF($F232="Y",+$H232*U$6,0),0)</f>
        <v>0</v>
      </c>
      <c r="V232" s="117">
        <f>IF('Copy &amp; Paste Roster Report Here'!$A229='Analytical Tests'!V$7,IF($F232="Y",+$H232*V$6,0),0)</f>
        <v>0</v>
      </c>
      <c r="W232" s="117">
        <f>IF('Copy &amp; Paste Roster Report Here'!$A229='Analytical Tests'!W$7,IF($F232="Y",+$H232*W$6,0),0)</f>
        <v>0</v>
      </c>
      <c r="X232" s="117">
        <f>IF('Copy &amp; Paste Roster Report Here'!$A229='Analytical Tests'!X$7,IF($F232="Y",+$H232*X$6,0),0)</f>
        <v>0</v>
      </c>
      <c r="Y232" s="117" t="b">
        <f>IF('Copy &amp; Paste Roster Report Here'!$A229='Analytical Tests'!Y$7,IF($F232="N",IF($J232&gt;=$C232,Y$6,+($I232/$D232)*Y$6),0))</f>
        <v>0</v>
      </c>
      <c r="Z232" s="117" t="b">
        <f>IF('Copy &amp; Paste Roster Report Here'!$A229='Analytical Tests'!Z$7,IF($F232="N",IF($J232&gt;=$C232,Z$6,+($I232/$D232)*Z$6),0))</f>
        <v>0</v>
      </c>
      <c r="AA232" s="117" t="b">
        <f>IF('Copy &amp; Paste Roster Report Here'!$A229='Analytical Tests'!AA$7,IF($F232="N",IF($J232&gt;=$C232,AA$6,+($I232/$D232)*AA$6),0))</f>
        <v>0</v>
      </c>
      <c r="AB232" s="117" t="b">
        <f>IF('Copy &amp; Paste Roster Report Here'!$A229='Analytical Tests'!AB$7,IF($F232="N",IF($J232&gt;=$C232,AB$6,+($I232/$D232)*AB$6),0))</f>
        <v>0</v>
      </c>
      <c r="AC232" s="117" t="b">
        <f>IF('Copy &amp; Paste Roster Report Here'!$A229='Analytical Tests'!AC$7,IF($F232="N",IF($J232&gt;=$C232,AC$6,+($I232/$D232)*AC$6),0))</f>
        <v>0</v>
      </c>
      <c r="AD232" s="117" t="b">
        <f>IF('Copy &amp; Paste Roster Report Here'!$A229='Analytical Tests'!AD$7,IF($F232="N",IF($J232&gt;=$C232,AD$6,+($I232/$D232)*AD$6),0))</f>
        <v>0</v>
      </c>
      <c r="AE232" s="117" t="b">
        <f>IF('Copy &amp; Paste Roster Report Here'!$A229='Analytical Tests'!AE$7,IF($F232="N",IF($J232&gt;=$C232,AE$6,+($I232/$D232)*AE$6),0))</f>
        <v>0</v>
      </c>
      <c r="AF232" s="117" t="b">
        <f>IF('Copy &amp; Paste Roster Report Here'!$A229='Analytical Tests'!AF$7,IF($F232="N",IF($J232&gt;=$C232,AF$6,+($I232/$D232)*AF$6),0))</f>
        <v>0</v>
      </c>
      <c r="AG232" s="117" t="b">
        <f>IF('Copy &amp; Paste Roster Report Here'!$A229='Analytical Tests'!AG$7,IF($F232="N",IF($J232&gt;=$C232,AG$6,+($I232/$D232)*AG$6),0))</f>
        <v>0</v>
      </c>
      <c r="AH232" s="117" t="b">
        <f>IF('Copy &amp; Paste Roster Report Here'!$A229='Analytical Tests'!AH$7,IF($F232="N",IF($J232&gt;=$C232,AH$6,+($I232/$D232)*AH$6),0))</f>
        <v>0</v>
      </c>
      <c r="AI232" s="117" t="b">
        <f>IF('Copy &amp; Paste Roster Report Here'!$A229='Analytical Tests'!AI$7,IF($F232="N",IF($J232&gt;=$C232,AI$6,+($I232/$D232)*AI$6),0))</f>
        <v>0</v>
      </c>
      <c r="AJ232" s="79"/>
      <c r="AK232" s="118">
        <f>IF('Copy &amp; Paste Roster Report Here'!$A229=AK$7,IF('Copy &amp; Paste Roster Report Here'!$M229="FT",1,0),0)</f>
        <v>0</v>
      </c>
      <c r="AL232" s="118">
        <f>IF('Copy &amp; Paste Roster Report Here'!$A229=AL$7,IF('Copy &amp; Paste Roster Report Here'!$M229="FT",1,0),0)</f>
        <v>0</v>
      </c>
      <c r="AM232" s="118">
        <f>IF('Copy &amp; Paste Roster Report Here'!$A229=AM$7,IF('Copy &amp; Paste Roster Report Here'!$M229="FT",1,0),0)</f>
        <v>0</v>
      </c>
      <c r="AN232" s="118">
        <f>IF('Copy &amp; Paste Roster Report Here'!$A229=AN$7,IF('Copy &amp; Paste Roster Report Here'!$M229="FT",1,0),0)</f>
        <v>0</v>
      </c>
      <c r="AO232" s="118">
        <f>IF('Copy &amp; Paste Roster Report Here'!$A229=AO$7,IF('Copy &amp; Paste Roster Report Here'!$M229="FT",1,0),0)</f>
        <v>0</v>
      </c>
      <c r="AP232" s="118">
        <f>IF('Copy &amp; Paste Roster Report Here'!$A229=AP$7,IF('Copy &amp; Paste Roster Report Here'!$M229="FT",1,0),0)</f>
        <v>0</v>
      </c>
      <c r="AQ232" s="118">
        <f>IF('Copy &amp; Paste Roster Report Here'!$A229=AQ$7,IF('Copy &amp; Paste Roster Report Here'!$M229="FT",1,0),0)</f>
        <v>0</v>
      </c>
      <c r="AR232" s="118">
        <f>IF('Copy &amp; Paste Roster Report Here'!$A229=AR$7,IF('Copy &amp; Paste Roster Report Here'!$M229="FT",1,0),0)</f>
        <v>0</v>
      </c>
      <c r="AS232" s="118">
        <f>IF('Copy &amp; Paste Roster Report Here'!$A229=AS$7,IF('Copy &amp; Paste Roster Report Here'!$M229="FT",1,0),0)</f>
        <v>0</v>
      </c>
      <c r="AT232" s="118">
        <f>IF('Copy &amp; Paste Roster Report Here'!$A229=AT$7,IF('Copy &amp; Paste Roster Report Here'!$M229="FT",1,0),0)</f>
        <v>0</v>
      </c>
      <c r="AU232" s="118">
        <f>IF('Copy &amp; Paste Roster Report Here'!$A229=AU$7,IF('Copy &amp; Paste Roster Report Here'!$M229="FT",1,0),0)</f>
        <v>0</v>
      </c>
      <c r="AV232" s="73">
        <f t="shared" si="55"/>
        <v>0</v>
      </c>
      <c r="AW232" s="119">
        <f>IF('Copy &amp; Paste Roster Report Here'!$A229=AW$7,IF('Copy &amp; Paste Roster Report Here'!$M229="HT",1,0),0)</f>
        <v>0</v>
      </c>
      <c r="AX232" s="119">
        <f>IF('Copy &amp; Paste Roster Report Here'!$A229=AX$7,IF('Copy &amp; Paste Roster Report Here'!$M229="HT",1,0),0)</f>
        <v>0</v>
      </c>
      <c r="AY232" s="119">
        <f>IF('Copy &amp; Paste Roster Report Here'!$A229=AY$7,IF('Copy &amp; Paste Roster Report Here'!$M229="HT",1,0),0)</f>
        <v>0</v>
      </c>
      <c r="AZ232" s="119">
        <f>IF('Copy &amp; Paste Roster Report Here'!$A229=AZ$7,IF('Copy &amp; Paste Roster Report Here'!$M229="HT",1,0),0)</f>
        <v>0</v>
      </c>
      <c r="BA232" s="119">
        <f>IF('Copy &amp; Paste Roster Report Here'!$A229=BA$7,IF('Copy &amp; Paste Roster Report Here'!$M229="HT",1,0),0)</f>
        <v>0</v>
      </c>
      <c r="BB232" s="119">
        <f>IF('Copy &amp; Paste Roster Report Here'!$A229=BB$7,IF('Copy &amp; Paste Roster Report Here'!$M229="HT",1,0),0)</f>
        <v>0</v>
      </c>
      <c r="BC232" s="119">
        <f>IF('Copy &amp; Paste Roster Report Here'!$A229=BC$7,IF('Copy &amp; Paste Roster Report Here'!$M229="HT",1,0),0)</f>
        <v>0</v>
      </c>
      <c r="BD232" s="119">
        <f>IF('Copy &amp; Paste Roster Report Here'!$A229=BD$7,IF('Copy &amp; Paste Roster Report Here'!$M229="HT",1,0),0)</f>
        <v>0</v>
      </c>
      <c r="BE232" s="119">
        <f>IF('Copy &amp; Paste Roster Report Here'!$A229=BE$7,IF('Copy &amp; Paste Roster Report Here'!$M229="HT",1,0),0)</f>
        <v>0</v>
      </c>
      <c r="BF232" s="119">
        <f>IF('Copy &amp; Paste Roster Report Here'!$A229=BF$7,IF('Copy &amp; Paste Roster Report Here'!$M229="HT",1,0),0)</f>
        <v>0</v>
      </c>
      <c r="BG232" s="119">
        <f>IF('Copy &amp; Paste Roster Report Here'!$A229=BG$7,IF('Copy &amp; Paste Roster Report Here'!$M229="HT",1,0),0)</f>
        <v>0</v>
      </c>
      <c r="BH232" s="73">
        <f t="shared" si="56"/>
        <v>0</v>
      </c>
      <c r="BI232" s="120">
        <f>IF('Copy &amp; Paste Roster Report Here'!$A229=BI$7,IF('Copy &amp; Paste Roster Report Here'!$M229="MT",1,0),0)</f>
        <v>0</v>
      </c>
      <c r="BJ232" s="120">
        <f>IF('Copy &amp; Paste Roster Report Here'!$A229=BJ$7,IF('Copy &amp; Paste Roster Report Here'!$M229="MT",1,0),0)</f>
        <v>0</v>
      </c>
      <c r="BK232" s="120">
        <f>IF('Copy &amp; Paste Roster Report Here'!$A229=BK$7,IF('Copy &amp; Paste Roster Report Here'!$M229="MT",1,0),0)</f>
        <v>0</v>
      </c>
      <c r="BL232" s="120">
        <f>IF('Copy &amp; Paste Roster Report Here'!$A229=BL$7,IF('Copy &amp; Paste Roster Report Here'!$M229="MT",1,0),0)</f>
        <v>0</v>
      </c>
      <c r="BM232" s="120">
        <f>IF('Copy &amp; Paste Roster Report Here'!$A229=BM$7,IF('Copy &amp; Paste Roster Report Here'!$M229="MT",1,0),0)</f>
        <v>0</v>
      </c>
      <c r="BN232" s="120">
        <f>IF('Copy &amp; Paste Roster Report Here'!$A229=BN$7,IF('Copy &amp; Paste Roster Report Here'!$M229="MT",1,0),0)</f>
        <v>0</v>
      </c>
      <c r="BO232" s="120">
        <f>IF('Copy &amp; Paste Roster Report Here'!$A229=BO$7,IF('Copy &amp; Paste Roster Report Here'!$M229="MT",1,0),0)</f>
        <v>0</v>
      </c>
      <c r="BP232" s="120">
        <f>IF('Copy &amp; Paste Roster Report Here'!$A229=BP$7,IF('Copy &amp; Paste Roster Report Here'!$M229="MT",1,0),0)</f>
        <v>0</v>
      </c>
      <c r="BQ232" s="120">
        <f>IF('Copy &amp; Paste Roster Report Here'!$A229=BQ$7,IF('Copy &amp; Paste Roster Report Here'!$M229="MT",1,0),0)</f>
        <v>0</v>
      </c>
      <c r="BR232" s="120">
        <f>IF('Copy &amp; Paste Roster Report Here'!$A229=BR$7,IF('Copy &amp; Paste Roster Report Here'!$M229="MT",1,0),0)</f>
        <v>0</v>
      </c>
      <c r="BS232" s="120">
        <f>IF('Copy &amp; Paste Roster Report Here'!$A229=BS$7,IF('Copy &amp; Paste Roster Report Here'!$M229="MT",1,0),0)</f>
        <v>0</v>
      </c>
      <c r="BT232" s="73">
        <f t="shared" si="57"/>
        <v>0</v>
      </c>
      <c r="BU232" s="121">
        <f>IF('Copy &amp; Paste Roster Report Here'!$A229=BU$7,IF('Copy &amp; Paste Roster Report Here'!$M229="fy",1,0),0)</f>
        <v>0</v>
      </c>
      <c r="BV232" s="121">
        <f>IF('Copy &amp; Paste Roster Report Here'!$A229=BV$7,IF('Copy &amp; Paste Roster Report Here'!$M229="fy",1,0),0)</f>
        <v>0</v>
      </c>
      <c r="BW232" s="121">
        <f>IF('Copy &amp; Paste Roster Report Here'!$A229=BW$7,IF('Copy &amp; Paste Roster Report Here'!$M229="fy",1,0),0)</f>
        <v>0</v>
      </c>
      <c r="BX232" s="121">
        <f>IF('Copy &amp; Paste Roster Report Here'!$A229=BX$7,IF('Copy &amp; Paste Roster Report Here'!$M229="fy",1,0),0)</f>
        <v>0</v>
      </c>
      <c r="BY232" s="121">
        <f>IF('Copy &amp; Paste Roster Report Here'!$A229=BY$7,IF('Copy &amp; Paste Roster Report Here'!$M229="fy",1,0),0)</f>
        <v>0</v>
      </c>
      <c r="BZ232" s="121">
        <f>IF('Copy &amp; Paste Roster Report Here'!$A229=BZ$7,IF('Copy &amp; Paste Roster Report Here'!$M229="fy",1,0),0)</f>
        <v>0</v>
      </c>
      <c r="CA232" s="121">
        <f>IF('Copy &amp; Paste Roster Report Here'!$A229=CA$7,IF('Copy &amp; Paste Roster Report Here'!$M229="fy",1,0),0)</f>
        <v>0</v>
      </c>
      <c r="CB232" s="121">
        <f>IF('Copy &amp; Paste Roster Report Here'!$A229=CB$7,IF('Copy &amp; Paste Roster Report Here'!$M229="fy",1,0),0)</f>
        <v>0</v>
      </c>
      <c r="CC232" s="121">
        <f>IF('Copy &amp; Paste Roster Report Here'!$A229=CC$7,IF('Copy &amp; Paste Roster Report Here'!$M229="fy",1,0),0)</f>
        <v>0</v>
      </c>
      <c r="CD232" s="121">
        <f>IF('Copy &amp; Paste Roster Report Here'!$A229=CD$7,IF('Copy &amp; Paste Roster Report Here'!$M229="fy",1,0),0)</f>
        <v>0</v>
      </c>
      <c r="CE232" s="121">
        <f>IF('Copy &amp; Paste Roster Report Here'!$A229=CE$7,IF('Copy &amp; Paste Roster Report Here'!$M229="fy",1,0),0)</f>
        <v>0</v>
      </c>
      <c r="CF232" s="73">
        <f t="shared" si="58"/>
        <v>0</v>
      </c>
      <c r="CG232" s="122">
        <f>IF('Copy &amp; Paste Roster Report Here'!$A229=CG$7,IF('Copy &amp; Paste Roster Report Here'!$M229="RH",1,0),0)</f>
        <v>0</v>
      </c>
      <c r="CH232" s="122">
        <f>IF('Copy &amp; Paste Roster Report Here'!$A229=CH$7,IF('Copy &amp; Paste Roster Report Here'!$M229="RH",1,0),0)</f>
        <v>0</v>
      </c>
      <c r="CI232" s="122">
        <f>IF('Copy &amp; Paste Roster Report Here'!$A229=CI$7,IF('Copy &amp; Paste Roster Report Here'!$M229="RH",1,0),0)</f>
        <v>0</v>
      </c>
      <c r="CJ232" s="122">
        <f>IF('Copy &amp; Paste Roster Report Here'!$A229=CJ$7,IF('Copy &amp; Paste Roster Report Here'!$M229="RH",1,0),0)</f>
        <v>0</v>
      </c>
      <c r="CK232" s="122">
        <f>IF('Copy &amp; Paste Roster Report Here'!$A229=CK$7,IF('Copy &amp; Paste Roster Report Here'!$M229="RH",1,0),0)</f>
        <v>0</v>
      </c>
      <c r="CL232" s="122">
        <f>IF('Copy &amp; Paste Roster Report Here'!$A229=CL$7,IF('Copy &amp; Paste Roster Report Here'!$M229="RH",1,0),0)</f>
        <v>0</v>
      </c>
      <c r="CM232" s="122">
        <f>IF('Copy &amp; Paste Roster Report Here'!$A229=CM$7,IF('Copy &amp; Paste Roster Report Here'!$M229="RH",1,0),0)</f>
        <v>0</v>
      </c>
      <c r="CN232" s="122">
        <f>IF('Copy &amp; Paste Roster Report Here'!$A229=CN$7,IF('Copy &amp; Paste Roster Report Here'!$M229="RH",1,0),0)</f>
        <v>0</v>
      </c>
      <c r="CO232" s="122">
        <f>IF('Copy &amp; Paste Roster Report Here'!$A229=CO$7,IF('Copy &amp; Paste Roster Report Here'!$M229="RH",1,0),0)</f>
        <v>0</v>
      </c>
      <c r="CP232" s="122">
        <f>IF('Copy &amp; Paste Roster Report Here'!$A229=CP$7,IF('Copy &amp; Paste Roster Report Here'!$M229="RH",1,0),0)</f>
        <v>0</v>
      </c>
      <c r="CQ232" s="122">
        <f>IF('Copy &amp; Paste Roster Report Here'!$A229=CQ$7,IF('Copy &amp; Paste Roster Report Here'!$M229="RH",1,0),0)</f>
        <v>0</v>
      </c>
      <c r="CR232" s="73">
        <f t="shared" si="59"/>
        <v>0</v>
      </c>
      <c r="CS232" s="123">
        <f>IF('Copy &amp; Paste Roster Report Here'!$A229=CS$7,IF('Copy &amp; Paste Roster Report Here'!$M229="QT",1,0),0)</f>
        <v>0</v>
      </c>
      <c r="CT232" s="123">
        <f>IF('Copy &amp; Paste Roster Report Here'!$A229=CT$7,IF('Copy &amp; Paste Roster Report Here'!$M229="QT",1,0),0)</f>
        <v>0</v>
      </c>
      <c r="CU232" s="123">
        <f>IF('Copy &amp; Paste Roster Report Here'!$A229=CU$7,IF('Copy &amp; Paste Roster Report Here'!$M229="QT",1,0),0)</f>
        <v>0</v>
      </c>
      <c r="CV232" s="123">
        <f>IF('Copy &amp; Paste Roster Report Here'!$A229=CV$7,IF('Copy &amp; Paste Roster Report Here'!$M229="QT",1,0),0)</f>
        <v>0</v>
      </c>
      <c r="CW232" s="123">
        <f>IF('Copy &amp; Paste Roster Report Here'!$A229=CW$7,IF('Copy &amp; Paste Roster Report Here'!$M229="QT",1,0),0)</f>
        <v>0</v>
      </c>
      <c r="CX232" s="123">
        <f>IF('Copy &amp; Paste Roster Report Here'!$A229=CX$7,IF('Copy &amp; Paste Roster Report Here'!$M229="QT",1,0),0)</f>
        <v>0</v>
      </c>
      <c r="CY232" s="123">
        <f>IF('Copy &amp; Paste Roster Report Here'!$A229=CY$7,IF('Copy &amp; Paste Roster Report Here'!$M229="QT",1,0),0)</f>
        <v>0</v>
      </c>
      <c r="CZ232" s="123">
        <f>IF('Copy &amp; Paste Roster Report Here'!$A229=CZ$7,IF('Copy &amp; Paste Roster Report Here'!$M229="QT",1,0),0)</f>
        <v>0</v>
      </c>
      <c r="DA232" s="123">
        <f>IF('Copy &amp; Paste Roster Report Here'!$A229=DA$7,IF('Copy &amp; Paste Roster Report Here'!$M229="QT",1,0),0)</f>
        <v>0</v>
      </c>
      <c r="DB232" s="123">
        <f>IF('Copy &amp; Paste Roster Report Here'!$A229=DB$7,IF('Copy &amp; Paste Roster Report Here'!$M229="QT",1,0),0)</f>
        <v>0</v>
      </c>
      <c r="DC232" s="123">
        <f>IF('Copy &amp; Paste Roster Report Here'!$A229=DC$7,IF('Copy &amp; Paste Roster Report Here'!$M229="QT",1,0),0)</f>
        <v>0</v>
      </c>
      <c r="DD232" s="73">
        <f t="shared" si="60"/>
        <v>0</v>
      </c>
      <c r="DE232" s="124">
        <f>IF('Copy &amp; Paste Roster Report Here'!$A229=DE$7,IF('Copy &amp; Paste Roster Report Here'!$M229="xxxxxxxxxxx",1,0),0)</f>
        <v>0</v>
      </c>
      <c r="DF232" s="124">
        <f>IF('Copy &amp; Paste Roster Report Here'!$A229=DF$7,IF('Copy &amp; Paste Roster Report Here'!$M229="xxxxxxxxxxx",1,0),0)</f>
        <v>0</v>
      </c>
      <c r="DG232" s="124">
        <f>IF('Copy &amp; Paste Roster Report Here'!$A229=DG$7,IF('Copy &amp; Paste Roster Report Here'!$M229="xxxxxxxxxxx",1,0),0)</f>
        <v>0</v>
      </c>
      <c r="DH232" s="124">
        <f>IF('Copy &amp; Paste Roster Report Here'!$A229=DH$7,IF('Copy &amp; Paste Roster Report Here'!$M229="xxxxxxxxxxx",1,0),0)</f>
        <v>0</v>
      </c>
      <c r="DI232" s="124">
        <f>IF('Copy &amp; Paste Roster Report Here'!$A229=DI$7,IF('Copy &amp; Paste Roster Report Here'!$M229="xxxxxxxxxxx",1,0),0)</f>
        <v>0</v>
      </c>
      <c r="DJ232" s="124">
        <f>IF('Copy &amp; Paste Roster Report Here'!$A229=DJ$7,IF('Copy &amp; Paste Roster Report Here'!$M229="xxxxxxxxxxx",1,0),0)</f>
        <v>0</v>
      </c>
      <c r="DK232" s="124">
        <f>IF('Copy &amp; Paste Roster Report Here'!$A229=DK$7,IF('Copy &amp; Paste Roster Report Here'!$M229="xxxxxxxxxxx",1,0),0)</f>
        <v>0</v>
      </c>
      <c r="DL232" s="124">
        <f>IF('Copy &amp; Paste Roster Report Here'!$A229=DL$7,IF('Copy &amp; Paste Roster Report Here'!$M229="xxxxxxxxxxx",1,0),0)</f>
        <v>0</v>
      </c>
      <c r="DM232" s="124">
        <f>IF('Copy &amp; Paste Roster Report Here'!$A229=DM$7,IF('Copy &amp; Paste Roster Report Here'!$M229="xxxxxxxxxxx",1,0),0)</f>
        <v>0</v>
      </c>
      <c r="DN232" s="124">
        <f>IF('Copy &amp; Paste Roster Report Here'!$A229=DN$7,IF('Copy &amp; Paste Roster Report Here'!$M229="xxxxxxxxxxx",1,0),0)</f>
        <v>0</v>
      </c>
      <c r="DO232" s="124">
        <f>IF('Copy &amp; Paste Roster Report Here'!$A229=DO$7,IF('Copy &amp; Paste Roster Report Here'!$M229="xxxxxxxxxxx",1,0),0)</f>
        <v>0</v>
      </c>
      <c r="DP232" s="125">
        <f t="shared" si="61"/>
        <v>0</v>
      </c>
      <c r="DQ232" s="126">
        <f t="shared" si="62"/>
        <v>0</v>
      </c>
    </row>
    <row r="233" spans="1:121" x14ac:dyDescent="0.2">
      <c r="A233" s="111">
        <f t="shared" si="48"/>
        <v>0</v>
      </c>
      <c r="B233" s="111">
        <f t="shared" si="49"/>
        <v>0</v>
      </c>
      <c r="C233" s="112">
        <f>+('Copy &amp; Paste Roster Report Here'!$P230-'Copy &amp; Paste Roster Report Here'!$O230)/30</f>
        <v>0</v>
      </c>
      <c r="D233" s="112">
        <f>+('Copy &amp; Paste Roster Report Here'!$P230-'Copy &amp; Paste Roster Report Here'!$O230)</f>
        <v>0</v>
      </c>
      <c r="E233" s="111">
        <f>'Copy &amp; Paste Roster Report Here'!N230</f>
        <v>0</v>
      </c>
      <c r="F233" s="111" t="str">
        <f t="shared" si="50"/>
        <v>N</v>
      </c>
      <c r="G233" s="111">
        <f>'Copy &amp; Paste Roster Report Here'!R230</f>
        <v>0</v>
      </c>
      <c r="H233" s="113">
        <f t="shared" si="51"/>
        <v>0</v>
      </c>
      <c r="I233" s="112">
        <f>IF(F233="N",$F$5-'Copy &amp; Paste Roster Report Here'!O230,+'Copy &amp; Paste Roster Report Here'!Q230-'Copy &amp; Paste Roster Report Here'!O230)</f>
        <v>0</v>
      </c>
      <c r="J233" s="114">
        <f t="shared" si="52"/>
        <v>0</v>
      </c>
      <c r="K233" s="114">
        <f t="shared" si="53"/>
        <v>0</v>
      </c>
      <c r="L233" s="115">
        <f>'Copy &amp; Paste Roster Report Here'!F230</f>
        <v>0</v>
      </c>
      <c r="M233" s="116">
        <f t="shared" si="54"/>
        <v>0</v>
      </c>
      <c r="N233" s="117">
        <f>IF('Copy &amp; Paste Roster Report Here'!$A230='Analytical Tests'!N$7,IF($F233="Y",+$H233*N$6,0),0)</f>
        <v>0</v>
      </c>
      <c r="O233" s="117">
        <f>IF('Copy &amp; Paste Roster Report Here'!$A230='Analytical Tests'!O$7,IF($F233="Y",+$H233*O$6,0),0)</f>
        <v>0</v>
      </c>
      <c r="P233" s="117">
        <f>IF('Copy &amp; Paste Roster Report Here'!$A230='Analytical Tests'!P$7,IF($F233="Y",+$H233*P$6,0),0)</f>
        <v>0</v>
      </c>
      <c r="Q233" s="117">
        <f>IF('Copy &amp; Paste Roster Report Here'!$A230='Analytical Tests'!Q$7,IF($F233="Y",+$H233*Q$6,0),0)</f>
        <v>0</v>
      </c>
      <c r="R233" s="117">
        <f>IF('Copy &amp; Paste Roster Report Here'!$A230='Analytical Tests'!R$7,IF($F233="Y",+$H233*R$6,0),0)</f>
        <v>0</v>
      </c>
      <c r="S233" s="117">
        <f>IF('Copy &amp; Paste Roster Report Here'!$A230='Analytical Tests'!S$7,IF($F233="Y",+$H233*S$6,0),0)</f>
        <v>0</v>
      </c>
      <c r="T233" s="117">
        <f>IF('Copy &amp; Paste Roster Report Here'!$A230='Analytical Tests'!T$7,IF($F233="Y",+$H233*T$6,0),0)</f>
        <v>0</v>
      </c>
      <c r="U233" s="117">
        <f>IF('Copy &amp; Paste Roster Report Here'!$A230='Analytical Tests'!U$7,IF($F233="Y",+$H233*U$6,0),0)</f>
        <v>0</v>
      </c>
      <c r="V233" s="117">
        <f>IF('Copy &amp; Paste Roster Report Here'!$A230='Analytical Tests'!V$7,IF($F233="Y",+$H233*V$6,0),0)</f>
        <v>0</v>
      </c>
      <c r="W233" s="117">
        <f>IF('Copy &amp; Paste Roster Report Here'!$A230='Analytical Tests'!W$7,IF($F233="Y",+$H233*W$6,0),0)</f>
        <v>0</v>
      </c>
      <c r="X233" s="117">
        <f>IF('Copy &amp; Paste Roster Report Here'!$A230='Analytical Tests'!X$7,IF($F233="Y",+$H233*X$6,0),0)</f>
        <v>0</v>
      </c>
      <c r="Y233" s="117" t="b">
        <f>IF('Copy &amp; Paste Roster Report Here'!$A230='Analytical Tests'!Y$7,IF($F233="N",IF($J233&gt;=$C233,Y$6,+($I233/$D233)*Y$6),0))</f>
        <v>0</v>
      </c>
      <c r="Z233" s="117" t="b">
        <f>IF('Copy &amp; Paste Roster Report Here'!$A230='Analytical Tests'!Z$7,IF($F233="N",IF($J233&gt;=$C233,Z$6,+($I233/$D233)*Z$6),0))</f>
        <v>0</v>
      </c>
      <c r="AA233" s="117" t="b">
        <f>IF('Copy &amp; Paste Roster Report Here'!$A230='Analytical Tests'!AA$7,IF($F233="N",IF($J233&gt;=$C233,AA$6,+($I233/$D233)*AA$6),0))</f>
        <v>0</v>
      </c>
      <c r="AB233" s="117" t="b">
        <f>IF('Copy &amp; Paste Roster Report Here'!$A230='Analytical Tests'!AB$7,IF($F233="N",IF($J233&gt;=$C233,AB$6,+($I233/$D233)*AB$6),0))</f>
        <v>0</v>
      </c>
      <c r="AC233" s="117" t="b">
        <f>IF('Copy &amp; Paste Roster Report Here'!$A230='Analytical Tests'!AC$7,IF($F233="N",IF($J233&gt;=$C233,AC$6,+($I233/$D233)*AC$6),0))</f>
        <v>0</v>
      </c>
      <c r="AD233" s="117" t="b">
        <f>IF('Copy &amp; Paste Roster Report Here'!$A230='Analytical Tests'!AD$7,IF($F233="N",IF($J233&gt;=$C233,AD$6,+($I233/$D233)*AD$6),0))</f>
        <v>0</v>
      </c>
      <c r="AE233" s="117" t="b">
        <f>IF('Copy &amp; Paste Roster Report Here'!$A230='Analytical Tests'!AE$7,IF($F233="N",IF($J233&gt;=$C233,AE$6,+($I233/$D233)*AE$6),0))</f>
        <v>0</v>
      </c>
      <c r="AF233" s="117" t="b">
        <f>IF('Copy &amp; Paste Roster Report Here'!$A230='Analytical Tests'!AF$7,IF($F233="N",IF($J233&gt;=$C233,AF$6,+($I233/$D233)*AF$6),0))</f>
        <v>0</v>
      </c>
      <c r="AG233" s="117" t="b">
        <f>IF('Copy &amp; Paste Roster Report Here'!$A230='Analytical Tests'!AG$7,IF($F233="N",IF($J233&gt;=$C233,AG$6,+($I233/$D233)*AG$6),0))</f>
        <v>0</v>
      </c>
      <c r="AH233" s="117" t="b">
        <f>IF('Copy &amp; Paste Roster Report Here'!$A230='Analytical Tests'!AH$7,IF($F233="N",IF($J233&gt;=$C233,AH$6,+($I233/$D233)*AH$6),0))</f>
        <v>0</v>
      </c>
      <c r="AI233" s="117" t="b">
        <f>IF('Copy &amp; Paste Roster Report Here'!$A230='Analytical Tests'!AI$7,IF($F233="N",IF($J233&gt;=$C233,AI$6,+($I233/$D233)*AI$6),0))</f>
        <v>0</v>
      </c>
      <c r="AJ233" s="79"/>
      <c r="AK233" s="118">
        <f>IF('Copy &amp; Paste Roster Report Here'!$A230=AK$7,IF('Copy &amp; Paste Roster Report Here'!$M230="FT",1,0),0)</f>
        <v>0</v>
      </c>
      <c r="AL233" s="118">
        <f>IF('Copy &amp; Paste Roster Report Here'!$A230=AL$7,IF('Copy &amp; Paste Roster Report Here'!$M230="FT",1,0),0)</f>
        <v>0</v>
      </c>
      <c r="AM233" s="118">
        <f>IF('Copy &amp; Paste Roster Report Here'!$A230=AM$7,IF('Copy &amp; Paste Roster Report Here'!$M230="FT",1,0),0)</f>
        <v>0</v>
      </c>
      <c r="AN233" s="118">
        <f>IF('Copy &amp; Paste Roster Report Here'!$A230=AN$7,IF('Copy &amp; Paste Roster Report Here'!$M230="FT",1,0),0)</f>
        <v>0</v>
      </c>
      <c r="AO233" s="118">
        <f>IF('Copy &amp; Paste Roster Report Here'!$A230=AO$7,IF('Copy &amp; Paste Roster Report Here'!$M230="FT",1,0),0)</f>
        <v>0</v>
      </c>
      <c r="AP233" s="118">
        <f>IF('Copy &amp; Paste Roster Report Here'!$A230=AP$7,IF('Copy &amp; Paste Roster Report Here'!$M230="FT",1,0),0)</f>
        <v>0</v>
      </c>
      <c r="AQ233" s="118">
        <f>IF('Copy &amp; Paste Roster Report Here'!$A230=AQ$7,IF('Copy &amp; Paste Roster Report Here'!$M230="FT",1,0),0)</f>
        <v>0</v>
      </c>
      <c r="AR233" s="118">
        <f>IF('Copy &amp; Paste Roster Report Here'!$A230=AR$7,IF('Copy &amp; Paste Roster Report Here'!$M230="FT",1,0),0)</f>
        <v>0</v>
      </c>
      <c r="AS233" s="118">
        <f>IF('Copy &amp; Paste Roster Report Here'!$A230=AS$7,IF('Copy &amp; Paste Roster Report Here'!$M230="FT",1,0),0)</f>
        <v>0</v>
      </c>
      <c r="AT233" s="118">
        <f>IF('Copy &amp; Paste Roster Report Here'!$A230=AT$7,IF('Copy &amp; Paste Roster Report Here'!$M230="FT",1,0),0)</f>
        <v>0</v>
      </c>
      <c r="AU233" s="118">
        <f>IF('Copy &amp; Paste Roster Report Here'!$A230=AU$7,IF('Copy &amp; Paste Roster Report Here'!$M230="FT",1,0),0)</f>
        <v>0</v>
      </c>
      <c r="AV233" s="73">
        <f t="shared" si="55"/>
        <v>0</v>
      </c>
      <c r="AW233" s="119">
        <f>IF('Copy &amp; Paste Roster Report Here'!$A230=AW$7,IF('Copy &amp; Paste Roster Report Here'!$M230="HT",1,0),0)</f>
        <v>0</v>
      </c>
      <c r="AX233" s="119">
        <f>IF('Copy &amp; Paste Roster Report Here'!$A230=AX$7,IF('Copy &amp; Paste Roster Report Here'!$M230="HT",1,0),0)</f>
        <v>0</v>
      </c>
      <c r="AY233" s="119">
        <f>IF('Copy &amp; Paste Roster Report Here'!$A230=AY$7,IF('Copy &amp; Paste Roster Report Here'!$M230="HT",1,0),0)</f>
        <v>0</v>
      </c>
      <c r="AZ233" s="119">
        <f>IF('Copy &amp; Paste Roster Report Here'!$A230=AZ$7,IF('Copy &amp; Paste Roster Report Here'!$M230="HT",1,0),0)</f>
        <v>0</v>
      </c>
      <c r="BA233" s="119">
        <f>IF('Copy &amp; Paste Roster Report Here'!$A230=BA$7,IF('Copy &amp; Paste Roster Report Here'!$M230="HT",1,0),0)</f>
        <v>0</v>
      </c>
      <c r="BB233" s="119">
        <f>IF('Copy &amp; Paste Roster Report Here'!$A230=BB$7,IF('Copy &amp; Paste Roster Report Here'!$M230="HT",1,0),0)</f>
        <v>0</v>
      </c>
      <c r="BC233" s="119">
        <f>IF('Copy &amp; Paste Roster Report Here'!$A230=BC$7,IF('Copy &amp; Paste Roster Report Here'!$M230="HT",1,0),0)</f>
        <v>0</v>
      </c>
      <c r="BD233" s="119">
        <f>IF('Copy &amp; Paste Roster Report Here'!$A230=BD$7,IF('Copy &amp; Paste Roster Report Here'!$M230="HT",1,0),0)</f>
        <v>0</v>
      </c>
      <c r="BE233" s="119">
        <f>IF('Copy &amp; Paste Roster Report Here'!$A230=BE$7,IF('Copy &amp; Paste Roster Report Here'!$M230="HT",1,0),0)</f>
        <v>0</v>
      </c>
      <c r="BF233" s="119">
        <f>IF('Copy &amp; Paste Roster Report Here'!$A230=BF$7,IF('Copy &amp; Paste Roster Report Here'!$M230="HT",1,0),0)</f>
        <v>0</v>
      </c>
      <c r="BG233" s="119">
        <f>IF('Copy &amp; Paste Roster Report Here'!$A230=BG$7,IF('Copy &amp; Paste Roster Report Here'!$M230="HT",1,0),0)</f>
        <v>0</v>
      </c>
      <c r="BH233" s="73">
        <f t="shared" si="56"/>
        <v>0</v>
      </c>
      <c r="BI233" s="120">
        <f>IF('Copy &amp; Paste Roster Report Here'!$A230=BI$7,IF('Copy &amp; Paste Roster Report Here'!$M230="MT",1,0),0)</f>
        <v>0</v>
      </c>
      <c r="BJ233" s="120">
        <f>IF('Copy &amp; Paste Roster Report Here'!$A230=BJ$7,IF('Copy &amp; Paste Roster Report Here'!$M230="MT",1,0),0)</f>
        <v>0</v>
      </c>
      <c r="BK233" s="120">
        <f>IF('Copy &amp; Paste Roster Report Here'!$A230=BK$7,IF('Copy &amp; Paste Roster Report Here'!$M230="MT",1,0),0)</f>
        <v>0</v>
      </c>
      <c r="BL233" s="120">
        <f>IF('Copy &amp; Paste Roster Report Here'!$A230=BL$7,IF('Copy &amp; Paste Roster Report Here'!$M230="MT",1,0),0)</f>
        <v>0</v>
      </c>
      <c r="BM233" s="120">
        <f>IF('Copy &amp; Paste Roster Report Here'!$A230=BM$7,IF('Copy &amp; Paste Roster Report Here'!$M230="MT",1,0),0)</f>
        <v>0</v>
      </c>
      <c r="BN233" s="120">
        <f>IF('Copy &amp; Paste Roster Report Here'!$A230=BN$7,IF('Copy &amp; Paste Roster Report Here'!$M230="MT",1,0),0)</f>
        <v>0</v>
      </c>
      <c r="BO233" s="120">
        <f>IF('Copy &amp; Paste Roster Report Here'!$A230=BO$7,IF('Copy &amp; Paste Roster Report Here'!$M230="MT",1,0),0)</f>
        <v>0</v>
      </c>
      <c r="BP233" s="120">
        <f>IF('Copy &amp; Paste Roster Report Here'!$A230=BP$7,IF('Copy &amp; Paste Roster Report Here'!$M230="MT",1,0),0)</f>
        <v>0</v>
      </c>
      <c r="BQ233" s="120">
        <f>IF('Copy &amp; Paste Roster Report Here'!$A230=BQ$7,IF('Copy &amp; Paste Roster Report Here'!$M230="MT",1,0),0)</f>
        <v>0</v>
      </c>
      <c r="BR233" s="120">
        <f>IF('Copy &amp; Paste Roster Report Here'!$A230=BR$7,IF('Copy &amp; Paste Roster Report Here'!$M230="MT",1,0),0)</f>
        <v>0</v>
      </c>
      <c r="BS233" s="120">
        <f>IF('Copy &amp; Paste Roster Report Here'!$A230=BS$7,IF('Copy &amp; Paste Roster Report Here'!$M230="MT",1,0),0)</f>
        <v>0</v>
      </c>
      <c r="BT233" s="73">
        <f t="shared" si="57"/>
        <v>0</v>
      </c>
      <c r="BU233" s="121">
        <f>IF('Copy &amp; Paste Roster Report Here'!$A230=BU$7,IF('Copy &amp; Paste Roster Report Here'!$M230="fy",1,0),0)</f>
        <v>0</v>
      </c>
      <c r="BV233" s="121">
        <f>IF('Copy &amp; Paste Roster Report Here'!$A230=BV$7,IF('Copy &amp; Paste Roster Report Here'!$M230="fy",1,0),0)</f>
        <v>0</v>
      </c>
      <c r="BW233" s="121">
        <f>IF('Copy &amp; Paste Roster Report Here'!$A230=BW$7,IF('Copy &amp; Paste Roster Report Here'!$M230="fy",1,0),0)</f>
        <v>0</v>
      </c>
      <c r="BX233" s="121">
        <f>IF('Copy &amp; Paste Roster Report Here'!$A230=BX$7,IF('Copy &amp; Paste Roster Report Here'!$M230="fy",1,0),0)</f>
        <v>0</v>
      </c>
      <c r="BY233" s="121">
        <f>IF('Copy &amp; Paste Roster Report Here'!$A230=BY$7,IF('Copy &amp; Paste Roster Report Here'!$M230="fy",1,0),0)</f>
        <v>0</v>
      </c>
      <c r="BZ233" s="121">
        <f>IF('Copy &amp; Paste Roster Report Here'!$A230=BZ$7,IF('Copy &amp; Paste Roster Report Here'!$M230="fy",1,0),0)</f>
        <v>0</v>
      </c>
      <c r="CA233" s="121">
        <f>IF('Copy &amp; Paste Roster Report Here'!$A230=CA$7,IF('Copy &amp; Paste Roster Report Here'!$M230="fy",1,0),0)</f>
        <v>0</v>
      </c>
      <c r="CB233" s="121">
        <f>IF('Copy &amp; Paste Roster Report Here'!$A230=CB$7,IF('Copy &amp; Paste Roster Report Here'!$M230="fy",1,0),0)</f>
        <v>0</v>
      </c>
      <c r="CC233" s="121">
        <f>IF('Copy &amp; Paste Roster Report Here'!$A230=CC$7,IF('Copy &amp; Paste Roster Report Here'!$M230="fy",1,0),0)</f>
        <v>0</v>
      </c>
      <c r="CD233" s="121">
        <f>IF('Copy &amp; Paste Roster Report Here'!$A230=CD$7,IF('Copy &amp; Paste Roster Report Here'!$M230="fy",1,0),0)</f>
        <v>0</v>
      </c>
      <c r="CE233" s="121">
        <f>IF('Copy &amp; Paste Roster Report Here'!$A230=CE$7,IF('Copy &amp; Paste Roster Report Here'!$M230="fy",1,0),0)</f>
        <v>0</v>
      </c>
      <c r="CF233" s="73">
        <f t="shared" si="58"/>
        <v>0</v>
      </c>
      <c r="CG233" s="122">
        <f>IF('Copy &amp; Paste Roster Report Here'!$A230=CG$7,IF('Copy &amp; Paste Roster Report Here'!$M230="RH",1,0),0)</f>
        <v>0</v>
      </c>
      <c r="CH233" s="122">
        <f>IF('Copy &amp; Paste Roster Report Here'!$A230=CH$7,IF('Copy &amp; Paste Roster Report Here'!$M230="RH",1,0),0)</f>
        <v>0</v>
      </c>
      <c r="CI233" s="122">
        <f>IF('Copy &amp; Paste Roster Report Here'!$A230=CI$7,IF('Copy &amp; Paste Roster Report Here'!$M230="RH",1,0),0)</f>
        <v>0</v>
      </c>
      <c r="CJ233" s="122">
        <f>IF('Copy &amp; Paste Roster Report Here'!$A230=CJ$7,IF('Copy &amp; Paste Roster Report Here'!$M230="RH",1,0),0)</f>
        <v>0</v>
      </c>
      <c r="CK233" s="122">
        <f>IF('Copy &amp; Paste Roster Report Here'!$A230=CK$7,IF('Copy &amp; Paste Roster Report Here'!$M230="RH",1,0),0)</f>
        <v>0</v>
      </c>
      <c r="CL233" s="122">
        <f>IF('Copy &amp; Paste Roster Report Here'!$A230=CL$7,IF('Copy &amp; Paste Roster Report Here'!$M230="RH",1,0),0)</f>
        <v>0</v>
      </c>
      <c r="CM233" s="122">
        <f>IF('Copy &amp; Paste Roster Report Here'!$A230=CM$7,IF('Copy &amp; Paste Roster Report Here'!$M230="RH",1,0),0)</f>
        <v>0</v>
      </c>
      <c r="CN233" s="122">
        <f>IF('Copy &amp; Paste Roster Report Here'!$A230=CN$7,IF('Copy &amp; Paste Roster Report Here'!$M230="RH",1,0),0)</f>
        <v>0</v>
      </c>
      <c r="CO233" s="122">
        <f>IF('Copy &amp; Paste Roster Report Here'!$A230=CO$7,IF('Copy &amp; Paste Roster Report Here'!$M230="RH",1,0),0)</f>
        <v>0</v>
      </c>
      <c r="CP233" s="122">
        <f>IF('Copy &amp; Paste Roster Report Here'!$A230=CP$7,IF('Copy &amp; Paste Roster Report Here'!$M230="RH",1,0),0)</f>
        <v>0</v>
      </c>
      <c r="CQ233" s="122">
        <f>IF('Copy &amp; Paste Roster Report Here'!$A230=CQ$7,IF('Copy &amp; Paste Roster Report Here'!$M230="RH",1,0),0)</f>
        <v>0</v>
      </c>
      <c r="CR233" s="73">
        <f t="shared" si="59"/>
        <v>0</v>
      </c>
      <c r="CS233" s="123">
        <f>IF('Copy &amp; Paste Roster Report Here'!$A230=CS$7,IF('Copy &amp; Paste Roster Report Here'!$M230="QT",1,0),0)</f>
        <v>0</v>
      </c>
      <c r="CT233" s="123">
        <f>IF('Copy &amp; Paste Roster Report Here'!$A230=CT$7,IF('Copy &amp; Paste Roster Report Here'!$M230="QT",1,0),0)</f>
        <v>0</v>
      </c>
      <c r="CU233" s="123">
        <f>IF('Copy &amp; Paste Roster Report Here'!$A230=CU$7,IF('Copy &amp; Paste Roster Report Here'!$M230="QT",1,0),0)</f>
        <v>0</v>
      </c>
      <c r="CV233" s="123">
        <f>IF('Copy &amp; Paste Roster Report Here'!$A230=CV$7,IF('Copy &amp; Paste Roster Report Here'!$M230="QT",1,0),0)</f>
        <v>0</v>
      </c>
      <c r="CW233" s="123">
        <f>IF('Copy &amp; Paste Roster Report Here'!$A230=CW$7,IF('Copy &amp; Paste Roster Report Here'!$M230="QT",1,0),0)</f>
        <v>0</v>
      </c>
      <c r="CX233" s="123">
        <f>IF('Copy &amp; Paste Roster Report Here'!$A230=CX$7,IF('Copy &amp; Paste Roster Report Here'!$M230="QT",1,0),0)</f>
        <v>0</v>
      </c>
      <c r="CY233" s="123">
        <f>IF('Copy &amp; Paste Roster Report Here'!$A230=CY$7,IF('Copy &amp; Paste Roster Report Here'!$M230="QT",1,0),0)</f>
        <v>0</v>
      </c>
      <c r="CZ233" s="123">
        <f>IF('Copy &amp; Paste Roster Report Here'!$A230=CZ$7,IF('Copy &amp; Paste Roster Report Here'!$M230="QT",1,0),0)</f>
        <v>0</v>
      </c>
      <c r="DA233" s="123">
        <f>IF('Copy &amp; Paste Roster Report Here'!$A230=DA$7,IF('Copy &amp; Paste Roster Report Here'!$M230="QT",1,0),0)</f>
        <v>0</v>
      </c>
      <c r="DB233" s="123">
        <f>IF('Copy &amp; Paste Roster Report Here'!$A230=DB$7,IF('Copy &amp; Paste Roster Report Here'!$M230="QT",1,0),0)</f>
        <v>0</v>
      </c>
      <c r="DC233" s="123">
        <f>IF('Copy &amp; Paste Roster Report Here'!$A230=DC$7,IF('Copy &amp; Paste Roster Report Here'!$M230="QT",1,0),0)</f>
        <v>0</v>
      </c>
      <c r="DD233" s="73">
        <f t="shared" si="60"/>
        <v>0</v>
      </c>
      <c r="DE233" s="124">
        <f>IF('Copy &amp; Paste Roster Report Here'!$A230=DE$7,IF('Copy &amp; Paste Roster Report Here'!$M230="xxxxxxxxxxx",1,0),0)</f>
        <v>0</v>
      </c>
      <c r="DF233" s="124">
        <f>IF('Copy &amp; Paste Roster Report Here'!$A230=DF$7,IF('Copy &amp; Paste Roster Report Here'!$M230="xxxxxxxxxxx",1,0),0)</f>
        <v>0</v>
      </c>
      <c r="DG233" s="124">
        <f>IF('Copy &amp; Paste Roster Report Here'!$A230=DG$7,IF('Copy &amp; Paste Roster Report Here'!$M230="xxxxxxxxxxx",1,0),0)</f>
        <v>0</v>
      </c>
      <c r="DH233" s="124">
        <f>IF('Copy &amp; Paste Roster Report Here'!$A230=DH$7,IF('Copy &amp; Paste Roster Report Here'!$M230="xxxxxxxxxxx",1,0),0)</f>
        <v>0</v>
      </c>
      <c r="DI233" s="124">
        <f>IF('Copy &amp; Paste Roster Report Here'!$A230=DI$7,IF('Copy &amp; Paste Roster Report Here'!$M230="xxxxxxxxxxx",1,0),0)</f>
        <v>0</v>
      </c>
      <c r="DJ233" s="124">
        <f>IF('Copy &amp; Paste Roster Report Here'!$A230=DJ$7,IF('Copy &amp; Paste Roster Report Here'!$M230="xxxxxxxxxxx",1,0),0)</f>
        <v>0</v>
      </c>
      <c r="DK233" s="124">
        <f>IF('Copy &amp; Paste Roster Report Here'!$A230=DK$7,IF('Copy &amp; Paste Roster Report Here'!$M230="xxxxxxxxxxx",1,0),0)</f>
        <v>0</v>
      </c>
      <c r="DL233" s="124">
        <f>IF('Copy &amp; Paste Roster Report Here'!$A230=DL$7,IF('Copy &amp; Paste Roster Report Here'!$M230="xxxxxxxxxxx",1,0),0)</f>
        <v>0</v>
      </c>
      <c r="DM233" s="124">
        <f>IF('Copy &amp; Paste Roster Report Here'!$A230=DM$7,IF('Copy &amp; Paste Roster Report Here'!$M230="xxxxxxxxxxx",1,0),0)</f>
        <v>0</v>
      </c>
      <c r="DN233" s="124">
        <f>IF('Copy &amp; Paste Roster Report Here'!$A230=DN$7,IF('Copy &amp; Paste Roster Report Here'!$M230="xxxxxxxxxxx",1,0),0)</f>
        <v>0</v>
      </c>
      <c r="DO233" s="124">
        <f>IF('Copy &amp; Paste Roster Report Here'!$A230=DO$7,IF('Copy &amp; Paste Roster Report Here'!$M230="xxxxxxxxxxx",1,0),0)</f>
        <v>0</v>
      </c>
      <c r="DP233" s="125">
        <f t="shared" si="61"/>
        <v>0</v>
      </c>
      <c r="DQ233" s="126">
        <f t="shared" si="62"/>
        <v>0</v>
      </c>
    </row>
    <row r="234" spans="1:121" x14ac:dyDescent="0.2">
      <c r="A234" s="111">
        <f t="shared" si="48"/>
        <v>0</v>
      </c>
      <c r="B234" s="111">
        <f t="shared" si="49"/>
        <v>0</v>
      </c>
      <c r="C234" s="112">
        <f>+('Copy &amp; Paste Roster Report Here'!$P231-'Copy &amp; Paste Roster Report Here'!$O231)/30</f>
        <v>0</v>
      </c>
      <c r="D234" s="112">
        <f>+('Copy &amp; Paste Roster Report Here'!$P231-'Copy &amp; Paste Roster Report Here'!$O231)</f>
        <v>0</v>
      </c>
      <c r="E234" s="111">
        <f>'Copy &amp; Paste Roster Report Here'!N231</f>
        <v>0</v>
      </c>
      <c r="F234" s="111" t="str">
        <f t="shared" si="50"/>
        <v>N</v>
      </c>
      <c r="G234" s="111">
        <f>'Copy &amp; Paste Roster Report Here'!R231</f>
        <v>0</v>
      </c>
      <c r="H234" s="113">
        <f t="shared" si="51"/>
        <v>0</v>
      </c>
      <c r="I234" s="112">
        <f>IF(F234="N",$F$5-'Copy &amp; Paste Roster Report Here'!O231,+'Copy &amp; Paste Roster Report Here'!Q231-'Copy &amp; Paste Roster Report Here'!O231)</f>
        <v>0</v>
      </c>
      <c r="J234" s="114">
        <f t="shared" si="52"/>
        <v>0</v>
      </c>
      <c r="K234" s="114">
        <f t="shared" si="53"/>
        <v>0</v>
      </c>
      <c r="L234" s="115">
        <f>'Copy &amp; Paste Roster Report Here'!F231</f>
        <v>0</v>
      </c>
      <c r="M234" s="116">
        <f t="shared" si="54"/>
        <v>0</v>
      </c>
      <c r="N234" s="117">
        <f>IF('Copy &amp; Paste Roster Report Here'!$A231='Analytical Tests'!N$7,IF($F234="Y",+$H234*N$6,0),0)</f>
        <v>0</v>
      </c>
      <c r="O234" s="117">
        <f>IF('Copy &amp; Paste Roster Report Here'!$A231='Analytical Tests'!O$7,IF($F234="Y",+$H234*O$6,0),0)</f>
        <v>0</v>
      </c>
      <c r="P234" s="117">
        <f>IF('Copy &amp; Paste Roster Report Here'!$A231='Analytical Tests'!P$7,IF($F234="Y",+$H234*P$6,0),0)</f>
        <v>0</v>
      </c>
      <c r="Q234" s="117">
        <f>IF('Copy &amp; Paste Roster Report Here'!$A231='Analytical Tests'!Q$7,IF($F234="Y",+$H234*Q$6,0),0)</f>
        <v>0</v>
      </c>
      <c r="R234" s="117">
        <f>IF('Copy &amp; Paste Roster Report Here'!$A231='Analytical Tests'!R$7,IF($F234="Y",+$H234*R$6,0),0)</f>
        <v>0</v>
      </c>
      <c r="S234" s="117">
        <f>IF('Copy &amp; Paste Roster Report Here'!$A231='Analytical Tests'!S$7,IF($F234="Y",+$H234*S$6,0),0)</f>
        <v>0</v>
      </c>
      <c r="T234" s="117">
        <f>IF('Copy &amp; Paste Roster Report Here'!$A231='Analytical Tests'!T$7,IF($F234="Y",+$H234*T$6,0),0)</f>
        <v>0</v>
      </c>
      <c r="U234" s="117">
        <f>IF('Copy &amp; Paste Roster Report Here'!$A231='Analytical Tests'!U$7,IF($F234="Y",+$H234*U$6,0),0)</f>
        <v>0</v>
      </c>
      <c r="V234" s="117">
        <f>IF('Copy &amp; Paste Roster Report Here'!$A231='Analytical Tests'!V$7,IF($F234="Y",+$H234*V$6,0),0)</f>
        <v>0</v>
      </c>
      <c r="W234" s="117">
        <f>IF('Copy &amp; Paste Roster Report Here'!$A231='Analytical Tests'!W$7,IF($F234="Y",+$H234*W$6,0),0)</f>
        <v>0</v>
      </c>
      <c r="X234" s="117">
        <f>IF('Copy &amp; Paste Roster Report Here'!$A231='Analytical Tests'!X$7,IF($F234="Y",+$H234*X$6,0),0)</f>
        <v>0</v>
      </c>
      <c r="Y234" s="117" t="b">
        <f>IF('Copy &amp; Paste Roster Report Here'!$A231='Analytical Tests'!Y$7,IF($F234="N",IF($J234&gt;=$C234,Y$6,+($I234/$D234)*Y$6),0))</f>
        <v>0</v>
      </c>
      <c r="Z234" s="117" t="b">
        <f>IF('Copy &amp; Paste Roster Report Here'!$A231='Analytical Tests'!Z$7,IF($F234="N",IF($J234&gt;=$C234,Z$6,+($I234/$D234)*Z$6),0))</f>
        <v>0</v>
      </c>
      <c r="AA234" s="117" t="b">
        <f>IF('Copy &amp; Paste Roster Report Here'!$A231='Analytical Tests'!AA$7,IF($F234="N",IF($J234&gt;=$C234,AA$6,+($I234/$D234)*AA$6),0))</f>
        <v>0</v>
      </c>
      <c r="AB234" s="117" t="b">
        <f>IF('Copy &amp; Paste Roster Report Here'!$A231='Analytical Tests'!AB$7,IF($F234="N",IF($J234&gt;=$C234,AB$6,+($I234/$D234)*AB$6),0))</f>
        <v>0</v>
      </c>
      <c r="AC234" s="117" t="b">
        <f>IF('Copy &amp; Paste Roster Report Here'!$A231='Analytical Tests'!AC$7,IF($F234="N",IF($J234&gt;=$C234,AC$6,+($I234/$D234)*AC$6),0))</f>
        <v>0</v>
      </c>
      <c r="AD234" s="117" t="b">
        <f>IF('Copy &amp; Paste Roster Report Here'!$A231='Analytical Tests'!AD$7,IF($F234="N",IF($J234&gt;=$C234,AD$6,+($I234/$D234)*AD$6),0))</f>
        <v>0</v>
      </c>
      <c r="AE234" s="117" t="b">
        <f>IF('Copy &amp; Paste Roster Report Here'!$A231='Analytical Tests'!AE$7,IF($F234="N",IF($J234&gt;=$C234,AE$6,+($I234/$D234)*AE$6),0))</f>
        <v>0</v>
      </c>
      <c r="AF234" s="117" t="b">
        <f>IF('Copy &amp; Paste Roster Report Here'!$A231='Analytical Tests'!AF$7,IF($F234="N",IF($J234&gt;=$C234,AF$6,+($I234/$D234)*AF$6),0))</f>
        <v>0</v>
      </c>
      <c r="AG234" s="117" t="b">
        <f>IF('Copy &amp; Paste Roster Report Here'!$A231='Analytical Tests'!AG$7,IF($F234="N",IF($J234&gt;=$C234,AG$6,+($I234/$D234)*AG$6),0))</f>
        <v>0</v>
      </c>
      <c r="AH234" s="117" t="b">
        <f>IF('Copy &amp; Paste Roster Report Here'!$A231='Analytical Tests'!AH$7,IF($F234="N",IF($J234&gt;=$C234,AH$6,+($I234/$D234)*AH$6),0))</f>
        <v>0</v>
      </c>
      <c r="AI234" s="117" t="b">
        <f>IF('Copy &amp; Paste Roster Report Here'!$A231='Analytical Tests'!AI$7,IF($F234="N",IF($J234&gt;=$C234,AI$6,+($I234/$D234)*AI$6),0))</f>
        <v>0</v>
      </c>
      <c r="AJ234" s="79"/>
      <c r="AK234" s="118">
        <f>IF('Copy &amp; Paste Roster Report Here'!$A231=AK$7,IF('Copy &amp; Paste Roster Report Here'!$M231="FT",1,0),0)</f>
        <v>0</v>
      </c>
      <c r="AL234" s="118">
        <f>IF('Copy &amp; Paste Roster Report Here'!$A231=AL$7,IF('Copy &amp; Paste Roster Report Here'!$M231="FT",1,0),0)</f>
        <v>0</v>
      </c>
      <c r="AM234" s="118">
        <f>IF('Copy &amp; Paste Roster Report Here'!$A231=AM$7,IF('Copy &amp; Paste Roster Report Here'!$M231="FT",1,0),0)</f>
        <v>0</v>
      </c>
      <c r="AN234" s="118">
        <f>IF('Copy &amp; Paste Roster Report Here'!$A231=AN$7,IF('Copy &amp; Paste Roster Report Here'!$M231="FT",1,0),0)</f>
        <v>0</v>
      </c>
      <c r="AO234" s="118">
        <f>IF('Copy &amp; Paste Roster Report Here'!$A231=AO$7,IF('Copy &amp; Paste Roster Report Here'!$M231="FT",1,0),0)</f>
        <v>0</v>
      </c>
      <c r="AP234" s="118">
        <f>IF('Copy &amp; Paste Roster Report Here'!$A231=AP$7,IF('Copy &amp; Paste Roster Report Here'!$M231="FT",1,0),0)</f>
        <v>0</v>
      </c>
      <c r="AQ234" s="118">
        <f>IF('Copy &amp; Paste Roster Report Here'!$A231=AQ$7,IF('Copy &amp; Paste Roster Report Here'!$M231="FT",1,0),0)</f>
        <v>0</v>
      </c>
      <c r="AR234" s="118">
        <f>IF('Copy &amp; Paste Roster Report Here'!$A231=AR$7,IF('Copy &amp; Paste Roster Report Here'!$M231="FT",1,0),0)</f>
        <v>0</v>
      </c>
      <c r="AS234" s="118">
        <f>IF('Copy &amp; Paste Roster Report Here'!$A231=AS$7,IF('Copy &amp; Paste Roster Report Here'!$M231="FT",1,0),0)</f>
        <v>0</v>
      </c>
      <c r="AT234" s="118">
        <f>IF('Copy &amp; Paste Roster Report Here'!$A231=AT$7,IF('Copy &amp; Paste Roster Report Here'!$M231="FT",1,0),0)</f>
        <v>0</v>
      </c>
      <c r="AU234" s="118">
        <f>IF('Copy &amp; Paste Roster Report Here'!$A231=AU$7,IF('Copy &amp; Paste Roster Report Here'!$M231="FT",1,0),0)</f>
        <v>0</v>
      </c>
      <c r="AV234" s="73">
        <f t="shared" si="55"/>
        <v>0</v>
      </c>
      <c r="AW234" s="119">
        <f>IF('Copy &amp; Paste Roster Report Here'!$A231=AW$7,IF('Copy &amp; Paste Roster Report Here'!$M231="HT",1,0),0)</f>
        <v>0</v>
      </c>
      <c r="AX234" s="119">
        <f>IF('Copy &amp; Paste Roster Report Here'!$A231=AX$7,IF('Copy &amp; Paste Roster Report Here'!$M231="HT",1,0),0)</f>
        <v>0</v>
      </c>
      <c r="AY234" s="119">
        <f>IF('Copy &amp; Paste Roster Report Here'!$A231=AY$7,IF('Copy &amp; Paste Roster Report Here'!$M231="HT",1,0),0)</f>
        <v>0</v>
      </c>
      <c r="AZ234" s="119">
        <f>IF('Copy &amp; Paste Roster Report Here'!$A231=AZ$7,IF('Copy &amp; Paste Roster Report Here'!$M231="HT",1,0),0)</f>
        <v>0</v>
      </c>
      <c r="BA234" s="119">
        <f>IF('Copy &amp; Paste Roster Report Here'!$A231=BA$7,IF('Copy &amp; Paste Roster Report Here'!$M231="HT",1,0),0)</f>
        <v>0</v>
      </c>
      <c r="BB234" s="119">
        <f>IF('Copy &amp; Paste Roster Report Here'!$A231=BB$7,IF('Copy &amp; Paste Roster Report Here'!$M231="HT",1,0),0)</f>
        <v>0</v>
      </c>
      <c r="BC234" s="119">
        <f>IF('Copy &amp; Paste Roster Report Here'!$A231=BC$7,IF('Copy &amp; Paste Roster Report Here'!$M231="HT",1,0),0)</f>
        <v>0</v>
      </c>
      <c r="BD234" s="119">
        <f>IF('Copy &amp; Paste Roster Report Here'!$A231=BD$7,IF('Copy &amp; Paste Roster Report Here'!$M231="HT",1,0),0)</f>
        <v>0</v>
      </c>
      <c r="BE234" s="119">
        <f>IF('Copy &amp; Paste Roster Report Here'!$A231=BE$7,IF('Copy &amp; Paste Roster Report Here'!$M231="HT",1,0),0)</f>
        <v>0</v>
      </c>
      <c r="BF234" s="119">
        <f>IF('Copy &amp; Paste Roster Report Here'!$A231=BF$7,IF('Copy &amp; Paste Roster Report Here'!$M231="HT",1,0),0)</f>
        <v>0</v>
      </c>
      <c r="BG234" s="119">
        <f>IF('Copy &amp; Paste Roster Report Here'!$A231=BG$7,IF('Copy &amp; Paste Roster Report Here'!$M231="HT",1,0),0)</f>
        <v>0</v>
      </c>
      <c r="BH234" s="73">
        <f t="shared" si="56"/>
        <v>0</v>
      </c>
      <c r="BI234" s="120">
        <f>IF('Copy &amp; Paste Roster Report Here'!$A231=BI$7,IF('Copy &amp; Paste Roster Report Here'!$M231="MT",1,0),0)</f>
        <v>0</v>
      </c>
      <c r="BJ234" s="120">
        <f>IF('Copy &amp; Paste Roster Report Here'!$A231=BJ$7,IF('Copy &amp; Paste Roster Report Here'!$M231="MT",1,0),0)</f>
        <v>0</v>
      </c>
      <c r="BK234" s="120">
        <f>IF('Copy &amp; Paste Roster Report Here'!$A231=BK$7,IF('Copy &amp; Paste Roster Report Here'!$M231="MT",1,0),0)</f>
        <v>0</v>
      </c>
      <c r="BL234" s="120">
        <f>IF('Copy &amp; Paste Roster Report Here'!$A231=BL$7,IF('Copy &amp; Paste Roster Report Here'!$M231="MT",1,0),0)</f>
        <v>0</v>
      </c>
      <c r="BM234" s="120">
        <f>IF('Copy &amp; Paste Roster Report Here'!$A231=BM$7,IF('Copy &amp; Paste Roster Report Here'!$M231="MT",1,0),0)</f>
        <v>0</v>
      </c>
      <c r="BN234" s="120">
        <f>IF('Copy &amp; Paste Roster Report Here'!$A231=BN$7,IF('Copy &amp; Paste Roster Report Here'!$M231="MT",1,0),0)</f>
        <v>0</v>
      </c>
      <c r="BO234" s="120">
        <f>IF('Copy &amp; Paste Roster Report Here'!$A231=BO$7,IF('Copy &amp; Paste Roster Report Here'!$M231="MT",1,0),0)</f>
        <v>0</v>
      </c>
      <c r="BP234" s="120">
        <f>IF('Copy &amp; Paste Roster Report Here'!$A231=BP$7,IF('Copy &amp; Paste Roster Report Here'!$M231="MT",1,0),0)</f>
        <v>0</v>
      </c>
      <c r="BQ234" s="120">
        <f>IF('Copy &amp; Paste Roster Report Here'!$A231=BQ$7,IF('Copy &amp; Paste Roster Report Here'!$M231="MT",1,0),0)</f>
        <v>0</v>
      </c>
      <c r="BR234" s="120">
        <f>IF('Copy &amp; Paste Roster Report Here'!$A231=BR$7,IF('Copy &amp; Paste Roster Report Here'!$M231="MT",1,0),0)</f>
        <v>0</v>
      </c>
      <c r="BS234" s="120">
        <f>IF('Copy &amp; Paste Roster Report Here'!$A231=BS$7,IF('Copy &amp; Paste Roster Report Here'!$M231="MT",1,0),0)</f>
        <v>0</v>
      </c>
      <c r="BT234" s="73">
        <f t="shared" si="57"/>
        <v>0</v>
      </c>
      <c r="BU234" s="121">
        <f>IF('Copy &amp; Paste Roster Report Here'!$A231=BU$7,IF('Copy &amp; Paste Roster Report Here'!$M231="fy",1,0),0)</f>
        <v>0</v>
      </c>
      <c r="BV234" s="121">
        <f>IF('Copy &amp; Paste Roster Report Here'!$A231=BV$7,IF('Copy &amp; Paste Roster Report Here'!$M231="fy",1,0),0)</f>
        <v>0</v>
      </c>
      <c r="BW234" s="121">
        <f>IF('Copy &amp; Paste Roster Report Here'!$A231=BW$7,IF('Copy &amp; Paste Roster Report Here'!$M231="fy",1,0),0)</f>
        <v>0</v>
      </c>
      <c r="BX234" s="121">
        <f>IF('Copy &amp; Paste Roster Report Here'!$A231=BX$7,IF('Copy &amp; Paste Roster Report Here'!$M231="fy",1,0),0)</f>
        <v>0</v>
      </c>
      <c r="BY234" s="121">
        <f>IF('Copy &amp; Paste Roster Report Here'!$A231=BY$7,IF('Copy &amp; Paste Roster Report Here'!$M231="fy",1,0),0)</f>
        <v>0</v>
      </c>
      <c r="BZ234" s="121">
        <f>IF('Copy &amp; Paste Roster Report Here'!$A231=BZ$7,IF('Copy &amp; Paste Roster Report Here'!$M231="fy",1,0),0)</f>
        <v>0</v>
      </c>
      <c r="CA234" s="121">
        <f>IF('Copy &amp; Paste Roster Report Here'!$A231=CA$7,IF('Copy &amp; Paste Roster Report Here'!$M231="fy",1,0),0)</f>
        <v>0</v>
      </c>
      <c r="CB234" s="121">
        <f>IF('Copy &amp; Paste Roster Report Here'!$A231=CB$7,IF('Copy &amp; Paste Roster Report Here'!$M231="fy",1,0),0)</f>
        <v>0</v>
      </c>
      <c r="CC234" s="121">
        <f>IF('Copy &amp; Paste Roster Report Here'!$A231=CC$7,IF('Copy &amp; Paste Roster Report Here'!$M231="fy",1,0),0)</f>
        <v>0</v>
      </c>
      <c r="CD234" s="121">
        <f>IF('Copy &amp; Paste Roster Report Here'!$A231=CD$7,IF('Copy &amp; Paste Roster Report Here'!$M231="fy",1,0),0)</f>
        <v>0</v>
      </c>
      <c r="CE234" s="121">
        <f>IF('Copy &amp; Paste Roster Report Here'!$A231=CE$7,IF('Copy &amp; Paste Roster Report Here'!$M231="fy",1,0),0)</f>
        <v>0</v>
      </c>
      <c r="CF234" s="73">
        <f t="shared" si="58"/>
        <v>0</v>
      </c>
      <c r="CG234" s="122">
        <f>IF('Copy &amp; Paste Roster Report Here'!$A231=CG$7,IF('Copy &amp; Paste Roster Report Here'!$M231="RH",1,0),0)</f>
        <v>0</v>
      </c>
      <c r="CH234" s="122">
        <f>IF('Copy &amp; Paste Roster Report Here'!$A231=CH$7,IF('Copy &amp; Paste Roster Report Here'!$M231="RH",1,0),0)</f>
        <v>0</v>
      </c>
      <c r="CI234" s="122">
        <f>IF('Copy &amp; Paste Roster Report Here'!$A231=CI$7,IF('Copy &amp; Paste Roster Report Here'!$M231="RH",1,0),0)</f>
        <v>0</v>
      </c>
      <c r="CJ234" s="122">
        <f>IF('Copy &amp; Paste Roster Report Here'!$A231=CJ$7,IF('Copy &amp; Paste Roster Report Here'!$M231="RH",1,0),0)</f>
        <v>0</v>
      </c>
      <c r="CK234" s="122">
        <f>IF('Copy &amp; Paste Roster Report Here'!$A231=CK$7,IF('Copy &amp; Paste Roster Report Here'!$M231="RH",1,0),0)</f>
        <v>0</v>
      </c>
      <c r="CL234" s="122">
        <f>IF('Copy &amp; Paste Roster Report Here'!$A231=CL$7,IF('Copy &amp; Paste Roster Report Here'!$M231="RH",1,0),0)</f>
        <v>0</v>
      </c>
      <c r="CM234" s="122">
        <f>IF('Copy &amp; Paste Roster Report Here'!$A231=CM$7,IF('Copy &amp; Paste Roster Report Here'!$M231="RH",1,0),0)</f>
        <v>0</v>
      </c>
      <c r="CN234" s="122">
        <f>IF('Copy &amp; Paste Roster Report Here'!$A231=CN$7,IF('Copy &amp; Paste Roster Report Here'!$M231="RH",1,0),0)</f>
        <v>0</v>
      </c>
      <c r="CO234" s="122">
        <f>IF('Copy &amp; Paste Roster Report Here'!$A231=CO$7,IF('Copy &amp; Paste Roster Report Here'!$M231="RH",1,0),0)</f>
        <v>0</v>
      </c>
      <c r="CP234" s="122">
        <f>IF('Copy &amp; Paste Roster Report Here'!$A231=CP$7,IF('Copy &amp; Paste Roster Report Here'!$M231="RH",1,0),0)</f>
        <v>0</v>
      </c>
      <c r="CQ234" s="122">
        <f>IF('Copy &amp; Paste Roster Report Here'!$A231=CQ$7,IF('Copy &amp; Paste Roster Report Here'!$M231="RH",1,0),0)</f>
        <v>0</v>
      </c>
      <c r="CR234" s="73">
        <f t="shared" si="59"/>
        <v>0</v>
      </c>
      <c r="CS234" s="123">
        <f>IF('Copy &amp; Paste Roster Report Here'!$A231=CS$7,IF('Copy &amp; Paste Roster Report Here'!$M231="QT",1,0),0)</f>
        <v>0</v>
      </c>
      <c r="CT234" s="123">
        <f>IF('Copy &amp; Paste Roster Report Here'!$A231=CT$7,IF('Copy &amp; Paste Roster Report Here'!$M231="QT",1,0),0)</f>
        <v>0</v>
      </c>
      <c r="CU234" s="123">
        <f>IF('Copy &amp; Paste Roster Report Here'!$A231=CU$7,IF('Copy &amp; Paste Roster Report Here'!$M231="QT",1,0),0)</f>
        <v>0</v>
      </c>
      <c r="CV234" s="123">
        <f>IF('Copy &amp; Paste Roster Report Here'!$A231=CV$7,IF('Copy &amp; Paste Roster Report Here'!$M231="QT",1,0),0)</f>
        <v>0</v>
      </c>
      <c r="CW234" s="123">
        <f>IF('Copy &amp; Paste Roster Report Here'!$A231=CW$7,IF('Copy &amp; Paste Roster Report Here'!$M231="QT",1,0),0)</f>
        <v>0</v>
      </c>
      <c r="CX234" s="123">
        <f>IF('Copy &amp; Paste Roster Report Here'!$A231=CX$7,IF('Copy &amp; Paste Roster Report Here'!$M231="QT",1,0),0)</f>
        <v>0</v>
      </c>
      <c r="CY234" s="123">
        <f>IF('Copy &amp; Paste Roster Report Here'!$A231=CY$7,IF('Copy &amp; Paste Roster Report Here'!$M231="QT",1,0),0)</f>
        <v>0</v>
      </c>
      <c r="CZ234" s="123">
        <f>IF('Copy &amp; Paste Roster Report Here'!$A231=CZ$7,IF('Copy &amp; Paste Roster Report Here'!$M231="QT",1,0),0)</f>
        <v>0</v>
      </c>
      <c r="DA234" s="123">
        <f>IF('Copy &amp; Paste Roster Report Here'!$A231=DA$7,IF('Copy &amp; Paste Roster Report Here'!$M231="QT",1,0),0)</f>
        <v>0</v>
      </c>
      <c r="DB234" s="123">
        <f>IF('Copy &amp; Paste Roster Report Here'!$A231=DB$7,IF('Copy &amp; Paste Roster Report Here'!$M231="QT",1,0),0)</f>
        <v>0</v>
      </c>
      <c r="DC234" s="123">
        <f>IF('Copy &amp; Paste Roster Report Here'!$A231=DC$7,IF('Copy &amp; Paste Roster Report Here'!$M231="QT",1,0),0)</f>
        <v>0</v>
      </c>
      <c r="DD234" s="73">
        <f t="shared" si="60"/>
        <v>0</v>
      </c>
      <c r="DE234" s="124">
        <f>IF('Copy &amp; Paste Roster Report Here'!$A231=DE$7,IF('Copy &amp; Paste Roster Report Here'!$M231="xxxxxxxxxxx",1,0),0)</f>
        <v>0</v>
      </c>
      <c r="DF234" s="124">
        <f>IF('Copy &amp; Paste Roster Report Here'!$A231=DF$7,IF('Copy &amp; Paste Roster Report Here'!$M231="xxxxxxxxxxx",1,0),0)</f>
        <v>0</v>
      </c>
      <c r="DG234" s="124">
        <f>IF('Copy &amp; Paste Roster Report Here'!$A231=DG$7,IF('Copy &amp; Paste Roster Report Here'!$M231="xxxxxxxxxxx",1,0),0)</f>
        <v>0</v>
      </c>
      <c r="DH234" s="124">
        <f>IF('Copy &amp; Paste Roster Report Here'!$A231=DH$7,IF('Copy &amp; Paste Roster Report Here'!$M231="xxxxxxxxxxx",1,0),0)</f>
        <v>0</v>
      </c>
      <c r="DI234" s="124">
        <f>IF('Copy &amp; Paste Roster Report Here'!$A231=DI$7,IF('Copy &amp; Paste Roster Report Here'!$M231="xxxxxxxxxxx",1,0),0)</f>
        <v>0</v>
      </c>
      <c r="DJ234" s="124">
        <f>IF('Copy &amp; Paste Roster Report Here'!$A231=DJ$7,IF('Copy &amp; Paste Roster Report Here'!$M231="xxxxxxxxxxx",1,0),0)</f>
        <v>0</v>
      </c>
      <c r="DK234" s="124">
        <f>IF('Copy &amp; Paste Roster Report Here'!$A231=DK$7,IF('Copy &amp; Paste Roster Report Here'!$M231="xxxxxxxxxxx",1,0),0)</f>
        <v>0</v>
      </c>
      <c r="DL234" s="124">
        <f>IF('Copy &amp; Paste Roster Report Here'!$A231=DL$7,IF('Copy &amp; Paste Roster Report Here'!$M231="xxxxxxxxxxx",1,0),0)</f>
        <v>0</v>
      </c>
      <c r="DM234" s="124">
        <f>IF('Copy &amp; Paste Roster Report Here'!$A231=DM$7,IF('Copy &amp; Paste Roster Report Here'!$M231="xxxxxxxxxxx",1,0),0)</f>
        <v>0</v>
      </c>
      <c r="DN234" s="124">
        <f>IF('Copy &amp; Paste Roster Report Here'!$A231=DN$7,IF('Copy &amp; Paste Roster Report Here'!$M231="xxxxxxxxxxx",1,0),0)</f>
        <v>0</v>
      </c>
      <c r="DO234" s="124">
        <f>IF('Copy &amp; Paste Roster Report Here'!$A231=DO$7,IF('Copy &amp; Paste Roster Report Here'!$M231="xxxxxxxxxxx",1,0),0)</f>
        <v>0</v>
      </c>
      <c r="DP234" s="125">
        <f t="shared" si="61"/>
        <v>0</v>
      </c>
      <c r="DQ234" s="126">
        <f t="shared" si="62"/>
        <v>0</v>
      </c>
    </row>
    <row r="235" spans="1:121" x14ac:dyDescent="0.2">
      <c r="A235" s="111">
        <f t="shared" si="48"/>
        <v>0</v>
      </c>
      <c r="B235" s="111">
        <f t="shared" si="49"/>
        <v>0</v>
      </c>
      <c r="C235" s="112">
        <f>+('Copy &amp; Paste Roster Report Here'!$P232-'Copy &amp; Paste Roster Report Here'!$O232)/30</f>
        <v>0</v>
      </c>
      <c r="D235" s="112">
        <f>+('Copy &amp; Paste Roster Report Here'!$P232-'Copy &amp; Paste Roster Report Here'!$O232)</f>
        <v>0</v>
      </c>
      <c r="E235" s="111">
        <f>'Copy &amp; Paste Roster Report Here'!N232</f>
        <v>0</v>
      </c>
      <c r="F235" s="111" t="str">
        <f t="shared" si="50"/>
        <v>N</v>
      </c>
      <c r="G235" s="111">
        <f>'Copy &amp; Paste Roster Report Here'!R232</f>
        <v>0</v>
      </c>
      <c r="H235" s="113">
        <f t="shared" si="51"/>
        <v>0</v>
      </c>
      <c r="I235" s="112">
        <f>IF(F235="N",$F$5-'Copy &amp; Paste Roster Report Here'!O232,+'Copy &amp; Paste Roster Report Here'!Q232-'Copy &amp; Paste Roster Report Here'!O232)</f>
        <v>0</v>
      </c>
      <c r="J235" s="114">
        <f t="shared" si="52"/>
        <v>0</v>
      </c>
      <c r="K235" s="114">
        <f t="shared" si="53"/>
        <v>0</v>
      </c>
      <c r="L235" s="115">
        <f>'Copy &amp; Paste Roster Report Here'!F232</f>
        <v>0</v>
      </c>
      <c r="M235" s="116">
        <f t="shared" si="54"/>
        <v>0</v>
      </c>
      <c r="N235" s="117">
        <f>IF('Copy &amp; Paste Roster Report Here'!$A232='Analytical Tests'!N$7,IF($F235="Y",+$H235*N$6,0),0)</f>
        <v>0</v>
      </c>
      <c r="O235" s="117">
        <f>IF('Copy &amp; Paste Roster Report Here'!$A232='Analytical Tests'!O$7,IF($F235="Y",+$H235*O$6,0),0)</f>
        <v>0</v>
      </c>
      <c r="P235" s="117">
        <f>IF('Copy &amp; Paste Roster Report Here'!$A232='Analytical Tests'!P$7,IF($F235="Y",+$H235*P$6,0),0)</f>
        <v>0</v>
      </c>
      <c r="Q235" s="117">
        <f>IF('Copy &amp; Paste Roster Report Here'!$A232='Analytical Tests'!Q$7,IF($F235="Y",+$H235*Q$6,0),0)</f>
        <v>0</v>
      </c>
      <c r="R235" s="117">
        <f>IF('Copy &amp; Paste Roster Report Here'!$A232='Analytical Tests'!R$7,IF($F235="Y",+$H235*R$6,0),0)</f>
        <v>0</v>
      </c>
      <c r="S235" s="117">
        <f>IF('Copy &amp; Paste Roster Report Here'!$A232='Analytical Tests'!S$7,IF($F235="Y",+$H235*S$6,0),0)</f>
        <v>0</v>
      </c>
      <c r="T235" s="117">
        <f>IF('Copy &amp; Paste Roster Report Here'!$A232='Analytical Tests'!T$7,IF($F235="Y",+$H235*T$6,0),0)</f>
        <v>0</v>
      </c>
      <c r="U235" s="117">
        <f>IF('Copy &amp; Paste Roster Report Here'!$A232='Analytical Tests'!U$7,IF($F235="Y",+$H235*U$6,0),0)</f>
        <v>0</v>
      </c>
      <c r="V235" s="117">
        <f>IF('Copy &amp; Paste Roster Report Here'!$A232='Analytical Tests'!V$7,IF($F235="Y",+$H235*V$6,0),0)</f>
        <v>0</v>
      </c>
      <c r="W235" s="117">
        <f>IF('Copy &amp; Paste Roster Report Here'!$A232='Analytical Tests'!W$7,IF($F235="Y",+$H235*W$6,0),0)</f>
        <v>0</v>
      </c>
      <c r="X235" s="117">
        <f>IF('Copy &amp; Paste Roster Report Here'!$A232='Analytical Tests'!X$7,IF($F235="Y",+$H235*X$6,0),0)</f>
        <v>0</v>
      </c>
      <c r="Y235" s="117" t="b">
        <f>IF('Copy &amp; Paste Roster Report Here'!$A232='Analytical Tests'!Y$7,IF($F235="N",IF($J235&gt;=$C235,Y$6,+($I235/$D235)*Y$6),0))</f>
        <v>0</v>
      </c>
      <c r="Z235" s="117" t="b">
        <f>IF('Copy &amp; Paste Roster Report Here'!$A232='Analytical Tests'!Z$7,IF($F235="N",IF($J235&gt;=$C235,Z$6,+($I235/$D235)*Z$6),0))</f>
        <v>0</v>
      </c>
      <c r="AA235" s="117" t="b">
        <f>IF('Copy &amp; Paste Roster Report Here'!$A232='Analytical Tests'!AA$7,IF($F235="N",IF($J235&gt;=$C235,AA$6,+($I235/$D235)*AA$6),0))</f>
        <v>0</v>
      </c>
      <c r="AB235" s="117" t="b">
        <f>IF('Copy &amp; Paste Roster Report Here'!$A232='Analytical Tests'!AB$7,IF($F235="N",IF($J235&gt;=$C235,AB$6,+($I235/$D235)*AB$6),0))</f>
        <v>0</v>
      </c>
      <c r="AC235" s="117" t="b">
        <f>IF('Copy &amp; Paste Roster Report Here'!$A232='Analytical Tests'!AC$7,IF($F235="N",IF($J235&gt;=$C235,AC$6,+($I235/$D235)*AC$6),0))</f>
        <v>0</v>
      </c>
      <c r="AD235" s="117" t="b">
        <f>IF('Copy &amp; Paste Roster Report Here'!$A232='Analytical Tests'!AD$7,IF($F235="N",IF($J235&gt;=$C235,AD$6,+($I235/$D235)*AD$6),0))</f>
        <v>0</v>
      </c>
      <c r="AE235" s="117" t="b">
        <f>IF('Copy &amp; Paste Roster Report Here'!$A232='Analytical Tests'!AE$7,IF($F235="N",IF($J235&gt;=$C235,AE$6,+($I235/$D235)*AE$6),0))</f>
        <v>0</v>
      </c>
      <c r="AF235" s="117" t="b">
        <f>IF('Copy &amp; Paste Roster Report Here'!$A232='Analytical Tests'!AF$7,IF($F235="N",IF($J235&gt;=$C235,AF$6,+($I235/$D235)*AF$6),0))</f>
        <v>0</v>
      </c>
      <c r="AG235" s="117" t="b">
        <f>IF('Copy &amp; Paste Roster Report Here'!$A232='Analytical Tests'!AG$7,IF($F235="N",IF($J235&gt;=$C235,AG$6,+($I235/$D235)*AG$6),0))</f>
        <v>0</v>
      </c>
      <c r="AH235" s="117" t="b">
        <f>IF('Copy &amp; Paste Roster Report Here'!$A232='Analytical Tests'!AH$7,IF($F235="N",IF($J235&gt;=$C235,AH$6,+($I235/$D235)*AH$6),0))</f>
        <v>0</v>
      </c>
      <c r="AI235" s="117" t="b">
        <f>IF('Copy &amp; Paste Roster Report Here'!$A232='Analytical Tests'!AI$7,IF($F235="N",IF($J235&gt;=$C235,AI$6,+($I235/$D235)*AI$6),0))</f>
        <v>0</v>
      </c>
      <c r="AJ235" s="79"/>
      <c r="AK235" s="118">
        <f>IF('Copy &amp; Paste Roster Report Here'!$A232=AK$7,IF('Copy &amp; Paste Roster Report Here'!$M232="FT",1,0),0)</f>
        <v>0</v>
      </c>
      <c r="AL235" s="118">
        <f>IF('Copy &amp; Paste Roster Report Here'!$A232=AL$7,IF('Copy &amp; Paste Roster Report Here'!$M232="FT",1,0),0)</f>
        <v>0</v>
      </c>
      <c r="AM235" s="118">
        <f>IF('Copy &amp; Paste Roster Report Here'!$A232=AM$7,IF('Copy &amp; Paste Roster Report Here'!$M232="FT",1,0),0)</f>
        <v>0</v>
      </c>
      <c r="AN235" s="118">
        <f>IF('Copy &amp; Paste Roster Report Here'!$A232=AN$7,IF('Copy &amp; Paste Roster Report Here'!$M232="FT",1,0),0)</f>
        <v>0</v>
      </c>
      <c r="AO235" s="118">
        <f>IF('Copy &amp; Paste Roster Report Here'!$A232=AO$7,IF('Copy &amp; Paste Roster Report Here'!$M232="FT",1,0),0)</f>
        <v>0</v>
      </c>
      <c r="AP235" s="118">
        <f>IF('Copy &amp; Paste Roster Report Here'!$A232=AP$7,IF('Copy &amp; Paste Roster Report Here'!$M232="FT",1,0),0)</f>
        <v>0</v>
      </c>
      <c r="AQ235" s="118">
        <f>IF('Copy &amp; Paste Roster Report Here'!$A232=AQ$7,IF('Copy &amp; Paste Roster Report Here'!$M232="FT",1,0),0)</f>
        <v>0</v>
      </c>
      <c r="AR235" s="118">
        <f>IF('Copy &amp; Paste Roster Report Here'!$A232=AR$7,IF('Copy &amp; Paste Roster Report Here'!$M232="FT",1,0),0)</f>
        <v>0</v>
      </c>
      <c r="AS235" s="118">
        <f>IF('Copy &amp; Paste Roster Report Here'!$A232=AS$7,IF('Copy &amp; Paste Roster Report Here'!$M232="FT",1,0),0)</f>
        <v>0</v>
      </c>
      <c r="AT235" s="118">
        <f>IF('Copy &amp; Paste Roster Report Here'!$A232=AT$7,IF('Copy &amp; Paste Roster Report Here'!$M232="FT",1,0),0)</f>
        <v>0</v>
      </c>
      <c r="AU235" s="118">
        <f>IF('Copy &amp; Paste Roster Report Here'!$A232=AU$7,IF('Copy &amp; Paste Roster Report Here'!$M232="FT",1,0),0)</f>
        <v>0</v>
      </c>
      <c r="AV235" s="73">
        <f t="shared" si="55"/>
        <v>0</v>
      </c>
      <c r="AW235" s="119">
        <f>IF('Copy &amp; Paste Roster Report Here'!$A232=AW$7,IF('Copy &amp; Paste Roster Report Here'!$M232="HT",1,0),0)</f>
        <v>0</v>
      </c>
      <c r="AX235" s="119">
        <f>IF('Copy &amp; Paste Roster Report Here'!$A232=AX$7,IF('Copy &amp; Paste Roster Report Here'!$M232="HT",1,0),0)</f>
        <v>0</v>
      </c>
      <c r="AY235" s="119">
        <f>IF('Copy &amp; Paste Roster Report Here'!$A232=AY$7,IF('Copy &amp; Paste Roster Report Here'!$M232="HT",1,0),0)</f>
        <v>0</v>
      </c>
      <c r="AZ235" s="119">
        <f>IF('Copy &amp; Paste Roster Report Here'!$A232=AZ$7,IF('Copy &amp; Paste Roster Report Here'!$M232="HT",1,0),0)</f>
        <v>0</v>
      </c>
      <c r="BA235" s="119">
        <f>IF('Copy &amp; Paste Roster Report Here'!$A232=BA$7,IF('Copy &amp; Paste Roster Report Here'!$M232="HT",1,0),0)</f>
        <v>0</v>
      </c>
      <c r="BB235" s="119">
        <f>IF('Copy &amp; Paste Roster Report Here'!$A232=BB$7,IF('Copy &amp; Paste Roster Report Here'!$M232="HT",1,0),0)</f>
        <v>0</v>
      </c>
      <c r="BC235" s="119">
        <f>IF('Copy &amp; Paste Roster Report Here'!$A232=BC$7,IF('Copy &amp; Paste Roster Report Here'!$M232="HT",1,0),0)</f>
        <v>0</v>
      </c>
      <c r="BD235" s="119">
        <f>IF('Copy &amp; Paste Roster Report Here'!$A232=BD$7,IF('Copy &amp; Paste Roster Report Here'!$M232="HT",1,0),0)</f>
        <v>0</v>
      </c>
      <c r="BE235" s="119">
        <f>IF('Copy &amp; Paste Roster Report Here'!$A232=BE$7,IF('Copy &amp; Paste Roster Report Here'!$M232="HT",1,0),0)</f>
        <v>0</v>
      </c>
      <c r="BF235" s="119">
        <f>IF('Copy &amp; Paste Roster Report Here'!$A232=BF$7,IF('Copy &amp; Paste Roster Report Here'!$M232="HT",1,0),0)</f>
        <v>0</v>
      </c>
      <c r="BG235" s="119">
        <f>IF('Copy &amp; Paste Roster Report Here'!$A232=BG$7,IF('Copy &amp; Paste Roster Report Here'!$M232="HT",1,0),0)</f>
        <v>0</v>
      </c>
      <c r="BH235" s="73">
        <f t="shared" si="56"/>
        <v>0</v>
      </c>
      <c r="BI235" s="120">
        <f>IF('Copy &amp; Paste Roster Report Here'!$A232=BI$7,IF('Copy &amp; Paste Roster Report Here'!$M232="MT",1,0),0)</f>
        <v>0</v>
      </c>
      <c r="BJ235" s="120">
        <f>IF('Copy &amp; Paste Roster Report Here'!$A232=BJ$7,IF('Copy &amp; Paste Roster Report Here'!$M232="MT",1,0),0)</f>
        <v>0</v>
      </c>
      <c r="BK235" s="120">
        <f>IF('Copy &amp; Paste Roster Report Here'!$A232=BK$7,IF('Copy &amp; Paste Roster Report Here'!$M232="MT",1,0),0)</f>
        <v>0</v>
      </c>
      <c r="BL235" s="120">
        <f>IF('Copy &amp; Paste Roster Report Here'!$A232=BL$7,IF('Copy &amp; Paste Roster Report Here'!$M232="MT",1,0),0)</f>
        <v>0</v>
      </c>
      <c r="BM235" s="120">
        <f>IF('Copy &amp; Paste Roster Report Here'!$A232=BM$7,IF('Copy &amp; Paste Roster Report Here'!$M232="MT",1,0),0)</f>
        <v>0</v>
      </c>
      <c r="BN235" s="120">
        <f>IF('Copy &amp; Paste Roster Report Here'!$A232=BN$7,IF('Copy &amp; Paste Roster Report Here'!$M232="MT",1,0),0)</f>
        <v>0</v>
      </c>
      <c r="BO235" s="120">
        <f>IF('Copy &amp; Paste Roster Report Here'!$A232=BO$7,IF('Copy &amp; Paste Roster Report Here'!$M232="MT",1,0),0)</f>
        <v>0</v>
      </c>
      <c r="BP235" s="120">
        <f>IF('Copy &amp; Paste Roster Report Here'!$A232=BP$7,IF('Copy &amp; Paste Roster Report Here'!$M232="MT",1,0),0)</f>
        <v>0</v>
      </c>
      <c r="BQ235" s="120">
        <f>IF('Copy &amp; Paste Roster Report Here'!$A232=BQ$7,IF('Copy &amp; Paste Roster Report Here'!$M232="MT",1,0),0)</f>
        <v>0</v>
      </c>
      <c r="BR235" s="120">
        <f>IF('Copy &amp; Paste Roster Report Here'!$A232=BR$7,IF('Copy &amp; Paste Roster Report Here'!$M232="MT",1,0),0)</f>
        <v>0</v>
      </c>
      <c r="BS235" s="120">
        <f>IF('Copy &amp; Paste Roster Report Here'!$A232=BS$7,IF('Copy &amp; Paste Roster Report Here'!$M232="MT",1,0),0)</f>
        <v>0</v>
      </c>
      <c r="BT235" s="73">
        <f t="shared" si="57"/>
        <v>0</v>
      </c>
      <c r="BU235" s="121">
        <f>IF('Copy &amp; Paste Roster Report Here'!$A232=BU$7,IF('Copy &amp; Paste Roster Report Here'!$M232="fy",1,0),0)</f>
        <v>0</v>
      </c>
      <c r="BV235" s="121">
        <f>IF('Copy &amp; Paste Roster Report Here'!$A232=BV$7,IF('Copy &amp; Paste Roster Report Here'!$M232="fy",1,0),0)</f>
        <v>0</v>
      </c>
      <c r="BW235" s="121">
        <f>IF('Copy &amp; Paste Roster Report Here'!$A232=BW$7,IF('Copy &amp; Paste Roster Report Here'!$M232="fy",1,0),0)</f>
        <v>0</v>
      </c>
      <c r="BX235" s="121">
        <f>IF('Copy &amp; Paste Roster Report Here'!$A232=BX$7,IF('Copy &amp; Paste Roster Report Here'!$M232="fy",1,0),0)</f>
        <v>0</v>
      </c>
      <c r="BY235" s="121">
        <f>IF('Copy &amp; Paste Roster Report Here'!$A232=BY$7,IF('Copy &amp; Paste Roster Report Here'!$M232="fy",1,0),0)</f>
        <v>0</v>
      </c>
      <c r="BZ235" s="121">
        <f>IF('Copy &amp; Paste Roster Report Here'!$A232=BZ$7,IF('Copy &amp; Paste Roster Report Here'!$M232="fy",1,0),0)</f>
        <v>0</v>
      </c>
      <c r="CA235" s="121">
        <f>IF('Copy &amp; Paste Roster Report Here'!$A232=CA$7,IF('Copy &amp; Paste Roster Report Here'!$M232="fy",1,0),0)</f>
        <v>0</v>
      </c>
      <c r="CB235" s="121">
        <f>IF('Copy &amp; Paste Roster Report Here'!$A232=CB$7,IF('Copy &amp; Paste Roster Report Here'!$M232="fy",1,0),0)</f>
        <v>0</v>
      </c>
      <c r="CC235" s="121">
        <f>IF('Copy &amp; Paste Roster Report Here'!$A232=CC$7,IF('Copy &amp; Paste Roster Report Here'!$M232="fy",1,0),0)</f>
        <v>0</v>
      </c>
      <c r="CD235" s="121">
        <f>IF('Copy &amp; Paste Roster Report Here'!$A232=CD$7,IF('Copy &amp; Paste Roster Report Here'!$M232="fy",1,0),0)</f>
        <v>0</v>
      </c>
      <c r="CE235" s="121">
        <f>IF('Copy &amp; Paste Roster Report Here'!$A232=CE$7,IF('Copy &amp; Paste Roster Report Here'!$M232="fy",1,0),0)</f>
        <v>0</v>
      </c>
      <c r="CF235" s="73">
        <f t="shared" si="58"/>
        <v>0</v>
      </c>
      <c r="CG235" s="122">
        <f>IF('Copy &amp; Paste Roster Report Here'!$A232=CG$7,IF('Copy &amp; Paste Roster Report Here'!$M232="RH",1,0),0)</f>
        <v>0</v>
      </c>
      <c r="CH235" s="122">
        <f>IF('Copy &amp; Paste Roster Report Here'!$A232=CH$7,IF('Copy &amp; Paste Roster Report Here'!$M232="RH",1,0),0)</f>
        <v>0</v>
      </c>
      <c r="CI235" s="122">
        <f>IF('Copy &amp; Paste Roster Report Here'!$A232=CI$7,IF('Copy &amp; Paste Roster Report Here'!$M232="RH",1,0),0)</f>
        <v>0</v>
      </c>
      <c r="CJ235" s="122">
        <f>IF('Copy &amp; Paste Roster Report Here'!$A232=CJ$7,IF('Copy &amp; Paste Roster Report Here'!$M232="RH",1,0),0)</f>
        <v>0</v>
      </c>
      <c r="CK235" s="122">
        <f>IF('Copy &amp; Paste Roster Report Here'!$A232=CK$7,IF('Copy &amp; Paste Roster Report Here'!$M232="RH",1,0),0)</f>
        <v>0</v>
      </c>
      <c r="CL235" s="122">
        <f>IF('Copy &amp; Paste Roster Report Here'!$A232=CL$7,IF('Copy &amp; Paste Roster Report Here'!$M232="RH",1,0),0)</f>
        <v>0</v>
      </c>
      <c r="CM235" s="122">
        <f>IF('Copy &amp; Paste Roster Report Here'!$A232=CM$7,IF('Copy &amp; Paste Roster Report Here'!$M232="RH",1,0),0)</f>
        <v>0</v>
      </c>
      <c r="CN235" s="122">
        <f>IF('Copy &amp; Paste Roster Report Here'!$A232=CN$7,IF('Copy &amp; Paste Roster Report Here'!$M232="RH",1,0),0)</f>
        <v>0</v>
      </c>
      <c r="CO235" s="122">
        <f>IF('Copy &amp; Paste Roster Report Here'!$A232=CO$7,IF('Copy &amp; Paste Roster Report Here'!$M232="RH",1,0),0)</f>
        <v>0</v>
      </c>
      <c r="CP235" s="122">
        <f>IF('Copy &amp; Paste Roster Report Here'!$A232=CP$7,IF('Copy &amp; Paste Roster Report Here'!$M232="RH",1,0),0)</f>
        <v>0</v>
      </c>
      <c r="CQ235" s="122">
        <f>IF('Copy &amp; Paste Roster Report Here'!$A232=CQ$7,IF('Copy &amp; Paste Roster Report Here'!$M232="RH",1,0),0)</f>
        <v>0</v>
      </c>
      <c r="CR235" s="73">
        <f t="shared" si="59"/>
        <v>0</v>
      </c>
      <c r="CS235" s="123">
        <f>IF('Copy &amp; Paste Roster Report Here'!$A232=CS$7,IF('Copy &amp; Paste Roster Report Here'!$M232="QT",1,0),0)</f>
        <v>0</v>
      </c>
      <c r="CT235" s="123">
        <f>IF('Copy &amp; Paste Roster Report Here'!$A232=CT$7,IF('Copy &amp; Paste Roster Report Here'!$M232="QT",1,0),0)</f>
        <v>0</v>
      </c>
      <c r="CU235" s="123">
        <f>IF('Copy &amp; Paste Roster Report Here'!$A232=CU$7,IF('Copy &amp; Paste Roster Report Here'!$M232="QT",1,0),0)</f>
        <v>0</v>
      </c>
      <c r="CV235" s="123">
        <f>IF('Copy &amp; Paste Roster Report Here'!$A232=CV$7,IF('Copy &amp; Paste Roster Report Here'!$M232="QT",1,0),0)</f>
        <v>0</v>
      </c>
      <c r="CW235" s="123">
        <f>IF('Copy &amp; Paste Roster Report Here'!$A232=CW$7,IF('Copy &amp; Paste Roster Report Here'!$M232="QT",1,0),0)</f>
        <v>0</v>
      </c>
      <c r="CX235" s="123">
        <f>IF('Copy &amp; Paste Roster Report Here'!$A232=CX$7,IF('Copy &amp; Paste Roster Report Here'!$M232="QT",1,0),0)</f>
        <v>0</v>
      </c>
      <c r="CY235" s="123">
        <f>IF('Copy &amp; Paste Roster Report Here'!$A232=CY$7,IF('Copy &amp; Paste Roster Report Here'!$M232="QT",1,0),0)</f>
        <v>0</v>
      </c>
      <c r="CZ235" s="123">
        <f>IF('Copy &amp; Paste Roster Report Here'!$A232=CZ$7,IF('Copy &amp; Paste Roster Report Here'!$M232="QT",1,0),0)</f>
        <v>0</v>
      </c>
      <c r="DA235" s="123">
        <f>IF('Copy &amp; Paste Roster Report Here'!$A232=DA$7,IF('Copy &amp; Paste Roster Report Here'!$M232="QT",1,0),0)</f>
        <v>0</v>
      </c>
      <c r="DB235" s="123">
        <f>IF('Copy &amp; Paste Roster Report Here'!$A232=DB$7,IF('Copy &amp; Paste Roster Report Here'!$M232="QT",1,0),0)</f>
        <v>0</v>
      </c>
      <c r="DC235" s="123">
        <f>IF('Copy &amp; Paste Roster Report Here'!$A232=DC$7,IF('Copy &amp; Paste Roster Report Here'!$M232="QT",1,0),0)</f>
        <v>0</v>
      </c>
      <c r="DD235" s="73">
        <f t="shared" si="60"/>
        <v>0</v>
      </c>
      <c r="DE235" s="124">
        <f>IF('Copy &amp; Paste Roster Report Here'!$A232=DE$7,IF('Copy &amp; Paste Roster Report Here'!$M232="xxxxxxxxxxx",1,0),0)</f>
        <v>0</v>
      </c>
      <c r="DF235" s="124">
        <f>IF('Copy &amp; Paste Roster Report Here'!$A232=DF$7,IF('Copy &amp; Paste Roster Report Here'!$M232="xxxxxxxxxxx",1,0),0)</f>
        <v>0</v>
      </c>
      <c r="DG235" s="124">
        <f>IF('Copy &amp; Paste Roster Report Here'!$A232=DG$7,IF('Copy &amp; Paste Roster Report Here'!$M232="xxxxxxxxxxx",1,0),0)</f>
        <v>0</v>
      </c>
      <c r="DH235" s="124">
        <f>IF('Copy &amp; Paste Roster Report Here'!$A232=DH$7,IF('Copy &amp; Paste Roster Report Here'!$M232="xxxxxxxxxxx",1,0),0)</f>
        <v>0</v>
      </c>
      <c r="DI235" s="124">
        <f>IF('Copy &amp; Paste Roster Report Here'!$A232=DI$7,IF('Copy &amp; Paste Roster Report Here'!$M232="xxxxxxxxxxx",1,0),0)</f>
        <v>0</v>
      </c>
      <c r="DJ235" s="124">
        <f>IF('Copy &amp; Paste Roster Report Here'!$A232=DJ$7,IF('Copy &amp; Paste Roster Report Here'!$M232="xxxxxxxxxxx",1,0),0)</f>
        <v>0</v>
      </c>
      <c r="DK235" s="124">
        <f>IF('Copy &amp; Paste Roster Report Here'!$A232=DK$7,IF('Copy &amp; Paste Roster Report Here'!$M232="xxxxxxxxxxx",1,0),0)</f>
        <v>0</v>
      </c>
      <c r="DL235" s="124">
        <f>IF('Copy &amp; Paste Roster Report Here'!$A232=DL$7,IF('Copy &amp; Paste Roster Report Here'!$M232="xxxxxxxxxxx",1,0),0)</f>
        <v>0</v>
      </c>
      <c r="DM235" s="124">
        <f>IF('Copy &amp; Paste Roster Report Here'!$A232=DM$7,IF('Copy &amp; Paste Roster Report Here'!$M232="xxxxxxxxxxx",1,0),0)</f>
        <v>0</v>
      </c>
      <c r="DN235" s="124">
        <f>IF('Copy &amp; Paste Roster Report Here'!$A232=DN$7,IF('Copy &amp; Paste Roster Report Here'!$M232="xxxxxxxxxxx",1,0),0)</f>
        <v>0</v>
      </c>
      <c r="DO235" s="124">
        <f>IF('Copy &amp; Paste Roster Report Here'!$A232=DO$7,IF('Copy &amp; Paste Roster Report Here'!$M232="xxxxxxxxxxx",1,0),0)</f>
        <v>0</v>
      </c>
      <c r="DP235" s="125">
        <f t="shared" si="61"/>
        <v>0</v>
      </c>
      <c r="DQ235" s="126">
        <f t="shared" si="62"/>
        <v>0</v>
      </c>
    </row>
    <row r="236" spans="1:121" x14ac:dyDescent="0.2">
      <c r="A236" s="111">
        <f t="shared" si="48"/>
        <v>0</v>
      </c>
      <c r="B236" s="111">
        <f t="shared" si="49"/>
        <v>0</v>
      </c>
      <c r="C236" s="112">
        <f>+('Copy &amp; Paste Roster Report Here'!$P233-'Copy &amp; Paste Roster Report Here'!$O233)/30</f>
        <v>0</v>
      </c>
      <c r="D236" s="112">
        <f>+('Copy &amp; Paste Roster Report Here'!$P233-'Copy &amp; Paste Roster Report Here'!$O233)</f>
        <v>0</v>
      </c>
      <c r="E236" s="111">
        <f>'Copy &amp; Paste Roster Report Here'!N233</f>
        <v>0</v>
      </c>
      <c r="F236" s="111" t="str">
        <f t="shared" si="50"/>
        <v>N</v>
      </c>
      <c r="G236" s="111">
        <f>'Copy &amp; Paste Roster Report Here'!R233</f>
        <v>0</v>
      </c>
      <c r="H236" s="113">
        <f t="shared" si="51"/>
        <v>0</v>
      </c>
      <c r="I236" s="112">
        <f>IF(F236="N",$F$5-'Copy &amp; Paste Roster Report Here'!O233,+'Copy &amp; Paste Roster Report Here'!Q233-'Copy &amp; Paste Roster Report Here'!O233)</f>
        <v>0</v>
      </c>
      <c r="J236" s="114">
        <f t="shared" si="52"/>
        <v>0</v>
      </c>
      <c r="K236" s="114">
        <f t="shared" si="53"/>
        <v>0</v>
      </c>
      <c r="L236" s="115">
        <f>'Copy &amp; Paste Roster Report Here'!F233</f>
        <v>0</v>
      </c>
      <c r="M236" s="116">
        <f t="shared" si="54"/>
        <v>0</v>
      </c>
      <c r="N236" s="117">
        <f>IF('Copy &amp; Paste Roster Report Here'!$A233='Analytical Tests'!N$7,IF($F236="Y",+$H236*N$6,0),0)</f>
        <v>0</v>
      </c>
      <c r="O236" s="117">
        <f>IF('Copy &amp; Paste Roster Report Here'!$A233='Analytical Tests'!O$7,IF($F236="Y",+$H236*O$6,0),0)</f>
        <v>0</v>
      </c>
      <c r="P236" s="117">
        <f>IF('Copy &amp; Paste Roster Report Here'!$A233='Analytical Tests'!P$7,IF($F236="Y",+$H236*P$6,0),0)</f>
        <v>0</v>
      </c>
      <c r="Q236" s="117">
        <f>IF('Copy &amp; Paste Roster Report Here'!$A233='Analytical Tests'!Q$7,IF($F236="Y",+$H236*Q$6,0),0)</f>
        <v>0</v>
      </c>
      <c r="R236" s="117">
        <f>IF('Copy &amp; Paste Roster Report Here'!$A233='Analytical Tests'!R$7,IF($F236="Y",+$H236*R$6,0),0)</f>
        <v>0</v>
      </c>
      <c r="S236" s="117">
        <f>IF('Copy &amp; Paste Roster Report Here'!$A233='Analytical Tests'!S$7,IF($F236="Y",+$H236*S$6,0),0)</f>
        <v>0</v>
      </c>
      <c r="T236" s="117">
        <f>IF('Copy &amp; Paste Roster Report Here'!$A233='Analytical Tests'!T$7,IF($F236="Y",+$H236*T$6,0),0)</f>
        <v>0</v>
      </c>
      <c r="U236" s="117">
        <f>IF('Copy &amp; Paste Roster Report Here'!$A233='Analytical Tests'!U$7,IF($F236="Y",+$H236*U$6,0),0)</f>
        <v>0</v>
      </c>
      <c r="V236" s="117">
        <f>IF('Copy &amp; Paste Roster Report Here'!$A233='Analytical Tests'!V$7,IF($F236="Y",+$H236*V$6,0),0)</f>
        <v>0</v>
      </c>
      <c r="W236" s="117">
        <f>IF('Copy &amp; Paste Roster Report Here'!$A233='Analytical Tests'!W$7,IF($F236="Y",+$H236*W$6,0),0)</f>
        <v>0</v>
      </c>
      <c r="X236" s="117">
        <f>IF('Copy &amp; Paste Roster Report Here'!$A233='Analytical Tests'!X$7,IF($F236="Y",+$H236*X$6,0),0)</f>
        <v>0</v>
      </c>
      <c r="Y236" s="117" t="b">
        <f>IF('Copy &amp; Paste Roster Report Here'!$A233='Analytical Tests'!Y$7,IF($F236="N",IF($J236&gt;=$C236,Y$6,+($I236/$D236)*Y$6),0))</f>
        <v>0</v>
      </c>
      <c r="Z236" s="117" t="b">
        <f>IF('Copy &amp; Paste Roster Report Here'!$A233='Analytical Tests'!Z$7,IF($F236="N",IF($J236&gt;=$C236,Z$6,+($I236/$D236)*Z$6),0))</f>
        <v>0</v>
      </c>
      <c r="AA236" s="117" t="b">
        <f>IF('Copy &amp; Paste Roster Report Here'!$A233='Analytical Tests'!AA$7,IF($F236="N",IF($J236&gt;=$C236,AA$6,+($I236/$D236)*AA$6),0))</f>
        <v>0</v>
      </c>
      <c r="AB236" s="117" t="b">
        <f>IF('Copy &amp; Paste Roster Report Here'!$A233='Analytical Tests'!AB$7,IF($F236="N",IF($J236&gt;=$C236,AB$6,+($I236/$D236)*AB$6),0))</f>
        <v>0</v>
      </c>
      <c r="AC236" s="117" t="b">
        <f>IF('Copy &amp; Paste Roster Report Here'!$A233='Analytical Tests'!AC$7,IF($F236="N",IF($J236&gt;=$C236,AC$6,+($I236/$D236)*AC$6),0))</f>
        <v>0</v>
      </c>
      <c r="AD236" s="117" t="b">
        <f>IF('Copy &amp; Paste Roster Report Here'!$A233='Analytical Tests'!AD$7,IF($F236="N",IF($J236&gt;=$C236,AD$6,+($I236/$D236)*AD$6),0))</f>
        <v>0</v>
      </c>
      <c r="AE236" s="117" t="b">
        <f>IF('Copy &amp; Paste Roster Report Here'!$A233='Analytical Tests'!AE$7,IF($F236="N",IF($J236&gt;=$C236,AE$6,+($I236/$D236)*AE$6),0))</f>
        <v>0</v>
      </c>
      <c r="AF236" s="117" t="b">
        <f>IF('Copy &amp; Paste Roster Report Here'!$A233='Analytical Tests'!AF$7,IF($F236="N",IF($J236&gt;=$C236,AF$6,+($I236/$D236)*AF$6),0))</f>
        <v>0</v>
      </c>
      <c r="AG236" s="117" t="b">
        <f>IF('Copy &amp; Paste Roster Report Here'!$A233='Analytical Tests'!AG$7,IF($F236="N",IF($J236&gt;=$C236,AG$6,+($I236/$D236)*AG$6),0))</f>
        <v>0</v>
      </c>
      <c r="AH236" s="117" t="b">
        <f>IF('Copy &amp; Paste Roster Report Here'!$A233='Analytical Tests'!AH$7,IF($F236="N",IF($J236&gt;=$C236,AH$6,+($I236/$D236)*AH$6),0))</f>
        <v>0</v>
      </c>
      <c r="AI236" s="117" t="b">
        <f>IF('Copy &amp; Paste Roster Report Here'!$A233='Analytical Tests'!AI$7,IF($F236="N",IF($J236&gt;=$C236,AI$6,+($I236/$D236)*AI$6),0))</f>
        <v>0</v>
      </c>
      <c r="AJ236" s="79"/>
      <c r="AK236" s="118">
        <f>IF('Copy &amp; Paste Roster Report Here'!$A233=AK$7,IF('Copy &amp; Paste Roster Report Here'!$M233="FT",1,0),0)</f>
        <v>0</v>
      </c>
      <c r="AL236" s="118">
        <f>IF('Copy &amp; Paste Roster Report Here'!$A233=AL$7,IF('Copy &amp; Paste Roster Report Here'!$M233="FT",1,0),0)</f>
        <v>0</v>
      </c>
      <c r="AM236" s="118">
        <f>IF('Copy &amp; Paste Roster Report Here'!$A233=AM$7,IF('Copy &amp; Paste Roster Report Here'!$M233="FT",1,0),0)</f>
        <v>0</v>
      </c>
      <c r="AN236" s="118">
        <f>IF('Copy &amp; Paste Roster Report Here'!$A233=AN$7,IF('Copy &amp; Paste Roster Report Here'!$M233="FT",1,0),0)</f>
        <v>0</v>
      </c>
      <c r="AO236" s="118">
        <f>IF('Copy &amp; Paste Roster Report Here'!$A233=AO$7,IF('Copy &amp; Paste Roster Report Here'!$M233="FT",1,0),0)</f>
        <v>0</v>
      </c>
      <c r="AP236" s="118">
        <f>IF('Copy &amp; Paste Roster Report Here'!$A233=AP$7,IF('Copy &amp; Paste Roster Report Here'!$M233="FT",1,0),0)</f>
        <v>0</v>
      </c>
      <c r="AQ236" s="118">
        <f>IF('Copy &amp; Paste Roster Report Here'!$A233=AQ$7,IF('Copy &amp; Paste Roster Report Here'!$M233="FT",1,0),0)</f>
        <v>0</v>
      </c>
      <c r="AR236" s="118">
        <f>IF('Copy &amp; Paste Roster Report Here'!$A233=AR$7,IF('Copy &amp; Paste Roster Report Here'!$M233="FT",1,0),0)</f>
        <v>0</v>
      </c>
      <c r="AS236" s="118">
        <f>IF('Copy &amp; Paste Roster Report Here'!$A233=AS$7,IF('Copy &amp; Paste Roster Report Here'!$M233="FT",1,0),0)</f>
        <v>0</v>
      </c>
      <c r="AT236" s="118">
        <f>IF('Copy &amp; Paste Roster Report Here'!$A233=AT$7,IF('Copy &amp; Paste Roster Report Here'!$M233="FT",1,0),0)</f>
        <v>0</v>
      </c>
      <c r="AU236" s="118">
        <f>IF('Copy &amp; Paste Roster Report Here'!$A233=AU$7,IF('Copy &amp; Paste Roster Report Here'!$M233="FT",1,0),0)</f>
        <v>0</v>
      </c>
      <c r="AV236" s="73">
        <f t="shared" si="55"/>
        <v>0</v>
      </c>
      <c r="AW236" s="119">
        <f>IF('Copy &amp; Paste Roster Report Here'!$A233=AW$7,IF('Copy &amp; Paste Roster Report Here'!$M233="HT",1,0),0)</f>
        <v>0</v>
      </c>
      <c r="AX236" s="119">
        <f>IF('Copy &amp; Paste Roster Report Here'!$A233=AX$7,IF('Copy &amp; Paste Roster Report Here'!$M233="HT",1,0),0)</f>
        <v>0</v>
      </c>
      <c r="AY236" s="119">
        <f>IF('Copy &amp; Paste Roster Report Here'!$A233=AY$7,IF('Copy &amp; Paste Roster Report Here'!$M233="HT",1,0),0)</f>
        <v>0</v>
      </c>
      <c r="AZ236" s="119">
        <f>IF('Copy &amp; Paste Roster Report Here'!$A233=AZ$7,IF('Copy &amp; Paste Roster Report Here'!$M233="HT",1,0),0)</f>
        <v>0</v>
      </c>
      <c r="BA236" s="119">
        <f>IF('Copy &amp; Paste Roster Report Here'!$A233=BA$7,IF('Copy &amp; Paste Roster Report Here'!$M233="HT",1,0),0)</f>
        <v>0</v>
      </c>
      <c r="BB236" s="119">
        <f>IF('Copy &amp; Paste Roster Report Here'!$A233=BB$7,IF('Copy &amp; Paste Roster Report Here'!$M233="HT",1,0),0)</f>
        <v>0</v>
      </c>
      <c r="BC236" s="119">
        <f>IF('Copy &amp; Paste Roster Report Here'!$A233=BC$7,IF('Copy &amp; Paste Roster Report Here'!$M233="HT",1,0),0)</f>
        <v>0</v>
      </c>
      <c r="BD236" s="119">
        <f>IF('Copy &amp; Paste Roster Report Here'!$A233=BD$7,IF('Copy &amp; Paste Roster Report Here'!$M233="HT",1,0),0)</f>
        <v>0</v>
      </c>
      <c r="BE236" s="119">
        <f>IF('Copy &amp; Paste Roster Report Here'!$A233=BE$7,IF('Copy &amp; Paste Roster Report Here'!$M233="HT",1,0),0)</f>
        <v>0</v>
      </c>
      <c r="BF236" s="119">
        <f>IF('Copy &amp; Paste Roster Report Here'!$A233=BF$7,IF('Copy &amp; Paste Roster Report Here'!$M233="HT",1,0),0)</f>
        <v>0</v>
      </c>
      <c r="BG236" s="119">
        <f>IF('Copy &amp; Paste Roster Report Here'!$A233=BG$7,IF('Copy &amp; Paste Roster Report Here'!$M233="HT",1,0),0)</f>
        <v>0</v>
      </c>
      <c r="BH236" s="73">
        <f t="shared" si="56"/>
        <v>0</v>
      </c>
      <c r="BI236" s="120">
        <f>IF('Copy &amp; Paste Roster Report Here'!$A233=BI$7,IF('Copy &amp; Paste Roster Report Here'!$M233="MT",1,0),0)</f>
        <v>0</v>
      </c>
      <c r="BJ236" s="120">
        <f>IF('Copy &amp; Paste Roster Report Here'!$A233=BJ$7,IF('Copy &amp; Paste Roster Report Here'!$M233="MT",1,0),0)</f>
        <v>0</v>
      </c>
      <c r="BK236" s="120">
        <f>IF('Copy &amp; Paste Roster Report Here'!$A233=BK$7,IF('Copy &amp; Paste Roster Report Here'!$M233="MT",1,0),0)</f>
        <v>0</v>
      </c>
      <c r="BL236" s="120">
        <f>IF('Copy &amp; Paste Roster Report Here'!$A233=BL$7,IF('Copy &amp; Paste Roster Report Here'!$M233="MT",1,0),0)</f>
        <v>0</v>
      </c>
      <c r="BM236" s="120">
        <f>IF('Copy &amp; Paste Roster Report Here'!$A233=BM$7,IF('Copy &amp; Paste Roster Report Here'!$M233="MT",1,0),0)</f>
        <v>0</v>
      </c>
      <c r="BN236" s="120">
        <f>IF('Copy &amp; Paste Roster Report Here'!$A233=BN$7,IF('Copy &amp; Paste Roster Report Here'!$M233="MT",1,0),0)</f>
        <v>0</v>
      </c>
      <c r="BO236" s="120">
        <f>IF('Copy &amp; Paste Roster Report Here'!$A233=BO$7,IF('Copy &amp; Paste Roster Report Here'!$M233="MT",1,0),0)</f>
        <v>0</v>
      </c>
      <c r="BP236" s="120">
        <f>IF('Copy &amp; Paste Roster Report Here'!$A233=BP$7,IF('Copy &amp; Paste Roster Report Here'!$M233="MT",1,0),0)</f>
        <v>0</v>
      </c>
      <c r="BQ236" s="120">
        <f>IF('Copy &amp; Paste Roster Report Here'!$A233=BQ$7,IF('Copy &amp; Paste Roster Report Here'!$M233="MT",1,0),0)</f>
        <v>0</v>
      </c>
      <c r="BR236" s="120">
        <f>IF('Copy &amp; Paste Roster Report Here'!$A233=BR$7,IF('Copy &amp; Paste Roster Report Here'!$M233="MT",1,0),0)</f>
        <v>0</v>
      </c>
      <c r="BS236" s="120">
        <f>IF('Copy &amp; Paste Roster Report Here'!$A233=BS$7,IF('Copy &amp; Paste Roster Report Here'!$M233="MT",1,0),0)</f>
        <v>0</v>
      </c>
      <c r="BT236" s="73">
        <f t="shared" si="57"/>
        <v>0</v>
      </c>
      <c r="BU236" s="121">
        <f>IF('Copy &amp; Paste Roster Report Here'!$A233=BU$7,IF('Copy &amp; Paste Roster Report Here'!$M233="fy",1,0),0)</f>
        <v>0</v>
      </c>
      <c r="BV236" s="121">
        <f>IF('Copy &amp; Paste Roster Report Here'!$A233=BV$7,IF('Copy &amp; Paste Roster Report Here'!$M233="fy",1,0),0)</f>
        <v>0</v>
      </c>
      <c r="BW236" s="121">
        <f>IF('Copy &amp; Paste Roster Report Here'!$A233=BW$7,IF('Copy &amp; Paste Roster Report Here'!$M233="fy",1,0),0)</f>
        <v>0</v>
      </c>
      <c r="BX236" s="121">
        <f>IF('Copy &amp; Paste Roster Report Here'!$A233=BX$7,IF('Copy &amp; Paste Roster Report Here'!$M233="fy",1,0),0)</f>
        <v>0</v>
      </c>
      <c r="BY236" s="121">
        <f>IF('Copy &amp; Paste Roster Report Here'!$A233=BY$7,IF('Copy &amp; Paste Roster Report Here'!$M233="fy",1,0),0)</f>
        <v>0</v>
      </c>
      <c r="BZ236" s="121">
        <f>IF('Copy &amp; Paste Roster Report Here'!$A233=BZ$7,IF('Copy &amp; Paste Roster Report Here'!$M233="fy",1,0),0)</f>
        <v>0</v>
      </c>
      <c r="CA236" s="121">
        <f>IF('Copy &amp; Paste Roster Report Here'!$A233=CA$7,IF('Copy &amp; Paste Roster Report Here'!$M233="fy",1,0),0)</f>
        <v>0</v>
      </c>
      <c r="CB236" s="121">
        <f>IF('Copy &amp; Paste Roster Report Here'!$A233=CB$7,IF('Copy &amp; Paste Roster Report Here'!$M233="fy",1,0),0)</f>
        <v>0</v>
      </c>
      <c r="CC236" s="121">
        <f>IF('Copy &amp; Paste Roster Report Here'!$A233=CC$7,IF('Copy &amp; Paste Roster Report Here'!$M233="fy",1,0),0)</f>
        <v>0</v>
      </c>
      <c r="CD236" s="121">
        <f>IF('Copy &amp; Paste Roster Report Here'!$A233=CD$7,IF('Copy &amp; Paste Roster Report Here'!$M233="fy",1,0),0)</f>
        <v>0</v>
      </c>
      <c r="CE236" s="121">
        <f>IF('Copy &amp; Paste Roster Report Here'!$A233=CE$7,IF('Copy &amp; Paste Roster Report Here'!$M233="fy",1,0),0)</f>
        <v>0</v>
      </c>
      <c r="CF236" s="73">
        <f t="shared" si="58"/>
        <v>0</v>
      </c>
      <c r="CG236" s="122">
        <f>IF('Copy &amp; Paste Roster Report Here'!$A233=CG$7,IF('Copy &amp; Paste Roster Report Here'!$M233="RH",1,0),0)</f>
        <v>0</v>
      </c>
      <c r="CH236" s="122">
        <f>IF('Copy &amp; Paste Roster Report Here'!$A233=CH$7,IF('Copy &amp; Paste Roster Report Here'!$M233="RH",1,0),0)</f>
        <v>0</v>
      </c>
      <c r="CI236" s="122">
        <f>IF('Copy &amp; Paste Roster Report Here'!$A233=CI$7,IF('Copy &amp; Paste Roster Report Here'!$M233="RH",1,0),0)</f>
        <v>0</v>
      </c>
      <c r="CJ236" s="122">
        <f>IF('Copy &amp; Paste Roster Report Here'!$A233=CJ$7,IF('Copy &amp; Paste Roster Report Here'!$M233="RH",1,0),0)</f>
        <v>0</v>
      </c>
      <c r="CK236" s="122">
        <f>IF('Copy &amp; Paste Roster Report Here'!$A233=CK$7,IF('Copy &amp; Paste Roster Report Here'!$M233="RH",1,0),0)</f>
        <v>0</v>
      </c>
      <c r="CL236" s="122">
        <f>IF('Copy &amp; Paste Roster Report Here'!$A233=CL$7,IF('Copy &amp; Paste Roster Report Here'!$M233="RH",1,0),0)</f>
        <v>0</v>
      </c>
      <c r="CM236" s="122">
        <f>IF('Copy &amp; Paste Roster Report Here'!$A233=CM$7,IF('Copy &amp; Paste Roster Report Here'!$M233="RH",1,0),0)</f>
        <v>0</v>
      </c>
      <c r="CN236" s="122">
        <f>IF('Copy &amp; Paste Roster Report Here'!$A233=CN$7,IF('Copy &amp; Paste Roster Report Here'!$M233="RH",1,0),0)</f>
        <v>0</v>
      </c>
      <c r="CO236" s="122">
        <f>IF('Copy &amp; Paste Roster Report Here'!$A233=CO$7,IF('Copy &amp; Paste Roster Report Here'!$M233="RH",1,0),0)</f>
        <v>0</v>
      </c>
      <c r="CP236" s="122">
        <f>IF('Copy &amp; Paste Roster Report Here'!$A233=CP$7,IF('Copy &amp; Paste Roster Report Here'!$M233="RH",1,0),0)</f>
        <v>0</v>
      </c>
      <c r="CQ236" s="122">
        <f>IF('Copy &amp; Paste Roster Report Here'!$A233=CQ$7,IF('Copy &amp; Paste Roster Report Here'!$M233="RH",1,0),0)</f>
        <v>0</v>
      </c>
      <c r="CR236" s="73">
        <f t="shared" si="59"/>
        <v>0</v>
      </c>
      <c r="CS236" s="123">
        <f>IF('Copy &amp; Paste Roster Report Here'!$A233=CS$7,IF('Copy &amp; Paste Roster Report Here'!$M233="QT",1,0),0)</f>
        <v>0</v>
      </c>
      <c r="CT236" s="123">
        <f>IF('Copy &amp; Paste Roster Report Here'!$A233=CT$7,IF('Copy &amp; Paste Roster Report Here'!$M233="QT",1,0),0)</f>
        <v>0</v>
      </c>
      <c r="CU236" s="123">
        <f>IF('Copy &amp; Paste Roster Report Here'!$A233=CU$7,IF('Copy &amp; Paste Roster Report Here'!$M233="QT",1,0),0)</f>
        <v>0</v>
      </c>
      <c r="CV236" s="123">
        <f>IF('Copy &amp; Paste Roster Report Here'!$A233=CV$7,IF('Copy &amp; Paste Roster Report Here'!$M233="QT",1,0),0)</f>
        <v>0</v>
      </c>
      <c r="CW236" s="123">
        <f>IF('Copy &amp; Paste Roster Report Here'!$A233=CW$7,IF('Copy &amp; Paste Roster Report Here'!$M233="QT",1,0),0)</f>
        <v>0</v>
      </c>
      <c r="CX236" s="123">
        <f>IF('Copy &amp; Paste Roster Report Here'!$A233=CX$7,IF('Copy &amp; Paste Roster Report Here'!$M233="QT",1,0),0)</f>
        <v>0</v>
      </c>
      <c r="CY236" s="123">
        <f>IF('Copy &amp; Paste Roster Report Here'!$A233=CY$7,IF('Copy &amp; Paste Roster Report Here'!$M233="QT",1,0),0)</f>
        <v>0</v>
      </c>
      <c r="CZ236" s="123">
        <f>IF('Copy &amp; Paste Roster Report Here'!$A233=CZ$7,IF('Copy &amp; Paste Roster Report Here'!$M233="QT",1,0),0)</f>
        <v>0</v>
      </c>
      <c r="DA236" s="123">
        <f>IF('Copy &amp; Paste Roster Report Here'!$A233=DA$7,IF('Copy &amp; Paste Roster Report Here'!$M233="QT",1,0),0)</f>
        <v>0</v>
      </c>
      <c r="DB236" s="123">
        <f>IF('Copy &amp; Paste Roster Report Here'!$A233=DB$7,IF('Copy &amp; Paste Roster Report Here'!$M233="QT",1,0),0)</f>
        <v>0</v>
      </c>
      <c r="DC236" s="123">
        <f>IF('Copy &amp; Paste Roster Report Here'!$A233=DC$7,IF('Copy &amp; Paste Roster Report Here'!$M233="QT",1,0),0)</f>
        <v>0</v>
      </c>
      <c r="DD236" s="73">
        <f t="shared" si="60"/>
        <v>0</v>
      </c>
      <c r="DE236" s="124">
        <f>IF('Copy &amp; Paste Roster Report Here'!$A233=DE$7,IF('Copy &amp; Paste Roster Report Here'!$M233="xxxxxxxxxxx",1,0),0)</f>
        <v>0</v>
      </c>
      <c r="DF236" s="124">
        <f>IF('Copy &amp; Paste Roster Report Here'!$A233=DF$7,IF('Copy &amp; Paste Roster Report Here'!$M233="xxxxxxxxxxx",1,0),0)</f>
        <v>0</v>
      </c>
      <c r="DG236" s="124">
        <f>IF('Copy &amp; Paste Roster Report Here'!$A233=DG$7,IF('Copy &amp; Paste Roster Report Here'!$M233="xxxxxxxxxxx",1,0),0)</f>
        <v>0</v>
      </c>
      <c r="DH236" s="124">
        <f>IF('Copy &amp; Paste Roster Report Here'!$A233=DH$7,IF('Copy &amp; Paste Roster Report Here'!$M233="xxxxxxxxxxx",1,0),0)</f>
        <v>0</v>
      </c>
      <c r="DI236" s="124">
        <f>IF('Copy &amp; Paste Roster Report Here'!$A233=DI$7,IF('Copy &amp; Paste Roster Report Here'!$M233="xxxxxxxxxxx",1,0),0)</f>
        <v>0</v>
      </c>
      <c r="DJ236" s="124">
        <f>IF('Copy &amp; Paste Roster Report Here'!$A233=DJ$7,IF('Copy &amp; Paste Roster Report Here'!$M233="xxxxxxxxxxx",1,0),0)</f>
        <v>0</v>
      </c>
      <c r="DK236" s="124">
        <f>IF('Copy &amp; Paste Roster Report Here'!$A233=DK$7,IF('Copy &amp; Paste Roster Report Here'!$M233="xxxxxxxxxxx",1,0),0)</f>
        <v>0</v>
      </c>
      <c r="DL236" s="124">
        <f>IF('Copy &amp; Paste Roster Report Here'!$A233=DL$7,IF('Copy &amp; Paste Roster Report Here'!$M233="xxxxxxxxxxx",1,0),0)</f>
        <v>0</v>
      </c>
      <c r="DM236" s="124">
        <f>IF('Copy &amp; Paste Roster Report Here'!$A233=DM$7,IF('Copy &amp; Paste Roster Report Here'!$M233="xxxxxxxxxxx",1,0),0)</f>
        <v>0</v>
      </c>
      <c r="DN236" s="124">
        <f>IF('Copy &amp; Paste Roster Report Here'!$A233=DN$7,IF('Copy &amp; Paste Roster Report Here'!$M233="xxxxxxxxxxx",1,0),0)</f>
        <v>0</v>
      </c>
      <c r="DO236" s="124">
        <f>IF('Copy &amp; Paste Roster Report Here'!$A233=DO$7,IF('Copy &amp; Paste Roster Report Here'!$M233="xxxxxxxxxxx",1,0),0)</f>
        <v>0</v>
      </c>
      <c r="DP236" s="125">
        <f t="shared" si="61"/>
        <v>0</v>
      </c>
      <c r="DQ236" s="126">
        <f t="shared" si="62"/>
        <v>0</v>
      </c>
    </row>
    <row r="237" spans="1:121" x14ac:dyDescent="0.2">
      <c r="A237" s="111">
        <f t="shared" si="48"/>
        <v>0</v>
      </c>
      <c r="B237" s="111">
        <f t="shared" si="49"/>
        <v>0</v>
      </c>
      <c r="C237" s="112">
        <f>+('Copy &amp; Paste Roster Report Here'!$P234-'Copy &amp; Paste Roster Report Here'!$O234)/30</f>
        <v>0</v>
      </c>
      <c r="D237" s="112">
        <f>+('Copy &amp; Paste Roster Report Here'!$P234-'Copy &amp; Paste Roster Report Here'!$O234)</f>
        <v>0</v>
      </c>
      <c r="E237" s="111">
        <f>'Copy &amp; Paste Roster Report Here'!N234</f>
        <v>0</v>
      </c>
      <c r="F237" s="111" t="str">
        <f t="shared" si="50"/>
        <v>N</v>
      </c>
      <c r="G237" s="111">
        <f>'Copy &amp; Paste Roster Report Here'!R234</f>
        <v>0</v>
      </c>
      <c r="H237" s="113">
        <f t="shared" si="51"/>
        <v>0</v>
      </c>
      <c r="I237" s="112">
        <f>IF(F237="N",$F$5-'Copy &amp; Paste Roster Report Here'!O234,+'Copy &amp; Paste Roster Report Here'!Q234-'Copy &amp; Paste Roster Report Here'!O234)</f>
        <v>0</v>
      </c>
      <c r="J237" s="114">
        <f t="shared" si="52"/>
        <v>0</v>
      </c>
      <c r="K237" s="114">
        <f t="shared" si="53"/>
        <v>0</v>
      </c>
      <c r="L237" s="115">
        <f>'Copy &amp; Paste Roster Report Here'!F234</f>
        <v>0</v>
      </c>
      <c r="M237" s="116">
        <f t="shared" si="54"/>
        <v>0</v>
      </c>
      <c r="N237" s="117">
        <f>IF('Copy &amp; Paste Roster Report Here'!$A234='Analytical Tests'!N$7,IF($F237="Y",+$H237*N$6,0),0)</f>
        <v>0</v>
      </c>
      <c r="O237" s="117">
        <f>IF('Copy &amp; Paste Roster Report Here'!$A234='Analytical Tests'!O$7,IF($F237="Y",+$H237*O$6,0),0)</f>
        <v>0</v>
      </c>
      <c r="P237" s="117">
        <f>IF('Copy &amp; Paste Roster Report Here'!$A234='Analytical Tests'!P$7,IF($F237="Y",+$H237*P$6,0),0)</f>
        <v>0</v>
      </c>
      <c r="Q237" s="117">
        <f>IF('Copy &amp; Paste Roster Report Here'!$A234='Analytical Tests'!Q$7,IF($F237="Y",+$H237*Q$6,0),0)</f>
        <v>0</v>
      </c>
      <c r="R237" s="117">
        <f>IF('Copy &amp; Paste Roster Report Here'!$A234='Analytical Tests'!R$7,IF($F237="Y",+$H237*R$6,0),0)</f>
        <v>0</v>
      </c>
      <c r="S237" s="117">
        <f>IF('Copy &amp; Paste Roster Report Here'!$A234='Analytical Tests'!S$7,IF($F237="Y",+$H237*S$6,0),0)</f>
        <v>0</v>
      </c>
      <c r="T237" s="117">
        <f>IF('Copy &amp; Paste Roster Report Here'!$A234='Analytical Tests'!T$7,IF($F237="Y",+$H237*T$6,0),0)</f>
        <v>0</v>
      </c>
      <c r="U237" s="117">
        <f>IF('Copy &amp; Paste Roster Report Here'!$A234='Analytical Tests'!U$7,IF($F237="Y",+$H237*U$6,0),0)</f>
        <v>0</v>
      </c>
      <c r="V237" s="117">
        <f>IF('Copy &amp; Paste Roster Report Here'!$A234='Analytical Tests'!V$7,IF($F237="Y",+$H237*V$6,0),0)</f>
        <v>0</v>
      </c>
      <c r="W237" s="117">
        <f>IF('Copy &amp; Paste Roster Report Here'!$A234='Analytical Tests'!W$7,IF($F237="Y",+$H237*W$6,0),0)</f>
        <v>0</v>
      </c>
      <c r="X237" s="117">
        <f>IF('Copy &amp; Paste Roster Report Here'!$A234='Analytical Tests'!X$7,IF($F237="Y",+$H237*X$6,0),0)</f>
        <v>0</v>
      </c>
      <c r="Y237" s="117" t="b">
        <f>IF('Copy &amp; Paste Roster Report Here'!$A234='Analytical Tests'!Y$7,IF($F237="N",IF($J237&gt;=$C237,Y$6,+($I237/$D237)*Y$6),0))</f>
        <v>0</v>
      </c>
      <c r="Z237" s="117" t="b">
        <f>IF('Copy &amp; Paste Roster Report Here'!$A234='Analytical Tests'!Z$7,IF($F237="N",IF($J237&gt;=$C237,Z$6,+($I237/$D237)*Z$6),0))</f>
        <v>0</v>
      </c>
      <c r="AA237" s="117" t="b">
        <f>IF('Copy &amp; Paste Roster Report Here'!$A234='Analytical Tests'!AA$7,IF($F237="N",IF($J237&gt;=$C237,AA$6,+($I237/$D237)*AA$6),0))</f>
        <v>0</v>
      </c>
      <c r="AB237" s="117" t="b">
        <f>IF('Copy &amp; Paste Roster Report Here'!$A234='Analytical Tests'!AB$7,IF($F237="N",IF($J237&gt;=$C237,AB$6,+($I237/$D237)*AB$6),0))</f>
        <v>0</v>
      </c>
      <c r="AC237" s="117" t="b">
        <f>IF('Copy &amp; Paste Roster Report Here'!$A234='Analytical Tests'!AC$7,IF($F237="N",IF($J237&gt;=$C237,AC$6,+($I237/$D237)*AC$6),0))</f>
        <v>0</v>
      </c>
      <c r="AD237" s="117" t="b">
        <f>IF('Copy &amp; Paste Roster Report Here'!$A234='Analytical Tests'!AD$7,IF($F237="N",IF($J237&gt;=$C237,AD$6,+($I237/$D237)*AD$6),0))</f>
        <v>0</v>
      </c>
      <c r="AE237" s="117" t="b">
        <f>IF('Copy &amp; Paste Roster Report Here'!$A234='Analytical Tests'!AE$7,IF($F237="N",IF($J237&gt;=$C237,AE$6,+($I237/$D237)*AE$6),0))</f>
        <v>0</v>
      </c>
      <c r="AF237" s="117" t="b">
        <f>IF('Copy &amp; Paste Roster Report Here'!$A234='Analytical Tests'!AF$7,IF($F237="N",IF($J237&gt;=$C237,AF$6,+($I237/$D237)*AF$6),0))</f>
        <v>0</v>
      </c>
      <c r="AG237" s="117" t="b">
        <f>IF('Copy &amp; Paste Roster Report Here'!$A234='Analytical Tests'!AG$7,IF($F237="N",IF($J237&gt;=$C237,AG$6,+($I237/$D237)*AG$6),0))</f>
        <v>0</v>
      </c>
      <c r="AH237" s="117" t="b">
        <f>IF('Copy &amp; Paste Roster Report Here'!$A234='Analytical Tests'!AH$7,IF($F237="N",IF($J237&gt;=$C237,AH$6,+($I237/$D237)*AH$6),0))</f>
        <v>0</v>
      </c>
      <c r="AI237" s="117" t="b">
        <f>IF('Copy &amp; Paste Roster Report Here'!$A234='Analytical Tests'!AI$7,IF($F237="N",IF($J237&gt;=$C237,AI$6,+($I237/$D237)*AI$6),0))</f>
        <v>0</v>
      </c>
      <c r="AJ237" s="79"/>
      <c r="AK237" s="118">
        <f>IF('Copy &amp; Paste Roster Report Here'!$A234=AK$7,IF('Copy &amp; Paste Roster Report Here'!$M234="FT",1,0),0)</f>
        <v>0</v>
      </c>
      <c r="AL237" s="118">
        <f>IF('Copy &amp; Paste Roster Report Here'!$A234=AL$7,IF('Copy &amp; Paste Roster Report Here'!$M234="FT",1,0),0)</f>
        <v>0</v>
      </c>
      <c r="AM237" s="118">
        <f>IF('Copy &amp; Paste Roster Report Here'!$A234=AM$7,IF('Copy &amp; Paste Roster Report Here'!$M234="FT",1,0),0)</f>
        <v>0</v>
      </c>
      <c r="AN237" s="118">
        <f>IF('Copy &amp; Paste Roster Report Here'!$A234=AN$7,IF('Copy &amp; Paste Roster Report Here'!$M234="FT",1,0),0)</f>
        <v>0</v>
      </c>
      <c r="AO237" s="118">
        <f>IF('Copy &amp; Paste Roster Report Here'!$A234=AO$7,IF('Copy &amp; Paste Roster Report Here'!$M234="FT",1,0),0)</f>
        <v>0</v>
      </c>
      <c r="AP237" s="118">
        <f>IF('Copy &amp; Paste Roster Report Here'!$A234=AP$7,IF('Copy &amp; Paste Roster Report Here'!$M234="FT",1,0),0)</f>
        <v>0</v>
      </c>
      <c r="AQ237" s="118">
        <f>IF('Copy &amp; Paste Roster Report Here'!$A234=AQ$7,IF('Copy &amp; Paste Roster Report Here'!$M234="FT",1,0),0)</f>
        <v>0</v>
      </c>
      <c r="AR237" s="118">
        <f>IF('Copy &amp; Paste Roster Report Here'!$A234=AR$7,IF('Copy &amp; Paste Roster Report Here'!$M234="FT",1,0),0)</f>
        <v>0</v>
      </c>
      <c r="AS237" s="118">
        <f>IF('Copy &amp; Paste Roster Report Here'!$A234=AS$7,IF('Copy &amp; Paste Roster Report Here'!$M234="FT",1,0),0)</f>
        <v>0</v>
      </c>
      <c r="AT237" s="118">
        <f>IF('Copy &amp; Paste Roster Report Here'!$A234=AT$7,IF('Copy &amp; Paste Roster Report Here'!$M234="FT",1,0),0)</f>
        <v>0</v>
      </c>
      <c r="AU237" s="118">
        <f>IF('Copy &amp; Paste Roster Report Here'!$A234=AU$7,IF('Copy &amp; Paste Roster Report Here'!$M234="FT",1,0),0)</f>
        <v>0</v>
      </c>
      <c r="AV237" s="73">
        <f t="shared" si="55"/>
        <v>0</v>
      </c>
      <c r="AW237" s="119">
        <f>IF('Copy &amp; Paste Roster Report Here'!$A234=AW$7,IF('Copy &amp; Paste Roster Report Here'!$M234="HT",1,0),0)</f>
        <v>0</v>
      </c>
      <c r="AX237" s="119">
        <f>IF('Copy &amp; Paste Roster Report Here'!$A234=AX$7,IF('Copy &amp; Paste Roster Report Here'!$M234="HT",1,0),0)</f>
        <v>0</v>
      </c>
      <c r="AY237" s="119">
        <f>IF('Copy &amp; Paste Roster Report Here'!$A234=AY$7,IF('Copy &amp; Paste Roster Report Here'!$M234="HT",1,0),0)</f>
        <v>0</v>
      </c>
      <c r="AZ237" s="119">
        <f>IF('Copy &amp; Paste Roster Report Here'!$A234=AZ$7,IF('Copy &amp; Paste Roster Report Here'!$M234="HT",1,0),0)</f>
        <v>0</v>
      </c>
      <c r="BA237" s="119">
        <f>IF('Copy &amp; Paste Roster Report Here'!$A234=BA$7,IF('Copy &amp; Paste Roster Report Here'!$M234="HT",1,0),0)</f>
        <v>0</v>
      </c>
      <c r="BB237" s="119">
        <f>IF('Copy &amp; Paste Roster Report Here'!$A234=BB$7,IF('Copy &amp; Paste Roster Report Here'!$M234="HT",1,0),0)</f>
        <v>0</v>
      </c>
      <c r="BC237" s="119">
        <f>IF('Copy &amp; Paste Roster Report Here'!$A234=BC$7,IF('Copy &amp; Paste Roster Report Here'!$M234="HT",1,0),0)</f>
        <v>0</v>
      </c>
      <c r="BD237" s="119">
        <f>IF('Copy &amp; Paste Roster Report Here'!$A234=BD$7,IF('Copy &amp; Paste Roster Report Here'!$M234="HT",1,0),0)</f>
        <v>0</v>
      </c>
      <c r="BE237" s="119">
        <f>IF('Copy &amp; Paste Roster Report Here'!$A234=BE$7,IF('Copy &amp; Paste Roster Report Here'!$M234="HT",1,0),0)</f>
        <v>0</v>
      </c>
      <c r="BF237" s="119">
        <f>IF('Copy &amp; Paste Roster Report Here'!$A234=BF$7,IF('Copy &amp; Paste Roster Report Here'!$M234="HT",1,0),0)</f>
        <v>0</v>
      </c>
      <c r="BG237" s="119">
        <f>IF('Copy &amp; Paste Roster Report Here'!$A234=BG$7,IF('Copy &amp; Paste Roster Report Here'!$M234="HT",1,0),0)</f>
        <v>0</v>
      </c>
      <c r="BH237" s="73">
        <f t="shared" si="56"/>
        <v>0</v>
      </c>
      <c r="BI237" s="120">
        <f>IF('Copy &amp; Paste Roster Report Here'!$A234=BI$7,IF('Copy &amp; Paste Roster Report Here'!$M234="MT",1,0),0)</f>
        <v>0</v>
      </c>
      <c r="BJ237" s="120">
        <f>IF('Copy &amp; Paste Roster Report Here'!$A234=BJ$7,IF('Copy &amp; Paste Roster Report Here'!$M234="MT",1,0),0)</f>
        <v>0</v>
      </c>
      <c r="BK237" s="120">
        <f>IF('Copy &amp; Paste Roster Report Here'!$A234=BK$7,IF('Copy &amp; Paste Roster Report Here'!$M234="MT",1,0),0)</f>
        <v>0</v>
      </c>
      <c r="BL237" s="120">
        <f>IF('Copy &amp; Paste Roster Report Here'!$A234=BL$7,IF('Copy &amp; Paste Roster Report Here'!$M234="MT",1,0),0)</f>
        <v>0</v>
      </c>
      <c r="BM237" s="120">
        <f>IF('Copy &amp; Paste Roster Report Here'!$A234=BM$7,IF('Copy &amp; Paste Roster Report Here'!$M234="MT",1,0),0)</f>
        <v>0</v>
      </c>
      <c r="BN237" s="120">
        <f>IF('Copy &amp; Paste Roster Report Here'!$A234=BN$7,IF('Copy &amp; Paste Roster Report Here'!$M234="MT",1,0),0)</f>
        <v>0</v>
      </c>
      <c r="BO237" s="120">
        <f>IF('Copy &amp; Paste Roster Report Here'!$A234=BO$7,IF('Copy &amp; Paste Roster Report Here'!$M234="MT",1,0),0)</f>
        <v>0</v>
      </c>
      <c r="BP237" s="120">
        <f>IF('Copy &amp; Paste Roster Report Here'!$A234=BP$7,IF('Copy &amp; Paste Roster Report Here'!$M234="MT",1,0),0)</f>
        <v>0</v>
      </c>
      <c r="BQ237" s="120">
        <f>IF('Copy &amp; Paste Roster Report Here'!$A234=BQ$7,IF('Copy &amp; Paste Roster Report Here'!$M234="MT",1,0),0)</f>
        <v>0</v>
      </c>
      <c r="BR237" s="120">
        <f>IF('Copy &amp; Paste Roster Report Here'!$A234=BR$7,IF('Copy &amp; Paste Roster Report Here'!$M234="MT",1,0),0)</f>
        <v>0</v>
      </c>
      <c r="BS237" s="120">
        <f>IF('Copy &amp; Paste Roster Report Here'!$A234=BS$7,IF('Copy &amp; Paste Roster Report Here'!$M234="MT",1,0),0)</f>
        <v>0</v>
      </c>
      <c r="BT237" s="73">
        <f t="shared" si="57"/>
        <v>0</v>
      </c>
      <c r="BU237" s="121">
        <f>IF('Copy &amp; Paste Roster Report Here'!$A234=BU$7,IF('Copy &amp; Paste Roster Report Here'!$M234="fy",1,0),0)</f>
        <v>0</v>
      </c>
      <c r="BV237" s="121">
        <f>IF('Copy &amp; Paste Roster Report Here'!$A234=BV$7,IF('Copy &amp; Paste Roster Report Here'!$M234="fy",1,0),0)</f>
        <v>0</v>
      </c>
      <c r="BW237" s="121">
        <f>IF('Copy &amp; Paste Roster Report Here'!$A234=BW$7,IF('Copy &amp; Paste Roster Report Here'!$M234="fy",1,0),0)</f>
        <v>0</v>
      </c>
      <c r="BX237" s="121">
        <f>IF('Copy &amp; Paste Roster Report Here'!$A234=BX$7,IF('Copy &amp; Paste Roster Report Here'!$M234="fy",1,0),0)</f>
        <v>0</v>
      </c>
      <c r="BY237" s="121">
        <f>IF('Copy &amp; Paste Roster Report Here'!$A234=BY$7,IF('Copy &amp; Paste Roster Report Here'!$M234="fy",1,0),0)</f>
        <v>0</v>
      </c>
      <c r="BZ237" s="121">
        <f>IF('Copy &amp; Paste Roster Report Here'!$A234=BZ$7,IF('Copy &amp; Paste Roster Report Here'!$M234="fy",1,0),0)</f>
        <v>0</v>
      </c>
      <c r="CA237" s="121">
        <f>IF('Copy &amp; Paste Roster Report Here'!$A234=CA$7,IF('Copy &amp; Paste Roster Report Here'!$M234="fy",1,0),0)</f>
        <v>0</v>
      </c>
      <c r="CB237" s="121">
        <f>IF('Copy &amp; Paste Roster Report Here'!$A234=CB$7,IF('Copy &amp; Paste Roster Report Here'!$M234="fy",1,0),0)</f>
        <v>0</v>
      </c>
      <c r="CC237" s="121">
        <f>IF('Copy &amp; Paste Roster Report Here'!$A234=CC$7,IF('Copy &amp; Paste Roster Report Here'!$M234="fy",1,0),0)</f>
        <v>0</v>
      </c>
      <c r="CD237" s="121">
        <f>IF('Copy &amp; Paste Roster Report Here'!$A234=CD$7,IF('Copy &amp; Paste Roster Report Here'!$M234="fy",1,0),0)</f>
        <v>0</v>
      </c>
      <c r="CE237" s="121">
        <f>IF('Copy &amp; Paste Roster Report Here'!$A234=CE$7,IF('Copy &amp; Paste Roster Report Here'!$M234="fy",1,0),0)</f>
        <v>0</v>
      </c>
      <c r="CF237" s="73">
        <f t="shared" si="58"/>
        <v>0</v>
      </c>
      <c r="CG237" s="122">
        <f>IF('Copy &amp; Paste Roster Report Here'!$A234=CG$7,IF('Copy &amp; Paste Roster Report Here'!$M234="RH",1,0),0)</f>
        <v>0</v>
      </c>
      <c r="CH237" s="122">
        <f>IF('Copy &amp; Paste Roster Report Here'!$A234=CH$7,IF('Copy &amp; Paste Roster Report Here'!$M234="RH",1,0),0)</f>
        <v>0</v>
      </c>
      <c r="CI237" s="122">
        <f>IF('Copy &amp; Paste Roster Report Here'!$A234=CI$7,IF('Copy &amp; Paste Roster Report Here'!$M234="RH",1,0),0)</f>
        <v>0</v>
      </c>
      <c r="CJ237" s="122">
        <f>IF('Copy &amp; Paste Roster Report Here'!$A234=CJ$7,IF('Copy &amp; Paste Roster Report Here'!$M234="RH",1,0),0)</f>
        <v>0</v>
      </c>
      <c r="CK237" s="122">
        <f>IF('Copy &amp; Paste Roster Report Here'!$A234=CK$7,IF('Copy &amp; Paste Roster Report Here'!$M234="RH",1,0),0)</f>
        <v>0</v>
      </c>
      <c r="CL237" s="122">
        <f>IF('Copy &amp; Paste Roster Report Here'!$A234=CL$7,IF('Copy &amp; Paste Roster Report Here'!$M234="RH",1,0),0)</f>
        <v>0</v>
      </c>
      <c r="CM237" s="122">
        <f>IF('Copy &amp; Paste Roster Report Here'!$A234=CM$7,IF('Copy &amp; Paste Roster Report Here'!$M234="RH",1,0),0)</f>
        <v>0</v>
      </c>
      <c r="CN237" s="122">
        <f>IF('Copy &amp; Paste Roster Report Here'!$A234=CN$7,IF('Copy &amp; Paste Roster Report Here'!$M234="RH",1,0),0)</f>
        <v>0</v>
      </c>
      <c r="CO237" s="122">
        <f>IF('Copy &amp; Paste Roster Report Here'!$A234=CO$7,IF('Copy &amp; Paste Roster Report Here'!$M234="RH",1,0),0)</f>
        <v>0</v>
      </c>
      <c r="CP237" s="122">
        <f>IF('Copy &amp; Paste Roster Report Here'!$A234=CP$7,IF('Copy &amp; Paste Roster Report Here'!$M234="RH",1,0),0)</f>
        <v>0</v>
      </c>
      <c r="CQ237" s="122">
        <f>IF('Copy &amp; Paste Roster Report Here'!$A234=CQ$7,IF('Copy &amp; Paste Roster Report Here'!$M234="RH",1,0),0)</f>
        <v>0</v>
      </c>
      <c r="CR237" s="73">
        <f t="shared" si="59"/>
        <v>0</v>
      </c>
      <c r="CS237" s="123">
        <f>IF('Copy &amp; Paste Roster Report Here'!$A234=CS$7,IF('Copy &amp; Paste Roster Report Here'!$M234="QT",1,0),0)</f>
        <v>0</v>
      </c>
      <c r="CT237" s="123">
        <f>IF('Copy &amp; Paste Roster Report Here'!$A234=CT$7,IF('Copy &amp; Paste Roster Report Here'!$M234="QT",1,0),0)</f>
        <v>0</v>
      </c>
      <c r="CU237" s="123">
        <f>IF('Copy &amp; Paste Roster Report Here'!$A234=CU$7,IF('Copy &amp; Paste Roster Report Here'!$M234="QT",1,0),0)</f>
        <v>0</v>
      </c>
      <c r="CV237" s="123">
        <f>IF('Copy &amp; Paste Roster Report Here'!$A234=CV$7,IF('Copy &amp; Paste Roster Report Here'!$M234="QT",1,0),0)</f>
        <v>0</v>
      </c>
      <c r="CW237" s="123">
        <f>IF('Copy &amp; Paste Roster Report Here'!$A234=CW$7,IF('Copy &amp; Paste Roster Report Here'!$M234="QT",1,0),0)</f>
        <v>0</v>
      </c>
      <c r="CX237" s="123">
        <f>IF('Copy &amp; Paste Roster Report Here'!$A234=CX$7,IF('Copy &amp; Paste Roster Report Here'!$M234="QT",1,0),0)</f>
        <v>0</v>
      </c>
      <c r="CY237" s="123">
        <f>IF('Copy &amp; Paste Roster Report Here'!$A234=CY$7,IF('Copy &amp; Paste Roster Report Here'!$M234="QT",1,0),0)</f>
        <v>0</v>
      </c>
      <c r="CZ237" s="123">
        <f>IF('Copy &amp; Paste Roster Report Here'!$A234=CZ$7,IF('Copy &amp; Paste Roster Report Here'!$M234="QT",1,0),0)</f>
        <v>0</v>
      </c>
      <c r="DA237" s="123">
        <f>IF('Copy &amp; Paste Roster Report Here'!$A234=DA$7,IF('Copy &amp; Paste Roster Report Here'!$M234="QT",1,0),0)</f>
        <v>0</v>
      </c>
      <c r="DB237" s="123">
        <f>IF('Copy &amp; Paste Roster Report Here'!$A234=DB$7,IF('Copy &amp; Paste Roster Report Here'!$M234="QT",1,0),0)</f>
        <v>0</v>
      </c>
      <c r="DC237" s="123">
        <f>IF('Copy &amp; Paste Roster Report Here'!$A234=DC$7,IF('Copy &amp; Paste Roster Report Here'!$M234="QT",1,0),0)</f>
        <v>0</v>
      </c>
      <c r="DD237" s="73">
        <f t="shared" si="60"/>
        <v>0</v>
      </c>
      <c r="DE237" s="124">
        <f>IF('Copy &amp; Paste Roster Report Here'!$A234=DE$7,IF('Copy &amp; Paste Roster Report Here'!$M234="xxxxxxxxxxx",1,0),0)</f>
        <v>0</v>
      </c>
      <c r="DF237" s="124">
        <f>IF('Copy &amp; Paste Roster Report Here'!$A234=DF$7,IF('Copy &amp; Paste Roster Report Here'!$M234="xxxxxxxxxxx",1,0),0)</f>
        <v>0</v>
      </c>
      <c r="DG237" s="124">
        <f>IF('Copy &amp; Paste Roster Report Here'!$A234=DG$7,IF('Copy &amp; Paste Roster Report Here'!$M234="xxxxxxxxxxx",1,0),0)</f>
        <v>0</v>
      </c>
      <c r="DH237" s="124">
        <f>IF('Copy &amp; Paste Roster Report Here'!$A234=DH$7,IF('Copy &amp; Paste Roster Report Here'!$M234="xxxxxxxxxxx",1,0),0)</f>
        <v>0</v>
      </c>
      <c r="DI237" s="124">
        <f>IF('Copy &amp; Paste Roster Report Here'!$A234=DI$7,IF('Copy &amp; Paste Roster Report Here'!$M234="xxxxxxxxxxx",1,0),0)</f>
        <v>0</v>
      </c>
      <c r="DJ237" s="124">
        <f>IF('Copy &amp; Paste Roster Report Here'!$A234=DJ$7,IF('Copy &amp; Paste Roster Report Here'!$M234="xxxxxxxxxxx",1,0),0)</f>
        <v>0</v>
      </c>
      <c r="DK237" s="124">
        <f>IF('Copy &amp; Paste Roster Report Here'!$A234=DK$7,IF('Copy &amp; Paste Roster Report Here'!$M234="xxxxxxxxxxx",1,0),0)</f>
        <v>0</v>
      </c>
      <c r="DL237" s="124">
        <f>IF('Copy &amp; Paste Roster Report Here'!$A234=DL$7,IF('Copy &amp; Paste Roster Report Here'!$M234="xxxxxxxxxxx",1,0),0)</f>
        <v>0</v>
      </c>
      <c r="DM237" s="124">
        <f>IF('Copy &amp; Paste Roster Report Here'!$A234=DM$7,IF('Copy &amp; Paste Roster Report Here'!$M234="xxxxxxxxxxx",1,0),0)</f>
        <v>0</v>
      </c>
      <c r="DN237" s="124">
        <f>IF('Copy &amp; Paste Roster Report Here'!$A234=DN$7,IF('Copy &amp; Paste Roster Report Here'!$M234="xxxxxxxxxxx",1,0),0)</f>
        <v>0</v>
      </c>
      <c r="DO237" s="124">
        <f>IF('Copy &amp; Paste Roster Report Here'!$A234=DO$7,IF('Copy &amp; Paste Roster Report Here'!$M234="xxxxxxxxxxx",1,0),0)</f>
        <v>0</v>
      </c>
      <c r="DP237" s="125">
        <f t="shared" si="61"/>
        <v>0</v>
      </c>
      <c r="DQ237" s="126">
        <f t="shared" si="62"/>
        <v>0</v>
      </c>
    </row>
    <row r="238" spans="1:121" x14ac:dyDescent="0.2">
      <c r="A238" s="111">
        <f t="shared" si="48"/>
        <v>0</v>
      </c>
      <c r="B238" s="111">
        <f t="shared" si="49"/>
        <v>0</v>
      </c>
      <c r="C238" s="112">
        <f>+('Copy &amp; Paste Roster Report Here'!$P235-'Copy &amp; Paste Roster Report Here'!$O235)/30</f>
        <v>0</v>
      </c>
      <c r="D238" s="112">
        <f>+('Copy &amp; Paste Roster Report Here'!$P235-'Copy &amp; Paste Roster Report Here'!$O235)</f>
        <v>0</v>
      </c>
      <c r="E238" s="111">
        <f>'Copy &amp; Paste Roster Report Here'!N235</f>
        <v>0</v>
      </c>
      <c r="F238" s="111" t="str">
        <f t="shared" si="50"/>
        <v>N</v>
      </c>
      <c r="G238" s="111">
        <f>'Copy &amp; Paste Roster Report Here'!R235</f>
        <v>0</v>
      </c>
      <c r="H238" s="113">
        <f t="shared" si="51"/>
        <v>0</v>
      </c>
      <c r="I238" s="112">
        <f>IF(F238="N",$F$5-'Copy &amp; Paste Roster Report Here'!O235,+'Copy &amp; Paste Roster Report Here'!Q235-'Copy &amp; Paste Roster Report Here'!O235)</f>
        <v>0</v>
      </c>
      <c r="J238" s="114">
        <f t="shared" si="52"/>
        <v>0</v>
      </c>
      <c r="K238" s="114">
        <f t="shared" si="53"/>
        <v>0</v>
      </c>
      <c r="L238" s="115">
        <f>'Copy &amp; Paste Roster Report Here'!F235</f>
        <v>0</v>
      </c>
      <c r="M238" s="116">
        <f t="shared" si="54"/>
        <v>0</v>
      </c>
      <c r="N238" s="117">
        <f>IF('Copy &amp; Paste Roster Report Here'!$A235='Analytical Tests'!N$7,IF($F238="Y",+$H238*N$6,0),0)</f>
        <v>0</v>
      </c>
      <c r="O238" s="117">
        <f>IF('Copy &amp; Paste Roster Report Here'!$A235='Analytical Tests'!O$7,IF($F238="Y",+$H238*O$6,0),0)</f>
        <v>0</v>
      </c>
      <c r="P238" s="117">
        <f>IF('Copy &amp; Paste Roster Report Here'!$A235='Analytical Tests'!P$7,IF($F238="Y",+$H238*P$6,0),0)</f>
        <v>0</v>
      </c>
      <c r="Q238" s="117">
        <f>IF('Copy &amp; Paste Roster Report Here'!$A235='Analytical Tests'!Q$7,IF($F238="Y",+$H238*Q$6,0),0)</f>
        <v>0</v>
      </c>
      <c r="R238" s="117">
        <f>IF('Copy &amp; Paste Roster Report Here'!$A235='Analytical Tests'!R$7,IF($F238="Y",+$H238*R$6,0),0)</f>
        <v>0</v>
      </c>
      <c r="S238" s="117">
        <f>IF('Copy &amp; Paste Roster Report Here'!$A235='Analytical Tests'!S$7,IF($F238="Y",+$H238*S$6,0),0)</f>
        <v>0</v>
      </c>
      <c r="T238" s="117">
        <f>IF('Copy &amp; Paste Roster Report Here'!$A235='Analytical Tests'!T$7,IF($F238="Y",+$H238*T$6,0),0)</f>
        <v>0</v>
      </c>
      <c r="U238" s="117">
        <f>IF('Copy &amp; Paste Roster Report Here'!$A235='Analytical Tests'!U$7,IF($F238="Y",+$H238*U$6,0),0)</f>
        <v>0</v>
      </c>
      <c r="V238" s="117">
        <f>IF('Copy &amp; Paste Roster Report Here'!$A235='Analytical Tests'!V$7,IF($F238="Y",+$H238*V$6,0),0)</f>
        <v>0</v>
      </c>
      <c r="W238" s="117">
        <f>IF('Copy &amp; Paste Roster Report Here'!$A235='Analytical Tests'!W$7,IF($F238="Y",+$H238*W$6,0),0)</f>
        <v>0</v>
      </c>
      <c r="X238" s="117">
        <f>IF('Copy &amp; Paste Roster Report Here'!$A235='Analytical Tests'!X$7,IF($F238="Y",+$H238*X$6,0),0)</f>
        <v>0</v>
      </c>
      <c r="Y238" s="117" t="b">
        <f>IF('Copy &amp; Paste Roster Report Here'!$A235='Analytical Tests'!Y$7,IF($F238="N",IF($J238&gt;=$C238,Y$6,+($I238/$D238)*Y$6),0))</f>
        <v>0</v>
      </c>
      <c r="Z238" s="117" t="b">
        <f>IF('Copy &amp; Paste Roster Report Here'!$A235='Analytical Tests'!Z$7,IF($F238="N",IF($J238&gt;=$C238,Z$6,+($I238/$D238)*Z$6),0))</f>
        <v>0</v>
      </c>
      <c r="AA238" s="117" t="b">
        <f>IF('Copy &amp; Paste Roster Report Here'!$A235='Analytical Tests'!AA$7,IF($F238="N",IF($J238&gt;=$C238,AA$6,+($I238/$D238)*AA$6),0))</f>
        <v>0</v>
      </c>
      <c r="AB238" s="117" t="b">
        <f>IF('Copy &amp; Paste Roster Report Here'!$A235='Analytical Tests'!AB$7,IF($F238="N",IF($J238&gt;=$C238,AB$6,+($I238/$D238)*AB$6),0))</f>
        <v>0</v>
      </c>
      <c r="AC238" s="117" t="b">
        <f>IF('Copy &amp; Paste Roster Report Here'!$A235='Analytical Tests'!AC$7,IF($F238="N",IF($J238&gt;=$C238,AC$6,+($I238/$D238)*AC$6),0))</f>
        <v>0</v>
      </c>
      <c r="AD238" s="117" t="b">
        <f>IF('Copy &amp; Paste Roster Report Here'!$A235='Analytical Tests'!AD$7,IF($F238="N",IF($J238&gt;=$C238,AD$6,+($I238/$D238)*AD$6),0))</f>
        <v>0</v>
      </c>
      <c r="AE238" s="117" t="b">
        <f>IF('Copy &amp; Paste Roster Report Here'!$A235='Analytical Tests'!AE$7,IF($F238="N",IF($J238&gt;=$C238,AE$6,+($I238/$D238)*AE$6),0))</f>
        <v>0</v>
      </c>
      <c r="AF238" s="117" t="b">
        <f>IF('Copy &amp; Paste Roster Report Here'!$A235='Analytical Tests'!AF$7,IF($F238="N",IF($J238&gt;=$C238,AF$6,+($I238/$D238)*AF$6),0))</f>
        <v>0</v>
      </c>
      <c r="AG238" s="117" t="b">
        <f>IF('Copy &amp; Paste Roster Report Here'!$A235='Analytical Tests'!AG$7,IF($F238="N",IF($J238&gt;=$C238,AG$6,+($I238/$D238)*AG$6),0))</f>
        <v>0</v>
      </c>
      <c r="AH238" s="117" t="b">
        <f>IF('Copy &amp; Paste Roster Report Here'!$A235='Analytical Tests'!AH$7,IF($F238="N",IF($J238&gt;=$C238,AH$6,+($I238/$D238)*AH$6),0))</f>
        <v>0</v>
      </c>
      <c r="AI238" s="117" t="b">
        <f>IF('Copy &amp; Paste Roster Report Here'!$A235='Analytical Tests'!AI$7,IF($F238="N",IF($J238&gt;=$C238,AI$6,+($I238/$D238)*AI$6),0))</f>
        <v>0</v>
      </c>
      <c r="AJ238" s="79"/>
      <c r="AK238" s="118">
        <f>IF('Copy &amp; Paste Roster Report Here'!$A235=AK$7,IF('Copy &amp; Paste Roster Report Here'!$M235="FT",1,0),0)</f>
        <v>0</v>
      </c>
      <c r="AL238" s="118">
        <f>IF('Copy &amp; Paste Roster Report Here'!$A235=AL$7,IF('Copy &amp; Paste Roster Report Here'!$M235="FT",1,0),0)</f>
        <v>0</v>
      </c>
      <c r="AM238" s="118">
        <f>IF('Copy &amp; Paste Roster Report Here'!$A235=AM$7,IF('Copy &amp; Paste Roster Report Here'!$M235="FT",1,0),0)</f>
        <v>0</v>
      </c>
      <c r="AN238" s="118">
        <f>IF('Copy &amp; Paste Roster Report Here'!$A235=AN$7,IF('Copy &amp; Paste Roster Report Here'!$M235="FT",1,0),0)</f>
        <v>0</v>
      </c>
      <c r="AO238" s="118">
        <f>IF('Copy &amp; Paste Roster Report Here'!$A235=AO$7,IF('Copy &amp; Paste Roster Report Here'!$M235="FT",1,0),0)</f>
        <v>0</v>
      </c>
      <c r="AP238" s="118">
        <f>IF('Copy &amp; Paste Roster Report Here'!$A235=AP$7,IF('Copy &amp; Paste Roster Report Here'!$M235="FT",1,0),0)</f>
        <v>0</v>
      </c>
      <c r="AQ238" s="118">
        <f>IF('Copy &amp; Paste Roster Report Here'!$A235=AQ$7,IF('Copy &amp; Paste Roster Report Here'!$M235="FT",1,0),0)</f>
        <v>0</v>
      </c>
      <c r="AR238" s="118">
        <f>IF('Copy &amp; Paste Roster Report Here'!$A235=AR$7,IF('Copy &amp; Paste Roster Report Here'!$M235="FT",1,0),0)</f>
        <v>0</v>
      </c>
      <c r="AS238" s="118">
        <f>IF('Copy &amp; Paste Roster Report Here'!$A235=AS$7,IF('Copy &amp; Paste Roster Report Here'!$M235="FT",1,0),0)</f>
        <v>0</v>
      </c>
      <c r="AT238" s="118">
        <f>IF('Copy &amp; Paste Roster Report Here'!$A235=AT$7,IF('Copy &amp; Paste Roster Report Here'!$M235="FT",1,0),0)</f>
        <v>0</v>
      </c>
      <c r="AU238" s="118">
        <f>IF('Copy &amp; Paste Roster Report Here'!$A235=AU$7,IF('Copy &amp; Paste Roster Report Here'!$M235="FT",1,0),0)</f>
        <v>0</v>
      </c>
      <c r="AV238" s="73">
        <f t="shared" si="55"/>
        <v>0</v>
      </c>
      <c r="AW238" s="119">
        <f>IF('Copy &amp; Paste Roster Report Here'!$A235=AW$7,IF('Copy &amp; Paste Roster Report Here'!$M235="HT",1,0),0)</f>
        <v>0</v>
      </c>
      <c r="AX238" s="119">
        <f>IF('Copy &amp; Paste Roster Report Here'!$A235=AX$7,IF('Copy &amp; Paste Roster Report Here'!$M235="HT",1,0),0)</f>
        <v>0</v>
      </c>
      <c r="AY238" s="119">
        <f>IF('Copy &amp; Paste Roster Report Here'!$A235=AY$7,IF('Copy &amp; Paste Roster Report Here'!$M235="HT",1,0),0)</f>
        <v>0</v>
      </c>
      <c r="AZ238" s="119">
        <f>IF('Copy &amp; Paste Roster Report Here'!$A235=AZ$7,IF('Copy &amp; Paste Roster Report Here'!$M235="HT",1,0),0)</f>
        <v>0</v>
      </c>
      <c r="BA238" s="119">
        <f>IF('Copy &amp; Paste Roster Report Here'!$A235=BA$7,IF('Copy &amp; Paste Roster Report Here'!$M235="HT",1,0),0)</f>
        <v>0</v>
      </c>
      <c r="BB238" s="119">
        <f>IF('Copy &amp; Paste Roster Report Here'!$A235=BB$7,IF('Copy &amp; Paste Roster Report Here'!$M235="HT",1,0),0)</f>
        <v>0</v>
      </c>
      <c r="BC238" s="119">
        <f>IF('Copy &amp; Paste Roster Report Here'!$A235=BC$7,IF('Copy &amp; Paste Roster Report Here'!$M235="HT",1,0),0)</f>
        <v>0</v>
      </c>
      <c r="BD238" s="119">
        <f>IF('Copy &amp; Paste Roster Report Here'!$A235=BD$7,IF('Copy &amp; Paste Roster Report Here'!$M235="HT",1,0),0)</f>
        <v>0</v>
      </c>
      <c r="BE238" s="119">
        <f>IF('Copy &amp; Paste Roster Report Here'!$A235=BE$7,IF('Copy &amp; Paste Roster Report Here'!$M235="HT",1,0),0)</f>
        <v>0</v>
      </c>
      <c r="BF238" s="119">
        <f>IF('Copy &amp; Paste Roster Report Here'!$A235=BF$7,IF('Copy &amp; Paste Roster Report Here'!$M235="HT",1,0),0)</f>
        <v>0</v>
      </c>
      <c r="BG238" s="119">
        <f>IF('Copy &amp; Paste Roster Report Here'!$A235=BG$7,IF('Copy &amp; Paste Roster Report Here'!$M235="HT",1,0),0)</f>
        <v>0</v>
      </c>
      <c r="BH238" s="73">
        <f t="shared" si="56"/>
        <v>0</v>
      </c>
      <c r="BI238" s="120">
        <f>IF('Copy &amp; Paste Roster Report Here'!$A235=BI$7,IF('Copy &amp; Paste Roster Report Here'!$M235="MT",1,0),0)</f>
        <v>0</v>
      </c>
      <c r="BJ238" s="120">
        <f>IF('Copy &amp; Paste Roster Report Here'!$A235=BJ$7,IF('Copy &amp; Paste Roster Report Here'!$M235="MT",1,0),0)</f>
        <v>0</v>
      </c>
      <c r="BK238" s="120">
        <f>IF('Copy &amp; Paste Roster Report Here'!$A235=BK$7,IF('Copy &amp; Paste Roster Report Here'!$M235="MT",1,0),0)</f>
        <v>0</v>
      </c>
      <c r="BL238" s="120">
        <f>IF('Copy &amp; Paste Roster Report Here'!$A235=BL$7,IF('Copy &amp; Paste Roster Report Here'!$M235="MT",1,0),0)</f>
        <v>0</v>
      </c>
      <c r="BM238" s="120">
        <f>IF('Copy &amp; Paste Roster Report Here'!$A235=BM$7,IF('Copy &amp; Paste Roster Report Here'!$M235="MT",1,0),0)</f>
        <v>0</v>
      </c>
      <c r="BN238" s="120">
        <f>IF('Copy &amp; Paste Roster Report Here'!$A235=BN$7,IF('Copy &amp; Paste Roster Report Here'!$M235="MT",1,0),0)</f>
        <v>0</v>
      </c>
      <c r="BO238" s="120">
        <f>IF('Copy &amp; Paste Roster Report Here'!$A235=BO$7,IF('Copy &amp; Paste Roster Report Here'!$M235="MT",1,0),0)</f>
        <v>0</v>
      </c>
      <c r="BP238" s="120">
        <f>IF('Copy &amp; Paste Roster Report Here'!$A235=BP$7,IF('Copy &amp; Paste Roster Report Here'!$M235="MT",1,0),0)</f>
        <v>0</v>
      </c>
      <c r="BQ238" s="120">
        <f>IF('Copy &amp; Paste Roster Report Here'!$A235=BQ$7,IF('Copy &amp; Paste Roster Report Here'!$M235="MT",1,0),0)</f>
        <v>0</v>
      </c>
      <c r="BR238" s="120">
        <f>IF('Copy &amp; Paste Roster Report Here'!$A235=BR$7,IF('Copy &amp; Paste Roster Report Here'!$M235="MT",1,0),0)</f>
        <v>0</v>
      </c>
      <c r="BS238" s="120">
        <f>IF('Copy &amp; Paste Roster Report Here'!$A235=BS$7,IF('Copy &amp; Paste Roster Report Here'!$M235="MT",1,0),0)</f>
        <v>0</v>
      </c>
      <c r="BT238" s="73">
        <f t="shared" si="57"/>
        <v>0</v>
      </c>
      <c r="BU238" s="121">
        <f>IF('Copy &amp; Paste Roster Report Here'!$A235=BU$7,IF('Copy &amp; Paste Roster Report Here'!$M235="fy",1,0),0)</f>
        <v>0</v>
      </c>
      <c r="BV238" s="121">
        <f>IF('Copy &amp; Paste Roster Report Here'!$A235=BV$7,IF('Copy &amp; Paste Roster Report Here'!$M235="fy",1,0),0)</f>
        <v>0</v>
      </c>
      <c r="BW238" s="121">
        <f>IF('Copy &amp; Paste Roster Report Here'!$A235=BW$7,IF('Copy &amp; Paste Roster Report Here'!$M235="fy",1,0),0)</f>
        <v>0</v>
      </c>
      <c r="BX238" s="121">
        <f>IF('Copy &amp; Paste Roster Report Here'!$A235=BX$7,IF('Copy &amp; Paste Roster Report Here'!$M235="fy",1,0),0)</f>
        <v>0</v>
      </c>
      <c r="BY238" s="121">
        <f>IF('Copy &amp; Paste Roster Report Here'!$A235=BY$7,IF('Copy &amp; Paste Roster Report Here'!$M235="fy",1,0),0)</f>
        <v>0</v>
      </c>
      <c r="BZ238" s="121">
        <f>IF('Copy &amp; Paste Roster Report Here'!$A235=BZ$7,IF('Copy &amp; Paste Roster Report Here'!$M235="fy",1,0),0)</f>
        <v>0</v>
      </c>
      <c r="CA238" s="121">
        <f>IF('Copy &amp; Paste Roster Report Here'!$A235=CA$7,IF('Copy &amp; Paste Roster Report Here'!$M235="fy",1,0),0)</f>
        <v>0</v>
      </c>
      <c r="CB238" s="121">
        <f>IF('Copy &amp; Paste Roster Report Here'!$A235=CB$7,IF('Copy &amp; Paste Roster Report Here'!$M235="fy",1,0),0)</f>
        <v>0</v>
      </c>
      <c r="CC238" s="121">
        <f>IF('Copy &amp; Paste Roster Report Here'!$A235=CC$7,IF('Copy &amp; Paste Roster Report Here'!$M235="fy",1,0),0)</f>
        <v>0</v>
      </c>
      <c r="CD238" s="121">
        <f>IF('Copy &amp; Paste Roster Report Here'!$A235=CD$7,IF('Copy &amp; Paste Roster Report Here'!$M235="fy",1,0),0)</f>
        <v>0</v>
      </c>
      <c r="CE238" s="121">
        <f>IF('Copy &amp; Paste Roster Report Here'!$A235=CE$7,IF('Copy &amp; Paste Roster Report Here'!$M235="fy",1,0),0)</f>
        <v>0</v>
      </c>
      <c r="CF238" s="73">
        <f t="shared" si="58"/>
        <v>0</v>
      </c>
      <c r="CG238" s="122">
        <f>IF('Copy &amp; Paste Roster Report Here'!$A235=CG$7,IF('Copy &amp; Paste Roster Report Here'!$M235="RH",1,0),0)</f>
        <v>0</v>
      </c>
      <c r="CH238" s="122">
        <f>IF('Copy &amp; Paste Roster Report Here'!$A235=CH$7,IF('Copy &amp; Paste Roster Report Here'!$M235="RH",1,0),0)</f>
        <v>0</v>
      </c>
      <c r="CI238" s="122">
        <f>IF('Copy &amp; Paste Roster Report Here'!$A235=CI$7,IF('Copy &amp; Paste Roster Report Here'!$M235="RH",1,0),0)</f>
        <v>0</v>
      </c>
      <c r="CJ238" s="122">
        <f>IF('Copy &amp; Paste Roster Report Here'!$A235=CJ$7,IF('Copy &amp; Paste Roster Report Here'!$M235="RH",1,0),0)</f>
        <v>0</v>
      </c>
      <c r="CK238" s="122">
        <f>IF('Copy &amp; Paste Roster Report Here'!$A235=CK$7,IF('Copy &amp; Paste Roster Report Here'!$M235="RH",1,0),0)</f>
        <v>0</v>
      </c>
      <c r="CL238" s="122">
        <f>IF('Copy &amp; Paste Roster Report Here'!$A235=CL$7,IF('Copy &amp; Paste Roster Report Here'!$M235="RH",1,0),0)</f>
        <v>0</v>
      </c>
      <c r="CM238" s="122">
        <f>IF('Copy &amp; Paste Roster Report Here'!$A235=CM$7,IF('Copy &amp; Paste Roster Report Here'!$M235="RH",1,0),0)</f>
        <v>0</v>
      </c>
      <c r="CN238" s="122">
        <f>IF('Copy &amp; Paste Roster Report Here'!$A235=CN$7,IF('Copy &amp; Paste Roster Report Here'!$M235="RH",1,0),0)</f>
        <v>0</v>
      </c>
      <c r="CO238" s="122">
        <f>IF('Copy &amp; Paste Roster Report Here'!$A235=CO$7,IF('Copy &amp; Paste Roster Report Here'!$M235="RH",1,0),0)</f>
        <v>0</v>
      </c>
      <c r="CP238" s="122">
        <f>IF('Copy &amp; Paste Roster Report Here'!$A235=CP$7,IF('Copy &amp; Paste Roster Report Here'!$M235="RH",1,0),0)</f>
        <v>0</v>
      </c>
      <c r="CQ238" s="122">
        <f>IF('Copy &amp; Paste Roster Report Here'!$A235=CQ$7,IF('Copy &amp; Paste Roster Report Here'!$M235="RH",1,0),0)</f>
        <v>0</v>
      </c>
      <c r="CR238" s="73">
        <f t="shared" si="59"/>
        <v>0</v>
      </c>
      <c r="CS238" s="123">
        <f>IF('Copy &amp; Paste Roster Report Here'!$A235=CS$7,IF('Copy &amp; Paste Roster Report Here'!$M235="QT",1,0),0)</f>
        <v>0</v>
      </c>
      <c r="CT238" s="123">
        <f>IF('Copy &amp; Paste Roster Report Here'!$A235=CT$7,IF('Copy &amp; Paste Roster Report Here'!$M235="QT",1,0),0)</f>
        <v>0</v>
      </c>
      <c r="CU238" s="123">
        <f>IF('Copy &amp; Paste Roster Report Here'!$A235=CU$7,IF('Copy &amp; Paste Roster Report Here'!$M235="QT",1,0),0)</f>
        <v>0</v>
      </c>
      <c r="CV238" s="123">
        <f>IF('Copy &amp; Paste Roster Report Here'!$A235=CV$7,IF('Copy &amp; Paste Roster Report Here'!$M235="QT",1,0),0)</f>
        <v>0</v>
      </c>
      <c r="CW238" s="123">
        <f>IF('Copy &amp; Paste Roster Report Here'!$A235=CW$7,IF('Copy &amp; Paste Roster Report Here'!$M235="QT",1,0),0)</f>
        <v>0</v>
      </c>
      <c r="CX238" s="123">
        <f>IF('Copy &amp; Paste Roster Report Here'!$A235=CX$7,IF('Copy &amp; Paste Roster Report Here'!$M235="QT",1,0),0)</f>
        <v>0</v>
      </c>
      <c r="CY238" s="123">
        <f>IF('Copy &amp; Paste Roster Report Here'!$A235=CY$7,IF('Copy &amp; Paste Roster Report Here'!$M235="QT",1,0),0)</f>
        <v>0</v>
      </c>
      <c r="CZ238" s="123">
        <f>IF('Copy &amp; Paste Roster Report Here'!$A235=CZ$7,IF('Copy &amp; Paste Roster Report Here'!$M235="QT",1,0),0)</f>
        <v>0</v>
      </c>
      <c r="DA238" s="123">
        <f>IF('Copy &amp; Paste Roster Report Here'!$A235=DA$7,IF('Copy &amp; Paste Roster Report Here'!$M235="QT",1,0),0)</f>
        <v>0</v>
      </c>
      <c r="DB238" s="123">
        <f>IF('Copy &amp; Paste Roster Report Here'!$A235=DB$7,IF('Copy &amp; Paste Roster Report Here'!$M235="QT",1,0),0)</f>
        <v>0</v>
      </c>
      <c r="DC238" s="123">
        <f>IF('Copy &amp; Paste Roster Report Here'!$A235=DC$7,IF('Copy &amp; Paste Roster Report Here'!$M235="QT",1,0),0)</f>
        <v>0</v>
      </c>
      <c r="DD238" s="73">
        <f t="shared" si="60"/>
        <v>0</v>
      </c>
      <c r="DE238" s="124">
        <f>IF('Copy &amp; Paste Roster Report Here'!$A235=DE$7,IF('Copy &amp; Paste Roster Report Here'!$M235="xxxxxxxxxxx",1,0),0)</f>
        <v>0</v>
      </c>
      <c r="DF238" s="124">
        <f>IF('Copy &amp; Paste Roster Report Here'!$A235=DF$7,IF('Copy &amp; Paste Roster Report Here'!$M235="xxxxxxxxxxx",1,0),0)</f>
        <v>0</v>
      </c>
      <c r="DG238" s="124">
        <f>IF('Copy &amp; Paste Roster Report Here'!$A235=DG$7,IF('Copy &amp; Paste Roster Report Here'!$M235="xxxxxxxxxxx",1,0),0)</f>
        <v>0</v>
      </c>
      <c r="DH238" s="124">
        <f>IF('Copy &amp; Paste Roster Report Here'!$A235=DH$7,IF('Copy &amp; Paste Roster Report Here'!$M235="xxxxxxxxxxx",1,0),0)</f>
        <v>0</v>
      </c>
      <c r="DI238" s="124">
        <f>IF('Copy &amp; Paste Roster Report Here'!$A235=DI$7,IF('Copy &amp; Paste Roster Report Here'!$M235="xxxxxxxxxxx",1,0),0)</f>
        <v>0</v>
      </c>
      <c r="DJ238" s="124">
        <f>IF('Copy &amp; Paste Roster Report Here'!$A235=DJ$7,IF('Copy &amp; Paste Roster Report Here'!$M235="xxxxxxxxxxx",1,0),0)</f>
        <v>0</v>
      </c>
      <c r="DK238" s="124">
        <f>IF('Copy &amp; Paste Roster Report Here'!$A235=DK$7,IF('Copy &amp; Paste Roster Report Here'!$M235="xxxxxxxxxxx",1,0),0)</f>
        <v>0</v>
      </c>
      <c r="DL238" s="124">
        <f>IF('Copy &amp; Paste Roster Report Here'!$A235=DL$7,IF('Copy &amp; Paste Roster Report Here'!$M235="xxxxxxxxxxx",1,0),0)</f>
        <v>0</v>
      </c>
      <c r="DM238" s="124">
        <f>IF('Copy &amp; Paste Roster Report Here'!$A235=DM$7,IF('Copy &amp; Paste Roster Report Here'!$M235="xxxxxxxxxxx",1,0),0)</f>
        <v>0</v>
      </c>
      <c r="DN238" s="124">
        <f>IF('Copy &amp; Paste Roster Report Here'!$A235=DN$7,IF('Copy &amp; Paste Roster Report Here'!$M235="xxxxxxxxxxx",1,0),0)</f>
        <v>0</v>
      </c>
      <c r="DO238" s="124">
        <f>IF('Copy &amp; Paste Roster Report Here'!$A235=DO$7,IF('Copy &amp; Paste Roster Report Here'!$M235="xxxxxxxxxxx",1,0),0)</f>
        <v>0</v>
      </c>
      <c r="DP238" s="125">
        <f t="shared" si="61"/>
        <v>0</v>
      </c>
      <c r="DQ238" s="126">
        <f t="shared" si="62"/>
        <v>0</v>
      </c>
    </row>
    <row r="239" spans="1:121" x14ac:dyDescent="0.2">
      <c r="A239" s="111">
        <f t="shared" si="48"/>
        <v>0</v>
      </c>
      <c r="B239" s="111">
        <f t="shared" si="49"/>
        <v>0</v>
      </c>
      <c r="C239" s="112">
        <f>+('Copy &amp; Paste Roster Report Here'!$P236-'Copy &amp; Paste Roster Report Here'!$O236)/30</f>
        <v>0</v>
      </c>
      <c r="D239" s="112">
        <f>+('Copy &amp; Paste Roster Report Here'!$P236-'Copy &amp; Paste Roster Report Here'!$O236)</f>
        <v>0</v>
      </c>
      <c r="E239" s="111">
        <f>'Copy &amp; Paste Roster Report Here'!N236</f>
        <v>0</v>
      </c>
      <c r="F239" s="111" t="str">
        <f t="shared" si="50"/>
        <v>N</v>
      </c>
      <c r="G239" s="111">
        <f>'Copy &amp; Paste Roster Report Here'!R236</f>
        <v>0</v>
      </c>
      <c r="H239" s="113">
        <f t="shared" si="51"/>
        <v>0</v>
      </c>
      <c r="I239" s="112">
        <f>IF(F239="N",$F$5-'Copy &amp; Paste Roster Report Here'!O236,+'Copy &amp; Paste Roster Report Here'!Q236-'Copy &amp; Paste Roster Report Here'!O236)</f>
        <v>0</v>
      </c>
      <c r="J239" s="114">
        <f t="shared" si="52"/>
        <v>0</v>
      </c>
      <c r="K239" s="114">
        <f t="shared" si="53"/>
        <v>0</v>
      </c>
      <c r="L239" s="115">
        <f>'Copy &amp; Paste Roster Report Here'!F236</f>
        <v>0</v>
      </c>
      <c r="M239" s="116">
        <f t="shared" si="54"/>
        <v>0</v>
      </c>
      <c r="N239" s="117">
        <f>IF('Copy &amp; Paste Roster Report Here'!$A236='Analytical Tests'!N$7,IF($F239="Y",+$H239*N$6,0),0)</f>
        <v>0</v>
      </c>
      <c r="O239" s="117">
        <f>IF('Copy &amp; Paste Roster Report Here'!$A236='Analytical Tests'!O$7,IF($F239="Y",+$H239*O$6,0),0)</f>
        <v>0</v>
      </c>
      <c r="P239" s="117">
        <f>IF('Copy &amp; Paste Roster Report Here'!$A236='Analytical Tests'!P$7,IF($F239="Y",+$H239*P$6,0),0)</f>
        <v>0</v>
      </c>
      <c r="Q239" s="117">
        <f>IF('Copy &amp; Paste Roster Report Here'!$A236='Analytical Tests'!Q$7,IF($F239="Y",+$H239*Q$6,0),0)</f>
        <v>0</v>
      </c>
      <c r="R239" s="117">
        <f>IF('Copy &amp; Paste Roster Report Here'!$A236='Analytical Tests'!R$7,IF($F239="Y",+$H239*R$6,0),0)</f>
        <v>0</v>
      </c>
      <c r="S239" s="117">
        <f>IF('Copy &amp; Paste Roster Report Here'!$A236='Analytical Tests'!S$7,IF($F239="Y",+$H239*S$6,0),0)</f>
        <v>0</v>
      </c>
      <c r="T239" s="117">
        <f>IF('Copy &amp; Paste Roster Report Here'!$A236='Analytical Tests'!T$7,IF($F239="Y",+$H239*T$6,0),0)</f>
        <v>0</v>
      </c>
      <c r="U239" s="117">
        <f>IF('Copy &amp; Paste Roster Report Here'!$A236='Analytical Tests'!U$7,IF($F239="Y",+$H239*U$6,0),0)</f>
        <v>0</v>
      </c>
      <c r="V239" s="117">
        <f>IF('Copy &amp; Paste Roster Report Here'!$A236='Analytical Tests'!V$7,IF($F239="Y",+$H239*V$6,0),0)</f>
        <v>0</v>
      </c>
      <c r="W239" s="117">
        <f>IF('Copy &amp; Paste Roster Report Here'!$A236='Analytical Tests'!W$7,IF($F239="Y",+$H239*W$6,0),0)</f>
        <v>0</v>
      </c>
      <c r="X239" s="117">
        <f>IF('Copy &amp; Paste Roster Report Here'!$A236='Analytical Tests'!X$7,IF($F239="Y",+$H239*X$6,0),0)</f>
        <v>0</v>
      </c>
      <c r="Y239" s="117" t="b">
        <f>IF('Copy &amp; Paste Roster Report Here'!$A236='Analytical Tests'!Y$7,IF($F239="N",IF($J239&gt;=$C239,Y$6,+($I239/$D239)*Y$6),0))</f>
        <v>0</v>
      </c>
      <c r="Z239" s="117" t="b">
        <f>IF('Copy &amp; Paste Roster Report Here'!$A236='Analytical Tests'!Z$7,IF($F239="N",IF($J239&gt;=$C239,Z$6,+($I239/$D239)*Z$6),0))</f>
        <v>0</v>
      </c>
      <c r="AA239" s="117" t="b">
        <f>IF('Copy &amp; Paste Roster Report Here'!$A236='Analytical Tests'!AA$7,IF($F239="N",IF($J239&gt;=$C239,AA$6,+($I239/$D239)*AA$6),0))</f>
        <v>0</v>
      </c>
      <c r="AB239" s="117" t="b">
        <f>IF('Copy &amp; Paste Roster Report Here'!$A236='Analytical Tests'!AB$7,IF($F239="N",IF($J239&gt;=$C239,AB$6,+($I239/$D239)*AB$6),0))</f>
        <v>0</v>
      </c>
      <c r="AC239" s="117" t="b">
        <f>IF('Copy &amp; Paste Roster Report Here'!$A236='Analytical Tests'!AC$7,IF($F239="N",IF($J239&gt;=$C239,AC$6,+($I239/$D239)*AC$6),0))</f>
        <v>0</v>
      </c>
      <c r="AD239" s="117" t="b">
        <f>IF('Copy &amp; Paste Roster Report Here'!$A236='Analytical Tests'!AD$7,IF($F239="N",IF($J239&gt;=$C239,AD$6,+($I239/$D239)*AD$6),0))</f>
        <v>0</v>
      </c>
      <c r="AE239" s="117" t="b">
        <f>IF('Copy &amp; Paste Roster Report Here'!$A236='Analytical Tests'!AE$7,IF($F239="N",IF($J239&gt;=$C239,AE$6,+($I239/$D239)*AE$6),0))</f>
        <v>0</v>
      </c>
      <c r="AF239" s="117" t="b">
        <f>IF('Copy &amp; Paste Roster Report Here'!$A236='Analytical Tests'!AF$7,IF($F239="N",IF($J239&gt;=$C239,AF$6,+($I239/$D239)*AF$6),0))</f>
        <v>0</v>
      </c>
      <c r="AG239" s="117" t="b">
        <f>IF('Copy &amp; Paste Roster Report Here'!$A236='Analytical Tests'!AG$7,IF($F239="N",IF($J239&gt;=$C239,AG$6,+($I239/$D239)*AG$6),0))</f>
        <v>0</v>
      </c>
      <c r="AH239" s="117" t="b">
        <f>IF('Copy &amp; Paste Roster Report Here'!$A236='Analytical Tests'!AH$7,IF($F239="N",IF($J239&gt;=$C239,AH$6,+($I239/$D239)*AH$6),0))</f>
        <v>0</v>
      </c>
      <c r="AI239" s="117" t="b">
        <f>IF('Copy &amp; Paste Roster Report Here'!$A236='Analytical Tests'!AI$7,IF($F239="N",IF($J239&gt;=$C239,AI$6,+($I239/$D239)*AI$6),0))</f>
        <v>0</v>
      </c>
      <c r="AJ239" s="79"/>
      <c r="AK239" s="118">
        <f>IF('Copy &amp; Paste Roster Report Here'!$A236=AK$7,IF('Copy &amp; Paste Roster Report Here'!$M236="FT",1,0),0)</f>
        <v>0</v>
      </c>
      <c r="AL239" s="118">
        <f>IF('Copy &amp; Paste Roster Report Here'!$A236=AL$7,IF('Copy &amp; Paste Roster Report Here'!$M236="FT",1,0),0)</f>
        <v>0</v>
      </c>
      <c r="AM239" s="118">
        <f>IF('Copy &amp; Paste Roster Report Here'!$A236=AM$7,IF('Copy &amp; Paste Roster Report Here'!$M236="FT",1,0),0)</f>
        <v>0</v>
      </c>
      <c r="AN239" s="118">
        <f>IF('Copy &amp; Paste Roster Report Here'!$A236=AN$7,IF('Copy &amp; Paste Roster Report Here'!$M236="FT",1,0),0)</f>
        <v>0</v>
      </c>
      <c r="AO239" s="118">
        <f>IF('Copy &amp; Paste Roster Report Here'!$A236=AO$7,IF('Copy &amp; Paste Roster Report Here'!$M236="FT",1,0),0)</f>
        <v>0</v>
      </c>
      <c r="AP239" s="118">
        <f>IF('Copy &amp; Paste Roster Report Here'!$A236=AP$7,IF('Copy &amp; Paste Roster Report Here'!$M236="FT",1,0),0)</f>
        <v>0</v>
      </c>
      <c r="AQ239" s="118">
        <f>IF('Copy &amp; Paste Roster Report Here'!$A236=AQ$7,IF('Copy &amp; Paste Roster Report Here'!$M236="FT",1,0),0)</f>
        <v>0</v>
      </c>
      <c r="AR239" s="118">
        <f>IF('Copy &amp; Paste Roster Report Here'!$A236=AR$7,IF('Copy &amp; Paste Roster Report Here'!$M236="FT",1,0),0)</f>
        <v>0</v>
      </c>
      <c r="AS239" s="118">
        <f>IF('Copy &amp; Paste Roster Report Here'!$A236=AS$7,IF('Copy &amp; Paste Roster Report Here'!$M236="FT",1,0),0)</f>
        <v>0</v>
      </c>
      <c r="AT239" s="118">
        <f>IF('Copy &amp; Paste Roster Report Here'!$A236=AT$7,IF('Copy &amp; Paste Roster Report Here'!$M236="FT",1,0),0)</f>
        <v>0</v>
      </c>
      <c r="AU239" s="118">
        <f>IF('Copy &amp; Paste Roster Report Here'!$A236=AU$7,IF('Copy &amp; Paste Roster Report Here'!$M236="FT",1,0),0)</f>
        <v>0</v>
      </c>
      <c r="AV239" s="73">
        <f t="shared" si="55"/>
        <v>0</v>
      </c>
      <c r="AW239" s="119">
        <f>IF('Copy &amp; Paste Roster Report Here'!$A236=AW$7,IF('Copy &amp; Paste Roster Report Here'!$M236="HT",1,0),0)</f>
        <v>0</v>
      </c>
      <c r="AX239" s="119">
        <f>IF('Copy &amp; Paste Roster Report Here'!$A236=AX$7,IF('Copy &amp; Paste Roster Report Here'!$M236="HT",1,0),0)</f>
        <v>0</v>
      </c>
      <c r="AY239" s="119">
        <f>IF('Copy &amp; Paste Roster Report Here'!$A236=AY$7,IF('Copy &amp; Paste Roster Report Here'!$M236="HT",1,0),0)</f>
        <v>0</v>
      </c>
      <c r="AZ239" s="119">
        <f>IF('Copy &amp; Paste Roster Report Here'!$A236=AZ$7,IF('Copy &amp; Paste Roster Report Here'!$M236="HT",1,0),0)</f>
        <v>0</v>
      </c>
      <c r="BA239" s="119">
        <f>IF('Copy &amp; Paste Roster Report Here'!$A236=BA$7,IF('Copy &amp; Paste Roster Report Here'!$M236="HT",1,0),0)</f>
        <v>0</v>
      </c>
      <c r="BB239" s="119">
        <f>IF('Copy &amp; Paste Roster Report Here'!$A236=BB$7,IF('Copy &amp; Paste Roster Report Here'!$M236="HT",1,0),0)</f>
        <v>0</v>
      </c>
      <c r="BC239" s="119">
        <f>IF('Copy &amp; Paste Roster Report Here'!$A236=BC$7,IF('Copy &amp; Paste Roster Report Here'!$M236="HT",1,0),0)</f>
        <v>0</v>
      </c>
      <c r="BD239" s="119">
        <f>IF('Copy &amp; Paste Roster Report Here'!$A236=BD$7,IF('Copy &amp; Paste Roster Report Here'!$M236="HT",1,0),0)</f>
        <v>0</v>
      </c>
      <c r="BE239" s="119">
        <f>IF('Copy &amp; Paste Roster Report Here'!$A236=BE$7,IF('Copy &amp; Paste Roster Report Here'!$M236="HT",1,0),0)</f>
        <v>0</v>
      </c>
      <c r="BF239" s="119">
        <f>IF('Copy &amp; Paste Roster Report Here'!$A236=BF$7,IF('Copy &amp; Paste Roster Report Here'!$M236="HT",1,0),0)</f>
        <v>0</v>
      </c>
      <c r="BG239" s="119">
        <f>IF('Copy &amp; Paste Roster Report Here'!$A236=BG$7,IF('Copy &amp; Paste Roster Report Here'!$M236="HT",1,0),0)</f>
        <v>0</v>
      </c>
      <c r="BH239" s="73">
        <f t="shared" si="56"/>
        <v>0</v>
      </c>
      <c r="BI239" s="120">
        <f>IF('Copy &amp; Paste Roster Report Here'!$A236=BI$7,IF('Copy &amp; Paste Roster Report Here'!$M236="MT",1,0),0)</f>
        <v>0</v>
      </c>
      <c r="BJ239" s="120">
        <f>IF('Copy &amp; Paste Roster Report Here'!$A236=BJ$7,IF('Copy &amp; Paste Roster Report Here'!$M236="MT",1,0),0)</f>
        <v>0</v>
      </c>
      <c r="BK239" s="120">
        <f>IF('Copy &amp; Paste Roster Report Here'!$A236=BK$7,IF('Copy &amp; Paste Roster Report Here'!$M236="MT",1,0),0)</f>
        <v>0</v>
      </c>
      <c r="BL239" s="120">
        <f>IF('Copy &amp; Paste Roster Report Here'!$A236=BL$7,IF('Copy &amp; Paste Roster Report Here'!$M236="MT",1,0),0)</f>
        <v>0</v>
      </c>
      <c r="BM239" s="120">
        <f>IF('Copy &amp; Paste Roster Report Here'!$A236=BM$7,IF('Copy &amp; Paste Roster Report Here'!$M236="MT",1,0),0)</f>
        <v>0</v>
      </c>
      <c r="BN239" s="120">
        <f>IF('Copy &amp; Paste Roster Report Here'!$A236=BN$7,IF('Copy &amp; Paste Roster Report Here'!$M236="MT",1,0),0)</f>
        <v>0</v>
      </c>
      <c r="BO239" s="120">
        <f>IF('Copy &amp; Paste Roster Report Here'!$A236=BO$7,IF('Copy &amp; Paste Roster Report Here'!$M236="MT",1,0),0)</f>
        <v>0</v>
      </c>
      <c r="BP239" s="120">
        <f>IF('Copy &amp; Paste Roster Report Here'!$A236=BP$7,IF('Copy &amp; Paste Roster Report Here'!$M236="MT",1,0),0)</f>
        <v>0</v>
      </c>
      <c r="BQ239" s="120">
        <f>IF('Copy &amp; Paste Roster Report Here'!$A236=BQ$7,IF('Copy &amp; Paste Roster Report Here'!$M236="MT",1,0),0)</f>
        <v>0</v>
      </c>
      <c r="BR239" s="120">
        <f>IF('Copy &amp; Paste Roster Report Here'!$A236=BR$7,IF('Copy &amp; Paste Roster Report Here'!$M236="MT",1,0),0)</f>
        <v>0</v>
      </c>
      <c r="BS239" s="120">
        <f>IF('Copy &amp; Paste Roster Report Here'!$A236=BS$7,IF('Copy &amp; Paste Roster Report Here'!$M236="MT",1,0),0)</f>
        <v>0</v>
      </c>
      <c r="BT239" s="73">
        <f t="shared" si="57"/>
        <v>0</v>
      </c>
      <c r="BU239" s="121">
        <f>IF('Copy &amp; Paste Roster Report Here'!$A236=BU$7,IF('Copy &amp; Paste Roster Report Here'!$M236="fy",1,0),0)</f>
        <v>0</v>
      </c>
      <c r="BV239" s="121">
        <f>IF('Copy &amp; Paste Roster Report Here'!$A236=BV$7,IF('Copy &amp; Paste Roster Report Here'!$M236="fy",1,0),0)</f>
        <v>0</v>
      </c>
      <c r="BW239" s="121">
        <f>IF('Copy &amp; Paste Roster Report Here'!$A236=BW$7,IF('Copy &amp; Paste Roster Report Here'!$M236="fy",1,0),0)</f>
        <v>0</v>
      </c>
      <c r="BX239" s="121">
        <f>IF('Copy &amp; Paste Roster Report Here'!$A236=BX$7,IF('Copy &amp; Paste Roster Report Here'!$M236="fy",1,0),0)</f>
        <v>0</v>
      </c>
      <c r="BY239" s="121">
        <f>IF('Copy &amp; Paste Roster Report Here'!$A236=BY$7,IF('Copy &amp; Paste Roster Report Here'!$M236="fy",1,0),0)</f>
        <v>0</v>
      </c>
      <c r="BZ239" s="121">
        <f>IF('Copy &amp; Paste Roster Report Here'!$A236=BZ$7,IF('Copy &amp; Paste Roster Report Here'!$M236="fy",1,0),0)</f>
        <v>0</v>
      </c>
      <c r="CA239" s="121">
        <f>IF('Copy &amp; Paste Roster Report Here'!$A236=CA$7,IF('Copy &amp; Paste Roster Report Here'!$M236="fy",1,0),0)</f>
        <v>0</v>
      </c>
      <c r="CB239" s="121">
        <f>IF('Copy &amp; Paste Roster Report Here'!$A236=CB$7,IF('Copy &amp; Paste Roster Report Here'!$M236="fy",1,0),0)</f>
        <v>0</v>
      </c>
      <c r="CC239" s="121">
        <f>IF('Copy &amp; Paste Roster Report Here'!$A236=CC$7,IF('Copy &amp; Paste Roster Report Here'!$M236="fy",1,0),0)</f>
        <v>0</v>
      </c>
      <c r="CD239" s="121">
        <f>IF('Copy &amp; Paste Roster Report Here'!$A236=CD$7,IF('Copy &amp; Paste Roster Report Here'!$M236="fy",1,0),0)</f>
        <v>0</v>
      </c>
      <c r="CE239" s="121">
        <f>IF('Copy &amp; Paste Roster Report Here'!$A236=CE$7,IF('Copy &amp; Paste Roster Report Here'!$M236="fy",1,0),0)</f>
        <v>0</v>
      </c>
      <c r="CF239" s="73">
        <f t="shared" si="58"/>
        <v>0</v>
      </c>
      <c r="CG239" s="122">
        <f>IF('Copy &amp; Paste Roster Report Here'!$A236=CG$7,IF('Copy &amp; Paste Roster Report Here'!$M236="RH",1,0),0)</f>
        <v>0</v>
      </c>
      <c r="CH239" s="122">
        <f>IF('Copy &amp; Paste Roster Report Here'!$A236=CH$7,IF('Copy &amp; Paste Roster Report Here'!$M236="RH",1,0),0)</f>
        <v>0</v>
      </c>
      <c r="CI239" s="122">
        <f>IF('Copy &amp; Paste Roster Report Here'!$A236=CI$7,IF('Copy &amp; Paste Roster Report Here'!$M236="RH",1,0),0)</f>
        <v>0</v>
      </c>
      <c r="CJ239" s="122">
        <f>IF('Copy &amp; Paste Roster Report Here'!$A236=CJ$7,IF('Copy &amp; Paste Roster Report Here'!$M236="RH",1,0),0)</f>
        <v>0</v>
      </c>
      <c r="CK239" s="122">
        <f>IF('Copy &amp; Paste Roster Report Here'!$A236=CK$7,IF('Copy &amp; Paste Roster Report Here'!$M236="RH",1,0),0)</f>
        <v>0</v>
      </c>
      <c r="CL239" s="122">
        <f>IF('Copy &amp; Paste Roster Report Here'!$A236=CL$7,IF('Copy &amp; Paste Roster Report Here'!$M236="RH",1,0),0)</f>
        <v>0</v>
      </c>
      <c r="CM239" s="122">
        <f>IF('Copy &amp; Paste Roster Report Here'!$A236=CM$7,IF('Copy &amp; Paste Roster Report Here'!$M236="RH",1,0),0)</f>
        <v>0</v>
      </c>
      <c r="CN239" s="122">
        <f>IF('Copy &amp; Paste Roster Report Here'!$A236=CN$7,IF('Copy &amp; Paste Roster Report Here'!$M236="RH",1,0),0)</f>
        <v>0</v>
      </c>
      <c r="CO239" s="122">
        <f>IF('Copy &amp; Paste Roster Report Here'!$A236=CO$7,IF('Copy &amp; Paste Roster Report Here'!$M236="RH",1,0),0)</f>
        <v>0</v>
      </c>
      <c r="CP239" s="122">
        <f>IF('Copy &amp; Paste Roster Report Here'!$A236=CP$7,IF('Copy &amp; Paste Roster Report Here'!$M236="RH",1,0),0)</f>
        <v>0</v>
      </c>
      <c r="CQ239" s="122">
        <f>IF('Copy &amp; Paste Roster Report Here'!$A236=CQ$7,IF('Copy &amp; Paste Roster Report Here'!$M236="RH",1,0),0)</f>
        <v>0</v>
      </c>
      <c r="CR239" s="73">
        <f t="shared" si="59"/>
        <v>0</v>
      </c>
      <c r="CS239" s="123">
        <f>IF('Copy &amp; Paste Roster Report Here'!$A236=CS$7,IF('Copy &amp; Paste Roster Report Here'!$M236="QT",1,0),0)</f>
        <v>0</v>
      </c>
      <c r="CT239" s="123">
        <f>IF('Copy &amp; Paste Roster Report Here'!$A236=CT$7,IF('Copy &amp; Paste Roster Report Here'!$M236="QT",1,0),0)</f>
        <v>0</v>
      </c>
      <c r="CU239" s="123">
        <f>IF('Copy &amp; Paste Roster Report Here'!$A236=CU$7,IF('Copy &amp; Paste Roster Report Here'!$M236="QT",1,0),0)</f>
        <v>0</v>
      </c>
      <c r="CV239" s="123">
        <f>IF('Copy &amp; Paste Roster Report Here'!$A236=CV$7,IF('Copy &amp; Paste Roster Report Here'!$M236="QT",1,0),0)</f>
        <v>0</v>
      </c>
      <c r="CW239" s="123">
        <f>IF('Copy &amp; Paste Roster Report Here'!$A236=CW$7,IF('Copy &amp; Paste Roster Report Here'!$M236="QT",1,0),0)</f>
        <v>0</v>
      </c>
      <c r="CX239" s="123">
        <f>IF('Copy &amp; Paste Roster Report Here'!$A236=CX$7,IF('Copy &amp; Paste Roster Report Here'!$M236="QT",1,0),0)</f>
        <v>0</v>
      </c>
      <c r="CY239" s="123">
        <f>IF('Copy &amp; Paste Roster Report Here'!$A236=CY$7,IF('Copy &amp; Paste Roster Report Here'!$M236="QT",1,0),0)</f>
        <v>0</v>
      </c>
      <c r="CZ239" s="123">
        <f>IF('Copy &amp; Paste Roster Report Here'!$A236=CZ$7,IF('Copy &amp; Paste Roster Report Here'!$M236="QT",1,0),0)</f>
        <v>0</v>
      </c>
      <c r="DA239" s="123">
        <f>IF('Copy &amp; Paste Roster Report Here'!$A236=DA$7,IF('Copy &amp; Paste Roster Report Here'!$M236="QT",1,0),0)</f>
        <v>0</v>
      </c>
      <c r="DB239" s="123">
        <f>IF('Copy &amp; Paste Roster Report Here'!$A236=DB$7,IF('Copy &amp; Paste Roster Report Here'!$M236="QT",1,0),0)</f>
        <v>0</v>
      </c>
      <c r="DC239" s="123">
        <f>IF('Copy &amp; Paste Roster Report Here'!$A236=DC$7,IF('Copy &amp; Paste Roster Report Here'!$M236="QT",1,0),0)</f>
        <v>0</v>
      </c>
      <c r="DD239" s="73">
        <f t="shared" si="60"/>
        <v>0</v>
      </c>
      <c r="DE239" s="124">
        <f>IF('Copy &amp; Paste Roster Report Here'!$A236=DE$7,IF('Copy &amp; Paste Roster Report Here'!$M236="xxxxxxxxxxx",1,0),0)</f>
        <v>0</v>
      </c>
      <c r="DF239" s="124">
        <f>IF('Copy &amp; Paste Roster Report Here'!$A236=DF$7,IF('Copy &amp; Paste Roster Report Here'!$M236="xxxxxxxxxxx",1,0),0)</f>
        <v>0</v>
      </c>
      <c r="DG239" s="124">
        <f>IF('Copy &amp; Paste Roster Report Here'!$A236=DG$7,IF('Copy &amp; Paste Roster Report Here'!$M236="xxxxxxxxxxx",1,0),0)</f>
        <v>0</v>
      </c>
      <c r="DH239" s="124">
        <f>IF('Copy &amp; Paste Roster Report Here'!$A236=DH$7,IF('Copy &amp; Paste Roster Report Here'!$M236="xxxxxxxxxxx",1,0),0)</f>
        <v>0</v>
      </c>
      <c r="DI239" s="124">
        <f>IF('Copy &amp; Paste Roster Report Here'!$A236=DI$7,IF('Copy &amp; Paste Roster Report Here'!$M236="xxxxxxxxxxx",1,0),0)</f>
        <v>0</v>
      </c>
      <c r="DJ239" s="124">
        <f>IF('Copy &amp; Paste Roster Report Here'!$A236=DJ$7,IF('Copy &amp; Paste Roster Report Here'!$M236="xxxxxxxxxxx",1,0),0)</f>
        <v>0</v>
      </c>
      <c r="DK239" s="124">
        <f>IF('Copy &amp; Paste Roster Report Here'!$A236=DK$7,IF('Copy &amp; Paste Roster Report Here'!$M236="xxxxxxxxxxx",1,0),0)</f>
        <v>0</v>
      </c>
      <c r="DL239" s="124">
        <f>IF('Copy &amp; Paste Roster Report Here'!$A236=DL$7,IF('Copy &amp; Paste Roster Report Here'!$M236="xxxxxxxxxxx",1,0),0)</f>
        <v>0</v>
      </c>
      <c r="DM239" s="124">
        <f>IF('Copy &amp; Paste Roster Report Here'!$A236=DM$7,IF('Copy &amp; Paste Roster Report Here'!$M236="xxxxxxxxxxx",1,0),0)</f>
        <v>0</v>
      </c>
      <c r="DN239" s="124">
        <f>IF('Copy &amp; Paste Roster Report Here'!$A236=DN$7,IF('Copy &amp; Paste Roster Report Here'!$M236="xxxxxxxxxxx",1,0),0)</f>
        <v>0</v>
      </c>
      <c r="DO239" s="124">
        <f>IF('Copy &amp; Paste Roster Report Here'!$A236=DO$7,IF('Copy &amp; Paste Roster Report Here'!$M236="xxxxxxxxxxx",1,0),0)</f>
        <v>0</v>
      </c>
      <c r="DP239" s="125">
        <f t="shared" si="61"/>
        <v>0</v>
      </c>
      <c r="DQ239" s="126">
        <f t="shared" si="62"/>
        <v>0</v>
      </c>
    </row>
    <row r="240" spans="1:121" x14ac:dyDescent="0.2">
      <c r="A240" s="111">
        <f t="shared" si="48"/>
        <v>0</v>
      </c>
      <c r="B240" s="111">
        <f t="shared" si="49"/>
        <v>0</v>
      </c>
      <c r="C240" s="112">
        <f>+('Copy &amp; Paste Roster Report Here'!$P237-'Copy &amp; Paste Roster Report Here'!$O237)/30</f>
        <v>0</v>
      </c>
      <c r="D240" s="112">
        <f>+('Copy &amp; Paste Roster Report Here'!$P237-'Copy &amp; Paste Roster Report Here'!$O237)</f>
        <v>0</v>
      </c>
      <c r="E240" s="111">
        <f>'Copy &amp; Paste Roster Report Here'!N237</f>
        <v>0</v>
      </c>
      <c r="F240" s="111" t="str">
        <f t="shared" si="50"/>
        <v>N</v>
      </c>
      <c r="G240" s="111">
        <f>'Copy &amp; Paste Roster Report Here'!R237</f>
        <v>0</v>
      </c>
      <c r="H240" s="113">
        <f t="shared" si="51"/>
        <v>0</v>
      </c>
      <c r="I240" s="112">
        <f>IF(F240="N",$F$5-'Copy &amp; Paste Roster Report Here'!O237,+'Copy &amp; Paste Roster Report Here'!Q237-'Copy &amp; Paste Roster Report Here'!O237)</f>
        <v>0</v>
      </c>
      <c r="J240" s="114">
        <f t="shared" si="52"/>
        <v>0</v>
      </c>
      <c r="K240" s="114">
        <f t="shared" si="53"/>
        <v>0</v>
      </c>
      <c r="L240" s="115">
        <f>'Copy &amp; Paste Roster Report Here'!F237</f>
        <v>0</v>
      </c>
      <c r="M240" s="116">
        <f t="shared" si="54"/>
        <v>0</v>
      </c>
      <c r="N240" s="117">
        <f>IF('Copy &amp; Paste Roster Report Here'!$A237='Analytical Tests'!N$7,IF($F240="Y",+$H240*N$6,0),0)</f>
        <v>0</v>
      </c>
      <c r="O240" s="117">
        <f>IF('Copy &amp; Paste Roster Report Here'!$A237='Analytical Tests'!O$7,IF($F240="Y",+$H240*O$6,0),0)</f>
        <v>0</v>
      </c>
      <c r="P240" s="117">
        <f>IF('Copy &amp; Paste Roster Report Here'!$A237='Analytical Tests'!P$7,IF($F240="Y",+$H240*P$6,0),0)</f>
        <v>0</v>
      </c>
      <c r="Q240" s="117">
        <f>IF('Copy &amp; Paste Roster Report Here'!$A237='Analytical Tests'!Q$7,IF($F240="Y",+$H240*Q$6,0),0)</f>
        <v>0</v>
      </c>
      <c r="R240" s="117">
        <f>IF('Copy &amp; Paste Roster Report Here'!$A237='Analytical Tests'!R$7,IF($F240="Y",+$H240*R$6,0),0)</f>
        <v>0</v>
      </c>
      <c r="S240" s="117">
        <f>IF('Copy &amp; Paste Roster Report Here'!$A237='Analytical Tests'!S$7,IF($F240="Y",+$H240*S$6,0),0)</f>
        <v>0</v>
      </c>
      <c r="T240" s="117">
        <f>IF('Copy &amp; Paste Roster Report Here'!$A237='Analytical Tests'!T$7,IF($F240="Y",+$H240*T$6,0),0)</f>
        <v>0</v>
      </c>
      <c r="U240" s="117">
        <f>IF('Copy &amp; Paste Roster Report Here'!$A237='Analytical Tests'!U$7,IF($F240="Y",+$H240*U$6,0),0)</f>
        <v>0</v>
      </c>
      <c r="V240" s="117">
        <f>IF('Copy &amp; Paste Roster Report Here'!$A237='Analytical Tests'!V$7,IF($F240="Y",+$H240*V$6,0),0)</f>
        <v>0</v>
      </c>
      <c r="W240" s="117">
        <f>IF('Copy &amp; Paste Roster Report Here'!$A237='Analytical Tests'!W$7,IF($F240="Y",+$H240*W$6,0),0)</f>
        <v>0</v>
      </c>
      <c r="X240" s="117">
        <f>IF('Copy &amp; Paste Roster Report Here'!$A237='Analytical Tests'!X$7,IF($F240="Y",+$H240*X$6,0),0)</f>
        <v>0</v>
      </c>
      <c r="Y240" s="117" t="b">
        <f>IF('Copy &amp; Paste Roster Report Here'!$A237='Analytical Tests'!Y$7,IF($F240="N",IF($J240&gt;=$C240,Y$6,+($I240/$D240)*Y$6),0))</f>
        <v>0</v>
      </c>
      <c r="Z240" s="117" t="b">
        <f>IF('Copy &amp; Paste Roster Report Here'!$A237='Analytical Tests'!Z$7,IF($F240="N",IF($J240&gt;=$C240,Z$6,+($I240/$D240)*Z$6),0))</f>
        <v>0</v>
      </c>
      <c r="AA240" s="117" t="b">
        <f>IF('Copy &amp; Paste Roster Report Here'!$A237='Analytical Tests'!AA$7,IF($F240="N",IF($J240&gt;=$C240,AA$6,+($I240/$D240)*AA$6),0))</f>
        <v>0</v>
      </c>
      <c r="AB240" s="117" t="b">
        <f>IF('Copy &amp; Paste Roster Report Here'!$A237='Analytical Tests'!AB$7,IF($F240="N",IF($J240&gt;=$C240,AB$6,+($I240/$D240)*AB$6),0))</f>
        <v>0</v>
      </c>
      <c r="AC240" s="117" t="b">
        <f>IF('Copy &amp; Paste Roster Report Here'!$A237='Analytical Tests'!AC$7,IF($F240="N",IF($J240&gt;=$C240,AC$6,+($I240/$D240)*AC$6),0))</f>
        <v>0</v>
      </c>
      <c r="AD240" s="117" t="b">
        <f>IF('Copy &amp; Paste Roster Report Here'!$A237='Analytical Tests'!AD$7,IF($F240="N",IF($J240&gt;=$C240,AD$6,+($I240/$D240)*AD$6),0))</f>
        <v>0</v>
      </c>
      <c r="AE240" s="117" t="b">
        <f>IF('Copy &amp; Paste Roster Report Here'!$A237='Analytical Tests'!AE$7,IF($F240="N",IF($J240&gt;=$C240,AE$6,+($I240/$D240)*AE$6),0))</f>
        <v>0</v>
      </c>
      <c r="AF240" s="117" t="b">
        <f>IF('Copy &amp; Paste Roster Report Here'!$A237='Analytical Tests'!AF$7,IF($F240="N",IF($J240&gt;=$C240,AF$6,+($I240/$D240)*AF$6),0))</f>
        <v>0</v>
      </c>
      <c r="AG240" s="117" t="b">
        <f>IF('Copy &amp; Paste Roster Report Here'!$A237='Analytical Tests'!AG$7,IF($F240="N",IF($J240&gt;=$C240,AG$6,+($I240/$D240)*AG$6),0))</f>
        <v>0</v>
      </c>
      <c r="AH240" s="117" t="b">
        <f>IF('Copy &amp; Paste Roster Report Here'!$A237='Analytical Tests'!AH$7,IF($F240="N",IF($J240&gt;=$C240,AH$6,+($I240/$D240)*AH$6),0))</f>
        <v>0</v>
      </c>
      <c r="AI240" s="117" t="b">
        <f>IF('Copy &amp; Paste Roster Report Here'!$A237='Analytical Tests'!AI$7,IF($F240="N",IF($J240&gt;=$C240,AI$6,+($I240/$D240)*AI$6),0))</f>
        <v>0</v>
      </c>
      <c r="AJ240" s="79"/>
      <c r="AK240" s="118">
        <f>IF('Copy &amp; Paste Roster Report Here'!$A237=AK$7,IF('Copy &amp; Paste Roster Report Here'!$M237="FT",1,0),0)</f>
        <v>0</v>
      </c>
      <c r="AL240" s="118">
        <f>IF('Copy &amp; Paste Roster Report Here'!$A237=AL$7,IF('Copy &amp; Paste Roster Report Here'!$M237="FT",1,0),0)</f>
        <v>0</v>
      </c>
      <c r="AM240" s="118">
        <f>IF('Copy &amp; Paste Roster Report Here'!$A237=AM$7,IF('Copy &amp; Paste Roster Report Here'!$M237="FT",1,0),0)</f>
        <v>0</v>
      </c>
      <c r="AN240" s="118">
        <f>IF('Copy &amp; Paste Roster Report Here'!$A237=AN$7,IF('Copy &amp; Paste Roster Report Here'!$M237="FT",1,0),0)</f>
        <v>0</v>
      </c>
      <c r="AO240" s="118">
        <f>IF('Copy &amp; Paste Roster Report Here'!$A237=AO$7,IF('Copy &amp; Paste Roster Report Here'!$M237="FT",1,0),0)</f>
        <v>0</v>
      </c>
      <c r="AP240" s="118">
        <f>IF('Copy &amp; Paste Roster Report Here'!$A237=AP$7,IF('Copy &amp; Paste Roster Report Here'!$M237="FT",1,0),0)</f>
        <v>0</v>
      </c>
      <c r="AQ240" s="118">
        <f>IF('Copy &amp; Paste Roster Report Here'!$A237=AQ$7,IF('Copy &amp; Paste Roster Report Here'!$M237="FT",1,0),0)</f>
        <v>0</v>
      </c>
      <c r="AR240" s="118">
        <f>IF('Copy &amp; Paste Roster Report Here'!$A237=AR$7,IF('Copy &amp; Paste Roster Report Here'!$M237="FT",1,0),0)</f>
        <v>0</v>
      </c>
      <c r="AS240" s="118">
        <f>IF('Copy &amp; Paste Roster Report Here'!$A237=AS$7,IF('Copy &amp; Paste Roster Report Here'!$M237="FT",1,0),0)</f>
        <v>0</v>
      </c>
      <c r="AT240" s="118">
        <f>IF('Copy &amp; Paste Roster Report Here'!$A237=AT$7,IF('Copy &amp; Paste Roster Report Here'!$M237="FT",1,0),0)</f>
        <v>0</v>
      </c>
      <c r="AU240" s="118">
        <f>IF('Copy &amp; Paste Roster Report Here'!$A237=AU$7,IF('Copy &amp; Paste Roster Report Here'!$M237="FT",1,0),0)</f>
        <v>0</v>
      </c>
      <c r="AV240" s="73">
        <f t="shared" si="55"/>
        <v>0</v>
      </c>
      <c r="AW240" s="119">
        <f>IF('Copy &amp; Paste Roster Report Here'!$A237=AW$7,IF('Copy &amp; Paste Roster Report Here'!$M237="HT",1,0),0)</f>
        <v>0</v>
      </c>
      <c r="AX240" s="119">
        <f>IF('Copy &amp; Paste Roster Report Here'!$A237=AX$7,IF('Copy &amp; Paste Roster Report Here'!$M237="HT",1,0),0)</f>
        <v>0</v>
      </c>
      <c r="AY240" s="119">
        <f>IF('Copy &amp; Paste Roster Report Here'!$A237=AY$7,IF('Copy &amp; Paste Roster Report Here'!$M237="HT",1,0),0)</f>
        <v>0</v>
      </c>
      <c r="AZ240" s="119">
        <f>IF('Copy &amp; Paste Roster Report Here'!$A237=AZ$7,IF('Copy &amp; Paste Roster Report Here'!$M237="HT",1,0),0)</f>
        <v>0</v>
      </c>
      <c r="BA240" s="119">
        <f>IF('Copy &amp; Paste Roster Report Here'!$A237=BA$7,IF('Copy &amp; Paste Roster Report Here'!$M237="HT",1,0),0)</f>
        <v>0</v>
      </c>
      <c r="BB240" s="119">
        <f>IF('Copy &amp; Paste Roster Report Here'!$A237=BB$7,IF('Copy &amp; Paste Roster Report Here'!$M237="HT",1,0),0)</f>
        <v>0</v>
      </c>
      <c r="BC240" s="119">
        <f>IF('Copy &amp; Paste Roster Report Here'!$A237=BC$7,IF('Copy &amp; Paste Roster Report Here'!$M237="HT",1,0),0)</f>
        <v>0</v>
      </c>
      <c r="BD240" s="119">
        <f>IF('Copy &amp; Paste Roster Report Here'!$A237=BD$7,IF('Copy &amp; Paste Roster Report Here'!$M237="HT",1,0),0)</f>
        <v>0</v>
      </c>
      <c r="BE240" s="119">
        <f>IF('Copy &amp; Paste Roster Report Here'!$A237=BE$7,IF('Copy &amp; Paste Roster Report Here'!$M237="HT",1,0),0)</f>
        <v>0</v>
      </c>
      <c r="BF240" s="119">
        <f>IF('Copy &amp; Paste Roster Report Here'!$A237=BF$7,IF('Copy &amp; Paste Roster Report Here'!$M237="HT",1,0),0)</f>
        <v>0</v>
      </c>
      <c r="BG240" s="119">
        <f>IF('Copy &amp; Paste Roster Report Here'!$A237=BG$7,IF('Copy &amp; Paste Roster Report Here'!$M237="HT",1,0),0)</f>
        <v>0</v>
      </c>
      <c r="BH240" s="73">
        <f t="shared" si="56"/>
        <v>0</v>
      </c>
      <c r="BI240" s="120">
        <f>IF('Copy &amp; Paste Roster Report Here'!$A237=BI$7,IF('Copy &amp; Paste Roster Report Here'!$M237="MT",1,0),0)</f>
        <v>0</v>
      </c>
      <c r="BJ240" s="120">
        <f>IF('Copy &amp; Paste Roster Report Here'!$A237=BJ$7,IF('Copy &amp; Paste Roster Report Here'!$M237="MT",1,0),0)</f>
        <v>0</v>
      </c>
      <c r="BK240" s="120">
        <f>IF('Copy &amp; Paste Roster Report Here'!$A237=BK$7,IF('Copy &amp; Paste Roster Report Here'!$M237="MT",1,0),0)</f>
        <v>0</v>
      </c>
      <c r="BL240" s="120">
        <f>IF('Copy &amp; Paste Roster Report Here'!$A237=BL$7,IF('Copy &amp; Paste Roster Report Here'!$M237="MT",1,0),0)</f>
        <v>0</v>
      </c>
      <c r="BM240" s="120">
        <f>IF('Copy &amp; Paste Roster Report Here'!$A237=BM$7,IF('Copy &amp; Paste Roster Report Here'!$M237="MT",1,0),0)</f>
        <v>0</v>
      </c>
      <c r="BN240" s="120">
        <f>IF('Copy &amp; Paste Roster Report Here'!$A237=BN$7,IF('Copy &amp; Paste Roster Report Here'!$M237="MT",1,0),0)</f>
        <v>0</v>
      </c>
      <c r="BO240" s="120">
        <f>IF('Copy &amp; Paste Roster Report Here'!$A237=BO$7,IF('Copy &amp; Paste Roster Report Here'!$M237="MT",1,0),0)</f>
        <v>0</v>
      </c>
      <c r="BP240" s="120">
        <f>IF('Copy &amp; Paste Roster Report Here'!$A237=BP$7,IF('Copy &amp; Paste Roster Report Here'!$M237="MT",1,0),0)</f>
        <v>0</v>
      </c>
      <c r="BQ240" s="120">
        <f>IF('Copy &amp; Paste Roster Report Here'!$A237=BQ$7,IF('Copy &amp; Paste Roster Report Here'!$M237="MT",1,0),0)</f>
        <v>0</v>
      </c>
      <c r="BR240" s="120">
        <f>IF('Copy &amp; Paste Roster Report Here'!$A237=BR$7,IF('Copy &amp; Paste Roster Report Here'!$M237="MT",1,0),0)</f>
        <v>0</v>
      </c>
      <c r="BS240" s="120">
        <f>IF('Copy &amp; Paste Roster Report Here'!$A237=BS$7,IF('Copy &amp; Paste Roster Report Here'!$M237="MT",1,0),0)</f>
        <v>0</v>
      </c>
      <c r="BT240" s="73">
        <f t="shared" si="57"/>
        <v>0</v>
      </c>
      <c r="BU240" s="121">
        <f>IF('Copy &amp; Paste Roster Report Here'!$A237=BU$7,IF('Copy &amp; Paste Roster Report Here'!$M237="fy",1,0),0)</f>
        <v>0</v>
      </c>
      <c r="BV240" s="121">
        <f>IF('Copy &amp; Paste Roster Report Here'!$A237=BV$7,IF('Copy &amp; Paste Roster Report Here'!$M237="fy",1,0),0)</f>
        <v>0</v>
      </c>
      <c r="BW240" s="121">
        <f>IF('Copy &amp; Paste Roster Report Here'!$A237=BW$7,IF('Copy &amp; Paste Roster Report Here'!$M237="fy",1,0),0)</f>
        <v>0</v>
      </c>
      <c r="BX240" s="121">
        <f>IF('Copy &amp; Paste Roster Report Here'!$A237=BX$7,IF('Copy &amp; Paste Roster Report Here'!$M237="fy",1,0),0)</f>
        <v>0</v>
      </c>
      <c r="BY240" s="121">
        <f>IF('Copy &amp; Paste Roster Report Here'!$A237=BY$7,IF('Copy &amp; Paste Roster Report Here'!$M237="fy",1,0),0)</f>
        <v>0</v>
      </c>
      <c r="BZ240" s="121">
        <f>IF('Copy &amp; Paste Roster Report Here'!$A237=BZ$7,IF('Copy &amp; Paste Roster Report Here'!$M237="fy",1,0),0)</f>
        <v>0</v>
      </c>
      <c r="CA240" s="121">
        <f>IF('Copy &amp; Paste Roster Report Here'!$A237=CA$7,IF('Copy &amp; Paste Roster Report Here'!$M237="fy",1,0),0)</f>
        <v>0</v>
      </c>
      <c r="CB240" s="121">
        <f>IF('Copy &amp; Paste Roster Report Here'!$A237=CB$7,IF('Copy &amp; Paste Roster Report Here'!$M237="fy",1,0),0)</f>
        <v>0</v>
      </c>
      <c r="CC240" s="121">
        <f>IF('Copy &amp; Paste Roster Report Here'!$A237=CC$7,IF('Copy &amp; Paste Roster Report Here'!$M237="fy",1,0),0)</f>
        <v>0</v>
      </c>
      <c r="CD240" s="121">
        <f>IF('Copy &amp; Paste Roster Report Here'!$A237=CD$7,IF('Copy &amp; Paste Roster Report Here'!$M237="fy",1,0),0)</f>
        <v>0</v>
      </c>
      <c r="CE240" s="121">
        <f>IF('Copy &amp; Paste Roster Report Here'!$A237=CE$7,IF('Copy &amp; Paste Roster Report Here'!$M237="fy",1,0),0)</f>
        <v>0</v>
      </c>
      <c r="CF240" s="73">
        <f t="shared" si="58"/>
        <v>0</v>
      </c>
      <c r="CG240" s="122">
        <f>IF('Copy &amp; Paste Roster Report Here'!$A237=CG$7,IF('Copy &amp; Paste Roster Report Here'!$M237="RH",1,0),0)</f>
        <v>0</v>
      </c>
      <c r="CH240" s="122">
        <f>IF('Copy &amp; Paste Roster Report Here'!$A237=CH$7,IF('Copy &amp; Paste Roster Report Here'!$M237="RH",1,0),0)</f>
        <v>0</v>
      </c>
      <c r="CI240" s="122">
        <f>IF('Copy &amp; Paste Roster Report Here'!$A237=CI$7,IF('Copy &amp; Paste Roster Report Here'!$M237="RH",1,0),0)</f>
        <v>0</v>
      </c>
      <c r="CJ240" s="122">
        <f>IF('Copy &amp; Paste Roster Report Here'!$A237=CJ$7,IF('Copy &amp; Paste Roster Report Here'!$M237="RH",1,0),0)</f>
        <v>0</v>
      </c>
      <c r="CK240" s="122">
        <f>IF('Copy &amp; Paste Roster Report Here'!$A237=CK$7,IF('Copy &amp; Paste Roster Report Here'!$M237="RH",1,0),0)</f>
        <v>0</v>
      </c>
      <c r="CL240" s="122">
        <f>IF('Copy &amp; Paste Roster Report Here'!$A237=CL$7,IF('Copy &amp; Paste Roster Report Here'!$M237="RH",1,0),0)</f>
        <v>0</v>
      </c>
      <c r="CM240" s="122">
        <f>IF('Copy &amp; Paste Roster Report Here'!$A237=CM$7,IF('Copy &amp; Paste Roster Report Here'!$M237="RH",1,0),0)</f>
        <v>0</v>
      </c>
      <c r="CN240" s="122">
        <f>IF('Copy &amp; Paste Roster Report Here'!$A237=CN$7,IF('Copy &amp; Paste Roster Report Here'!$M237="RH",1,0),0)</f>
        <v>0</v>
      </c>
      <c r="CO240" s="122">
        <f>IF('Copy &amp; Paste Roster Report Here'!$A237=CO$7,IF('Copy &amp; Paste Roster Report Here'!$M237="RH",1,0),0)</f>
        <v>0</v>
      </c>
      <c r="CP240" s="122">
        <f>IF('Copy &amp; Paste Roster Report Here'!$A237=CP$7,IF('Copy &amp; Paste Roster Report Here'!$M237="RH",1,0),0)</f>
        <v>0</v>
      </c>
      <c r="CQ240" s="122">
        <f>IF('Copy &amp; Paste Roster Report Here'!$A237=CQ$7,IF('Copy &amp; Paste Roster Report Here'!$M237="RH",1,0),0)</f>
        <v>0</v>
      </c>
      <c r="CR240" s="73">
        <f t="shared" si="59"/>
        <v>0</v>
      </c>
      <c r="CS240" s="123">
        <f>IF('Copy &amp; Paste Roster Report Here'!$A237=CS$7,IF('Copy &amp; Paste Roster Report Here'!$M237="QT",1,0),0)</f>
        <v>0</v>
      </c>
      <c r="CT240" s="123">
        <f>IF('Copy &amp; Paste Roster Report Here'!$A237=CT$7,IF('Copy &amp; Paste Roster Report Here'!$M237="QT",1,0),0)</f>
        <v>0</v>
      </c>
      <c r="CU240" s="123">
        <f>IF('Copy &amp; Paste Roster Report Here'!$A237=CU$7,IF('Copy &amp; Paste Roster Report Here'!$M237="QT",1,0),0)</f>
        <v>0</v>
      </c>
      <c r="CV240" s="123">
        <f>IF('Copy &amp; Paste Roster Report Here'!$A237=CV$7,IF('Copy &amp; Paste Roster Report Here'!$M237="QT",1,0),0)</f>
        <v>0</v>
      </c>
      <c r="CW240" s="123">
        <f>IF('Copy &amp; Paste Roster Report Here'!$A237=CW$7,IF('Copy &amp; Paste Roster Report Here'!$M237="QT",1,0),0)</f>
        <v>0</v>
      </c>
      <c r="CX240" s="123">
        <f>IF('Copy &amp; Paste Roster Report Here'!$A237=CX$7,IF('Copy &amp; Paste Roster Report Here'!$M237="QT",1,0),0)</f>
        <v>0</v>
      </c>
      <c r="CY240" s="123">
        <f>IF('Copy &amp; Paste Roster Report Here'!$A237=CY$7,IF('Copy &amp; Paste Roster Report Here'!$M237="QT",1,0),0)</f>
        <v>0</v>
      </c>
      <c r="CZ240" s="123">
        <f>IF('Copy &amp; Paste Roster Report Here'!$A237=CZ$7,IF('Copy &amp; Paste Roster Report Here'!$M237="QT",1,0),0)</f>
        <v>0</v>
      </c>
      <c r="DA240" s="123">
        <f>IF('Copy &amp; Paste Roster Report Here'!$A237=DA$7,IF('Copy &amp; Paste Roster Report Here'!$M237="QT",1,0),0)</f>
        <v>0</v>
      </c>
      <c r="DB240" s="123">
        <f>IF('Copy &amp; Paste Roster Report Here'!$A237=DB$7,IF('Copy &amp; Paste Roster Report Here'!$M237="QT",1,0),0)</f>
        <v>0</v>
      </c>
      <c r="DC240" s="123">
        <f>IF('Copy &amp; Paste Roster Report Here'!$A237=DC$7,IF('Copy &amp; Paste Roster Report Here'!$M237="QT",1,0),0)</f>
        <v>0</v>
      </c>
      <c r="DD240" s="73">
        <f t="shared" si="60"/>
        <v>0</v>
      </c>
      <c r="DE240" s="124">
        <f>IF('Copy &amp; Paste Roster Report Here'!$A237=DE$7,IF('Copy &amp; Paste Roster Report Here'!$M237="xxxxxxxxxxx",1,0),0)</f>
        <v>0</v>
      </c>
      <c r="DF240" s="124">
        <f>IF('Copy &amp; Paste Roster Report Here'!$A237=DF$7,IF('Copy &amp; Paste Roster Report Here'!$M237="xxxxxxxxxxx",1,0),0)</f>
        <v>0</v>
      </c>
      <c r="DG240" s="124">
        <f>IF('Copy &amp; Paste Roster Report Here'!$A237=DG$7,IF('Copy &amp; Paste Roster Report Here'!$M237="xxxxxxxxxxx",1,0),0)</f>
        <v>0</v>
      </c>
      <c r="DH240" s="124">
        <f>IF('Copy &amp; Paste Roster Report Here'!$A237=DH$7,IF('Copy &amp; Paste Roster Report Here'!$M237="xxxxxxxxxxx",1,0),0)</f>
        <v>0</v>
      </c>
      <c r="DI240" s="124">
        <f>IF('Copy &amp; Paste Roster Report Here'!$A237=DI$7,IF('Copy &amp; Paste Roster Report Here'!$M237="xxxxxxxxxxx",1,0),0)</f>
        <v>0</v>
      </c>
      <c r="DJ240" s="124">
        <f>IF('Copy &amp; Paste Roster Report Here'!$A237=DJ$7,IF('Copy &amp; Paste Roster Report Here'!$M237="xxxxxxxxxxx",1,0),0)</f>
        <v>0</v>
      </c>
      <c r="DK240" s="124">
        <f>IF('Copy &amp; Paste Roster Report Here'!$A237=DK$7,IF('Copy &amp; Paste Roster Report Here'!$M237="xxxxxxxxxxx",1,0),0)</f>
        <v>0</v>
      </c>
      <c r="DL240" s="124">
        <f>IF('Copy &amp; Paste Roster Report Here'!$A237=DL$7,IF('Copy &amp; Paste Roster Report Here'!$M237="xxxxxxxxxxx",1,0),0)</f>
        <v>0</v>
      </c>
      <c r="DM240" s="124">
        <f>IF('Copy &amp; Paste Roster Report Here'!$A237=DM$7,IF('Copy &amp; Paste Roster Report Here'!$M237="xxxxxxxxxxx",1,0),0)</f>
        <v>0</v>
      </c>
      <c r="DN240" s="124">
        <f>IF('Copy &amp; Paste Roster Report Here'!$A237=DN$7,IF('Copy &amp; Paste Roster Report Here'!$M237="xxxxxxxxxxx",1,0),0)</f>
        <v>0</v>
      </c>
      <c r="DO240" s="124">
        <f>IF('Copy &amp; Paste Roster Report Here'!$A237=DO$7,IF('Copy &amp; Paste Roster Report Here'!$M237="xxxxxxxxxxx",1,0),0)</f>
        <v>0</v>
      </c>
      <c r="DP240" s="125">
        <f t="shared" si="61"/>
        <v>0</v>
      </c>
      <c r="DQ240" s="126">
        <f t="shared" si="62"/>
        <v>0</v>
      </c>
    </row>
    <row r="241" spans="1:121" x14ac:dyDescent="0.2">
      <c r="A241" s="111">
        <f t="shared" si="48"/>
        <v>0</v>
      </c>
      <c r="B241" s="111">
        <f t="shared" si="49"/>
        <v>0</v>
      </c>
      <c r="C241" s="112">
        <f>+('Copy &amp; Paste Roster Report Here'!$P238-'Copy &amp; Paste Roster Report Here'!$O238)/30</f>
        <v>0</v>
      </c>
      <c r="D241" s="112">
        <f>+('Copy &amp; Paste Roster Report Here'!$P238-'Copy &amp; Paste Roster Report Here'!$O238)</f>
        <v>0</v>
      </c>
      <c r="E241" s="111">
        <f>'Copy &amp; Paste Roster Report Here'!N238</f>
        <v>0</v>
      </c>
      <c r="F241" s="111" t="str">
        <f t="shared" si="50"/>
        <v>N</v>
      </c>
      <c r="G241" s="111">
        <f>'Copy &amp; Paste Roster Report Here'!R238</f>
        <v>0</v>
      </c>
      <c r="H241" s="113">
        <f t="shared" si="51"/>
        <v>0</v>
      </c>
      <c r="I241" s="112">
        <f>IF(F241="N",$F$5-'Copy &amp; Paste Roster Report Here'!O238,+'Copy &amp; Paste Roster Report Here'!Q238-'Copy &amp; Paste Roster Report Here'!O238)</f>
        <v>0</v>
      </c>
      <c r="J241" s="114">
        <f t="shared" si="52"/>
        <v>0</v>
      </c>
      <c r="K241" s="114">
        <f t="shared" si="53"/>
        <v>0</v>
      </c>
      <c r="L241" s="115">
        <f>'Copy &amp; Paste Roster Report Here'!F238</f>
        <v>0</v>
      </c>
      <c r="M241" s="116">
        <f t="shared" si="54"/>
        <v>0</v>
      </c>
      <c r="N241" s="117">
        <f>IF('Copy &amp; Paste Roster Report Here'!$A238='Analytical Tests'!N$7,IF($F241="Y",+$H241*N$6,0),0)</f>
        <v>0</v>
      </c>
      <c r="O241" s="117">
        <f>IF('Copy &amp; Paste Roster Report Here'!$A238='Analytical Tests'!O$7,IF($F241="Y",+$H241*O$6,0),0)</f>
        <v>0</v>
      </c>
      <c r="P241" s="117">
        <f>IF('Copy &amp; Paste Roster Report Here'!$A238='Analytical Tests'!P$7,IF($F241="Y",+$H241*P$6,0),0)</f>
        <v>0</v>
      </c>
      <c r="Q241" s="117">
        <f>IF('Copy &amp; Paste Roster Report Here'!$A238='Analytical Tests'!Q$7,IF($F241="Y",+$H241*Q$6,0),0)</f>
        <v>0</v>
      </c>
      <c r="R241" s="117">
        <f>IF('Copy &amp; Paste Roster Report Here'!$A238='Analytical Tests'!R$7,IF($F241="Y",+$H241*R$6,0),0)</f>
        <v>0</v>
      </c>
      <c r="S241" s="117">
        <f>IF('Copy &amp; Paste Roster Report Here'!$A238='Analytical Tests'!S$7,IF($F241="Y",+$H241*S$6,0),0)</f>
        <v>0</v>
      </c>
      <c r="T241" s="117">
        <f>IF('Copy &amp; Paste Roster Report Here'!$A238='Analytical Tests'!T$7,IF($F241="Y",+$H241*T$6,0),0)</f>
        <v>0</v>
      </c>
      <c r="U241" s="117">
        <f>IF('Copy &amp; Paste Roster Report Here'!$A238='Analytical Tests'!U$7,IF($F241="Y",+$H241*U$6,0),0)</f>
        <v>0</v>
      </c>
      <c r="V241" s="117">
        <f>IF('Copy &amp; Paste Roster Report Here'!$A238='Analytical Tests'!V$7,IF($F241="Y",+$H241*V$6,0),0)</f>
        <v>0</v>
      </c>
      <c r="W241" s="117">
        <f>IF('Copy &amp; Paste Roster Report Here'!$A238='Analytical Tests'!W$7,IF($F241="Y",+$H241*W$6,0),0)</f>
        <v>0</v>
      </c>
      <c r="X241" s="117">
        <f>IF('Copy &amp; Paste Roster Report Here'!$A238='Analytical Tests'!X$7,IF($F241="Y",+$H241*X$6,0),0)</f>
        <v>0</v>
      </c>
      <c r="Y241" s="117" t="b">
        <f>IF('Copy &amp; Paste Roster Report Here'!$A238='Analytical Tests'!Y$7,IF($F241="N",IF($J241&gt;=$C241,Y$6,+($I241/$D241)*Y$6),0))</f>
        <v>0</v>
      </c>
      <c r="Z241" s="117" t="b">
        <f>IF('Copy &amp; Paste Roster Report Here'!$A238='Analytical Tests'!Z$7,IF($F241="N",IF($J241&gt;=$C241,Z$6,+($I241/$D241)*Z$6),0))</f>
        <v>0</v>
      </c>
      <c r="AA241" s="117" t="b">
        <f>IF('Copy &amp; Paste Roster Report Here'!$A238='Analytical Tests'!AA$7,IF($F241="N",IF($J241&gt;=$C241,AA$6,+($I241/$D241)*AA$6),0))</f>
        <v>0</v>
      </c>
      <c r="AB241" s="117" t="b">
        <f>IF('Copy &amp; Paste Roster Report Here'!$A238='Analytical Tests'!AB$7,IF($F241="N",IF($J241&gt;=$C241,AB$6,+($I241/$D241)*AB$6),0))</f>
        <v>0</v>
      </c>
      <c r="AC241" s="117" t="b">
        <f>IF('Copy &amp; Paste Roster Report Here'!$A238='Analytical Tests'!AC$7,IF($F241="N",IF($J241&gt;=$C241,AC$6,+($I241/$D241)*AC$6),0))</f>
        <v>0</v>
      </c>
      <c r="AD241" s="117" t="b">
        <f>IF('Copy &amp; Paste Roster Report Here'!$A238='Analytical Tests'!AD$7,IF($F241="N",IF($J241&gt;=$C241,AD$6,+($I241/$D241)*AD$6),0))</f>
        <v>0</v>
      </c>
      <c r="AE241" s="117" t="b">
        <f>IF('Copy &amp; Paste Roster Report Here'!$A238='Analytical Tests'!AE$7,IF($F241="N",IF($J241&gt;=$C241,AE$6,+($I241/$D241)*AE$6),0))</f>
        <v>0</v>
      </c>
      <c r="AF241" s="117" t="b">
        <f>IF('Copy &amp; Paste Roster Report Here'!$A238='Analytical Tests'!AF$7,IF($F241="N",IF($J241&gt;=$C241,AF$6,+($I241/$D241)*AF$6),0))</f>
        <v>0</v>
      </c>
      <c r="AG241" s="117" t="b">
        <f>IF('Copy &amp; Paste Roster Report Here'!$A238='Analytical Tests'!AG$7,IF($F241="N",IF($J241&gt;=$C241,AG$6,+($I241/$D241)*AG$6),0))</f>
        <v>0</v>
      </c>
      <c r="AH241" s="117" t="b">
        <f>IF('Copy &amp; Paste Roster Report Here'!$A238='Analytical Tests'!AH$7,IF($F241="N",IF($J241&gt;=$C241,AH$6,+($I241/$D241)*AH$6),0))</f>
        <v>0</v>
      </c>
      <c r="AI241" s="117" t="b">
        <f>IF('Copy &amp; Paste Roster Report Here'!$A238='Analytical Tests'!AI$7,IF($F241="N",IF($J241&gt;=$C241,AI$6,+($I241/$D241)*AI$6),0))</f>
        <v>0</v>
      </c>
      <c r="AJ241" s="79"/>
      <c r="AK241" s="118">
        <f>IF('Copy &amp; Paste Roster Report Here'!$A238=AK$7,IF('Copy &amp; Paste Roster Report Here'!$M238="FT",1,0),0)</f>
        <v>0</v>
      </c>
      <c r="AL241" s="118">
        <f>IF('Copy &amp; Paste Roster Report Here'!$A238=AL$7,IF('Copy &amp; Paste Roster Report Here'!$M238="FT",1,0),0)</f>
        <v>0</v>
      </c>
      <c r="AM241" s="118">
        <f>IF('Copy &amp; Paste Roster Report Here'!$A238=AM$7,IF('Copy &amp; Paste Roster Report Here'!$M238="FT",1,0),0)</f>
        <v>0</v>
      </c>
      <c r="AN241" s="118">
        <f>IF('Copy &amp; Paste Roster Report Here'!$A238=AN$7,IF('Copy &amp; Paste Roster Report Here'!$M238="FT",1,0),0)</f>
        <v>0</v>
      </c>
      <c r="AO241" s="118">
        <f>IF('Copy &amp; Paste Roster Report Here'!$A238=AO$7,IF('Copy &amp; Paste Roster Report Here'!$M238="FT",1,0),0)</f>
        <v>0</v>
      </c>
      <c r="AP241" s="118">
        <f>IF('Copy &amp; Paste Roster Report Here'!$A238=AP$7,IF('Copy &amp; Paste Roster Report Here'!$M238="FT",1,0),0)</f>
        <v>0</v>
      </c>
      <c r="AQ241" s="118">
        <f>IF('Copy &amp; Paste Roster Report Here'!$A238=AQ$7,IF('Copy &amp; Paste Roster Report Here'!$M238="FT",1,0),0)</f>
        <v>0</v>
      </c>
      <c r="AR241" s="118">
        <f>IF('Copy &amp; Paste Roster Report Here'!$A238=AR$7,IF('Copy &amp; Paste Roster Report Here'!$M238="FT",1,0),0)</f>
        <v>0</v>
      </c>
      <c r="AS241" s="118">
        <f>IF('Copy &amp; Paste Roster Report Here'!$A238=AS$7,IF('Copy &amp; Paste Roster Report Here'!$M238="FT",1,0),0)</f>
        <v>0</v>
      </c>
      <c r="AT241" s="118">
        <f>IF('Copy &amp; Paste Roster Report Here'!$A238=AT$7,IF('Copy &amp; Paste Roster Report Here'!$M238="FT",1,0),0)</f>
        <v>0</v>
      </c>
      <c r="AU241" s="118">
        <f>IF('Copy &amp; Paste Roster Report Here'!$A238=AU$7,IF('Copy &amp; Paste Roster Report Here'!$M238="FT",1,0),0)</f>
        <v>0</v>
      </c>
      <c r="AV241" s="73">
        <f t="shared" si="55"/>
        <v>0</v>
      </c>
      <c r="AW241" s="119">
        <f>IF('Copy &amp; Paste Roster Report Here'!$A238=AW$7,IF('Copy &amp; Paste Roster Report Here'!$M238="HT",1,0),0)</f>
        <v>0</v>
      </c>
      <c r="AX241" s="119">
        <f>IF('Copy &amp; Paste Roster Report Here'!$A238=AX$7,IF('Copy &amp; Paste Roster Report Here'!$M238="HT",1,0),0)</f>
        <v>0</v>
      </c>
      <c r="AY241" s="119">
        <f>IF('Copy &amp; Paste Roster Report Here'!$A238=AY$7,IF('Copy &amp; Paste Roster Report Here'!$M238="HT",1,0),0)</f>
        <v>0</v>
      </c>
      <c r="AZ241" s="119">
        <f>IF('Copy &amp; Paste Roster Report Here'!$A238=AZ$7,IF('Copy &amp; Paste Roster Report Here'!$M238="HT",1,0),0)</f>
        <v>0</v>
      </c>
      <c r="BA241" s="119">
        <f>IF('Copy &amp; Paste Roster Report Here'!$A238=BA$7,IF('Copy &amp; Paste Roster Report Here'!$M238="HT",1,0),0)</f>
        <v>0</v>
      </c>
      <c r="BB241" s="119">
        <f>IF('Copy &amp; Paste Roster Report Here'!$A238=BB$7,IF('Copy &amp; Paste Roster Report Here'!$M238="HT",1,0),0)</f>
        <v>0</v>
      </c>
      <c r="BC241" s="119">
        <f>IF('Copy &amp; Paste Roster Report Here'!$A238=BC$7,IF('Copy &amp; Paste Roster Report Here'!$M238="HT",1,0),0)</f>
        <v>0</v>
      </c>
      <c r="BD241" s="119">
        <f>IF('Copy &amp; Paste Roster Report Here'!$A238=BD$7,IF('Copy &amp; Paste Roster Report Here'!$M238="HT",1,0),0)</f>
        <v>0</v>
      </c>
      <c r="BE241" s="119">
        <f>IF('Copy &amp; Paste Roster Report Here'!$A238=BE$7,IF('Copy &amp; Paste Roster Report Here'!$M238="HT",1,0),0)</f>
        <v>0</v>
      </c>
      <c r="BF241" s="119">
        <f>IF('Copy &amp; Paste Roster Report Here'!$A238=BF$7,IF('Copy &amp; Paste Roster Report Here'!$M238="HT",1,0),0)</f>
        <v>0</v>
      </c>
      <c r="BG241" s="119">
        <f>IF('Copy &amp; Paste Roster Report Here'!$A238=BG$7,IF('Copy &amp; Paste Roster Report Here'!$M238="HT",1,0),0)</f>
        <v>0</v>
      </c>
      <c r="BH241" s="73">
        <f t="shared" si="56"/>
        <v>0</v>
      </c>
      <c r="BI241" s="120">
        <f>IF('Copy &amp; Paste Roster Report Here'!$A238=BI$7,IF('Copy &amp; Paste Roster Report Here'!$M238="MT",1,0),0)</f>
        <v>0</v>
      </c>
      <c r="BJ241" s="120">
        <f>IF('Copy &amp; Paste Roster Report Here'!$A238=BJ$7,IF('Copy &amp; Paste Roster Report Here'!$M238="MT",1,0),0)</f>
        <v>0</v>
      </c>
      <c r="BK241" s="120">
        <f>IF('Copy &amp; Paste Roster Report Here'!$A238=BK$7,IF('Copy &amp; Paste Roster Report Here'!$M238="MT",1,0),0)</f>
        <v>0</v>
      </c>
      <c r="BL241" s="120">
        <f>IF('Copy &amp; Paste Roster Report Here'!$A238=BL$7,IF('Copy &amp; Paste Roster Report Here'!$M238="MT",1,0),0)</f>
        <v>0</v>
      </c>
      <c r="BM241" s="120">
        <f>IF('Copy &amp; Paste Roster Report Here'!$A238=BM$7,IF('Copy &amp; Paste Roster Report Here'!$M238="MT",1,0),0)</f>
        <v>0</v>
      </c>
      <c r="BN241" s="120">
        <f>IF('Copy &amp; Paste Roster Report Here'!$A238=BN$7,IF('Copy &amp; Paste Roster Report Here'!$M238="MT",1,0),0)</f>
        <v>0</v>
      </c>
      <c r="BO241" s="120">
        <f>IF('Copy &amp; Paste Roster Report Here'!$A238=BO$7,IF('Copy &amp; Paste Roster Report Here'!$M238="MT",1,0),0)</f>
        <v>0</v>
      </c>
      <c r="BP241" s="120">
        <f>IF('Copy &amp; Paste Roster Report Here'!$A238=BP$7,IF('Copy &amp; Paste Roster Report Here'!$M238="MT",1,0),0)</f>
        <v>0</v>
      </c>
      <c r="BQ241" s="120">
        <f>IF('Copy &amp; Paste Roster Report Here'!$A238=BQ$7,IF('Copy &amp; Paste Roster Report Here'!$M238="MT",1,0),0)</f>
        <v>0</v>
      </c>
      <c r="BR241" s="120">
        <f>IF('Copy &amp; Paste Roster Report Here'!$A238=BR$7,IF('Copy &amp; Paste Roster Report Here'!$M238="MT",1,0),0)</f>
        <v>0</v>
      </c>
      <c r="BS241" s="120">
        <f>IF('Copy &amp; Paste Roster Report Here'!$A238=BS$7,IF('Copy &amp; Paste Roster Report Here'!$M238="MT",1,0),0)</f>
        <v>0</v>
      </c>
      <c r="BT241" s="73">
        <f t="shared" si="57"/>
        <v>0</v>
      </c>
      <c r="BU241" s="121">
        <f>IF('Copy &amp; Paste Roster Report Here'!$A238=BU$7,IF('Copy &amp; Paste Roster Report Here'!$M238="fy",1,0),0)</f>
        <v>0</v>
      </c>
      <c r="BV241" s="121">
        <f>IF('Copy &amp; Paste Roster Report Here'!$A238=BV$7,IF('Copy &amp; Paste Roster Report Here'!$M238="fy",1,0),0)</f>
        <v>0</v>
      </c>
      <c r="BW241" s="121">
        <f>IF('Copy &amp; Paste Roster Report Here'!$A238=BW$7,IF('Copy &amp; Paste Roster Report Here'!$M238="fy",1,0),0)</f>
        <v>0</v>
      </c>
      <c r="BX241" s="121">
        <f>IF('Copy &amp; Paste Roster Report Here'!$A238=BX$7,IF('Copy &amp; Paste Roster Report Here'!$M238="fy",1,0),0)</f>
        <v>0</v>
      </c>
      <c r="BY241" s="121">
        <f>IF('Copy &amp; Paste Roster Report Here'!$A238=BY$7,IF('Copy &amp; Paste Roster Report Here'!$M238="fy",1,0),0)</f>
        <v>0</v>
      </c>
      <c r="BZ241" s="121">
        <f>IF('Copy &amp; Paste Roster Report Here'!$A238=BZ$7,IF('Copy &amp; Paste Roster Report Here'!$M238="fy",1,0),0)</f>
        <v>0</v>
      </c>
      <c r="CA241" s="121">
        <f>IF('Copy &amp; Paste Roster Report Here'!$A238=CA$7,IF('Copy &amp; Paste Roster Report Here'!$M238="fy",1,0),0)</f>
        <v>0</v>
      </c>
      <c r="CB241" s="121">
        <f>IF('Copy &amp; Paste Roster Report Here'!$A238=CB$7,IF('Copy &amp; Paste Roster Report Here'!$M238="fy",1,0),0)</f>
        <v>0</v>
      </c>
      <c r="CC241" s="121">
        <f>IF('Copy &amp; Paste Roster Report Here'!$A238=CC$7,IF('Copy &amp; Paste Roster Report Here'!$M238="fy",1,0),0)</f>
        <v>0</v>
      </c>
      <c r="CD241" s="121">
        <f>IF('Copy &amp; Paste Roster Report Here'!$A238=CD$7,IF('Copy &amp; Paste Roster Report Here'!$M238="fy",1,0),0)</f>
        <v>0</v>
      </c>
      <c r="CE241" s="121">
        <f>IF('Copy &amp; Paste Roster Report Here'!$A238=CE$7,IF('Copy &amp; Paste Roster Report Here'!$M238="fy",1,0),0)</f>
        <v>0</v>
      </c>
      <c r="CF241" s="73">
        <f t="shared" si="58"/>
        <v>0</v>
      </c>
      <c r="CG241" s="122">
        <f>IF('Copy &amp; Paste Roster Report Here'!$A238=CG$7,IF('Copy &amp; Paste Roster Report Here'!$M238="RH",1,0),0)</f>
        <v>0</v>
      </c>
      <c r="CH241" s="122">
        <f>IF('Copy &amp; Paste Roster Report Here'!$A238=CH$7,IF('Copy &amp; Paste Roster Report Here'!$M238="RH",1,0),0)</f>
        <v>0</v>
      </c>
      <c r="CI241" s="122">
        <f>IF('Copy &amp; Paste Roster Report Here'!$A238=CI$7,IF('Copy &amp; Paste Roster Report Here'!$M238="RH",1,0),0)</f>
        <v>0</v>
      </c>
      <c r="CJ241" s="122">
        <f>IF('Copy &amp; Paste Roster Report Here'!$A238=CJ$7,IF('Copy &amp; Paste Roster Report Here'!$M238="RH",1,0),0)</f>
        <v>0</v>
      </c>
      <c r="CK241" s="122">
        <f>IF('Copy &amp; Paste Roster Report Here'!$A238=CK$7,IF('Copy &amp; Paste Roster Report Here'!$M238="RH",1,0),0)</f>
        <v>0</v>
      </c>
      <c r="CL241" s="122">
        <f>IF('Copy &amp; Paste Roster Report Here'!$A238=CL$7,IF('Copy &amp; Paste Roster Report Here'!$M238="RH",1,0),0)</f>
        <v>0</v>
      </c>
      <c r="CM241" s="122">
        <f>IF('Copy &amp; Paste Roster Report Here'!$A238=CM$7,IF('Copy &amp; Paste Roster Report Here'!$M238="RH",1,0),0)</f>
        <v>0</v>
      </c>
      <c r="CN241" s="122">
        <f>IF('Copy &amp; Paste Roster Report Here'!$A238=CN$7,IF('Copy &amp; Paste Roster Report Here'!$M238="RH",1,0),0)</f>
        <v>0</v>
      </c>
      <c r="CO241" s="122">
        <f>IF('Copy &amp; Paste Roster Report Here'!$A238=CO$7,IF('Copy &amp; Paste Roster Report Here'!$M238="RH",1,0),0)</f>
        <v>0</v>
      </c>
      <c r="CP241" s="122">
        <f>IF('Copy &amp; Paste Roster Report Here'!$A238=CP$7,IF('Copy &amp; Paste Roster Report Here'!$M238="RH",1,0),0)</f>
        <v>0</v>
      </c>
      <c r="CQ241" s="122">
        <f>IF('Copy &amp; Paste Roster Report Here'!$A238=CQ$7,IF('Copy &amp; Paste Roster Report Here'!$M238="RH",1,0),0)</f>
        <v>0</v>
      </c>
      <c r="CR241" s="73">
        <f t="shared" si="59"/>
        <v>0</v>
      </c>
      <c r="CS241" s="123">
        <f>IF('Copy &amp; Paste Roster Report Here'!$A238=CS$7,IF('Copy &amp; Paste Roster Report Here'!$M238="QT",1,0),0)</f>
        <v>0</v>
      </c>
      <c r="CT241" s="123">
        <f>IF('Copy &amp; Paste Roster Report Here'!$A238=CT$7,IF('Copy &amp; Paste Roster Report Here'!$M238="QT",1,0),0)</f>
        <v>0</v>
      </c>
      <c r="CU241" s="123">
        <f>IF('Copy &amp; Paste Roster Report Here'!$A238=CU$7,IF('Copy &amp; Paste Roster Report Here'!$M238="QT",1,0),0)</f>
        <v>0</v>
      </c>
      <c r="CV241" s="123">
        <f>IF('Copy &amp; Paste Roster Report Here'!$A238=CV$7,IF('Copy &amp; Paste Roster Report Here'!$M238="QT",1,0),0)</f>
        <v>0</v>
      </c>
      <c r="CW241" s="123">
        <f>IF('Copy &amp; Paste Roster Report Here'!$A238=CW$7,IF('Copy &amp; Paste Roster Report Here'!$M238="QT",1,0),0)</f>
        <v>0</v>
      </c>
      <c r="CX241" s="123">
        <f>IF('Copy &amp; Paste Roster Report Here'!$A238=CX$7,IF('Copy &amp; Paste Roster Report Here'!$M238="QT",1,0),0)</f>
        <v>0</v>
      </c>
      <c r="CY241" s="123">
        <f>IF('Copy &amp; Paste Roster Report Here'!$A238=CY$7,IF('Copy &amp; Paste Roster Report Here'!$M238="QT",1,0),0)</f>
        <v>0</v>
      </c>
      <c r="CZ241" s="123">
        <f>IF('Copy &amp; Paste Roster Report Here'!$A238=CZ$7,IF('Copy &amp; Paste Roster Report Here'!$M238="QT",1,0),0)</f>
        <v>0</v>
      </c>
      <c r="DA241" s="123">
        <f>IF('Copy &amp; Paste Roster Report Here'!$A238=DA$7,IF('Copy &amp; Paste Roster Report Here'!$M238="QT",1,0),0)</f>
        <v>0</v>
      </c>
      <c r="DB241" s="123">
        <f>IF('Copy &amp; Paste Roster Report Here'!$A238=DB$7,IF('Copy &amp; Paste Roster Report Here'!$M238="QT",1,0),0)</f>
        <v>0</v>
      </c>
      <c r="DC241" s="123">
        <f>IF('Copy &amp; Paste Roster Report Here'!$A238=DC$7,IF('Copy &amp; Paste Roster Report Here'!$M238="QT",1,0),0)</f>
        <v>0</v>
      </c>
      <c r="DD241" s="73">
        <f t="shared" si="60"/>
        <v>0</v>
      </c>
      <c r="DE241" s="124">
        <f>IF('Copy &amp; Paste Roster Report Here'!$A238=DE$7,IF('Copy &amp; Paste Roster Report Here'!$M238="xxxxxxxxxxx",1,0),0)</f>
        <v>0</v>
      </c>
      <c r="DF241" s="124">
        <f>IF('Copy &amp; Paste Roster Report Here'!$A238=DF$7,IF('Copy &amp; Paste Roster Report Here'!$M238="xxxxxxxxxxx",1,0),0)</f>
        <v>0</v>
      </c>
      <c r="DG241" s="124">
        <f>IF('Copy &amp; Paste Roster Report Here'!$A238=DG$7,IF('Copy &amp; Paste Roster Report Here'!$M238="xxxxxxxxxxx",1,0),0)</f>
        <v>0</v>
      </c>
      <c r="DH241" s="124">
        <f>IF('Copy &amp; Paste Roster Report Here'!$A238=DH$7,IF('Copy &amp; Paste Roster Report Here'!$M238="xxxxxxxxxxx",1,0),0)</f>
        <v>0</v>
      </c>
      <c r="DI241" s="124">
        <f>IF('Copy &amp; Paste Roster Report Here'!$A238=DI$7,IF('Copy &amp; Paste Roster Report Here'!$M238="xxxxxxxxxxx",1,0),0)</f>
        <v>0</v>
      </c>
      <c r="DJ241" s="124">
        <f>IF('Copy &amp; Paste Roster Report Here'!$A238=DJ$7,IF('Copy &amp; Paste Roster Report Here'!$M238="xxxxxxxxxxx",1,0),0)</f>
        <v>0</v>
      </c>
      <c r="DK241" s="124">
        <f>IF('Copy &amp; Paste Roster Report Here'!$A238=DK$7,IF('Copy &amp; Paste Roster Report Here'!$M238="xxxxxxxxxxx",1,0),0)</f>
        <v>0</v>
      </c>
      <c r="DL241" s="124">
        <f>IF('Copy &amp; Paste Roster Report Here'!$A238=DL$7,IF('Copy &amp; Paste Roster Report Here'!$M238="xxxxxxxxxxx",1,0),0)</f>
        <v>0</v>
      </c>
      <c r="DM241" s="124">
        <f>IF('Copy &amp; Paste Roster Report Here'!$A238=DM$7,IF('Copy &amp; Paste Roster Report Here'!$M238="xxxxxxxxxxx",1,0),0)</f>
        <v>0</v>
      </c>
      <c r="DN241" s="124">
        <f>IF('Copy &amp; Paste Roster Report Here'!$A238=DN$7,IF('Copy &amp; Paste Roster Report Here'!$M238="xxxxxxxxxxx",1,0),0)</f>
        <v>0</v>
      </c>
      <c r="DO241" s="124">
        <f>IF('Copy &amp; Paste Roster Report Here'!$A238=DO$7,IF('Copy &amp; Paste Roster Report Here'!$M238="xxxxxxxxxxx",1,0),0)</f>
        <v>0</v>
      </c>
      <c r="DP241" s="125">
        <f t="shared" si="61"/>
        <v>0</v>
      </c>
      <c r="DQ241" s="126">
        <f t="shared" si="62"/>
        <v>0</v>
      </c>
    </row>
    <row r="242" spans="1:121" x14ac:dyDescent="0.2">
      <c r="A242" s="111">
        <f t="shared" si="48"/>
        <v>0</v>
      </c>
      <c r="B242" s="111">
        <f t="shared" si="49"/>
        <v>0</v>
      </c>
      <c r="C242" s="112">
        <f>+('Copy &amp; Paste Roster Report Here'!$P239-'Copy &amp; Paste Roster Report Here'!$O239)/30</f>
        <v>0</v>
      </c>
      <c r="D242" s="112">
        <f>+('Copy &amp; Paste Roster Report Here'!$P239-'Copy &amp; Paste Roster Report Here'!$O239)</f>
        <v>0</v>
      </c>
      <c r="E242" s="111">
        <f>'Copy &amp; Paste Roster Report Here'!N239</f>
        <v>0</v>
      </c>
      <c r="F242" s="111" t="str">
        <f t="shared" si="50"/>
        <v>N</v>
      </c>
      <c r="G242" s="111">
        <f>'Copy &amp; Paste Roster Report Here'!R239</f>
        <v>0</v>
      </c>
      <c r="H242" s="113">
        <f t="shared" si="51"/>
        <v>0</v>
      </c>
      <c r="I242" s="112">
        <f>IF(F242="N",$F$5-'Copy &amp; Paste Roster Report Here'!O239,+'Copy &amp; Paste Roster Report Here'!Q239-'Copy &amp; Paste Roster Report Here'!O239)</f>
        <v>0</v>
      </c>
      <c r="J242" s="114">
        <f t="shared" si="52"/>
        <v>0</v>
      </c>
      <c r="K242" s="114">
        <f t="shared" si="53"/>
        <v>0</v>
      </c>
      <c r="L242" s="115">
        <f>'Copy &amp; Paste Roster Report Here'!F239</f>
        <v>0</v>
      </c>
      <c r="M242" s="116">
        <f t="shared" si="54"/>
        <v>0</v>
      </c>
      <c r="N242" s="117">
        <f>IF('Copy &amp; Paste Roster Report Here'!$A239='Analytical Tests'!N$7,IF($F242="Y",+$H242*N$6,0),0)</f>
        <v>0</v>
      </c>
      <c r="O242" s="117">
        <f>IF('Copy &amp; Paste Roster Report Here'!$A239='Analytical Tests'!O$7,IF($F242="Y",+$H242*O$6,0),0)</f>
        <v>0</v>
      </c>
      <c r="P242" s="117">
        <f>IF('Copy &amp; Paste Roster Report Here'!$A239='Analytical Tests'!P$7,IF($F242="Y",+$H242*P$6,0),0)</f>
        <v>0</v>
      </c>
      <c r="Q242" s="117">
        <f>IF('Copy &amp; Paste Roster Report Here'!$A239='Analytical Tests'!Q$7,IF($F242="Y",+$H242*Q$6,0),0)</f>
        <v>0</v>
      </c>
      <c r="R242" s="117">
        <f>IF('Copy &amp; Paste Roster Report Here'!$A239='Analytical Tests'!R$7,IF($F242="Y",+$H242*R$6,0),0)</f>
        <v>0</v>
      </c>
      <c r="S242" s="117">
        <f>IF('Copy &amp; Paste Roster Report Here'!$A239='Analytical Tests'!S$7,IF($F242="Y",+$H242*S$6,0),0)</f>
        <v>0</v>
      </c>
      <c r="T242" s="117">
        <f>IF('Copy &amp; Paste Roster Report Here'!$A239='Analytical Tests'!T$7,IF($F242="Y",+$H242*T$6,0),0)</f>
        <v>0</v>
      </c>
      <c r="U242" s="117">
        <f>IF('Copy &amp; Paste Roster Report Here'!$A239='Analytical Tests'!U$7,IF($F242="Y",+$H242*U$6,0),0)</f>
        <v>0</v>
      </c>
      <c r="V242" s="117">
        <f>IF('Copy &amp; Paste Roster Report Here'!$A239='Analytical Tests'!V$7,IF($F242="Y",+$H242*V$6,0),0)</f>
        <v>0</v>
      </c>
      <c r="W242" s="117">
        <f>IF('Copy &amp; Paste Roster Report Here'!$A239='Analytical Tests'!W$7,IF($F242="Y",+$H242*W$6,0),0)</f>
        <v>0</v>
      </c>
      <c r="X242" s="117">
        <f>IF('Copy &amp; Paste Roster Report Here'!$A239='Analytical Tests'!X$7,IF($F242="Y",+$H242*X$6,0),0)</f>
        <v>0</v>
      </c>
      <c r="Y242" s="117" t="b">
        <f>IF('Copy &amp; Paste Roster Report Here'!$A239='Analytical Tests'!Y$7,IF($F242="N",IF($J242&gt;=$C242,Y$6,+($I242/$D242)*Y$6),0))</f>
        <v>0</v>
      </c>
      <c r="Z242" s="117" t="b">
        <f>IF('Copy &amp; Paste Roster Report Here'!$A239='Analytical Tests'!Z$7,IF($F242="N",IF($J242&gt;=$C242,Z$6,+($I242/$D242)*Z$6),0))</f>
        <v>0</v>
      </c>
      <c r="AA242" s="117" t="b">
        <f>IF('Copy &amp; Paste Roster Report Here'!$A239='Analytical Tests'!AA$7,IF($F242="N",IF($J242&gt;=$C242,AA$6,+($I242/$D242)*AA$6),0))</f>
        <v>0</v>
      </c>
      <c r="AB242" s="117" t="b">
        <f>IF('Copy &amp; Paste Roster Report Here'!$A239='Analytical Tests'!AB$7,IF($F242="N",IF($J242&gt;=$C242,AB$6,+($I242/$D242)*AB$6),0))</f>
        <v>0</v>
      </c>
      <c r="AC242" s="117" t="b">
        <f>IF('Copy &amp; Paste Roster Report Here'!$A239='Analytical Tests'!AC$7,IF($F242="N",IF($J242&gt;=$C242,AC$6,+($I242/$D242)*AC$6),0))</f>
        <v>0</v>
      </c>
      <c r="AD242" s="117" t="b">
        <f>IF('Copy &amp; Paste Roster Report Here'!$A239='Analytical Tests'!AD$7,IF($F242="N",IF($J242&gt;=$C242,AD$6,+($I242/$D242)*AD$6),0))</f>
        <v>0</v>
      </c>
      <c r="AE242" s="117" t="b">
        <f>IF('Copy &amp; Paste Roster Report Here'!$A239='Analytical Tests'!AE$7,IF($F242="N",IF($J242&gt;=$C242,AE$6,+($I242/$D242)*AE$6),0))</f>
        <v>0</v>
      </c>
      <c r="AF242" s="117" t="b">
        <f>IF('Copy &amp; Paste Roster Report Here'!$A239='Analytical Tests'!AF$7,IF($F242="N",IF($J242&gt;=$C242,AF$6,+($I242/$D242)*AF$6),0))</f>
        <v>0</v>
      </c>
      <c r="AG242" s="117" t="b">
        <f>IF('Copy &amp; Paste Roster Report Here'!$A239='Analytical Tests'!AG$7,IF($F242="N",IF($J242&gt;=$C242,AG$6,+($I242/$D242)*AG$6),0))</f>
        <v>0</v>
      </c>
      <c r="AH242" s="117" t="b">
        <f>IF('Copy &amp; Paste Roster Report Here'!$A239='Analytical Tests'!AH$7,IF($F242="N",IF($J242&gt;=$C242,AH$6,+($I242/$D242)*AH$6),0))</f>
        <v>0</v>
      </c>
      <c r="AI242" s="117" t="b">
        <f>IF('Copy &amp; Paste Roster Report Here'!$A239='Analytical Tests'!AI$7,IF($F242="N",IF($J242&gt;=$C242,AI$6,+($I242/$D242)*AI$6),0))</f>
        <v>0</v>
      </c>
      <c r="AJ242" s="79"/>
      <c r="AK242" s="118">
        <f>IF('Copy &amp; Paste Roster Report Here'!$A239=AK$7,IF('Copy &amp; Paste Roster Report Here'!$M239="FT",1,0),0)</f>
        <v>0</v>
      </c>
      <c r="AL242" s="118">
        <f>IF('Copy &amp; Paste Roster Report Here'!$A239=AL$7,IF('Copy &amp; Paste Roster Report Here'!$M239="FT",1,0),0)</f>
        <v>0</v>
      </c>
      <c r="AM242" s="118">
        <f>IF('Copy &amp; Paste Roster Report Here'!$A239=AM$7,IF('Copy &amp; Paste Roster Report Here'!$M239="FT",1,0),0)</f>
        <v>0</v>
      </c>
      <c r="AN242" s="118">
        <f>IF('Copy &amp; Paste Roster Report Here'!$A239=AN$7,IF('Copy &amp; Paste Roster Report Here'!$M239="FT",1,0),0)</f>
        <v>0</v>
      </c>
      <c r="AO242" s="118">
        <f>IF('Copy &amp; Paste Roster Report Here'!$A239=AO$7,IF('Copy &amp; Paste Roster Report Here'!$M239="FT",1,0),0)</f>
        <v>0</v>
      </c>
      <c r="AP242" s="118">
        <f>IF('Copy &amp; Paste Roster Report Here'!$A239=AP$7,IF('Copy &amp; Paste Roster Report Here'!$M239="FT",1,0),0)</f>
        <v>0</v>
      </c>
      <c r="AQ242" s="118">
        <f>IF('Copy &amp; Paste Roster Report Here'!$A239=AQ$7,IF('Copy &amp; Paste Roster Report Here'!$M239="FT",1,0),0)</f>
        <v>0</v>
      </c>
      <c r="AR242" s="118">
        <f>IF('Copy &amp; Paste Roster Report Here'!$A239=AR$7,IF('Copy &amp; Paste Roster Report Here'!$M239="FT",1,0),0)</f>
        <v>0</v>
      </c>
      <c r="AS242" s="118">
        <f>IF('Copy &amp; Paste Roster Report Here'!$A239=AS$7,IF('Copy &amp; Paste Roster Report Here'!$M239="FT",1,0),0)</f>
        <v>0</v>
      </c>
      <c r="AT242" s="118">
        <f>IF('Copy &amp; Paste Roster Report Here'!$A239=AT$7,IF('Copy &amp; Paste Roster Report Here'!$M239="FT",1,0),0)</f>
        <v>0</v>
      </c>
      <c r="AU242" s="118">
        <f>IF('Copy &amp; Paste Roster Report Here'!$A239=AU$7,IF('Copy &amp; Paste Roster Report Here'!$M239="FT",1,0),0)</f>
        <v>0</v>
      </c>
      <c r="AV242" s="73">
        <f t="shared" si="55"/>
        <v>0</v>
      </c>
      <c r="AW242" s="119">
        <f>IF('Copy &amp; Paste Roster Report Here'!$A239=AW$7,IF('Copy &amp; Paste Roster Report Here'!$M239="HT",1,0),0)</f>
        <v>0</v>
      </c>
      <c r="AX242" s="119">
        <f>IF('Copy &amp; Paste Roster Report Here'!$A239=AX$7,IF('Copy &amp; Paste Roster Report Here'!$M239="HT",1,0),0)</f>
        <v>0</v>
      </c>
      <c r="AY242" s="119">
        <f>IF('Copy &amp; Paste Roster Report Here'!$A239=AY$7,IF('Copy &amp; Paste Roster Report Here'!$M239="HT",1,0),0)</f>
        <v>0</v>
      </c>
      <c r="AZ242" s="119">
        <f>IF('Copy &amp; Paste Roster Report Here'!$A239=AZ$7,IF('Copy &amp; Paste Roster Report Here'!$M239="HT",1,0),0)</f>
        <v>0</v>
      </c>
      <c r="BA242" s="119">
        <f>IF('Copy &amp; Paste Roster Report Here'!$A239=BA$7,IF('Copy &amp; Paste Roster Report Here'!$M239="HT",1,0),0)</f>
        <v>0</v>
      </c>
      <c r="BB242" s="119">
        <f>IF('Copy &amp; Paste Roster Report Here'!$A239=BB$7,IF('Copy &amp; Paste Roster Report Here'!$M239="HT",1,0),0)</f>
        <v>0</v>
      </c>
      <c r="BC242" s="119">
        <f>IF('Copy &amp; Paste Roster Report Here'!$A239=BC$7,IF('Copy &amp; Paste Roster Report Here'!$M239="HT",1,0),0)</f>
        <v>0</v>
      </c>
      <c r="BD242" s="119">
        <f>IF('Copy &amp; Paste Roster Report Here'!$A239=BD$7,IF('Copy &amp; Paste Roster Report Here'!$M239="HT",1,0),0)</f>
        <v>0</v>
      </c>
      <c r="BE242" s="119">
        <f>IF('Copy &amp; Paste Roster Report Here'!$A239=BE$7,IF('Copy &amp; Paste Roster Report Here'!$M239="HT",1,0),0)</f>
        <v>0</v>
      </c>
      <c r="BF242" s="119">
        <f>IF('Copy &amp; Paste Roster Report Here'!$A239=BF$7,IF('Copy &amp; Paste Roster Report Here'!$M239="HT",1,0),0)</f>
        <v>0</v>
      </c>
      <c r="BG242" s="119">
        <f>IF('Copy &amp; Paste Roster Report Here'!$A239=BG$7,IF('Copy &amp; Paste Roster Report Here'!$M239="HT",1,0),0)</f>
        <v>0</v>
      </c>
      <c r="BH242" s="73">
        <f t="shared" si="56"/>
        <v>0</v>
      </c>
      <c r="BI242" s="120">
        <f>IF('Copy &amp; Paste Roster Report Here'!$A239=BI$7,IF('Copy &amp; Paste Roster Report Here'!$M239="MT",1,0),0)</f>
        <v>0</v>
      </c>
      <c r="BJ242" s="120">
        <f>IF('Copy &amp; Paste Roster Report Here'!$A239=BJ$7,IF('Copy &amp; Paste Roster Report Here'!$M239="MT",1,0),0)</f>
        <v>0</v>
      </c>
      <c r="BK242" s="120">
        <f>IF('Copy &amp; Paste Roster Report Here'!$A239=BK$7,IF('Copy &amp; Paste Roster Report Here'!$M239="MT",1,0),0)</f>
        <v>0</v>
      </c>
      <c r="BL242" s="120">
        <f>IF('Copy &amp; Paste Roster Report Here'!$A239=BL$7,IF('Copy &amp; Paste Roster Report Here'!$M239="MT",1,0),0)</f>
        <v>0</v>
      </c>
      <c r="BM242" s="120">
        <f>IF('Copy &amp; Paste Roster Report Here'!$A239=BM$7,IF('Copy &amp; Paste Roster Report Here'!$M239="MT",1,0),0)</f>
        <v>0</v>
      </c>
      <c r="BN242" s="120">
        <f>IF('Copy &amp; Paste Roster Report Here'!$A239=BN$7,IF('Copy &amp; Paste Roster Report Here'!$M239="MT",1,0),0)</f>
        <v>0</v>
      </c>
      <c r="BO242" s="120">
        <f>IF('Copy &amp; Paste Roster Report Here'!$A239=BO$7,IF('Copy &amp; Paste Roster Report Here'!$M239="MT",1,0),0)</f>
        <v>0</v>
      </c>
      <c r="BP242" s="120">
        <f>IF('Copy &amp; Paste Roster Report Here'!$A239=BP$7,IF('Copy &amp; Paste Roster Report Here'!$M239="MT",1,0),0)</f>
        <v>0</v>
      </c>
      <c r="BQ242" s="120">
        <f>IF('Copy &amp; Paste Roster Report Here'!$A239=BQ$7,IF('Copy &amp; Paste Roster Report Here'!$M239="MT",1,0),0)</f>
        <v>0</v>
      </c>
      <c r="BR242" s="120">
        <f>IF('Copy &amp; Paste Roster Report Here'!$A239=BR$7,IF('Copy &amp; Paste Roster Report Here'!$M239="MT",1,0),0)</f>
        <v>0</v>
      </c>
      <c r="BS242" s="120">
        <f>IF('Copy &amp; Paste Roster Report Here'!$A239=BS$7,IF('Copy &amp; Paste Roster Report Here'!$M239="MT",1,0),0)</f>
        <v>0</v>
      </c>
      <c r="BT242" s="73">
        <f t="shared" si="57"/>
        <v>0</v>
      </c>
      <c r="BU242" s="121">
        <f>IF('Copy &amp; Paste Roster Report Here'!$A239=BU$7,IF('Copy &amp; Paste Roster Report Here'!$M239="fy",1,0),0)</f>
        <v>0</v>
      </c>
      <c r="BV242" s="121">
        <f>IF('Copy &amp; Paste Roster Report Here'!$A239=BV$7,IF('Copy &amp; Paste Roster Report Here'!$M239="fy",1,0),0)</f>
        <v>0</v>
      </c>
      <c r="BW242" s="121">
        <f>IF('Copy &amp; Paste Roster Report Here'!$A239=BW$7,IF('Copy &amp; Paste Roster Report Here'!$M239="fy",1,0),0)</f>
        <v>0</v>
      </c>
      <c r="BX242" s="121">
        <f>IF('Copy &amp; Paste Roster Report Here'!$A239=BX$7,IF('Copy &amp; Paste Roster Report Here'!$M239="fy",1,0),0)</f>
        <v>0</v>
      </c>
      <c r="BY242" s="121">
        <f>IF('Copy &amp; Paste Roster Report Here'!$A239=BY$7,IF('Copy &amp; Paste Roster Report Here'!$M239="fy",1,0),0)</f>
        <v>0</v>
      </c>
      <c r="BZ242" s="121">
        <f>IF('Copy &amp; Paste Roster Report Here'!$A239=BZ$7,IF('Copy &amp; Paste Roster Report Here'!$M239="fy",1,0),0)</f>
        <v>0</v>
      </c>
      <c r="CA242" s="121">
        <f>IF('Copy &amp; Paste Roster Report Here'!$A239=CA$7,IF('Copy &amp; Paste Roster Report Here'!$M239="fy",1,0),0)</f>
        <v>0</v>
      </c>
      <c r="CB242" s="121">
        <f>IF('Copy &amp; Paste Roster Report Here'!$A239=CB$7,IF('Copy &amp; Paste Roster Report Here'!$M239="fy",1,0),0)</f>
        <v>0</v>
      </c>
      <c r="CC242" s="121">
        <f>IF('Copy &amp; Paste Roster Report Here'!$A239=CC$7,IF('Copy &amp; Paste Roster Report Here'!$M239="fy",1,0),0)</f>
        <v>0</v>
      </c>
      <c r="CD242" s="121">
        <f>IF('Copy &amp; Paste Roster Report Here'!$A239=CD$7,IF('Copy &amp; Paste Roster Report Here'!$M239="fy",1,0),0)</f>
        <v>0</v>
      </c>
      <c r="CE242" s="121">
        <f>IF('Copy &amp; Paste Roster Report Here'!$A239=CE$7,IF('Copy &amp; Paste Roster Report Here'!$M239="fy",1,0),0)</f>
        <v>0</v>
      </c>
      <c r="CF242" s="73">
        <f t="shared" si="58"/>
        <v>0</v>
      </c>
      <c r="CG242" s="122">
        <f>IF('Copy &amp; Paste Roster Report Here'!$A239=CG$7,IF('Copy &amp; Paste Roster Report Here'!$M239="RH",1,0),0)</f>
        <v>0</v>
      </c>
      <c r="CH242" s="122">
        <f>IF('Copy &amp; Paste Roster Report Here'!$A239=CH$7,IF('Copy &amp; Paste Roster Report Here'!$M239="RH",1,0),0)</f>
        <v>0</v>
      </c>
      <c r="CI242" s="122">
        <f>IF('Copy &amp; Paste Roster Report Here'!$A239=CI$7,IF('Copy &amp; Paste Roster Report Here'!$M239="RH",1,0),0)</f>
        <v>0</v>
      </c>
      <c r="CJ242" s="122">
        <f>IF('Copy &amp; Paste Roster Report Here'!$A239=CJ$7,IF('Copy &amp; Paste Roster Report Here'!$M239="RH",1,0),0)</f>
        <v>0</v>
      </c>
      <c r="CK242" s="122">
        <f>IF('Copy &amp; Paste Roster Report Here'!$A239=CK$7,IF('Copy &amp; Paste Roster Report Here'!$M239="RH",1,0),0)</f>
        <v>0</v>
      </c>
      <c r="CL242" s="122">
        <f>IF('Copy &amp; Paste Roster Report Here'!$A239=CL$7,IF('Copy &amp; Paste Roster Report Here'!$M239="RH",1,0),0)</f>
        <v>0</v>
      </c>
      <c r="CM242" s="122">
        <f>IF('Copy &amp; Paste Roster Report Here'!$A239=CM$7,IF('Copy &amp; Paste Roster Report Here'!$M239="RH",1,0),0)</f>
        <v>0</v>
      </c>
      <c r="CN242" s="122">
        <f>IF('Copy &amp; Paste Roster Report Here'!$A239=CN$7,IF('Copy &amp; Paste Roster Report Here'!$M239="RH",1,0),0)</f>
        <v>0</v>
      </c>
      <c r="CO242" s="122">
        <f>IF('Copy &amp; Paste Roster Report Here'!$A239=CO$7,IF('Copy &amp; Paste Roster Report Here'!$M239="RH",1,0),0)</f>
        <v>0</v>
      </c>
      <c r="CP242" s="122">
        <f>IF('Copy &amp; Paste Roster Report Here'!$A239=CP$7,IF('Copy &amp; Paste Roster Report Here'!$M239="RH",1,0),0)</f>
        <v>0</v>
      </c>
      <c r="CQ242" s="122">
        <f>IF('Copy &amp; Paste Roster Report Here'!$A239=CQ$7,IF('Copy &amp; Paste Roster Report Here'!$M239="RH",1,0),0)</f>
        <v>0</v>
      </c>
      <c r="CR242" s="73">
        <f t="shared" si="59"/>
        <v>0</v>
      </c>
      <c r="CS242" s="123">
        <f>IF('Copy &amp; Paste Roster Report Here'!$A239=CS$7,IF('Copy &amp; Paste Roster Report Here'!$M239="QT",1,0),0)</f>
        <v>0</v>
      </c>
      <c r="CT242" s="123">
        <f>IF('Copy &amp; Paste Roster Report Here'!$A239=CT$7,IF('Copy &amp; Paste Roster Report Here'!$M239="QT",1,0),0)</f>
        <v>0</v>
      </c>
      <c r="CU242" s="123">
        <f>IF('Copy &amp; Paste Roster Report Here'!$A239=CU$7,IF('Copy &amp; Paste Roster Report Here'!$M239="QT",1,0),0)</f>
        <v>0</v>
      </c>
      <c r="CV242" s="123">
        <f>IF('Copy &amp; Paste Roster Report Here'!$A239=CV$7,IF('Copy &amp; Paste Roster Report Here'!$M239="QT",1,0),0)</f>
        <v>0</v>
      </c>
      <c r="CW242" s="123">
        <f>IF('Copy &amp; Paste Roster Report Here'!$A239=CW$7,IF('Copy &amp; Paste Roster Report Here'!$M239="QT",1,0),0)</f>
        <v>0</v>
      </c>
      <c r="CX242" s="123">
        <f>IF('Copy &amp; Paste Roster Report Here'!$A239=CX$7,IF('Copy &amp; Paste Roster Report Here'!$M239="QT",1,0),0)</f>
        <v>0</v>
      </c>
      <c r="CY242" s="123">
        <f>IF('Copy &amp; Paste Roster Report Here'!$A239=CY$7,IF('Copy &amp; Paste Roster Report Here'!$M239="QT",1,0),0)</f>
        <v>0</v>
      </c>
      <c r="CZ242" s="123">
        <f>IF('Copy &amp; Paste Roster Report Here'!$A239=CZ$7,IF('Copy &amp; Paste Roster Report Here'!$M239="QT",1,0),0)</f>
        <v>0</v>
      </c>
      <c r="DA242" s="123">
        <f>IF('Copy &amp; Paste Roster Report Here'!$A239=DA$7,IF('Copy &amp; Paste Roster Report Here'!$M239="QT",1,0),0)</f>
        <v>0</v>
      </c>
      <c r="DB242" s="123">
        <f>IF('Copy &amp; Paste Roster Report Here'!$A239=DB$7,IF('Copy &amp; Paste Roster Report Here'!$M239="QT",1,0),0)</f>
        <v>0</v>
      </c>
      <c r="DC242" s="123">
        <f>IF('Copy &amp; Paste Roster Report Here'!$A239=DC$7,IF('Copy &amp; Paste Roster Report Here'!$M239="QT",1,0),0)</f>
        <v>0</v>
      </c>
      <c r="DD242" s="73">
        <f t="shared" si="60"/>
        <v>0</v>
      </c>
      <c r="DE242" s="124">
        <f>IF('Copy &amp; Paste Roster Report Here'!$A239=DE$7,IF('Copy &amp; Paste Roster Report Here'!$M239="xxxxxxxxxxx",1,0),0)</f>
        <v>0</v>
      </c>
      <c r="DF242" s="124">
        <f>IF('Copy &amp; Paste Roster Report Here'!$A239=DF$7,IF('Copy &amp; Paste Roster Report Here'!$M239="xxxxxxxxxxx",1,0),0)</f>
        <v>0</v>
      </c>
      <c r="DG242" s="124">
        <f>IF('Copy &amp; Paste Roster Report Here'!$A239=DG$7,IF('Copy &amp; Paste Roster Report Here'!$M239="xxxxxxxxxxx",1,0),0)</f>
        <v>0</v>
      </c>
      <c r="DH242" s="124">
        <f>IF('Copy &amp; Paste Roster Report Here'!$A239=DH$7,IF('Copy &amp; Paste Roster Report Here'!$M239="xxxxxxxxxxx",1,0),0)</f>
        <v>0</v>
      </c>
      <c r="DI242" s="124">
        <f>IF('Copy &amp; Paste Roster Report Here'!$A239=DI$7,IF('Copy &amp; Paste Roster Report Here'!$M239="xxxxxxxxxxx",1,0),0)</f>
        <v>0</v>
      </c>
      <c r="DJ242" s="124">
        <f>IF('Copy &amp; Paste Roster Report Here'!$A239=DJ$7,IF('Copy &amp; Paste Roster Report Here'!$M239="xxxxxxxxxxx",1,0),0)</f>
        <v>0</v>
      </c>
      <c r="DK242" s="124">
        <f>IF('Copy &amp; Paste Roster Report Here'!$A239=DK$7,IF('Copy &amp; Paste Roster Report Here'!$M239="xxxxxxxxxxx",1,0),0)</f>
        <v>0</v>
      </c>
      <c r="DL242" s="124">
        <f>IF('Copy &amp; Paste Roster Report Here'!$A239=DL$7,IF('Copy &amp; Paste Roster Report Here'!$M239="xxxxxxxxxxx",1,0),0)</f>
        <v>0</v>
      </c>
      <c r="DM242" s="124">
        <f>IF('Copy &amp; Paste Roster Report Here'!$A239=DM$7,IF('Copy &amp; Paste Roster Report Here'!$M239="xxxxxxxxxxx",1,0),0)</f>
        <v>0</v>
      </c>
      <c r="DN242" s="124">
        <f>IF('Copy &amp; Paste Roster Report Here'!$A239=DN$7,IF('Copy &amp; Paste Roster Report Here'!$M239="xxxxxxxxxxx",1,0),0)</f>
        <v>0</v>
      </c>
      <c r="DO242" s="124">
        <f>IF('Copy &amp; Paste Roster Report Here'!$A239=DO$7,IF('Copy &amp; Paste Roster Report Here'!$M239="xxxxxxxxxxx",1,0),0)</f>
        <v>0</v>
      </c>
      <c r="DP242" s="125">
        <f t="shared" si="61"/>
        <v>0</v>
      </c>
      <c r="DQ242" s="126">
        <f t="shared" si="62"/>
        <v>0</v>
      </c>
    </row>
    <row r="243" spans="1:121" x14ac:dyDescent="0.2">
      <c r="A243" s="111">
        <f t="shared" si="48"/>
        <v>0</v>
      </c>
      <c r="B243" s="111">
        <f t="shared" si="49"/>
        <v>0</v>
      </c>
      <c r="C243" s="112">
        <f>+('Copy &amp; Paste Roster Report Here'!$P240-'Copy &amp; Paste Roster Report Here'!$O240)/30</f>
        <v>0</v>
      </c>
      <c r="D243" s="112">
        <f>+('Copy &amp; Paste Roster Report Here'!$P240-'Copy &amp; Paste Roster Report Here'!$O240)</f>
        <v>0</v>
      </c>
      <c r="E243" s="111">
        <f>'Copy &amp; Paste Roster Report Here'!N240</f>
        <v>0</v>
      </c>
      <c r="F243" s="111" t="str">
        <f t="shared" si="50"/>
        <v>N</v>
      </c>
      <c r="G243" s="111">
        <f>'Copy &amp; Paste Roster Report Here'!R240</f>
        <v>0</v>
      </c>
      <c r="H243" s="113">
        <f t="shared" si="51"/>
        <v>0</v>
      </c>
      <c r="I243" s="112">
        <f>IF(F243="N",$F$5-'Copy &amp; Paste Roster Report Here'!O240,+'Copy &amp; Paste Roster Report Here'!Q240-'Copy &amp; Paste Roster Report Here'!O240)</f>
        <v>0</v>
      </c>
      <c r="J243" s="114">
        <f t="shared" si="52"/>
        <v>0</v>
      </c>
      <c r="K243" s="114">
        <f t="shared" si="53"/>
        <v>0</v>
      </c>
      <c r="L243" s="115">
        <f>'Copy &amp; Paste Roster Report Here'!F240</f>
        <v>0</v>
      </c>
      <c r="M243" s="116">
        <f t="shared" si="54"/>
        <v>0</v>
      </c>
      <c r="N243" s="117">
        <f>IF('Copy &amp; Paste Roster Report Here'!$A240='Analytical Tests'!N$7,IF($F243="Y",+$H243*N$6,0),0)</f>
        <v>0</v>
      </c>
      <c r="O243" s="117">
        <f>IF('Copy &amp; Paste Roster Report Here'!$A240='Analytical Tests'!O$7,IF($F243="Y",+$H243*O$6,0),0)</f>
        <v>0</v>
      </c>
      <c r="P243" s="117">
        <f>IF('Copy &amp; Paste Roster Report Here'!$A240='Analytical Tests'!P$7,IF($F243="Y",+$H243*P$6,0),0)</f>
        <v>0</v>
      </c>
      <c r="Q243" s="117">
        <f>IF('Copy &amp; Paste Roster Report Here'!$A240='Analytical Tests'!Q$7,IF($F243="Y",+$H243*Q$6,0),0)</f>
        <v>0</v>
      </c>
      <c r="R243" s="117">
        <f>IF('Copy &amp; Paste Roster Report Here'!$A240='Analytical Tests'!R$7,IF($F243="Y",+$H243*R$6,0),0)</f>
        <v>0</v>
      </c>
      <c r="S243" s="117">
        <f>IF('Copy &amp; Paste Roster Report Here'!$A240='Analytical Tests'!S$7,IF($F243="Y",+$H243*S$6,0),0)</f>
        <v>0</v>
      </c>
      <c r="T243" s="117">
        <f>IF('Copy &amp; Paste Roster Report Here'!$A240='Analytical Tests'!T$7,IF($F243="Y",+$H243*T$6,0),0)</f>
        <v>0</v>
      </c>
      <c r="U243" s="117">
        <f>IF('Copy &amp; Paste Roster Report Here'!$A240='Analytical Tests'!U$7,IF($F243="Y",+$H243*U$6,0),0)</f>
        <v>0</v>
      </c>
      <c r="V243" s="117">
        <f>IF('Copy &amp; Paste Roster Report Here'!$A240='Analytical Tests'!V$7,IF($F243="Y",+$H243*V$6,0),0)</f>
        <v>0</v>
      </c>
      <c r="W243" s="117">
        <f>IF('Copy &amp; Paste Roster Report Here'!$A240='Analytical Tests'!W$7,IF($F243="Y",+$H243*W$6,0),0)</f>
        <v>0</v>
      </c>
      <c r="X243" s="117">
        <f>IF('Copy &amp; Paste Roster Report Here'!$A240='Analytical Tests'!X$7,IF($F243="Y",+$H243*X$6,0),0)</f>
        <v>0</v>
      </c>
      <c r="Y243" s="117" t="b">
        <f>IF('Copy &amp; Paste Roster Report Here'!$A240='Analytical Tests'!Y$7,IF($F243="N",IF($J243&gt;=$C243,Y$6,+($I243/$D243)*Y$6),0))</f>
        <v>0</v>
      </c>
      <c r="Z243" s="117" t="b">
        <f>IF('Copy &amp; Paste Roster Report Here'!$A240='Analytical Tests'!Z$7,IF($F243="N",IF($J243&gt;=$C243,Z$6,+($I243/$D243)*Z$6),0))</f>
        <v>0</v>
      </c>
      <c r="AA243" s="117" t="b">
        <f>IF('Copy &amp; Paste Roster Report Here'!$A240='Analytical Tests'!AA$7,IF($F243="N",IF($J243&gt;=$C243,AA$6,+($I243/$D243)*AA$6),0))</f>
        <v>0</v>
      </c>
      <c r="AB243" s="117" t="b">
        <f>IF('Copy &amp; Paste Roster Report Here'!$A240='Analytical Tests'!AB$7,IF($F243="N",IF($J243&gt;=$C243,AB$6,+($I243/$D243)*AB$6),0))</f>
        <v>0</v>
      </c>
      <c r="AC243" s="117" t="b">
        <f>IF('Copy &amp; Paste Roster Report Here'!$A240='Analytical Tests'!AC$7,IF($F243="N",IF($J243&gt;=$C243,AC$6,+($I243/$D243)*AC$6),0))</f>
        <v>0</v>
      </c>
      <c r="AD243" s="117" t="b">
        <f>IF('Copy &amp; Paste Roster Report Here'!$A240='Analytical Tests'!AD$7,IF($F243="N",IF($J243&gt;=$C243,AD$6,+($I243/$D243)*AD$6),0))</f>
        <v>0</v>
      </c>
      <c r="AE243" s="117" t="b">
        <f>IF('Copy &amp; Paste Roster Report Here'!$A240='Analytical Tests'!AE$7,IF($F243="N",IF($J243&gt;=$C243,AE$6,+($I243/$D243)*AE$6),0))</f>
        <v>0</v>
      </c>
      <c r="AF243" s="117" t="b">
        <f>IF('Copy &amp; Paste Roster Report Here'!$A240='Analytical Tests'!AF$7,IF($F243="N",IF($J243&gt;=$C243,AF$6,+($I243/$D243)*AF$6),0))</f>
        <v>0</v>
      </c>
      <c r="AG243" s="117" t="b">
        <f>IF('Copy &amp; Paste Roster Report Here'!$A240='Analytical Tests'!AG$7,IF($F243="N",IF($J243&gt;=$C243,AG$6,+($I243/$D243)*AG$6),0))</f>
        <v>0</v>
      </c>
      <c r="AH243" s="117" t="b">
        <f>IF('Copy &amp; Paste Roster Report Here'!$A240='Analytical Tests'!AH$7,IF($F243="N",IF($J243&gt;=$C243,AH$6,+($I243/$D243)*AH$6),0))</f>
        <v>0</v>
      </c>
      <c r="AI243" s="117" t="b">
        <f>IF('Copy &amp; Paste Roster Report Here'!$A240='Analytical Tests'!AI$7,IF($F243="N",IF($J243&gt;=$C243,AI$6,+($I243/$D243)*AI$6),0))</f>
        <v>0</v>
      </c>
      <c r="AJ243" s="79"/>
      <c r="AK243" s="118">
        <f>IF('Copy &amp; Paste Roster Report Here'!$A240=AK$7,IF('Copy &amp; Paste Roster Report Here'!$M240="FT",1,0),0)</f>
        <v>0</v>
      </c>
      <c r="AL243" s="118">
        <f>IF('Copy &amp; Paste Roster Report Here'!$A240=AL$7,IF('Copy &amp; Paste Roster Report Here'!$M240="FT",1,0),0)</f>
        <v>0</v>
      </c>
      <c r="AM243" s="118">
        <f>IF('Copy &amp; Paste Roster Report Here'!$A240=AM$7,IF('Copy &amp; Paste Roster Report Here'!$M240="FT",1,0),0)</f>
        <v>0</v>
      </c>
      <c r="AN243" s="118">
        <f>IF('Copy &amp; Paste Roster Report Here'!$A240=AN$7,IF('Copy &amp; Paste Roster Report Here'!$M240="FT",1,0),0)</f>
        <v>0</v>
      </c>
      <c r="AO243" s="118">
        <f>IF('Copy &amp; Paste Roster Report Here'!$A240=AO$7,IF('Copy &amp; Paste Roster Report Here'!$M240="FT",1,0),0)</f>
        <v>0</v>
      </c>
      <c r="AP243" s="118">
        <f>IF('Copy &amp; Paste Roster Report Here'!$A240=AP$7,IF('Copy &amp; Paste Roster Report Here'!$M240="FT",1,0),0)</f>
        <v>0</v>
      </c>
      <c r="AQ243" s="118">
        <f>IF('Copy &amp; Paste Roster Report Here'!$A240=AQ$7,IF('Copy &amp; Paste Roster Report Here'!$M240="FT",1,0),0)</f>
        <v>0</v>
      </c>
      <c r="AR243" s="118">
        <f>IF('Copy &amp; Paste Roster Report Here'!$A240=AR$7,IF('Copy &amp; Paste Roster Report Here'!$M240="FT",1,0),0)</f>
        <v>0</v>
      </c>
      <c r="AS243" s="118">
        <f>IF('Copy &amp; Paste Roster Report Here'!$A240=AS$7,IF('Copy &amp; Paste Roster Report Here'!$M240="FT",1,0),0)</f>
        <v>0</v>
      </c>
      <c r="AT243" s="118">
        <f>IF('Copy &amp; Paste Roster Report Here'!$A240=AT$7,IF('Copy &amp; Paste Roster Report Here'!$M240="FT",1,0),0)</f>
        <v>0</v>
      </c>
      <c r="AU243" s="118">
        <f>IF('Copy &amp; Paste Roster Report Here'!$A240=AU$7,IF('Copy &amp; Paste Roster Report Here'!$M240="FT",1,0),0)</f>
        <v>0</v>
      </c>
      <c r="AV243" s="73">
        <f t="shared" si="55"/>
        <v>0</v>
      </c>
      <c r="AW243" s="119">
        <f>IF('Copy &amp; Paste Roster Report Here'!$A240=AW$7,IF('Copy &amp; Paste Roster Report Here'!$M240="HT",1,0),0)</f>
        <v>0</v>
      </c>
      <c r="AX243" s="119">
        <f>IF('Copy &amp; Paste Roster Report Here'!$A240=AX$7,IF('Copy &amp; Paste Roster Report Here'!$M240="HT",1,0),0)</f>
        <v>0</v>
      </c>
      <c r="AY243" s="119">
        <f>IF('Copy &amp; Paste Roster Report Here'!$A240=AY$7,IF('Copy &amp; Paste Roster Report Here'!$M240="HT",1,0),0)</f>
        <v>0</v>
      </c>
      <c r="AZ243" s="119">
        <f>IF('Copy &amp; Paste Roster Report Here'!$A240=AZ$7,IF('Copy &amp; Paste Roster Report Here'!$M240="HT",1,0),0)</f>
        <v>0</v>
      </c>
      <c r="BA243" s="119">
        <f>IF('Copy &amp; Paste Roster Report Here'!$A240=BA$7,IF('Copy &amp; Paste Roster Report Here'!$M240="HT",1,0),0)</f>
        <v>0</v>
      </c>
      <c r="BB243" s="119">
        <f>IF('Copy &amp; Paste Roster Report Here'!$A240=BB$7,IF('Copy &amp; Paste Roster Report Here'!$M240="HT",1,0),0)</f>
        <v>0</v>
      </c>
      <c r="BC243" s="119">
        <f>IF('Copy &amp; Paste Roster Report Here'!$A240=BC$7,IF('Copy &amp; Paste Roster Report Here'!$M240="HT",1,0),0)</f>
        <v>0</v>
      </c>
      <c r="BD243" s="119">
        <f>IF('Copy &amp; Paste Roster Report Here'!$A240=BD$7,IF('Copy &amp; Paste Roster Report Here'!$M240="HT",1,0),0)</f>
        <v>0</v>
      </c>
      <c r="BE243" s="119">
        <f>IF('Copy &amp; Paste Roster Report Here'!$A240=BE$7,IF('Copy &amp; Paste Roster Report Here'!$M240="HT",1,0),0)</f>
        <v>0</v>
      </c>
      <c r="BF243" s="119">
        <f>IF('Copy &amp; Paste Roster Report Here'!$A240=BF$7,IF('Copy &amp; Paste Roster Report Here'!$M240="HT",1,0),0)</f>
        <v>0</v>
      </c>
      <c r="BG243" s="119">
        <f>IF('Copy &amp; Paste Roster Report Here'!$A240=BG$7,IF('Copy &amp; Paste Roster Report Here'!$M240="HT",1,0),0)</f>
        <v>0</v>
      </c>
      <c r="BH243" s="73">
        <f t="shared" si="56"/>
        <v>0</v>
      </c>
      <c r="BI243" s="120">
        <f>IF('Copy &amp; Paste Roster Report Here'!$A240=BI$7,IF('Copy &amp; Paste Roster Report Here'!$M240="MT",1,0),0)</f>
        <v>0</v>
      </c>
      <c r="BJ243" s="120">
        <f>IF('Copy &amp; Paste Roster Report Here'!$A240=BJ$7,IF('Copy &amp; Paste Roster Report Here'!$M240="MT",1,0),0)</f>
        <v>0</v>
      </c>
      <c r="BK243" s="120">
        <f>IF('Copy &amp; Paste Roster Report Here'!$A240=BK$7,IF('Copy &amp; Paste Roster Report Here'!$M240="MT",1,0),0)</f>
        <v>0</v>
      </c>
      <c r="BL243" s="120">
        <f>IF('Copy &amp; Paste Roster Report Here'!$A240=BL$7,IF('Copy &amp; Paste Roster Report Here'!$M240="MT",1,0),0)</f>
        <v>0</v>
      </c>
      <c r="BM243" s="120">
        <f>IF('Copy &amp; Paste Roster Report Here'!$A240=BM$7,IF('Copy &amp; Paste Roster Report Here'!$M240="MT",1,0),0)</f>
        <v>0</v>
      </c>
      <c r="BN243" s="120">
        <f>IF('Copy &amp; Paste Roster Report Here'!$A240=BN$7,IF('Copy &amp; Paste Roster Report Here'!$M240="MT",1,0),0)</f>
        <v>0</v>
      </c>
      <c r="BO243" s="120">
        <f>IF('Copy &amp; Paste Roster Report Here'!$A240=BO$7,IF('Copy &amp; Paste Roster Report Here'!$M240="MT",1,0),0)</f>
        <v>0</v>
      </c>
      <c r="BP243" s="120">
        <f>IF('Copy &amp; Paste Roster Report Here'!$A240=BP$7,IF('Copy &amp; Paste Roster Report Here'!$M240="MT",1,0),0)</f>
        <v>0</v>
      </c>
      <c r="BQ243" s="120">
        <f>IF('Copy &amp; Paste Roster Report Here'!$A240=BQ$7,IF('Copy &amp; Paste Roster Report Here'!$M240="MT",1,0),0)</f>
        <v>0</v>
      </c>
      <c r="BR243" s="120">
        <f>IF('Copy &amp; Paste Roster Report Here'!$A240=BR$7,IF('Copy &amp; Paste Roster Report Here'!$M240="MT",1,0),0)</f>
        <v>0</v>
      </c>
      <c r="BS243" s="120">
        <f>IF('Copy &amp; Paste Roster Report Here'!$A240=BS$7,IF('Copy &amp; Paste Roster Report Here'!$M240="MT",1,0),0)</f>
        <v>0</v>
      </c>
      <c r="BT243" s="73">
        <f t="shared" si="57"/>
        <v>0</v>
      </c>
      <c r="BU243" s="121">
        <f>IF('Copy &amp; Paste Roster Report Here'!$A240=BU$7,IF('Copy &amp; Paste Roster Report Here'!$M240="fy",1,0),0)</f>
        <v>0</v>
      </c>
      <c r="BV243" s="121">
        <f>IF('Copy &amp; Paste Roster Report Here'!$A240=BV$7,IF('Copy &amp; Paste Roster Report Here'!$M240="fy",1,0),0)</f>
        <v>0</v>
      </c>
      <c r="BW243" s="121">
        <f>IF('Copy &amp; Paste Roster Report Here'!$A240=BW$7,IF('Copy &amp; Paste Roster Report Here'!$M240="fy",1,0),0)</f>
        <v>0</v>
      </c>
      <c r="BX243" s="121">
        <f>IF('Copy &amp; Paste Roster Report Here'!$A240=BX$7,IF('Copy &amp; Paste Roster Report Here'!$M240="fy",1,0),0)</f>
        <v>0</v>
      </c>
      <c r="BY243" s="121">
        <f>IF('Copy &amp; Paste Roster Report Here'!$A240=BY$7,IF('Copy &amp; Paste Roster Report Here'!$M240="fy",1,0),0)</f>
        <v>0</v>
      </c>
      <c r="BZ243" s="121">
        <f>IF('Copy &amp; Paste Roster Report Here'!$A240=BZ$7,IF('Copy &amp; Paste Roster Report Here'!$M240="fy",1,0),0)</f>
        <v>0</v>
      </c>
      <c r="CA243" s="121">
        <f>IF('Copy &amp; Paste Roster Report Here'!$A240=CA$7,IF('Copy &amp; Paste Roster Report Here'!$M240="fy",1,0),0)</f>
        <v>0</v>
      </c>
      <c r="CB243" s="121">
        <f>IF('Copy &amp; Paste Roster Report Here'!$A240=CB$7,IF('Copy &amp; Paste Roster Report Here'!$M240="fy",1,0),0)</f>
        <v>0</v>
      </c>
      <c r="CC243" s="121">
        <f>IF('Copy &amp; Paste Roster Report Here'!$A240=CC$7,IF('Copy &amp; Paste Roster Report Here'!$M240="fy",1,0),0)</f>
        <v>0</v>
      </c>
      <c r="CD243" s="121">
        <f>IF('Copy &amp; Paste Roster Report Here'!$A240=CD$7,IF('Copy &amp; Paste Roster Report Here'!$M240="fy",1,0),0)</f>
        <v>0</v>
      </c>
      <c r="CE243" s="121">
        <f>IF('Copy &amp; Paste Roster Report Here'!$A240=CE$7,IF('Copy &amp; Paste Roster Report Here'!$M240="fy",1,0),0)</f>
        <v>0</v>
      </c>
      <c r="CF243" s="73">
        <f t="shared" si="58"/>
        <v>0</v>
      </c>
      <c r="CG243" s="122">
        <f>IF('Copy &amp; Paste Roster Report Here'!$A240=CG$7,IF('Copy &amp; Paste Roster Report Here'!$M240="RH",1,0),0)</f>
        <v>0</v>
      </c>
      <c r="CH243" s="122">
        <f>IF('Copy &amp; Paste Roster Report Here'!$A240=CH$7,IF('Copy &amp; Paste Roster Report Here'!$M240="RH",1,0),0)</f>
        <v>0</v>
      </c>
      <c r="CI243" s="122">
        <f>IF('Copy &amp; Paste Roster Report Here'!$A240=CI$7,IF('Copy &amp; Paste Roster Report Here'!$M240="RH",1,0),0)</f>
        <v>0</v>
      </c>
      <c r="CJ243" s="122">
        <f>IF('Copy &amp; Paste Roster Report Here'!$A240=CJ$7,IF('Copy &amp; Paste Roster Report Here'!$M240="RH",1,0),0)</f>
        <v>0</v>
      </c>
      <c r="CK243" s="122">
        <f>IF('Copy &amp; Paste Roster Report Here'!$A240=CK$7,IF('Copy &amp; Paste Roster Report Here'!$M240="RH",1,0),0)</f>
        <v>0</v>
      </c>
      <c r="CL243" s="122">
        <f>IF('Copy &amp; Paste Roster Report Here'!$A240=CL$7,IF('Copy &amp; Paste Roster Report Here'!$M240="RH",1,0),0)</f>
        <v>0</v>
      </c>
      <c r="CM243" s="122">
        <f>IF('Copy &amp; Paste Roster Report Here'!$A240=CM$7,IF('Copy &amp; Paste Roster Report Here'!$M240="RH",1,0),0)</f>
        <v>0</v>
      </c>
      <c r="CN243" s="122">
        <f>IF('Copy &amp; Paste Roster Report Here'!$A240=CN$7,IF('Copy &amp; Paste Roster Report Here'!$M240="RH",1,0),0)</f>
        <v>0</v>
      </c>
      <c r="CO243" s="122">
        <f>IF('Copy &amp; Paste Roster Report Here'!$A240=CO$7,IF('Copy &amp; Paste Roster Report Here'!$M240="RH",1,0),0)</f>
        <v>0</v>
      </c>
      <c r="CP243" s="122">
        <f>IF('Copy &amp; Paste Roster Report Here'!$A240=CP$7,IF('Copy &amp; Paste Roster Report Here'!$M240="RH",1,0),0)</f>
        <v>0</v>
      </c>
      <c r="CQ243" s="122">
        <f>IF('Copy &amp; Paste Roster Report Here'!$A240=CQ$7,IF('Copy &amp; Paste Roster Report Here'!$M240="RH",1,0),0)</f>
        <v>0</v>
      </c>
      <c r="CR243" s="73">
        <f t="shared" si="59"/>
        <v>0</v>
      </c>
      <c r="CS243" s="123">
        <f>IF('Copy &amp; Paste Roster Report Here'!$A240=CS$7,IF('Copy &amp; Paste Roster Report Here'!$M240="QT",1,0),0)</f>
        <v>0</v>
      </c>
      <c r="CT243" s="123">
        <f>IF('Copy &amp; Paste Roster Report Here'!$A240=CT$7,IF('Copy &amp; Paste Roster Report Here'!$M240="QT",1,0),0)</f>
        <v>0</v>
      </c>
      <c r="CU243" s="123">
        <f>IF('Copy &amp; Paste Roster Report Here'!$A240=CU$7,IF('Copy &amp; Paste Roster Report Here'!$M240="QT",1,0),0)</f>
        <v>0</v>
      </c>
      <c r="CV243" s="123">
        <f>IF('Copy &amp; Paste Roster Report Here'!$A240=CV$7,IF('Copy &amp; Paste Roster Report Here'!$M240="QT",1,0),0)</f>
        <v>0</v>
      </c>
      <c r="CW243" s="123">
        <f>IF('Copy &amp; Paste Roster Report Here'!$A240=CW$7,IF('Copy &amp; Paste Roster Report Here'!$M240="QT",1,0),0)</f>
        <v>0</v>
      </c>
      <c r="CX243" s="123">
        <f>IF('Copy &amp; Paste Roster Report Here'!$A240=CX$7,IF('Copy &amp; Paste Roster Report Here'!$M240="QT",1,0),0)</f>
        <v>0</v>
      </c>
      <c r="CY243" s="123">
        <f>IF('Copy &amp; Paste Roster Report Here'!$A240=CY$7,IF('Copy &amp; Paste Roster Report Here'!$M240="QT",1,0),0)</f>
        <v>0</v>
      </c>
      <c r="CZ243" s="123">
        <f>IF('Copy &amp; Paste Roster Report Here'!$A240=CZ$7,IF('Copy &amp; Paste Roster Report Here'!$M240="QT",1,0),0)</f>
        <v>0</v>
      </c>
      <c r="DA243" s="123">
        <f>IF('Copy &amp; Paste Roster Report Here'!$A240=DA$7,IF('Copy &amp; Paste Roster Report Here'!$M240="QT",1,0),0)</f>
        <v>0</v>
      </c>
      <c r="DB243" s="123">
        <f>IF('Copy &amp; Paste Roster Report Here'!$A240=DB$7,IF('Copy &amp; Paste Roster Report Here'!$M240="QT",1,0),0)</f>
        <v>0</v>
      </c>
      <c r="DC243" s="123">
        <f>IF('Copy &amp; Paste Roster Report Here'!$A240=DC$7,IF('Copy &amp; Paste Roster Report Here'!$M240="QT",1,0),0)</f>
        <v>0</v>
      </c>
      <c r="DD243" s="73">
        <f t="shared" si="60"/>
        <v>0</v>
      </c>
      <c r="DE243" s="124">
        <f>IF('Copy &amp; Paste Roster Report Here'!$A240=DE$7,IF('Copy &amp; Paste Roster Report Here'!$M240="xxxxxxxxxxx",1,0),0)</f>
        <v>0</v>
      </c>
      <c r="DF243" s="124">
        <f>IF('Copy &amp; Paste Roster Report Here'!$A240=DF$7,IF('Copy &amp; Paste Roster Report Here'!$M240="xxxxxxxxxxx",1,0),0)</f>
        <v>0</v>
      </c>
      <c r="DG243" s="124">
        <f>IF('Copy &amp; Paste Roster Report Here'!$A240=DG$7,IF('Copy &amp; Paste Roster Report Here'!$M240="xxxxxxxxxxx",1,0),0)</f>
        <v>0</v>
      </c>
      <c r="DH243" s="124">
        <f>IF('Copy &amp; Paste Roster Report Here'!$A240=DH$7,IF('Copy &amp; Paste Roster Report Here'!$M240="xxxxxxxxxxx",1,0),0)</f>
        <v>0</v>
      </c>
      <c r="DI243" s="124">
        <f>IF('Copy &amp; Paste Roster Report Here'!$A240=DI$7,IF('Copy &amp; Paste Roster Report Here'!$M240="xxxxxxxxxxx",1,0),0)</f>
        <v>0</v>
      </c>
      <c r="DJ243" s="124">
        <f>IF('Copy &amp; Paste Roster Report Here'!$A240=DJ$7,IF('Copy &amp; Paste Roster Report Here'!$M240="xxxxxxxxxxx",1,0),0)</f>
        <v>0</v>
      </c>
      <c r="DK243" s="124">
        <f>IF('Copy &amp; Paste Roster Report Here'!$A240=DK$7,IF('Copy &amp; Paste Roster Report Here'!$M240="xxxxxxxxxxx",1,0),0)</f>
        <v>0</v>
      </c>
      <c r="DL243" s="124">
        <f>IF('Copy &amp; Paste Roster Report Here'!$A240=DL$7,IF('Copy &amp; Paste Roster Report Here'!$M240="xxxxxxxxxxx",1,0),0)</f>
        <v>0</v>
      </c>
      <c r="DM243" s="124">
        <f>IF('Copy &amp; Paste Roster Report Here'!$A240=DM$7,IF('Copy &amp; Paste Roster Report Here'!$M240="xxxxxxxxxxx",1,0),0)</f>
        <v>0</v>
      </c>
      <c r="DN243" s="124">
        <f>IF('Copy &amp; Paste Roster Report Here'!$A240=DN$7,IF('Copy &amp; Paste Roster Report Here'!$M240="xxxxxxxxxxx",1,0),0)</f>
        <v>0</v>
      </c>
      <c r="DO243" s="124">
        <f>IF('Copy &amp; Paste Roster Report Here'!$A240=DO$7,IF('Copy &amp; Paste Roster Report Here'!$M240="xxxxxxxxxxx",1,0),0)</f>
        <v>0</v>
      </c>
      <c r="DP243" s="125">
        <f t="shared" si="61"/>
        <v>0</v>
      </c>
      <c r="DQ243" s="126">
        <f t="shared" si="62"/>
        <v>0</v>
      </c>
    </row>
    <row r="244" spans="1:121" x14ac:dyDescent="0.2">
      <c r="A244" s="111">
        <f t="shared" si="48"/>
        <v>0</v>
      </c>
      <c r="B244" s="111">
        <f t="shared" si="49"/>
        <v>0</v>
      </c>
      <c r="C244" s="112">
        <f>+('Copy &amp; Paste Roster Report Here'!$P241-'Copy &amp; Paste Roster Report Here'!$O241)/30</f>
        <v>0</v>
      </c>
      <c r="D244" s="112">
        <f>+('Copy &amp; Paste Roster Report Here'!$P241-'Copy &amp; Paste Roster Report Here'!$O241)</f>
        <v>0</v>
      </c>
      <c r="E244" s="111">
        <f>'Copy &amp; Paste Roster Report Here'!N241</f>
        <v>0</v>
      </c>
      <c r="F244" s="111" t="str">
        <f t="shared" si="50"/>
        <v>N</v>
      </c>
      <c r="G244" s="111">
        <f>'Copy &amp; Paste Roster Report Here'!R241</f>
        <v>0</v>
      </c>
      <c r="H244" s="113">
        <f t="shared" si="51"/>
        <v>0</v>
      </c>
      <c r="I244" s="112">
        <f>IF(F244="N",$F$5-'Copy &amp; Paste Roster Report Here'!O241,+'Copy &amp; Paste Roster Report Here'!Q241-'Copy &amp; Paste Roster Report Here'!O241)</f>
        <v>0</v>
      </c>
      <c r="J244" s="114">
        <f t="shared" si="52"/>
        <v>0</v>
      </c>
      <c r="K244" s="114">
        <f t="shared" si="53"/>
        <v>0</v>
      </c>
      <c r="L244" s="115">
        <f>'Copy &amp; Paste Roster Report Here'!F241</f>
        <v>0</v>
      </c>
      <c r="M244" s="116">
        <f t="shared" si="54"/>
        <v>0</v>
      </c>
      <c r="N244" s="117">
        <f>IF('Copy &amp; Paste Roster Report Here'!$A241='Analytical Tests'!N$7,IF($F244="Y",+$H244*N$6,0),0)</f>
        <v>0</v>
      </c>
      <c r="O244" s="117">
        <f>IF('Copy &amp; Paste Roster Report Here'!$A241='Analytical Tests'!O$7,IF($F244="Y",+$H244*O$6,0),0)</f>
        <v>0</v>
      </c>
      <c r="P244" s="117">
        <f>IF('Copy &amp; Paste Roster Report Here'!$A241='Analytical Tests'!P$7,IF($F244="Y",+$H244*P$6,0),0)</f>
        <v>0</v>
      </c>
      <c r="Q244" s="117">
        <f>IF('Copy &amp; Paste Roster Report Here'!$A241='Analytical Tests'!Q$7,IF($F244="Y",+$H244*Q$6,0),0)</f>
        <v>0</v>
      </c>
      <c r="R244" s="117">
        <f>IF('Copy &amp; Paste Roster Report Here'!$A241='Analytical Tests'!R$7,IF($F244="Y",+$H244*R$6,0),0)</f>
        <v>0</v>
      </c>
      <c r="S244" s="117">
        <f>IF('Copy &amp; Paste Roster Report Here'!$A241='Analytical Tests'!S$7,IF($F244="Y",+$H244*S$6,0),0)</f>
        <v>0</v>
      </c>
      <c r="T244" s="117">
        <f>IF('Copy &amp; Paste Roster Report Here'!$A241='Analytical Tests'!T$7,IF($F244="Y",+$H244*T$6,0),0)</f>
        <v>0</v>
      </c>
      <c r="U244" s="117">
        <f>IF('Copy &amp; Paste Roster Report Here'!$A241='Analytical Tests'!U$7,IF($F244="Y",+$H244*U$6,0),0)</f>
        <v>0</v>
      </c>
      <c r="V244" s="117">
        <f>IF('Copy &amp; Paste Roster Report Here'!$A241='Analytical Tests'!V$7,IF($F244="Y",+$H244*V$6,0),0)</f>
        <v>0</v>
      </c>
      <c r="W244" s="117">
        <f>IF('Copy &amp; Paste Roster Report Here'!$A241='Analytical Tests'!W$7,IF($F244="Y",+$H244*W$6,0),0)</f>
        <v>0</v>
      </c>
      <c r="X244" s="117">
        <f>IF('Copy &amp; Paste Roster Report Here'!$A241='Analytical Tests'!X$7,IF($F244="Y",+$H244*X$6,0),0)</f>
        <v>0</v>
      </c>
      <c r="Y244" s="117" t="b">
        <f>IF('Copy &amp; Paste Roster Report Here'!$A241='Analytical Tests'!Y$7,IF($F244="N",IF($J244&gt;=$C244,Y$6,+($I244/$D244)*Y$6),0))</f>
        <v>0</v>
      </c>
      <c r="Z244" s="117" t="b">
        <f>IF('Copy &amp; Paste Roster Report Here'!$A241='Analytical Tests'!Z$7,IF($F244="N",IF($J244&gt;=$C244,Z$6,+($I244/$D244)*Z$6),0))</f>
        <v>0</v>
      </c>
      <c r="AA244" s="117" t="b">
        <f>IF('Copy &amp; Paste Roster Report Here'!$A241='Analytical Tests'!AA$7,IF($F244="N",IF($J244&gt;=$C244,AA$6,+($I244/$D244)*AA$6),0))</f>
        <v>0</v>
      </c>
      <c r="AB244" s="117" t="b">
        <f>IF('Copy &amp; Paste Roster Report Here'!$A241='Analytical Tests'!AB$7,IF($F244="N",IF($J244&gt;=$C244,AB$6,+($I244/$D244)*AB$6),0))</f>
        <v>0</v>
      </c>
      <c r="AC244" s="117" t="b">
        <f>IF('Copy &amp; Paste Roster Report Here'!$A241='Analytical Tests'!AC$7,IF($F244="N",IF($J244&gt;=$C244,AC$6,+($I244/$D244)*AC$6),0))</f>
        <v>0</v>
      </c>
      <c r="AD244" s="117" t="b">
        <f>IF('Copy &amp; Paste Roster Report Here'!$A241='Analytical Tests'!AD$7,IF($F244="N",IF($J244&gt;=$C244,AD$6,+($I244/$D244)*AD$6),0))</f>
        <v>0</v>
      </c>
      <c r="AE244" s="117" t="b">
        <f>IF('Copy &amp; Paste Roster Report Here'!$A241='Analytical Tests'!AE$7,IF($F244="N",IF($J244&gt;=$C244,AE$6,+($I244/$D244)*AE$6),0))</f>
        <v>0</v>
      </c>
      <c r="AF244" s="117" t="b">
        <f>IF('Copy &amp; Paste Roster Report Here'!$A241='Analytical Tests'!AF$7,IF($F244="N",IF($J244&gt;=$C244,AF$6,+($I244/$D244)*AF$6),0))</f>
        <v>0</v>
      </c>
      <c r="AG244" s="117" t="b">
        <f>IF('Copy &amp; Paste Roster Report Here'!$A241='Analytical Tests'!AG$7,IF($F244="N",IF($J244&gt;=$C244,AG$6,+($I244/$D244)*AG$6),0))</f>
        <v>0</v>
      </c>
      <c r="AH244" s="117" t="b">
        <f>IF('Copy &amp; Paste Roster Report Here'!$A241='Analytical Tests'!AH$7,IF($F244="N",IF($J244&gt;=$C244,AH$6,+($I244/$D244)*AH$6),0))</f>
        <v>0</v>
      </c>
      <c r="AI244" s="117" t="b">
        <f>IF('Copy &amp; Paste Roster Report Here'!$A241='Analytical Tests'!AI$7,IF($F244="N",IF($J244&gt;=$C244,AI$6,+($I244/$D244)*AI$6),0))</f>
        <v>0</v>
      </c>
      <c r="AJ244" s="79"/>
      <c r="AK244" s="118">
        <f>IF('Copy &amp; Paste Roster Report Here'!$A241=AK$7,IF('Copy &amp; Paste Roster Report Here'!$M241="FT",1,0),0)</f>
        <v>0</v>
      </c>
      <c r="AL244" s="118">
        <f>IF('Copy &amp; Paste Roster Report Here'!$A241=AL$7,IF('Copy &amp; Paste Roster Report Here'!$M241="FT",1,0),0)</f>
        <v>0</v>
      </c>
      <c r="AM244" s="118">
        <f>IF('Copy &amp; Paste Roster Report Here'!$A241=AM$7,IF('Copy &amp; Paste Roster Report Here'!$M241="FT",1,0),0)</f>
        <v>0</v>
      </c>
      <c r="AN244" s="118">
        <f>IF('Copy &amp; Paste Roster Report Here'!$A241=AN$7,IF('Copy &amp; Paste Roster Report Here'!$M241="FT",1,0),0)</f>
        <v>0</v>
      </c>
      <c r="AO244" s="118">
        <f>IF('Copy &amp; Paste Roster Report Here'!$A241=AO$7,IF('Copy &amp; Paste Roster Report Here'!$M241="FT",1,0),0)</f>
        <v>0</v>
      </c>
      <c r="AP244" s="118">
        <f>IF('Copy &amp; Paste Roster Report Here'!$A241=AP$7,IF('Copy &amp; Paste Roster Report Here'!$M241="FT",1,0),0)</f>
        <v>0</v>
      </c>
      <c r="AQ244" s="118">
        <f>IF('Copy &amp; Paste Roster Report Here'!$A241=AQ$7,IF('Copy &amp; Paste Roster Report Here'!$M241="FT",1,0),0)</f>
        <v>0</v>
      </c>
      <c r="AR244" s="118">
        <f>IF('Copy &amp; Paste Roster Report Here'!$A241=AR$7,IF('Copy &amp; Paste Roster Report Here'!$M241="FT",1,0),0)</f>
        <v>0</v>
      </c>
      <c r="AS244" s="118">
        <f>IF('Copy &amp; Paste Roster Report Here'!$A241=AS$7,IF('Copy &amp; Paste Roster Report Here'!$M241="FT",1,0),0)</f>
        <v>0</v>
      </c>
      <c r="AT244" s="118">
        <f>IF('Copy &amp; Paste Roster Report Here'!$A241=AT$7,IF('Copy &amp; Paste Roster Report Here'!$M241="FT",1,0),0)</f>
        <v>0</v>
      </c>
      <c r="AU244" s="118">
        <f>IF('Copy &amp; Paste Roster Report Here'!$A241=AU$7,IF('Copy &amp; Paste Roster Report Here'!$M241="FT",1,0),0)</f>
        <v>0</v>
      </c>
      <c r="AV244" s="73">
        <f t="shared" si="55"/>
        <v>0</v>
      </c>
      <c r="AW244" s="119">
        <f>IF('Copy &amp; Paste Roster Report Here'!$A241=AW$7,IF('Copy &amp; Paste Roster Report Here'!$M241="HT",1,0),0)</f>
        <v>0</v>
      </c>
      <c r="AX244" s="119">
        <f>IF('Copy &amp; Paste Roster Report Here'!$A241=AX$7,IF('Copy &amp; Paste Roster Report Here'!$M241="HT",1,0),0)</f>
        <v>0</v>
      </c>
      <c r="AY244" s="119">
        <f>IF('Copy &amp; Paste Roster Report Here'!$A241=AY$7,IF('Copy &amp; Paste Roster Report Here'!$M241="HT",1,0),0)</f>
        <v>0</v>
      </c>
      <c r="AZ244" s="119">
        <f>IF('Copy &amp; Paste Roster Report Here'!$A241=AZ$7,IF('Copy &amp; Paste Roster Report Here'!$M241="HT",1,0),0)</f>
        <v>0</v>
      </c>
      <c r="BA244" s="119">
        <f>IF('Copy &amp; Paste Roster Report Here'!$A241=BA$7,IF('Copy &amp; Paste Roster Report Here'!$M241="HT",1,0),0)</f>
        <v>0</v>
      </c>
      <c r="BB244" s="119">
        <f>IF('Copy &amp; Paste Roster Report Here'!$A241=BB$7,IF('Copy &amp; Paste Roster Report Here'!$M241="HT",1,0),0)</f>
        <v>0</v>
      </c>
      <c r="BC244" s="119">
        <f>IF('Copy &amp; Paste Roster Report Here'!$A241=BC$7,IF('Copy &amp; Paste Roster Report Here'!$M241="HT",1,0),0)</f>
        <v>0</v>
      </c>
      <c r="BD244" s="119">
        <f>IF('Copy &amp; Paste Roster Report Here'!$A241=BD$7,IF('Copy &amp; Paste Roster Report Here'!$M241="HT",1,0),0)</f>
        <v>0</v>
      </c>
      <c r="BE244" s="119">
        <f>IF('Copy &amp; Paste Roster Report Here'!$A241=BE$7,IF('Copy &amp; Paste Roster Report Here'!$M241="HT",1,0),0)</f>
        <v>0</v>
      </c>
      <c r="BF244" s="119">
        <f>IF('Copy &amp; Paste Roster Report Here'!$A241=BF$7,IF('Copy &amp; Paste Roster Report Here'!$M241="HT",1,0),0)</f>
        <v>0</v>
      </c>
      <c r="BG244" s="119">
        <f>IF('Copy &amp; Paste Roster Report Here'!$A241=BG$7,IF('Copy &amp; Paste Roster Report Here'!$M241="HT",1,0),0)</f>
        <v>0</v>
      </c>
      <c r="BH244" s="73">
        <f t="shared" si="56"/>
        <v>0</v>
      </c>
      <c r="BI244" s="120">
        <f>IF('Copy &amp; Paste Roster Report Here'!$A241=BI$7,IF('Copy &amp; Paste Roster Report Here'!$M241="MT",1,0),0)</f>
        <v>0</v>
      </c>
      <c r="BJ244" s="120">
        <f>IF('Copy &amp; Paste Roster Report Here'!$A241=BJ$7,IF('Copy &amp; Paste Roster Report Here'!$M241="MT",1,0),0)</f>
        <v>0</v>
      </c>
      <c r="BK244" s="120">
        <f>IF('Copy &amp; Paste Roster Report Here'!$A241=BK$7,IF('Copy &amp; Paste Roster Report Here'!$M241="MT",1,0),0)</f>
        <v>0</v>
      </c>
      <c r="BL244" s="120">
        <f>IF('Copy &amp; Paste Roster Report Here'!$A241=BL$7,IF('Copy &amp; Paste Roster Report Here'!$M241="MT",1,0),0)</f>
        <v>0</v>
      </c>
      <c r="BM244" s="120">
        <f>IF('Copy &amp; Paste Roster Report Here'!$A241=BM$7,IF('Copy &amp; Paste Roster Report Here'!$M241="MT",1,0),0)</f>
        <v>0</v>
      </c>
      <c r="BN244" s="120">
        <f>IF('Copy &amp; Paste Roster Report Here'!$A241=BN$7,IF('Copy &amp; Paste Roster Report Here'!$M241="MT",1,0),0)</f>
        <v>0</v>
      </c>
      <c r="BO244" s="120">
        <f>IF('Copy &amp; Paste Roster Report Here'!$A241=BO$7,IF('Copy &amp; Paste Roster Report Here'!$M241="MT",1,0),0)</f>
        <v>0</v>
      </c>
      <c r="BP244" s="120">
        <f>IF('Copy &amp; Paste Roster Report Here'!$A241=BP$7,IF('Copy &amp; Paste Roster Report Here'!$M241="MT",1,0),0)</f>
        <v>0</v>
      </c>
      <c r="BQ244" s="120">
        <f>IF('Copy &amp; Paste Roster Report Here'!$A241=BQ$7,IF('Copy &amp; Paste Roster Report Here'!$M241="MT",1,0),0)</f>
        <v>0</v>
      </c>
      <c r="BR244" s="120">
        <f>IF('Copy &amp; Paste Roster Report Here'!$A241=BR$7,IF('Copy &amp; Paste Roster Report Here'!$M241="MT",1,0),0)</f>
        <v>0</v>
      </c>
      <c r="BS244" s="120">
        <f>IF('Copy &amp; Paste Roster Report Here'!$A241=BS$7,IF('Copy &amp; Paste Roster Report Here'!$M241="MT",1,0),0)</f>
        <v>0</v>
      </c>
      <c r="BT244" s="73">
        <f t="shared" si="57"/>
        <v>0</v>
      </c>
      <c r="BU244" s="121">
        <f>IF('Copy &amp; Paste Roster Report Here'!$A241=BU$7,IF('Copy &amp; Paste Roster Report Here'!$M241="fy",1,0),0)</f>
        <v>0</v>
      </c>
      <c r="BV244" s="121">
        <f>IF('Copy &amp; Paste Roster Report Here'!$A241=BV$7,IF('Copy &amp; Paste Roster Report Here'!$M241="fy",1,0),0)</f>
        <v>0</v>
      </c>
      <c r="BW244" s="121">
        <f>IF('Copy &amp; Paste Roster Report Here'!$A241=BW$7,IF('Copy &amp; Paste Roster Report Here'!$M241="fy",1,0),0)</f>
        <v>0</v>
      </c>
      <c r="BX244" s="121">
        <f>IF('Copy &amp; Paste Roster Report Here'!$A241=BX$7,IF('Copy &amp; Paste Roster Report Here'!$M241="fy",1,0),0)</f>
        <v>0</v>
      </c>
      <c r="BY244" s="121">
        <f>IF('Copy &amp; Paste Roster Report Here'!$A241=BY$7,IF('Copy &amp; Paste Roster Report Here'!$M241="fy",1,0),0)</f>
        <v>0</v>
      </c>
      <c r="BZ244" s="121">
        <f>IF('Copy &amp; Paste Roster Report Here'!$A241=BZ$7,IF('Copy &amp; Paste Roster Report Here'!$M241="fy",1,0),0)</f>
        <v>0</v>
      </c>
      <c r="CA244" s="121">
        <f>IF('Copy &amp; Paste Roster Report Here'!$A241=CA$7,IF('Copy &amp; Paste Roster Report Here'!$M241="fy",1,0),0)</f>
        <v>0</v>
      </c>
      <c r="CB244" s="121">
        <f>IF('Copy &amp; Paste Roster Report Here'!$A241=CB$7,IF('Copy &amp; Paste Roster Report Here'!$M241="fy",1,0),0)</f>
        <v>0</v>
      </c>
      <c r="CC244" s="121">
        <f>IF('Copy &amp; Paste Roster Report Here'!$A241=CC$7,IF('Copy &amp; Paste Roster Report Here'!$M241="fy",1,0),0)</f>
        <v>0</v>
      </c>
      <c r="CD244" s="121">
        <f>IF('Copy &amp; Paste Roster Report Here'!$A241=CD$7,IF('Copy &amp; Paste Roster Report Here'!$M241="fy",1,0),0)</f>
        <v>0</v>
      </c>
      <c r="CE244" s="121">
        <f>IF('Copy &amp; Paste Roster Report Here'!$A241=CE$7,IF('Copy &amp; Paste Roster Report Here'!$M241="fy",1,0),0)</f>
        <v>0</v>
      </c>
      <c r="CF244" s="73">
        <f t="shared" si="58"/>
        <v>0</v>
      </c>
      <c r="CG244" s="122">
        <f>IF('Copy &amp; Paste Roster Report Here'!$A241=CG$7,IF('Copy &amp; Paste Roster Report Here'!$M241="RH",1,0),0)</f>
        <v>0</v>
      </c>
      <c r="CH244" s="122">
        <f>IF('Copy &amp; Paste Roster Report Here'!$A241=CH$7,IF('Copy &amp; Paste Roster Report Here'!$M241="RH",1,0),0)</f>
        <v>0</v>
      </c>
      <c r="CI244" s="122">
        <f>IF('Copy &amp; Paste Roster Report Here'!$A241=CI$7,IF('Copy &amp; Paste Roster Report Here'!$M241="RH",1,0),0)</f>
        <v>0</v>
      </c>
      <c r="CJ244" s="122">
        <f>IF('Copy &amp; Paste Roster Report Here'!$A241=CJ$7,IF('Copy &amp; Paste Roster Report Here'!$M241="RH",1,0),0)</f>
        <v>0</v>
      </c>
      <c r="CK244" s="122">
        <f>IF('Copy &amp; Paste Roster Report Here'!$A241=CK$7,IF('Copy &amp; Paste Roster Report Here'!$M241="RH",1,0),0)</f>
        <v>0</v>
      </c>
      <c r="CL244" s="122">
        <f>IF('Copy &amp; Paste Roster Report Here'!$A241=CL$7,IF('Copy &amp; Paste Roster Report Here'!$M241="RH",1,0),0)</f>
        <v>0</v>
      </c>
      <c r="CM244" s="122">
        <f>IF('Copy &amp; Paste Roster Report Here'!$A241=CM$7,IF('Copy &amp; Paste Roster Report Here'!$M241="RH",1,0),0)</f>
        <v>0</v>
      </c>
      <c r="CN244" s="122">
        <f>IF('Copy &amp; Paste Roster Report Here'!$A241=CN$7,IF('Copy &amp; Paste Roster Report Here'!$M241="RH",1,0),0)</f>
        <v>0</v>
      </c>
      <c r="CO244" s="122">
        <f>IF('Copy &amp; Paste Roster Report Here'!$A241=CO$7,IF('Copy &amp; Paste Roster Report Here'!$M241="RH",1,0),0)</f>
        <v>0</v>
      </c>
      <c r="CP244" s="122">
        <f>IF('Copy &amp; Paste Roster Report Here'!$A241=CP$7,IF('Copy &amp; Paste Roster Report Here'!$M241="RH",1,0),0)</f>
        <v>0</v>
      </c>
      <c r="CQ244" s="122">
        <f>IF('Copy &amp; Paste Roster Report Here'!$A241=CQ$7,IF('Copy &amp; Paste Roster Report Here'!$M241="RH",1,0),0)</f>
        <v>0</v>
      </c>
      <c r="CR244" s="73">
        <f t="shared" si="59"/>
        <v>0</v>
      </c>
      <c r="CS244" s="123">
        <f>IF('Copy &amp; Paste Roster Report Here'!$A241=CS$7,IF('Copy &amp; Paste Roster Report Here'!$M241="QT",1,0),0)</f>
        <v>0</v>
      </c>
      <c r="CT244" s="123">
        <f>IF('Copy &amp; Paste Roster Report Here'!$A241=CT$7,IF('Copy &amp; Paste Roster Report Here'!$M241="QT",1,0),0)</f>
        <v>0</v>
      </c>
      <c r="CU244" s="123">
        <f>IF('Copy &amp; Paste Roster Report Here'!$A241=CU$7,IF('Copy &amp; Paste Roster Report Here'!$M241="QT",1,0),0)</f>
        <v>0</v>
      </c>
      <c r="CV244" s="123">
        <f>IF('Copy &amp; Paste Roster Report Here'!$A241=CV$7,IF('Copy &amp; Paste Roster Report Here'!$M241="QT",1,0),0)</f>
        <v>0</v>
      </c>
      <c r="CW244" s="123">
        <f>IF('Copy &amp; Paste Roster Report Here'!$A241=CW$7,IF('Copy &amp; Paste Roster Report Here'!$M241="QT",1,0),0)</f>
        <v>0</v>
      </c>
      <c r="CX244" s="123">
        <f>IF('Copy &amp; Paste Roster Report Here'!$A241=CX$7,IF('Copy &amp; Paste Roster Report Here'!$M241="QT",1,0),0)</f>
        <v>0</v>
      </c>
      <c r="CY244" s="123">
        <f>IF('Copy &amp; Paste Roster Report Here'!$A241=CY$7,IF('Copy &amp; Paste Roster Report Here'!$M241="QT",1,0),0)</f>
        <v>0</v>
      </c>
      <c r="CZ244" s="123">
        <f>IF('Copy &amp; Paste Roster Report Here'!$A241=CZ$7,IF('Copy &amp; Paste Roster Report Here'!$M241="QT",1,0),0)</f>
        <v>0</v>
      </c>
      <c r="DA244" s="123">
        <f>IF('Copy &amp; Paste Roster Report Here'!$A241=DA$7,IF('Copy &amp; Paste Roster Report Here'!$M241="QT",1,0),0)</f>
        <v>0</v>
      </c>
      <c r="DB244" s="123">
        <f>IF('Copy &amp; Paste Roster Report Here'!$A241=DB$7,IF('Copy &amp; Paste Roster Report Here'!$M241="QT",1,0),0)</f>
        <v>0</v>
      </c>
      <c r="DC244" s="123">
        <f>IF('Copy &amp; Paste Roster Report Here'!$A241=DC$7,IF('Copy &amp; Paste Roster Report Here'!$M241="QT",1,0),0)</f>
        <v>0</v>
      </c>
      <c r="DD244" s="73">
        <f t="shared" si="60"/>
        <v>0</v>
      </c>
      <c r="DE244" s="124">
        <f>IF('Copy &amp; Paste Roster Report Here'!$A241=DE$7,IF('Copy &amp; Paste Roster Report Here'!$M241="xxxxxxxxxxx",1,0),0)</f>
        <v>0</v>
      </c>
      <c r="DF244" s="124">
        <f>IF('Copy &amp; Paste Roster Report Here'!$A241=DF$7,IF('Copy &amp; Paste Roster Report Here'!$M241="xxxxxxxxxxx",1,0),0)</f>
        <v>0</v>
      </c>
      <c r="DG244" s="124">
        <f>IF('Copy &amp; Paste Roster Report Here'!$A241=DG$7,IF('Copy &amp; Paste Roster Report Here'!$M241="xxxxxxxxxxx",1,0),0)</f>
        <v>0</v>
      </c>
      <c r="DH244" s="124">
        <f>IF('Copy &amp; Paste Roster Report Here'!$A241=DH$7,IF('Copy &amp; Paste Roster Report Here'!$M241="xxxxxxxxxxx",1,0),0)</f>
        <v>0</v>
      </c>
      <c r="DI244" s="124">
        <f>IF('Copy &amp; Paste Roster Report Here'!$A241=DI$7,IF('Copy &amp; Paste Roster Report Here'!$M241="xxxxxxxxxxx",1,0),0)</f>
        <v>0</v>
      </c>
      <c r="DJ244" s="124">
        <f>IF('Copy &amp; Paste Roster Report Here'!$A241=DJ$7,IF('Copy &amp; Paste Roster Report Here'!$M241="xxxxxxxxxxx",1,0),0)</f>
        <v>0</v>
      </c>
      <c r="DK244" s="124">
        <f>IF('Copy &amp; Paste Roster Report Here'!$A241=DK$7,IF('Copy &amp; Paste Roster Report Here'!$M241="xxxxxxxxxxx",1,0),0)</f>
        <v>0</v>
      </c>
      <c r="DL244" s="124">
        <f>IF('Copy &amp; Paste Roster Report Here'!$A241=DL$7,IF('Copy &amp; Paste Roster Report Here'!$M241="xxxxxxxxxxx",1,0),0)</f>
        <v>0</v>
      </c>
      <c r="DM244" s="124">
        <f>IF('Copy &amp; Paste Roster Report Here'!$A241=DM$7,IF('Copy &amp; Paste Roster Report Here'!$M241="xxxxxxxxxxx",1,0),0)</f>
        <v>0</v>
      </c>
      <c r="DN244" s="124">
        <f>IF('Copy &amp; Paste Roster Report Here'!$A241=DN$7,IF('Copy &amp; Paste Roster Report Here'!$M241="xxxxxxxxxxx",1,0),0)</f>
        <v>0</v>
      </c>
      <c r="DO244" s="124">
        <f>IF('Copy &amp; Paste Roster Report Here'!$A241=DO$7,IF('Copy &amp; Paste Roster Report Here'!$M241="xxxxxxxxxxx",1,0),0)</f>
        <v>0</v>
      </c>
      <c r="DP244" s="125">
        <f t="shared" si="61"/>
        <v>0</v>
      </c>
      <c r="DQ244" s="126">
        <f t="shared" si="62"/>
        <v>0</v>
      </c>
    </row>
    <row r="245" spans="1:121" x14ac:dyDescent="0.2">
      <c r="A245" s="111">
        <f t="shared" si="48"/>
        <v>0</v>
      </c>
      <c r="B245" s="111">
        <f t="shared" si="49"/>
        <v>0</v>
      </c>
      <c r="C245" s="112">
        <f>+('Copy &amp; Paste Roster Report Here'!$P242-'Copy &amp; Paste Roster Report Here'!$O242)/30</f>
        <v>0</v>
      </c>
      <c r="D245" s="112">
        <f>+('Copy &amp; Paste Roster Report Here'!$P242-'Copy &amp; Paste Roster Report Here'!$O242)</f>
        <v>0</v>
      </c>
      <c r="E245" s="111">
        <f>'Copy &amp; Paste Roster Report Here'!N242</f>
        <v>0</v>
      </c>
      <c r="F245" s="111" t="str">
        <f t="shared" si="50"/>
        <v>N</v>
      </c>
      <c r="G245" s="111">
        <f>'Copy &amp; Paste Roster Report Here'!R242</f>
        <v>0</v>
      </c>
      <c r="H245" s="113">
        <f t="shared" si="51"/>
        <v>0</v>
      </c>
      <c r="I245" s="112">
        <f>IF(F245="N",$F$5-'Copy &amp; Paste Roster Report Here'!O242,+'Copy &amp; Paste Roster Report Here'!Q242-'Copy &amp; Paste Roster Report Here'!O242)</f>
        <v>0</v>
      </c>
      <c r="J245" s="114">
        <f t="shared" si="52"/>
        <v>0</v>
      </c>
      <c r="K245" s="114">
        <f t="shared" si="53"/>
        <v>0</v>
      </c>
      <c r="L245" s="115">
        <f>'Copy &amp; Paste Roster Report Here'!F242</f>
        <v>0</v>
      </c>
      <c r="M245" s="116">
        <f t="shared" si="54"/>
        <v>0</v>
      </c>
      <c r="N245" s="117">
        <f>IF('Copy &amp; Paste Roster Report Here'!$A242='Analytical Tests'!N$7,IF($F245="Y",+$H245*N$6,0),0)</f>
        <v>0</v>
      </c>
      <c r="O245" s="117">
        <f>IF('Copy &amp; Paste Roster Report Here'!$A242='Analytical Tests'!O$7,IF($F245="Y",+$H245*O$6,0),0)</f>
        <v>0</v>
      </c>
      <c r="P245" s="117">
        <f>IF('Copy &amp; Paste Roster Report Here'!$A242='Analytical Tests'!P$7,IF($F245="Y",+$H245*P$6,0),0)</f>
        <v>0</v>
      </c>
      <c r="Q245" s="117">
        <f>IF('Copy &amp; Paste Roster Report Here'!$A242='Analytical Tests'!Q$7,IF($F245="Y",+$H245*Q$6,0),0)</f>
        <v>0</v>
      </c>
      <c r="R245" s="117">
        <f>IF('Copy &amp; Paste Roster Report Here'!$A242='Analytical Tests'!R$7,IF($F245="Y",+$H245*R$6,0),0)</f>
        <v>0</v>
      </c>
      <c r="S245" s="117">
        <f>IF('Copy &amp; Paste Roster Report Here'!$A242='Analytical Tests'!S$7,IF($F245="Y",+$H245*S$6,0),0)</f>
        <v>0</v>
      </c>
      <c r="T245" s="117">
        <f>IF('Copy &amp; Paste Roster Report Here'!$A242='Analytical Tests'!T$7,IF($F245="Y",+$H245*T$6,0),0)</f>
        <v>0</v>
      </c>
      <c r="U245" s="117">
        <f>IF('Copy &amp; Paste Roster Report Here'!$A242='Analytical Tests'!U$7,IF($F245="Y",+$H245*U$6,0),0)</f>
        <v>0</v>
      </c>
      <c r="V245" s="117">
        <f>IF('Copy &amp; Paste Roster Report Here'!$A242='Analytical Tests'!V$7,IF($F245="Y",+$H245*V$6,0),0)</f>
        <v>0</v>
      </c>
      <c r="W245" s="117">
        <f>IF('Copy &amp; Paste Roster Report Here'!$A242='Analytical Tests'!W$7,IF($F245="Y",+$H245*W$6,0),0)</f>
        <v>0</v>
      </c>
      <c r="X245" s="117">
        <f>IF('Copy &amp; Paste Roster Report Here'!$A242='Analytical Tests'!X$7,IF($F245="Y",+$H245*X$6,0),0)</f>
        <v>0</v>
      </c>
      <c r="Y245" s="117" t="b">
        <f>IF('Copy &amp; Paste Roster Report Here'!$A242='Analytical Tests'!Y$7,IF($F245="N",IF($J245&gt;=$C245,Y$6,+($I245/$D245)*Y$6),0))</f>
        <v>0</v>
      </c>
      <c r="Z245" s="117" t="b">
        <f>IF('Copy &amp; Paste Roster Report Here'!$A242='Analytical Tests'!Z$7,IF($F245="N",IF($J245&gt;=$C245,Z$6,+($I245/$D245)*Z$6),0))</f>
        <v>0</v>
      </c>
      <c r="AA245" s="117" t="b">
        <f>IF('Copy &amp; Paste Roster Report Here'!$A242='Analytical Tests'!AA$7,IF($F245="N",IF($J245&gt;=$C245,AA$6,+($I245/$D245)*AA$6),0))</f>
        <v>0</v>
      </c>
      <c r="AB245" s="117" t="b">
        <f>IF('Copy &amp; Paste Roster Report Here'!$A242='Analytical Tests'!AB$7,IF($F245="N",IF($J245&gt;=$C245,AB$6,+($I245/$D245)*AB$6),0))</f>
        <v>0</v>
      </c>
      <c r="AC245" s="117" t="b">
        <f>IF('Copy &amp; Paste Roster Report Here'!$A242='Analytical Tests'!AC$7,IF($F245="N",IF($J245&gt;=$C245,AC$6,+($I245/$D245)*AC$6),0))</f>
        <v>0</v>
      </c>
      <c r="AD245" s="117" t="b">
        <f>IF('Copy &amp; Paste Roster Report Here'!$A242='Analytical Tests'!AD$7,IF($F245="N",IF($J245&gt;=$C245,AD$6,+($I245/$D245)*AD$6),0))</f>
        <v>0</v>
      </c>
      <c r="AE245" s="117" t="b">
        <f>IF('Copy &amp; Paste Roster Report Here'!$A242='Analytical Tests'!AE$7,IF($F245="N",IF($J245&gt;=$C245,AE$6,+($I245/$D245)*AE$6),0))</f>
        <v>0</v>
      </c>
      <c r="AF245" s="117" t="b">
        <f>IF('Copy &amp; Paste Roster Report Here'!$A242='Analytical Tests'!AF$7,IF($F245="N",IF($J245&gt;=$C245,AF$6,+($I245/$D245)*AF$6),0))</f>
        <v>0</v>
      </c>
      <c r="AG245" s="117" t="b">
        <f>IF('Copy &amp; Paste Roster Report Here'!$A242='Analytical Tests'!AG$7,IF($F245="N",IF($J245&gt;=$C245,AG$6,+($I245/$D245)*AG$6),0))</f>
        <v>0</v>
      </c>
      <c r="AH245" s="117" t="b">
        <f>IF('Copy &amp; Paste Roster Report Here'!$A242='Analytical Tests'!AH$7,IF($F245="N",IF($J245&gt;=$C245,AH$6,+($I245/$D245)*AH$6),0))</f>
        <v>0</v>
      </c>
      <c r="AI245" s="117" t="b">
        <f>IF('Copy &amp; Paste Roster Report Here'!$A242='Analytical Tests'!AI$7,IF($F245="N",IF($J245&gt;=$C245,AI$6,+($I245/$D245)*AI$6),0))</f>
        <v>0</v>
      </c>
      <c r="AJ245" s="79"/>
      <c r="AK245" s="118">
        <f>IF('Copy &amp; Paste Roster Report Here'!$A242=AK$7,IF('Copy &amp; Paste Roster Report Here'!$M242="FT",1,0),0)</f>
        <v>0</v>
      </c>
      <c r="AL245" s="118">
        <f>IF('Copy &amp; Paste Roster Report Here'!$A242=AL$7,IF('Copy &amp; Paste Roster Report Here'!$M242="FT",1,0),0)</f>
        <v>0</v>
      </c>
      <c r="AM245" s="118">
        <f>IF('Copy &amp; Paste Roster Report Here'!$A242=AM$7,IF('Copy &amp; Paste Roster Report Here'!$M242="FT",1,0),0)</f>
        <v>0</v>
      </c>
      <c r="AN245" s="118">
        <f>IF('Copy &amp; Paste Roster Report Here'!$A242=AN$7,IF('Copy &amp; Paste Roster Report Here'!$M242="FT",1,0),0)</f>
        <v>0</v>
      </c>
      <c r="AO245" s="118">
        <f>IF('Copy &amp; Paste Roster Report Here'!$A242=AO$7,IF('Copy &amp; Paste Roster Report Here'!$M242="FT",1,0),0)</f>
        <v>0</v>
      </c>
      <c r="AP245" s="118">
        <f>IF('Copy &amp; Paste Roster Report Here'!$A242=AP$7,IF('Copy &amp; Paste Roster Report Here'!$M242="FT",1,0),0)</f>
        <v>0</v>
      </c>
      <c r="AQ245" s="118">
        <f>IF('Copy &amp; Paste Roster Report Here'!$A242=AQ$7,IF('Copy &amp; Paste Roster Report Here'!$M242="FT",1,0),0)</f>
        <v>0</v>
      </c>
      <c r="AR245" s="118">
        <f>IF('Copy &amp; Paste Roster Report Here'!$A242=AR$7,IF('Copy &amp; Paste Roster Report Here'!$M242="FT",1,0),0)</f>
        <v>0</v>
      </c>
      <c r="AS245" s="118">
        <f>IF('Copy &amp; Paste Roster Report Here'!$A242=AS$7,IF('Copy &amp; Paste Roster Report Here'!$M242="FT",1,0),0)</f>
        <v>0</v>
      </c>
      <c r="AT245" s="118">
        <f>IF('Copy &amp; Paste Roster Report Here'!$A242=AT$7,IF('Copy &amp; Paste Roster Report Here'!$M242="FT",1,0),0)</f>
        <v>0</v>
      </c>
      <c r="AU245" s="118">
        <f>IF('Copy &amp; Paste Roster Report Here'!$A242=AU$7,IF('Copy &amp; Paste Roster Report Here'!$M242="FT",1,0),0)</f>
        <v>0</v>
      </c>
      <c r="AV245" s="73">
        <f t="shared" si="55"/>
        <v>0</v>
      </c>
      <c r="AW245" s="119">
        <f>IF('Copy &amp; Paste Roster Report Here'!$A242=AW$7,IF('Copy &amp; Paste Roster Report Here'!$M242="HT",1,0),0)</f>
        <v>0</v>
      </c>
      <c r="AX245" s="119">
        <f>IF('Copy &amp; Paste Roster Report Here'!$A242=AX$7,IF('Copy &amp; Paste Roster Report Here'!$M242="HT",1,0),0)</f>
        <v>0</v>
      </c>
      <c r="AY245" s="119">
        <f>IF('Copy &amp; Paste Roster Report Here'!$A242=AY$7,IF('Copy &amp; Paste Roster Report Here'!$M242="HT",1,0),0)</f>
        <v>0</v>
      </c>
      <c r="AZ245" s="119">
        <f>IF('Copy &amp; Paste Roster Report Here'!$A242=AZ$7,IF('Copy &amp; Paste Roster Report Here'!$M242="HT",1,0),0)</f>
        <v>0</v>
      </c>
      <c r="BA245" s="119">
        <f>IF('Copy &amp; Paste Roster Report Here'!$A242=BA$7,IF('Copy &amp; Paste Roster Report Here'!$M242="HT",1,0),0)</f>
        <v>0</v>
      </c>
      <c r="BB245" s="119">
        <f>IF('Copy &amp; Paste Roster Report Here'!$A242=BB$7,IF('Copy &amp; Paste Roster Report Here'!$M242="HT",1,0),0)</f>
        <v>0</v>
      </c>
      <c r="BC245" s="119">
        <f>IF('Copy &amp; Paste Roster Report Here'!$A242=BC$7,IF('Copy &amp; Paste Roster Report Here'!$M242="HT",1,0),0)</f>
        <v>0</v>
      </c>
      <c r="BD245" s="119">
        <f>IF('Copy &amp; Paste Roster Report Here'!$A242=BD$7,IF('Copy &amp; Paste Roster Report Here'!$M242="HT",1,0),0)</f>
        <v>0</v>
      </c>
      <c r="BE245" s="119">
        <f>IF('Copy &amp; Paste Roster Report Here'!$A242=BE$7,IF('Copy &amp; Paste Roster Report Here'!$M242="HT",1,0),0)</f>
        <v>0</v>
      </c>
      <c r="BF245" s="119">
        <f>IF('Copy &amp; Paste Roster Report Here'!$A242=BF$7,IF('Copy &amp; Paste Roster Report Here'!$M242="HT",1,0),0)</f>
        <v>0</v>
      </c>
      <c r="BG245" s="119">
        <f>IF('Copy &amp; Paste Roster Report Here'!$A242=BG$7,IF('Copy &amp; Paste Roster Report Here'!$M242="HT",1,0),0)</f>
        <v>0</v>
      </c>
      <c r="BH245" s="73">
        <f t="shared" si="56"/>
        <v>0</v>
      </c>
      <c r="BI245" s="120">
        <f>IF('Copy &amp; Paste Roster Report Here'!$A242=BI$7,IF('Copy &amp; Paste Roster Report Here'!$M242="MT",1,0),0)</f>
        <v>0</v>
      </c>
      <c r="BJ245" s="120">
        <f>IF('Copy &amp; Paste Roster Report Here'!$A242=BJ$7,IF('Copy &amp; Paste Roster Report Here'!$M242="MT",1,0),0)</f>
        <v>0</v>
      </c>
      <c r="BK245" s="120">
        <f>IF('Copy &amp; Paste Roster Report Here'!$A242=BK$7,IF('Copy &amp; Paste Roster Report Here'!$M242="MT",1,0),0)</f>
        <v>0</v>
      </c>
      <c r="BL245" s="120">
        <f>IF('Copy &amp; Paste Roster Report Here'!$A242=BL$7,IF('Copy &amp; Paste Roster Report Here'!$M242="MT",1,0),0)</f>
        <v>0</v>
      </c>
      <c r="BM245" s="120">
        <f>IF('Copy &amp; Paste Roster Report Here'!$A242=BM$7,IF('Copy &amp; Paste Roster Report Here'!$M242="MT",1,0),0)</f>
        <v>0</v>
      </c>
      <c r="BN245" s="120">
        <f>IF('Copy &amp; Paste Roster Report Here'!$A242=BN$7,IF('Copy &amp; Paste Roster Report Here'!$M242="MT",1,0),0)</f>
        <v>0</v>
      </c>
      <c r="BO245" s="120">
        <f>IF('Copy &amp; Paste Roster Report Here'!$A242=BO$7,IF('Copy &amp; Paste Roster Report Here'!$M242="MT",1,0),0)</f>
        <v>0</v>
      </c>
      <c r="BP245" s="120">
        <f>IF('Copy &amp; Paste Roster Report Here'!$A242=BP$7,IF('Copy &amp; Paste Roster Report Here'!$M242="MT",1,0),0)</f>
        <v>0</v>
      </c>
      <c r="BQ245" s="120">
        <f>IF('Copy &amp; Paste Roster Report Here'!$A242=BQ$7,IF('Copy &amp; Paste Roster Report Here'!$M242="MT",1,0),0)</f>
        <v>0</v>
      </c>
      <c r="BR245" s="120">
        <f>IF('Copy &amp; Paste Roster Report Here'!$A242=BR$7,IF('Copy &amp; Paste Roster Report Here'!$M242="MT",1,0),0)</f>
        <v>0</v>
      </c>
      <c r="BS245" s="120">
        <f>IF('Copy &amp; Paste Roster Report Here'!$A242=BS$7,IF('Copy &amp; Paste Roster Report Here'!$M242="MT",1,0),0)</f>
        <v>0</v>
      </c>
      <c r="BT245" s="73">
        <f t="shared" si="57"/>
        <v>0</v>
      </c>
      <c r="BU245" s="121">
        <f>IF('Copy &amp; Paste Roster Report Here'!$A242=BU$7,IF('Copy &amp; Paste Roster Report Here'!$M242="fy",1,0),0)</f>
        <v>0</v>
      </c>
      <c r="BV245" s="121">
        <f>IF('Copy &amp; Paste Roster Report Here'!$A242=BV$7,IF('Copy &amp; Paste Roster Report Here'!$M242="fy",1,0),0)</f>
        <v>0</v>
      </c>
      <c r="BW245" s="121">
        <f>IF('Copy &amp; Paste Roster Report Here'!$A242=BW$7,IF('Copy &amp; Paste Roster Report Here'!$M242="fy",1,0),0)</f>
        <v>0</v>
      </c>
      <c r="BX245" s="121">
        <f>IF('Copy &amp; Paste Roster Report Here'!$A242=BX$7,IF('Copy &amp; Paste Roster Report Here'!$M242="fy",1,0),0)</f>
        <v>0</v>
      </c>
      <c r="BY245" s="121">
        <f>IF('Copy &amp; Paste Roster Report Here'!$A242=BY$7,IF('Copy &amp; Paste Roster Report Here'!$M242="fy",1,0),0)</f>
        <v>0</v>
      </c>
      <c r="BZ245" s="121">
        <f>IF('Copy &amp; Paste Roster Report Here'!$A242=BZ$7,IF('Copy &amp; Paste Roster Report Here'!$M242="fy",1,0),0)</f>
        <v>0</v>
      </c>
      <c r="CA245" s="121">
        <f>IF('Copy &amp; Paste Roster Report Here'!$A242=CA$7,IF('Copy &amp; Paste Roster Report Here'!$M242="fy",1,0),0)</f>
        <v>0</v>
      </c>
      <c r="CB245" s="121">
        <f>IF('Copy &amp; Paste Roster Report Here'!$A242=CB$7,IF('Copy &amp; Paste Roster Report Here'!$M242="fy",1,0),0)</f>
        <v>0</v>
      </c>
      <c r="CC245" s="121">
        <f>IF('Copy &amp; Paste Roster Report Here'!$A242=CC$7,IF('Copy &amp; Paste Roster Report Here'!$M242="fy",1,0),0)</f>
        <v>0</v>
      </c>
      <c r="CD245" s="121">
        <f>IF('Copy &amp; Paste Roster Report Here'!$A242=CD$7,IF('Copy &amp; Paste Roster Report Here'!$M242="fy",1,0),0)</f>
        <v>0</v>
      </c>
      <c r="CE245" s="121">
        <f>IF('Copy &amp; Paste Roster Report Here'!$A242=CE$7,IF('Copy &amp; Paste Roster Report Here'!$M242="fy",1,0),0)</f>
        <v>0</v>
      </c>
      <c r="CF245" s="73">
        <f t="shared" si="58"/>
        <v>0</v>
      </c>
      <c r="CG245" s="122">
        <f>IF('Copy &amp; Paste Roster Report Here'!$A242=CG$7,IF('Copy &amp; Paste Roster Report Here'!$M242="RH",1,0),0)</f>
        <v>0</v>
      </c>
      <c r="CH245" s="122">
        <f>IF('Copy &amp; Paste Roster Report Here'!$A242=CH$7,IF('Copy &amp; Paste Roster Report Here'!$M242="RH",1,0),0)</f>
        <v>0</v>
      </c>
      <c r="CI245" s="122">
        <f>IF('Copy &amp; Paste Roster Report Here'!$A242=CI$7,IF('Copy &amp; Paste Roster Report Here'!$M242="RH",1,0),0)</f>
        <v>0</v>
      </c>
      <c r="CJ245" s="122">
        <f>IF('Copy &amp; Paste Roster Report Here'!$A242=CJ$7,IF('Copy &amp; Paste Roster Report Here'!$M242="RH",1,0),0)</f>
        <v>0</v>
      </c>
      <c r="CK245" s="122">
        <f>IF('Copy &amp; Paste Roster Report Here'!$A242=CK$7,IF('Copy &amp; Paste Roster Report Here'!$M242="RH",1,0),0)</f>
        <v>0</v>
      </c>
      <c r="CL245" s="122">
        <f>IF('Copy &amp; Paste Roster Report Here'!$A242=CL$7,IF('Copy &amp; Paste Roster Report Here'!$M242="RH",1,0),0)</f>
        <v>0</v>
      </c>
      <c r="CM245" s="122">
        <f>IF('Copy &amp; Paste Roster Report Here'!$A242=CM$7,IF('Copy &amp; Paste Roster Report Here'!$M242="RH",1,0),0)</f>
        <v>0</v>
      </c>
      <c r="CN245" s="122">
        <f>IF('Copy &amp; Paste Roster Report Here'!$A242=CN$7,IF('Copy &amp; Paste Roster Report Here'!$M242="RH",1,0),0)</f>
        <v>0</v>
      </c>
      <c r="CO245" s="122">
        <f>IF('Copy &amp; Paste Roster Report Here'!$A242=CO$7,IF('Copy &amp; Paste Roster Report Here'!$M242="RH",1,0),0)</f>
        <v>0</v>
      </c>
      <c r="CP245" s="122">
        <f>IF('Copy &amp; Paste Roster Report Here'!$A242=CP$7,IF('Copy &amp; Paste Roster Report Here'!$M242="RH",1,0),0)</f>
        <v>0</v>
      </c>
      <c r="CQ245" s="122">
        <f>IF('Copy &amp; Paste Roster Report Here'!$A242=CQ$7,IF('Copy &amp; Paste Roster Report Here'!$M242="RH",1,0),0)</f>
        <v>0</v>
      </c>
      <c r="CR245" s="73">
        <f t="shared" si="59"/>
        <v>0</v>
      </c>
      <c r="CS245" s="123">
        <f>IF('Copy &amp; Paste Roster Report Here'!$A242=CS$7,IF('Copy &amp; Paste Roster Report Here'!$M242="QT",1,0),0)</f>
        <v>0</v>
      </c>
      <c r="CT245" s="123">
        <f>IF('Copy &amp; Paste Roster Report Here'!$A242=CT$7,IF('Copy &amp; Paste Roster Report Here'!$M242="QT",1,0),0)</f>
        <v>0</v>
      </c>
      <c r="CU245" s="123">
        <f>IF('Copy &amp; Paste Roster Report Here'!$A242=CU$7,IF('Copy &amp; Paste Roster Report Here'!$M242="QT",1,0),0)</f>
        <v>0</v>
      </c>
      <c r="CV245" s="123">
        <f>IF('Copy &amp; Paste Roster Report Here'!$A242=CV$7,IF('Copy &amp; Paste Roster Report Here'!$M242="QT",1,0),0)</f>
        <v>0</v>
      </c>
      <c r="CW245" s="123">
        <f>IF('Copy &amp; Paste Roster Report Here'!$A242=CW$7,IF('Copy &amp; Paste Roster Report Here'!$M242="QT",1,0),0)</f>
        <v>0</v>
      </c>
      <c r="CX245" s="123">
        <f>IF('Copy &amp; Paste Roster Report Here'!$A242=CX$7,IF('Copy &amp; Paste Roster Report Here'!$M242="QT",1,0),0)</f>
        <v>0</v>
      </c>
      <c r="CY245" s="123">
        <f>IF('Copy &amp; Paste Roster Report Here'!$A242=CY$7,IF('Copy &amp; Paste Roster Report Here'!$M242="QT",1,0),0)</f>
        <v>0</v>
      </c>
      <c r="CZ245" s="123">
        <f>IF('Copy &amp; Paste Roster Report Here'!$A242=CZ$7,IF('Copy &amp; Paste Roster Report Here'!$M242="QT",1,0),0)</f>
        <v>0</v>
      </c>
      <c r="DA245" s="123">
        <f>IF('Copy &amp; Paste Roster Report Here'!$A242=DA$7,IF('Copy &amp; Paste Roster Report Here'!$M242="QT",1,0),0)</f>
        <v>0</v>
      </c>
      <c r="DB245" s="123">
        <f>IF('Copy &amp; Paste Roster Report Here'!$A242=DB$7,IF('Copy &amp; Paste Roster Report Here'!$M242="QT",1,0),0)</f>
        <v>0</v>
      </c>
      <c r="DC245" s="123">
        <f>IF('Copy &amp; Paste Roster Report Here'!$A242=DC$7,IF('Copy &amp; Paste Roster Report Here'!$M242="QT",1,0),0)</f>
        <v>0</v>
      </c>
      <c r="DD245" s="73">
        <f t="shared" si="60"/>
        <v>0</v>
      </c>
      <c r="DE245" s="124">
        <f>IF('Copy &amp; Paste Roster Report Here'!$A242=DE$7,IF('Copy &amp; Paste Roster Report Here'!$M242="xxxxxxxxxxx",1,0),0)</f>
        <v>0</v>
      </c>
      <c r="DF245" s="124">
        <f>IF('Copy &amp; Paste Roster Report Here'!$A242=DF$7,IF('Copy &amp; Paste Roster Report Here'!$M242="xxxxxxxxxxx",1,0),0)</f>
        <v>0</v>
      </c>
      <c r="DG245" s="124">
        <f>IF('Copy &amp; Paste Roster Report Here'!$A242=DG$7,IF('Copy &amp; Paste Roster Report Here'!$M242="xxxxxxxxxxx",1,0),0)</f>
        <v>0</v>
      </c>
      <c r="DH245" s="124">
        <f>IF('Copy &amp; Paste Roster Report Here'!$A242=DH$7,IF('Copy &amp; Paste Roster Report Here'!$M242="xxxxxxxxxxx",1,0),0)</f>
        <v>0</v>
      </c>
      <c r="DI245" s="124">
        <f>IF('Copy &amp; Paste Roster Report Here'!$A242=DI$7,IF('Copy &amp; Paste Roster Report Here'!$M242="xxxxxxxxxxx",1,0),0)</f>
        <v>0</v>
      </c>
      <c r="DJ245" s="124">
        <f>IF('Copy &amp; Paste Roster Report Here'!$A242=DJ$7,IF('Copy &amp; Paste Roster Report Here'!$M242="xxxxxxxxxxx",1,0),0)</f>
        <v>0</v>
      </c>
      <c r="DK245" s="124">
        <f>IF('Copy &amp; Paste Roster Report Here'!$A242=DK$7,IF('Copy &amp; Paste Roster Report Here'!$M242="xxxxxxxxxxx",1,0),0)</f>
        <v>0</v>
      </c>
      <c r="DL245" s="124">
        <f>IF('Copy &amp; Paste Roster Report Here'!$A242=DL$7,IF('Copy &amp; Paste Roster Report Here'!$M242="xxxxxxxxxxx",1,0),0)</f>
        <v>0</v>
      </c>
      <c r="DM245" s="124">
        <f>IF('Copy &amp; Paste Roster Report Here'!$A242=DM$7,IF('Copy &amp; Paste Roster Report Here'!$M242="xxxxxxxxxxx",1,0),0)</f>
        <v>0</v>
      </c>
      <c r="DN245" s="124">
        <f>IF('Copy &amp; Paste Roster Report Here'!$A242=DN$7,IF('Copy &amp; Paste Roster Report Here'!$M242="xxxxxxxxxxx",1,0),0)</f>
        <v>0</v>
      </c>
      <c r="DO245" s="124">
        <f>IF('Copy &amp; Paste Roster Report Here'!$A242=DO$7,IF('Copy &amp; Paste Roster Report Here'!$M242="xxxxxxxxxxx",1,0),0)</f>
        <v>0</v>
      </c>
      <c r="DP245" s="125">
        <f t="shared" si="61"/>
        <v>0</v>
      </c>
      <c r="DQ245" s="126">
        <f t="shared" si="62"/>
        <v>0</v>
      </c>
    </row>
    <row r="246" spans="1:121" x14ac:dyDescent="0.2">
      <c r="A246" s="111">
        <f t="shared" si="48"/>
        <v>0</v>
      </c>
      <c r="B246" s="111">
        <f t="shared" si="49"/>
        <v>0</v>
      </c>
      <c r="C246" s="112">
        <f>+('Copy &amp; Paste Roster Report Here'!$P243-'Copy &amp; Paste Roster Report Here'!$O243)/30</f>
        <v>0</v>
      </c>
      <c r="D246" s="112">
        <f>+('Copy &amp; Paste Roster Report Here'!$P243-'Copy &amp; Paste Roster Report Here'!$O243)</f>
        <v>0</v>
      </c>
      <c r="E246" s="111">
        <f>'Copy &amp; Paste Roster Report Here'!N243</f>
        <v>0</v>
      </c>
      <c r="F246" s="111" t="str">
        <f t="shared" si="50"/>
        <v>N</v>
      </c>
      <c r="G246" s="111">
        <f>'Copy &amp; Paste Roster Report Here'!R243</f>
        <v>0</v>
      </c>
      <c r="H246" s="113">
        <f t="shared" si="51"/>
        <v>0</v>
      </c>
      <c r="I246" s="112">
        <f>IF(F246="N",$F$5-'Copy &amp; Paste Roster Report Here'!O243,+'Copy &amp; Paste Roster Report Here'!Q243-'Copy &amp; Paste Roster Report Here'!O243)</f>
        <v>0</v>
      </c>
      <c r="J246" s="114">
        <f t="shared" si="52"/>
        <v>0</v>
      </c>
      <c r="K246" s="114">
        <f t="shared" si="53"/>
        <v>0</v>
      </c>
      <c r="L246" s="115">
        <f>'Copy &amp; Paste Roster Report Here'!F243</f>
        <v>0</v>
      </c>
      <c r="M246" s="116">
        <f t="shared" si="54"/>
        <v>0</v>
      </c>
      <c r="N246" s="117">
        <f>IF('Copy &amp; Paste Roster Report Here'!$A243='Analytical Tests'!N$7,IF($F246="Y",+$H246*N$6,0),0)</f>
        <v>0</v>
      </c>
      <c r="O246" s="117">
        <f>IF('Copy &amp; Paste Roster Report Here'!$A243='Analytical Tests'!O$7,IF($F246="Y",+$H246*O$6,0),0)</f>
        <v>0</v>
      </c>
      <c r="P246" s="117">
        <f>IF('Copy &amp; Paste Roster Report Here'!$A243='Analytical Tests'!P$7,IF($F246="Y",+$H246*P$6,0),0)</f>
        <v>0</v>
      </c>
      <c r="Q246" s="117">
        <f>IF('Copy &amp; Paste Roster Report Here'!$A243='Analytical Tests'!Q$7,IF($F246="Y",+$H246*Q$6,0),0)</f>
        <v>0</v>
      </c>
      <c r="R246" s="117">
        <f>IF('Copy &amp; Paste Roster Report Here'!$A243='Analytical Tests'!R$7,IF($F246="Y",+$H246*R$6,0),0)</f>
        <v>0</v>
      </c>
      <c r="S246" s="117">
        <f>IF('Copy &amp; Paste Roster Report Here'!$A243='Analytical Tests'!S$7,IF($F246="Y",+$H246*S$6,0),0)</f>
        <v>0</v>
      </c>
      <c r="T246" s="117">
        <f>IF('Copy &amp; Paste Roster Report Here'!$A243='Analytical Tests'!T$7,IF($F246="Y",+$H246*T$6,0),0)</f>
        <v>0</v>
      </c>
      <c r="U246" s="117">
        <f>IF('Copy &amp; Paste Roster Report Here'!$A243='Analytical Tests'!U$7,IF($F246="Y",+$H246*U$6,0),0)</f>
        <v>0</v>
      </c>
      <c r="V246" s="117">
        <f>IF('Copy &amp; Paste Roster Report Here'!$A243='Analytical Tests'!V$7,IF($F246="Y",+$H246*V$6,0),0)</f>
        <v>0</v>
      </c>
      <c r="W246" s="117">
        <f>IF('Copy &amp; Paste Roster Report Here'!$A243='Analytical Tests'!W$7,IF($F246="Y",+$H246*W$6,0),0)</f>
        <v>0</v>
      </c>
      <c r="X246" s="117">
        <f>IF('Copy &amp; Paste Roster Report Here'!$A243='Analytical Tests'!X$7,IF($F246="Y",+$H246*X$6,0),0)</f>
        <v>0</v>
      </c>
      <c r="Y246" s="117" t="b">
        <f>IF('Copy &amp; Paste Roster Report Here'!$A243='Analytical Tests'!Y$7,IF($F246="N",IF($J246&gt;=$C246,Y$6,+($I246/$D246)*Y$6),0))</f>
        <v>0</v>
      </c>
      <c r="Z246" s="117" t="b">
        <f>IF('Copy &amp; Paste Roster Report Here'!$A243='Analytical Tests'!Z$7,IF($F246="N",IF($J246&gt;=$C246,Z$6,+($I246/$D246)*Z$6),0))</f>
        <v>0</v>
      </c>
      <c r="AA246" s="117" t="b">
        <f>IF('Copy &amp; Paste Roster Report Here'!$A243='Analytical Tests'!AA$7,IF($F246="N",IF($J246&gt;=$C246,AA$6,+($I246/$D246)*AA$6),0))</f>
        <v>0</v>
      </c>
      <c r="AB246" s="117" t="b">
        <f>IF('Copy &amp; Paste Roster Report Here'!$A243='Analytical Tests'!AB$7,IF($F246="N",IF($J246&gt;=$C246,AB$6,+($I246/$D246)*AB$6),0))</f>
        <v>0</v>
      </c>
      <c r="AC246" s="117" t="b">
        <f>IF('Copy &amp; Paste Roster Report Here'!$A243='Analytical Tests'!AC$7,IF($F246="N",IF($J246&gt;=$C246,AC$6,+($I246/$D246)*AC$6),0))</f>
        <v>0</v>
      </c>
      <c r="AD246" s="117" t="b">
        <f>IF('Copy &amp; Paste Roster Report Here'!$A243='Analytical Tests'!AD$7,IF($F246="N",IF($J246&gt;=$C246,AD$6,+($I246/$D246)*AD$6),0))</f>
        <v>0</v>
      </c>
      <c r="AE246" s="117" t="b">
        <f>IF('Copy &amp; Paste Roster Report Here'!$A243='Analytical Tests'!AE$7,IF($F246="N",IF($J246&gt;=$C246,AE$6,+($I246/$D246)*AE$6),0))</f>
        <v>0</v>
      </c>
      <c r="AF246" s="117" t="b">
        <f>IF('Copy &amp; Paste Roster Report Here'!$A243='Analytical Tests'!AF$7,IF($F246="N",IF($J246&gt;=$C246,AF$6,+($I246/$D246)*AF$6),0))</f>
        <v>0</v>
      </c>
      <c r="AG246" s="117" t="b">
        <f>IF('Copy &amp; Paste Roster Report Here'!$A243='Analytical Tests'!AG$7,IF($F246="N",IF($J246&gt;=$C246,AG$6,+($I246/$D246)*AG$6),0))</f>
        <v>0</v>
      </c>
      <c r="AH246" s="117" t="b">
        <f>IF('Copy &amp; Paste Roster Report Here'!$A243='Analytical Tests'!AH$7,IF($F246="N",IF($J246&gt;=$C246,AH$6,+($I246/$D246)*AH$6),0))</f>
        <v>0</v>
      </c>
      <c r="AI246" s="117" t="b">
        <f>IF('Copy &amp; Paste Roster Report Here'!$A243='Analytical Tests'!AI$7,IF($F246="N",IF($J246&gt;=$C246,AI$6,+($I246/$D246)*AI$6),0))</f>
        <v>0</v>
      </c>
      <c r="AJ246" s="79"/>
      <c r="AK246" s="118">
        <f>IF('Copy &amp; Paste Roster Report Here'!$A243=AK$7,IF('Copy &amp; Paste Roster Report Here'!$M243="FT",1,0),0)</f>
        <v>0</v>
      </c>
      <c r="AL246" s="118">
        <f>IF('Copy &amp; Paste Roster Report Here'!$A243=AL$7,IF('Copy &amp; Paste Roster Report Here'!$M243="FT",1,0),0)</f>
        <v>0</v>
      </c>
      <c r="AM246" s="118">
        <f>IF('Copy &amp; Paste Roster Report Here'!$A243=AM$7,IF('Copy &amp; Paste Roster Report Here'!$M243="FT",1,0),0)</f>
        <v>0</v>
      </c>
      <c r="AN246" s="118">
        <f>IF('Copy &amp; Paste Roster Report Here'!$A243=AN$7,IF('Copy &amp; Paste Roster Report Here'!$M243="FT",1,0),0)</f>
        <v>0</v>
      </c>
      <c r="AO246" s="118">
        <f>IF('Copy &amp; Paste Roster Report Here'!$A243=AO$7,IF('Copy &amp; Paste Roster Report Here'!$M243="FT",1,0),0)</f>
        <v>0</v>
      </c>
      <c r="AP246" s="118">
        <f>IF('Copy &amp; Paste Roster Report Here'!$A243=AP$7,IF('Copy &amp; Paste Roster Report Here'!$M243="FT",1,0),0)</f>
        <v>0</v>
      </c>
      <c r="AQ246" s="118">
        <f>IF('Copy &amp; Paste Roster Report Here'!$A243=AQ$7,IF('Copy &amp; Paste Roster Report Here'!$M243="FT",1,0),0)</f>
        <v>0</v>
      </c>
      <c r="AR246" s="118">
        <f>IF('Copy &amp; Paste Roster Report Here'!$A243=AR$7,IF('Copy &amp; Paste Roster Report Here'!$M243="FT",1,0),0)</f>
        <v>0</v>
      </c>
      <c r="AS246" s="118">
        <f>IF('Copy &amp; Paste Roster Report Here'!$A243=AS$7,IF('Copy &amp; Paste Roster Report Here'!$M243="FT",1,0),0)</f>
        <v>0</v>
      </c>
      <c r="AT246" s="118">
        <f>IF('Copy &amp; Paste Roster Report Here'!$A243=AT$7,IF('Copy &amp; Paste Roster Report Here'!$M243="FT",1,0),0)</f>
        <v>0</v>
      </c>
      <c r="AU246" s="118">
        <f>IF('Copy &amp; Paste Roster Report Here'!$A243=AU$7,IF('Copy &amp; Paste Roster Report Here'!$M243="FT",1,0),0)</f>
        <v>0</v>
      </c>
      <c r="AV246" s="73">
        <f t="shared" si="55"/>
        <v>0</v>
      </c>
      <c r="AW246" s="119">
        <f>IF('Copy &amp; Paste Roster Report Here'!$A243=AW$7,IF('Copy &amp; Paste Roster Report Here'!$M243="HT",1,0),0)</f>
        <v>0</v>
      </c>
      <c r="AX246" s="119">
        <f>IF('Copy &amp; Paste Roster Report Here'!$A243=AX$7,IF('Copy &amp; Paste Roster Report Here'!$M243="HT",1,0),0)</f>
        <v>0</v>
      </c>
      <c r="AY246" s="119">
        <f>IF('Copy &amp; Paste Roster Report Here'!$A243=AY$7,IF('Copy &amp; Paste Roster Report Here'!$M243="HT",1,0),0)</f>
        <v>0</v>
      </c>
      <c r="AZ246" s="119">
        <f>IF('Copy &amp; Paste Roster Report Here'!$A243=AZ$7,IF('Copy &amp; Paste Roster Report Here'!$M243="HT",1,0),0)</f>
        <v>0</v>
      </c>
      <c r="BA246" s="119">
        <f>IF('Copy &amp; Paste Roster Report Here'!$A243=BA$7,IF('Copy &amp; Paste Roster Report Here'!$M243="HT",1,0),0)</f>
        <v>0</v>
      </c>
      <c r="BB246" s="119">
        <f>IF('Copy &amp; Paste Roster Report Here'!$A243=BB$7,IF('Copy &amp; Paste Roster Report Here'!$M243="HT",1,0),0)</f>
        <v>0</v>
      </c>
      <c r="BC246" s="119">
        <f>IF('Copy &amp; Paste Roster Report Here'!$A243=BC$7,IF('Copy &amp; Paste Roster Report Here'!$M243="HT",1,0),0)</f>
        <v>0</v>
      </c>
      <c r="BD246" s="119">
        <f>IF('Copy &amp; Paste Roster Report Here'!$A243=BD$7,IF('Copy &amp; Paste Roster Report Here'!$M243="HT",1,0),0)</f>
        <v>0</v>
      </c>
      <c r="BE246" s="119">
        <f>IF('Copy &amp; Paste Roster Report Here'!$A243=BE$7,IF('Copy &amp; Paste Roster Report Here'!$M243="HT",1,0),0)</f>
        <v>0</v>
      </c>
      <c r="BF246" s="119">
        <f>IF('Copy &amp; Paste Roster Report Here'!$A243=BF$7,IF('Copy &amp; Paste Roster Report Here'!$M243="HT",1,0),0)</f>
        <v>0</v>
      </c>
      <c r="BG246" s="119">
        <f>IF('Copy &amp; Paste Roster Report Here'!$A243=BG$7,IF('Copy &amp; Paste Roster Report Here'!$M243="HT",1,0),0)</f>
        <v>0</v>
      </c>
      <c r="BH246" s="73">
        <f t="shared" si="56"/>
        <v>0</v>
      </c>
      <c r="BI246" s="120">
        <f>IF('Copy &amp; Paste Roster Report Here'!$A243=BI$7,IF('Copy &amp; Paste Roster Report Here'!$M243="MT",1,0),0)</f>
        <v>0</v>
      </c>
      <c r="BJ246" s="120">
        <f>IF('Copy &amp; Paste Roster Report Here'!$A243=BJ$7,IF('Copy &amp; Paste Roster Report Here'!$M243="MT",1,0),0)</f>
        <v>0</v>
      </c>
      <c r="BK246" s="120">
        <f>IF('Copy &amp; Paste Roster Report Here'!$A243=BK$7,IF('Copy &amp; Paste Roster Report Here'!$M243="MT",1,0),0)</f>
        <v>0</v>
      </c>
      <c r="BL246" s="120">
        <f>IF('Copy &amp; Paste Roster Report Here'!$A243=BL$7,IF('Copy &amp; Paste Roster Report Here'!$M243="MT",1,0),0)</f>
        <v>0</v>
      </c>
      <c r="BM246" s="120">
        <f>IF('Copy &amp; Paste Roster Report Here'!$A243=BM$7,IF('Copy &amp; Paste Roster Report Here'!$M243="MT",1,0),0)</f>
        <v>0</v>
      </c>
      <c r="BN246" s="120">
        <f>IF('Copy &amp; Paste Roster Report Here'!$A243=BN$7,IF('Copy &amp; Paste Roster Report Here'!$M243="MT",1,0),0)</f>
        <v>0</v>
      </c>
      <c r="BO246" s="120">
        <f>IF('Copy &amp; Paste Roster Report Here'!$A243=BO$7,IF('Copy &amp; Paste Roster Report Here'!$M243="MT",1,0),0)</f>
        <v>0</v>
      </c>
      <c r="BP246" s="120">
        <f>IF('Copy &amp; Paste Roster Report Here'!$A243=BP$7,IF('Copy &amp; Paste Roster Report Here'!$M243="MT",1,0),0)</f>
        <v>0</v>
      </c>
      <c r="BQ246" s="120">
        <f>IF('Copy &amp; Paste Roster Report Here'!$A243=BQ$7,IF('Copy &amp; Paste Roster Report Here'!$M243="MT",1,0),0)</f>
        <v>0</v>
      </c>
      <c r="BR246" s="120">
        <f>IF('Copy &amp; Paste Roster Report Here'!$A243=BR$7,IF('Copy &amp; Paste Roster Report Here'!$M243="MT",1,0),0)</f>
        <v>0</v>
      </c>
      <c r="BS246" s="120">
        <f>IF('Copy &amp; Paste Roster Report Here'!$A243=BS$7,IF('Copy &amp; Paste Roster Report Here'!$M243="MT",1,0),0)</f>
        <v>0</v>
      </c>
      <c r="BT246" s="73">
        <f t="shared" si="57"/>
        <v>0</v>
      </c>
      <c r="BU246" s="121">
        <f>IF('Copy &amp; Paste Roster Report Here'!$A243=BU$7,IF('Copy &amp; Paste Roster Report Here'!$M243="fy",1,0),0)</f>
        <v>0</v>
      </c>
      <c r="BV246" s="121">
        <f>IF('Copy &amp; Paste Roster Report Here'!$A243=BV$7,IF('Copy &amp; Paste Roster Report Here'!$M243="fy",1,0),0)</f>
        <v>0</v>
      </c>
      <c r="BW246" s="121">
        <f>IF('Copy &amp; Paste Roster Report Here'!$A243=BW$7,IF('Copy &amp; Paste Roster Report Here'!$M243="fy",1,0),0)</f>
        <v>0</v>
      </c>
      <c r="BX246" s="121">
        <f>IF('Copy &amp; Paste Roster Report Here'!$A243=BX$7,IF('Copy &amp; Paste Roster Report Here'!$M243="fy",1,0),0)</f>
        <v>0</v>
      </c>
      <c r="BY246" s="121">
        <f>IF('Copy &amp; Paste Roster Report Here'!$A243=BY$7,IF('Copy &amp; Paste Roster Report Here'!$M243="fy",1,0),0)</f>
        <v>0</v>
      </c>
      <c r="BZ246" s="121">
        <f>IF('Copy &amp; Paste Roster Report Here'!$A243=BZ$7,IF('Copy &amp; Paste Roster Report Here'!$M243="fy",1,0),0)</f>
        <v>0</v>
      </c>
      <c r="CA246" s="121">
        <f>IF('Copy &amp; Paste Roster Report Here'!$A243=CA$7,IF('Copy &amp; Paste Roster Report Here'!$M243="fy",1,0),0)</f>
        <v>0</v>
      </c>
      <c r="CB246" s="121">
        <f>IF('Copy &amp; Paste Roster Report Here'!$A243=CB$7,IF('Copy &amp; Paste Roster Report Here'!$M243="fy",1,0),0)</f>
        <v>0</v>
      </c>
      <c r="CC246" s="121">
        <f>IF('Copy &amp; Paste Roster Report Here'!$A243=CC$7,IF('Copy &amp; Paste Roster Report Here'!$M243="fy",1,0),0)</f>
        <v>0</v>
      </c>
      <c r="CD246" s="121">
        <f>IF('Copy &amp; Paste Roster Report Here'!$A243=CD$7,IF('Copy &amp; Paste Roster Report Here'!$M243="fy",1,0),0)</f>
        <v>0</v>
      </c>
      <c r="CE246" s="121">
        <f>IF('Copy &amp; Paste Roster Report Here'!$A243=CE$7,IF('Copy &amp; Paste Roster Report Here'!$M243="fy",1,0),0)</f>
        <v>0</v>
      </c>
      <c r="CF246" s="73">
        <f t="shared" si="58"/>
        <v>0</v>
      </c>
      <c r="CG246" s="122">
        <f>IF('Copy &amp; Paste Roster Report Here'!$A243=CG$7,IF('Copy &amp; Paste Roster Report Here'!$M243="RH",1,0),0)</f>
        <v>0</v>
      </c>
      <c r="CH246" s="122">
        <f>IF('Copy &amp; Paste Roster Report Here'!$A243=CH$7,IF('Copy &amp; Paste Roster Report Here'!$M243="RH",1,0),0)</f>
        <v>0</v>
      </c>
      <c r="CI246" s="122">
        <f>IF('Copy &amp; Paste Roster Report Here'!$A243=CI$7,IF('Copy &amp; Paste Roster Report Here'!$M243="RH",1,0),0)</f>
        <v>0</v>
      </c>
      <c r="CJ246" s="122">
        <f>IF('Copy &amp; Paste Roster Report Here'!$A243=CJ$7,IF('Copy &amp; Paste Roster Report Here'!$M243="RH",1,0),0)</f>
        <v>0</v>
      </c>
      <c r="CK246" s="122">
        <f>IF('Copy &amp; Paste Roster Report Here'!$A243=CK$7,IF('Copy &amp; Paste Roster Report Here'!$M243="RH",1,0),0)</f>
        <v>0</v>
      </c>
      <c r="CL246" s="122">
        <f>IF('Copy &amp; Paste Roster Report Here'!$A243=CL$7,IF('Copy &amp; Paste Roster Report Here'!$M243="RH",1,0),0)</f>
        <v>0</v>
      </c>
      <c r="CM246" s="122">
        <f>IF('Copy &amp; Paste Roster Report Here'!$A243=CM$7,IF('Copy &amp; Paste Roster Report Here'!$M243="RH",1,0),0)</f>
        <v>0</v>
      </c>
      <c r="CN246" s="122">
        <f>IF('Copy &amp; Paste Roster Report Here'!$A243=CN$7,IF('Copy &amp; Paste Roster Report Here'!$M243="RH",1,0),0)</f>
        <v>0</v>
      </c>
      <c r="CO246" s="122">
        <f>IF('Copy &amp; Paste Roster Report Here'!$A243=CO$7,IF('Copy &amp; Paste Roster Report Here'!$M243="RH",1,0),0)</f>
        <v>0</v>
      </c>
      <c r="CP246" s="122">
        <f>IF('Copy &amp; Paste Roster Report Here'!$A243=CP$7,IF('Copy &amp; Paste Roster Report Here'!$M243="RH",1,0),0)</f>
        <v>0</v>
      </c>
      <c r="CQ246" s="122">
        <f>IF('Copy &amp; Paste Roster Report Here'!$A243=CQ$7,IF('Copy &amp; Paste Roster Report Here'!$M243="RH",1,0),0)</f>
        <v>0</v>
      </c>
      <c r="CR246" s="73">
        <f t="shared" si="59"/>
        <v>0</v>
      </c>
      <c r="CS246" s="123">
        <f>IF('Copy &amp; Paste Roster Report Here'!$A243=CS$7,IF('Copy &amp; Paste Roster Report Here'!$M243="QT",1,0),0)</f>
        <v>0</v>
      </c>
      <c r="CT246" s="123">
        <f>IF('Copy &amp; Paste Roster Report Here'!$A243=CT$7,IF('Copy &amp; Paste Roster Report Here'!$M243="QT",1,0),0)</f>
        <v>0</v>
      </c>
      <c r="CU246" s="123">
        <f>IF('Copy &amp; Paste Roster Report Here'!$A243=CU$7,IF('Copy &amp; Paste Roster Report Here'!$M243="QT",1,0),0)</f>
        <v>0</v>
      </c>
      <c r="CV246" s="123">
        <f>IF('Copy &amp; Paste Roster Report Here'!$A243=CV$7,IF('Copy &amp; Paste Roster Report Here'!$M243="QT",1,0),0)</f>
        <v>0</v>
      </c>
      <c r="CW246" s="123">
        <f>IF('Copy &amp; Paste Roster Report Here'!$A243=CW$7,IF('Copy &amp; Paste Roster Report Here'!$M243="QT",1,0),0)</f>
        <v>0</v>
      </c>
      <c r="CX246" s="123">
        <f>IF('Copy &amp; Paste Roster Report Here'!$A243=CX$7,IF('Copy &amp; Paste Roster Report Here'!$M243="QT",1,0),0)</f>
        <v>0</v>
      </c>
      <c r="CY246" s="123">
        <f>IF('Copy &amp; Paste Roster Report Here'!$A243=CY$7,IF('Copy &amp; Paste Roster Report Here'!$M243="QT",1,0),0)</f>
        <v>0</v>
      </c>
      <c r="CZ246" s="123">
        <f>IF('Copy &amp; Paste Roster Report Here'!$A243=CZ$7,IF('Copy &amp; Paste Roster Report Here'!$M243="QT",1,0),0)</f>
        <v>0</v>
      </c>
      <c r="DA246" s="123">
        <f>IF('Copy &amp; Paste Roster Report Here'!$A243=DA$7,IF('Copy &amp; Paste Roster Report Here'!$M243="QT",1,0),0)</f>
        <v>0</v>
      </c>
      <c r="DB246" s="123">
        <f>IF('Copy &amp; Paste Roster Report Here'!$A243=DB$7,IF('Copy &amp; Paste Roster Report Here'!$M243="QT",1,0),0)</f>
        <v>0</v>
      </c>
      <c r="DC246" s="123">
        <f>IF('Copy &amp; Paste Roster Report Here'!$A243=DC$7,IF('Copy &amp; Paste Roster Report Here'!$M243="QT",1,0),0)</f>
        <v>0</v>
      </c>
      <c r="DD246" s="73">
        <f t="shared" si="60"/>
        <v>0</v>
      </c>
      <c r="DE246" s="124">
        <f>IF('Copy &amp; Paste Roster Report Here'!$A243=DE$7,IF('Copy &amp; Paste Roster Report Here'!$M243="xxxxxxxxxxx",1,0),0)</f>
        <v>0</v>
      </c>
      <c r="DF246" s="124">
        <f>IF('Copy &amp; Paste Roster Report Here'!$A243=DF$7,IF('Copy &amp; Paste Roster Report Here'!$M243="xxxxxxxxxxx",1,0),0)</f>
        <v>0</v>
      </c>
      <c r="DG246" s="124">
        <f>IF('Copy &amp; Paste Roster Report Here'!$A243=DG$7,IF('Copy &amp; Paste Roster Report Here'!$M243="xxxxxxxxxxx",1,0),0)</f>
        <v>0</v>
      </c>
      <c r="DH246" s="124">
        <f>IF('Copy &amp; Paste Roster Report Here'!$A243=DH$7,IF('Copy &amp; Paste Roster Report Here'!$M243="xxxxxxxxxxx",1,0),0)</f>
        <v>0</v>
      </c>
      <c r="DI246" s="124">
        <f>IF('Copy &amp; Paste Roster Report Here'!$A243=DI$7,IF('Copy &amp; Paste Roster Report Here'!$M243="xxxxxxxxxxx",1,0),0)</f>
        <v>0</v>
      </c>
      <c r="DJ246" s="124">
        <f>IF('Copy &amp; Paste Roster Report Here'!$A243=DJ$7,IF('Copy &amp; Paste Roster Report Here'!$M243="xxxxxxxxxxx",1,0),0)</f>
        <v>0</v>
      </c>
      <c r="DK246" s="124">
        <f>IF('Copy &amp; Paste Roster Report Here'!$A243=DK$7,IF('Copy &amp; Paste Roster Report Here'!$M243="xxxxxxxxxxx",1,0),0)</f>
        <v>0</v>
      </c>
      <c r="DL246" s="124">
        <f>IF('Copy &amp; Paste Roster Report Here'!$A243=DL$7,IF('Copy &amp; Paste Roster Report Here'!$M243="xxxxxxxxxxx",1,0),0)</f>
        <v>0</v>
      </c>
      <c r="DM246" s="124">
        <f>IF('Copy &amp; Paste Roster Report Here'!$A243=DM$7,IF('Copy &amp; Paste Roster Report Here'!$M243="xxxxxxxxxxx",1,0),0)</f>
        <v>0</v>
      </c>
      <c r="DN246" s="124">
        <f>IF('Copy &amp; Paste Roster Report Here'!$A243=DN$7,IF('Copy &amp; Paste Roster Report Here'!$M243="xxxxxxxxxxx",1,0),0)</f>
        <v>0</v>
      </c>
      <c r="DO246" s="124">
        <f>IF('Copy &amp; Paste Roster Report Here'!$A243=DO$7,IF('Copy &amp; Paste Roster Report Here'!$M243="xxxxxxxxxxx",1,0),0)</f>
        <v>0</v>
      </c>
      <c r="DP246" s="125">
        <f t="shared" si="61"/>
        <v>0</v>
      </c>
      <c r="DQ246" s="126">
        <f t="shared" si="62"/>
        <v>0</v>
      </c>
    </row>
    <row r="247" spans="1:121" x14ac:dyDescent="0.2">
      <c r="A247" s="111">
        <f t="shared" si="48"/>
        <v>0</v>
      </c>
      <c r="B247" s="111">
        <f t="shared" si="49"/>
        <v>0</v>
      </c>
      <c r="C247" s="112">
        <f>+('Copy &amp; Paste Roster Report Here'!$P244-'Copy &amp; Paste Roster Report Here'!$O244)/30</f>
        <v>0</v>
      </c>
      <c r="D247" s="112">
        <f>+('Copy &amp; Paste Roster Report Here'!$P244-'Copy &amp; Paste Roster Report Here'!$O244)</f>
        <v>0</v>
      </c>
      <c r="E247" s="111">
        <f>'Copy &amp; Paste Roster Report Here'!N244</f>
        <v>0</v>
      </c>
      <c r="F247" s="111" t="str">
        <f t="shared" si="50"/>
        <v>N</v>
      </c>
      <c r="G247" s="111">
        <f>'Copy &amp; Paste Roster Report Here'!R244</f>
        <v>0</v>
      </c>
      <c r="H247" s="113">
        <f t="shared" si="51"/>
        <v>0</v>
      </c>
      <c r="I247" s="112">
        <f>IF(F247="N",$F$5-'Copy &amp; Paste Roster Report Here'!O244,+'Copy &amp; Paste Roster Report Here'!Q244-'Copy &amp; Paste Roster Report Here'!O244)</f>
        <v>0</v>
      </c>
      <c r="J247" s="114">
        <f t="shared" si="52"/>
        <v>0</v>
      </c>
      <c r="K247" s="114">
        <f t="shared" si="53"/>
        <v>0</v>
      </c>
      <c r="L247" s="115">
        <f>'Copy &amp; Paste Roster Report Here'!F244</f>
        <v>0</v>
      </c>
      <c r="M247" s="116">
        <f t="shared" si="54"/>
        <v>0</v>
      </c>
      <c r="N247" s="117">
        <f>IF('Copy &amp; Paste Roster Report Here'!$A244='Analytical Tests'!N$7,IF($F247="Y",+$H247*N$6,0),0)</f>
        <v>0</v>
      </c>
      <c r="O247" s="117">
        <f>IF('Copy &amp; Paste Roster Report Here'!$A244='Analytical Tests'!O$7,IF($F247="Y",+$H247*O$6,0),0)</f>
        <v>0</v>
      </c>
      <c r="P247" s="117">
        <f>IF('Copy &amp; Paste Roster Report Here'!$A244='Analytical Tests'!P$7,IF($F247="Y",+$H247*P$6,0),0)</f>
        <v>0</v>
      </c>
      <c r="Q247" s="117">
        <f>IF('Copy &amp; Paste Roster Report Here'!$A244='Analytical Tests'!Q$7,IF($F247="Y",+$H247*Q$6,0),0)</f>
        <v>0</v>
      </c>
      <c r="R247" s="117">
        <f>IF('Copy &amp; Paste Roster Report Here'!$A244='Analytical Tests'!R$7,IF($F247="Y",+$H247*R$6,0),0)</f>
        <v>0</v>
      </c>
      <c r="S247" s="117">
        <f>IF('Copy &amp; Paste Roster Report Here'!$A244='Analytical Tests'!S$7,IF($F247="Y",+$H247*S$6,0),0)</f>
        <v>0</v>
      </c>
      <c r="T247" s="117">
        <f>IF('Copy &amp; Paste Roster Report Here'!$A244='Analytical Tests'!T$7,IF($F247="Y",+$H247*T$6,0),0)</f>
        <v>0</v>
      </c>
      <c r="U247" s="117">
        <f>IF('Copy &amp; Paste Roster Report Here'!$A244='Analytical Tests'!U$7,IF($F247="Y",+$H247*U$6,0),0)</f>
        <v>0</v>
      </c>
      <c r="V247" s="117">
        <f>IF('Copy &amp; Paste Roster Report Here'!$A244='Analytical Tests'!V$7,IF($F247="Y",+$H247*V$6,0),0)</f>
        <v>0</v>
      </c>
      <c r="W247" s="117">
        <f>IF('Copy &amp; Paste Roster Report Here'!$A244='Analytical Tests'!W$7,IF($F247="Y",+$H247*W$6,0),0)</f>
        <v>0</v>
      </c>
      <c r="X247" s="117">
        <f>IF('Copy &amp; Paste Roster Report Here'!$A244='Analytical Tests'!X$7,IF($F247="Y",+$H247*X$6,0),0)</f>
        <v>0</v>
      </c>
      <c r="Y247" s="117" t="b">
        <f>IF('Copy &amp; Paste Roster Report Here'!$A244='Analytical Tests'!Y$7,IF($F247="N",IF($J247&gt;=$C247,Y$6,+($I247/$D247)*Y$6),0))</f>
        <v>0</v>
      </c>
      <c r="Z247" s="117" t="b">
        <f>IF('Copy &amp; Paste Roster Report Here'!$A244='Analytical Tests'!Z$7,IF($F247="N",IF($J247&gt;=$C247,Z$6,+($I247/$D247)*Z$6),0))</f>
        <v>0</v>
      </c>
      <c r="AA247" s="117" t="b">
        <f>IF('Copy &amp; Paste Roster Report Here'!$A244='Analytical Tests'!AA$7,IF($F247="N",IF($J247&gt;=$C247,AA$6,+($I247/$D247)*AA$6),0))</f>
        <v>0</v>
      </c>
      <c r="AB247" s="117" t="b">
        <f>IF('Copy &amp; Paste Roster Report Here'!$A244='Analytical Tests'!AB$7,IF($F247="N",IF($J247&gt;=$C247,AB$6,+($I247/$D247)*AB$6),0))</f>
        <v>0</v>
      </c>
      <c r="AC247" s="117" t="b">
        <f>IF('Copy &amp; Paste Roster Report Here'!$A244='Analytical Tests'!AC$7,IF($F247="N",IF($J247&gt;=$C247,AC$6,+($I247/$D247)*AC$6),0))</f>
        <v>0</v>
      </c>
      <c r="AD247" s="117" t="b">
        <f>IF('Copy &amp; Paste Roster Report Here'!$A244='Analytical Tests'!AD$7,IF($F247="N",IF($J247&gt;=$C247,AD$6,+($I247/$D247)*AD$6),0))</f>
        <v>0</v>
      </c>
      <c r="AE247" s="117" t="b">
        <f>IF('Copy &amp; Paste Roster Report Here'!$A244='Analytical Tests'!AE$7,IF($F247="N",IF($J247&gt;=$C247,AE$6,+($I247/$D247)*AE$6),0))</f>
        <v>0</v>
      </c>
      <c r="AF247" s="117" t="b">
        <f>IF('Copy &amp; Paste Roster Report Here'!$A244='Analytical Tests'!AF$7,IF($F247="N",IF($J247&gt;=$C247,AF$6,+($I247/$D247)*AF$6),0))</f>
        <v>0</v>
      </c>
      <c r="AG247" s="117" t="b">
        <f>IF('Copy &amp; Paste Roster Report Here'!$A244='Analytical Tests'!AG$7,IF($F247="N",IF($J247&gt;=$C247,AG$6,+($I247/$D247)*AG$6),0))</f>
        <v>0</v>
      </c>
      <c r="AH247" s="117" t="b">
        <f>IF('Copy &amp; Paste Roster Report Here'!$A244='Analytical Tests'!AH$7,IF($F247="N",IF($J247&gt;=$C247,AH$6,+($I247/$D247)*AH$6),0))</f>
        <v>0</v>
      </c>
      <c r="AI247" s="117" t="b">
        <f>IF('Copy &amp; Paste Roster Report Here'!$A244='Analytical Tests'!AI$7,IF($F247="N",IF($J247&gt;=$C247,AI$6,+($I247/$D247)*AI$6),0))</f>
        <v>0</v>
      </c>
      <c r="AJ247" s="79"/>
      <c r="AK247" s="118">
        <f>IF('Copy &amp; Paste Roster Report Here'!$A244=AK$7,IF('Copy &amp; Paste Roster Report Here'!$M244="FT",1,0),0)</f>
        <v>0</v>
      </c>
      <c r="AL247" s="118">
        <f>IF('Copy &amp; Paste Roster Report Here'!$A244=AL$7,IF('Copy &amp; Paste Roster Report Here'!$M244="FT",1,0),0)</f>
        <v>0</v>
      </c>
      <c r="AM247" s="118">
        <f>IF('Copy &amp; Paste Roster Report Here'!$A244=AM$7,IF('Copy &amp; Paste Roster Report Here'!$M244="FT",1,0),0)</f>
        <v>0</v>
      </c>
      <c r="AN247" s="118">
        <f>IF('Copy &amp; Paste Roster Report Here'!$A244=AN$7,IF('Copy &amp; Paste Roster Report Here'!$M244="FT",1,0),0)</f>
        <v>0</v>
      </c>
      <c r="AO247" s="118">
        <f>IF('Copy &amp; Paste Roster Report Here'!$A244=AO$7,IF('Copy &amp; Paste Roster Report Here'!$M244="FT",1,0),0)</f>
        <v>0</v>
      </c>
      <c r="AP247" s="118">
        <f>IF('Copy &amp; Paste Roster Report Here'!$A244=AP$7,IF('Copy &amp; Paste Roster Report Here'!$M244="FT",1,0),0)</f>
        <v>0</v>
      </c>
      <c r="AQ247" s="118">
        <f>IF('Copy &amp; Paste Roster Report Here'!$A244=AQ$7,IF('Copy &amp; Paste Roster Report Here'!$M244="FT",1,0),0)</f>
        <v>0</v>
      </c>
      <c r="AR247" s="118">
        <f>IF('Copy &amp; Paste Roster Report Here'!$A244=AR$7,IF('Copy &amp; Paste Roster Report Here'!$M244="FT",1,0),0)</f>
        <v>0</v>
      </c>
      <c r="AS247" s="118">
        <f>IF('Copy &amp; Paste Roster Report Here'!$A244=AS$7,IF('Copy &amp; Paste Roster Report Here'!$M244="FT",1,0),0)</f>
        <v>0</v>
      </c>
      <c r="AT247" s="118">
        <f>IF('Copy &amp; Paste Roster Report Here'!$A244=AT$7,IF('Copy &amp; Paste Roster Report Here'!$M244="FT",1,0),0)</f>
        <v>0</v>
      </c>
      <c r="AU247" s="118">
        <f>IF('Copy &amp; Paste Roster Report Here'!$A244=AU$7,IF('Copy &amp; Paste Roster Report Here'!$M244="FT",1,0),0)</f>
        <v>0</v>
      </c>
      <c r="AV247" s="73">
        <f t="shared" si="55"/>
        <v>0</v>
      </c>
      <c r="AW247" s="119">
        <f>IF('Copy &amp; Paste Roster Report Here'!$A244=AW$7,IF('Copy &amp; Paste Roster Report Here'!$M244="HT",1,0),0)</f>
        <v>0</v>
      </c>
      <c r="AX247" s="119">
        <f>IF('Copy &amp; Paste Roster Report Here'!$A244=AX$7,IF('Copy &amp; Paste Roster Report Here'!$M244="HT",1,0),0)</f>
        <v>0</v>
      </c>
      <c r="AY247" s="119">
        <f>IF('Copy &amp; Paste Roster Report Here'!$A244=AY$7,IF('Copy &amp; Paste Roster Report Here'!$M244="HT",1,0),0)</f>
        <v>0</v>
      </c>
      <c r="AZ247" s="119">
        <f>IF('Copy &amp; Paste Roster Report Here'!$A244=AZ$7,IF('Copy &amp; Paste Roster Report Here'!$M244="HT",1,0),0)</f>
        <v>0</v>
      </c>
      <c r="BA247" s="119">
        <f>IF('Copy &amp; Paste Roster Report Here'!$A244=BA$7,IF('Copy &amp; Paste Roster Report Here'!$M244="HT",1,0),0)</f>
        <v>0</v>
      </c>
      <c r="BB247" s="119">
        <f>IF('Copy &amp; Paste Roster Report Here'!$A244=BB$7,IF('Copy &amp; Paste Roster Report Here'!$M244="HT",1,0),0)</f>
        <v>0</v>
      </c>
      <c r="BC247" s="119">
        <f>IF('Copy &amp; Paste Roster Report Here'!$A244=BC$7,IF('Copy &amp; Paste Roster Report Here'!$M244="HT",1,0),0)</f>
        <v>0</v>
      </c>
      <c r="BD247" s="119">
        <f>IF('Copy &amp; Paste Roster Report Here'!$A244=BD$7,IF('Copy &amp; Paste Roster Report Here'!$M244="HT",1,0),0)</f>
        <v>0</v>
      </c>
      <c r="BE247" s="119">
        <f>IF('Copy &amp; Paste Roster Report Here'!$A244=BE$7,IF('Copy &amp; Paste Roster Report Here'!$M244="HT",1,0),0)</f>
        <v>0</v>
      </c>
      <c r="BF247" s="119">
        <f>IF('Copy &amp; Paste Roster Report Here'!$A244=BF$7,IF('Copy &amp; Paste Roster Report Here'!$M244="HT",1,0),0)</f>
        <v>0</v>
      </c>
      <c r="BG247" s="119">
        <f>IF('Copy &amp; Paste Roster Report Here'!$A244=BG$7,IF('Copy &amp; Paste Roster Report Here'!$M244="HT",1,0),0)</f>
        <v>0</v>
      </c>
      <c r="BH247" s="73">
        <f t="shared" si="56"/>
        <v>0</v>
      </c>
      <c r="BI247" s="120">
        <f>IF('Copy &amp; Paste Roster Report Here'!$A244=BI$7,IF('Copy &amp; Paste Roster Report Here'!$M244="MT",1,0),0)</f>
        <v>0</v>
      </c>
      <c r="BJ247" s="120">
        <f>IF('Copy &amp; Paste Roster Report Here'!$A244=BJ$7,IF('Copy &amp; Paste Roster Report Here'!$M244="MT",1,0),0)</f>
        <v>0</v>
      </c>
      <c r="BK247" s="120">
        <f>IF('Copy &amp; Paste Roster Report Here'!$A244=BK$7,IF('Copy &amp; Paste Roster Report Here'!$M244="MT",1,0),0)</f>
        <v>0</v>
      </c>
      <c r="BL247" s="120">
        <f>IF('Copy &amp; Paste Roster Report Here'!$A244=BL$7,IF('Copy &amp; Paste Roster Report Here'!$M244="MT",1,0),0)</f>
        <v>0</v>
      </c>
      <c r="BM247" s="120">
        <f>IF('Copy &amp; Paste Roster Report Here'!$A244=BM$7,IF('Copy &amp; Paste Roster Report Here'!$M244="MT",1,0),0)</f>
        <v>0</v>
      </c>
      <c r="BN247" s="120">
        <f>IF('Copy &amp; Paste Roster Report Here'!$A244=BN$7,IF('Copy &amp; Paste Roster Report Here'!$M244="MT",1,0),0)</f>
        <v>0</v>
      </c>
      <c r="BO247" s="120">
        <f>IF('Copy &amp; Paste Roster Report Here'!$A244=BO$7,IF('Copy &amp; Paste Roster Report Here'!$M244="MT",1,0),0)</f>
        <v>0</v>
      </c>
      <c r="BP247" s="120">
        <f>IF('Copy &amp; Paste Roster Report Here'!$A244=BP$7,IF('Copy &amp; Paste Roster Report Here'!$M244="MT",1,0),0)</f>
        <v>0</v>
      </c>
      <c r="BQ247" s="120">
        <f>IF('Copy &amp; Paste Roster Report Here'!$A244=BQ$7,IF('Copy &amp; Paste Roster Report Here'!$M244="MT",1,0),0)</f>
        <v>0</v>
      </c>
      <c r="BR247" s="120">
        <f>IF('Copy &amp; Paste Roster Report Here'!$A244=BR$7,IF('Copy &amp; Paste Roster Report Here'!$M244="MT",1,0),0)</f>
        <v>0</v>
      </c>
      <c r="BS247" s="120">
        <f>IF('Copy &amp; Paste Roster Report Here'!$A244=BS$7,IF('Copy &amp; Paste Roster Report Here'!$M244="MT",1,0),0)</f>
        <v>0</v>
      </c>
      <c r="BT247" s="73">
        <f t="shared" si="57"/>
        <v>0</v>
      </c>
      <c r="BU247" s="121">
        <f>IF('Copy &amp; Paste Roster Report Here'!$A244=BU$7,IF('Copy &amp; Paste Roster Report Here'!$M244="fy",1,0),0)</f>
        <v>0</v>
      </c>
      <c r="BV247" s="121">
        <f>IF('Copy &amp; Paste Roster Report Here'!$A244=BV$7,IF('Copy &amp; Paste Roster Report Here'!$M244="fy",1,0),0)</f>
        <v>0</v>
      </c>
      <c r="BW247" s="121">
        <f>IF('Copy &amp; Paste Roster Report Here'!$A244=BW$7,IF('Copy &amp; Paste Roster Report Here'!$M244="fy",1,0),0)</f>
        <v>0</v>
      </c>
      <c r="BX247" s="121">
        <f>IF('Copy &amp; Paste Roster Report Here'!$A244=BX$7,IF('Copy &amp; Paste Roster Report Here'!$M244="fy",1,0),0)</f>
        <v>0</v>
      </c>
      <c r="BY247" s="121">
        <f>IF('Copy &amp; Paste Roster Report Here'!$A244=BY$7,IF('Copy &amp; Paste Roster Report Here'!$M244="fy",1,0),0)</f>
        <v>0</v>
      </c>
      <c r="BZ247" s="121">
        <f>IF('Copy &amp; Paste Roster Report Here'!$A244=BZ$7,IF('Copy &amp; Paste Roster Report Here'!$M244="fy",1,0),0)</f>
        <v>0</v>
      </c>
      <c r="CA247" s="121">
        <f>IF('Copy &amp; Paste Roster Report Here'!$A244=CA$7,IF('Copy &amp; Paste Roster Report Here'!$M244="fy",1,0),0)</f>
        <v>0</v>
      </c>
      <c r="CB247" s="121">
        <f>IF('Copy &amp; Paste Roster Report Here'!$A244=CB$7,IF('Copy &amp; Paste Roster Report Here'!$M244="fy",1,0),0)</f>
        <v>0</v>
      </c>
      <c r="CC247" s="121">
        <f>IF('Copy &amp; Paste Roster Report Here'!$A244=CC$7,IF('Copy &amp; Paste Roster Report Here'!$M244="fy",1,0),0)</f>
        <v>0</v>
      </c>
      <c r="CD247" s="121">
        <f>IF('Copy &amp; Paste Roster Report Here'!$A244=CD$7,IF('Copy &amp; Paste Roster Report Here'!$M244="fy",1,0),0)</f>
        <v>0</v>
      </c>
      <c r="CE247" s="121">
        <f>IF('Copy &amp; Paste Roster Report Here'!$A244=CE$7,IF('Copy &amp; Paste Roster Report Here'!$M244="fy",1,0),0)</f>
        <v>0</v>
      </c>
      <c r="CF247" s="73">
        <f t="shared" si="58"/>
        <v>0</v>
      </c>
      <c r="CG247" s="122">
        <f>IF('Copy &amp; Paste Roster Report Here'!$A244=CG$7,IF('Copy &amp; Paste Roster Report Here'!$M244="RH",1,0),0)</f>
        <v>0</v>
      </c>
      <c r="CH247" s="122">
        <f>IF('Copy &amp; Paste Roster Report Here'!$A244=CH$7,IF('Copy &amp; Paste Roster Report Here'!$M244="RH",1,0),0)</f>
        <v>0</v>
      </c>
      <c r="CI247" s="122">
        <f>IF('Copy &amp; Paste Roster Report Here'!$A244=CI$7,IF('Copy &amp; Paste Roster Report Here'!$M244="RH",1,0),0)</f>
        <v>0</v>
      </c>
      <c r="CJ247" s="122">
        <f>IF('Copy &amp; Paste Roster Report Here'!$A244=CJ$7,IF('Copy &amp; Paste Roster Report Here'!$M244="RH",1,0),0)</f>
        <v>0</v>
      </c>
      <c r="CK247" s="122">
        <f>IF('Copy &amp; Paste Roster Report Here'!$A244=CK$7,IF('Copy &amp; Paste Roster Report Here'!$M244="RH",1,0),0)</f>
        <v>0</v>
      </c>
      <c r="CL247" s="122">
        <f>IF('Copy &amp; Paste Roster Report Here'!$A244=CL$7,IF('Copy &amp; Paste Roster Report Here'!$M244="RH",1,0),0)</f>
        <v>0</v>
      </c>
      <c r="CM247" s="122">
        <f>IF('Copy &amp; Paste Roster Report Here'!$A244=CM$7,IF('Copy &amp; Paste Roster Report Here'!$M244="RH",1,0),0)</f>
        <v>0</v>
      </c>
      <c r="CN247" s="122">
        <f>IF('Copy &amp; Paste Roster Report Here'!$A244=CN$7,IF('Copy &amp; Paste Roster Report Here'!$M244="RH",1,0),0)</f>
        <v>0</v>
      </c>
      <c r="CO247" s="122">
        <f>IF('Copy &amp; Paste Roster Report Here'!$A244=CO$7,IF('Copy &amp; Paste Roster Report Here'!$M244="RH",1,0),0)</f>
        <v>0</v>
      </c>
      <c r="CP247" s="122">
        <f>IF('Copy &amp; Paste Roster Report Here'!$A244=CP$7,IF('Copy &amp; Paste Roster Report Here'!$M244="RH",1,0),0)</f>
        <v>0</v>
      </c>
      <c r="CQ247" s="122">
        <f>IF('Copy &amp; Paste Roster Report Here'!$A244=CQ$7,IF('Copy &amp; Paste Roster Report Here'!$M244="RH",1,0),0)</f>
        <v>0</v>
      </c>
      <c r="CR247" s="73">
        <f t="shared" si="59"/>
        <v>0</v>
      </c>
      <c r="CS247" s="123">
        <f>IF('Copy &amp; Paste Roster Report Here'!$A244=CS$7,IF('Copy &amp; Paste Roster Report Here'!$M244="QT",1,0),0)</f>
        <v>0</v>
      </c>
      <c r="CT247" s="123">
        <f>IF('Copy &amp; Paste Roster Report Here'!$A244=CT$7,IF('Copy &amp; Paste Roster Report Here'!$M244="QT",1,0),0)</f>
        <v>0</v>
      </c>
      <c r="CU247" s="123">
        <f>IF('Copy &amp; Paste Roster Report Here'!$A244=CU$7,IF('Copy &amp; Paste Roster Report Here'!$M244="QT",1,0),0)</f>
        <v>0</v>
      </c>
      <c r="CV247" s="123">
        <f>IF('Copy &amp; Paste Roster Report Here'!$A244=CV$7,IF('Copy &amp; Paste Roster Report Here'!$M244="QT",1,0),0)</f>
        <v>0</v>
      </c>
      <c r="CW247" s="123">
        <f>IF('Copy &amp; Paste Roster Report Here'!$A244=CW$7,IF('Copy &amp; Paste Roster Report Here'!$M244="QT",1,0),0)</f>
        <v>0</v>
      </c>
      <c r="CX247" s="123">
        <f>IF('Copy &amp; Paste Roster Report Here'!$A244=CX$7,IF('Copy &amp; Paste Roster Report Here'!$M244="QT",1,0),0)</f>
        <v>0</v>
      </c>
      <c r="CY247" s="123">
        <f>IF('Copy &amp; Paste Roster Report Here'!$A244=CY$7,IF('Copy &amp; Paste Roster Report Here'!$M244="QT",1,0),0)</f>
        <v>0</v>
      </c>
      <c r="CZ247" s="123">
        <f>IF('Copy &amp; Paste Roster Report Here'!$A244=CZ$7,IF('Copy &amp; Paste Roster Report Here'!$M244="QT",1,0),0)</f>
        <v>0</v>
      </c>
      <c r="DA247" s="123">
        <f>IF('Copy &amp; Paste Roster Report Here'!$A244=DA$7,IF('Copy &amp; Paste Roster Report Here'!$M244="QT",1,0),0)</f>
        <v>0</v>
      </c>
      <c r="DB247" s="123">
        <f>IF('Copy &amp; Paste Roster Report Here'!$A244=DB$7,IF('Copy &amp; Paste Roster Report Here'!$M244="QT",1,0),0)</f>
        <v>0</v>
      </c>
      <c r="DC247" s="123">
        <f>IF('Copy &amp; Paste Roster Report Here'!$A244=DC$7,IF('Copy &amp; Paste Roster Report Here'!$M244="QT",1,0),0)</f>
        <v>0</v>
      </c>
      <c r="DD247" s="73">
        <f t="shared" si="60"/>
        <v>0</v>
      </c>
      <c r="DE247" s="124">
        <f>IF('Copy &amp; Paste Roster Report Here'!$A244=DE$7,IF('Copy &amp; Paste Roster Report Here'!$M244="xxxxxxxxxxx",1,0),0)</f>
        <v>0</v>
      </c>
      <c r="DF247" s="124">
        <f>IF('Copy &amp; Paste Roster Report Here'!$A244=DF$7,IF('Copy &amp; Paste Roster Report Here'!$M244="xxxxxxxxxxx",1,0),0)</f>
        <v>0</v>
      </c>
      <c r="DG247" s="124">
        <f>IF('Copy &amp; Paste Roster Report Here'!$A244=DG$7,IF('Copy &amp; Paste Roster Report Here'!$M244="xxxxxxxxxxx",1,0),0)</f>
        <v>0</v>
      </c>
      <c r="DH247" s="124">
        <f>IF('Copy &amp; Paste Roster Report Here'!$A244=DH$7,IF('Copy &amp; Paste Roster Report Here'!$M244="xxxxxxxxxxx",1,0),0)</f>
        <v>0</v>
      </c>
      <c r="DI247" s="124">
        <f>IF('Copy &amp; Paste Roster Report Here'!$A244=DI$7,IF('Copy &amp; Paste Roster Report Here'!$M244="xxxxxxxxxxx",1,0),0)</f>
        <v>0</v>
      </c>
      <c r="DJ247" s="124">
        <f>IF('Copy &amp; Paste Roster Report Here'!$A244=DJ$7,IF('Copy &amp; Paste Roster Report Here'!$M244="xxxxxxxxxxx",1,0),0)</f>
        <v>0</v>
      </c>
      <c r="DK247" s="124">
        <f>IF('Copy &amp; Paste Roster Report Here'!$A244=DK$7,IF('Copy &amp; Paste Roster Report Here'!$M244="xxxxxxxxxxx",1,0),0)</f>
        <v>0</v>
      </c>
      <c r="DL247" s="124">
        <f>IF('Copy &amp; Paste Roster Report Here'!$A244=DL$7,IF('Copy &amp; Paste Roster Report Here'!$M244="xxxxxxxxxxx",1,0),0)</f>
        <v>0</v>
      </c>
      <c r="DM247" s="124">
        <f>IF('Copy &amp; Paste Roster Report Here'!$A244=DM$7,IF('Copy &amp; Paste Roster Report Here'!$M244="xxxxxxxxxxx",1,0),0)</f>
        <v>0</v>
      </c>
      <c r="DN247" s="124">
        <f>IF('Copy &amp; Paste Roster Report Here'!$A244=DN$7,IF('Copy &amp; Paste Roster Report Here'!$M244="xxxxxxxxxxx",1,0),0)</f>
        <v>0</v>
      </c>
      <c r="DO247" s="124">
        <f>IF('Copy &amp; Paste Roster Report Here'!$A244=DO$7,IF('Copy &amp; Paste Roster Report Here'!$M244="xxxxxxxxxxx",1,0),0)</f>
        <v>0</v>
      </c>
      <c r="DP247" s="125">
        <f t="shared" si="61"/>
        <v>0</v>
      </c>
      <c r="DQ247" s="126">
        <f t="shared" si="62"/>
        <v>0</v>
      </c>
    </row>
    <row r="248" spans="1:121" x14ac:dyDescent="0.2">
      <c r="A248" s="111">
        <f t="shared" si="48"/>
        <v>0</v>
      </c>
      <c r="B248" s="111">
        <f t="shared" si="49"/>
        <v>0</v>
      </c>
      <c r="C248" s="112">
        <f>+('Copy &amp; Paste Roster Report Here'!$P245-'Copy &amp; Paste Roster Report Here'!$O245)/30</f>
        <v>0</v>
      </c>
      <c r="D248" s="112">
        <f>+('Copy &amp; Paste Roster Report Here'!$P245-'Copy &amp; Paste Roster Report Here'!$O245)</f>
        <v>0</v>
      </c>
      <c r="E248" s="111">
        <f>'Copy &amp; Paste Roster Report Here'!N245</f>
        <v>0</v>
      </c>
      <c r="F248" s="111" t="str">
        <f t="shared" si="50"/>
        <v>N</v>
      </c>
      <c r="G248" s="111">
        <f>'Copy &amp; Paste Roster Report Here'!R245</f>
        <v>0</v>
      </c>
      <c r="H248" s="113">
        <f t="shared" si="51"/>
        <v>0</v>
      </c>
      <c r="I248" s="112">
        <f>IF(F248="N",$F$5-'Copy &amp; Paste Roster Report Here'!O245,+'Copy &amp; Paste Roster Report Here'!Q245-'Copy &amp; Paste Roster Report Here'!O245)</f>
        <v>0</v>
      </c>
      <c r="J248" s="114">
        <f t="shared" si="52"/>
        <v>0</v>
      </c>
      <c r="K248" s="114">
        <f t="shared" si="53"/>
        <v>0</v>
      </c>
      <c r="L248" s="115">
        <f>'Copy &amp; Paste Roster Report Here'!F245</f>
        <v>0</v>
      </c>
      <c r="M248" s="116">
        <f t="shared" si="54"/>
        <v>0</v>
      </c>
      <c r="N248" s="117">
        <f>IF('Copy &amp; Paste Roster Report Here'!$A245='Analytical Tests'!N$7,IF($F248="Y",+$H248*N$6,0),0)</f>
        <v>0</v>
      </c>
      <c r="O248" s="117">
        <f>IF('Copy &amp; Paste Roster Report Here'!$A245='Analytical Tests'!O$7,IF($F248="Y",+$H248*O$6,0),0)</f>
        <v>0</v>
      </c>
      <c r="P248" s="117">
        <f>IF('Copy &amp; Paste Roster Report Here'!$A245='Analytical Tests'!P$7,IF($F248="Y",+$H248*P$6,0),0)</f>
        <v>0</v>
      </c>
      <c r="Q248" s="117">
        <f>IF('Copy &amp; Paste Roster Report Here'!$A245='Analytical Tests'!Q$7,IF($F248="Y",+$H248*Q$6,0),0)</f>
        <v>0</v>
      </c>
      <c r="R248" s="117">
        <f>IF('Copy &amp; Paste Roster Report Here'!$A245='Analytical Tests'!R$7,IF($F248="Y",+$H248*R$6,0),0)</f>
        <v>0</v>
      </c>
      <c r="S248" s="117">
        <f>IF('Copy &amp; Paste Roster Report Here'!$A245='Analytical Tests'!S$7,IF($F248="Y",+$H248*S$6,0),0)</f>
        <v>0</v>
      </c>
      <c r="T248" s="117">
        <f>IF('Copy &amp; Paste Roster Report Here'!$A245='Analytical Tests'!T$7,IF($F248="Y",+$H248*T$6,0),0)</f>
        <v>0</v>
      </c>
      <c r="U248" s="117">
        <f>IF('Copy &amp; Paste Roster Report Here'!$A245='Analytical Tests'!U$7,IF($F248="Y",+$H248*U$6,0),0)</f>
        <v>0</v>
      </c>
      <c r="V248" s="117">
        <f>IF('Copy &amp; Paste Roster Report Here'!$A245='Analytical Tests'!V$7,IF($F248="Y",+$H248*V$6,0),0)</f>
        <v>0</v>
      </c>
      <c r="W248" s="117">
        <f>IF('Copy &amp; Paste Roster Report Here'!$A245='Analytical Tests'!W$7,IF($F248="Y",+$H248*W$6,0),0)</f>
        <v>0</v>
      </c>
      <c r="X248" s="117">
        <f>IF('Copy &amp; Paste Roster Report Here'!$A245='Analytical Tests'!X$7,IF($F248="Y",+$H248*X$6,0),0)</f>
        <v>0</v>
      </c>
      <c r="Y248" s="117" t="b">
        <f>IF('Copy &amp; Paste Roster Report Here'!$A245='Analytical Tests'!Y$7,IF($F248="N",IF($J248&gt;=$C248,Y$6,+($I248/$D248)*Y$6),0))</f>
        <v>0</v>
      </c>
      <c r="Z248" s="117" t="b">
        <f>IF('Copy &amp; Paste Roster Report Here'!$A245='Analytical Tests'!Z$7,IF($F248="N",IF($J248&gt;=$C248,Z$6,+($I248/$D248)*Z$6),0))</f>
        <v>0</v>
      </c>
      <c r="AA248" s="117" t="b">
        <f>IF('Copy &amp; Paste Roster Report Here'!$A245='Analytical Tests'!AA$7,IF($F248="N",IF($J248&gt;=$C248,AA$6,+($I248/$D248)*AA$6),0))</f>
        <v>0</v>
      </c>
      <c r="AB248" s="117" t="b">
        <f>IF('Copy &amp; Paste Roster Report Here'!$A245='Analytical Tests'!AB$7,IF($F248="N",IF($J248&gt;=$C248,AB$6,+($I248/$D248)*AB$6),0))</f>
        <v>0</v>
      </c>
      <c r="AC248" s="117" t="b">
        <f>IF('Copy &amp; Paste Roster Report Here'!$A245='Analytical Tests'!AC$7,IF($F248="N",IF($J248&gt;=$C248,AC$6,+($I248/$D248)*AC$6),0))</f>
        <v>0</v>
      </c>
      <c r="AD248" s="117" t="b">
        <f>IF('Copy &amp; Paste Roster Report Here'!$A245='Analytical Tests'!AD$7,IF($F248="N",IF($J248&gt;=$C248,AD$6,+($I248/$D248)*AD$6),0))</f>
        <v>0</v>
      </c>
      <c r="AE248" s="117" t="b">
        <f>IF('Copy &amp; Paste Roster Report Here'!$A245='Analytical Tests'!AE$7,IF($F248="N",IF($J248&gt;=$C248,AE$6,+($I248/$D248)*AE$6),0))</f>
        <v>0</v>
      </c>
      <c r="AF248" s="117" t="b">
        <f>IF('Copy &amp; Paste Roster Report Here'!$A245='Analytical Tests'!AF$7,IF($F248="N",IF($J248&gt;=$C248,AF$6,+($I248/$D248)*AF$6),0))</f>
        <v>0</v>
      </c>
      <c r="AG248" s="117" t="b">
        <f>IF('Copy &amp; Paste Roster Report Here'!$A245='Analytical Tests'!AG$7,IF($F248="N",IF($J248&gt;=$C248,AG$6,+($I248/$D248)*AG$6),0))</f>
        <v>0</v>
      </c>
      <c r="AH248" s="117" t="b">
        <f>IF('Copy &amp; Paste Roster Report Here'!$A245='Analytical Tests'!AH$7,IF($F248="N",IF($J248&gt;=$C248,AH$6,+($I248/$D248)*AH$6),0))</f>
        <v>0</v>
      </c>
      <c r="AI248" s="117" t="b">
        <f>IF('Copy &amp; Paste Roster Report Here'!$A245='Analytical Tests'!AI$7,IF($F248="N",IF($J248&gt;=$C248,AI$6,+($I248/$D248)*AI$6),0))</f>
        <v>0</v>
      </c>
      <c r="AJ248" s="79"/>
      <c r="AK248" s="118">
        <f>IF('Copy &amp; Paste Roster Report Here'!$A245=AK$7,IF('Copy &amp; Paste Roster Report Here'!$M245="FT",1,0),0)</f>
        <v>0</v>
      </c>
      <c r="AL248" s="118">
        <f>IF('Copy &amp; Paste Roster Report Here'!$A245=AL$7,IF('Copy &amp; Paste Roster Report Here'!$M245="FT",1,0),0)</f>
        <v>0</v>
      </c>
      <c r="AM248" s="118">
        <f>IF('Copy &amp; Paste Roster Report Here'!$A245=AM$7,IF('Copy &amp; Paste Roster Report Here'!$M245="FT",1,0),0)</f>
        <v>0</v>
      </c>
      <c r="AN248" s="118">
        <f>IF('Copy &amp; Paste Roster Report Here'!$A245=AN$7,IF('Copy &amp; Paste Roster Report Here'!$M245="FT",1,0),0)</f>
        <v>0</v>
      </c>
      <c r="AO248" s="118">
        <f>IF('Copy &amp; Paste Roster Report Here'!$A245=AO$7,IF('Copy &amp; Paste Roster Report Here'!$M245="FT",1,0),0)</f>
        <v>0</v>
      </c>
      <c r="AP248" s="118">
        <f>IF('Copy &amp; Paste Roster Report Here'!$A245=AP$7,IF('Copy &amp; Paste Roster Report Here'!$M245="FT",1,0),0)</f>
        <v>0</v>
      </c>
      <c r="AQ248" s="118">
        <f>IF('Copy &amp; Paste Roster Report Here'!$A245=AQ$7,IF('Copy &amp; Paste Roster Report Here'!$M245="FT",1,0),0)</f>
        <v>0</v>
      </c>
      <c r="AR248" s="118">
        <f>IF('Copy &amp; Paste Roster Report Here'!$A245=AR$7,IF('Copy &amp; Paste Roster Report Here'!$M245="FT",1,0),0)</f>
        <v>0</v>
      </c>
      <c r="AS248" s="118">
        <f>IF('Copy &amp; Paste Roster Report Here'!$A245=AS$7,IF('Copy &amp; Paste Roster Report Here'!$M245="FT",1,0),0)</f>
        <v>0</v>
      </c>
      <c r="AT248" s="118">
        <f>IF('Copy &amp; Paste Roster Report Here'!$A245=AT$7,IF('Copy &amp; Paste Roster Report Here'!$M245="FT",1,0),0)</f>
        <v>0</v>
      </c>
      <c r="AU248" s="118">
        <f>IF('Copy &amp; Paste Roster Report Here'!$A245=AU$7,IF('Copy &amp; Paste Roster Report Here'!$M245="FT",1,0),0)</f>
        <v>0</v>
      </c>
      <c r="AV248" s="73">
        <f t="shared" si="55"/>
        <v>0</v>
      </c>
      <c r="AW248" s="119">
        <f>IF('Copy &amp; Paste Roster Report Here'!$A245=AW$7,IF('Copy &amp; Paste Roster Report Here'!$M245="HT",1,0),0)</f>
        <v>0</v>
      </c>
      <c r="AX248" s="119">
        <f>IF('Copy &amp; Paste Roster Report Here'!$A245=AX$7,IF('Copy &amp; Paste Roster Report Here'!$M245="HT",1,0),0)</f>
        <v>0</v>
      </c>
      <c r="AY248" s="119">
        <f>IF('Copy &amp; Paste Roster Report Here'!$A245=AY$7,IF('Copy &amp; Paste Roster Report Here'!$M245="HT",1,0),0)</f>
        <v>0</v>
      </c>
      <c r="AZ248" s="119">
        <f>IF('Copy &amp; Paste Roster Report Here'!$A245=AZ$7,IF('Copy &amp; Paste Roster Report Here'!$M245="HT",1,0),0)</f>
        <v>0</v>
      </c>
      <c r="BA248" s="119">
        <f>IF('Copy &amp; Paste Roster Report Here'!$A245=BA$7,IF('Copy &amp; Paste Roster Report Here'!$M245="HT",1,0),0)</f>
        <v>0</v>
      </c>
      <c r="BB248" s="119">
        <f>IF('Copy &amp; Paste Roster Report Here'!$A245=BB$7,IF('Copy &amp; Paste Roster Report Here'!$M245="HT",1,0),0)</f>
        <v>0</v>
      </c>
      <c r="BC248" s="119">
        <f>IF('Copy &amp; Paste Roster Report Here'!$A245=BC$7,IF('Copy &amp; Paste Roster Report Here'!$M245="HT",1,0),0)</f>
        <v>0</v>
      </c>
      <c r="BD248" s="119">
        <f>IF('Copy &amp; Paste Roster Report Here'!$A245=BD$7,IF('Copy &amp; Paste Roster Report Here'!$M245="HT",1,0),0)</f>
        <v>0</v>
      </c>
      <c r="BE248" s="119">
        <f>IF('Copy &amp; Paste Roster Report Here'!$A245=BE$7,IF('Copy &amp; Paste Roster Report Here'!$M245="HT",1,0),0)</f>
        <v>0</v>
      </c>
      <c r="BF248" s="119">
        <f>IF('Copy &amp; Paste Roster Report Here'!$A245=BF$7,IF('Copy &amp; Paste Roster Report Here'!$M245="HT",1,0),0)</f>
        <v>0</v>
      </c>
      <c r="BG248" s="119">
        <f>IF('Copy &amp; Paste Roster Report Here'!$A245=BG$7,IF('Copy &amp; Paste Roster Report Here'!$M245="HT",1,0),0)</f>
        <v>0</v>
      </c>
      <c r="BH248" s="73">
        <f t="shared" si="56"/>
        <v>0</v>
      </c>
      <c r="BI248" s="120">
        <f>IF('Copy &amp; Paste Roster Report Here'!$A245=BI$7,IF('Copy &amp; Paste Roster Report Here'!$M245="MT",1,0),0)</f>
        <v>0</v>
      </c>
      <c r="BJ248" s="120">
        <f>IF('Copy &amp; Paste Roster Report Here'!$A245=BJ$7,IF('Copy &amp; Paste Roster Report Here'!$M245="MT",1,0),0)</f>
        <v>0</v>
      </c>
      <c r="BK248" s="120">
        <f>IF('Copy &amp; Paste Roster Report Here'!$A245=BK$7,IF('Copy &amp; Paste Roster Report Here'!$M245="MT",1,0),0)</f>
        <v>0</v>
      </c>
      <c r="BL248" s="120">
        <f>IF('Copy &amp; Paste Roster Report Here'!$A245=BL$7,IF('Copy &amp; Paste Roster Report Here'!$M245="MT",1,0),0)</f>
        <v>0</v>
      </c>
      <c r="BM248" s="120">
        <f>IF('Copy &amp; Paste Roster Report Here'!$A245=BM$7,IF('Copy &amp; Paste Roster Report Here'!$M245="MT",1,0),0)</f>
        <v>0</v>
      </c>
      <c r="BN248" s="120">
        <f>IF('Copy &amp; Paste Roster Report Here'!$A245=BN$7,IF('Copy &amp; Paste Roster Report Here'!$M245="MT",1,0),0)</f>
        <v>0</v>
      </c>
      <c r="BO248" s="120">
        <f>IF('Copy &amp; Paste Roster Report Here'!$A245=BO$7,IF('Copy &amp; Paste Roster Report Here'!$M245="MT",1,0),0)</f>
        <v>0</v>
      </c>
      <c r="BP248" s="120">
        <f>IF('Copy &amp; Paste Roster Report Here'!$A245=BP$7,IF('Copy &amp; Paste Roster Report Here'!$M245="MT",1,0),0)</f>
        <v>0</v>
      </c>
      <c r="BQ248" s="120">
        <f>IF('Copy &amp; Paste Roster Report Here'!$A245=BQ$7,IF('Copy &amp; Paste Roster Report Here'!$M245="MT",1,0),0)</f>
        <v>0</v>
      </c>
      <c r="BR248" s="120">
        <f>IF('Copy &amp; Paste Roster Report Here'!$A245=BR$7,IF('Copy &amp; Paste Roster Report Here'!$M245="MT",1,0),0)</f>
        <v>0</v>
      </c>
      <c r="BS248" s="120">
        <f>IF('Copy &amp; Paste Roster Report Here'!$A245=BS$7,IF('Copy &amp; Paste Roster Report Here'!$M245="MT",1,0),0)</f>
        <v>0</v>
      </c>
      <c r="BT248" s="73">
        <f t="shared" si="57"/>
        <v>0</v>
      </c>
      <c r="BU248" s="121">
        <f>IF('Copy &amp; Paste Roster Report Here'!$A245=BU$7,IF('Copy &amp; Paste Roster Report Here'!$M245="fy",1,0),0)</f>
        <v>0</v>
      </c>
      <c r="BV248" s="121">
        <f>IF('Copy &amp; Paste Roster Report Here'!$A245=BV$7,IF('Copy &amp; Paste Roster Report Here'!$M245="fy",1,0),0)</f>
        <v>0</v>
      </c>
      <c r="BW248" s="121">
        <f>IF('Copy &amp; Paste Roster Report Here'!$A245=BW$7,IF('Copy &amp; Paste Roster Report Here'!$M245="fy",1,0),0)</f>
        <v>0</v>
      </c>
      <c r="BX248" s="121">
        <f>IF('Copy &amp; Paste Roster Report Here'!$A245=BX$7,IF('Copy &amp; Paste Roster Report Here'!$M245="fy",1,0),0)</f>
        <v>0</v>
      </c>
      <c r="BY248" s="121">
        <f>IF('Copy &amp; Paste Roster Report Here'!$A245=BY$7,IF('Copy &amp; Paste Roster Report Here'!$M245="fy",1,0),0)</f>
        <v>0</v>
      </c>
      <c r="BZ248" s="121">
        <f>IF('Copy &amp; Paste Roster Report Here'!$A245=BZ$7,IF('Copy &amp; Paste Roster Report Here'!$M245="fy",1,0),0)</f>
        <v>0</v>
      </c>
      <c r="CA248" s="121">
        <f>IF('Copy &amp; Paste Roster Report Here'!$A245=CA$7,IF('Copy &amp; Paste Roster Report Here'!$M245="fy",1,0),0)</f>
        <v>0</v>
      </c>
      <c r="CB248" s="121">
        <f>IF('Copy &amp; Paste Roster Report Here'!$A245=CB$7,IF('Copy &amp; Paste Roster Report Here'!$M245="fy",1,0),0)</f>
        <v>0</v>
      </c>
      <c r="CC248" s="121">
        <f>IF('Copy &amp; Paste Roster Report Here'!$A245=CC$7,IF('Copy &amp; Paste Roster Report Here'!$M245="fy",1,0),0)</f>
        <v>0</v>
      </c>
      <c r="CD248" s="121">
        <f>IF('Copy &amp; Paste Roster Report Here'!$A245=CD$7,IF('Copy &amp; Paste Roster Report Here'!$M245="fy",1,0),0)</f>
        <v>0</v>
      </c>
      <c r="CE248" s="121">
        <f>IF('Copy &amp; Paste Roster Report Here'!$A245=CE$7,IF('Copy &amp; Paste Roster Report Here'!$M245="fy",1,0),0)</f>
        <v>0</v>
      </c>
      <c r="CF248" s="73">
        <f t="shared" si="58"/>
        <v>0</v>
      </c>
      <c r="CG248" s="122">
        <f>IF('Copy &amp; Paste Roster Report Here'!$A245=CG$7,IF('Copy &amp; Paste Roster Report Here'!$M245="RH",1,0),0)</f>
        <v>0</v>
      </c>
      <c r="CH248" s="122">
        <f>IF('Copy &amp; Paste Roster Report Here'!$A245=CH$7,IF('Copy &amp; Paste Roster Report Here'!$M245="RH",1,0),0)</f>
        <v>0</v>
      </c>
      <c r="CI248" s="122">
        <f>IF('Copy &amp; Paste Roster Report Here'!$A245=CI$7,IF('Copy &amp; Paste Roster Report Here'!$M245="RH",1,0),0)</f>
        <v>0</v>
      </c>
      <c r="CJ248" s="122">
        <f>IF('Copy &amp; Paste Roster Report Here'!$A245=CJ$7,IF('Copy &amp; Paste Roster Report Here'!$M245="RH",1,0),0)</f>
        <v>0</v>
      </c>
      <c r="CK248" s="122">
        <f>IF('Copy &amp; Paste Roster Report Here'!$A245=CK$7,IF('Copy &amp; Paste Roster Report Here'!$M245="RH",1,0),0)</f>
        <v>0</v>
      </c>
      <c r="CL248" s="122">
        <f>IF('Copy &amp; Paste Roster Report Here'!$A245=CL$7,IF('Copy &amp; Paste Roster Report Here'!$M245="RH",1,0),0)</f>
        <v>0</v>
      </c>
      <c r="CM248" s="122">
        <f>IF('Copy &amp; Paste Roster Report Here'!$A245=CM$7,IF('Copy &amp; Paste Roster Report Here'!$M245="RH",1,0),0)</f>
        <v>0</v>
      </c>
      <c r="CN248" s="122">
        <f>IF('Copy &amp; Paste Roster Report Here'!$A245=CN$7,IF('Copy &amp; Paste Roster Report Here'!$M245="RH",1,0),0)</f>
        <v>0</v>
      </c>
      <c r="CO248" s="122">
        <f>IF('Copy &amp; Paste Roster Report Here'!$A245=CO$7,IF('Copy &amp; Paste Roster Report Here'!$M245="RH",1,0),0)</f>
        <v>0</v>
      </c>
      <c r="CP248" s="122">
        <f>IF('Copy &amp; Paste Roster Report Here'!$A245=CP$7,IF('Copy &amp; Paste Roster Report Here'!$M245="RH",1,0),0)</f>
        <v>0</v>
      </c>
      <c r="CQ248" s="122">
        <f>IF('Copy &amp; Paste Roster Report Here'!$A245=CQ$7,IF('Copy &amp; Paste Roster Report Here'!$M245="RH",1,0),0)</f>
        <v>0</v>
      </c>
      <c r="CR248" s="73">
        <f t="shared" si="59"/>
        <v>0</v>
      </c>
      <c r="CS248" s="123">
        <f>IF('Copy &amp; Paste Roster Report Here'!$A245=CS$7,IF('Copy &amp; Paste Roster Report Here'!$M245="QT",1,0),0)</f>
        <v>0</v>
      </c>
      <c r="CT248" s="123">
        <f>IF('Copy &amp; Paste Roster Report Here'!$A245=CT$7,IF('Copy &amp; Paste Roster Report Here'!$M245="QT",1,0),0)</f>
        <v>0</v>
      </c>
      <c r="CU248" s="123">
        <f>IF('Copy &amp; Paste Roster Report Here'!$A245=CU$7,IF('Copy &amp; Paste Roster Report Here'!$M245="QT",1,0),0)</f>
        <v>0</v>
      </c>
      <c r="CV248" s="123">
        <f>IF('Copy &amp; Paste Roster Report Here'!$A245=CV$7,IF('Copy &amp; Paste Roster Report Here'!$M245="QT",1,0),0)</f>
        <v>0</v>
      </c>
      <c r="CW248" s="123">
        <f>IF('Copy &amp; Paste Roster Report Here'!$A245=CW$7,IF('Copy &amp; Paste Roster Report Here'!$M245="QT",1,0),0)</f>
        <v>0</v>
      </c>
      <c r="CX248" s="123">
        <f>IF('Copy &amp; Paste Roster Report Here'!$A245=CX$7,IF('Copy &amp; Paste Roster Report Here'!$M245="QT",1,0),0)</f>
        <v>0</v>
      </c>
      <c r="CY248" s="123">
        <f>IF('Copy &amp; Paste Roster Report Here'!$A245=CY$7,IF('Copy &amp; Paste Roster Report Here'!$M245="QT",1,0),0)</f>
        <v>0</v>
      </c>
      <c r="CZ248" s="123">
        <f>IF('Copy &amp; Paste Roster Report Here'!$A245=CZ$7,IF('Copy &amp; Paste Roster Report Here'!$M245="QT",1,0),0)</f>
        <v>0</v>
      </c>
      <c r="DA248" s="123">
        <f>IF('Copy &amp; Paste Roster Report Here'!$A245=DA$7,IF('Copy &amp; Paste Roster Report Here'!$M245="QT",1,0),0)</f>
        <v>0</v>
      </c>
      <c r="DB248" s="123">
        <f>IF('Copy &amp; Paste Roster Report Here'!$A245=DB$7,IF('Copy &amp; Paste Roster Report Here'!$M245="QT",1,0),0)</f>
        <v>0</v>
      </c>
      <c r="DC248" s="123">
        <f>IF('Copy &amp; Paste Roster Report Here'!$A245=DC$7,IF('Copy &amp; Paste Roster Report Here'!$M245="QT",1,0),0)</f>
        <v>0</v>
      </c>
      <c r="DD248" s="73">
        <f t="shared" si="60"/>
        <v>0</v>
      </c>
      <c r="DE248" s="124">
        <f>IF('Copy &amp; Paste Roster Report Here'!$A245=DE$7,IF('Copy &amp; Paste Roster Report Here'!$M245="xxxxxxxxxxx",1,0),0)</f>
        <v>0</v>
      </c>
      <c r="DF248" s="124">
        <f>IF('Copy &amp; Paste Roster Report Here'!$A245=DF$7,IF('Copy &amp; Paste Roster Report Here'!$M245="xxxxxxxxxxx",1,0),0)</f>
        <v>0</v>
      </c>
      <c r="DG248" s="124">
        <f>IF('Copy &amp; Paste Roster Report Here'!$A245=DG$7,IF('Copy &amp; Paste Roster Report Here'!$M245="xxxxxxxxxxx",1,0),0)</f>
        <v>0</v>
      </c>
      <c r="DH248" s="124">
        <f>IF('Copy &amp; Paste Roster Report Here'!$A245=DH$7,IF('Copy &amp; Paste Roster Report Here'!$M245="xxxxxxxxxxx",1,0),0)</f>
        <v>0</v>
      </c>
      <c r="DI248" s="124">
        <f>IF('Copy &amp; Paste Roster Report Here'!$A245=DI$7,IF('Copy &amp; Paste Roster Report Here'!$M245="xxxxxxxxxxx",1,0),0)</f>
        <v>0</v>
      </c>
      <c r="DJ248" s="124">
        <f>IF('Copy &amp; Paste Roster Report Here'!$A245=DJ$7,IF('Copy &amp; Paste Roster Report Here'!$M245="xxxxxxxxxxx",1,0),0)</f>
        <v>0</v>
      </c>
      <c r="DK248" s="124">
        <f>IF('Copy &amp; Paste Roster Report Here'!$A245=DK$7,IF('Copy &amp; Paste Roster Report Here'!$M245="xxxxxxxxxxx",1,0),0)</f>
        <v>0</v>
      </c>
      <c r="DL248" s="124">
        <f>IF('Copy &amp; Paste Roster Report Here'!$A245=DL$7,IF('Copy &amp; Paste Roster Report Here'!$M245="xxxxxxxxxxx",1,0),0)</f>
        <v>0</v>
      </c>
      <c r="DM248" s="124">
        <f>IF('Copy &amp; Paste Roster Report Here'!$A245=DM$7,IF('Copy &amp; Paste Roster Report Here'!$M245="xxxxxxxxxxx",1,0),0)</f>
        <v>0</v>
      </c>
      <c r="DN248" s="124">
        <f>IF('Copy &amp; Paste Roster Report Here'!$A245=DN$7,IF('Copy &amp; Paste Roster Report Here'!$M245="xxxxxxxxxxx",1,0),0)</f>
        <v>0</v>
      </c>
      <c r="DO248" s="124">
        <f>IF('Copy &amp; Paste Roster Report Here'!$A245=DO$7,IF('Copy &amp; Paste Roster Report Here'!$M245="xxxxxxxxxxx",1,0),0)</f>
        <v>0</v>
      </c>
      <c r="DP248" s="125">
        <f t="shared" si="61"/>
        <v>0</v>
      </c>
      <c r="DQ248" s="126">
        <f t="shared" si="62"/>
        <v>0</v>
      </c>
    </row>
    <row r="249" spans="1:121" x14ac:dyDescent="0.2">
      <c r="A249" s="111">
        <f t="shared" si="48"/>
        <v>0</v>
      </c>
      <c r="B249" s="111">
        <f t="shared" si="49"/>
        <v>0</v>
      </c>
      <c r="C249" s="112">
        <f>+('Copy &amp; Paste Roster Report Here'!$P246-'Copy &amp; Paste Roster Report Here'!$O246)/30</f>
        <v>0</v>
      </c>
      <c r="D249" s="112">
        <f>+('Copy &amp; Paste Roster Report Here'!$P246-'Copy &amp; Paste Roster Report Here'!$O246)</f>
        <v>0</v>
      </c>
      <c r="E249" s="111">
        <f>'Copy &amp; Paste Roster Report Here'!N246</f>
        <v>0</v>
      </c>
      <c r="F249" s="111" t="str">
        <f t="shared" si="50"/>
        <v>N</v>
      </c>
      <c r="G249" s="111">
        <f>'Copy &amp; Paste Roster Report Here'!R246</f>
        <v>0</v>
      </c>
      <c r="H249" s="113">
        <f t="shared" si="51"/>
        <v>0</v>
      </c>
      <c r="I249" s="112">
        <f>IF(F249="N",$F$5-'Copy &amp; Paste Roster Report Here'!O246,+'Copy &amp; Paste Roster Report Here'!Q246-'Copy &amp; Paste Roster Report Here'!O246)</f>
        <v>0</v>
      </c>
      <c r="J249" s="114">
        <f t="shared" si="52"/>
        <v>0</v>
      </c>
      <c r="K249" s="114">
        <f t="shared" si="53"/>
        <v>0</v>
      </c>
      <c r="L249" s="115">
        <f>'Copy &amp; Paste Roster Report Here'!F246</f>
        <v>0</v>
      </c>
      <c r="M249" s="116">
        <f t="shared" si="54"/>
        <v>0</v>
      </c>
      <c r="N249" s="117">
        <f>IF('Copy &amp; Paste Roster Report Here'!$A246='Analytical Tests'!N$7,IF($F249="Y",+$H249*N$6,0),0)</f>
        <v>0</v>
      </c>
      <c r="O249" s="117">
        <f>IF('Copy &amp; Paste Roster Report Here'!$A246='Analytical Tests'!O$7,IF($F249="Y",+$H249*O$6,0),0)</f>
        <v>0</v>
      </c>
      <c r="P249" s="117">
        <f>IF('Copy &amp; Paste Roster Report Here'!$A246='Analytical Tests'!P$7,IF($F249="Y",+$H249*P$6,0),0)</f>
        <v>0</v>
      </c>
      <c r="Q249" s="117">
        <f>IF('Copy &amp; Paste Roster Report Here'!$A246='Analytical Tests'!Q$7,IF($F249="Y",+$H249*Q$6,0),0)</f>
        <v>0</v>
      </c>
      <c r="R249" s="117">
        <f>IF('Copy &amp; Paste Roster Report Here'!$A246='Analytical Tests'!R$7,IF($F249="Y",+$H249*R$6,0),0)</f>
        <v>0</v>
      </c>
      <c r="S249" s="117">
        <f>IF('Copy &amp; Paste Roster Report Here'!$A246='Analytical Tests'!S$7,IF($F249="Y",+$H249*S$6,0),0)</f>
        <v>0</v>
      </c>
      <c r="T249" s="117">
        <f>IF('Copy &amp; Paste Roster Report Here'!$A246='Analytical Tests'!T$7,IF($F249="Y",+$H249*T$6,0),0)</f>
        <v>0</v>
      </c>
      <c r="U249" s="117">
        <f>IF('Copy &amp; Paste Roster Report Here'!$A246='Analytical Tests'!U$7,IF($F249="Y",+$H249*U$6,0),0)</f>
        <v>0</v>
      </c>
      <c r="V249" s="117">
        <f>IF('Copy &amp; Paste Roster Report Here'!$A246='Analytical Tests'!V$7,IF($F249="Y",+$H249*V$6,0),0)</f>
        <v>0</v>
      </c>
      <c r="W249" s="117">
        <f>IF('Copy &amp; Paste Roster Report Here'!$A246='Analytical Tests'!W$7,IF($F249="Y",+$H249*W$6,0),0)</f>
        <v>0</v>
      </c>
      <c r="X249" s="117">
        <f>IF('Copy &amp; Paste Roster Report Here'!$A246='Analytical Tests'!X$7,IF($F249="Y",+$H249*X$6,0),0)</f>
        <v>0</v>
      </c>
      <c r="Y249" s="117" t="b">
        <f>IF('Copy &amp; Paste Roster Report Here'!$A246='Analytical Tests'!Y$7,IF($F249="N",IF($J249&gt;=$C249,Y$6,+($I249/$D249)*Y$6),0))</f>
        <v>0</v>
      </c>
      <c r="Z249" s="117" t="b">
        <f>IF('Copy &amp; Paste Roster Report Here'!$A246='Analytical Tests'!Z$7,IF($F249="N",IF($J249&gt;=$C249,Z$6,+($I249/$D249)*Z$6),0))</f>
        <v>0</v>
      </c>
      <c r="AA249" s="117" t="b">
        <f>IF('Copy &amp; Paste Roster Report Here'!$A246='Analytical Tests'!AA$7,IF($F249="N",IF($J249&gt;=$C249,AA$6,+($I249/$D249)*AA$6),0))</f>
        <v>0</v>
      </c>
      <c r="AB249" s="117" t="b">
        <f>IF('Copy &amp; Paste Roster Report Here'!$A246='Analytical Tests'!AB$7,IF($F249="N",IF($J249&gt;=$C249,AB$6,+($I249/$D249)*AB$6),0))</f>
        <v>0</v>
      </c>
      <c r="AC249" s="117" t="b">
        <f>IF('Copy &amp; Paste Roster Report Here'!$A246='Analytical Tests'!AC$7,IF($F249="N",IF($J249&gt;=$C249,AC$6,+($I249/$D249)*AC$6),0))</f>
        <v>0</v>
      </c>
      <c r="AD249" s="117" t="b">
        <f>IF('Copy &amp; Paste Roster Report Here'!$A246='Analytical Tests'!AD$7,IF($F249="N",IF($J249&gt;=$C249,AD$6,+($I249/$D249)*AD$6),0))</f>
        <v>0</v>
      </c>
      <c r="AE249" s="117" t="b">
        <f>IF('Copy &amp; Paste Roster Report Here'!$A246='Analytical Tests'!AE$7,IF($F249="N",IF($J249&gt;=$C249,AE$6,+($I249/$D249)*AE$6),0))</f>
        <v>0</v>
      </c>
      <c r="AF249" s="117" t="b">
        <f>IF('Copy &amp; Paste Roster Report Here'!$A246='Analytical Tests'!AF$7,IF($F249="N",IF($J249&gt;=$C249,AF$6,+($I249/$D249)*AF$6),0))</f>
        <v>0</v>
      </c>
      <c r="AG249" s="117" t="b">
        <f>IF('Copy &amp; Paste Roster Report Here'!$A246='Analytical Tests'!AG$7,IF($F249="N",IF($J249&gt;=$C249,AG$6,+($I249/$D249)*AG$6),0))</f>
        <v>0</v>
      </c>
      <c r="AH249" s="117" t="b">
        <f>IF('Copy &amp; Paste Roster Report Here'!$A246='Analytical Tests'!AH$7,IF($F249="N",IF($J249&gt;=$C249,AH$6,+($I249/$D249)*AH$6),0))</f>
        <v>0</v>
      </c>
      <c r="AI249" s="117" t="b">
        <f>IF('Copy &amp; Paste Roster Report Here'!$A246='Analytical Tests'!AI$7,IF($F249="N",IF($J249&gt;=$C249,AI$6,+($I249/$D249)*AI$6),0))</f>
        <v>0</v>
      </c>
      <c r="AJ249" s="79"/>
      <c r="AK249" s="118">
        <f>IF('Copy &amp; Paste Roster Report Here'!$A246=AK$7,IF('Copy &amp; Paste Roster Report Here'!$M246="FT",1,0),0)</f>
        <v>0</v>
      </c>
      <c r="AL249" s="118">
        <f>IF('Copy &amp; Paste Roster Report Here'!$A246=AL$7,IF('Copy &amp; Paste Roster Report Here'!$M246="FT",1,0),0)</f>
        <v>0</v>
      </c>
      <c r="AM249" s="118">
        <f>IF('Copy &amp; Paste Roster Report Here'!$A246=AM$7,IF('Copy &amp; Paste Roster Report Here'!$M246="FT",1,0),0)</f>
        <v>0</v>
      </c>
      <c r="AN249" s="118">
        <f>IF('Copy &amp; Paste Roster Report Here'!$A246=AN$7,IF('Copy &amp; Paste Roster Report Here'!$M246="FT",1,0),0)</f>
        <v>0</v>
      </c>
      <c r="AO249" s="118">
        <f>IF('Copy &amp; Paste Roster Report Here'!$A246=AO$7,IF('Copy &amp; Paste Roster Report Here'!$M246="FT",1,0),0)</f>
        <v>0</v>
      </c>
      <c r="AP249" s="118">
        <f>IF('Copy &amp; Paste Roster Report Here'!$A246=AP$7,IF('Copy &amp; Paste Roster Report Here'!$M246="FT",1,0),0)</f>
        <v>0</v>
      </c>
      <c r="AQ249" s="118">
        <f>IF('Copy &amp; Paste Roster Report Here'!$A246=AQ$7,IF('Copy &amp; Paste Roster Report Here'!$M246="FT",1,0),0)</f>
        <v>0</v>
      </c>
      <c r="AR249" s="118">
        <f>IF('Copy &amp; Paste Roster Report Here'!$A246=AR$7,IF('Copy &amp; Paste Roster Report Here'!$M246="FT",1,0),0)</f>
        <v>0</v>
      </c>
      <c r="AS249" s="118">
        <f>IF('Copy &amp; Paste Roster Report Here'!$A246=AS$7,IF('Copy &amp; Paste Roster Report Here'!$M246="FT",1,0),0)</f>
        <v>0</v>
      </c>
      <c r="AT249" s="118">
        <f>IF('Copy &amp; Paste Roster Report Here'!$A246=AT$7,IF('Copy &amp; Paste Roster Report Here'!$M246="FT",1,0),0)</f>
        <v>0</v>
      </c>
      <c r="AU249" s="118">
        <f>IF('Copy &amp; Paste Roster Report Here'!$A246=AU$7,IF('Copy &amp; Paste Roster Report Here'!$M246="FT",1,0),0)</f>
        <v>0</v>
      </c>
      <c r="AV249" s="73">
        <f t="shared" si="55"/>
        <v>0</v>
      </c>
      <c r="AW249" s="119">
        <f>IF('Copy &amp; Paste Roster Report Here'!$A246=AW$7,IF('Copy &amp; Paste Roster Report Here'!$M246="HT",1,0),0)</f>
        <v>0</v>
      </c>
      <c r="AX249" s="119">
        <f>IF('Copy &amp; Paste Roster Report Here'!$A246=AX$7,IF('Copy &amp; Paste Roster Report Here'!$M246="HT",1,0),0)</f>
        <v>0</v>
      </c>
      <c r="AY249" s="119">
        <f>IF('Copy &amp; Paste Roster Report Here'!$A246=AY$7,IF('Copy &amp; Paste Roster Report Here'!$M246="HT",1,0),0)</f>
        <v>0</v>
      </c>
      <c r="AZ249" s="119">
        <f>IF('Copy &amp; Paste Roster Report Here'!$A246=AZ$7,IF('Copy &amp; Paste Roster Report Here'!$M246="HT",1,0),0)</f>
        <v>0</v>
      </c>
      <c r="BA249" s="119">
        <f>IF('Copy &amp; Paste Roster Report Here'!$A246=BA$7,IF('Copy &amp; Paste Roster Report Here'!$M246="HT",1,0),0)</f>
        <v>0</v>
      </c>
      <c r="BB249" s="119">
        <f>IF('Copy &amp; Paste Roster Report Here'!$A246=BB$7,IF('Copy &amp; Paste Roster Report Here'!$M246="HT",1,0),0)</f>
        <v>0</v>
      </c>
      <c r="BC249" s="119">
        <f>IF('Copy &amp; Paste Roster Report Here'!$A246=BC$7,IF('Copy &amp; Paste Roster Report Here'!$M246="HT",1,0),0)</f>
        <v>0</v>
      </c>
      <c r="BD249" s="119">
        <f>IF('Copy &amp; Paste Roster Report Here'!$A246=BD$7,IF('Copy &amp; Paste Roster Report Here'!$M246="HT",1,0),0)</f>
        <v>0</v>
      </c>
      <c r="BE249" s="119">
        <f>IF('Copy &amp; Paste Roster Report Here'!$A246=BE$7,IF('Copy &amp; Paste Roster Report Here'!$M246="HT",1,0),0)</f>
        <v>0</v>
      </c>
      <c r="BF249" s="119">
        <f>IF('Copy &amp; Paste Roster Report Here'!$A246=BF$7,IF('Copy &amp; Paste Roster Report Here'!$M246="HT",1,0),0)</f>
        <v>0</v>
      </c>
      <c r="BG249" s="119">
        <f>IF('Copy &amp; Paste Roster Report Here'!$A246=BG$7,IF('Copy &amp; Paste Roster Report Here'!$M246="HT",1,0),0)</f>
        <v>0</v>
      </c>
      <c r="BH249" s="73">
        <f t="shared" si="56"/>
        <v>0</v>
      </c>
      <c r="BI249" s="120">
        <f>IF('Copy &amp; Paste Roster Report Here'!$A246=BI$7,IF('Copy &amp; Paste Roster Report Here'!$M246="MT",1,0),0)</f>
        <v>0</v>
      </c>
      <c r="BJ249" s="120">
        <f>IF('Copy &amp; Paste Roster Report Here'!$A246=BJ$7,IF('Copy &amp; Paste Roster Report Here'!$M246="MT",1,0),0)</f>
        <v>0</v>
      </c>
      <c r="BK249" s="120">
        <f>IF('Copy &amp; Paste Roster Report Here'!$A246=BK$7,IF('Copy &amp; Paste Roster Report Here'!$M246="MT",1,0),0)</f>
        <v>0</v>
      </c>
      <c r="BL249" s="120">
        <f>IF('Copy &amp; Paste Roster Report Here'!$A246=BL$7,IF('Copy &amp; Paste Roster Report Here'!$M246="MT",1,0),0)</f>
        <v>0</v>
      </c>
      <c r="BM249" s="120">
        <f>IF('Copy &amp; Paste Roster Report Here'!$A246=BM$7,IF('Copy &amp; Paste Roster Report Here'!$M246="MT",1,0),0)</f>
        <v>0</v>
      </c>
      <c r="BN249" s="120">
        <f>IF('Copy &amp; Paste Roster Report Here'!$A246=BN$7,IF('Copy &amp; Paste Roster Report Here'!$M246="MT",1,0),0)</f>
        <v>0</v>
      </c>
      <c r="BO249" s="120">
        <f>IF('Copy &amp; Paste Roster Report Here'!$A246=BO$7,IF('Copy &amp; Paste Roster Report Here'!$M246="MT",1,0),0)</f>
        <v>0</v>
      </c>
      <c r="BP249" s="120">
        <f>IF('Copy &amp; Paste Roster Report Here'!$A246=BP$7,IF('Copy &amp; Paste Roster Report Here'!$M246="MT",1,0),0)</f>
        <v>0</v>
      </c>
      <c r="BQ249" s="120">
        <f>IF('Copy &amp; Paste Roster Report Here'!$A246=BQ$7,IF('Copy &amp; Paste Roster Report Here'!$M246="MT",1,0),0)</f>
        <v>0</v>
      </c>
      <c r="BR249" s="120">
        <f>IF('Copy &amp; Paste Roster Report Here'!$A246=BR$7,IF('Copy &amp; Paste Roster Report Here'!$M246="MT",1,0),0)</f>
        <v>0</v>
      </c>
      <c r="BS249" s="120">
        <f>IF('Copy &amp; Paste Roster Report Here'!$A246=BS$7,IF('Copy &amp; Paste Roster Report Here'!$M246="MT",1,0),0)</f>
        <v>0</v>
      </c>
      <c r="BT249" s="73">
        <f t="shared" si="57"/>
        <v>0</v>
      </c>
      <c r="BU249" s="121">
        <f>IF('Copy &amp; Paste Roster Report Here'!$A246=BU$7,IF('Copy &amp; Paste Roster Report Here'!$M246="fy",1,0),0)</f>
        <v>0</v>
      </c>
      <c r="BV249" s="121">
        <f>IF('Copy &amp; Paste Roster Report Here'!$A246=BV$7,IF('Copy &amp; Paste Roster Report Here'!$M246="fy",1,0),0)</f>
        <v>0</v>
      </c>
      <c r="BW249" s="121">
        <f>IF('Copy &amp; Paste Roster Report Here'!$A246=BW$7,IF('Copy &amp; Paste Roster Report Here'!$M246="fy",1,0),0)</f>
        <v>0</v>
      </c>
      <c r="BX249" s="121">
        <f>IF('Copy &amp; Paste Roster Report Here'!$A246=BX$7,IF('Copy &amp; Paste Roster Report Here'!$M246="fy",1,0),0)</f>
        <v>0</v>
      </c>
      <c r="BY249" s="121">
        <f>IF('Copy &amp; Paste Roster Report Here'!$A246=BY$7,IF('Copy &amp; Paste Roster Report Here'!$M246="fy",1,0),0)</f>
        <v>0</v>
      </c>
      <c r="BZ249" s="121">
        <f>IF('Copy &amp; Paste Roster Report Here'!$A246=BZ$7,IF('Copy &amp; Paste Roster Report Here'!$M246="fy",1,0),0)</f>
        <v>0</v>
      </c>
      <c r="CA249" s="121">
        <f>IF('Copy &amp; Paste Roster Report Here'!$A246=CA$7,IF('Copy &amp; Paste Roster Report Here'!$M246="fy",1,0),0)</f>
        <v>0</v>
      </c>
      <c r="CB249" s="121">
        <f>IF('Copy &amp; Paste Roster Report Here'!$A246=CB$7,IF('Copy &amp; Paste Roster Report Here'!$M246="fy",1,0),0)</f>
        <v>0</v>
      </c>
      <c r="CC249" s="121">
        <f>IF('Copy &amp; Paste Roster Report Here'!$A246=CC$7,IF('Copy &amp; Paste Roster Report Here'!$M246="fy",1,0),0)</f>
        <v>0</v>
      </c>
      <c r="CD249" s="121">
        <f>IF('Copy &amp; Paste Roster Report Here'!$A246=CD$7,IF('Copy &amp; Paste Roster Report Here'!$M246="fy",1,0),0)</f>
        <v>0</v>
      </c>
      <c r="CE249" s="121">
        <f>IF('Copy &amp; Paste Roster Report Here'!$A246=CE$7,IF('Copy &amp; Paste Roster Report Here'!$M246="fy",1,0),0)</f>
        <v>0</v>
      </c>
      <c r="CF249" s="73">
        <f t="shared" si="58"/>
        <v>0</v>
      </c>
      <c r="CG249" s="122">
        <f>IF('Copy &amp; Paste Roster Report Here'!$A246=CG$7,IF('Copy &amp; Paste Roster Report Here'!$M246="RH",1,0),0)</f>
        <v>0</v>
      </c>
      <c r="CH249" s="122">
        <f>IF('Copy &amp; Paste Roster Report Here'!$A246=CH$7,IF('Copy &amp; Paste Roster Report Here'!$M246="RH",1,0),0)</f>
        <v>0</v>
      </c>
      <c r="CI249" s="122">
        <f>IF('Copy &amp; Paste Roster Report Here'!$A246=CI$7,IF('Copy &amp; Paste Roster Report Here'!$M246="RH",1,0),0)</f>
        <v>0</v>
      </c>
      <c r="CJ249" s="122">
        <f>IF('Copy &amp; Paste Roster Report Here'!$A246=CJ$7,IF('Copy &amp; Paste Roster Report Here'!$M246="RH",1,0),0)</f>
        <v>0</v>
      </c>
      <c r="CK249" s="122">
        <f>IF('Copy &amp; Paste Roster Report Here'!$A246=CK$7,IF('Copy &amp; Paste Roster Report Here'!$M246="RH",1,0),0)</f>
        <v>0</v>
      </c>
      <c r="CL249" s="122">
        <f>IF('Copy &amp; Paste Roster Report Here'!$A246=CL$7,IF('Copy &amp; Paste Roster Report Here'!$M246="RH",1,0),0)</f>
        <v>0</v>
      </c>
      <c r="CM249" s="122">
        <f>IF('Copy &amp; Paste Roster Report Here'!$A246=CM$7,IF('Copy &amp; Paste Roster Report Here'!$M246="RH",1,0),0)</f>
        <v>0</v>
      </c>
      <c r="CN249" s="122">
        <f>IF('Copy &amp; Paste Roster Report Here'!$A246=CN$7,IF('Copy &amp; Paste Roster Report Here'!$M246="RH",1,0),0)</f>
        <v>0</v>
      </c>
      <c r="CO249" s="122">
        <f>IF('Copy &amp; Paste Roster Report Here'!$A246=CO$7,IF('Copy &amp; Paste Roster Report Here'!$M246="RH",1,0),0)</f>
        <v>0</v>
      </c>
      <c r="CP249" s="122">
        <f>IF('Copy &amp; Paste Roster Report Here'!$A246=CP$7,IF('Copy &amp; Paste Roster Report Here'!$M246="RH",1,0),0)</f>
        <v>0</v>
      </c>
      <c r="CQ249" s="122">
        <f>IF('Copy &amp; Paste Roster Report Here'!$A246=CQ$7,IF('Copy &amp; Paste Roster Report Here'!$M246="RH",1,0),0)</f>
        <v>0</v>
      </c>
      <c r="CR249" s="73">
        <f t="shared" si="59"/>
        <v>0</v>
      </c>
      <c r="CS249" s="123">
        <f>IF('Copy &amp; Paste Roster Report Here'!$A246=CS$7,IF('Copy &amp; Paste Roster Report Here'!$M246="QT",1,0),0)</f>
        <v>0</v>
      </c>
      <c r="CT249" s="123">
        <f>IF('Copy &amp; Paste Roster Report Here'!$A246=CT$7,IF('Copy &amp; Paste Roster Report Here'!$M246="QT",1,0),0)</f>
        <v>0</v>
      </c>
      <c r="CU249" s="123">
        <f>IF('Copy &amp; Paste Roster Report Here'!$A246=CU$7,IF('Copy &amp; Paste Roster Report Here'!$M246="QT",1,0),0)</f>
        <v>0</v>
      </c>
      <c r="CV249" s="123">
        <f>IF('Copy &amp; Paste Roster Report Here'!$A246=CV$7,IF('Copy &amp; Paste Roster Report Here'!$M246="QT",1,0),0)</f>
        <v>0</v>
      </c>
      <c r="CW249" s="123">
        <f>IF('Copy &amp; Paste Roster Report Here'!$A246=CW$7,IF('Copy &amp; Paste Roster Report Here'!$M246="QT",1,0),0)</f>
        <v>0</v>
      </c>
      <c r="CX249" s="123">
        <f>IF('Copy &amp; Paste Roster Report Here'!$A246=CX$7,IF('Copy &amp; Paste Roster Report Here'!$M246="QT",1,0),0)</f>
        <v>0</v>
      </c>
      <c r="CY249" s="123">
        <f>IF('Copy &amp; Paste Roster Report Here'!$A246=CY$7,IF('Copy &amp; Paste Roster Report Here'!$M246="QT",1,0),0)</f>
        <v>0</v>
      </c>
      <c r="CZ249" s="123">
        <f>IF('Copy &amp; Paste Roster Report Here'!$A246=CZ$7,IF('Copy &amp; Paste Roster Report Here'!$M246="QT",1,0),0)</f>
        <v>0</v>
      </c>
      <c r="DA249" s="123">
        <f>IF('Copy &amp; Paste Roster Report Here'!$A246=DA$7,IF('Copy &amp; Paste Roster Report Here'!$M246="QT",1,0),0)</f>
        <v>0</v>
      </c>
      <c r="DB249" s="123">
        <f>IF('Copy &amp; Paste Roster Report Here'!$A246=DB$7,IF('Copy &amp; Paste Roster Report Here'!$M246="QT",1,0),0)</f>
        <v>0</v>
      </c>
      <c r="DC249" s="123">
        <f>IF('Copy &amp; Paste Roster Report Here'!$A246=DC$7,IF('Copy &amp; Paste Roster Report Here'!$M246="QT",1,0),0)</f>
        <v>0</v>
      </c>
      <c r="DD249" s="73">
        <f t="shared" si="60"/>
        <v>0</v>
      </c>
      <c r="DE249" s="124">
        <f>IF('Copy &amp; Paste Roster Report Here'!$A246=DE$7,IF('Copy &amp; Paste Roster Report Here'!$M246="xxxxxxxxxxx",1,0),0)</f>
        <v>0</v>
      </c>
      <c r="DF249" s="124">
        <f>IF('Copy &amp; Paste Roster Report Here'!$A246=DF$7,IF('Copy &amp; Paste Roster Report Here'!$M246="xxxxxxxxxxx",1,0),0)</f>
        <v>0</v>
      </c>
      <c r="DG249" s="124">
        <f>IF('Copy &amp; Paste Roster Report Here'!$A246=DG$7,IF('Copy &amp; Paste Roster Report Here'!$M246="xxxxxxxxxxx",1,0),0)</f>
        <v>0</v>
      </c>
      <c r="DH249" s="124">
        <f>IF('Copy &amp; Paste Roster Report Here'!$A246=DH$7,IF('Copy &amp; Paste Roster Report Here'!$M246="xxxxxxxxxxx",1,0),0)</f>
        <v>0</v>
      </c>
      <c r="DI249" s="124">
        <f>IF('Copy &amp; Paste Roster Report Here'!$A246=DI$7,IF('Copy &amp; Paste Roster Report Here'!$M246="xxxxxxxxxxx",1,0),0)</f>
        <v>0</v>
      </c>
      <c r="DJ249" s="124">
        <f>IF('Copy &amp; Paste Roster Report Here'!$A246=DJ$7,IF('Copy &amp; Paste Roster Report Here'!$M246="xxxxxxxxxxx",1,0),0)</f>
        <v>0</v>
      </c>
      <c r="DK249" s="124">
        <f>IF('Copy &amp; Paste Roster Report Here'!$A246=DK$7,IF('Copy &amp; Paste Roster Report Here'!$M246="xxxxxxxxxxx",1,0),0)</f>
        <v>0</v>
      </c>
      <c r="DL249" s="124">
        <f>IF('Copy &amp; Paste Roster Report Here'!$A246=DL$7,IF('Copy &amp; Paste Roster Report Here'!$M246="xxxxxxxxxxx",1,0),0)</f>
        <v>0</v>
      </c>
      <c r="DM249" s="124">
        <f>IF('Copy &amp; Paste Roster Report Here'!$A246=DM$7,IF('Copy &amp; Paste Roster Report Here'!$M246="xxxxxxxxxxx",1,0),0)</f>
        <v>0</v>
      </c>
      <c r="DN249" s="124">
        <f>IF('Copy &amp; Paste Roster Report Here'!$A246=DN$7,IF('Copy &amp; Paste Roster Report Here'!$M246="xxxxxxxxxxx",1,0),0)</f>
        <v>0</v>
      </c>
      <c r="DO249" s="124">
        <f>IF('Copy &amp; Paste Roster Report Here'!$A246=DO$7,IF('Copy &amp; Paste Roster Report Here'!$M246="xxxxxxxxxxx",1,0),0)</f>
        <v>0</v>
      </c>
      <c r="DP249" s="125">
        <f t="shared" si="61"/>
        <v>0</v>
      </c>
      <c r="DQ249" s="126">
        <f t="shared" si="62"/>
        <v>0</v>
      </c>
    </row>
    <row r="250" spans="1:121" x14ac:dyDescent="0.2">
      <c r="A250" s="111">
        <f t="shared" si="48"/>
        <v>0</v>
      </c>
      <c r="B250" s="111">
        <f t="shared" si="49"/>
        <v>0</v>
      </c>
      <c r="C250" s="112">
        <f>+('Copy &amp; Paste Roster Report Here'!$P247-'Copy &amp; Paste Roster Report Here'!$O247)/30</f>
        <v>0</v>
      </c>
      <c r="D250" s="112">
        <f>+('Copy &amp; Paste Roster Report Here'!$P247-'Copy &amp; Paste Roster Report Here'!$O247)</f>
        <v>0</v>
      </c>
      <c r="E250" s="111">
        <f>'Copy &amp; Paste Roster Report Here'!N247</f>
        <v>0</v>
      </c>
      <c r="F250" s="111" t="str">
        <f t="shared" si="50"/>
        <v>N</v>
      </c>
      <c r="G250" s="111">
        <f>'Copy &amp; Paste Roster Report Here'!R247</f>
        <v>0</v>
      </c>
      <c r="H250" s="113">
        <f t="shared" si="51"/>
        <v>0</v>
      </c>
      <c r="I250" s="112">
        <f>IF(F250="N",$F$5-'Copy &amp; Paste Roster Report Here'!O247,+'Copy &amp; Paste Roster Report Here'!Q247-'Copy &amp; Paste Roster Report Here'!O247)</f>
        <v>0</v>
      </c>
      <c r="J250" s="114">
        <f t="shared" si="52"/>
        <v>0</v>
      </c>
      <c r="K250" s="114">
        <f t="shared" si="53"/>
        <v>0</v>
      </c>
      <c r="L250" s="115">
        <f>'Copy &amp; Paste Roster Report Here'!F247</f>
        <v>0</v>
      </c>
      <c r="M250" s="116">
        <f t="shared" si="54"/>
        <v>0</v>
      </c>
      <c r="N250" s="117">
        <f>IF('Copy &amp; Paste Roster Report Here'!$A247='Analytical Tests'!N$7,IF($F250="Y",+$H250*N$6,0),0)</f>
        <v>0</v>
      </c>
      <c r="O250" s="117">
        <f>IF('Copy &amp; Paste Roster Report Here'!$A247='Analytical Tests'!O$7,IF($F250="Y",+$H250*O$6,0),0)</f>
        <v>0</v>
      </c>
      <c r="P250" s="117">
        <f>IF('Copy &amp; Paste Roster Report Here'!$A247='Analytical Tests'!P$7,IF($F250="Y",+$H250*P$6,0),0)</f>
        <v>0</v>
      </c>
      <c r="Q250" s="117">
        <f>IF('Copy &amp; Paste Roster Report Here'!$A247='Analytical Tests'!Q$7,IF($F250="Y",+$H250*Q$6,0),0)</f>
        <v>0</v>
      </c>
      <c r="R250" s="117">
        <f>IF('Copy &amp; Paste Roster Report Here'!$A247='Analytical Tests'!R$7,IF($F250="Y",+$H250*R$6,0),0)</f>
        <v>0</v>
      </c>
      <c r="S250" s="117">
        <f>IF('Copy &amp; Paste Roster Report Here'!$A247='Analytical Tests'!S$7,IF($F250="Y",+$H250*S$6,0),0)</f>
        <v>0</v>
      </c>
      <c r="T250" s="117">
        <f>IF('Copy &amp; Paste Roster Report Here'!$A247='Analytical Tests'!T$7,IF($F250="Y",+$H250*T$6,0),0)</f>
        <v>0</v>
      </c>
      <c r="U250" s="117">
        <f>IF('Copy &amp; Paste Roster Report Here'!$A247='Analytical Tests'!U$7,IF($F250="Y",+$H250*U$6,0),0)</f>
        <v>0</v>
      </c>
      <c r="V250" s="117">
        <f>IF('Copy &amp; Paste Roster Report Here'!$A247='Analytical Tests'!V$7,IF($F250="Y",+$H250*V$6,0),0)</f>
        <v>0</v>
      </c>
      <c r="W250" s="117">
        <f>IF('Copy &amp; Paste Roster Report Here'!$A247='Analytical Tests'!W$7,IF($F250="Y",+$H250*W$6,0),0)</f>
        <v>0</v>
      </c>
      <c r="X250" s="117">
        <f>IF('Copy &amp; Paste Roster Report Here'!$A247='Analytical Tests'!X$7,IF($F250="Y",+$H250*X$6,0),0)</f>
        <v>0</v>
      </c>
      <c r="Y250" s="117" t="b">
        <f>IF('Copy &amp; Paste Roster Report Here'!$A247='Analytical Tests'!Y$7,IF($F250="N",IF($J250&gt;=$C250,Y$6,+($I250/$D250)*Y$6),0))</f>
        <v>0</v>
      </c>
      <c r="Z250" s="117" t="b">
        <f>IF('Copy &amp; Paste Roster Report Here'!$A247='Analytical Tests'!Z$7,IF($F250="N",IF($J250&gt;=$C250,Z$6,+($I250/$D250)*Z$6),0))</f>
        <v>0</v>
      </c>
      <c r="AA250" s="117" t="b">
        <f>IF('Copy &amp; Paste Roster Report Here'!$A247='Analytical Tests'!AA$7,IF($F250="N",IF($J250&gt;=$C250,AA$6,+($I250/$D250)*AA$6),0))</f>
        <v>0</v>
      </c>
      <c r="AB250" s="117" t="b">
        <f>IF('Copy &amp; Paste Roster Report Here'!$A247='Analytical Tests'!AB$7,IF($F250="N",IF($J250&gt;=$C250,AB$6,+($I250/$D250)*AB$6),0))</f>
        <v>0</v>
      </c>
      <c r="AC250" s="117" t="b">
        <f>IF('Copy &amp; Paste Roster Report Here'!$A247='Analytical Tests'!AC$7,IF($F250="N",IF($J250&gt;=$C250,AC$6,+($I250/$D250)*AC$6),0))</f>
        <v>0</v>
      </c>
      <c r="AD250" s="117" t="b">
        <f>IF('Copy &amp; Paste Roster Report Here'!$A247='Analytical Tests'!AD$7,IF($F250="N",IF($J250&gt;=$C250,AD$6,+($I250/$D250)*AD$6),0))</f>
        <v>0</v>
      </c>
      <c r="AE250" s="117" t="b">
        <f>IF('Copy &amp; Paste Roster Report Here'!$A247='Analytical Tests'!AE$7,IF($F250="N",IF($J250&gt;=$C250,AE$6,+($I250/$D250)*AE$6),0))</f>
        <v>0</v>
      </c>
      <c r="AF250" s="117" t="b">
        <f>IF('Copy &amp; Paste Roster Report Here'!$A247='Analytical Tests'!AF$7,IF($F250="N",IF($J250&gt;=$C250,AF$6,+($I250/$D250)*AF$6),0))</f>
        <v>0</v>
      </c>
      <c r="AG250" s="117" t="b">
        <f>IF('Copy &amp; Paste Roster Report Here'!$A247='Analytical Tests'!AG$7,IF($F250="N",IF($J250&gt;=$C250,AG$6,+($I250/$D250)*AG$6),0))</f>
        <v>0</v>
      </c>
      <c r="AH250" s="117" t="b">
        <f>IF('Copy &amp; Paste Roster Report Here'!$A247='Analytical Tests'!AH$7,IF($F250="N",IF($J250&gt;=$C250,AH$6,+($I250/$D250)*AH$6),0))</f>
        <v>0</v>
      </c>
      <c r="AI250" s="117" t="b">
        <f>IF('Copy &amp; Paste Roster Report Here'!$A247='Analytical Tests'!AI$7,IF($F250="N",IF($J250&gt;=$C250,AI$6,+($I250/$D250)*AI$6),0))</f>
        <v>0</v>
      </c>
      <c r="AJ250" s="79"/>
      <c r="AK250" s="118">
        <f>IF('Copy &amp; Paste Roster Report Here'!$A247=AK$7,IF('Copy &amp; Paste Roster Report Here'!$M247="FT",1,0),0)</f>
        <v>0</v>
      </c>
      <c r="AL250" s="118">
        <f>IF('Copy &amp; Paste Roster Report Here'!$A247=AL$7,IF('Copy &amp; Paste Roster Report Here'!$M247="FT",1,0),0)</f>
        <v>0</v>
      </c>
      <c r="AM250" s="118">
        <f>IF('Copy &amp; Paste Roster Report Here'!$A247=AM$7,IF('Copy &amp; Paste Roster Report Here'!$M247="FT",1,0),0)</f>
        <v>0</v>
      </c>
      <c r="AN250" s="118">
        <f>IF('Copy &amp; Paste Roster Report Here'!$A247=AN$7,IF('Copy &amp; Paste Roster Report Here'!$M247="FT",1,0),0)</f>
        <v>0</v>
      </c>
      <c r="AO250" s="118">
        <f>IF('Copy &amp; Paste Roster Report Here'!$A247=AO$7,IF('Copy &amp; Paste Roster Report Here'!$M247="FT",1,0),0)</f>
        <v>0</v>
      </c>
      <c r="AP250" s="118">
        <f>IF('Copy &amp; Paste Roster Report Here'!$A247=AP$7,IF('Copy &amp; Paste Roster Report Here'!$M247="FT",1,0),0)</f>
        <v>0</v>
      </c>
      <c r="AQ250" s="118">
        <f>IF('Copy &amp; Paste Roster Report Here'!$A247=AQ$7,IF('Copy &amp; Paste Roster Report Here'!$M247="FT",1,0),0)</f>
        <v>0</v>
      </c>
      <c r="AR250" s="118">
        <f>IF('Copy &amp; Paste Roster Report Here'!$A247=AR$7,IF('Copy &amp; Paste Roster Report Here'!$M247="FT",1,0),0)</f>
        <v>0</v>
      </c>
      <c r="AS250" s="118">
        <f>IF('Copy &amp; Paste Roster Report Here'!$A247=AS$7,IF('Copy &amp; Paste Roster Report Here'!$M247="FT",1,0),0)</f>
        <v>0</v>
      </c>
      <c r="AT250" s="118">
        <f>IF('Copy &amp; Paste Roster Report Here'!$A247=AT$7,IF('Copy &amp; Paste Roster Report Here'!$M247="FT",1,0),0)</f>
        <v>0</v>
      </c>
      <c r="AU250" s="118">
        <f>IF('Copy &amp; Paste Roster Report Here'!$A247=AU$7,IF('Copy &amp; Paste Roster Report Here'!$M247="FT",1,0),0)</f>
        <v>0</v>
      </c>
      <c r="AV250" s="73">
        <f t="shared" si="55"/>
        <v>0</v>
      </c>
      <c r="AW250" s="119">
        <f>IF('Copy &amp; Paste Roster Report Here'!$A247=AW$7,IF('Copy &amp; Paste Roster Report Here'!$M247="HT",1,0),0)</f>
        <v>0</v>
      </c>
      <c r="AX250" s="119">
        <f>IF('Copy &amp; Paste Roster Report Here'!$A247=AX$7,IF('Copy &amp; Paste Roster Report Here'!$M247="HT",1,0),0)</f>
        <v>0</v>
      </c>
      <c r="AY250" s="119">
        <f>IF('Copy &amp; Paste Roster Report Here'!$A247=AY$7,IF('Copy &amp; Paste Roster Report Here'!$M247="HT",1,0),0)</f>
        <v>0</v>
      </c>
      <c r="AZ250" s="119">
        <f>IF('Copy &amp; Paste Roster Report Here'!$A247=AZ$7,IF('Copy &amp; Paste Roster Report Here'!$M247="HT",1,0),0)</f>
        <v>0</v>
      </c>
      <c r="BA250" s="119">
        <f>IF('Copy &amp; Paste Roster Report Here'!$A247=BA$7,IF('Copy &amp; Paste Roster Report Here'!$M247="HT",1,0),0)</f>
        <v>0</v>
      </c>
      <c r="BB250" s="119">
        <f>IF('Copy &amp; Paste Roster Report Here'!$A247=BB$7,IF('Copy &amp; Paste Roster Report Here'!$M247="HT",1,0),0)</f>
        <v>0</v>
      </c>
      <c r="BC250" s="119">
        <f>IF('Copy &amp; Paste Roster Report Here'!$A247=BC$7,IF('Copy &amp; Paste Roster Report Here'!$M247="HT",1,0),0)</f>
        <v>0</v>
      </c>
      <c r="BD250" s="119">
        <f>IF('Copy &amp; Paste Roster Report Here'!$A247=BD$7,IF('Copy &amp; Paste Roster Report Here'!$M247="HT",1,0),0)</f>
        <v>0</v>
      </c>
      <c r="BE250" s="119">
        <f>IF('Copy &amp; Paste Roster Report Here'!$A247=BE$7,IF('Copy &amp; Paste Roster Report Here'!$M247="HT",1,0),0)</f>
        <v>0</v>
      </c>
      <c r="BF250" s="119">
        <f>IF('Copy &amp; Paste Roster Report Here'!$A247=BF$7,IF('Copy &amp; Paste Roster Report Here'!$M247="HT",1,0),0)</f>
        <v>0</v>
      </c>
      <c r="BG250" s="119">
        <f>IF('Copy &amp; Paste Roster Report Here'!$A247=BG$7,IF('Copy &amp; Paste Roster Report Here'!$M247="HT",1,0),0)</f>
        <v>0</v>
      </c>
      <c r="BH250" s="73">
        <f t="shared" si="56"/>
        <v>0</v>
      </c>
      <c r="BI250" s="120">
        <f>IF('Copy &amp; Paste Roster Report Here'!$A247=BI$7,IF('Copy &amp; Paste Roster Report Here'!$M247="MT",1,0),0)</f>
        <v>0</v>
      </c>
      <c r="BJ250" s="120">
        <f>IF('Copy &amp; Paste Roster Report Here'!$A247=BJ$7,IF('Copy &amp; Paste Roster Report Here'!$M247="MT",1,0),0)</f>
        <v>0</v>
      </c>
      <c r="BK250" s="120">
        <f>IF('Copy &amp; Paste Roster Report Here'!$A247=BK$7,IF('Copy &amp; Paste Roster Report Here'!$M247="MT",1,0),0)</f>
        <v>0</v>
      </c>
      <c r="BL250" s="120">
        <f>IF('Copy &amp; Paste Roster Report Here'!$A247=BL$7,IF('Copy &amp; Paste Roster Report Here'!$M247="MT",1,0),0)</f>
        <v>0</v>
      </c>
      <c r="BM250" s="120">
        <f>IF('Copy &amp; Paste Roster Report Here'!$A247=BM$7,IF('Copy &amp; Paste Roster Report Here'!$M247="MT",1,0),0)</f>
        <v>0</v>
      </c>
      <c r="BN250" s="120">
        <f>IF('Copy &amp; Paste Roster Report Here'!$A247=BN$7,IF('Copy &amp; Paste Roster Report Here'!$M247="MT",1,0),0)</f>
        <v>0</v>
      </c>
      <c r="BO250" s="120">
        <f>IF('Copy &amp; Paste Roster Report Here'!$A247=BO$7,IF('Copy &amp; Paste Roster Report Here'!$M247="MT",1,0),0)</f>
        <v>0</v>
      </c>
      <c r="BP250" s="120">
        <f>IF('Copy &amp; Paste Roster Report Here'!$A247=BP$7,IF('Copy &amp; Paste Roster Report Here'!$M247="MT",1,0),0)</f>
        <v>0</v>
      </c>
      <c r="BQ250" s="120">
        <f>IF('Copy &amp; Paste Roster Report Here'!$A247=BQ$7,IF('Copy &amp; Paste Roster Report Here'!$M247="MT",1,0),0)</f>
        <v>0</v>
      </c>
      <c r="BR250" s="120">
        <f>IF('Copy &amp; Paste Roster Report Here'!$A247=BR$7,IF('Copy &amp; Paste Roster Report Here'!$M247="MT",1,0),0)</f>
        <v>0</v>
      </c>
      <c r="BS250" s="120">
        <f>IF('Copy &amp; Paste Roster Report Here'!$A247=BS$7,IF('Copy &amp; Paste Roster Report Here'!$M247="MT",1,0),0)</f>
        <v>0</v>
      </c>
      <c r="BT250" s="73">
        <f t="shared" si="57"/>
        <v>0</v>
      </c>
      <c r="BU250" s="121">
        <f>IF('Copy &amp; Paste Roster Report Here'!$A247=BU$7,IF('Copy &amp; Paste Roster Report Here'!$M247="fy",1,0),0)</f>
        <v>0</v>
      </c>
      <c r="BV250" s="121">
        <f>IF('Copy &amp; Paste Roster Report Here'!$A247=BV$7,IF('Copy &amp; Paste Roster Report Here'!$M247="fy",1,0),0)</f>
        <v>0</v>
      </c>
      <c r="BW250" s="121">
        <f>IF('Copy &amp; Paste Roster Report Here'!$A247=BW$7,IF('Copy &amp; Paste Roster Report Here'!$M247="fy",1,0),0)</f>
        <v>0</v>
      </c>
      <c r="BX250" s="121">
        <f>IF('Copy &amp; Paste Roster Report Here'!$A247=BX$7,IF('Copy &amp; Paste Roster Report Here'!$M247="fy",1,0),0)</f>
        <v>0</v>
      </c>
      <c r="BY250" s="121">
        <f>IF('Copy &amp; Paste Roster Report Here'!$A247=BY$7,IF('Copy &amp; Paste Roster Report Here'!$M247="fy",1,0),0)</f>
        <v>0</v>
      </c>
      <c r="BZ250" s="121">
        <f>IF('Copy &amp; Paste Roster Report Here'!$A247=BZ$7,IF('Copy &amp; Paste Roster Report Here'!$M247="fy",1,0),0)</f>
        <v>0</v>
      </c>
      <c r="CA250" s="121">
        <f>IF('Copy &amp; Paste Roster Report Here'!$A247=CA$7,IF('Copy &amp; Paste Roster Report Here'!$M247="fy",1,0),0)</f>
        <v>0</v>
      </c>
      <c r="CB250" s="121">
        <f>IF('Copy &amp; Paste Roster Report Here'!$A247=CB$7,IF('Copy &amp; Paste Roster Report Here'!$M247="fy",1,0),0)</f>
        <v>0</v>
      </c>
      <c r="CC250" s="121">
        <f>IF('Copy &amp; Paste Roster Report Here'!$A247=CC$7,IF('Copy &amp; Paste Roster Report Here'!$M247="fy",1,0),0)</f>
        <v>0</v>
      </c>
      <c r="CD250" s="121">
        <f>IF('Copy &amp; Paste Roster Report Here'!$A247=CD$7,IF('Copy &amp; Paste Roster Report Here'!$M247="fy",1,0),0)</f>
        <v>0</v>
      </c>
      <c r="CE250" s="121">
        <f>IF('Copy &amp; Paste Roster Report Here'!$A247=CE$7,IF('Copy &amp; Paste Roster Report Here'!$M247="fy",1,0),0)</f>
        <v>0</v>
      </c>
      <c r="CF250" s="73">
        <f t="shared" si="58"/>
        <v>0</v>
      </c>
      <c r="CG250" s="122">
        <f>IF('Copy &amp; Paste Roster Report Here'!$A247=CG$7,IF('Copy &amp; Paste Roster Report Here'!$M247="RH",1,0),0)</f>
        <v>0</v>
      </c>
      <c r="CH250" s="122">
        <f>IF('Copy &amp; Paste Roster Report Here'!$A247=CH$7,IF('Copy &amp; Paste Roster Report Here'!$M247="RH",1,0),0)</f>
        <v>0</v>
      </c>
      <c r="CI250" s="122">
        <f>IF('Copy &amp; Paste Roster Report Here'!$A247=CI$7,IF('Copy &amp; Paste Roster Report Here'!$M247="RH",1,0),0)</f>
        <v>0</v>
      </c>
      <c r="CJ250" s="122">
        <f>IF('Copy &amp; Paste Roster Report Here'!$A247=CJ$7,IF('Copy &amp; Paste Roster Report Here'!$M247="RH",1,0),0)</f>
        <v>0</v>
      </c>
      <c r="CK250" s="122">
        <f>IF('Copy &amp; Paste Roster Report Here'!$A247=CK$7,IF('Copy &amp; Paste Roster Report Here'!$M247="RH",1,0),0)</f>
        <v>0</v>
      </c>
      <c r="CL250" s="122">
        <f>IF('Copy &amp; Paste Roster Report Here'!$A247=CL$7,IF('Copy &amp; Paste Roster Report Here'!$M247="RH",1,0),0)</f>
        <v>0</v>
      </c>
      <c r="CM250" s="122">
        <f>IF('Copy &amp; Paste Roster Report Here'!$A247=CM$7,IF('Copy &amp; Paste Roster Report Here'!$M247="RH",1,0),0)</f>
        <v>0</v>
      </c>
      <c r="CN250" s="122">
        <f>IF('Copy &amp; Paste Roster Report Here'!$A247=CN$7,IF('Copy &amp; Paste Roster Report Here'!$M247="RH",1,0),0)</f>
        <v>0</v>
      </c>
      <c r="CO250" s="122">
        <f>IF('Copy &amp; Paste Roster Report Here'!$A247=CO$7,IF('Copy &amp; Paste Roster Report Here'!$M247="RH",1,0),0)</f>
        <v>0</v>
      </c>
      <c r="CP250" s="122">
        <f>IF('Copy &amp; Paste Roster Report Here'!$A247=CP$7,IF('Copy &amp; Paste Roster Report Here'!$M247="RH",1,0),0)</f>
        <v>0</v>
      </c>
      <c r="CQ250" s="122">
        <f>IF('Copy &amp; Paste Roster Report Here'!$A247=CQ$7,IF('Copy &amp; Paste Roster Report Here'!$M247="RH",1,0),0)</f>
        <v>0</v>
      </c>
      <c r="CR250" s="73">
        <f t="shared" si="59"/>
        <v>0</v>
      </c>
      <c r="CS250" s="123">
        <f>IF('Copy &amp; Paste Roster Report Here'!$A247=CS$7,IF('Copy &amp; Paste Roster Report Here'!$M247="QT",1,0),0)</f>
        <v>0</v>
      </c>
      <c r="CT250" s="123">
        <f>IF('Copy &amp; Paste Roster Report Here'!$A247=CT$7,IF('Copy &amp; Paste Roster Report Here'!$M247="QT",1,0),0)</f>
        <v>0</v>
      </c>
      <c r="CU250" s="123">
        <f>IF('Copy &amp; Paste Roster Report Here'!$A247=CU$7,IF('Copy &amp; Paste Roster Report Here'!$M247="QT",1,0),0)</f>
        <v>0</v>
      </c>
      <c r="CV250" s="123">
        <f>IF('Copy &amp; Paste Roster Report Here'!$A247=CV$7,IF('Copy &amp; Paste Roster Report Here'!$M247="QT",1,0),0)</f>
        <v>0</v>
      </c>
      <c r="CW250" s="123">
        <f>IF('Copy &amp; Paste Roster Report Here'!$A247=CW$7,IF('Copy &amp; Paste Roster Report Here'!$M247="QT",1,0),0)</f>
        <v>0</v>
      </c>
      <c r="CX250" s="123">
        <f>IF('Copy &amp; Paste Roster Report Here'!$A247=CX$7,IF('Copy &amp; Paste Roster Report Here'!$M247="QT",1,0),0)</f>
        <v>0</v>
      </c>
      <c r="CY250" s="123">
        <f>IF('Copy &amp; Paste Roster Report Here'!$A247=CY$7,IF('Copy &amp; Paste Roster Report Here'!$M247="QT",1,0),0)</f>
        <v>0</v>
      </c>
      <c r="CZ250" s="123">
        <f>IF('Copy &amp; Paste Roster Report Here'!$A247=CZ$7,IF('Copy &amp; Paste Roster Report Here'!$M247="QT",1,0),0)</f>
        <v>0</v>
      </c>
      <c r="DA250" s="123">
        <f>IF('Copy &amp; Paste Roster Report Here'!$A247=DA$7,IF('Copy &amp; Paste Roster Report Here'!$M247="QT",1,0),0)</f>
        <v>0</v>
      </c>
      <c r="DB250" s="123">
        <f>IF('Copy &amp; Paste Roster Report Here'!$A247=DB$7,IF('Copy &amp; Paste Roster Report Here'!$M247="QT",1,0),0)</f>
        <v>0</v>
      </c>
      <c r="DC250" s="123">
        <f>IF('Copy &amp; Paste Roster Report Here'!$A247=DC$7,IF('Copy &amp; Paste Roster Report Here'!$M247="QT",1,0),0)</f>
        <v>0</v>
      </c>
      <c r="DD250" s="73">
        <f t="shared" si="60"/>
        <v>0</v>
      </c>
      <c r="DE250" s="124">
        <f>IF('Copy &amp; Paste Roster Report Here'!$A247=DE$7,IF('Copy &amp; Paste Roster Report Here'!$M247="xxxxxxxxxxx",1,0),0)</f>
        <v>0</v>
      </c>
      <c r="DF250" s="124">
        <f>IF('Copy &amp; Paste Roster Report Here'!$A247=DF$7,IF('Copy &amp; Paste Roster Report Here'!$M247="xxxxxxxxxxx",1,0),0)</f>
        <v>0</v>
      </c>
      <c r="DG250" s="124">
        <f>IF('Copy &amp; Paste Roster Report Here'!$A247=DG$7,IF('Copy &amp; Paste Roster Report Here'!$M247="xxxxxxxxxxx",1,0),0)</f>
        <v>0</v>
      </c>
      <c r="DH250" s="124">
        <f>IF('Copy &amp; Paste Roster Report Here'!$A247=DH$7,IF('Copy &amp; Paste Roster Report Here'!$M247="xxxxxxxxxxx",1,0),0)</f>
        <v>0</v>
      </c>
      <c r="DI250" s="124">
        <f>IF('Copy &amp; Paste Roster Report Here'!$A247=DI$7,IF('Copy &amp; Paste Roster Report Here'!$M247="xxxxxxxxxxx",1,0),0)</f>
        <v>0</v>
      </c>
      <c r="DJ250" s="124">
        <f>IF('Copy &amp; Paste Roster Report Here'!$A247=DJ$7,IF('Copy &amp; Paste Roster Report Here'!$M247="xxxxxxxxxxx",1,0),0)</f>
        <v>0</v>
      </c>
      <c r="DK250" s="124">
        <f>IF('Copy &amp; Paste Roster Report Here'!$A247=DK$7,IF('Copy &amp; Paste Roster Report Here'!$M247="xxxxxxxxxxx",1,0),0)</f>
        <v>0</v>
      </c>
      <c r="DL250" s="124">
        <f>IF('Copy &amp; Paste Roster Report Here'!$A247=DL$7,IF('Copy &amp; Paste Roster Report Here'!$M247="xxxxxxxxxxx",1,0),0)</f>
        <v>0</v>
      </c>
      <c r="DM250" s="124">
        <f>IF('Copy &amp; Paste Roster Report Here'!$A247=DM$7,IF('Copy &amp; Paste Roster Report Here'!$M247="xxxxxxxxxxx",1,0),0)</f>
        <v>0</v>
      </c>
      <c r="DN250" s="124">
        <f>IF('Copy &amp; Paste Roster Report Here'!$A247=DN$7,IF('Copy &amp; Paste Roster Report Here'!$M247="xxxxxxxxxxx",1,0),0)</f>
        <v>0</v>
      </c>
      <c r="DO250" s="124">
        <f>IF('Copy &amp; Paste Roster Report Here'!$A247=DO$7,IF('Copy &amp; Paste Roster Report Here'!$M247="xxxxxxxxxxx",1,0),0)</f>
        <v>0</v>
      </c>
      <c r="DP250" s="125">
        <f t="shared" si="61"/>
        <v>0</v>
      </c>
      <c r="DQ250" s="126">
        <f t="shared" si="62"/>
        <v>0</v>
      </c>
    </row>
    <row r="251" spans="1:121" x14ac:dyDescent="0.2">
      <c r="A251" s="111">
        <f t="shared" si="48"/>
        <v>0</v>
      </c>
      <c r="B251" s="111">
        <f t="shared" si="49"/>
        <v>0</v>
      </c>
      <c r="C251" s="112">
        <f>+('Copy &amp; Paste Roster Report Here'!$P248-'Copy &amp; Paste Roster Report Here'!$O248)/30</f>
        <v>0</v>
      </c>
      <c r="D251" s="112">
        <f>+('Copy &amp; Paste Roster Report Here'!$P248-'Copy &amp; Paste Roster Report Here'!$O248)</f>
        <v>0</v>
      </c>
      <c r="E251" s="111">
        <f>'Copy &amp; Paste Roster Report Here'!N248</f>
        <v>0</v>
      </c>
      <c r="F251" s="111" t="str">
        <f t="shared" si="50"/>
        <v>N</v>
      </c>
      <c r="G251" s="111">
        <f>'Copy &amp; Paste Roster Report Here'!R248</f>
        <v>0</v>
      </c>
      <c r="H251" s="113">
        <f t="shared" si="51"/>
        <v>0</v>
      </c>
      <c r="I251" s="112">
        <f>IF(F251="N",$F$5-'Copy &amp; Paste Roster Report Here'!O248,+'Copy &amp; Paste Roster Report Here'!Q248-'Copy &amp; Paste Roster Report Here'!O248)</f>
        <v>0</v>
      </c>
      <c r="J251" s="114">
        <f t="shared" si="52"/>
        <v>0</v>
      </c>
      <c r="K251" s="114">
        <f t="shared" si="53"/>
        <v>0</v>
      </c>
      <c r="L251" s="115">
        <f>'Copy &amp; Paste Roster Report Here'!F248</f>
        <v>0</v>
      </c>
      <c r="M251" s="116">
        <f t="shared" si="54"/>
        <v>0</v>
      </c>
      <c r="N251" s="117">
        <f>IF('Copy &amp; Paste Roster Report Here'!$A248='Analytical Tests'!N$7,IF($F251="Y",+$H251*N$6,0),0)</f>
        <v>0</v>
      </c>
      <c r="O251" s="117">
        <f>IF('Copy &amp; Paste Roster Report Here'!$A248='Analytical Tests'!O$7,IF($F251="Y",+$H251*O$6,0),0)</f>
        <v>0</v>
      </c>
      <c r="P251" s="117">
        <f>IF('Copy &amp; Paste Roster Report Here'!$A248='Analytical Tests'!P$7,IF($F251="Y",+$H251*P$6,0),0)</f>
        <v>0</v>
      </c>
      <c r="Q251" s="117">
        <f>IF('Copy &amp; Paste Roster Report Here'!$A248='Analytical Tests'!Q$7,IF($F251="Y",+$H251*Q$6,0),0)</f>
        <v>0</v>
      </c>
      <c r="R251" s="117">
        <f>IF('Copy &amp; Paste Roster Report Here'!$A248='Analytical Tests'!R$7,IF($F251="Y",+$H251*R$6,0),0)</f>
        <v>0</v>
      </c>
      <c r="S251" s="117">
        <f>IF('Copy &amp; Paste Roster Report Here'!$A248='Analytical Tests'!S$7,IF($F251="Y",+$H251*S$6,0),0)</f>
        <v>0</v>
      </c>
      <c r="T251" s="117">
        <f>IF('Copy &amp; Paste Roster Report Here'!$A248='Analytical Tests'!T$7,IF($F251="Y",+$H251*T$6,0),0)</f>
        <v>0</v>
      </c>
      <c r="U251" s="117">
        <f>IF('Copy &amp; Paste Roster Report Here'!$A248='Analytical Tests'!U$7,IF($F251="Y",+$H251*U$6,0),0)</f>
        <v>0</v>
      </c>
      <c r="V251" s="117">
        <f>IF('Copy &amp; Paste Roster Report Here'!$A248='Analytical Tests'!V$7,IF($F251="Y",+$H251*V$6,0),0)</f>
        <v>0</v>
      </c>
      <c r="W251" s="117">
        <f>IF('Copy &amp; Paste Roster Report Here'!$A248='Analytical Tests'!W$7,IF($F251="Y",+$H251*W$6,0),0)</f>
        <v>0</v>
      </c>
      <c r="X251" s="117">
        <f>IF('Copy &amp; Paste Roster Report Here'!$A248='Analytical Tests'!X$7,IF($F251="Y",+$H251*X$6,0),0)</f>
        <v>0</v>
      </c>
      <c r="Y251" s="117" t="b">
        <f>IF('Copy &amp; Paste Roster Report Here'!$A248='Analytical Tests'!Y$7,IF($F251="N",IF($J251&gt;=$C251,Y$6,+($I251/$D251)*Y$6),0))</f>
        <v>0</v>
      </c>
      <c r="Z251" s="117" t="b">
        <f>IF('Copy &amp; Paste Roster Report Here'!$A248='Analytical Tests'!Z$7,IF($F251="N",IF($J251&gt;=$C251,Z$6,+($I251/$D251)*Z$6),0))</f>
        <v>0</v>
      </c>
      <c r="AA251" s="117" t="b">
        <f>IF('Copy &amp; Paste Roster Report Here'!$A248='Analytical Tests'!AA$7,IF($F251="N",IF($J251&gt;=$C251,AA$6,+($I251/$D251)*AA$6),0))</f>
        <v>0</v>
      </c>
      <c r="AB251" s="117" t="b">
        <f>IF('Copy &amp; Paste Roster Report Here'!$A248='Analytical Tests'!AB$7,IF($F251="N",IF($J251&gt;=$C251,AB$6,+($I251/$D251)*AB$6),0))</f>
        <v>0</v>
      </c>
      <c r="AC251" s="117" t="b">
        <f>IF('Copy &amp; Paste Roster Report Here'!$A248='Analytical Tests'!AC$7,IF($F251="N",IF($J251&gt;=$C251,AC$6,+($I251/$D251)*AC$6),0))</f>
        <v>0</v>
      </c>
      <c r="AD251" s="117" t="b">
        <f>IF('Copy &amp; Paste Roster Report Here'!$A248='Analytical Tests'!AD$7,IF($F251="N",IF($J251&gt;=$C251,AD$6,+($I251/$D251)*AD$6),0))</f>
        <v>0</v>
      </c>
      <c r="AE251" s="117" t="b">
        <f>IF('Copy &amp; Paste Roster Report Here'!$A248='Analytical Tests'!AE$7,IF($F251="N",IF($J251&gt;=$C251,AE$6,+($I251/$D251)*AE$6),0))</f>
        <v>0</v>
      </c>
      <c r="AF251" s="117" t="b">
        <f>IF('Copy &amp; Paste Roster Report Here'!$A248='Analytical Tests'!AF$7,IF($F251="N",IF($J251&gt;=$C251,AF$6,+($I251/$D251)*AF$6),0))</f>
        <v>0</v>
      </c>
      <c r="AG251" s="117" t="b">
        <f>IF('Copy &amp; Paste Roster Report Here'!$A248='Analytical Tests'!AG$7,IF($F251="N",IF($J251&gt;=$C251,AG$6,+($I251/$D251)*AG$6),0))</f>
        <v>0</v>
      </c>
      <c r="AH251" s="117" t="b">
        <f>IF('Copy &amp; Paste Roster Report Here'!$A248='Analytical Tests'!AH$7,IF($F251="N",IF($J251&gt;=$C251,AH$6,+($I251/$D251)*AH$6),0))</f>
        <v>0</v>
      </c>
      <c r="AI251" s="117" t="b">
        <f>IF('Copy &amp; Paste Roster Report Here'!$A248='Analytical Tests'!AI$7,IF($F251="N",IF($J251&gt;=$C251,AI$6,+($I251/$D251)*AI$6),0))</f>
        <v>0</v>
      </c>
      <c r="AJ251" s="79"/>
      <c r="AK251" s="118">
        <f>IF('Copy &amp; Paste Roster Report Here'!$A248=AK$7,IF('Copy &amp; Paste Roster Report Here'!$M248="FT",1,0),0)</f>
        <v>0</v>
      </c>
      <c r="AL251" s="118">
        <f>IF('Copy &amp; Paste Roster Report Here'!$A248=AL$7,IF('Copy &amp; Paste Roster Report Here'!$M248="FT",1,0),0)</f>
        <v>0</v>
      </c>
      <c r="AM251" s="118">
        <f>IF('Copy &amp; Paste Roster Report Here'!$A248=AM$7,IF('Copy &amp; Paste Roster Report Here'!$M248="FT",1,0),0)</f>
        <v>0</v>
      </c>
      <c r="AN251" s="118">
        <f>IF('Copy &amp; Paste Roster Report Here'!$A248=AN$7,IF('Copy &amp; Paste Roster Report Here'!$M248="FT",1,0),0)</f>
        <v>0</v>
      </c>
      <c r="AO251" s="118">
        <f>IF('Copy &amp; Paste Roster Report Here'!$A248=AO$7,IF('Copy &amp; Paste Roster Report Here'!$M248="FT",1,0),0)</f>
        <v>0</v>
      </c>
      <c r="AP251" s="118">
        <f>IF('Copy &amp; Paste Roster Report Here'!$A248=AP$7,IF('Copy &amp; Paste Roster Report Here'!$M248="FT",1,0),0)</f>
        <v>0</v>
      </c>
      <c r="AQ251" s="118">
        <f>IF('Copy &amp; Paste Roster Report Here'!$A248=AQ$7,IF('Copy &amp; Paste Roster Report Here'!$M248="FT",1,0),0)</f>
        <v>0</v>
      </c>
      <c r="AR251" s="118">
        <f>IF('Copy &amp; Paste Roster Report Here'!$A248=AR$7,IF('Copy &amp; Paste Roster Report Here'!$M248="FT",1,0),0)</f>
        <v>0</v>
      </c>
      <c r="AS251" s="118">
        <f>IF('Copy &amp; Paste Roster Report Here'!$A248=AS$7,IF('Copy &amp; Paste Roster Report Here'!$M248="FT",1,0),0)</f>
        <v>0</v>
      </c>
      <c r="AT251" s="118">
        <f>IF('Copy &amp; Paste Roster Report Here'!$A248=AT$7,IF('Copy &amp; Paste Roster Report Here'!$M248="FT",1,0),0)</f>
        <v>0</v>
      </c>
      <c r="AU251" s="118">
        <f>IF('Copy &amp; Paste Roster Report Here'!$A248=AU$7,IF('Copy &amp; Paste Roster Report Here'!$M248="FT",1,0),0)</f>
        <v>0</v>
      </c>
      <c r="AV251" s="73">
        <f t="shared" si="55"/>
        <v>0</v>
      </c>
      <c r="AW251" s="119">
        <f>IF('Copy &amp; Paste Roster Report Here'!$A248=AW$7,IF('Copy &amp; Paste Roster Report Here'!$M248="HT",1,0),0)</f>
        <v>0</v>
      </c>
      <c r="AX251" s="119">
        <f>IF('Copy &amp; Paste Roster Report Here'!$A248=AX$7,IF('Copy &amp; Paste Roster Report Here'!$M248="HT",1,0),0)</f>
        <v>0</v>
      </c>
      <c r="AY251" s="119">
        <f>IF('Copy &amp; Paste Roster Report Here'!$A248=AY$7,IF('Copy &amp; Paste Roster Report Here'!$M248="HT",1,0),0)</f>
        <v>0</v>
      </c>
      <c r="AZ251" s="119">
        <f>IF('Copy &amp; Paste Roster Report Here'!$A248=AZ$7,IF('Copy &amp; Paste Roster Report Here'!$M248="HT",1,0),0)</f>
        <v>0</v>
      </c>
      <c r="BA251" s="119">
        <f>IF('Copy &amp; Paste Roster Report Here'!$A248=BA$7,IF('Copy &amp; Paste Roster Report Here'!$M248="HT",1,0),0)</f>
        <v>0</v>
      </c>
      <c r="BB251" s="119">
        <f>IF('Copy &amp; Paste Roster Report Here'!$A248=BB$7,IF('Copy &amp; Paste Roster Report Here'!$M248="HT",1,0),0)</f>
        <v>0</v>
      </c>
      <c r="BC251" s="119">
        <f>IF('Copy &amp; Paste Roster Report Here'!$A248=BC$7,IF('Copy &amp; Paste Roster Report Here'!$M248="HT",1,0),0)</f>
        <v>0</v>
      </c>
      <c r="BD251" s="119">
        <f>IF('Copy &amp; Paste Roster Report Here'!$A248=BD$7,IF('Copy &amp; Paste Roster Report Here'!$M248="HT",1,0),0)</f>
        <v>0</v>
      </c>
      <c r="BE251" s="119">
        <f>IF('Copy &amp; Paste Roster Report Here'!$A248=BE$7,IF('Copy &amp; Paste Roster Report Here'!$M248="HT",1,0),0)</f>
        <v>0</v>
      </c>
      <c r="BF251" s="119">
        <f>IF('Copy &amp; Paste Roster Report Here'!$A248=BF$7,IF('Copy &amp; Paste Roster Report Here'!$M248="HT",1,0),0)</f>
        <v>0</v>
      </c>
      <c r="BG251" s="119">
        <f>IF('Copy &amp; Paste Roster Report Here'!$A248=BG$7,IF('Copy &amp; Paste Roster Report Here'!$M248="HT",1,0),0)</f>
        <v>0</v>
      </c>
      <c r="BH251" s="73">
        <f t="shared" si="56"/>
        <v>0</v>
      </c>
      <c r="BI251" s="120">
        <f>IF('Copy &amp; Paste Roster Report Here'!$A248=BI$7,IF('Copy &amp; Paste Roster Report Here'!$M248="MT",1,0),0)</f>
        <v>0</v>
      </c>
      <c r="BJ251" s="120">
        <f>IF('Copy &amp; Paste Roster Report Here'!$A248=BJ$7,IF('Copy &amp; Paste Roster Report Here'!$M248="MT",1,0),0)</f>
        <v>0</v>
      </c>
      <c r="BK251" s="120">
        <f>IF('Copy &amp; Paste Roster Report Here'!$A248=BK$7,IF('Copy &amp; Paste Roster Report Here'!$M248="MT",1,0),0)</f>
        <v>0</v>
      </c>
      <c r="BL251" s="120">
        <f>IF('Copy &amp; Paste Roster Report Here'!$A248=BL$7,IF('Copy &amp; Paste Roster Report Here'!$M248="MT",1,0),0)</f>
        <v>0</v>
      </c>
      <c r="BM251" s="120">
        <f>IF('Copy &amp; Paste Roster Report Here'!$A248=BM$7,IF('Copy &amp; Paste Roster Report Here'!$M248="MT",1,0),0)</f>
        <v>0</v>
      </c>
      <c r="BN251" s="120">
        <f>IF('Copy &amp; Paste Roster Report Here'!$A248=BN$7,IF('Copy &amp; Paste Roster Report Here'!$M248="MT",1,0),0)</f>
        <v>0</v>
      </c>
      <c r="BO251" s="120">
        <f>IF('Copy &amp; Paste Roster Report Here'!$A248=BO$7,IF('Copy &amp; Paste Roster Report Here'!$M248="MT",1,0),0)</f>
        <v>0</v>
      </c>
      <c r="BP251" s="120">
        <f>IF('Copy &amp; Paste Roster Report Here'!$A248=BP$7,IF('Copy &amp; Paste Roster Report Here'!$M248="MT",1,0),0)</f>
        <v>0</v>
      </c>
      <c r="BQ251" s="120">
        <f>IF('Copy &amp; Paste Roster Report Here'!$A248=BQ$7,IF('Copy &amp; Paste Roster Report Here'!$M248="MT",1,0),0)</f>
        <v>0</v>
      </c>
      <c r="BR251" s="120">
        <f>IF('Copy &amp; Paste Roster Report Here'!$A248=BR$7,IF('Copy &amp; Paste Roster Report Here'!$M248="MT",1,0),0)</f>
        <v>0</v>
      </c>
      <c r="BS251" s="120">
        <f>IF('Copy &amp; Paste Roster Report Here'!$A248=BS$7,IF('Copy &amp; Paste Roster Report Here'!$M248="MT",1,0),0)</f>
        <v>0</v>
      </c>
      <c r="BT251" s="73">
        <f t="shared" si="57"/>
        <v>0</v>
      </c>
      <c r="BU251" s="121">
        <f>IF('Copy &amp; Paste Roster Report Here'!$A248=BU$7,IF('Copy &amp; Paste Roster Report Here'!$M248="fy",1,0),0)</f>
        <v>0</v>
      </c>
      <c r="BV251" s="121">
        <f>IF('Copy &amp; Paste Roster Report Here'!$A248=BV$7,IF('Copy &amp; Paste Roster Report Here'!$M248="fy",1,0),0)</f>
        <v>0</v>
      </c>
      <c r="BW251" s="121">
        <f>IF('Copy &amp; Paste Roster Report Here'!$A248=BW$7,IF('Copy &amp; Paste Roster Report Here'!$M248="fy",1,0),0)</f>
        <v>0</v>
      </c>
      <c r="BX251" s="121">
        <f>IF('Copy &amp; Paste Roster Report Here'!$A248=BX$7,IF('Copy &amp; Paste Roster Report Here'!$M248="fy",1,0),0)</f>
        <v>0</v>
      </c>
      <c r="BY251" s="121">
        <f>IF('Copy &amp; Paste Roster Report Here'!$A248=BY$7,IF('Copy &amp; Paste Roster Report Here'!$M248="fy",1,0),0)</f>
        <v>0</v>
      </c>
      <c r="BZ251" s="121">
        <f>IF('Copy &amp; Paste Roster Report Here'!$A248=BZ$7,IF('Copy &amp; Paste Roster Report Here'!$M248="fy",1,0),0)</f>
        <v>0</v>
      </c>
      <c r="CA251" s="121">
        <f>IF('Copy &amp; Paste Roster Report Here'!$A248=CA$7,IF('Copy &amp; Paste Roster Report Here'!$M248="fy",1,0),0)</f>
        <v>0</v>
      </c>
      <c r="CB251" s="121">
        <f>IF('Copy &amp; Paste Roster Report Here'!$A248=CB$7,IF('Copy &amp; Paste Roster Report Here'!$M248="fy",1,0),0)</f>
        <v>0</v>
      </c>
      <c r="CC251" s="121">
        <f>IF('Copy &amp; Paste Roster Report Here'!$A248=CC$7,IF('Copy &amp; Paste Roster Report Here'!$M248="fy",1,0),0)</f>
        <v>0</v>
      </c>
      <c r="CD251" s="121">
        <f>IF('Copy &amp; Paste Roster Report Here'!$A248=CD$7,IF('Copy &amp; Paste Roster Report Here'!$M248="fy",1,0),0)</f>
        <v>0</v>
      </c>
      <c r="CE251" s="121">
        <f>IF('Copy &amp; Paste Roster Report Here'!$A248=CE$7,IF('Copy &amp; Paste Roster Report Here'!$M248="fy",1,0),0)</f>
        <v>0</v>
      </c>
      <c r="CF251" s="73">
        <f t="shared" si="58"/>
        <v>0</v>
      </c>
      <c r="CG251" s="122">
        <f>IF('Copy &amp; Paste Roster Report Here'!$A248=CG$7,IF('Copy &amp; Paste Roster Report Here'!$M248="RH",1,0),0)</f>
        <v>0</v>
      </c>
      <c r="CH251" s="122">
        <f>IF('Copy &amp; Paste Roster Report Here'!$A248=CH$7,IF('Copy &amp; Paste Roster Report Here'!$M248="RH",1,0),0)</f>
        <v>0</v>
      </c>
      <c r="CI251" s="122">
        <f>IF('Copy &amp; Paste Roster Report Here'!$A248=CI$7,IF('Copy &amp; Paste Roster Report Here'!$M248="RH",1,0),0)</f>
        <v>0</v>
      </c>
      <c r="CJ251" s="122">
        <f>IF('Copy &amp; Paste Roster Report Here'!$A248=CJ$7,IF('Copy &amp; Paste Roster Report Here'!$M248="RH",1,0),0)</f>
        <v>0</v>
      </c>
      <c r="CK251" s="122">
        <f>IF('Copy &amp; Paste Roster Report Here'!$A248=CK$7,IF('Copy &amp; Paste Roster Report Here'!$M248="RH",1,0),0)</f>
        <v>0</v>
      </c>
      <c r="CL251" s="122">
        <f>IF('Copy &amp; Paste Roster Report Here'!$A248=CL$7,IF('Copy &amp; Paste Roster Report Here'!$M248="RH",1,0),0)</f>
        <v>0</v>
      </c>
      <c r="CM251" s="122">
        <f>IF('Copy &amp; Paste Roster Report Here'!$A248=CM$7,IF('Copy &amp; Paste Roster Report Here'!$M248="RH",1,0),0)</f>
        <v>0</v>
      </c>
      <c r="CN251" s="122">
        <f>IF('Copy &amp; Paste Roster Report Here'!$A248=CN$7,IF('Copy &amp; Paste Roster Report Here'!$M248="RH",1,0),0)</f>
        <v>0</v>
      </c>
      <c r="CO251" s="122">
        <f>IF('Copy &amp; Paste Roster Report Here'!$A248=CO$7,IF('Copy &amp; Paste Roster Report Here'!$M248="RH",1,0),0)</f>
        <v>0</v>
      </c>
      <c r="CP251" s="122">
        <f>IF('Copy &amp; Paste Roster Report Here'!$A248=CP$7,IF('Copy &amp; Paste Roster Report Here'!$M248="RH",1,0),0)</f>
        <v>0</v>
      </c>
      <c r="CQ251" s="122">
        <f>IF('Copy &amp; Paste Roster Report Here'!$A248=CQ$7,IF('Copy &amp; Paste Roster Report Here'!$M248="RH",1,0),0)</f>
        <v>0</v>
      </c>
      <c r="CR251" s="73">
        <f t="shared" si="59"/>
        <v>0</v>
      </c>
      <c r="CS251" s="123">
        <f>IF('Copy &amp; Paste Roster Report Here'!$A248=CS$7,IF('Copy &amp; Paste Roster Report Here'!$M248="QT",1,0),0)</f>
        <v>0</v>
      </c>
      <c r="CT251" s="123">
        <f>IF('Copy &amp; Paste Roster Report Here'!$A248=CT$7,IF('Copy &amp; Paste Roster Report Here'!$M248="QT",1,0),0)</f>
        <v>0</v>
      </c>
      <c r="CU251" s="123">
        <f>IF('Copy &amp; Paste Roster Report Here'!$A248=CU$7,IF('Copy &amp; Paste Roster Report Here'!$M248="QT",1,0),0)</f>
        <v>0</v>
      </c>
      <c r="CV251" s="123">
        <f>IF('Copy &amp; Paste Roster Report Here'!$A248=CV$7,IF('Copy &amp; Paste Roster Report Here'!$M248="QT",1,0),0)</f>
        <v>0</v>
      </c>
      <c r="CW251" s="123">
        <f>IF('Copy &amp; Paste Roster Report Here'!$A248=CW$7,IF('Copy &amp; Paste Roster Report Here'!$M248="QT",1,0),0)</f>
        <v>0</v>
      </c>
      <c r="CX251" s="123">
        <f>IF('Copy &amp; Paste Roster Report Here'!$A248=CX$7,IF('Copy &amp; Paste Roster Report Here'!$M248="QT",1,0),0)</f>
        <v>0</v>
      </c>
      <c r="CY251" s="123">
        <f>IF('Copy &amp; Paste Roster Report Here'!$A248=CY$7,IF('Copy &amp; Paste Roster Report Here'!$M248="QT",1,0),0)</f>
        <v>0</v>
      </c>
      <c r="CZ251" s="123">
        <f>IF('Copy &amp; Paste Roster Report Here'!$A248=CZ$7,IF('Copy &amp; Paste Roster Report Here'!$M248="QT",1,0),0)</f>
        <v>0</v>
      </c>
      <c r="DA251" s="123">
        <f>IF('Copy &amp; Paste Roster Report Here'!$A248=DA$7,IF('Copy &amp; Paste Roster Report Here'!$M248="QT",1,0),0)</f>
        <v>0</v>
      </c>
      <c r="DB251" s="123">
        <f>IF('Copy &amp; Paste Roster Report Here'!$A248=DB$7,IF('Copy &amp; Paste Roster Report Here'!$M248="QT",1,0),0)</f>
        <v>0</v>
      </c>
      <c r="DC251" s="123">
        <f>IF('Copy &amp; Paste Roster Report Here'!$A248=DC$7,IF('Copy &amp; Paste Roster Report Here'!$M248="QT",1,0),0)</f>
        <v>0</v>
      </c>
      <c r="DD251" s="73">
        <f t="shared" si="60"/>
        <v>0</v>
      </c>
      <c r="DE251" s="124">
        <f>IF('Copy &amp; Paste Roster Report Here'!$A248=DE$7,IF('Copy &amp; Paste Roster Report Here'!$M248="xxxxxxxxxxx",1,0),0)</f>
        <v>0</v>
      </c>
      <c r="DF251" s="124">
        <f>IF('Copy &amp; Paste Roster Report Here'!$A248=DF$7,IF('Copy &amp; Paste Roster Report Here'!$M248="xxxxxxxxxxx",1,0),0)</f>
        <v>0</v>
      </c>
      <c r="DG251" s="124">
        <f>IF('Copy &amp; Paste Roster Report Here'!$A248=DG$7,IF('Copy &amp; Paste Roster Report Here'!$M248="xxxxxxxxxxx",1,0),0)</f>
        <v>0</v>
      </c>
      <c r="DH251" s="124">
        <f>IF('Copy &amp; Paste Roster Report Here'!$A248=DH$7,IF('Copy &amp; Paste Roster Report Here'!$M248="xxxxxxxxxxx",1,0),0)</f>
        <v>0</v>
      </c>
      <c r="DI251" s="124">
        <f>IF('Copy &amp; Paste Roster Report Here'!$A248=DI$7,IF('Copy &amp; Paste Roster Report Here'!$M248="xxxxxxxxxxx",1,0),0)</f>
        <v>0</v>
      </c>
      <c r="DJ251" s="124">
        <f>IF('Copy &amp; Paste Roster Report Here'!$A248=DJ$7,IF('Copy &amp; Paste Roster Report Here'!$M248="xxxxxxxxxxx",1,0),0)</f>
        <v>0</v>
      </c>
      <c r="DK251" s="124">
        <f>IF('Copy &amp; Paste Roster Report Here'!$A248=DK$7,IF('Copy &amp; Paste Roster Report Here'!$M248="xxxxxxxxxxx",1,0),0)</f>
        <v>0</v>
      </c>
      <c r="DL251" s="124">
        <f>IF('Copy &amp; Paste Roster Report Here'!$A248=DL$7,IF('Copy &amp; Paste Roster Report Here'!$M248="xxxxxxxxxxx",1,0),0)</f>
        <v>0</v>
      </c>
      <c r="DM251" s="124">
        <f>IF('Copy &amp; Paste Roster Report Here'!$A248=DM$7,IF('Copy &amp; Paste Roster Report Here'!$M248="xxxxxxxxxxx",1,0),0)</f>
        <v>0</v>
      </c>
      <c r="DN251" s="124">
        <f>IF('Copy &amp; Paste Roster Report Here'!$A248=DN$7,IF('Copy &amp; Paste Roster Report Here'!$M248="xxxxxxxxxxx",1,0),0)</f>
        <v>0</v>
      </c>
      <c r="DO251" s="124">
        <f>IF('Copy &amp; Paste Roster Report Here'!$A248=DO$7,IF('Copy &amp; Paste Roster Report Here'!$M248="xxxxxxxxxxx",1,0),0)</f>
        <v>0</v>
      </c>
      <c r="DP251" s="125">
        <f t="shared" si="61"/>
        <v>0</v>
      </c>
      <c r="DQ251" s="126">
        <f t="shared" si="62"/>
        <v>0</v>
      </c>
    </row>
    <row r="252" spans="1:121" x14ac:dyDescent="0.2">
      <c r="A252" s="111">
        <f t="shared" si="48"/>
        <v>0</v>
      </c>
      <c r="B252" s="111">
        <f t="shared" si="49"/>
        <v>0</v>
      </c>
      <c r="C252" s="112">
        <f>+('Copy &amp; Paste Roster Report Here'!$P249-'Copy &amp; Paste Roster Report Here'!$O249)/30</f>
        <v>0</v>
      </c>
      <c r="D252" s="112">
        <f>+('Copy &amp; Paste Roster Report Here'!$P249-'Copy &amp; Paste Roster Report Here'!$O249)</f>
        <v>0</v>
      </c>
      <c r="E252" s="111">
        <f>'Copy &amp; Paste Roster Report Here'!N249</f>
        <v>0</v>
      </c>
      <c r="F252" s="111" t="str">
        <f t="shared" si="50"/>
        <v>N</v>
      </c>
      <c r="G252" s="111">
        <f>'Copy &amp; Paste Roster Report Here'!R249</f>
        <v>0</v>
      </c>
      <c r="H252" s="113">
        <f t="shared" si="51"/>
        <v>0</v>
      </c>
      <c r="I252" s="112">
        <f>IF(F252="N",$F$5-'Copy &amp; Paste Roster Report Here'!O249,+'Copy &amp; Paste Roster Report Here'!Q249-'Copy &amp; Paste Roster Report Here'!O249)</f>
        <v>0</v>
      </c>
      <c r="J252" s="114">
        <f t="shared" si="52"/>
        <v>0</v>
      </c>
      <c r="K252" s="114">
        <f t="shared" si="53"/>
        <v>0</v>
      </c>
      <c r="L252" s="115">
        <f>'Copy &amp; Paste Roster Report Here'!F249</f>
        <v>0</v>
      </c>
      <c r="M252" s="116">
        <f t="shared" si="54"/>
        <v>0</v>
      </c>
      <c r="N252" s="117">
        <f>IF('Copy &amp; Paste Roster Report Here'!$A249='Analytical Tests'!N$7,IF($F252="Y",+$H252*N$6,0),0)</f>
        <v>0</v>
      </c>
      <c r="O252" s="117">
        <f>IF('Copy &amp; Paste Roster Report Here'!$A249='Analytical Tests'!O$7,IF($F252="Y",+$H252*O$6,0),0)</f>
        <v>0</v>
      </c>
      <c r="P252" s="117">
        <f>IF('Copy &amp; Paste Roster Report Here'!$A249='Analytical Tests'!P$7,IF($F252="Y",+$H252*P$6,0),0)</f>
        <v>0</v>
      </c>
      <c r="Q252" s="117">
        <f>IF('Copy &amp; Paste Roster Report Here'!$A249='Analytical Tests'!Q$7,IF($F252="Y",+$H252*Q$6,0),0)</f>
        <v>0</v>
      </c>
      <c r="R252" s="117">
        <f>IF('Copy &amp; Paste Roster Report Here'!$A249='Analytical Tests'!R$7,IF($F252="Y",+$H252*R$6,0),0)</f>
        <v>0</v>
      </c>
      <c r="S252" s="117">
        <f>IF('Copy &amp; Paste Roster Report Here'!$A249='Analytical Tests'!S$7,IF($F252="Y",+$H252*S$6,0),0)</f>
        <v>0</v>
      </c>
      <c r="T252" s="117">
        <f>IF('Copy &amp; Paste Roster Report Here'!$A249='Analytical Tests'!T$7,IF($F252="Y",+$H252*T$6,0),0)</f>
        <v>0</v>
      </c>
      <c r="U252" s="117">
        <f>IF('Copy &amp; Paste Roster Report Here'!$A249='Analytical Tests'!U$7,IF($F252="Y",+$H252*U$6,0),0)</f>
        <v>0</v>
      </c>
      <c r="V252" s="117">
        <f>IF('Copy &amp; Paste Roster Report Here'!$A249='Analytical Tests'!V$7,IF($F252="Y",+$H252*V$6,0),0)</f>
        <v>0</v>
      </c>
      <c r="W252" s="117">
        <f>IF('Copy &amp; Paste Roster Report Here'!$A249='Analytical Tests'!W$7,IF($F252="Y",+$H252*W$6,0),0)</f>
        <v>0</v>
      </c>
      <c r="X252" s="117">
        <f>IF('Copy &amp; Paste Roster Report Here'!$A249='Analytical Tests'!X$7,IF($F252="Y",+$H252*X$6,0),0)</f>
        <v>0</v>
      </c>
      <c r="Y252" s="117" t="b">
        <f>IF('Copy &amp; Paste Roster Report Here'!$A249='Analytical Tests'!Y$7,IF($F252="N",IF($J252&gt;=$C252,Y$6,+($I252/$D252)*Y$6),0))</f>
        <v>0</v>
      </c>
      <c r="Z252" s="117" t="b">
        <f>IF('Copy &amp; Paste Roster Report Here'!$A249='Analytical Tests'!Z$7,IF($F252="N",IF($J252&gt;=$C252,Z$6,+($I252/$D252)*Z$6),0))</f>
        <v>0</v>
      </c>
      <c r="AA252" s="117" t="b">
        <f>IF('Copy &amp; Paste Roster Report Here'!$A249='Analytical Tests'!AA$7,IF($F252="N",IF($J252&gt;=$C252,AA$6,+($I252/$D252)*AA$6),0))</f>
        <v>0</v>
      </c>
      <c r="AB252" s="117" t="b">
        <f>IF('Copy &amp; Paste Roster Report Here'!$A249='Analytical Tests'!AB$7,IF($F252="N",IF($J252&gt;=$C252,AB$6,+($I252/$D252)*AB$6),0))</f>
        <v>0</v>
      </c>
      <c r="AC252" s="117" t="b">
        <f>IF('Copy &amp; Paste Roster Report Here'!$A249='Analytical Tests'!AC$7,IF($F252="N",IF($J252&gt;=$C252,AC$6,+($I252/$D252)*AC$6),0))</f>
        <v>0</v>
      </c>
      <c r="AD252" s="117" t="b">
        <f>IF('Copy &amp; Paste Roster Report Here'!$A249='Analytical Tests'!AD$7,IF($F252="N",IF($J252&gt;=$C252,AD$6,+($I252/$D252)*AD$6),0))</f>
        <v>0</v>
      </c>
      <c r="AE252" s="117" t="b">
        <f>IF('Copy &amp; Paste Roster Report Here'!$A249='Analytical Tests'!AE$7,IF($F252="N",IF($J252&gt;=$C252,AE$6,+($I252/$D252)*AE$6),0))</f>
        <v>0</v>
      </c>
      <c r="AF252" s="117" t="b">
        <f>IF('Copy &amp; Paste Roster Report Here'!$A249='Analytical Tests'!AF$7,IF($F252="N",IF($J252&gt;=$C252,AF$6,+($I252/$D252)*AF$6),0))</f>
        <v>0</v>
      </c>
      <c r="AG252" s="117" t="b">
        <f>IF('Copy &amp; Paste Roster Report Here'!$A249='Analytical Tests'!AG$7,IF($F252="N",IF($J252&gt;=$C252,AG$6,+($I252/$D252)*AG$6),0))</f>
        <v>0</v>
      </c>
      <c r="AH252" s="117" t="b">
        <f>IF('Copy &amp; Paste Roster Report Here'!$A249='Analytical Tests'!AH$7,IF($F252="N",IF($J252&gt;=$C252,AH$6,+($I252/$D252)*AH$6),0))</f>
        <v>0</v>
      </c>
      <c r="AI252" s="117" t="b">
        <f>IF('Copy &amp; Paste Roster Report Here'!$A249='Analytical Tests'!AI$7,IF($F252="N",IF($J252&gt;=$C252,AI$6,+($I252/$D252)*AI$6),0))</f>
        <v>0</v>
      </c>
      <c r="AJ252" s="79"/>
      <c r="AK252" s="118">
        <f>IF('Copy &amp; Paste Roster Report Here'!$A249=AK$7,IF('Copy &amp; Paste Roster Report Here'!$M249="FT",1,0),0)</f>
        <v>0</v>
      </c>
      <c r="AL252" s="118">
        <f>IF('Copy &amp; Paste Roster Report Here'!$A249=AL$7,IF('Copy &amp; Paste Roster Report Here'!$M249="FT",1,0),0)</f>
        <v>0</v>
      </c>
      <c r="AM252" s="118">
        <f>IF('Copy &amp; Paste Roster Report Here'!$A249=AM$7,IF('Copy &amp; Paste Roster Report Here'!$M249="FT",1,0),0)</f>
        <v>0</v>
      </c>
      <c r="AN252" s="118">
        <f>IF('Copy &amp; Paste Roster Report Here'!$A249=AN$7,IF('Copy &amp; Paste Roster Report Here'!$M249="FT",1,0),0)</f>
        <v>0</v>
      </c>
      <c r="AO252" s="118">
        <f>IF('Copy &amp; Paste Roster Report Here'!$A249=AO$7,IF('Copy &amp; Paste Roster Report Here'!$M249="FT",1,0),0)</f>
        <v>0</v>
      </c>
      <c r="AP252" s="118">
        <f>IF('Copy &amp; Paste Roster Report Here'!$A249=AP$7,IF('Copy &amp; Paste Roster Report Here'!$M249="FT",1,0),0)</f>
        <v>0</v>
      </c>
      <c r="AQ252" s="118">
        <f>IF('Copy &amp; Paste Roster Report Here'!$A249=AQ$7,IF('Copy &amp; Paste Roster Report Here'!$M249="FT",1,0),0)</f>
        <v>0</v>
      </c>
      <c r="AR252" s="118">
        <f>IF('Copy &amp; Paste Roster Report Here'!$A249=AR$7,IF('Copy &amp; Paste Roster Report Here'!$M249="FT",1,0),0)</f>
        <v>0</v>
      </c>
      <c r="AS252" s="118">
        <f>IF('Copy &amp; Paste Roster Report Here'!$A249=AS$7,IF('Copy &amp; Paste Roster Report Here'!$M249="FT",1,0),0)</f>
        <v>0</v>
      </c>
      <c r="AT252" s="118">
        <f>IF('Copy &amp; Paste Roster Report Here'!$A249=AT$7,IF('Copy &amp; Paste Roster Report Here'!$M249="FT",1,0),0)</f>
        <v>0</v>
      </c>
      <c r="AU252" s="118">
        <f>IF('Copy &amp; Paste Roster Report Here'!$A249=AU$7,IF('Copy &amp; Paste Roster Report Here'!$M249="FT",1,0),0)</f>
        <v>0</v>
      </c>
      <c r="AV252" s="73">
        <f t="shared" si="55"/>
        <v>0</v>
      </c>
      <c r="AW252" s="119">
        <f>IF('Copy &amp; Paste Roster Report Here'!$A249=AW$7,IF('Copy &amp; Paste Roster Report Here'!$M249="HT",1,0),0)</f>
        <v>0</v>
      </c>
      <c r="AX252" s="119">
        <f>IF('Copy &amp; Paste Roster Report Here'!$A249=AX$7,IF('Copy &amp; Paste Roster Report Here'!$M249="HT",1,0),0)</f>
        <v>0</v>
      </c>
      <c r="AY252" s="119">
        <f>IF('Copy &amp; Paste Roster Report Here'!$A249=AY$7,IF('Copy &amp; Paste Roster Report Here'!$M249="HT",1,0),0)</f>
        <v>0</v>
      </c>
      <c r="AZ252" s="119">
        <f>IF('Copy &amp; Paste Roster Report Here'!$A249=AZ$7,IF('Copy &amp; Paste Roster Report Here'!$M249="HT",1,0),0)</f>
        <v>0</v>
      </c>
      <c r="BA252" s="119">
        <f>IF('Copy &amp; Paste Roster Report Here'!$A249=BA$7,IF('Copy &amp; Paste Roster Report Here'!$M249="HT",1,0),0)</f>
        <v>0</v>
      </c>
      <c r="BB252" s="119">
        <f>IF('Copy &amp; Paste Roster Report Here'!$A249=BB$7,IF('Copy &amp; Paste Roster Report Here'!$M249="HT",1,0),0)</f>
        <v>0</v>
      </c>
      <c r="BC252" s="119">
        <f>IF('Copy &amp; Paste Roster Report Here'!$A249=BC$7,IF('Copy &amp; Paste Roster Report Here'!$M249="HT",1,0),0)</f>
        <v>0</v>
      </c>
      <c r="BD252" s="119">
        <f>IF('Copy &amp; Paste Roster Report Here'!$A249=BD$7,IF('Copy &amp; Paste Roster Report Here'!$M249="HT",1,0),0)</f>
        <v>0</v>
      </c>
      <c r="BE252" s="119">
        <f>IF('Copy &amp; Paste Roster Report Here'!$A249=BE$7,IF('Copy &amp; Paste Roster Report Here'!$M249="HT",1,0),0)</f>
        <v>0</v>
      </c>
      <c r="BF252" s="119">
        <f>IF('Copy &amp; Paste Roster Report Here'!$A249=BF$7,IF('Copy &amp; Paste Roster Report Here'!$M249="HT",1,0),0)</f>
        <v>0</v>
      </c>
      <c r="BG252" s="119">
        <f>IF('Copy &amp; Paste Roster Report Here'!$A249=BG$7,IF('Copy &amp; Paste Roster Report Here'!$M249="HT",1,0),0)</f>
        <v>0</v>
      </c>
      <c r="BH252" s="73">
        <f t="shared" si="56"/>
        <v>0</v>
      </c>
      <c r="BI252" s="120">
        <f>IF('Copy &amp; Paste Roster Report Here'!$A249=BI$7,IF('Copy &amp; Paste Roster Report Here'!$M249="MT",1,0),0)</f>
        <v>0</v>
      </c>
      <c r="BJ252" s="120">
        <f>IF('Copy &amp; Paste Roster Report Here'!$A249=BJ$7,IF('Copy &amp; Paste Roster Report Here'!$M249="MT",1,0),0)</f>
        <v>0</v>
      </c>
      <c r="BK252" s="120">
        <f>IF('Copy &amp; Paste Roster Report Here'!$A249=BK$7,IF('Copy &amp; Paste Roster Report Here'!$M249="MT",1,0),0)</f>
        <v>0</v>
      </c>
      <c r="BL252" s="120">
        <f>IF('Copy &amp; Paste Roster Report Here'!$A249=BL$7,IF('Copy &amp; Paste Roster Report Here'!$M249="MT",1,0),0)</f>
        <v>0</v>
      </c>
      <c r="BM252" s="120">
        <f>IF('Copy &amp; Paste Roster Report Here'!$A249=BM$7,IF('Copy &amp; Paste Roster Report Here'!$M249="MT",1,0),0)</f>
        <v>0</v>
      </c>
      <c r="BN252" s="120">
        <f>IF('Copy &amp; Paste Roster Report Here'!$A249=BN$7,IF('Copy &amp; Paste Roster Report Here'!$M249="MT",1,0),0)</f>
        <v>0</v>
      </c>
      <c r="BO252" s="120">
        <f>IF('Copy &amp; Paste Roster Report Here'!$A249=BO$7,IF('Copy &amp; Paste Roster Report Here'!$M249="MT",1,0),0)</f>
        <v>0</v>
      </c>
      <c r="BP252" s="120">
        <f>IF('Copy &amp; Paste Roster Report Here'!$A249=BP$7,IF('Copy &amp; Paste Roster Report Here'!$M249="MT",1,0),0)</f>
        <v>0</v>
      </c>
      <c r="BQ252" s="120">
        <f>IF('Copy &amp; Paste Roster Report Here'!$A249=BQ$7,IF('Copy &amp; Paste Roster Report Here'!$M249="MT",1,0),0)</f>
        <v>0</v>
      </c>
      <c r="BR252" s="120">
        <f>IF('Copy &amp; Paste Roster Report Here'!$A249=BR$7,IF('Copy &amp; Paste Roster Report Here'!$M249="MT",1,0),0)</f>
        <v>0</v>
      </c>
      <c r="BS252" s="120">
        <f>IF('Copy &amp; Paste Roster Report Here'!$A249=BS$7,IF('Copy &amp; Paste Roster Report Here'!$M249="MT",1,0),0)</f>
        <v>0</v>
      </c>
      <c r="BT252" s="73">
        <f t="shared" si="57"/>
        <v>0</v>
      </c>
      <c r="BU252" s="121">
        <f>IF('Copy &amp; Paste Roster Report Here'!$A249=BU$7,IF('Copy &amp; Paste Roster Report Here'!$M249="fy",1,0),0)</f>
        <v>0</v>
      </c>
      <c r="BV252" s="121">
        <f>IF('Copy &amp; Paste Roster Report Here'!$A249=BV$7,IF('Copy &amp; Paste Roster Report Here'!$M249="fy",1,0),0)</f>
        <v>0</v>
      </c>
      <c r="BW252" s="121">
        <f>IF('Copy &amp; Paste Roster Report Here'!$A249=BW$7,IF('Copy &amp; Paste Roster Report Here'!$M249="fy",1,0),0)</f>
        <v>0</v>
      </c>
      <c r="BX252" s="121">
        <f>IF('Copy &amp; Paste Roster Report Here'!$A249=BX$7,IF('Copy &amp; Paste Roster Report Here'!$M249="fy",1,0),0)</f>
        <v>0</v>
      </c>
      <c r="BY252" s="121">
        <f>IF('Copy &amp; Paste Roster Report Here'!$A249=BY$7,IF('Copy &amp; Paste Roster Report Here'!$M249="fy",1,0),0)</f>
        <v>0</v>
      </c>
      <c r="BZ252" s="121">
        <f>IF('Copy &amp; Paste Roster Report Here'!$A249=BZ$7,IF('Copy &amp; Paste Roster Report Here'!$M249="fy",1,0),0)</f>
        <v>0</v>
      </c>
      <c r="CA252" s="121">
        <f>IF('Copy &amp; Paste Roster Report Here'!$A249=CA$7,IF('Copy &amp; Paste Roster Report Here'!$M249="fy",1,0),0)</f>
        <v>0</v>
      </c>
      <c r="CB252" s="121">
        <f>IF('Copy &amp; Paste Roster Report Here'!$A249=CB$7,IF('Copy &amp; Paste Roster Report Here'!$M249="fy",1,0),0)</f>
        <v>0</v>
      </c>
      <c r="CC252" s="121">
        <f>IF('Copy &amp; Paste Roster Report Here'!$A249=CC$7,IF('Copy &amp; Paste Roster Report Here'!$M249="fy",1,0),0)</f>
        <v>0</v>
      </c>
      <c r="CD252" s="121">
        <f>IF('Copy &amp; Paste Roster Report Here'!$A249=CD$7,IF('Copy &amp; Paste Roster Report Here'!$M249="fy",1,0),0)</f>
        <v>0</v>
      </c>
      <c r="CE252" s="121">
        <f>IF('Copy &amp; Paste Roster Report Here'!$A249=CE$7,IF('Copy &amp; Paste Roster Report Here'!$M249="fy",1,0),0)</f>
        <v>0</v>
      </c>
      <c r="CF252" s="73">
        <f t="shared" si="58"/>
        <v>0</v>
      </c>
      <c r="CG252" s="122">
        <f>IF('Copy &amp; Paste Roster Report Here'!$A249=CG$7,IF('Copy &amp; Paste Roster Report Here'!$M249="RH",1,0),0)</f>
        <v>0</v>
      </c>
      <c r="CH252" s="122">
        <f>IF('Copy &amp; Paste Roster Report Here'!$A249=CH$7,IF('Copy &amp; Paste Roster Report Here'!$M249="RH",1,0),0)</f>
        <v>0</v>
      </c>
      <c r="CI252" s="122">
        <f>IF('Copy &amp; Paste Roster Report Here'!$A249=CI$7,IF('Copy &amp; Paste Roster Report Here'!$M249="RH",1,0),0)</f>
        <v>0</v>
      </c>
      <c r="CJ252" s="122">
        <f>IF('Copy &amp; Paste Roster Report Here'!$A249=CJ$7,IF('Copy &amp; Paste Roster Report Here'!$M249="RH",1,0),0)</f>
        <v>0</v>
      </c>
      <c r="CK252" s="122">
        <f>IF('Copy &amp; Paste Roster Report Here'!$A249=CK$7,IF('Copy &amp; Paste Roster Report Here'!$M249="RH",1,0),0)</f>
        <v>0</v>
      </c>
      <c r="CL252" s="122">
        <f>IF('Copy &amp; Paste Roster Report Here'!$A249=CL$7,IF('Copy &amp; Paste Roster Report Here'!$M249="RH",1,0),0)</f>
        <v>0</v>
      </c>
      <c r="CM252" s="122">
        <f>IF('Copy &amp; Paste Roster Report Here'!$A249=CM$7,IF('Copy &amp; Paste Roster Report Here'!$M249="RH",1,0),0)</f>
        <v>0</v>
      </c>
      <c r="CN252" s="122">
        <f>IF('Copy &amp; Paste Roster Report Here'!$A249=CN$7,IF('Copy &amp; Paste Roster Report Here'!$M249="RH",1,0),0)</f>
        <v>0</v>
      </c>
      <c r="CO252" s="122">
        <f>IF('Copy &amp; Paste Roster Report Here'!$A249=CO$7,IF('Copy &amp; Paste Roster Report Here'!$M249="RH",1,0),0)</f>
        <v>0</v>
      </c>
      <c r="CP252" s="122">
        <f>IF('Copy &amp; Paste Roster Report Here'!$A249=CP$7,IF('Copy &amp; Paste Roster Report Here'!$M249="RH",1,0),0)</f>
        <v>0</v>
      </c>
      <c r="CQ252" s="122">
        <f>IF('Copy &amp; Paste Roster Report Here'!$A249=CQ$7,IF('Copy &amp; Paste Roster Report Here'!$M249="RH",1,0),0)</f>
        <v>0</v>
      </c>
      <c r="CR252" s="73">
        <f t="shared" si="59"/>
        <v>0</v>
      </c>
      <c r="CS252" s="123">
        <f>IF('Copy &amp; Paste Roster Report Here'!$A249=CS$7,IF('Copy &amp; Paste Roster Report Here'!$M249="QT",1,0),0)</f>
        <v>0</v>
      </c>
      <c r="CT252" s="123">
        <f>IF('Copy &amp; Paste Roster Report Here'!$A249=CT$7,IF('Copy &amp; Paste Roster Report Here'!$M249="QT",1,0),0)</f>
        <v>0</v>
      </c>
      <c r="CU252" s="123">
        <f>IF('Copy &amp; Paste Roster Report Here'!$A249=CU$7,IF('Copy &amp; Paste Roster Report Here'!$M249="QT",1,0),0)</f>
        <v>0</v>
      </c>
      <c r="CV252" s="123">
        <f>IF('Copy &amp; Paste Roster Report Here'!$A249=CV$7,IF('Copy &amp; Paste Roster Report Here'!$M249="QT",1,0),0)</f>
        <v>0</v>
      </c>
      <c r="CW252" s="123">
        <f>IF('Copy &amp; Paste Roster Report Here'!$A249=CW$7,IF('Copy &amp; Paste Roster Report Here'!$M249="QT",1,0),0)</f>
        <v>0</v>
      </c>
      <c r="CX252" s="123">
        <f>IF('Copy &amp; Paste Roster Report Here'!$A249=CX$7,IF('Copy &amp; Paste Roster Report Here'!$M249="QT",1,0),0)</f>
        <v>0</v>
      </c>
      <c r="CY252" s="123">
        <f>IF('Copy &amp; Paste Roster Report Here'!$A249=CY$7,IF('Copy &amp; Paste Roster Report Here'!$M249="QT",1,0),0)</f>
        <v>0</v>
      </c>
      <c r="CZ252" s="123">
        <f>IF('Copy &amp; Paste Roster Report Here'!$A249=CZ$7,IF('Copy &amp; Paste Roster Report Here'!$M249="QT",1,0),0)</f>
        <v>0</v>
      </c>
      <c r="DA252" s="123">
        <f>IF('Copy &amp; Paste Roster Report Here'!$A249=DA$7,IF('Copy &amp; Paste Roster Report Here'!$M249="QT",1,0),0)</f>
        <v>0</v>
      </c>
      <c r="DB252" s="123">
        <f>IF('Copy &amp; Paste Roster Report Here'!$A249=DB$7,IF('Copy &amp; Paste Roster Report Here'!$M249="QT",1,0),0)</f>
        <v>0</v>
      </c>
      <c r="DC252" s="123">
        <f>IF('Copy &amp; Paste Roster Report Here'!$A249=DC$7,IF('Copy &amp; Paste Roster Report Here'!$M249="QT",1,0),0)</f>
        <v>0</v>
      </c>
      <c r="DD252" s="73">
        <f t="shared" si="60"/>
        <v>0</v>
      </c>
      <c r="DE252" s="124">
        <f>IF('Copy &amp; Paste Roster Report Here'!$A249=DE$7,IF('Copy &amp; Paste Roster Report Here'!$M249="xxxxxxxxxxx",1,0),0)</f>
        <v>0</v>
      </c>
      <c r="DF252" s="124">
        <f>IF('Copy &amp; Paste Roster Report Here'!$A249=DF$7,IF('Copy &amp; Paste Roster Report Here'!$M249="xxxxxxxxxxx",1,0),0)</f>
        <v>0</v>
      </c>
      <c r="DG252" s="124">
        <f>IF('Copy &amp; Paste Roster Report Here'!$A249=DG$7,IF('Copy &amp; Paste Roster Report Here'!$M249="xxxxxxxxxxx",1,0),0)</f>
        <v>0</v>
      </c>
      <c r="DH252" s="124">
        <f>IF('Copy &amp; Paste Roster Report Here'!$A249=DH$7,IF('Copy &amp; Paste Roster Report Here'!$M249="xxxxxxxxxxx",1,0),0)</f>
        <v>0</v>
      </c>
      <c r="DI252" s="124">
        <f>IF('Copy &amp; Paste Roster Report Here'!$A249=DI$7,IF('Copy &amp; Paste Roster Report Here'!$M249="xxxxxxxxxxx",1,0),0)</f>
        <v>0</v>
      </c>
      <c r="DJ252" s="124">
        <f>IF('Copy &amp; Paste Roster Report Here'!$A249=DJ$7,IF('Copy &amp; Paste Roster Report Here'!$M249="xxxxxxxxxxx",1,0),0)</f>
        <v>0</v>
      </c>
      <c r="DK252" s="124">
        <f>IF('Copy &amp; Paste Roster Report Here'!$A249=DK$7,IF('Copy &amp; Paste Roster Report Here'!$M249="xxxxxxxxxxx",1,0),0)</f>
        <v>0</v>
      </c>
      <c r="DL252" s="124">
        <f>IF('Copy &amp; Paste Roster Report Here'!$A249=DL$7,IF('Copy &amp; Paste Roster Report Here'!$M249="xxxxxxxxxxx",1,0),0)</f>
        <v>0</v>
      </c>
      <c r="DM252" s="124">
        <f>IF('Copy &amp; Paste Roster Report Here'!$A249=DM$7,IF('Copy &amp; Paste Roster Report Here'!$M249="xxxxxxxxxxx",1,0),0)</f>
        <v>0</v>
      </c>
      <c r="DN252" s="124">
        <f>IF('Copy &amp; Paste Roster Report Here'!$A249=DN$7,IF('Copy &amp; Paste Roster Report Here'!$M249="xxxxxxxxxxx",1,0),0)</f>
        <v>0</v>
      </c>
      <c r="DO252" s="124">
        <f>IF('Copy &amp; Paste Roster Report Here'!$A249=DO$7,IF('Copy &amp; Paste Roster Report Here'!$M249="xxxxxxxxxxx",1,0),0)</f>
        <v>0</v>
      </c>
      <c r="DP252" s="125">
        <f t="shared" si="61"/>
        <v>0</v>
      </c>
      <c r="DQ252" s="126">
        <f t="shared" si="62"/>
        <v>0</v>
      </c>
    </row>
    <row r="253" spans="1:121" x14ac:dyDescent="0.2">
      <c r="A253" s="111">
        <f t="shared" si="48"/>
        <v>0</v>
      </c>
      <c r="B253" s="111">
        <f t="shared" si="49"/>
        <v>0</v>
      </c>
      <c r="C253" s="112">
        <f>+('Copy &amp; Paste Roster Report Here'!$P250-'Copy &amp; Paste Roster Report Here'!$O250)/30</f>
        <v>0</v>
      </c>
      <c r="D253" s="112">
        <f>+('Copy &amp; Paste Roster Report Here'!$P250-'Copy &amp; Paste Roster Report Here'!$O250)</f>
        <v>0</v>
      </c>
      <c r="E253" s="111">
        <f>'Copy &amp; Paste Roster Report Here'!N250</f>
        <v>0</v>
      </c>
      <c r="F253" s="111" t="str">
        <f t="shared" si="50"/>
        <v>N</v>
      </c>
      <c r="G253" s="111">
        <f>'Copy &amp; Paste Roster Report Here'!R250</f>
        <v>0</v>
      </c>
      <c r="H253" s="113">
        <f t="shared" si="51"/>
        <v>0</v>
      </c>
      <c r="I253" s="112">
        <f>IF(F253="N",$F$5-'Copy &amp; Paste Roster Report Here'!O250,+'Copy &amp; Paste Roster Report Here'!Q250-'Copy &amp; Paste Roster Report Here'!O250)</f>
        <v>0</v>
      </c>
      <c r="J253" s="114">
        <f t="shared" si="52"/>
        <v>0</v>
      </c>
      <c r="K253" s="114">
        <f t="shared" si="53"/>
        <v>0</v>
      </c>
      <c r="L253" s="115">
        <f>'Copy &amp; Paste Roster Report Here'!F250</f>
        <v>0</v>
      </c>
      <c r="M253" s="116">
        <f t="shared" si="54"/>
        <v>0</v>
      </c>
      <c r="N253" s="117">
        <f>IF('Copy &amp; Paste Roster Report Here'!$A250='Analytical Tests'!N$7,IF($F253="Y",+$H253*N$6,0),0)</f>
        <v>0</v>
      </c>
      <c r="O253" s="117">
        <f>IF('Copy &amp; Paste Roster Report Here'!$A250='Analytical Tests'!O$7,IF($F253="Y",+$H253*O$6,0),0)</f>
        <v>0</v>
      </c>
      <c r="P253" s="117">
        <f>IF('Copy &amp; Paste Roster Report Here'!$A250='Analytical Tests'!P$7,IF($F253="Y",+$H253*P$6,0),0)</f>
        <v>0</v>
      </c>
      <c r="Q253" s="117">
        <f>IF('Copy &amp; Paste Roster Report Here'!$A250='Analytical Tests'!Q$7,IF($F253="Y",+$H253*Q$6,0),0)</f>
        <v>0</v>
      </c>
      <c r="R253" s="117">
        <f>IF('Copy &amp; Paste Roster Report Here'!$A250='Analytical Tests'!R$7,IF($F253="Y",+$H253*R$6,0),0)</f>
        <v>0</v>
      </c>
      <c r="S253" s="117">
        <f>IF('Copy &amp; Paste Roster Report Here'!$A250='Analytical Tests'!S$7,IF($F253="Y",+$H253*S$6,0),0)</f>
        <v>0</v>
      </c>
      <c r="T253" s="117">
        <f>IF('Copy &amp; Paste Roster Report Here'!$A250='Analytical Tests'!T$7,IF($F253="Y",+$H253*T$6,0),0)</f>
        <v>0</v>
      </c>
      <c r="U253" s="117">
        <f>IF('Copy &amp; Paste Roster Report Here'!$A250='Analytical Tests'!U$7,IF($F253="Y",+$H253*U$6,0),0)</f>
        <v>0</v>
      </c>
      <c r="V253" s="117">
        <f>IF('Copy &amp; Paste Roster Report Here'!$A250='Analytical Tests'!V$7,IF($F253="Y",+$H253*V$6,0),0)</f>
        <v>0</v>
      </c>
      <c r="W253" s="117">
        <f>IF('Copy &amp; Paste Roster Report Here'!$A250='Analytical Tests'!W$7,IF($F253="Y",+$H253*W$6,0),0)</f>
        <v>0</v>
      </c>
      <c r="X253" s="117">
        <f>IF('Copy &amp; Paste Roster Report Here'!$A250='Analytical Tests'!X$7,IF($F253="Y",+$H253*X$6,0),0)</f>
        <v>0</v>
      </c>
      <c r="Y253" s="117" t="b">
        <f>IF('Copy &amp; Paste Roster Report Here'!$A250='Analytical Tests'!Y$7,IF($F253="N",IF($J253&gt;=$C253,Y$6,+($I253/$D253)*Y$6),0))</f>
        <v>0</v>
      </c>
      <c r="Z253" s="117" t="b">
        <f>IF('Copy &amp; Paste Roster Report Here'!$A250='Analytical Tests'!Z$7,IF($F253="N",IF($J253&gt;=$C253,Z$6,+($I253/$D253)*Z$6),0))</f>
        <v>0</v>
      </c>
      <c r="AA253" s="117" t="b">
        <f>IF('Copy &amp; Paste Roster Report Here'!$A250='Analytical Tests'!AA$7,IF($F253="N",IF($J253&gt;=$C253,AA$6,+($I253/$D253)*AA$6),0))</f>
        <v>0</v>
      </c>
      <c r="AB253" s="117" t="b">
        <f>IF('Copy &amp; Paste Roster Report Here'!$A250='Analytical Tests'!AB$7,IF($F253="N",IF($J253&gt;=$C253,AB$6,+($I253/$D253)*AB$6),0))</f>
        <v>0</v>
      </c>
      <c r="AC253" s="117" t="b">
        <f>IF('Copy &amp; Paste Roster Report Here'!$A250='Analytical Tests'!AC$7,IF($F253="N",IF($J253&gt;=$C253,AC$6,+($I253/$D253)*AC$6),0))</f>
        <v>0</v>
      </c>
      <c r="AD253" s="117" t="b">
        <f>IF('Copy &amp; Paste Roster Report Here'!$A250='Analytical Tests'!AD$7,IF($F253="N",IF($J253&gt;=$C253,AD$6,+($I253/$D253)*AD$6),0))</f>
        <v>0</v>
      </c>
      <c r="AE253" s="117" t="b">
        <f>IF('Copy &amp; Paste Roster Report Here'!$A250='Analytical Tests'!AE$7,IF($F253="N",IF($J253&gt;=$C253,AE$6,+($I253/$D253)*AE$6),0))</f>
        <v>0</v>
      </c>
      <c r="AF253" s="117" t="b">
        <f>IF('Copy &amp; Paste Roster Report Here'!$A250='Analytical Tests'!AF$7,IF($F253="N",IF($J253&gt;=$C253,AF$6,+($I253/$D253)*AF$6),0))</f>
        <v>0</v>
      </c>
      <c r="AG253" s="117" t="b">
        <f>IF('Copy &amp; Paste Roster Report Here'!$A250='Analytical Tests'!AG$7,IF($F253="N",IF($J253&gt;=$C253,AG$6,+($I253/$D253)*AG$6),0))</f>
        <v>0</v>
      </c>
      <c r="AH253" s="117" t="b">
        <f>IF('Copy &amp; Paste Roster Report Here'!$A250='Analytical Tests'!AH$7,IF($F253="N",IF($J253&gt;=$C253,AH$6,+($I253/$D253)*AH$6),0))</f>
        <v>0</v>
      </c>
      <c r="AI253" s="117" t="b">
        <f>IF('Copy &amp; Paste Roster Report Here'!$A250='Analytical Tests'!AI$7,IF($F253="N",IF($J253&gt;=$C253,AI$6,+($I253/$D253)*AI$6),0))</f>
        <v>0</v>
      </c>
      <c r="AJ253" s="79"/>
      <c r="AK253" s="118">
        <f>IF('Copy &amp; Paste Roster Report Here'!$A250=AK$7,IF('Copy &amp; Paste Roster Report Here'!$M250="FT",1,0),0)</f>
        <v>0</v>
      </c>
      <c r="AL253" s="118">
        <f>IF('Copy &amp; Paste Roster Report Here'!$A250=AL$7,IF('Copy &amp; Paste Roster Report Here'!$M250="FT",1,0),0)</f>
        <v>0</v>
      </c>
      <c r="AM253" s="118">
        <f>IF('Copy &amp; Paste Roster Report Here'!$A250=AM$7,IF('Copy &amp; Paste Roster Report Here'!$M250="FT",1,0),0)</f>
        <v>0</v>
      </c>
      <c r="AN253" s="118">
        <f>IF('Copy &amp; Paste Roster Report Here'!$A250=AN$7,IF('Copy &amp; Paste Roster Report Here'!$M250="FT",1,0),0)</f>
        <v>0</v>
      </c>
      <c r="AO253" s="118">
        <f>IF('Copy &amp; Paste Roster Report Here'!$A250=AO$7,IF('Copy &amp; Paste Roster Report Here'!$M250="FT",1,0),0)</f>
        <v>0</v>
      </c>
      <c r="AP253" s="118">
        <f>IF('Copy &amp; Paste Roster Report Here'!$A250=AP$7,IF('Copy &amp; Paste Roster Report Here'!$M250="FT",1,0),0)</f>
        <v>0</v>
      </c>
      <c r="AQ253" s="118">
        <f>IF('Copy &amp; Paste Roster Report Here'!$A250=AQ$7,IF('Copy &amp; Paste Roster Report Here'!$M250="FT",1,0),0)</f>
        <v>0</v>
      </c>
      <c r="AR253" s="118">
        <f>IF('Copy &amp; Paste Roster Report Here'!$A250=AR$7,IF('Copy &amp; Paste Roster Report Here'!$M250="FT",1,0),0)</f>
        <v>0</v>
      </c>
      <c r="AS253" s="118">
        <f>IF('Copy &amp; Paste Roster Report Here'!$A250=AS$7,IF('Copy &amp; Paste Roster Report Here'!$M250="FT",1,0),0)</f>
        <v>0</v>
      </c>
      <c r="AT253" s="118">
        <f>IF('Copy &amp; Paste Roster Report Here'!$A250=AT$7,IF('Copy &amp; Paste Roster Report Here'!$M250="FT",1,0),0)</f>
        <v>0</v>
      </c>
      <c r="AU253" s="118">
        <f>IF('Copy &amp; Paste Roster Report Here'!$A250=AU$7,IF('Copy &amp; Paste Roster Report Here'!$M250="FT",1,0),0)</f>
        <v>0</v>
      </c>
      <c r="AV253" s="73">
        <f t="shared" si="55"/>
        <v>0</v>
      </c>
      <c r="AW253" s="119">
        <f>IF('Copy &amp; Paste Roster Report Here'!$A250=AW$7,IF('Copy &amp; Paste Roster Report Here'!$M250="HT",1,0),0)</f>
        <v>0</v>
      </c>
      <c r="AX253" s="119">
        <f>IF('Copy &amp; Paste Roster Report Here'!$A250=AX$7,IF('Copy &amp; Paste Roster Report Here'!$M250="HT",1,0),0)</f>
        <v>0</v>
      </c>
      <c r="AY253" s="119">
        <f>IF('Copy &amp; Paste Roster Report Here'!$A250=AY$7,IF('Copy &amp; Paste Roster Report Here'!$M250="HT",1,0),0)</f>
        <v>0</v>
      </c>
      <c r="AZ253" s="119">
        <f>IF('Copy &amp; Paste Roster Report Here'!$A250=AZ$7,IF('Copy &amp; Paste Roster Report Here'!$M250="HT",1,0),0)</f>
        <v>0</v>
      </c>
      <c r="BA253" s="119">
        <f>IF('Copy &amp; Paste Roster Report Here'!$A250=BA$7,IF('Copy &amp; Paste Roster Report Here'!$M250="HT",1,0),0)</f>
        <v>0</v>
      </c>
      <c r="BB253" s="119">
        <f>IF('Copy &amp; Paste Roster Report Here'!$A250=BB$7,IF('Copy &amp; Paste Roster Report Here'!$M250="HT",1,0),0)</f>
        <v>0</v>
      </c>
      <c r="BC253" s="119">
        <f>IF('Copy &amp; Paste Roster Report Here'!$A250=BC$7,IF('Copy &amp; Paste Roster Report Here'!$M250="HT",1,0),0)</f>
        <v>0</v>
      </c>
      <c r="BD253" s="119">
        <f>IF('Copy &amp; Paste Roster Report Here'!$A250=BD$7,IF('Copy &amp; Paste Roster Report Here'!$M250="HT",1,0),0)</f>
        <v>0</v>
      </c>
      <c r="BE253" s="119">
        <f>IF('Copy &amp; Paste Roster Report Here'!$A250=BE$7,IF('Copy &amp; Paste Roster Report Here'!$M250="HT",1,0),0)</f>
        <v>0</v>
      </c>
      <c r="BF253" s="119">
        <f>IF('Copy &amp; Paste Roster Report Here'!$A250=BF$7,IF('Copy &amp; Paste Roster Report Here'!$M250="HT",1,0),0)</f>
        <v>0</v>
      </c>
      <c r="BG253" s="119">
        <f>IF('Copy &amp; Paste Roster Report Here'!$A250=BG$7,IF('Copy &amp; Paste Roster Report Here'!$M250="HT",1,0),0)</f>
        <v>0</v>
      </c>
      <c r="BH253" s="73">
        <f t="shared" si="56"/>
        <v>0</v>
      </c>
      <c r="BI253" s="120">
        <f>IF('Copy &amp; Paste Roster Report Here'!$A250=BI$7,IF('Copy &amp; Paste Roster Report Here'!$M250="MT",1,0),0)</f>
        <v>0</v>
      </c>
      <c r="BJ253" s="120">
        <f>IF('Copy &amp; Paste Roster Report Here'!$A250=BJ$7,IF('Copy &amp; Paste Roster Report Here'!$M250="MT",1,0),0)</f>
        <v>0</v>
      </c>
      <c r="BK253" s="120">
        <f>IF('Copy &amp; Paste Roster Report Here'!$A250=BK$7,IF('Copy &amp; Paste Roster Report Here'!$M250="MT",1,0),0)</f>
        <v>0</v>
      </c>
      <c r="BL253" s="120">
        <f>IF('Copy &amp; Paste Roster Report Here'!$A250=BL$7,IF('Copy &amp; Paste Roster Report Here'!$M250="MT",1,0),0)</f>
        <v>0</v>
      </c>
      <c r="BM253" s="120">
        <f>IF('Copy &amp; Paste Roster Report Here'!$A250=BM$7,IF('Copy &amp; Paste Roster Report Here'!$M250="MT",1,0),0)</f>
        <v>0</v>
      </c>
      <c r="BN253" s="120">
        <f>IF('Copy &amp; Paste Roster Report Here'!$A250=BN$7,IF('Copy &amp; Paste Roster Report Here'!$M250="MT",1,0),0)</f>
        <v>0</v>
      </c>
      <c r="BO253" s="120">
        <f>IF('Copy &amp; Paste Roster Report Here'!$A250=BO$7,IF('Copy &amp; Paste Roster Report Here'!$M250="MT",1,0),0)</f>
        <v>0</v>
      </c>
      <c r="BP253" s="120">
        <f>IF('Copy &amp; Paste Roster Report Here'!$A250=BP$7,IF('Copy &amp; Paste Roster Report Here'!$M250="MT",1,0),0)</f>
        <v>0</v>
      </c>
      <c r="BQ253" s="120">
        <f>IF('Copy &amp; Paste Roster Report Here'!$A250=BQ$7,IF('Copy &amp; Paste Roster Report Here'!$M250="MT",1,0),0)</f>
        <v>0</v>
      </c>
      <c r="BR253" s="120">
        <f>IF('Copy &amp; Paste Roster Report Here'!$A250=BR$7,IF('Copy &amp; Paste Roster Report Here'!$M250="MT",1,0),0)</f>
        <v>0</v>
      </c>
      <c r="BS253" s="120">
        <f>IF('Copy &amp; Paste Roster Report Here'!$A250=BS$7,IF('Copy &amp; Paste Roster Report Here'!$M250="MT",1,0),0)</f>
        <v>0</v>
      </c>
      <c r="BT253" s="73">
        <f t="shared" si="57"/>
        <v>0</v>
      </c>
      <c r="BU253" s="121">
        <f>IF('Copy &amp; Paste Roster Report Here'!$A250=BU$7,IF('Copy &amp; Paste Roster Report Here'!$M250="fy",1,0),0)</f>
        <v>0</v>
      </c>
      <c r="BV253" s="121">
        <f>IF('Copy &amp; Paste Roster Report Here'!$A250=BV$7,IF('Copy &amp; Paste Roster Report Here'!$M250="fy",1,0),0)</f>
        <v>0</v>
      </c>
      <c r="BW253" s="121">
        <f>IF('Copy &amp; Paste Roster Report Here'!$A250=BW$7,IF('Copy &amp; Paste Roster Report Here'!$M250="fy",1,0),0)</f>
        <v>0</v>
      </c>
      <c r="BX253" s="121">
        <f>IF('Copy &amp; Paste Roster Report Here'!$A250=BX$7,IF('Copy &amp; Paste Roster Report Here'!$M250="fy",1,0),0)</f>
        <v>0</v>
      </c>
      <c r="BY253" s="121">
        <f>IF('Copy &amp; Paste Roster Report Here'!$A250=BY$7,IF('Copy &amp; Paste Roster Report Here'!$M250="fy",1,0),0)</f>
        <v>0</v>
      </c>
      <c r="BZ253" s="121">
        <f>IF('Copy &amp; Paste Roster Report Here'!$A250=BZ$7,IF('Copy &amp; Paste Roster Report Here'!$M250="fy",1,0),0)</f>
        <v>0</v>
      </c>
      <c r="CA253" s="121">
        <f>IF('Copy &amp; Paste Roster Report Here'!$A250=CA$7,IF('Copy &amp; Paste Roster Report Here'!$M250="fy",1,0),0)</f>
        <v>0</v>
      </c>
      <c r="CB253" s="121">
        <f>IF('Copy &amp; Paste Roster Report Here'!$A250=CB$7,IF('Copy &amp; Paste Roster Report Here'!$M250="fy",1,0),0)</f>
        <v>0</v>
      </c>
      <c r="CC253" s="121">
        <f>IF('Copy &amp; Paste Roster Report Here'!$A250=CC$7,IF('Copy &amp; Paste Roster Report Here'!$M250="fy",1,0),0)</f>
        <v>0</v>
      </c>
      <c r="CD253" s="121">
        <f>IF('Copy &amp; Paste Roster Report Here'!$A250=CD$7,IF('Copy &amp; Paste Roster Report Here'!$M250="fy",1,0),0)</f>
        <v>0</v>
      </c>
      <c r="CE253" s="121">
        <f>IF('Copy &amp; Paste Roster Report Here'!$A250=CE$7,IF('Copy &amp; Paste Roster Report Here'!$M250="fy",1,0),0)</f>
        <v>0</v>
      </c>
      <c r="CF253" s="73">
        <f t="shared" si="58"/>
        <v>0</v>
      </c>
      <c r="CG253" s="122">
        <f>IF('Copy &amp; Paste Roster Report Here'!$A250=CG$7,IF('Copy &amp; Paste Roster Report Here'!$M250="RH",1,0),0)</f>
        <v>0</v>
      </c>
      <c r="CH253" s="122">
        <f>IF('Copy &amp; Paste Roster Report Here'!$A250=CH$7,IF('Copy &amp; Paste Roster Report Here'!$M250="RH",1,0),0)</f>
        <v>0</v>
      </c>
      <c r="CI253" s="122">
        <f>IF('Copy &amp; Paste Roster Report Here'!$A250=CI$7,IF('Copy &amp; Paste Roster Report Here'!$M250="RH",1,0),0)</f>
        <v>0</v>
      </c>
      <c r="CJ253" s="122">
        <f>IF('Copy &amp; Paste Roster Report Here'!$A250=CJ$7,IF('Copy &amp; Paste Roster Report Here'!$M250="RH",1,0),0)</f>
        <v>0</v>
      </c>
      <c r="CK253" s="122">
        <f>IF('Copy &amp; Paste Roster Report Here'!$A250=CK$7,IF('Copy &amp; Paste Roster Report Here'!$M250="RH",1,0),0)</f>
        <v>0</v>
      </c>
      <c r="CL253" s="122">
        <f>IF('Copy &amp; Paste Roster Report Here'!$A250=CL$7,IF('Copy &amp; Paste Roster Report Here'!$M250="RH",1,0),0)</f>
        <v>0</v>
      </c>
      <c r="CM253" s="122">
        <f>IF('Copy &amp; Paste Roster Report Here'!$A250=CM$7,IF('Copy &amp; Paste Roster Report Here'!$M250="RH",1,0),0)</f>
        <v>0</v>
      </c>
      <c r="CN253" s="122">
        <f>IF('Copy &amp; Paste Roster Report Here'!$A250=CN$7,IF('Copy &amp; Paste Roster Report Here'!$M250="RH",1,0),0)</f>
        <v>0</v>
      </c>
      <c r="CO253" s="122">
        <f>IF('Copy &amp; Paste Roster Report Here'!$A250=CO$7,IF('Copy &amp; Paste Roster Report Here'!$M250="RH",1,0),0)</f>
        <v>0</v>
      </c>
      <c r="CP253" s="122">
        <f>IF('Copy &amp; Paste Roster Report Here'!$A250=CP$7,IF('Copy &amp; Paste Roster Report Here'!$M250="RH",1,0),0)</f>
        <v>0</v>
      </c>
      <c r="CQ253" s="122">
        <f>IF('Copy &amp; Paste Roster Report Here'!$A250=CQ$7,IF('Copy &amp; Paste Roster Report Here'!$M250="RH",1,0),0)</f>
        <v>0</v>
      </c>
      <c r="CR253" s="73">
        <f t="shared" si="59"/>
        <v>0</v>
      </c>
      <c r="CS253" s="123">
        <f>IF('Copy &amp; Paste Roster Report Here'!$A250=CS$7,IF('Copy &amp; Paste Roster Report Here'!$M250="QT",1,0),0)</f>
        <v>0</v>
      </c>
      <c r="CT253" s="123">
        <f>IF('Copy &amp; Paste Roster Report Here'!$A250=CT$7,IF('Copy &amp; Paste Roster Report Here'!$M250="QT",1,0),0)</f>
        <v>0</v>
      </c>
      <c r="CU253" s="123">
        <f>IF('Copy &amp; Paste Roster Report Here'!$A250=CU$7,IF('Copy &amp; Paste Roster Report Here'!$M250="QT",1,0),0)</f>
        <v>0</v>
      </c>
      <c r="CV253" s="123">
        <f>IF('Copy &amp; Paste Roster Report Here'!$A250=CV$7,IF('Copy &amp; Paste Roster Report Here'!$M250="QT",1,0),0)</f>
        <v>0</v>
      </c>
      <c r="CW253" s="123">
        <f>IF('Copy &amp; Paste Roster Report Here'!$A250=CW$7,IF('Copy &amp; Paste Roster Report Here'!$M250="QT",1,0),0)</f>
        <v>0</v>
      </c>
      <c r="CX253" s="123">
        <f>IF('Copy &amp; Paste Roster Report Here'!$A250=CX$7,IF('Copy &amp; Paste Roster Report Here'!$M250="QT",1,0),0)</f>
        <v>0</v>
      </c>
      <c r="CY253" s="123">
        <f>IF('Copy &amp; Paste Roster Report Here'!$A250=CY$7,IF('Copy &amp; Paste Roster Report Here'!$M250="QT",1,0),0)</f>
        <v>0</v>
      </c>
      <c r="CZ253" s="123">
        <f>IF('Copy &amp; Paste Roster Report Here'!$A250=CZ$7,IF('Copy &amp; Paste Roster Report Here'!$M250="QT",1,0),0)</f>
        <v>0</v>
      </c>
      <c r="DA253" s="123">
        <f>IF('Copy &amp; Paste Roster Report Here'!$A250=DA$7,IF('Copy &amp; Paste Roster Report Here'!$M250="QT",1,0),0)</f>
        <v>0</v>
      </c>
      <c r="DB253" s="123">
        <f>IF('Copy &amp; Paste Roster Report Here'!$A250=DB$7,IF('Copy &amp; Paste Roster Report Here'!$M250="QT",1,0),0)</f>
        <v>0</v>
      </c>
      <c r="DC253" s="123">
        <f>IF('Copy &amp; Paste Roster Report Here'!$A250=DC$7,IF('Copy &amp; Paste Roster Report Here'!$M250="QT",1,0),0)</f>
        <v>0</v>
      </c>
      <c r="DD253" s="73">
        <f t="shared" si="60"/>
        <v>0</v>
      </c>
      <c r="DE253" s="124">
        <f>IF('Copy &amp; Paste Roster Report Here'!$A250=DE$7,IF('Copy &amp; Paste Roster Report Here'!$M250="xxxxxxxxxxx",1,0),0)</f>
        <v>0</v>
      </c>
      <c r="DF253" s="124">
        <f>IF('Copy &amp; Paste Roster Report Here'!$A250=DF$7,IF('Copy &amp; Paste Roster Report Here'!$M250="xxxxxxxxxxx",1,0),0)</f>
        <v>0</v>
      </c>
      <c r="DG253" s="124">
        <f>IF('Copy &amp; Paste Roster Report Here'!$A250=DG$7,IF('Copy &amp; Paste Roster Report Here'!$M250="xxxxxxxxxxx",1,0),0)</f>
        <v>0</v>
      </c>
      <c r="DH253" s="124">
        <f>IF('Copy &amp; Paste Roster Report Here'!$A250=DH$7,IF('Copy &amp; Paste Roster Report Here'!$M250="xxxxxxxxxxx",1,0),0)</f>
        <v>0</v>
      </c>
      <c r="DI253" s="124">
        <f>IF('Copy &amp; Paste Roster Report Here'!$A250=DI$7,IF('Copy &amp; Paste Roster Report Here'!$M250="xxxxxxxxxxx",1,0),0)</f>
        <v>0</v>
      </c>
      <c r="DJ253" s="124">
        <f>IF('Copy &amp; Paste Roster Report Here'!$A250=DJ$7,IF('Copy &amp; Paste Roster Report Here'!$M250="xxxxxxxxxxx",1,0),0)</f>
        <v>0</v>
      </c>
      <c r="DK253" s="124">
        <f>IF('Copy &amp; Paste Roster Report Here'!$A250=DK$7,IF('Copy &amp; Paste Roster Report Here'!$M250="xxxxxxxxxxx",1,0),0)</f>
        <v>0</v>
      </c>
      <c r="DL253" s="124">
        <f>IF('Copy &amp; Paste Roster Report Here'!$A250=DL$7,IF('Copy &amp; Paste Roster Report Here'!$M250="xxxxxxxxxxx",1,0),0)</f>
        <v>0</v>
      </c>
      <c r="DM253" s="124">
        <f>IF('Copy &amp; Paste Roster Report Here'!$A250=DM$7,IF('Copy &amp; Paste Roster Report Here'!$M250="xxxxxxxxxxx",1,0),0)</f>
        <v>0</v>
      </c>
      <c r="DN253" s="124">
        <f>IF('Copy &amp; Paste Roster Report Here'!$A250=DN$7,IF('Copy &amp; Paste Roster Report Here'!$M250="xxxxxxxxxxx",1,0),0)</f>
        <v>0</v>
      </c>
      <c r="DO253" s="124">
        <f>IF('Copy &amp; Paste Roster Report Here'!$A250=DO$7,IF('Copy &amp; Paste Roster Report Here'!$M250="xxxxxxxxxxx",1,0),0)</f>
        <v>0</v>
      </c>
      <c r="DP253" s="125">
        <f t="shared" si="61"/>
        <v>0</v>
      </c>
      <c r="DQ253" s="126">
        <f t="shared" si="62"/>
        <v>0</v>
      </c>
    </row>
    <row r="254" spans="1:121" x14ac:dyDescent="0.2">
      <c r="A254" s="111">
        <f t="shared" si="48"/>
        <v>0</v>
      </c>
      <c r="B254" s="111">
        <f t="shared" si="49"/>
        <v>0</v>
      </c>
      <c r="C254" s="112">
        <f>+('Copy &amp; Paste Roster Report Here'!$P251-'Copy &amp; Paste Roster Report Here'!$O251)/30</f>
        <v>0</v>
      </c>
      <c r="D254" s="112">
        <f>+('Copy &amp; Paste Roster Report Here'!$P251-'Copy &amp; Paste Roster Report Here'!$O251)</f>
        <v>0</v>
      </c>
      <c r="E254" s="111">
        <f>'Copy &amp; Paste Roster Report Here'!N251</f>
        <v>0</v>
      </c>
      <c r="F254" s="111" t="str">
        <f t="shared" si="50"/>
        <v>N</v>
      </c>
      <c r="G254" s="111">
        <f>'Copy &amp; Paste Roster Report Here'!R251</f>
        <v>0</v>
      </c>
      <c r="H254" s="113">
        <f t="shared" si="51"/>
        <v>0</v>
      </c>
      <c r="I254" s="112">
        <f>IF(F254="N",$F$5-'Copy &amp; Paste Roster Report Here'!O251,+'Copy &amp; Paste Roster Report Here'!Q251-'Copy &amp; Paste Roster Report Here'!O251)</f>
        <v>0</v>
      </c>
      <c r="J254" s="114">
        <f t="shared" si="52"/>
        <v>0</v>
      </c>
      <c r="K254" s="114">
        <f t="shared" si="53"/>
        <v>0</v>
      </c>
      <c r="L254" s="115">
        <f>'Copy &amp; Paste Roster Report Here'!F251</f>
        <v>0</v>
      </c>
      <c r="M254" s="116">
        <f t="shared" si="54"/>
        <v>0</v>
      </c>
      <c r="N254" s="117">
        <f>IF('Copy &amp; Paste Roster Report Here'!$A251='Analytical Tests'!N$7,IF($F254="Y",+$H254*N$6,0),0)</f>
        <v>0</v>
      </c>
      <c r="O254" s="117">
        <f>IF('Copy &amp; Paste Roster Report Here'!$A251='Analytical Tests'!O$7,IF($F254="Y",+$H254*O$6,0),0)</f>
        <v>0</v>
      </c>
      <c r="P254" s="117">
        <f>IF('Copy &amp; Paste Roster Report Here'!$A251='Analytical Tests'!P$7,IF($F254="Y",+$H254*P$6,0),0)</f>
        <v>0</v>
      </c>
      <c r="Q254" s="117">
        <f>IF('Copy &amp; Paste Roster Report Here'!$A251='Analytical Tests'!Q$7,IF($F254="Y",+$H254*Q$6,0),0)</f>
        <v>0</v>
      </c>
      <c r="R254" s="117">
        <f>IF('Copy &amp; Paste Roster Report Here'!$A251='Analytical Tests'!R$7,IF($F254="Y",+$H254*R$6,0),0)</f>
        <v>0</v>
      </c>
      <c r="S254" s="117">
        <f>IF('Copy &amp; Paste Roster Report Here'!$A251='Analytical Tests'!S$7,IF($F254="Y",+$H254*S$6,0),0)</f>
        <v>0</v>
      </c>
      <c r="T254" s="117">
        <f>IF('Copy &amp; Paste Roster Report Here'!$A251='Analytical Tests'!T$7,IF($F254="Y",+$H254*T$6,0),0)</f>
        <v>0</v>
      </c>
      <c r="U254" s="117">
        <f>IF('Copy &amp; Paste Roster Report Here'!$A251='Analytical Tests'!U$7,IF($F254="Y",+$H254*U$6,0),0)</f>
        <v>0</v>
      </c>
      <c r="V254" s="117">
        <f>IF('Copy &amp; Paste Roster Report Here'!$A251='Analytical Tests'!V$7,IF($F254="Y",+$H254*V$6,0),0)</f>
        <v>0</v>
      </c>
      <c r="W254" s="117">
        <f>IF('Copy &amp; Paste Roster Report Here'!$A251='Analytical Tests'!W$7,IF($F254="Y",+$H254*W$6,0),0)</f>
        <v>0</v>
      </c>
      <c r="X254" s="117">
        <f>IF('Copy &amp; Paste Roster Report Here'!$A251='Analytical Tests'!X$7,IF($F254="Y",+$H254*X$6,0),0)</f>
        <v>0</v>
      </c>
      <c r="Y254" s="117" t="b">
        <f>IF('Copy &amp; Paste Roster Report Here'!$A251='Analytical Tests'!Y$7,IF($F254="N",IF($J254&gt;=$C254,Y$6,+($I254/$D254)*Y$6),0))</f>
        <v>0</v>
      </c>
      <c r="Z254" s="117" t="b">
        <f>IF('Copy &amp; Paste Roster Report Here'!$A251='Analytical Tests'!Z$7,IF($F254="N",IF($J254&gt;=$C254,Z$6,+($I254/$D254)*Z$6),0))</f>
        <v>0</v>
      </c>
      <c r="AA254" s="117" t="b">
        <f>IF('Copy &amp; Paste Roster Report Here'!$A251='Analytical Tests'!AA$7,IF($F254="N",IF($J254&gt;=$C254,AA$6,+($I254/$D254)*AA$6),0))</f>
        <v>0</v>
      </c>
      <c r="AB254" s="117" t="b">
        <f>IF('Copy &amp; Paste Roster Report Here'!$A251='Analytical Tests'!AB$7,IF($F254="N",IF($J254&gt;=$C254,AB$6,+($I254/$D254)*AB$6),0))</f>
        <v>0</v>
      </c>
      <c r="AC254" s="117" t="b">
        <f>IF('Copy &amp; Paste Roster Report Here'!$A251='Analytical Tests'!AC$7,IF($F254="N",IF($J254&gt;=$C254,AC$6,+($I254/$D254)*AC$6),0))</f>
        <v>0</v>
      </c>
      <c r="AD254" s="117" t="b">
        <f>IF('Copy &amp; Paste Roster Report Here'!$A251='Analytical Tests'!AD$7,IF($F254="N",IF($J254&gt;=$C254,AD$6,+($I254/$D254)*AD$6),0))</f>
        <v>0</v>
      </c>
      <c r="AE254" s="117" t="b">
        <f>IF('Copy &amp; Paste Roster Report Here'!$A251='Analytical Tests'!AE$7,IF($F254="N",IF($J254&gt;=$C254,AE$6,+($I254/$D254)*AE$6),0))</f>
        <v>0</v>
      </c>
      <c r="AF254" s="117" t="b">
        <f>IF('Copy &amp; Paste Roster Report Here'!$A251='Analytical Tests'!AF$7,IF($F254="N",IF($J254&gt;=$C254,AF$6,+($I254/$D254)*AF$6),0))</f>
        <v>0</v>
      </c>
      <c r="AG254" s="117" t="b">
        <f>IF('Copy &amp; Paste Roster Report Here'!$A251='Analytical Tests'!AG$7,IF($F254="N",IF($J254&gt;=$C254,AG$6,+($I254/$D254)*AG$6),0))</f>
        <v>0</v>
      </c>
      <c r="AH254" s="117" t="b">
        <f>IF('Copy &amp; Paste Roster Report Here'!$A251='Analytical Tests'!AH$7,IF($F254="N",IF($J254&gt;=$C254,AH$6,+($I254/$D254)*AH$6),0))</f>
        <v>0</v>
      </c>
      <c r="AI254" s="117" t="b">
        <f>IF('Copy &amp; Paste Roster Report Here'!$A251='Analytical Tests'!AI$7,IF($F254="N",IF($J254&gt;=$C254,AI$6,+($I254/$D254)*AI$6),0))</f>
        <v>0</v>
      </c>
      <c r="AJ254" s="79"/>
      <c r="AK254" s="118">
        <f>IF('Copy &amp; Paste Roster Report Here'!$A251=AK$7,IF('Copy &amp; Paste Roster Report Here'!$M251="FT",1,0),0)</f>
        <v>0</v>
      </c>
      <c r="AL254" s="118">
        <f>IF('Copy &amp; Paste Roster Report Here'!$A251=AL$7,IF('Copy &amp; Paste Roster Report Here'!$M251="FT",1,0),0)</f>
        <v>0</v>
      </c>
      <c r="AM254" s="118">
        <f>IF('Copy &amp; Paste Roster Report Here'!$A251=AM$7,IF('Copy &amp; Paste Roster Report Here'!$M251="FT",1,0),0)</f>
        <v>0</v>
      </c>
      <c r="AN254" s="118">
        <f>IF('Copy &amp; Paste Roster Report Here'!$A251=AN$7,IF('Copy &amp; Paste Roster Report Here'!$M251="FT",1,0),0)</f>
        <v>0</v>
      </c>
      <c r="AO254" s="118">
        <f>IF('Copy &amp; Paste Roster Report Here'!$A251=AO$7,IF('Copy &amp; Paste Roster Report Here'!$M251="FT",1,0),0)</f>
        <v>0</v>
      </c>
      <c r="AP254" s="118">
        <f>IF('Copy &amp; Paste Roster Report Here'!$A251=AP$7,IF('Copy &amp; Paste Roster Report Here'!$M251="FT",1,0),0)</f>
        <v>0</v>
      </c>
      <c r="AQ254" s="118">
        <f>IF('Copy &amp; Paste Roster Report Here'!$A251=AQ$7,IF('Copy &amp; Paste Roster Report Here'!$M251="FT",1,0),0)</f>
        <v>0</v>
      </c>
      <c r="AR254" s="118">
        <f>IF('Copy &amp; Paste Roster Report Here'!$A251=AR$7,IF('Copy &amp; Paste Roster Report Here'!$M251="FT",1,0),0)</f>
        <v>0</v>
      </c>
      <c r="AS254" s="118">
        <f>IF('Copy &amp; Paste Roster Report Here'!$A251=AS$7,IF('Copy &amp; Paste Roster Report Here'!$M251="FT",1,0),0)</f>
        <v>0</v>
      </c>
      <c r="AT254" s="118">
        <f>IF('Copy &amp; Paste Roster Report Here'!$A251=AT$7,IF('Copy &amp; Paste Roster Report Here'!$M251="FT",1,0),0)</f>
        <v>0</v>
      </c>
      <c r="AU254" s="118">
        <f>IF('Copy &amp; Paste Roster Report Here'!$A251=AU$7,IF('Copy &amp; Paste Roster Report Here'!$M251="FT",1,0),0)</f>
        <v>0</v>
      </c>
      <c r="AV254" s="73">
        <f t="shared" si="55"/>
        <v>0</v>
      </c>
      <c r="AW254" s="119">
        <f>IF('Copy &amp; Paste Roster Report Here'!$A251=AW$7,IF('Copy &amp; Paste Roster Report Here'!$M251="HT",1,0),0)</f>
        <v>0</v>
      </c>
      <c r="AX254" s="119">
        <f>IF('Copy &amp; Paste Roster Report Here'!$A251=AX$7,IF('Copy &amp; Paste Roster Report Here'!$M251="HT",1,0),0)</f>
        <v>0</v>
      </c>
      <c r="AY254" s="119">
        <f>IF('Copy &amp; Paste Roster Report Here'!$A251=AY$7,IF('Copy &amp; Paste Roster Report Here'!$M251="HT",1,0),0)</f>
        <v>0</v>
      </c>
      <c r="AZ254" s="119">
        <f>IF('Copy &amp; Paste Roster Report Here'!$A251=AZ$7,IF('Copy &amp; Paste Roster Report Here'!$M251="HT",1,0),0)</f>
        <v>0</v>
      </c>
      <c r="BA254" s="119">
        <f>IF('Copy &amp; Paste Roster Report Here'!$A251=BA$7,IF('Copy &amp; Paste Roster Report Here'!$M251="HT",1,0),0)</f>
        <v>0</v>
      </c>
      <c r="BB254" s="119">
        <f>IF('Copy &amp; Paste Roster Report Here'!$A251=BB$7,IF('Copy &amp; Paste Roster Report Here'!$M251="HT",1,0),0)</f>
        <v>0</v>
      </c>
      <c r="BC254" s="119">
        <f>IF('Copy &amp; Paste Roster Report Here'!$A251=BC$7,IF('Copy &amp; Paste Roster Report Here'!$M251="HT",1,0),0)</f>
        <v>0</v>
      </c>
      <c r="BD254" s="119">
        <f>IF('Copy &amp; Paste Roster Report Here'!$A251=BD$7,IF('Copy &amp; Paste Roster Report Here'!$M251="HT",1,0),0)</f>
        <v>0</v>
      </c>
      <c r="BE254" s="119">
        <f>IF('Copy &amp; Paste Roster Report Here'!$A251=BE$7,IF('Copy &amp; Paste Roster Report Here'!$M251="HT",1,0),0)</f>
        <v>0</v>
      </c>
      <c r="BF254" s="119">
        <f>IF('Copy &amp; Paste Roster Report Here'!$A251=BF$7,IF('Copy &amp; Paste Roster Report Here'!$M251="HT",1,0),0)</f>
        <v>0</v>
      </c>
      <c r="BG254" s="119">
        <f>IF('Copy &amp; Paste Roster Report Here'!$A251=BG$7,IF('Copy &amp; Paste Roster Report Here'!$M251="HT",1,0),0)</f>
        <v>0</v>
      </c>
      <c r="BH254" s="73">
        <f t="shared" si="56"/>
        <v>0</v>
      </c>
      <c r="BI254" s="120">
        <f>IF('Copy &amp; Paste Roster Report Here'!$A251=BI$7,IF('Copy &amp; Paste Roster Report Here'!$M251="MT",1,0),0)</f>
        <v>0</v>
      </c>
      <c r="BJ254" s="120">
        <f>IF('Copy &amp; Paste Roster Report Here'!$A251=BJ$7,IF('Copy &amp; Paste Roster Report Here'!$M251="MT",1,0),0)</f>
        <v>0</v>
      </c>
      <c r="BK254" s="120">
        <f>IF('Copy &amp; Paste Roster Report Here'!$A251=BK$7,IF('Copy &amp; Paste Roster Report Here'!$M251="MT",1,0),0)</f>
        <v>0</v>
      </c>
      <c r="BL254" s="120">
        <f>IF('Copy &amp; Paste Roster Report Here'!$A251=BL$7,IF('Copy &amp; Paste Roster Report Here'!$M251="MT",1,0),0)</f>
        <v>0</v>
      </c>
      <c r="BM254" s="120">
        <f>IF('Copy &amp; Paste Roster Report Here'!$A251=BM$7,IF('Copy &amp; Paste Roster Report Here'!$M251="MT",1,0),0)</f>
        <v>0</v>
      </c>
      <c r="BN254" s="120">
        <f>IF('Copy &amp; Paste Roster Report Here'!$A251=BN$7,IF('Copy &amp; Paste Roster Report Here'!$M251="MT",1,0),0)</f>
        <v>0</v>
      </c>
      <c r="BO254" s="120">
        <f>IF('Copy &amp; Paste Roster Report Here'!$A251=BO$7,IF('Copy &amp; Paste Roster Report Here'!$M251="MT",1,0),0)</f>
        <v>0</v>
      </c>
      <c r="BP254" s="120">
        <f>IF('Copy &amp; Paste Roster Report Here'!$A251=BP$7,IF('Copy &amp; Paste Roster Report Here'!$M251="MT",1,0),0)</f>
        <v>0</v>
      </c>
      <c r="BQ254" s="120">
        <f>IF('Copy &amp; Paste Roster Report Here'!$A251=BQ$7,IF('Copy &amp; Paste Roster Report Here'!$M251="MT",1,0),0)</f>
        <v>0</v>
      </c>
      <c r="BR254" s="120">
        <f>IF('Copy &amp; Paste Roster Report Here'!$A251=BR$7,IF('Copy &amp; Paste Roster Report Here'!$M251="MT",1,0),0)</f>
        <v>0</v>
      </c>
      <c r="BS254" s="120">
        <f>IF('Copy &amp; Paste Roster Report Here'!$A251=BS$7,IF('Copy &amp; Paste Roster Report Here'!$M251="MT",1,0),0)</f>
        <v>0</v>
      </c>
      <c r="BT254" s="73">
        <f t="shared" si="57"/>
        <v>0</v>
      </c>
      <c r="BU254" s="121">
        <f>IF('Copy &amp; Paste Roster Report Here'!$A251=BU$7,IF('Copy &amp; Paste Roster Report Here'!$M251="fy",1,0),0)</f>
        <v>0</v>
      </c>
      <c r="BV254" s="121">
        <f>IF('Copy &amp; Paste Roster Report Here'!$A251=BV$7,IF('Copy &amp; Paste Roster Report Here'!$M251="fy",1,0),0)</f>
        <v>0</v>
      </c>
      <c r="BW254" s="121">
        <f>IF('Copy &amp; Paste Roster Report Here'!$A251=BW$7,IF('Copy &amp; Paste Roster Report Here'!$M251="fy",1,0),0)</f>
        <v>0</v>
      </c>
      <c r="BX254" s="121">
        <f>IF('Copy &amp; Paste Roster Report Here'!$A251=BX$7,IF('Copy &amp; Paste Roster Report Here'!$M251="fy",1,0),0)</f>
        <v>0</v>
      </c>
      <c r="BY254" s="121">
        <f>IF('Copy &amp; Paste Roster Report Here'!$A251=BY$7,IF('Copy &amp; Paste Roster Report Here'!$M251="fy",1,0),0)</f>
        <v>0</v>
      </c>
      <c r="BZ254" s="121">
        <f>IF('Copy &amp; Paste Roster Report Here'!$A251=BZ$7,IF('Copy &amp; Paste Roster Report Here'!$M251="fy",1,0),0)</f>
        <v>0</v>
      </c>
      <c r="CA254" s="121">
        <f>IF('Copy &amp; Paste Roster Report Here'!$A251=CA$7,IF('Copy &amp; Paste Roster Report Here'!$M251="fy",1,0),0)</f>
        <v>0</v>
      </c>
      <c r="CB254" s="121">
        <f>IF('Copy &amp; Paste Roster Report Here'!$A251=CB$7,IF('Copy &amp; Paste Roster Report Here'!$M251="fy",1,0),0)</f>
        <v>0</v>
      </c>
      <c r="CC254" s="121">
        <f>IF('Copy &amp; Paste Roster Report Here'!$A251=CC$7,IF('Copy &amp; Paste Roster Report Here'!$M251="fy",1,0),0)</f>
        <v>0</v>
      </c>
      <c r="CD254" s="121">
        <f>IF('Copy &amp; Paste Roster Report Here'!$A251=CD$7,IF('Copy &amp; Paste Roster Report Here'!$M251="fy",1,0),0)</f>
        <v>0</v>
      </c>
      <c r="CE254" s="121">
        <f>IF('Copy &amp; Paste Roster Report Here'!$A251=CE$7,IF('Copy &amp; Paste Roster Report Here'!$M251="fy",1,0),0)</f>
        <v>0</v>
      </c>
      <c r="CF254" s="73">
        <f t="shared" si="58"/>
        <v>0</v>
      </c>
      <c r="CG254" s="122">
        <f>IF('Copy &amp; Paste Roster Report Here'!$A251=CG$7,IF('Copy &amp; Paste Roster Report Here'!$M251="RH",1,0),0)</f>
        <v>0</v>
      </c>
      <c r="CH254" s="122">
        <f>IF('Copy &amp; Paste Roster Report Here'!$A251=CH$7,IF('Copy &amp; Paste Roster Report Here'!$M251="RH",1,0),0)</f>
        <v>0</v>
      </c>
      <c r="CI254" s="122">
        <f>IF('Copy &amp; Paste Roster Report Here'!$A251=CI$7,IF('Copy &amp; Paste Roster Report Here'!$M251="RH",1,0),0)</f>
        <v>0</v>
      </c>
      <c r="CJ254" s="122">
        <f>IF('Copy &amp; Paste Roster Report Here'!$A251=CJ$7,IF('Copy &amp; Paste Roster Report Here'!$M251="RH",1,0),0)</f>
        <v>0</v>
      </c>
      <c r="CK254" s="122">
        <f>IF('Copy &amp; Paste Roster Report Here'!$A251=CK$7,IF('Copy &amp; Paste Roster Report Here'!$M251="RH",1,0),0)</f>
        <v>0</v>
      </c>
      <c r="CL254" s="122">
        <f>IF('Copy &amp; Paste Roster Report Here'!$A251=CL$7,IF('Copy &amp; Paste Roster Report Here'!$M251="RH",1,0),0)</f>
        <v>0</v>
      </c>
      <c r="CM254" s="122">
        <f>IF('Copy &amp; Paste Roster Report Here'!$A251=CM$7,IF('Copy &amp; Paste Roster Report Here'!$M251="RH",1,0),0)</f>
        <v>0</v>
      </c>
      <c r="CN254" s="122">
        <f>IF('Copy &amp; Paste Roster Report Here'!$A251=CN$7,IF('Copy &amp; Paste Roster Report Here'!$M251="RH",1,0),0)</f>
        <v>0</v>
      </c>
      <c r="CO254" s="122">
        <f>IF('Copy &amp; Paste Roster Report Here'!$A251=CO$7,IF('Copy &amp; Paste Roster Report Here'!$M251="RH",1,0),0)</f>
        <v>0</v>
      </c>
      <c r="CP254" s="122">
        <f>IF('Copy &amp; Paste Roster Report Here'!$A251=CP$7,IF('Copy &amp; Paste Roster Report Here'!$M251="RH",1,0),0)</f>
        <v>0</v>
      </c>
      <c r="CQ254" s="122">
        <f>IF('Copy &amp; Paste Roster Report Here'!$A251=CQ$7,IF('Copy &amp; Paste Roster Report Here'!$M251="RH",1,0),0)</f>
        <v>0</v>
      </c>
      <c r="CR254" s="73">
        <f t="shared" si="59"/>
        <v>0</v>
      </c>
      <c r="CS254" s="123">
        <f>IF('Copy &amp; Paste Roster Report Here'!$A251=CS$7,IF('Copy &amp; Paste Roster Report Here'!$M251="QT",1,0),0)</f>
        <v>0</v>
      </c>
      <c r="CT254" s="123">
        <f>IF('Copy &amp; Paste Roster Report Here'!$A251=CT$7,IF('Copy &amp; Paste Roster Report Here'!$M251="QT",1,0),0)</f>
        <v>0</v>
      </c>
      <c r="CU254" s="123">
        <f>IF('Copy &amp; Paste Roster Report Here'!$A251=CU$7,IF('Copy &amp; Paste Roster Report Here'!$M251="QT",1,0),0)</f>
        <v>0</v>
      </c>
      <c r="CV254" s="123">
        <f>IF('Copy &amp; Paste Roster Report Here'!$A251=CV$7,IF('Copy &amp; Paste Roster Report Here'!$M251="QT",1,0),0)</f>
        <v>0</v>
      </c>
      <c r="CW254" s="123">
        <f>IF('Copy &amp; Paste Roster Report Here'!$A251=CW$7,IF('Copy &amp; Paste Roster Report Here'!$M251="QT",1,0),0)</f>
        <v>0</v>
      </c>
      <c r="CX254" s="123">
        <f>IF('Copy &amp; Paste Roster Report Here'!$A251=CX$7,IF('Copy &amp; Paste Roster Report Here'!$M251="QT",1,0),0)</f>
        <v>0</v>
      </c>
      <c r="CY254" s="123">
        <f>IF('Copy &amp; Paste Roster Report Here'!$A251=CY$7,IF('Copy &amp; Paste Roster Report Here'!$M251="QT",1,0),0)</f>
        <v>0</v>
      </c>
      <c r="CZ254" s="123">
        <f>IF('Copy &amp; Paste Roster Report Here'!$A251=CZ$7,IF('Copy &amp; Paste Roster Report Here'!$M251="QT",1,0),0)</f>
        <v>0</v>
      </c>
      <c r="DA254" s="123">
        <f>IF('Copy &amp; Paste Roster Report Here'!$A251=DA$7,IF('Copy &amp; Paste Roster Report Here'!$M251="QT",1,0),0)</f>
        <v>0</v>
      </c>
      <c r="DB254" s="123">
        <f>IF('Copy &amp; Paste Roster Report Here'!$A251=DB$7,IF('Copy &amp; Paste Roster Report Here'!$M251="QT",1,0),0)</f>
        <v>0</v>
      </c>
      <c r="DC254" s="123">
        <f>IF('Copy &amp; Paste Roster Report Here'!$A251=DC$7,IF('Copy &amp; Paste Roster Report Here'!$M251="QT",1,0),0)</f>
        <v>0</v>
      </c>
      <c r="DD254" s="73">
        <f t="shared" si="60"/>
        <v>0</v>
      </c>
      <c r="DE254" s="124">
        <f>IF('Copy &amp; Paste Roster Report Here'!$A251=DE$7,IF('Copy &amp; Paste Roster Report Here'!$M251="xxxxxxxxxxx",1,0),0)</f>
        <v>0</v>
      </c>
      <c r="DF254" s="124">
        <f>IF('Copy &amp; Paste Roster Report Here'!$A251=DF$7,IF('Copy &amp; Paste Roster Report Here'!$M251="xxxxxxxxxxx",1,0),0)</f>
        <v>0</v>
      </c>
      <c r="DG254" s="124">
        <f>IF('Copy &amp; Paste Roster Report Here'!$A251=DG$7,IF('Copy &amp; Paste Roster Report Here'!$M251="xxxxxxxxxxx",1,0),0)</f>
        <v>0</v>
      </c>
      <c r="DH254" s="124">
        <f>IF('Copy &amp; Paste Roster Report Here'!$A251=DH$7,IF('Copy &amp; Paste Roster Report Here'!$M251="xxxxxxxxxxx",1,0),0)</f>
        <v>0</v>
      </c>
      <c r="DI254" s="124">
        <f>IF('Copy &amp; Paste Roster Report Here'!$A251=DI$7,IF('Copy &amp; Paste Roster Report Here'!$M251="xxxxxxxxxxx",1,0),0)</f>
        <v>0</v>
      </c>
      <c r="DJ254" s="124">
        <f>IF('Copy &amp; Paste Roster Report Here'!$A251=DJ$7,IF('Copy &amp; Paste Roster Report Here'!$M251="xxxxxxxxxxx",1,0),0)</f>
        <v>0</v>
      </c>
      <c r="DK254" s="124">
        <f>IF('Copy &amp; Paste Roster Report Here'!$A251=DK$7,IF('Copy &amp; Paste Roster Report Here'!$M251="xxxxxxxxxxx",1,0),0)</f>
        <v>0</v>
      </c>
      <c r="DL254" s="124">
        <f>IF('Copy &amp; Paste Roster Report Here'!$A251=DL$7,IF('Copy &amp; Paste Roster Report Here'!$M251="xxxxxxxxxxx",1,0),0)</f>
        <v>0</v>
      </c>
      <c r="DM254" s="124">
        <f>IF('Copy &amp; Paste Roster Report Here'!$A251=DM$7,IF('Copy &amp; Paste Roster Report Here'!$M251="xxxxxxxxxxx",1,0),0)</f>
        <v>0</v>
      </c>
      <c r="DN254" s="124">
        <f>IF('Copy &amp; Paste Roster Report Here'!$A251=DN$7,IF('Copy &amp; Paste Roster Report Here'!$M251="xxxxxxxxxxx",1,0),0)</f>
        <v>0</v>
      </c>
      <c r="DO254" s="124">
        <f>IF('Copy &amp; Paste Roster Report Here'!$A251=DO$7,IF('Copy &amp; Paste Roster Report Here'!$M251="xxxxxxxxxxx",1,0),0)</f>
        <v>0</v>
      </c>
      <c r="DP254" s="125">
        <f t="shared" si="61"/>
        <v>0</v>
      </c>
      <c r="DQ254" s="126">
        <f t="shared" si="62"/>
        <v>0</v>
      </c>
    </row>
    <row r="255" spans="1:121" x14ac:dyDescent="0.2">
      <c r="A255" s="111">
        <f t="shared" si="48"/>
        <v>0</v>
      </c>
      <c r="B255" s="111">
        <f t="shared" si="49"/>
        <v>0</v>
      </c>
      <c r="C255" s="112">
        <f>+('Copy &amp; Paste Roster Report Here'!$P252-'Copy &amp; Paste Roster Report Here'!$O252)/30</f>
        <v>0</v>
      </c>
      <c r="D255" s="112">
        <f>+('Copy &amp; Paste Roster Report Here'!$P252-'Copy &amp; Paste Roster Report Here'!$O252)</f>
        <v>0</v>
      </c>
      <c r="E255" s="111">
        <f>'Copy &amp; Paste Roster Report Here'!N252</f>
        <v>0</v>
      </c>
      <c r="F255" s="111" t="str">
        <f t="shared" si="50"/>
        <v>N</v>
      </c>
      <c r="G255" s="111">
        <f>'Copy &amp; Paste Roster Report Here'!R252</f>
        <v>0</v>
      </c>
      <c r="H255" s="113">
        <f t="shared" si="51"/>
        <v>0</v>
      </c>
      <c r="I255" s="112">
        <f>IF(F255="N",$F$5-'Copy &amp; Paste Roster Report Here'!O252,+'Copy &amp; Paste Roster Report Here'!Q252-'Copy &amp; Paste Roster Report Here'!O252)</f>
        <v>0</v>
      </c>
      <c r="J255" s="114">
        <f t="shared" si="52"/>
        <v>0</v>
      </c>
      <c r="K255" s="114">
        <f t="shared" si="53"/>
        <v>0</v>
      </c>
      <c r="L255" s="115">
        <f>'Copy &amp; Paste Roster Report Here'!F252</f>
        <v>0</v>
      </c>
      <c r="M255" s="116">
        <f t="shared" si="54"/>
        <v>0</v>
      </c>
      <c r="N255" s="117">
        <f>IF('Copy &amp; Paste Roster Report Here'!$A252='Analytical Tests'!N$7,IF($F255="Y",+$H255*N$6,0),0)</f>
        <v>0</v>
      </c>
      <c r="O255" s="117">
        <f>IF('Copy &amp; Paste Roster Report Here'!$A252='Analytical Tests'!O$7,IF($F255="Y",+$H255*O$6,0),0)</f>
        <v>0</v>
      </c>
      <c r="P255" s="117">
        <f>IF('Copy &amp; Paste Roster Report Here'!$A252='Analytical Tests'!P$7,IF($F255="Y",+$H255*P$6,0),0)</f>
        <v>0</v>
      </c>
      <c r="Q255" s="117">
        <f>IF('Copy &amp; Paste Roster Report Here'!$A252='Analytical Tests'!Q$7,IF($F255="Y",+$H255*Q$6,0),0)</f>
        <v>0</v>
      </c>
      <c r="R255" s="117">
        <f>IF('Copy &amp; Paste Roster Report Here'!$A252='Analytical Tests'!R$7,IF($F255="Y",+$H255*R$6,0),0)</f>
        <v>0</v>
      </c>
      <c r="S255" s="117">
        <f>IF('Copy &amp; Paste Roster Report Here'!$A252='Analytical Tests'!S$7,IF($F255="Y",+$H255*S$6,0),0)</f>
        <v>0</v>
      </c>
      <c r="T255" s="117">
        <f>IF('Copy &amp; Paste Roster Report Here'!$A252='Analytical Tests'!T$7,IF($F255="Y",+$H255*T$6,0),0)</f>
        <v>0</v>
      </c>
      <c r="U255" s="117">
        <f>IF('Copy &amp; Paste Roster Report Here'!$A252='Analytical Tests'!U$7,IF($F255="Y",+$H255*U$6,0),0)</f>
        <v>0</v>
      </c>
      <c r="V255" s="117">
        <f>IF('Copy &amp; Paste Roster Report Here'!$A252='Analytical Tests'!V$7,IF($F255="Y",+$H255*V$6,0),0)</f>
        <v>0</v>
      </c>
      <c r="W255" s="117">
        <f>IF('Copy &amp; Paste Roster Report Here'!$A252='Analytical Tests'!W$7,IF($F255="Y",+$H255*W$6,0),0)</f>
        <v>0</v>
      </c>
      <c r="X255" s="117">
        <f>IF('Copy &amp; Paste Roster Report Here'!$A252='Analytical Tests'!X$7,IF($F255="Y",+$H255*X$6,0),0)</f>
        <v>0</v>
      </c>
      <c r="Y255" s="117" t="b">
        <f>IF('Copy &amp; Paste Roster Report Here'!$A252='Analytical Tests'!Y$7,IF($F255="N",IF($J255&gt;=$C255,Y$6,+($I255/$D255)*Y$6),0))</f>
        <v>0</v>
      </c>
      <c r="Z255" s="117" t="b">
        <f>IF('Copy &amp; Paste Roster Report Here'!$A252='Analytical Tests'!Z$7,IF($F255="N",IF($J255&gt;=$C255,Z$6,+($I255/$D255)*Z$6),0))</f>
        <v>0</v>
      </c>
      <c r="AA255" s="117" t="b">
        <f>IF('Copy &amp; Paste Roster Report Here'!$A252='Analytical Tests'!AA$7,IF($F255="N",IF($J255&gt;=$C255,AA$6,+($I255/$D255)*AA$6),0))</f>
        <v>0</v>
      </c>
      <c r="AB255" s="117" t="b">
        <f>IF('Copy &amp; Paste Roster Report Here'!$A252='Analytical Tests'!AB$7,IF($F255="N",IF($J255&gt;=$C255,AB$6,+($I255/$D255)*AB$6),0))</f>
        <v>0</v>
      </c>
      <c r="AC255" s="117" t="b">
        <f>IF('Copy &amp; Paste Roster Report Here'!$A252='Analytical Tests'!AC$7,IF($F255="N",IF($J255&gt;=$C255,AC$6,+($I255/$D255)*AC$6),0))</f>
        <v>0</v>
      </c>
      <c r="AD255" s="117" t="b">
        <f>IF('Copy &amp; Paste Roster Report Here'!$A252='Analytical Tests'!AD$7,IF($F255="N",IF($J255&gt;=$C255,AD$6,+($I255/$D255)*AD$6),0))</f>
        <v>0</v>
      </c>
      <c r="AE255" s="117" t="b">
        <f>IF('Copy &amp; Paste Roster Report Here'!$A252='Analytical Tests'!AE$7,IF($F255="N",IF($J255&gt;=$C255,AE$6,+($I255/$D255)*AE$6),0))</f>
        <v>0</v>
      </c>
      <c r="AF255" s="117" t="b">
        <f>IF('Copy &amp; Paste Roster Report Here'!$A252='Analytical Tests'!AF$7,IF($F255="N",IF($J255&gt;=$C255,AF$6,+($I255/$D255)*AF$6),0))</f>
        <v>0</v>
      </c>
      <c r="AG255" s="117" t="b">
        <f>IF('Copy &amp; Paste Roster Report Here'!$A252='Analytical Tests'!AG$7,IF($F255="N",IF($J255&gt;=$C255,AG$6,+($I255/$D255)*AG$6),0))</f>
        <v>0</v>
      </c>
      <c r="AH255" s="117" t="b">
        <f>IF('Copy &amp; Paste Roster Report Here'!$A252='Analytical Tests'!AH$7,IF($F255="N",IF($J255&gt;=$C255,AH$6,+($I255/$D255)*AH$6),0))</f>
        <v>0</v>
      </c>
      <c r="AI255" s="117" t="b">
        <f>IF('Copy &amp; Paste Roster Report Here'!$A252='Analytical Tests'!AI$7,IF($F255="N",IF($J255&gt;=$C255,AI$6,+($I255/$D255)*AI$6),0))</f>
        <v>0</v>
      </c>
      <c r="AJ255" s="79"/>
      <c r="AK255" s="118">
        <f>IF('Copy &amp; Paste Roster Report Here'!$A252=AK$7,IF('Copy &amp; Paste Roster Report Here'!$M252="FT",1,0),0)</f>
        <v>0</v>
      </c>
      <c r="AL255" s="118">
        <f>IF('Copy &amp; Paste Roster Report Here'!$A252=AL$7,IF('Copy &amp; Paste Roster Report Here'!$M252="FT",1,0),0)</f>
        <v>0</v>
      </c>
      <c r="AM255" s="118">
        <f>IF('Copy &amp; Paste Roster Report Here'!$A252=AM$7,IF('Copy &amp; Paste Roster Report Here'!$M252="FT",1,0),0)</f>
        <v>0</v>
      </c>
      <c r="AN255" s="118">
        <f>IF('Copy &amp; Paste Roster Report Here'!$A252=AN$7,IF('Copy &amp; Paste Roster Report Here'!$M252="FT",1,0),0)</f>
        <v>0</v>
      </c>
      <c r="AO255" s="118">
        <f>IF('Copy &amp; Paste Roster Report Here'!$A252=AO$7,IF('Copy &amp; Paste Roster Report Here'!$M252="FT",1,0),0)</f>
        <v>0</v>
      </c>
      <c r="AP255" s="118">
        <f>IF('Copy &amp; Paste Roster Report Here'!$A252=AP$7,IF('Copy &amp; Paste Roster Report Here'!$M252="FT",1,0),0)</f>
        <v>0</v>
      </c>
      <c r="AQ255" s="118">
        <f>IF('Copy &amp; Paste Roster Report Here'!$A252=AQ$7,IF('Copy &amp; Paste Roster Report Here'!$M252="FT",1,0),0)</f>
        <v>0</v>
      </c>
      <c r="AR255" s="118">
        <f>IF('Copy &amp; Paste Roster Report Here'!$A252=AR$7,IF('Copy &amp; Paste Roster Report Here'!$M252="FT",1,0),0)</f>
        <v>0</v>
      </c>
      <c r="AS255" s="118">
        <f>IF('Copy &amp; Paste Roster Report Here'!$A252=AS$7,IF('Copy &amp; Paste Roster Report Here'!$M252="FT",1,0),0)</f>
        <v>0</v>
      </c>
      <c r="AT255" s="118">
        <f>IF('Copy &amp; Paste Roster Report Here'!$A252=AT$7,IF('Copy &amp; Paste Roster Report Here'!$M252="FT",1,0),0)</f>
        <v>0</v>
      </c>
      <c r="AU255" s="118">
        <f>IF('Copy &amp; Paste Roster Report Here'!$A252=AU$7,IF('Copy &amp; Paste Roster Report Here'!$M252="FT",1,0),0)</f>
        <v>0</v>
      </c>
      <c r="AV255" s="73">
        <f t="shared" si="55"/>
        <v>0</v>
      </c>
      <c r="AW255" s="119">
        <f>IF('Copy &amp; Paste Roster Report Here'!$A252=AW$7,IF('Copy &amp; Paste Roster Report Here'!$M252="HT",1,0),0)</f>
        <v>0</v>
      </c>
      <c r="AX255" s="119">
        <f>IF('Copy &amp; Paste Roster Report Here'!$A252=AX$7,IF('Copy &amp; Paste Roster Report Here'!$M252="HT",1,0),0)</f>
        <v>0</v>
      </c>
      <c r="AY255" s="119">
        <f>IF('Copy &amp; Paste Roster Report Here'!$A252=AY$7,IF('Copy &amp; Paste Roster Report Here'!$M252="HT",1,0),0)</f>
        <v>0</v>
      </c>
      <c r="AZ255" s="119">
        <f>IF('Copy &amp; Paste Roster Report Here'!$A252=AZ$7,IF('Copy &amp; Paste Roster Report Here'!$M252="HT",1,0),0)</f>
        <v>0</v>
      </c>
      <c r="BA255" s="119">
        <f>IF('Copy &amp; Paste Roster Report Here'!$A252=BA$7,IF('Copy &amp; Paste Roster Report Here'!$M252="HT",1,0),0)</f>
        <v>0</v>
      </c>
      <c r="BB255" s="119">
        <f>IF('Copy &amp; Paste Roster Report Here'!$A252=BB$7,IF('Copy &amp; Paste Roster Report Here'!$M252="HT",1,0),0)</f>
        <v>0</v>
      </c>
      <c r="BC255" s="119">
        <f>IF('Copy &amp; Paste Roster Report Here'!$A252=BC$7,IF('Copy &amp; Paste Roster Report Here'!$M252="HT",1,0),0)</f>
        <v>0</v>
      </c>
      <c r="BD255" s="119">
        <f>IF('Copy &amp; Paste Roster Report Here'!$A252=BD$7,IF('Copy &amp; Paste Roster Report Here'!$M252="HT",1,0),0)</f>
        <v>0</v>
      </c>
      <c r="BE255" s="119">
        <f>IF('Copy &amp; Paste Roster Report Here'!$A252=BE$7,IF('Copy &amp; Paste Roster Report Here'!$M252="HT",1,0),0)</f>
        <v>0</v>
      </c>
      <c r="BF255" s="119">
        <f>IF('Copy &amp; Paste Roster Report Here'!$A252=BF$7,IF('Copy &amp; Paste Roster Report Here'!$M252="HT",1,0),0)</f>
        <v>0</v>
      </c>
      <c r="BG255" s="119">
        <f>IF('Copy &amp; Paste Roster Report Here'!$A252=BG$7,IF('Copy &amp; Paste Roster Report Here'!$M252="HT",1,0),0)</f>
        <v>0</v>
      </c>
      <c r="BH255" s="73">
        <f t="shared" si="56"/>
        <v>0</v>
      </c>
      <c r="BI255" s="120">
        <f>IF('Copy &amp; Paste Roster Report Here'!$A252=BI$7,IF('Copy &amp; Paste Roster Report Here'!$M252="MT",1,0),0)</f>
        <v>0</v>
      </c>
      <c r="BJ255" s="120">
        <f>IF('Copy &amp; Paste Roster Report Here'!$A252=BJ$7,IF('Copy &amp; Paste Roster Report Here'!$M252="MT",1,0),0)</f>
        <v>0</v>
      </c>
      <c r="BK255" s="120">
        <f>IF('Copy &amp; Paste Roster Report Here'!$A252=BK$7,IF('Copy &amp; Paste Roster Report Here'!$M252="MT",1,0),0)</f>
        <v>0</v>
      </c>
      <c r="BL255" s="120">
        <f>IF('Copy &amp; Paste Roster Report Here'!$A252=BL$7,IF('Copy &amp; Paste Roster Report Here'!$M252="MT",1,0),0)</f>
        <v>0</v>
      </c>
      <c r="BM255" s="120">
        <f>IF('Copy &amp; Paste Roster Report Here'!$A252=BM$7,IF('Copy &amp; Paste Roster Report Here'!$M252="MT",1,0),0)</f>
        <v>0</v>
      </c>
      <c r="BN255" s="120">
        <f>IF('Copy &amp; Paste Roster Report Here'!$A252=BN$7,IF('Copy &amp; Paste Roster Report Here'!$M252="MT",1,0),0)</f>
        <v>0</v>
      </c>
      <c r="BO255" s="120">
        <f>IF('Copy &amp; Paste Roster Report Here'!$A252=BO$7,IF('Copy &amp; Paste Roster Report Here'!$M252="MT",1,0),0)</f>
        <v>0</v>
      </c>
      <c r="BP255" s="120">
        <f>IF('Copy &amp; Paste Roster Report Here'!$A252=BP$7,IF('Copy &amp; Paste Roster Report Here'!$M252="MT",1,0),0)</f>
        <v>0</v>
      </c>
      <c r="BQ255" s="120">
        <f>IF('Copy &amp; Paste Roster Report Here'!$A252=BQ$7,IF('Copy &amp; Paste Roster Report Here'!$M252="MT",1,0),0)</f>
        <v>0</v>
      </c>
      <c r="BR255" s="120">
        <f>IF('Copy &amp; Paste Roster Report Here'!$A252=BR$7,IF('Copy &amp; Paste Roster Report Here'!$M252="MT",1,0),0)</f>
        <v>0</v>
      </c>
      <c r="BS255" s="120">
        <f>IF('Copy &amp; Paste Roster Report Here'!$A252=BS$7,IF('Copy &amp; Paste Roster Report Here'!$M252="MT",1,0),0)</f>
        <v>0</v>
      </c>
      <c r="BT255" s="73">
        <f t="shared" si="57"/>
        <v>0</v>
      </c>
      <c r="BU255" s="121">
        <f>IF('Copy &amp; Paste Roster Report Here'!$A252=BU$7,IF('Copy &amp; Paste Roster Report Here'!$M252="fy",1,0),0)</f>
        <v>0</v>
      </c>
      <c r="BV255" s="121">
        <f>IF('Copy &amp; Paste Roster Report Here'!$A252=BV$7,IF('Copy &amp; Paste Roster Report Here'!$M252="fy",1,0),0)</f>
        <v>0</v>
      </c>
      <c r="BW255" s="121">
        <f>IF('Copy &amp; Paste Roster Report Here'!$A252=BW$7,IF('Copy &amp; Paste Roster Report Here'!$M252="fy",1,0),0)</f>
        <v>0</v>
      </c>
      <c r="BX255" s="121">
        <f>IF('Copy &amp; Paste Roster Report Here'!$A252=BX$7,IF('Copy &amp; Paste Roster Report Here'!$M252="fy",1,0),0)</f>
        <v>0</v>
      </c>
      <c r="BY255" s="121">
        <f>IF('Copy &amp; Paste Roster Report Here'!$A252=BY$7,IF('Copy &amp; Paste Roster Report Here'!$M252="fy",1,0),0)</f>
        <v>0</v>
      </c>
      <c r="BZ255" s="121">
        <f>IF('Copy &amp; Paste Roster Report Here'!$A252=BZ$7,IF('Copy &amp; Paste Roster Report Here'!$M252="fy",1,0),0)</f>
        <v>0</v>
      </c>
      <c r="CA255" s="121">
        <f>IF('Copy &amp; Paste Roster Report Here'!$A252=CA$7,IF('Copy &amp; Paste Roster Report Here'!$M252="fy",1,0),0)</f>
        <v>0</v>
      </c>
      <c r="CB255" s="121">
        <f>IF('Copy &amp; Paste Roster Report Here'!$A252=CB$7,IF('Copy &amp; Paste Roster Report Here'!$M252="fy",1,0),0)</f>
        <v>0</v>
      </c>
      <c r="CC255" s="121">
        <f>IF('Copy &amp; Paste Roster Report Here'!$A252=CC$7,IF('Copy &amp; Paste Roster Report Here'!$M252="fy",1,0),0)</f>
        <v>0</v>
      </c>
      <c r="CD255" s="121">
        <f>IF('Copy &amp; Paste Roster Report Here'!$A252=CD$7,IF('Copy &amp; Paste Roster Report Here'!$M252="fy",1,0),0)</f>
        <v>0</v>
      </c>
      <c r="CE255" s="121">
        <f>IF('Copy &amp; Paste Roster Report Here'!$A252=CE$7,IF('Copy &amp; Paste Roster Report Here'!$M252="fy",1,0),0)</f>
        <v>0</v>
      </c>
      <c r="CF255" s="73">
        <f t="shared" si="58"/>
        <v>0</v>
      </c>
      <c r="CG255" s="122">
        <f>IF('Copy &amp; Paste Roster Report Here'!$A252=CG$7,IF('Copy &amp; Paste Roster Report Here'!$M252="RH",1,0),0)</f>
        <v>0</v>
      </c>
      <c r="CH255" s="122">
        <f>IF('Copy &amp; Paste Roster Report Here'!$A252=CH$7,IF('Copy &amp; Paste Roster Report Here'!$M252="RH",1,0),0)</f>
        <v>0</v>
      </c>
      <c r="CI255" s="122">
        <f>IF('Copy &amp; Paste Roster Report Here'!$A252=CI$7,IF('Copy &amp; Paste Roster Report Here'!$M252="RH",1,0),0)</f>
        <v>0</v>
      </c>
      <c r="CJ255" s="122">
        <f>IF('Copy &amp; Paste Roster Report Here'!$A252=CJ$7,IF('Copy &amp; Paste Roster Report Here'!$M252="RH",1,0),0)</f>
        <v>0</v>
      </c>
      <c r="CK255" s="122">
        <f>IF('Copy &amp; Paste Roster Report Here'!$A252=CK$7,IF('Copy &amp; Paste Roster Report Here'!$M252="RH",1,0),0)</f>
        <v>0</v>
      </c>
      <c r="CL255" s="122">
        <f>IF('Copy &amp; Paste Roster Report Here'!$A252=CL$7,IF('Copy &amp; Paste Roster Report Here'!$M252="RH",1,0),0)</f>
        <v>0</v>
      </c>
      <c r="CM255" s="122">
        <f>IF('Copy &amp; Paste Roster Report Here'!$A252=CM$7,IF('Copy &amp; Paste Roster Report Here'!$M252="RH",1,0),0)</f>
        <v>0</v>
      </c>
      <c r="CN255" s="122">
        <f>IF('Copy &amp; Paste Roster Report Here'!$A252=CN$7,IF('Copy &amp; Paste Roster Report Here'!$M252="RH",1,0),0)</f>
        <v>0</v>
      </c>
      <c r="CO255" s="122">
        <f>IF('Copy &amp; Paste Roster Report Here'!$A252=CO$7,IF('Copy &amp; Paste Roster Report Here'!$M252="RH",1,0),0)</f>
        <v>0</v>
      </c>
      <c r="CP255" s="122">
        <f>IF('Copy &amp; Paste Roster Report Here'!$A252=CP$7,IF('Copy &amp; Paste Roster Report Here'!$M252="RH",1,0),0)</f>
        <v>0</v>
      </c>
      <c r="CQ255" s="122">
        <f>IF('Copy &amp; Paste Roster Report Here'!$A252=CQ$7,IF('Copy &amp; Paste Roster Report Here'!$M252="RH",1,0),0)</f>
        <v>0</v>
      </c>
      <c r="CR255" s="73">
        <f t="shared" si="59"/>
        <v>0</v>
      </c>
      <c r="CS255" s="123">
        <f>IF('Copy &amp; Paste Roster Report Here'!$A252=CS$7,IF('Copy &amp; Paste Roster Report Here'!$M252="QT",1,0),0)</f>
        <v>0</v>
      </c>
      <c r="CT255" s="123">
        <f>IF('Copy &amp; Paste Roster Report Here'!$A252=CT$7,IF('Copy &amp; Paste Roster Report Here'!$M252="QT",1,0),0)</f>
        <v>0</v>
      </c>
      <c r="CU255" s="123">
        <f>IF('Copy &amp; Paste Roster Report Here'!$A252=CU$7,IF('Copy &amp; Paste Roster Report Here'!$M252="QT",1,0),0)</f>
        <v>0</v>
      </c>
      <c r="CV255" s="123">
        <f>IF('Copy &amp; Paste Roster Report Here'!$A252=CV$7,IF('Copy &amp; Paste Roster Report Here'!$M252="QT",1,0),0)</f>
        <v>0</v>
      </c>
      <c r="CW255" s="123">
        <f>IF('Copy &amp; Paste Roster Report Here'!$A252=CW$7,IF('Copy &amp; Paste Roster Report Here'!$M252="QT",1,0),0)</f>
        <v>0</v>
      </c>
      <c r="CX255" s="123">
        <f>IF('Copy &amp; Paste Roster Report Here'!$A252=CX$7,IF('Copy &amp; Paste Roster Report Here'!$M252="QT",1,0),0)</f>
        <v>0</v>
      </c>
      <c r="CY255" s="123">
        <f>IF('Copy &amp; Paste Roster Report Here'!$A252=CY$7,IF('Copy &amp; Paste Roster Report Here'!$M252="QT",1,0),0)</f>
        <v>0</v>
      </c>
      <c r="CZ255" s="123">
        <f>IF('Copy &amp; Paste Roster Report Here'!$A252=CZ$7,IF('Copy &amp; Paste Roster Report Here'!$M252="QT",1,0),0)</f>
        <v>0</v>
      </c>
      <c r="DA255" s="123">
        <f>IF('Copy &amp; Paste Roster Report Here'!$A252=DA$7,IF('Copy &amp; Paste Roster Report Here'!$M252="QT",1,0),0)</f>
        <v>0</v>
      </c>
      <c r="DB255" s="123">
        <f>IF('Copy &amp; Paste Roster Report Here'!$A252=DB$7,IF('Copy &amp; Paste Roster Report Here'!$M252="QT",1,0),0)</f>
        <v>0</v>
      </c>
      <c r="DC255" s="123">
        <f>IF('Copy &amp; Paste Roster Report Here'!$A252=DC$7,IF('Copy &amp; Paste Roster Report Here'!$M252="QT",1,0),0)</f>
        <v>0</v>
      </c>
      <c r="DD255" s="73">
        <f t="shared" si="60"/>
        <v>0</v>
      </c>
      <c r="DE255" s="124">
        <f>IF('Copy &amp; Paste Roster Report Here'!$A252=DE$7,IF('Copy &amp; Paste Roster Report Here'!$M252="xxxxxxxxxxx",1,0),0)</f>
        <v>0</v>
      </c>
      <c r="DF255" s="124">
        <f>IF('Copy &amp; Paste Roster Report Here'!$A252=DF$7,IF('Copy &amp; Paste Roster Report Here'!$M252="xxxxxxxxxxx",1,0),0)</f>
        <v>0</v>
      </c>
      <c r="DG255" s="124">
        <f>IF('Copy &amp; Paste Roster Report Here'!$A252=DG$7,IF('Copy &amp; Paste Roster Report Here'!$M252="xxxxxxxxxxx",1,0),0)</f>
        <v>0</v>
      </c>
      <c r="DH255" s="124">
        <f>IF('Copy &amp; Paste Roster Report Here'!$A252=DH$7,IF('Copy &amp; Paste Roster Report Here'!$M252="xxxxxxxxxxx",1,0),0)</f>
        <v>0</v>
      </c>
      <c r="DI255" s="124">
        <f>IF('Copy &amp; Paste Roster Report Here'!$A252=DI$7,IF('Copy &amp; Paste Roster Report Here'!$M252="xxxxxxxxxxx",1,0),0)</f>
        <v>0</v>
      </c>
      <c r="DJ255" s="124">
        <f>IF('Copy &amp; Paste Roster Report Here'!$A252=DJ$7,IF('Copy &amp; Paste Roster Report Here'!$M252="xxxxxxxxxxx",1,0),0)</f>
        <v>0</v>
      </c>
      <c r="DK255" s="124">
        <f>IF('Copy &amp; Paste Roster Report Here'!$A252=DK$7,IF('Copy &amp; Paste Roster Report Here'!$M252="xxxxxxxxxxx",1,0),0)</f>
        <v>0</v>
      </c>
      <c r="DL255" s="124">
        <f>IF('Copy &amp; Paste Roster Report Here'!$A252=DL$7,IF('Copy &amp; Paste Roster Report Here'!$M252="xxxxxxxxxxx",1,0),0)</f>
        <v>0</v>
      </c>
      <c r="DM255" s="124">
        <f>IF('Copy &amp; Paste Roster Report Here'!$A252=DM$7,IF('Copy &amp; Paste Roster Report Here'!$M252="xxxxxxxxxxx",1,0),0)</f>
        <v>0</v>
      </c>
      <c r="DN255" s="124">
        <f>IF('Copy &amp; Paste Roster Report Here'!$A252=DN$7,IF('Copy &amp; Paste Roster Report Here'!$M252="xxxxxxxxxxx",1,0),0)</f>
        <v>0</v>
      </c>
      <c r="DO255" s="124">
        <f>IF('Copy &amp; Paste Roster Report Here'!$A252=DO$7,IF('Copy &amp; Paste Roster Report Here'!$M252="xxxxxxxxxxx",1,0),0)</f>
        <v>0</v>
      </c>
      <c r="DP255" s="125">
        <f t="shared" si="61"/>
        <v>0</v>
      </c>
      <c r="DQ255" s="126">
        <f t="shared" si="62"/>
        <v>0</v>
      </c>
    </row>
    <row r="256" spans="1:121" x14ac:dyDescent="0.2">
      <c r="A256" s="111">
        <f t="shared" si="48"/>
        <v>0</v>
      </c>
      <c r="B256" s="111">
        <f t="shared" si="49"/>
        <v>0</v>
      </c>
      <c r="C256" s="112">
        <f>+('Copy &amp; Paste Roster Report Here'!$P253-'Copy &amp; Paste Roster Report Here'!$O253)/30</f>
        <v>0</v>
      </c>
      <c r="D256" s="112">
        <f>+('Copy &amp; Paste Roster Report Here'!$P253-'Copy &amp; Paste Roster Report Here'!$O253)</f>
        <v>0</v>
      </c>
      <c r="E256" s="111">
        <f>'Copy &amp; Paste Roster Report Here'!N253</f>
        <v>0</v>
      </c>
      <c r="F256" s="111" t="str">
        <f t="shared" si="50"/>
        <v>N</v>
      </c>
      <c r="G256" s="111">
        <f>'Copy &amp; Paste Roster Report Here'!R253</f>
        <v>0</v>
      </c>
      <c r="H256" s="113">
        <f t="shared" si="51"/>
        <v>0</v>
      </c>
      <c r="I256" s="112">
        <f>IF(F256="N",$F$5-'Copy &amp; Paste Roster Report Here'!O253,+'Copy &amp; Paste Roster Report Here'!Q253-'Copy &amp; Paste Roster Report Here'!O253)</f>
        <v>0</v>
      </c>
      <c r="J256" s="114">
        <f t="shared" si="52"/>
        <v>0</v>
      </c>
      <c r="K256" s="114">
        <f t="shared" si="53"/>
        <v>0</v>
      </c>
      <c r="L256" s="115">
        <f>'Copy &amp; Paste Roster Report Here'!F253</f>
        <v>0</v>
      </c>
      <c r="M256" s="116">
        <f t="shared" si="54"/>
        <v>0</v>
      </c>
      <c r="N256" s="117">
        <f>IF('Copy &amp; Paste Roster Report Here'!$A253='Analytical Tests'!N$7,IF($F256="Y",+$H256*N$6,0),0)</f>
        <v>0</v>
      </c>
      <c r="O256" s="117">
        <f>IF('Copy &amp; Paste Roster Report Here'!$A253='Analytical Tests'!O$7,IF($F256="Y",+$H256*O$6,0),0)</f>
        <v>0</v>
      </c>
      <c r="P256" s="117">
        <f>IF('Copy &amp; Paste Roster Report Here'!$A253='Analytical Tests'!P$7,IF($F256="Y",+$H256*P$6,0),0)</f>
        <v>0</v>
      </c>
      <c r="Q256" s="117">
        <f>IF('Copy &amp; Paste Roster Report Here'!$A253='Analytical Tests'!Q$7,IF($F256="Y",+$H256*Q$6,0),0)</f>
        <v>0</v>
      </c>
      <c r="R256" s="117">
        <f>IF('Copy &amp; Paste Roster Report Here'!$A253='Analytical Tests'!R$7,IF($F256="Y",+$H256*R$6,0),0)</f>
        <v>0</v>
      </c>
      <c r="S256" s="117">
        <f>IF('Copy &amp; Paste Roster Report Here'!$A253='Analytical Tests'!S$7,IF($F256="Y",+$H256*S$6,0),0)</f>
        <v>0</v>
      </c>
      <c r="T256" s="117">
        <f>IF('Copy &amp; Paste Roster Report Here'!$A253='Analytical Tests'!T$7,IF($F256="Y",+$H256*T$6,0),0)</f>
        <v>0</v>
      </c>
      <c r="U256" s="117">
        <f>IF('Copy &amp; Paste Roster Report Here'!$A253='Analytical Tests'!U$7,IF($F256="Y",+$H256*U$6,0),0)</f>
        <v>0</v>
      </c>
      <c r="V256" s="117">
        <f>IF('Copy &amp; Paste Roster Report Here'!$A253='Analytical Tests'!V$7,IF($F256="Y",+$H256*V$6,0),0)</f>
        <v>0</v>
      </c>
      <c r="W256" s="117">
        <f>IF('Copy &amp; Paste Roster Report Here'!$A253='Analytical Tests'!W$7,IF($F256="Y",+$H256*W$6,0),0)</f>
        <v>0</v>
      </c>
      <c r="X256" s="117">
        <f>IF('Copy &amp; Paste Roster Report Here'!$A253='Analytical Tests'!X$7,IF($F256="Y",+$H256*X$6,0),0)</f>
        <v>0</v>
      </c>
      <c r="Y256" s="117" t="b">
        <f>IF('Copy &amp; Paste Roster Report Here'!$A253='Analytical Tests'!Y$7,IF($F256="N",IF($J256&gt;=$C256,Y$6,+($I256/$D256)*Y$6),0))</f>
        <v>0</v>
      </c>
      <c r="Z256" s="117" t="b">
        <f>IF('Copy &amp; Paste Roster Report Here'!$A253='Analytical Tests'!Z$7,IF($F256="N",IF($J256&gt;=$C256,Z$6,+($I256/$D256)*Z$6),0))</f>
        <v>0</v>
      </c>
      <c r="AA256" s="117" t="b">
        <f>IF('Copy &amp; Paste Roster Report Here'!$A253='Analytical Tests'!AA$7,IF($F256="N",IF($J256&gt;=$C256,AA$6,+($I256/$D256)*AA$6),0))</f>
        <v>0</v>
      </c>
      <c r="AB256" s="117" t="b">
        <f>IF('Copy &amp; Paste Roster Report Here'!$A253='Analytical Tests'!AB$7,IF($F256="N",IF($J256&gt;=$C256,AB$6,+($I256/$D256)*AB$6),0))</f>
        <v>0</v>
      </c>
      <c r="AC256" s="117" t="b">
        <f>IF('Copy &amp; Paste Roster Report Here'!$A253='Analytical Tests'!AC$7,IF($F256="N",IF($J256&gt;=$C256,AC$6,+($I256/$D256)*AC$6),0))</f>
        <v>0</v>
      </c>
      <c r="AD256" s="117" t="b">
        <f>IF('Copy &amp; Paste Roster Report Here'!$A253='Analytical Tests'!AD$7,IF($F256="N",IF($J256&gt;=$C256,AD$6,+($I256/$D256)*AD$6),0))</f>
        <v>0</v>
      </c>
      <c r="AE256" s="117" t="b">
        <f>IF('Copy &amp; Paste Roster Report Here'!$A253='Analytical Tests'!AE$7,IF($F256="N",IF($J256&gt;=$C256,AE$6,+($I256/$D256)*AE$6),0))</f>
        <v>0</v>
      </c>
      <c r="AF256" s="117" t="b">
        <f>IF('Copy &amp; Paste Roster Report Here'!$A253='Analytical Tests'!AF$7,IF($F256="N",IF($J256&gt;=$C256,AF$6,+($I256/$D256)*AF$6),0))</f>
        <v>0</v>
      </c>
      <c r="AG256" s="117" t="b">
        <f>IF('Copy &amp; Paste Roster Report Here'!$A253='Analytical Tests'!AG$7,IF($F256="N",IF($J256&gt;=$C256,AG$6,+($I256/$D256)*AG$6),0))</f>
        <v>0</v>
      </c>
      <c r="AH256" s="117" t="b">
        <f>IF('Copy &amp; Paste Roster Report Here'!$A253='Analytical Tests'!AH$7,IF($F256="N",IF($J256&gt;=$C256,AH$6,+($I256/$D256)*AH$6),0))</f>
        <v>0</v>
      </c>
      <c r="AI256" s="117" t="b">
        <f>IF('Copy &amp; Paste Roster Report Here'!$A253='Analytical Tests'!AI$7,IF($F256="N",IF($J256&gt;=$C256,AI$6,+($I256/$D256)*AI$6),0))</f>
        <v>0</v>
      </c>
      <c r="AJ256" s="79"/>
      <c r="AK256" s="118">
        <f>IF('Copy &amp; Paste Roster Report Here'!$A253=AK$7,IF('Copy &amp; Paste Roster Report Here'!$M253="FT",1,0),0)</f>
        <v>0</v>
      </c>
      <c r="AL256" s="118">
        <f>IF('Copy &amp; Paste Roster Report Here'!$A253=AL$7,IF('Copy &amp; Paste Roster Report Here'!$M253="FT",1,0),0)</f>
        <v>0</v>
      </c>
      <c r="AM256" s="118">
        <f>IF('Copy &amp; Paste Roster Report Here'!$A253=AM$7,IF('Copy &amp; Paste Roster Report Here'!$M253="FT",1,0),0)</f>
        <v>0</v>
      </c>
      <c r="AN256" s="118">
        <f>IF('Copy &amp; Paste Roster Report Here'!$A253=AN$7,IF('Copy &amp; Paste Roster Report Here'!$M253="FT",1,0),0)</f>
        <v>0</v>
      </c>
      <c r="AO256" s="118">
        <f>IF('Copy &amp; Paste Roster Report Here'!$A253=AO$7,IF('Copy &amp; Paste Roster Report Here'!$M253="FT",1,0),0)</f>
        <v>0</v>
      </c>
      <c r="AP256" s="118">
        <f>IF('Copy &amp; Paste Roster Report Here'!$A253=AP$7,IF('Copy &amp; Paste Roster Report Here'!$M253="FT",1,0),0)</f>
        <v>0</v>
      </c>
      <c r="AQ256" s="118">
        <f>IF('Copy &amp; Paste Roster Report Here'!$A253=AQ$7,IF('Copy &amp; Paste Roster Report Here'!$M253="FT",1,0),0)</f>
        <v>0</v>
      </c>
      <c r="AR256" s="118">
        <f>IF('Copy &amp; Paste Roster Report Here'!$A253=AR$7,IF('Copy &amp; Paste Roster Report Here'!$M253="FT",1,0),0)</f>
        <v>0</v>
      </c>
      <c r="AS256" s="118">
        <f>IF('Copy &amp; Paste Roster Report Here'!$A253=AS$7,IF('Copy &amp; Paste Roster Report Here'!$M253="FT",1,0),0)</f>
        <v>0</v>
      </c>
      <c r="AT256" s="118">
        <f>IF('Copy &amp; Paste Roster Report Here'!$A253=AT$7,IF('Copy &amp; Paste Roster Report Here'!$M253="FT",1,0),0)</f>
        <v>0</v>
      </c>
      <c r="AU256" s="118">
        <f>IF('Copy &amp; Paste Roster Report Here'!$A253=AU$7,IF('Copy &amp; Paste Roster Report Here'!$M253="FT",1,0),0)</f>
        <v>0</v>
      </c>
      <c r="AV256" s="73">
        <f t="shared" si="55"/>
        <v>0</v>
      </c>
      <c r="AW256" s="119">
        <f>IF('Copy &amp; Paste Roster Report Here'!$A253=AW$7,IF('Copy &amp; Paste Roster Report Here'!$M253="HT",1,0),0)</f>
        <v>0</v>
      </c>
      <c r="AX256" s="119">
        <f>IF('Copy &amp; Paste Roster Report Here'!$A253=AX$7,IF('Copy &amp; Paste Roster Report Here'!$M253="HT",1,0),0)</f>
        <v>0</v>
      </c>
      <c r="AY256" s="119">
        <f>IF('Copy &amp; Paste Roster Report Here'!$A253=AY$7,IF('Copy &amp; Paste Roster Report Here'!$M253="HT",1,0),0)</f>
        <v>0</v>
      </c>
      <c r="AZ256" s="119">
        <f>IF('Copy &amp; Paste Roster Report Here'!$A253=AZ$7,IF('Copy &amp; Paste Roster Report Here'!$M253="HT",1,0),0)</f>
        <v>0</v>
      </c>
      <c r="BA256" s="119">
        <f>IF('Copy &amp; Paste Roster Report Here'!$A253=BA$7,IF('Copy &amp; Paste Roster Report Here'!$M253="HT",1,0),0)</f>
        <v>0</v>
      </c>
      <c r="BB256" s="119">
        <f>IF('Copy &amp; Paste Roster Report Here'!$A253=BB$7,IF('Copy &amp; Paste Roster Report Here'!$M253="HT",1,0),0)</f>
        <v>0</v>
      </c>
      <c r="BC256" s="119">
        <f>IF('Copy &amp; Paste Roster Report Here'!$A253=BC$7,IF('Copy &amp; Paste Roster Report Here'!$M253="HT",1,0),0)</f>
        <v>0</v>
      </c>
      <c r="BD256" s="119">
        <f>IF('Copy &amp; Paste Roster Report Here'!$A253=BD$7,IF('Copy &amp; Paste Roster Report Here'!$M253="HT",1,0),0)</f>
        <v>0</v>
      </c>
      <c r="BE256" s="119">
        <f>IF('Copy &amp; Paste Roster Report Here'!$A253=BE$7,IF('Copy &amp; Paste Roster Report Here'!$M253="HT",1,0),0)</f>
        <v>0</v>
      </c>
      <c r="BF256" s="119">
        <f>IF('Copy &amp; Paste Roster Report Here'!$A253=BF$7,IF('Copy &amp; Paste Roster Report Here'!$M253="HT",1,0),0)</f>
        <v>0</v>
      </c>
      <c r="BG256" s="119">
        <f>IF('Copy &amp; Paste Roster Report Here'!$A253=BG$7,IF('Copy &amp; Paste Roster Report Here'!$M253="HT",1,0),0)</f>
        <v>0</v>
      </c>
      <c r="BH256" s="73">
        <f t="shared" si="56"/>
        <v>0</v>
      </c>
      <c r="BI256" s="120">
        <f>IF('Copy &amp; Paste Roster Report Here'!$A253=BI$7,IF('Copy &amp; Paste Roster Report Here'!$M253="MT",1,0),0)</f>
        <v>0</v>
      </c>
      <c r="BJ256" s="120">
        <f>IF('Copy &amp; Paste Roster Report Here'!$A253=BJ$7,IF('Copy &amp; Paste Roster Report Here'!$M253="MT",1,0),0)</f>
        <v>0</v>
      </c>
      <c r="BK256" s="120">
        <f>IF('Copy &amp; Paste Roster Report Here'!$A253=BK$7,IF('Copy &amp; Paste Roster Report Here'!$M253="MT",1,0),0)</f>
        <v>0</v>
      </c>
      <c r="BL256" s="120">
        <f>IF('Copy &amp; Paste Roster Report Here'!$A253=BL$7,IF('Copy &amp; Paste Roster Report Here'!$M253="MT",1,0),0)</f>
        <v>0</v>
      </c>
      <c r="BM256" s="120">
        <f>IF('Copy &amp; Paste Roster Report Here'!$A253=BM$7,IF('Copy &amp; Paste Roster Report Here'!$M253="MT",1,0),0)</f>
        <v>0</v>
      </c>
      <c r="BN256" s="120">
        <f>IF('Copy &amp; Paste Roster Report Here'!$A253=BN$7,IF('Copy &amp; Paste Roster Report Here'!$M253="MT",1,0),0)</f>
        <v>0</v>
      </c>
      <c r="BO256" s="120">
        <f>IF('Copy &amp; Paste Roster Report Here'!$A253=BO$7,IF('Copy &amp; Paste Roster Report Here'!$M253="MT",1,0),0)</f>
        <v>0</v>
      </c>
      <c r="BP256" s="120">
        <f>IF('Copy &amp; Paste Roster Report Here'!$A253=BP$7,IF('Copy &amp; Paste Roster Report Here'!$M253="MT",1,0),0)</f>
        <v>0</v>
      </c>
      <c r="BQ256" s="120">
        <f>IF('Copy &amp; Paste Roster Report Here'!$A253=BQ$7,IF('Copy &amp; Paste Roster Report Here'!$M253="MT",1,0),0)</f>
        <v>0</v>
      </c>
      <c r="BR256" s="120">
        <f>IF('Copy &amp; Paste Roster Report Here'!$A253=BR$7,IF('Copy &amp; Paste Roster Report Here'!$M253="MT",1,0),0)</f>
        <v>0</v>
      </c>
      <c r="BS256" s="120">
        <f>IF('Copy &amp; Paste Roster Report Here'!$A253=BS$7,IF('Copy &amp; Paste Roster Report Here'!$M253="MT",1,0),0)</f>
        <v>0</v>
      </c>
      <c r="BT256" s="73">
        <f t="shared" si="57"/>
        <v>0</v>
      </c>
      <c r="BU256" s="121">
        <f>IF('Copy &amp; Paste Roster Report Here'!$A253=BU$7,IF('Copy &amp; Paste Roster Report Here'!$M253="fy",1,0),0)</f>
        <v>0</v>
      </c>
      <c r="BV256" s="121">
        <f>IF('Copy &amp; Paste Roster Report Here'!$A253=BV$7,IF('Copy &amp; Paste Roster Report Here'!$M253="fy",1,0),0)</f>
        <v>0</v>
      </c>
      <c r="BW256" s="121">
        <f>IF('Copy &amp; Paste Roster Report Here'!$A253=BW$7,IF('Copy &amp; Paste Roster Report Here'!$M253="fy",1,0),0)</f>
        <v>0</v>
      </c>
      <c r="BX256" s="121">
        <f>IF('Copy &amp; Paste Roster Report Here'!$A253=BX$7,IF('Copy &amp; Paste Roster Report Here'!$M253="fy",1,0),0)</f>
        <v>0</v>
      </c>
      <c r="BY256" s="121">
        <f>IF('Copy &amp; Paste Roster Report Here'!$A253=BY$7,IF('Copy &amp; Paste Roster Report Here'!$M253="fy",1,0),0)</f>
        <v>0</v>
      </c>
      <c r="BZ256" s="121">
        <f>IF('Copy &amp; Paste Roster Report Here'!$A253=BZ$7,IF('Copy &amp; Paste Roster Report Here'!$M253="fy",1,0),0)</f>
        <v>0</v>
      </c>
      <c r="CA256" s="121">
        <f>IF('Copy &amp; Paste Roster Report Here'!$A253=CA$7,IF('Copy &amp; Paste Roster Report Here'!$M253="fy",1,0),0)</f>
        <v>0</v>
      </c>
      <c r="CB256" s="121">
        <f>IF('Copy &amp; Paste Roster Report Here'!$A253=CB$7,IF('Copy &amp; Paste Roster Report Here'!$M253="fy",1,0),0)</f>
        <v>0</v>
      </c>
      <c r="CC256" s="121">
        <f>IF('Copy &amp; Paste Roster Report Here'!$A253=CC$7,IF('Copy &amp; Paste Roster Report Here'!$M253="fy",1,0),0)</f>
        <v>0</v>
      </c>
      <c r="CD256" s="121">
        <f>IF('Copy &amp; Paste Roster Report Here'!$A253=CD$7,IF('Copy &amp; Paste Roster Report Here'!$M253="fy",1,0),0)</f>
        <v>0</v>
      </c>
      <c r="CE256" s="121">
        <f>IF('Copy &amp; Paste Roster Report Here'!$A253=CE$7,IF('Copy &amp; Paste Roster Report Here'!$M253="fy",1,0),0)</f>
        <v>0</v>
      </c>
      <c r="CF256" s="73">
        <f t="shared" si="58"/>
        <v>0</v>
      </c>
      <c r="CG256" s="122">
        <f>IF('Copy &amp; Paste Roster Report Here'!$A253=CG$7,IF('Copy &amp; Paste Roster Report Here'!$M253="RH",1,0),0)</f>
        <v>0</v>
      </c>
      <c r="CH256" s="122">
        <f>IF('Copy &amp; Paste Roster Report Here'!$A253=CH$7,IF('Copy &amp; Paste Roster Report Here'!$M253="RH",1,0),0)</f>
        <v>0</v>
      </c>
      <c r="CI256" s="122">
        <f>IF('Copy &amp; Paste Roster Report Here'!$A253=CI$7,IF('Copy &amp; Paste Roster Report Here'!$M253="RH",1,0),0)</f>
        <v>0</v>
      </c>
      <c r="CJ256" s="122">
        <f>IF('Copy &amp; Paste Roster Report Here'!$A253=CJ$7,IF('Copy &amp; Paste Roster Report Here'!$M253="RH",1,0),0)</f>
        <v>0</v>
      </c>
      <c r="CK256" s="122">
        <f>IF('Copy &amp; Paste Roster Report Here'!$A253=CK$7,IF('Copy &amp; Paste Roster Report Here'!$M253="RH",1,0),0)</f>
        <v>0</v>
      </c>
      <c r="CL256" s="122">
        <f>IF('Copy &amp; Paste Roster Report Here'!$A253=CL$7,IF('Copy &amp; Paste Roster Report Here'!$M253="RH",1,0),0)</f>
        <v>0</v>
      </c>
      <c r="CM256" s="122">
        <f>IF('Copy &amp; Paste Roster Report Here'!$A253=CM$7,IF('Copy &amp; Paste Roster Report Here'!$M253="RH",1,0),0)</f>
        <v>0</v>
      </c>
      <c r="CN256" s="122">
        <f>IF('Copy &amp; Paste Roster Report Here'!$A253=CN$7,IF('Copy &amp; Paste Roster Report Here'!$M253="RH",1,0),0)</f>
        <v>0</v>
      </c>
      <c r="CO256" s="122">
        <f>IF('Copy &amp; Paste Roster Report Here'!$A253=CO$7,IF('Copy &amp; Paste Roster Report Here'!$M253="RH",1,0),0)</f>
        <v>0</v>
      </c>
      <c r="CP256" s="122">
        <f>IF('Copy &amp; Paste Roster Report Here'!$A253=CP$7,IF('Copy &amp; Paste Roster Report Here'!$M253="RH",1,0),0)</f>
        <v>0</v>
      </c>
      <c r="CQ256" s="122">
        <f>IF('Copy &amp; Paste Roster Report Here'!$A253=CQ$7,IF('Copy &amp; Paste Roster Report Here'!$M253="RH",1,0),0)</f>
        <v>0</v>
      </c>
      <c r="CR256" s="73">
        <f t="shared" si="59"/>
        <v>0</v>
      </c>
      <c r="CS256" s="123">
        <f>IF('Copy &amp; Paste Roster Report Here'!$A253=CS$7,IF('Copy &amp; Paste Roster Report Here'!$M253="QT",1,0),0)</f>
        <v>0</v>
      </c>
      <c r="CT256" s="123">
        <f>IF('Copy &amp; Paste Roster Report Here'!$A253=CT$7,IF('Copy &amp; Paste Roster Report Here'!$M253="QT",1,0),0)</f>
        <v>0</v>
      </c>
      <c r="CU256" s="123">
        <f>IF('Copy &amp; Paste Roster Report Here'!$A253=CU$7,IF('Copy &amp; Paste Roster Report Here'!$M253="QT",1,0),0)</f>
        <v>0</v>
      </c>
      <c r="CV256" s="123">
        <f>IF('Copy &amp; Paste Roster Report Here'!$A253=CV$7,IF('Copy &amp; Paste Roster Report Here'!$M253="QT",1,0),0)</f>
        <v>0</v>
      </c>
      <c r="CW256" s="123">
        <f>IF('Copy &amp; Paste Roster Report Here'!$A253=CW$7,IF('Copy &amp; Paste Roster Report Here'!$M253="QT",1,0),0)</f>
        <v>0</v>
      </c>
      <c r="CX256" s="123">
        <f>IF('Copy &amp; Paste Roster Report Here'!$A253=CX$7,IF('Copy &amp; Paste Roster Report Here'!$M253="QT",1,0),0)</f>
        <v>0</v>
      </c>
      <c r="CY256" s="123">
        <f>IF('Copy &amp; Paste Roster Report Here'!$A253=CY$7,IF('Copy &amp; Paste Roster Report Here'!$M253="QT",1,0),0)</f>
        <v>0</v>
      </c>
      <c r="CZ256" s="123">
        <f>IF('Copy &amp; Paste Roster Report Here'!$A253=CZ$7,IF('Copy &amp; Paste Roster Report Here'!$M253="QT",1,0),0)</f>
        <v>0</v>
      </c>
      <c r="DA256" s="123">
        <f>IF('Copy &amp; Paste Roster Report Here'!$A253=DA$7,IF('Copy &amp; Paste Roster Report Here'!$M253="QT",1,0),0)</f>
        <v>0</v>
      </c>
      <c r="DB256" s="123">
        <f>IF('Copy &amp; Paste Roster Report Here'!$A253=DB$7,IF('Copy &amp; Paste Roster Report Here'!$M253="QT",1,0),0)</f>
        <v>0</v>
      </c>
      <c r="DC256" s="123">
        <f>IF('Copy &amp; Paste Roster Report Here'!$A253=DC$7,IF('Copy &amp; Paste Roster Report Here'!$M253="QT",1,0),0)</f>
        <v>0</v>
      </c>
      <c r="DD256" s="73">
        <f t="shared" si="60"/>
        <v>0</v>
      </c>
      <c r="DE256" s="124">
        <f>IF('Copy &amp; Paste Roster Report Here'!$A253=DE$7,IF('Copy &amp; Paste Roster Report Here'!$M253="xxxxxxxxxxx",1,0),0)</f>
        <v>0</v>
      </c>
      <c r="DF256" s="124">
        <f>IF('Copy &amp; Paste Roster Report Here'!$A253=DF$7,IF('Copy &amp; Paste Roster Report Here'!$M253="xxxxxxxxxxx",1,0),0)</f>
        <v>0</v>
      </c>
      <c r="DG256" s="124">
        <f>IF('Copy &amp; Paste Roster Report Here'!$A253=DG$7,IF('Copy &amp; Paste Roster Report Here'!$M253="xxxxxxxxxxx",1,0),0)</f>
        <v>0</v>
      </c>
      <c r="DH256" s="124">
        <f>IF('Copy &amp; Paste Roster Report Here'!$A253=DH$7,IF('Copy &amp; Paste Roster Report Here'!$M253="xxxxxxxxxxx",1,0),0)</f>
        <v>0</v>
      </c>
      <c r="DI256" s="124">
        <f>IF('Copy &amp; Paste Roster Report Here'!$A253=DI$7,IF('Copy &amp; Paste Roster Report Here'!$M253="xxxxxxxxxxx",1,0),0)</f>
        <v>0</v>
      </c>
      <c r="DJ256" s="124">
        <f>IF('Copy &amp; Paste Roster Report Here'!$A253=DJ$7,IF('Copy &amp; Paste Roster Report Here'!$M253="xxxxxxxxxxx",1,0),0)</f>
        <v>0</v>
      </c>
      <c r="DK256" s="124">
        <f>IF('Copy &amp; Paste Roster Report Here'!$A253=DK$7,IF('Copy &amp; Paste Roster Report Here'!$M253="xxxxxxxxxxx",1,0),0)</f>
        <v>0</v>
      </c>
      <c r="DL256" s="124">
        <f>IF('Copy &amp; Paste Roster Report Here'!$A253=DL$7,IF('Copy &amp; Paste Roster Report Here'!$M253="xxxxxxxxxxx",1,0),0)</f>
        <v>0</v>
      </c>
      <c r="DM256" s="124">
        <f>IF('Copy &amp; Paste Roster Report Here'!$A253=DM$7,IF('Copy &amp; Paste Roster Report Here'!$M253="xxxxxxxxxxx",1,0),0)</f>
        <v>0</v>
      </c>
      <c r="DN256" s="124">
        <f>IF('Copy &amp; Paste Roster Report Here'!$A253=DN$7,IF('Copy &amp; Paste Roster Report Here'!$M253="xxxxxxxxxxx",1,0),0)</f>
        <v>0</v>
      </c>
      <c r="DO256" s="124">
        <f>IF('Copy &amp; Paste Roster Report Here'!$A253=DO$7,IF('Copy &amp; Paste Roster Report Here'!$M253="xxxxxxxxxxx",1,0),0)</f>
        <v>0</v>
      </c>
      <c r="DP256" s="125">
        <f t="shared" si="61"/>
        <v>0</v>
      </c>
      <c r="DQ256" s="126">
        <f t="shared" si="62"/>
        <v>0</v>
      </c>
    </row>
    <row r="257" spans="1:121" x14ac:dyDescent="0.2">
      <c r="A257" s="111">
        <f t="shared" si="48"/>
        <v>0</v>
      </c>
      <c r="B257" s="111">
        <f t="shared" si="49"/>
        <v>0</v>
      </c>
      <c r="C257" s="112">
        <f>+('Copy &amp; Paste Roster Report Here'!$P254-'Copy &amp; Paste Roster Report Here'!$O254)/30</f>
        <v>0</v>
      </c>
      <c r="D257" s="112">
        <f>+('Copy &amp; Paste Roster Report Here'!$P254-'Copy &amp; Paste Roster Report Here'!$O254)</f>
        <v>0</v>
      </c>
      <c r="E257" s="111">
        <f>'Copy &amp; Paste Roster Report Here'!N254</f>
        <v>0</v>
      </c>
      <c r="F257" s="111" t="str">
        <f t="shared" si="50"/>
        <v>N</v>
      </c>
      <c r="G257" s="111">
        <f>'Copy &amp; Paste Roster Report Here'!R254</f>
        <v>0</v>
      </c>
      <c r="H257" s="113">
        <f t="shared" si="51"/>
        <v>0</v>
      </c>
      <c r="I257" s="112">
        <f>IF(F257="N",$F$5-'Copy &amp; Paste Roster Report Here'!O254,+'Copy &amp; Paste Roster Report Here'!Q254-'Copy &amp; Paste Roster Report Here'!O254)</f>
        <v>0</v>
      </c>
      <c r="J257" s="114">
        <f t="shared" si="52"/>
        <v>0</v>
      </c>
      <c r="K257" s="114">
        <f t="shared" si="53"/>
        <v>0</v>
      </c>
      <c r="L257" s="115">
        <f>'Copy &amp; Paste Roster Report Here'!F254</f>
        <v>0</v>
      </c>
      <c r="M257" s="116">
        <f t="shared" si="54"/>
        <v>0</v>
      </c>
      <c r="N257" s="117">
        <f>IF('Copy &amp; Paste Roster Report Here'!$A254='Analytical Tests'!N$7,IF($F257="Y",+$H257*N$6,0),0)</f>
        <v>0</v>
      </c>
      <c r="O257" s="117">
        <f>IF('Copy &amp; Paste Roster Report Here'!$A254='Analytical Tests'!O$7,IF($F257="Y",+$H257*O$6,0),0)</f>
        <v>0</v>
      </c>
      <c r="P257" s="117">
        <f>IF('Copy &amp; Paste Roster Report Here'!$A254='Analytical Tests'!P$7,IF($F257="Y",+$H257*P$6,0),0)</f>
        <v>0</v>
      </c>
      <c r="Q257" s="117">
        <f>IF('Copy &amp; Paste Roster Report Here'!$A254='Analytical Tests'!Q$7,IF($F257="Y",+$H257*Q$6,0),0)</f>
        <v>0</v>
      </c>
      <c r="R257" s="117">
        <f>IF('Copy &amp; Paste Roster Report Here'!$A254='Analytical Tests'!R$7,IF($F257="Y",+$H257*R$6,0),0)</f>
        <v>0</v>
      </c>
      <c r="S257" s="117">
        <f>IF('Copy &amp; Paste Roster Report Here'!$A254='Analytical Tests'!S$7,IF($F257="Y",+$H257*S$6,0),0)</f>
        <v>0</v>
      </c>
      <c r="T257" s="117">
        <f>IF('Copy &amp; Paste Roster Report Here'!$A254='Analytical Tests'!T$7,IF($F257="Y",+$H257*T$6,0),0)</f>
        <v>0</v>
      </c>
      <c r="U257" s="117">
        <f>IF('Copy &amp; Paste Roster Report Here'!$A254='Analytical Tests'!U$7,IF($F257="Y",+$H257*U$6,0),0)</f>
        <v>0</v>
      </c>
      <c r="V257" s="117">
        <f>IF('Copy &amp; Paste Roster Report Here'!$A254='Analytical Tests'!V$7,IF($F257="Y",+$H257*V$6,0),0)</f>
        <v>0</v>
      </c>
      <c r="W257" s="117">
        <f>IF('Copy &amp; Paste Roster Report Here'!$A254='Analytical Tests'!W$7,IF($F257="Y",+$H257*W$6,0),0)</f>
        <v>0</v>
      </c>
      <c r="X257" s="117">
        <f>IF('Copy &amp; Paste Roster Report Here'!$A254='Analytical Tests'!X$7,IF($F257="Y",+$H257*X$6,0),0)</f>
        <v>0</v>
      </c>
      <c r="Y257" s="117" t="b">
        <f>IF('Copy &amp; Paste Roster Report Here'!$A254='Analytical Tests'!Y$7,IF($F257="N",IF($J257&gt;=$C257,Y$6,+($I257/$D257)*Y$6),0))</f>
        <v>0</v>
      </c>
      <c r="Z257" s="117" t="b">
        <f>IF('Copy &amp; Paste Roster Report Here'!$A254='Analytical Tests'!Z$7,IF($F257="N",IF($J257&gt;=$C257,Z$6,+($I257/$D257)*Z$6),0))</f>
        <v>0</v>
      </c>
      <c r="AA257" s="117" t="b">
        <f>IF('Copy &amp; Paste Roster Report Here'!$A254='Analytical Tests'!AA$7,IF($F257="N",IF($J257&gt;=$C257,AA$6,+($I257/$D257)*AA$6),0))</f>
        <v>0</v>
      </c>
      <c r="AB257" s="117" t="b">
        <f>IF('Copy &amp; Paste Roster Report Here'!$A254='Analytical Tests'!AB$7,IF($F257="N",IF($J257&gt;=$C257,AB$6,+($I257/$D257)*AB$6),0))</f>
        <v>0</v>
      </c>
      <c r="AC257" s="117" t="b">
        <f>IF('Copy &amp; Paste Roster Report Here'!$A254='Analytical Tests'!AC$7,IF($F257="N",IF($J257&gt;=$C257,AC$6,+($I257/$D257)*AC$6),0))</f>
        <v>0</v>
      </c>
      <c r="AD257" s="117" t="b">
        <f>IF('Copy &amp; Paste Roster Report Here'!$A254='Analytical Tests'!AD$7,IF($F257="N",IF($J257&gt;=$C257,AD$6,+($I257/$D257)*AD$6),0))</f>
        <v>0</v>
      </c>
      <c r="AE257" s="117" t="b">
        <f>IF('Copy &amp; Paste Roster Report Here'!$A254='Analytical Tests'!AE$7,IF($F257="N",IF($J257&gt;=$C257,AE$6,+($I257/$D257)*AE$6),0))</f>
        <v>0</v>
      </c>
      <c r="AF257" s="117" t="b">
        <f>IF('Copy &amp; Paste Roster Report Here'!$A254='Analytical Tests'!AF$7,IF($F257="N",IF($J257&gt;=$C257,AF$6,+($I257/$D257)*AF$6),0))</f>
        <v>0</v>
      </c>
      <c r="AG257" s="117" t="b">
        <f>IF('Copy &amp; Paste Roster Report Here'!$A254='Analytical Tests'!AG$7,IF($F257="N",IF($J257&gt;=$C257,AG$6,+($I257/$D257)*AG$6),0))</f>
        <v>0</v>
      </c>
      <c r="AH257" s="117" t="b">
        <f>IF('Copy &amp; Paste Roster Report Here'!$A254='Analytical Tests'!AH$7,IF($F257="N",IF($J257&gt;=$C257,AH$6,+($I257/$D257)*AH$6),0))</f>
        <v>0</v>
      </c>
      <c r="AI257" s="117" t="b">
        <f>IF('Copy &amp; Paste Roster Report Here'!$A254='Analytical Tests'!AI$7,IF($F257="N",IF($J257&gt;=$C257,AI$6,+($I257/$D257)*AI$6),0))</f>
        <v>0</v>
      </c>
      <c r="AJ257" s="79"/>
      <c r="AK257" s="118">
        <f>IF('Copy &amp; Paste Roster Report Here'!$A254=AK$7,IF('Copy &amp; Paste Roster Report Here'!$M254="FT",1,0),0)</f>
        <v>0</v>
      </c>
      <c r="AL257" s="118">
        <f>IF('Copy &amp; Paste Roster Report Here'!$A254=AL$7,IF('Copy &amp; Paste Roster Report Here'!$M254="FT",1,0),0)</f>
        <v>0</v>
      </c>
      <c r="AM257" s="118">
        <f>IF('Copy &amp; Paste Roster Report Here'!$A254=AM$7,IF('Copy &amp; Paste Roster Report Here'!$M254="FT",1,0),0)</f>
        <v>0</v>
      </c>
      <c r="AN257" s="118">
        <f>IF('Copy &amp; Paste Roster Report Here'!$A254=AN$7,IF('Copy &amp; Paste Roster Report Here'!$M254="FT",1,0),0)</f>
        <v>0</v>
      </c>
      <c r="AO257" s="118">
        <f>IF('Copy &amp; Paste Roster Report Here'!$A254=AO$7,IF('Copy &amp; Paste Roster Report Here'!$M254="FT",1,0),0)</f>
        <v>0</v>
      </c>
      <c r="AP257" s="118">
        <f>IF('Copy &amp; Paste Roster Report Here'!$A254=AP$7,IF('Copy &amp; Paste Roster Report Here'!$M254="FT",1,0),0)</f>
        <v>0</v>
      </c>
      <c r="AQ257" s="118">
        <f>IF('Copy &amp; Paste Roster Report Here'!$A254=AQ$7,IF('Copy &amp; Paste Roster Report Here'!$M254="FT",1,0),0)</f>
        <v>0</v>
      </c>
      <c r="AR257" s="118">
        <f>IF('Copy &amp; Paste Roster Report Here'!$A254=AR$7,IF('Copy &amp; Paste Roster Report Here'!$M254="FT",1,0),0)</f>
        <v>0</v>
      </c>
      <c r="AS257" s="118">
        <f>IF('Copy &amp; Paste Roster Report Here'!$A254=AS$7,IF('Copy &amp; Paste Roster Report Here'!$M254="FT",1,0),0)</f>
        <v>0</v>
      </c>
      <c r="AT257" s="118">
        <f>IF('Copy &amp; Paste Roster Report Here'!$A254=AT$7,IF('Copy &amp; Paste Roster Report Here'!$M254="FT",1,0),0)</f>
        <v>0</v>
      </c>
      <c r="AU257" s="118">
        <f>IF('Copy &amp; Paste Roster Report Here'!$A254=AU$7,IF('Copy &amp; Paste Roster Report Here'!$M254="FT",1,0),0)</f>
        <v>0</v>
      </c>
      <c r="AV257" s="73">
        <f t="shared" si="55"/>
        <v>0</v>
      </c>
      <c r="AW257" s="119">
        <f>IF('Copy &amp; Paste Roster Report Here'!$A254=AW$7,IF('Copy &amp; Paste Roster Report Here'!$M254="HT",1,0),0)</f>
        <v>0</v>
      </c>
      <c r="AX257" s="119">
        <f>IF('Copy &amp; Paste Roster Report Here'!$A254=AX$7,IF('Copy &amp; Paste Roster Report Here'!$M254="HT",1,0),0)</f>
        <v>0</v>
      </c>
      <c r="AY257" s="119">
        <f>IF('Copy &amp; Paste Roster Report Here'!$A254=AY$7,IF('Copy &amp; Paste Roster Report Here'!$M254="HT",1,0),0)</f>
        <v>0</v>
      </c>
      <c r="AZ257" s="119">
        <f>IF('Copy &amp; Paste Roster Report Here'!$A254=AZ$7,IF('Copy &amp; Paste Roster Report Here'!$M254="HT",1,0),0)</f>
        <v>0</v>
      </c>
      <c r="BA257" s="119">
        <f>IF('Copy &amp; Paste Roster Report Here'!$A254=BA$7,IF('Copy &amp; Paste Roster Report Here'!$M254="HT",1,0),0)</f>
        <v>0</v>
      </c>
      <c r="BB257" s="119">
        <f>IF('Copy &amp; Paste Roster Report Here'!$A254=BB$7,IF('Copy &amp; Paste Roster Report Here'!$M254="HT",1,0),0)</f>
        <v>0</v>
      </c>
      <c r="BC257" s="119">
        <f>IF('Copy &amp; Paste Roster Report Here'!$A254=BC$7,IF('Copy &amp; Paste Roster Report Here'!$M254="HT",1,0),0)</f>
        <v>0</v>
      </c>
      <c r="BD257" s="119">
        <f>IF('Copy &amp; Paste Roster Report Here'!$A254=BD$7,IF('Copy &amp; Paste Roster Report Here'!$M254="HT",1,0),0)</f>
        <v>0</v>
      </c>
      <c r="BE257" s="119">
        <f>IF('Copy &amp; Paste Roster Report Here'!$A254=BE$7,IF('Copy &amp; Paste Roster Report Here'!$M254="HT",1,0),0)</f>
        <v>0</v>
      </c>
      <c r="BF257" s="119">
        <f>IF('Copy &amp; Paste Roster Report Here'!$A254=BF$7,IF('Copy &amp; Paste Roster Report Here'!$M254="HT",1,0),0)</f>
        <v>0</v>
      </c>
      <c r="BG257" s="119">
        <f>IF('Copy &amp; Paste Roster Report Here'!$A254=BG$7,IF('Copy &amp; Paste Roster Report Here'!$M254="HT",1,0),0)</f>
        <v>0</v>
      </c>
      <c r="BH257" s="73">
        <f t="shared" si="56"/>
        <v>0</v>
      </c>
      <c r="BI257" s="120">
        <f>IF('Copy &amp; Paste Roster Report Here'!$A254=BI$7,IF('Copy &amp; Paste Roster Report Here'!$M254="MT",1,0),0)</f>
        <v>0</v>
      </c>
      <c r="BJ257" s="120">
        <f>IF('Copy &amp; Paste Roster Report Here'!$A254=BJ$7,IF('Copy &amp; Paste Roster Report Here'!$M254="MT",1,0),0)</f>
        <v>0</v>
      </c>
      <c r="BK257" s="120">
        <f>IF('Copy &amp; Paste Roster Report Here'!$A254=BK$7,IF('Copy &amp; Paste Roster Report Here'!$M254="MT",1,0),0)</f>
        <v>0</v>
      </c>
      <c r="BL257" s="120">
        <f>IF('Copy &amp; Paste Roster Report Here'!$A254=BL$7,IF('Copy &amp; Paste Roster Report Here'!$M254="MT",1,0),0)</f>
        <v>0</v>
      </c>
      <c r="BM257" s="120">
        <f>IF('Copy &amp; Paste Roster Report Here'!$A254=BM$7,IF('Copy &amp; Paste Roster Report Here'!$M254="MT",1,0),0)</f>
        <v>0</v>
      </c>
      <c r="BN257" s="120">
        <f>IF('Copy &amp; Paste Roster Report Here'!$A254=BN$7,IF('Copy &amp; Paste Roster Report Here'!$M254="MT",1,0),0)</f>
        <v>0</v>
      </c>
      <c r="BO257" s="120">
        <f>IF('Copy &amp; Paste Roster Report Here'!$A254=BO$7,IF('Copy &amp; Paste Roster Report Here'!$M254="MT",1,0),0)</f>
        <v>0</v>
      </c>
      <c r="BP257" s="120">
        <f>IF('Copy &amp; Paste Roster Report Here'!$A254=BP$7,IF('Copy &amp; Paste Roster Report Here'!$M254="MT",1,0),0)</f>
        <v>0</v>
      </c>
      <c r="BQ257" s="120">
        <f>IF('Copy &amp; Paste Roster Report Here'!$A254=BQ$7,IF('Copy &amp; Paste Roster Report Here'!$M254="MT",1,0),0)</f>
        <v>0</v>
      </c>
      <c r="BR257" s="120">
        <f>IF('Copy &amp; Paste Roster Report Here'!$A254=BR$7,IF('Copy &amp; Paste Roster Report Here'!$M254="MT",1,0),0)</f>
        <v>0</v>
      </c>
      <c r="BS257" s="120">
        <f>IF('Copy &amp; Paste Roster Report Here'!$A254=BS$7,IF('Copy &amp; Paste Roster Report Here'!$M254="MT",1,0),0)</f>
        <v>0</v>
      </c>
      <c r="BT257" s="73">
        <f t="shared" si="57"/>
        <v>0</v>
      </c>
      <c r="BU257" s="121">
        <f>IF('Copy &amp; Paste Roster Report Here'!$A254=BU$7,IF('Copy &amp; Paste Roster Report Here'!$M254="fy",1,0),0)</f>
        <v>0</v>
      </c>
      <c r="BV257" s="121">
        <f>IF('Copy &amp; Paste Roster Report Here'!$A254=BV$7,IF('Copy &amp; Paste Roster Report Here'!$M254="fy",1,0),0)</f>
        <v>0</v>
      </c>
      <c r="BW257" s="121">
        <f>IF('Copy &amp; Paste Roster Report Here'!$A254=BW$7,IF('Copy &amp; Paste Roster Report Here'!$M254="fy",1,0),0)</f>
        <v>0</v>
      </c>
      <c r="BX257" s="121">
        <f>IF('Copy &amp; Paste Roster Report Here'!$A254=BX$7,IF('Copy &amp; Paste Roster Report Here'!$M254="fy",1,0),0)</f>
        <v>0</v>
      </c>
      <c r="BY257" s="121">
        <f>IF('Copy &amp; Paste Roster Report Here'!$A254=BY$7,IF('Copy &amp; Paste Roster Report Here'!$M254="fy",1,0),0)</f>
        <v>0</v>
      </c>
      <c r="BZ257" s="121">
        <f>IF('Copy &amp; Paste Roster Report Here'!$A254=BZ$7,IF('Copy &amp; Paste Roster Report Here'!$M254="fy",1,0),0)</f>
        <v>0</v>
      </c>
      <c r="CA257" s="121">
        <f>IF('Copy &amp; Paste Roster Report Here'!$A254=CA$7,IF('Copy &amp; Paste Roster Report Here'!$M254="fy",1,0),0)</f>
        <v>0</v>
      </c>
      <c r="CB257" s="121">
        <f>IF('Copy &amp; Paste Roster Report Here'!$A254=CB$7,IF('Copy &amp; Paste Roster Report Here'!$M254="fy",1,0),0)</f>
        <v>0</v>
      </c>
      <c r="CC257" s="121">
        <f>IF('Copy &amp; Paste Roster Report Here'!$A254=CC$7,IF('Copy &amp; Paste Roster Report Here'!$M254="fy",1,0),0)</f>
        <v>0</v>
      </c>
      <c r="CD257" s="121">
        <f>IF('Copy &amp; Paste Roster Report Here'!$A254=CD$7,IF('Copy &amp; Paste Roster Report Here'!$M254="fy",1,0),0)</f>
        <v>0</v>
      </c>
      <c r="CE257" s="121">
        <f>IF('Copy &amp; Paste Roster Report Here'!$A254=CE$7,IF('Copy &amp; Paste Roster Report Here'!$M254="fy",1,0),0)</f>
        <v>0</v>
      </c>
      <c r="CF257" s="73">
        <f t="shared" si="58"/>
        <v>0</v>
      </c>
      <c r="CG257" s="122">
        <f>IF('Copy &amp; Paste Roster Report Here'!$A254=CG$7,IF('Copy &amp; Paste Roster Report Here'!$M254="RH",1,0),0)</f>
        <v>0</v>
      </c>
      <c r="CH257" s="122">
        <f>IF('Copy &amp; Paste Roster Report Here'!$A254=CH$7,IF('Copy &amp; Paste Roster Report Here'!$M254="RH",1,0),0)</f>
        <v>0</v>
      </c>
      <c r="CI257" s="122">
        <f>IF('Copy &amp; Paste Roster Report Here'!$A254=CI$7,IF('Copy &amp; Paste Roster Report Here'!$M254="RH",1,0),0)</f>
        <v>0</v>
      </c>
      <c r="CJ257" s="122">
        <f>IF('Copy &amp; Paste Roster Report Here'!$A254=CJ$7,IF('Copy &amp; Paste Roster Report Here'!$M254="RH",1,0),0)</f>
        <v>0</v>
      </c>
      <c r="CK257" s="122">
        <f>IF('Copy &amp; Paste Roster Report Here'!$A254=CK$7,IF('Copy &amp; Paste Roster Report Here'!$M254="RH",1,0),0)</f>
        <v>0</v>
      </c>
      <c r="CL257" s="122">
        <f>IF('Copy &amp; Paste Roster Report Here'!$A254=CL$7,IF('Copy &amp; Paste Roster Report Here'!$M254="RH",1,0),0)</f>
        <v>0</v>
      </c>
      <c r="CM257" s="122">
        <f>IF('Copy &amp; Paste Roster Report Here'!$A254=CM$7,IF('Copy &amp; Paste Roster Report Here'!$M254="RH",1,0),0)</f>
        <v>0</v>
      </c>
      <c r="CN257" s="122">
        <f>IF('Copy &amp; Paste Roster Report Here'!$A254=CN$7,IF('Copy &amp; Paste Roster Report Here'!$M254="RH",1,0),0)</f>
        <v>0</v>
      </c>
      <c r="CO257" s="122">
        <f>IF('Copy &amp; Paste Roster Report Here'!$A254=CO$7,IF('Copy &amp; Paste Roster Report Here'!$M254="RH",1,0),0)</f>
        <v>0</v>
      </c>
      <c r="CP257" s="122">
        <f>IF('Copy &amp; Paste Roster Report Here'!$A254=CP$7,IF('Copy &amp; Paste Roster Report Here'!$M254="RH",1,0),0)</f>
        <v>0</v>
      </c>
      <c r="CQ257" s="122">
        <f>IF('Copy &amp; Paste Roster Report Here'!$A254=CQ$7,IF('Copy &amp; Paste Roster Report Here'!$M254="RH",1,0),0)</f>
        <v>0</v>
      </c>
      <c r="CR257" s="73">
        <f t="shared" si="59"/>
        <v>0</v>
      </c>
      <c r="CS257" s="123">
        <f>IF('Copy &amp; Paste Roster Report Here'!$A254=CS$7,IF('Copy &amp; Paste Roster Report Here'!$M254="QT",1,0),0)</f>
        <v>0</v>
      </c>
      <c r="CT257" s="123">
        <f>IF('Copy &amp; Paste Roster Report Here'!$A254=CT$7,IF('Copy &amp; Paste Roster Report Here'!$M254="QT",1,0),0)</f>
        <v>0</v>
      </c>
      <c r="CU257" s="123">
        <f>IF('Copy &amp; Paste Roster Report Here'!$A254=CU$7,IF('Copy &amp; Paste Roster Report Here'!$M254="QT",1,0),0)</f>
        <v>0</v>
      </c>
      <c r="CV257" s="123">
        <f>IF('Copy &amp; Paste Roster Report Here'!$A254=CV$7,IF('Copy &amp; Paste Roster Report Here'!$M254="QT",1,0),0)</f>
        <v>0</v>
      </c>
      <c r="CW257" s="123">
        <f>IF('Copy &amp; Paste Roster Report Here'!$A254=CW$7,IF('Copy &amp; Paste Roster Report Here'!$M254="QT",1,0),0)</f>
        <v>0</v>
      </c>
      <c r="CX257" s="123">
        <f>IF('Copy &amp; Paste Roster Report Here'!$A254=CX$7,IF('Copy &amp; Paste Roster Report Here'!$M254="QT",1,0),0)</f>
        <v>0</v>
      </c>
      <c r="CY257" s="123">
        <f>IF('Copy &amp; Paste Roster Report Here'!$A254=CY$7,IF('Copy &amp; Paste Roster Report Here'!$M254="QT",1,0),0)</f>
        <v>0</v>
      </c>
      <c r="CZ257" s="123">
        <f>IF('Copy &amp; Paste Roster Report Here'!$A254=CZ$7,IF('Copy &amp; Paste Roster Report Here'!$M254="QT",1,0),0)</f>
        <v>0</v>
      </c>
      <c r="DA257" s="123">
        <f>IF('Copy &amp; Paste Roster Report Here'!$A254=DA$7,IF('Copy &amp; Paste Roster Report Here'!$M254="QT",1,0),0)</f>
        <v>0</v>
      </c>
      <c r="DB257" s="123">
        <f>IF('Copy &amp; Paste Roster Report Here'!$A254=DB$7,IF('Copy &amp; Paste Roster Report Here'!$M254="QT",1,0),0)</f>
        <v>0</v>
      </c>
      <c r="DC257" s="123">
        <f>IF('Copy &amp; Paste Roster Report Here'!$A254=DC$7,IF('Copy &amp; Paste Roster Report Here'!$M254="QT",1,0),0)</f>
        <v>0</v>
      </c>
      <c r="DD257" s="73">
        <f t="shared" si="60"/>
        <v>0</v>
      </c>
      <c r="DE257" s="124">
        <f>IF('Copy &amp; Paste Roster Report Here'!$A254=DE$7,IF('Copy &amp; Paste Roster Report Here'!$M254="xxxxxxxxxxx",1,0),0)</f>
        <v>0</v>
      </c>
      <c r="DF257" s="124">
        <f>IF('Copy &amp; Paste Roster Report Here'!$A254=DF$7,IF('Copy &amp; Paste Roster Report Here'!$M254="xxxxxxxxxxx",1,0),0)</f>
        <v>0</v>
      </c>
      <c r="DG257" s="124">
        <f>IF('Copy &amp; Paste Roster Report Here'!$A254=DG$7,IF('Copy &amp; Paste Roster Report Here'!$M254="xxxxxxxxxxx",1,0),0)</f>
        <v>0</v>
      </c>
      <c r="DH257" s="124">
        <f>IF('Copy &amp; Paste Roster Report Here'!$A254=DH$7,IF('Copy &amp; Paste Roster Report Here'!$M254="xxxxxxxxxxx",1,0),0)</f>
        <v>0</v>
      </c>
      <c r="DI257" s="124">
        <f>IF('Copy &amp; Paste Roster Report Here'!$A254=DI$7,IF('Copy &amp; Paste Roster Report Here'!$M254="xxxxxxxxxxx",1,0),0)</f>
        <v>0</v>
      </c>
      <c r="DJ257" s="124">
        <f>IF('Copy &amp; Paste Roster Report Here'!$A254=DJ$7,IF('Copy &amp; Paste Roster Report Here'!$M254="xxxxxxxxxxx",1,0),0)</f>
        <v>0</v>
      </c>
      <c r="DK257" s="124">
        <f>IF('Copy &amp; Paste Roster Report Here'!$A254=DK$7,IF('Copy &amp; Paste Roster Report Here'!$M254="xxxxxxxxxxx",1,0),0)</f>
        <v>0</v>
      </c>
      <c r="DL257" s="124">
        <f>IF('Copy &amp; Paste Roster Report Here'!$A254=DL$7,IF('Copy &amp; Paste Roster Report Here'!$M254="xxxxxxxxxxx",1,0),0)</f>
        <v>0</v>
      </c>
      <c r="DM257" s="124">
        <f>IF('Copy &amp; Paste Roster Report Here'!$A254=DM$7,IF('Copy &amp; Paste Roster Report Here'!$M254="xxxxxxxxxxx",1,0),0)</f>
        <v>0</v>
      </c>
      <c r="DN257" s="124">
        <f>IF('Copy &amp; Paste Roster Report Here'!$A254=DN$7,IF('Copy &amp; Paste Roster Report Here'!$M254="xxxxxxxxxxx",1,0),0)</f>
        <v>0</v>
      </c>
      <c r="DO257" s="124">
        <f>IF('Copy &amp; Paste Roster Report Here'!$A254=DO$7,IF('Copy &amp; Paste Roster Report Here'!$M254="xxxxxxxxxxx",1,0),0)</f>
        <v>0</v>
      </c>
      <c r="DP257" s="125">
        <f t="shared" si="61"/>
        <v>0</v>
      </c>
      <c r="DQ257" s="126">
        <f t="shared" si="62"/>
        <v>0</v>
      </c>
    </row>
    <row r="258" spans="1:121" x14ac:dyDescent="0.2">
      <c r="A258" s="111">
        <f t="shared" si="48"/>
        <v>0</v>
      </c>
      <c r="B258" s="111">
        <f t="shared" si="49"/>
        <v>0</v>
      </c>
      <c r="C258" s="112">
        <f>+('Copy &amp; Paste Roster Report Here'!$P255-'Copy &amp; Paste Roster Report Here'!$O255)/30</f>
        <v>0</v>
      </c>
      <c r="D258" s="112">
        <f>+('Copy &amp; Paste Roster Report Here'!$P255-'Copy &amp; Paste Roster Report Here'!$O255)</f>
        <v>0</v>
      </c>
      <c r="E258" s="111">
        <f>'Copy &amp; Paste Roster Report Here'!N255</f>
        <v>0</v>
      </c>
      <c r="F258" s="111" t="str">
        <f t="shared" si="50"/>
        <v>N</v>
      </c>
      <c r="G258" s="111">
        <f>'Copy &amp; Paste Roster Report Here'!R255</f>
        <v>0</v>
      </c>
      <c r="H258" s="113">
        <f t="shared" si="51"/>
        <v>0</v>
      </c>
      <c r="I258" s="112">
        <f>IF(F258="N",$F$5-'Copy &amp; Paste Roster Report Here'!O255,+'Copy &amp; Paste Roster Report Here'!Q255-'Copy &amp; Paste Roster Report Here'!O255)</f>
        <v>0</v>
      </c>
      <c r="J258" s="114">
        <f t="shared" si="52"/>
        <v>0</v>
      </c>
      <c r="K258" s="114">
        <f t="shared" si="53"/>
        <v>0</v>
      </c>
      <c r="L258" s="115">
        <f>'Copy &amp; Paste Roster Report Here'!F255</f>
        <v>0</v>
      </c>
      <c r="M258" s="116">
        <f t="shared" si="54"/>
        <v>0</v>
      </c>
      <c r="N258" s="117">
        <f>IF('Copy &amp; Paste Roster Report Here'!$A255='Analytical Tests'!N$7,IF($F258="Y",+$H258*N$6,0),0)</f>
        <v>0</v>
      </c>
      <c r="O258" s="117">
        <f>IF('Copy &amp; Paste Roster Report Here'!$A255='Analytical Tests'!O$7,IF($F258="Y",+$H258*O$6,0),0)</f>
        <v>0</v>
      </c>
      <c r="P258" s="117">
        <f>IF('Copy &amp; Paste Roster Report Here'!$A255='Analytical Tests'!P$7,IF($F258="Y",+$H258*P$6,0),0)</f>
        <v>0</v>
      </c>
      <c r="Q258" s="117">
        <f>IF('Copy &amp; Paste Roster Report Here'!$A255='Analytical Tests'!Q$7,IF($F258="Y",+$H258*Q$6,0),0)</f>
        <v>0</v>
      </c>
      <c r="R258" s="117">
        <f>IF('Copy &amp; Paste Roster Report Here'!$A255='Analytical Tests'!R$7,IF($F258="Y",+$H258*R$6,0),0)</f>
        <v>0</v>
      </c>
      <c r="S258" s="117">
        <f>IF('Copy &amp; Paste Roster Report Here'!$A255='Analytical Tests'!S$7,IF($F258="Y",+$H258*S$6,0),0)</f>
        <v>0</v>
      </c>
      <c r="T258" s="117">
        <f>IF('Copy &amp; Paste Roster Report Here'!$A255='Analytical Tests'!T$7,IF($F258="Y",+$H258*T$6,0),0)</f>
        <v>0</v>
      </c>
      <c r="U258" s="117">
        <f>IF('Copy &amp; Paste Roster Report Here'!$A255='Analytical Tests'!U$7,IF($F258="Y",+$H258*U$6,0),0)</f>
        <v>0</v>
      </c>
      <c r="V258" s="117">
        <f>IF('Copy &amp; Paste Roster Report Here'!$A255='Analytical Tests'!V$7,IF($F258="Y",+$H258*V$6,0),0)</f>
        <v>0</v>
      </c>
      <c r="W258" s="117">
        <f>IF('Copy &amp; Paste Roster Report Here'!$A255='Analytical Tests'!W$7,IF($F258="Y",+$H258*W$6,0),0)</f>
        <v>0</v>
      </c>
      <c r="X258" s="117">
        <f>IF('Copy &amp; Paste Roster Report Here'!$A255='Analytical Tests'!X$7,IF($F258="Y",+$H258*X$6,0),0)</f>
        <v>0</v>
      </c>
      <c r="Y258" s="117" t="b">
        <f>IF('Copy &amp; Paste Roster Report Here'!$A255='Analytical Tests'!Y$7,IF($F258="N",IF($J258&gt;=$C258,Y$6,+($I258/$D258)*Y$6),0))</f>
        <v>0</v>
      </c>
      <c r="Z258" s="117" t="b">
        <f>IF('Copy &amp; Paste Roster Report Here'!$A255='Analytical Tests'!Z$7,IF($F258="N",IF($J258&gt;=$C258,Z$6,+($I258/$D258)*Z$6),0))</f>
        <v>0</v>
      </c>
      <c r="AA258" s="117" t="b">
        <f>IF('Copy &amp; Paste Roster Report Here'!$A255='Analytical Tests'!AA$7,IF($F258="N",IF($J258&gt;=$C258,AA$6,+($I258/$D258)*AA$6),0))</f>
        <v>0</v>
      </c>
      <c r="AB258" s="117" t="b">
        <f>IF('Copy &amp; Paste Roster Report Here'!$A255='Analytical Tests'!AB$7,IF($F258="N",IF($J258&gt;=$C258,AB$6,+($I258/$D258)*AB$6),0))</f>
        <v>0</v>
      </c>
      <c r="AC258" s="117" t="b">
        <f>IF('Copy &amp; Paste Roster Report Here'!$A255='Analytical Tests'!AC$7,IF($F258="N",IF($J258&gt;=$C258,AC$6,+($I258/$D258)*AC$6),0))</f>
        <v>0</v>
      </c>
      <c r="AD258" s="117" t="b">
        <f>IF('Copy &amp; Paste Roster Report Here'!$A255='Analytical Tests'!AD$7,IF($F258="N",IF($J258&gt;=$C258,AD$6,+($I258/$D258)*AD$6),0))</f>
        <v>0</v>
      </c>
      <c r="AE258" s="117" t="b">
        <f>IF('Copy &amp; Paste Roster Report Here'!$A255='Analytical Tests'!AE$7,IF($F258="N",IF($J258&gt;=$C258,AE$6,+($I258/$D258)*AE$6),0))</f>
        <v>0</v>
      </c>
      <c r="AF258" s="117" t="b">
        <f>IF('Copy &amp; Paste Roster Report Here'!$A255='Analytical Tests'!AF$7,IF($F258="N",IF($J258&gt;=$C258,AF$6,+($I258/$D258)*AF$6),0))</f>
        <v>0</v>
      </c>
      <c r="AG258" s="117" t="b">
        <f>IF('Copy &amp; Paste Roster Report Here'!$A255='Analytical Tests'!AG$7,IF($F258="N",IF($J258&gt;=$C258,AG$6,+($I258/$D258)*AG$6),0))</f>
        <v>0</v>
      </c>
      <c r="AH258" s="117" t="b">
        <f>IF('Copy &amp; Paste Roster Report Here'!$A255='Analytical Tests'!AH$7,IF($F258="N",IF($J258&gt;=$C258,AH$6,+($I258/$D258)*AH$6),0))</f>
        <v>0</v>
      </c>
      <c r="AI258" s="117" t="b">
        <f>IF('Copy &amp; Paste Roster Report Here'!$A255='Analytical Tests'!AI$7,IF($F258="N",IF($J258&gt;=$C258,AI$6,+($I258/$D258)*AI$6),0))</f>
        <v>0</v>
      </c>
      <c r="AJ258" s="79"/>
      <c r="AK258" s="118">
        <f>IF('Copy &amp; Paste Roster Report Here'!$A255=AK$7,IF('Copy &amp; Paste Roster Report Here'!$M255="FT",1,0),0)</f>
        <v>0</v>
      </c>
      <c r="AL258" s="118">
        <f>IF('Copy &amp; Paste Roster Report Here'!$A255=AL$7,IF('Copy &amp; Paste Roster Report Here'!$M255="FT",1,0),0)</f>
        <v>0</v>
      </c>
      <c r="AM258" s="118">
        <f>IF('Copy &amp; Paste Roster Report Here'!$A255=AM$7,IF('Copy &amp; Paste Roster Report Here'!$M255="FT",1,0),0)</f>
        <v>0</v>
      </c>
      <c r="AN258" s="118">
        <f>IF('Copy &amp; Paste Roster Report Here'!$A255=AN$7,IF('Copy &amp; Paste Roster Report Here'!$M255="FT",1,0),0)</f>
        <v>0</v>
      </c>
      <c r="AO258" s="118">
        <f>IF('Copy &amp; Paste Roster Report Here'!$A255=AO$7,IF('Copy &amp; Paste Roster Report Here'!$M255="FT",1,0),0)</f>
        <v>0</v>
      </c>
      <c r="AP258" s="118">
        <f>IF('Copy &amp; Paste Roster Report Here'!$A255=AP$7,IF('Copy &amp; Paste Roster Report Here'!$M255="FT",1,0),0)</f>
        <v>0</v>
      </c>
      <c r="AQ258" s="118">
        <f>IF('Copy &amp; Paste Roster Report Here'!$A255=AQ$7,IF('Copy &amp; Paste Roster Report Here'!$M255="FT",1,0),0)</f>
        <v>0</v>
      </c>
      <c r="AR258" s="118">
        <f>IF('Copy &amp; Paste Roster Report Here'!$A255=AR$7,IF('Copy &amp; Paste Roster Report Here'!$M255="FT",1,0),0)</f>
        <v>0</v>
      </c>
      <c r="AS258" s="118">
        <f>IF('Copy &amp; Paste Roster Report Here'!$A255=AS$7,IF('Copy &amp; Paste Roster Report Here'!$M255="FT",1,0),0)</f>
        <v>0</v>
      </c>
      <c r="AT258" s="118">
        <f>IF('Copy &amp; Paste Roster Report Here'!$A255=AT$7,IF('Copy &amp; Paste Roster Report Here'!$M255="FT",1,0),0)</f>
        <v>0</v>
      </c>
      <c r="AU258" s="118">
        <f>IF('Copy &amp; Paste Roster Report Here'!$A255=AU$7,IF('Copy &amp; Paste Roster Report Here'!$M255="FT",1,0),0)</f>
        <v>0</v>
      </c>
      <c r="AV258" s="73">
        <f t="shared" si="55"/>
        <v>0</v>
      </c>
      <c r="AW258" s="119">
        <f>IF('Copy &amp; Paste Roster Report Here'!$A255=AW$7,IF('Copy &amp; Paste Roster Report Here'!$M255="HT",1,0),0)</f>
        <v>0</v>
      </c>
      <c r="AX258" s="119">
        <f>IF('Copy &amp; Paste Roster Report Here'!$A255=AX$7,IF('Copy &amp; Paste Roster Report Here'!$M255="HT",1,0),0)</f>
        <v>0</v>
      </c>
      <c r="AY258" s="119">
        <f>IF('Copy &amp; Paste Roster Report Here'!$A255=AY$7,IF('Copy &amp; Paste Roster Report Here'!$M255="HT",1,0),0)</f>
        <v>0</v>
      </c>
      <c r="AZ258" s="119">
        <f>IF('Copy &amp; Paste Roster Report Here'!$A255=AZ$7,IF('Copy &amp; Paste Roster Report Here'!$M255="HT",1,0),0)</f>
        <v>0</v>
      </c>
      <c r="BA258" s="119">
        <f>IF('Copy &amp; Paste Roster Report Here'!$A255=BA$7,IF('Copy &amp; Paste Roster Report Here'!$M255="HT",1,0),0)</f>
        <v>0</v>
      </c>
      <c r="BB258" s="119">
        <f>IF('Copy &amp; Paste Roster Report Here'!$A255=BB$7,IF('Copy &amp; Paste Roster Report Here'!$M255="HT",1,0),0)</f>
        <v>0</v>
      </c>
      <c r="BC258" s="119">
        <f>IF('Copy &amp; Paste Roster Report Here'!$A255=BC$7,IF('Copy &amp; Paste Roster Report Here'!$M255="HT",1,0),0)</f>
        <v>0</v>
      </c>
      <c r="BD258" s="119">
        <f>IF('Copy &amp; Paste Roster Report Here'!$A255=BD$7,IF('Copy &amp; Paste Roster Report Here'!$M255="HT",1,0),0)</f>
        <v>0</v>
      </c>
      <c r="BE258" s="119">
        <f>IF('Copy &amp; Paste Roster Report Here'!$A255=BE$7,IF('Copy &amp; Paste Roster Report Here'!$M255="HT",1,0),0)</f>
        <v>0</v>
      </c>
      <c r="BF258" s="119">
        <f>IF('Copy &amp; Paste Roster Report Here'!$A255=BF$7,IF('Copy &amp; Paste Roster Report Here'!$M255="HT",1,0),0)</f>
        <v>0</v>
      </c>
      <c r="BG258" s="119">
        <f>IF('Copy &amp; Paste Roster Report Here'!$A255=BG$7,IF('Copy &amp; Paste Roster Report Here'!$M255="HT",1,0),0)</f>
        <v>0</v>
      </c>
      <c r="BH258" s="73">
        <f t="shared" si="56"/>
        <v>0</v>
      </c>
      <c r="BI258" s="120">
        <f>IF('Copy &amp; Paste Roster Report Here'!$A255=BI$7,IF('Copy &amp; Paste Roster Report Here'!$M255="MT",1,0),0)</f>
        <v>0</v>
      </c>
      <c r="BJ258" s="120">
        <f>IF('Copy &amp; Paste Roster Report Here'!$A255=BJ$7,IF('Copy &amp; Paste Roster Report Here'!$M255="MT",1,0),0)</f>
        <v>0</v>
      </c>
      <c r="BK258" s="120">
        <f>IF('Copy &amp; Paste Roster Report Here'!$A255=BK$7,IF('Copy &amp; Paste Roster Report Here'!$M255="MT",1,0),0)</f>
        <v>0</v>
      </c>
      <c r="BL258" s="120">
        <f>IF('Copy &amp; Paste Roster Report Here'!$A255=BL$7,IF('Copy &amp; Paste Roster Report Here'!$M255="MT",1,0),0)</f>
        <v>0</v>
      </c>
      <c r="BM258" s="120">
        <f>IF('Copy &amp; Paste Roster Report Here'!$A255=BM$7,IF('Copy &amp; Paste Roster Report Here'!$M255="MT",1,0),0)</f>
        <v>0</v>
      </c>
      <c r="BN258" s="120">
        <f>IF('Copy &amp; Paste Roster Report Here'!$A255=BN$7,IF('Copy &amp; Paste Roster Report Here'!$M255="MT",1,0),0)</f>
        <v>0</v>
      </c>
      <c r="BO258" s="120">
        <f>IF('Copy &amp; Paste Roster Report Here'!$A255=BO$7,IF('Copy &amp; Paste Roster Report Here'!$M255="MT",1,0),0)</f>
        <v>0</v>
      </c>
      <c r="BP258" s="120">
        <f>IF('Copy &amp; Paste Roster Report Here'!$A255=BP$7,IF('Copy &amp; Paste Roster Report Here'!$M255="MT",1,0),0)</f>
        <v>0</v>
      </c>
      <c r="BQ258" s="120">
        <f>IF('Copy &amp; Paste Roster Report Here'!$A255=BQ$7,IF('Copy &amp; Paste Roster Report Here'!$M255="MT",1,0),0)</f>
        <v>0</v>
      </c>
      <c r="BR258" s="120">
        <f>IF('Copy &amp; Paste Roster Report Here'!$A255=BR$7,IF('Copy &amp; Paste Roster Report Here'!$M255="MT",1,0),0)</f>
        <v>0</v>
      </c>
      <c r="BS258" s="120">
        <f>IF('Copy &amp; Paste Roster Report Here'!$A255=BS$7,IF('Copy &amp; Paste Roster Report Here'!$M255="MT",1,0),0)</f>
        <v>0</v>
      </c>
      <c r="BT258" s="73">
        <f t="shared" si="57"/>
        <v>0</v>
      </c>
      <c r="BU258" s="121">
        <f>IF('Copy &amp; Paste Roster Report Here'!$A255=BU$7,IF('Copy &amp; Paste Roster Report Here'!$M255="fy",1,0),0)</f>
        <v>0</v>
      </c>
      <c r="BV258" s="121">
        <f>IF('Copy &amp; Paste Roster Report Here'!$A255=BV$7,IF('Copy &amp; Paste Roster Report Here'!$M255="fy",1,0),0)</f>
        <v>0</v>
      </c>
      <c r="BW258" s="121">
        <f>IF('Copy &amp; Paste Roster Report Here'!$A255=BW$7,IF('Copy &amp; Paste Roster Report Here'!$M255="fy",1,0),0)</f>
        <v>0</v>
      </c>
      <c r="BX258" s="121">
        <f>IF('Copy &amp; Paste Roster Report Here'!$A255=BX$7,IF('Copy &amp; Paste Roster Report Here'!$M255="fy",1,0),0)</f>
        <v>0</v>
      </c>
      <c r="BY258" s="121">
        <f>IF('Copy &amp; Paste Roster Report Here'!$A255=BY$7,IF('Copy &amp; Paste Roster Report Here'!$M255="fy",1,0),0)</f>
        <v>0</v>
      </c>
      <c r="BZ258" s="121">
        <f>IF('Copy &amp; Paste Roster Report Here'!$A255=BZ$7,IF('Copy &amp; Paste Roster Report Here'!$M255="fy",1,0),0)</f>
        <v>0</v>
      </c>
      <c r="CA258" s="121">
        <f>IF('Copy &amp; Paste Roster Report Here'!$A255=CA$7,IF('Copy &amp; Paste Roster Report Here'!$M255="fy",1,0),0)</f>
        <v>0</v>
      </c>
      <c r="CB258" s="121">
        <f>IF('Copy &amp; Paste Roster Report Here'!$A255=CB$7,IF('Copy &amp; Paste Roster Report Here'!$M255="fy",1,0),0)</f>
        <v>0</v>
      </c>
      <c r="CC258" s="121">
        <f>IF('Copy &amp; Paste Roster Report Here'!$A255=CC$7,IF('Copy &amp; Paste Roster Report Here'!$M255="fy",1,0),0)</f>
        <v>0</v>
      </c>
      <c r="CD258" s="121">
        <f>IF('Copy &amp; Paste Roster Report Here'!$A255=CD$7,IF('Copy &amp; Paste Roster Report Here'!$M255="fy",1,0),0)</f>
        <v>0</v>
      </c>
      <c r="CE258" s="121">
        <f>IF('Copy &amp; Paste Roster Report Here'!$A255=CE$7,IF('Copy &amp; Paste Roster Report Here'!$M255="fy",1,0),0)</f>
        <v>0</v>
      </c>
      <c r="CF258" s="73">
        <f t="shared" si="58"/>
        <v>0</v>
      </c>
      <c r="CG258" s="122">
        <f>IF('Copy &amp; Paste Roster Report Here'!$A255=CG$7,IF('Copy &amp; Paste Roster Report Here'!$M255="RH",1,0),0)</f>
        <v>0</v>
      </c>
      <c r="CH258" s="122">
        <f>IF('Copy &amp; Paste Roster Report Here'!$A255=CH$7,IF('Copy &amp; Paste Roster Report Here'!$M255="RH",1,0),0)</f>
        <v>0</v>
      </c>
      <c r="CI258" s="122">
        <f>IF('Copy &amp; Paste Roster Report Here'!$A255=CI$7,IF('Copy &amp; Paste Roster Report Here'!$M255="RH",1,0),0)</f>
        <v>0</v>
      </c>
      <c r="CJ258" s="122">
        <f>IF('Copy &amp; Paste Roster Report Here'!$A255=CJ$7,IF('Copy &amp; Paste Roster Report Here'!$M255="RH",1,0),0)</f>
        <v>0</v>
      </c>
      <c r="CK258" s="122">
        <f>IF('Copy &amp; Paste Roster Report Here'!$A255=CK$7,IF('Copy &amp; Paste Roster Report Here'!$M255="RH",1,0),0)</f>
        <v>0</v>
      </c>
      <c r="CL258" s="122">
        <f>IF('Copy &amp; Paste Roster Report Here'!$A255=CL$7,IF('Copy &amp; Paste Roster Report Here'!$M255="RH",1,0),0)</f>
        <v>0</v>
      </c>
      <c r="CM258" s="122">
        <f>IF('Copy &amp; Paste Roster Report Here'!$A255=CM$7,IF('Copy &amp; Paste Roster Report Here'!$M255="RH",1,0),0)</f>
        <v>0</v>
      </c>
      <c r="CN258" s="122">
        <f>IF('Copy &amp; Paste Roster Report Here'!$A255=CN$7,IF('Copy &amp; Paste Roster Report Here'!$M255="RH",1,0),0)</f>
        <v>0</v>
      </c>
      <c r="CO258" s="122">
        <f>IF('Copy &amp; Paste Roster Report Here'!$A255=CO$7,IF('Copy &amp; Paste Roster Report Here'!$M255="RH",1,0),0)</f>
        <v>0</v>
      </c>
      <c r="CP258" s="122">
        <f>IF('Copy &amp; Paste Roster Report Here'!$A255=CP$7,IF('Copy &amp; Paste Roster Report Here'!$M255="RH",1,0),0)</f>
        <v>0</v>
      </c>
      <c r="CQ258" s="122">
        <f>IF('Copy &amp; Paste Roster Report Here'!$A255=CQ$7,IF('Copy &amp; Paste Roster Report Here'!$M255="RH",1,0),0)</f>
        <v>0</v>
      </c>
      <c r="CR258" s="73">
        <f t="shared" si="59"/>
        <v>0</v>
      </c>
      <c r="CS258" s="123">
        <f>IF('Copy &amp; Paste Roster Report Here'!$A255=CS$7,IF('Copy &amp; Paste Roster Report Here'!$M255="QT",1,0),0)</f>
        <v>0</v>
      </c>
      <c r="CT258" s="123">
        <f>IF('Copy &amp; Paste Roster Report Here'!$A255=CT$7,IF('Copy &amp; Paste Roster Report Here'!$M255="QT",1,0),0)</f>
        <v>0</v>
      </c>
      <c r="CU258" s="123">
        <f>IF('Copy &amp; Paste Roster Report Here'!$A255=CU$7,IF('Copy &amp; Paste Roster Report Here'!$M255="QT",1,0),0)</f>
        <v>0</v>
      </c>
      <c r="CV258" s="123">
        <f>IF('Copy &amp; Paste Roster Report Here'!$A255=CV$7,IF('Copy &amp; Paste Roster Report Here'!$M255="QT",1,0),0)</f>
        <v>0</v>
      </c>
      <c r="CW258" s="123">
        <f>IF('Copy &amp; Paste Roster Report Here'!$A255=CW$7,IF('Copy &amp; Paste Roster Report Here'!$M255="QT",1,0),0)</f>
        <v>0</v>
      </c>
      <c r="CX258" s="123">
        <f>IF('Copy &amp; Paste Roster Report Here'!$A255=CX$7,IF('Copy &amp; Paste Roster Report Here'!$M255="QT",1,0),0)</f>
        <v>0</v>
      </c>
      <c r="CY258" s="123">
        <f>IF('Copy &amp; Paste Roster Report Here'!$A255=CY$7,IF('Copy &amp; Paste Roster Report Here'!$M255="QT",1,0),0)</f>
        <v>0</v>
      </c>
      <c r="CZ258" s="123">
        <f>IF('Copy &amp; Paste Roster Report Here'!$A255=CZ$7,IF('Copy &amp; Paste Roster Report Here'!$M255="QT",1,0),0)</f>
        <v>0</v>
      </c>
      <c r="DA258" s="123">
        <f>IF('Copy &amp; Paste Roster Report Here'!$A255=DA$7,IF('Copy &amp; Paste Roster Report Here'!$M255="QT",1,0),0)</f>
        <v>0</v>
      </c>
      <c r="DB258" s="123">
        <f>IF('Copy &amp; Paste Roster Report Here'!$A255=DB$7,IF('Copy &amp; Paste Roster Report Here'!$M255="QT",1,0),0)</f>
        <v>0</v>
      </c>
      <c r="DC258" s="123">
        <f>IF('Copy &amp; Paste Roster Report Here'!$A255=DC$7,IF('Copy &amp; Paste Roster Report Here'!$M255="QT",1,0),0)</f>
        <v>0</v>
      </c>
      <c r="DD258" s="73">
        <f t="shared" si="60"/>
        <v>0</v>
      </c>
      <c r="DE258" s="124">
        <f>IF('Copy &amp; Paste Roster Report Here'!$A255=DE$7,IF('Copy &amp; Paste Roster Report Here'!$M255="xxxxxxxxxxx",1,0),0)</f>
        <v>0</v>
      </c>
      <c r="DF258" s="124">
        <f>IF('Copy &amp; Paste Roster Report Here'!$A255=DF$7,IF('Copy &amp; Paste Roster Report Here'!$M255="xxxxxxxxxxx",1,0),0)</f>
        <v>0</v>
      </c>
      <c r="DG258" s="124">
        <f>IF('Copy &amp; Paste Roster Report Here'!$A255=DG$7,IF('Copy &amp; Paste Roster Report Here'!$M255="xxxxxxxxxxx",1,0),0)</f>
        <v>0</v>
      </c>
      <c r="DH258" s="124">
        <f>IF('Copy &amp; Paste Roster Report Here'!$A255=DH$7,IF('Copy &amp; Paste Roster Report Here'!$M255="xxxxxxxxxxx",1,0),0)</f>
        <v>0</v>
      </c>
      <c r="DI258" s="124">
        <f>IF('Copy &amp; Paste Roster Report Here'!$A255=DI$7,IF('Copy &amp; Paste Roster Report Here'!$M255="xxxxxxxxxxx",1,0),0)</f>
        <v>0</v>
      </c>
      <c r="DJ258" s="124">
        <f>IF('Copy &amp; Paste Roster Report Here'!$A255=DJ$7,IF('Copy &amp; Paste Roster Report Here'!$M255="xxxxxxxxxxx",1,0),0)</f>
        <v>0</v>
      </c>
      <c r="DK258" s="124">
        <f>IF('Copy &amp; Paste Roster Report Here'!$A255=DK$7,IF('Copy &amp; Paste Roster Report Here'!$M255="xxxxxxxxxxx",1,0),0)</f>
        <v>0</v>
      </c>
      <c r="DL258" s="124">
        <f>IF('Copy &amp; Paste Roster Report Here'!$A255=DL$7,IF('Copy &amp; Paste Roster Report Here'!$M255="xxxxxxxxxxx",1,0),0)</f>
        <v>0</v>
      </c>
      <c r="DM258" s="124">
        <f>IF('Copy &amp; Paste Roster Report Here'!$A255=DM$7,IF('Copy &amp; Paste Roster Report Here'!$M255="xxxxxxxxxxx",1,0),0)</f>
        <v>0</v>
      </c>
      <c r="DN258" s="124">
        <f>IF('Copy &amp; Paste Roster Report Here'!$A255=DN$7,IF('Copy &amp; Paste Roster Report Here'!$M255="xxxxxxxxxxx",1,0),0)</f>
        <v>0</v>
      </c>
      <c r="DO258" s="124">
        <f>IF('Copy &amp; Paste Roster Report Here'!$A255=DO$7,IF('Copy &amp; Paste Roster Report Here'!$M255="xxxxxxxxxxx",1,0),0)</f>
        <v>0</v>
      </c>
      <c r="DP258" s="125">
        <f t="shared" si="61"/>
        <v>0</v>
      </c>
      <c r="DQ258" s="126">
        <f t="shared" si="62"/>
        <v>0</v>
      </c>
    </row>
    <row r="259" spans="1:121" x14ac:dyDescent="0.2">
      <c r="A259" s="111">
        <f t="shared" si="48"/>
        <v>0</v>
      </c>
      <c r="B259" s="111">
        <f t="shared" si="49"/>
        <v>0</v>
      </c>
      <c r="C259" s="112">
        <f>+('Copy &amp; Paste Roster Report Here'!$P256-'Copy &amp; Paste Roster Report Here'!$O256)/30</f>
        <v>0</v>
      </c>
      <c r="D259" s="112">
        <f>+('Copy &amp; Paste Roster Report Here'!$P256-'Copy &amp; Paste Roster Report Here'!$O256)</f>
        <v>0</v>
      </c>
      <c r="E259" s="111">
        <f>'Copy &amp; Paste Roster Report Here'!N256</f>
        <v>0</v>
      </c>
      <c r="F259" s="111" t="str">
        <f t="shared" si="50"/>
        <v>N</v>
      </c>
      <c r="G259" s="111">
        <f>'Copy &amp; Paste Roster Report Here'!R256</f>
        <v>0</v>
      </c>
      <c r="H259" s="113">
        <f t="shared" si="51"/>
        <v>0</v>
      </c>
      <c r="I259" s="112">
        <f>IF(F259="N",$F$5-'Copy &amp; Paste Roster Report Here'!O256,+'Copy &amp; Paste Roster Report Here'!Q256-'Copy &amp; Paste Roster Report Here'!O256)</f>
        <v>0</v>
      </c>
      <c r="J259" s="114">
        <f t="shared" si="52"/>
        <v>0</v>
      </c>
      <c r="K259" s="114">
        <f t="shared" si="53"/>
        <v>0</v>
      </c>
      <c r="L259" s="115">
        <f>'Copy &amp; Paste Roster Report Here'!F256</f>
        <v>0</v>
      </c>
      <c r="M259" s="116">
        <f t="shared" si="54"/>
        <v>0</v>
      </c>
      <c r="N259" s="117">
        <f>IF('Copy &amp; Paste Roster Report Here'!$A256='Analytical Tests'!N$7,IF($F259="Y",+$H259*N$6,0),0)</f>
        <v>0</v>
      </c>
      <c r="O259" s="117">
        <f>IF('Copy &amp; Paste Roster Report Here'!$A256='Analytical Tests'!O$7,IF($F259="Y",+$H259*O$6,0),0)</f>
        <v>0</v>
      </c>
      <c r="P259" s="117">
        <f>IF('Copy &amp; Paste Roster Report Here'!$A256='Analytical Tests'!P$7,IF($F259="Y",+$H259*P$6,0),0)</f>
        <v>0</v>
      </c>
      <c r="Q259" s="117">
        <f>IF('Copy &amp; Paste Roster Report Here'!$A256='Analytical Tests'!Q$7,IF($F259="Y",+$H259*Q$6,0),0)</f>
        <v>0</v>
      </c>
      <c r="R259" s="117">
        <f>IF('Copy &amp; Paste Roster Report Here'!$A256='Analytical Tests'!R$7,IF($F259="Y",+$H259*R$6,0),0)</f>
        <v>0</v>
      </c>
      <c r="S259" s="117">
        <f>IF('Copy &amp; Paste Roster Report Here'!$A256='Analytical Tests'!S$7,IF($F259="Y",+$H259*S$6,0),0)</f>
        <v>0</v>
      </c>
      <c r="T259" s="117">
        <f>IF('Copy &amp; Paste Roster Report Here'!$A256='Analytical Tests'!T$7,IF($F259="Y",+$H259*T$6,0),0)</f>
        <v>0</v>
      </c>
      <c r="U259" s="117">
        <f>IF('Copy &amp; Paste Roster Report Here'!$A256='Analytical Tests'!U$7,IF($F259="Y",+$H259*U$6,0),0)</f>
        <v>0</v>
      </c>
      <c r="V259" s="117">
        <f>IF('Copy &amp; Paste Roster Report Here'!$A256='Analytical Tests'!V$7,IF($F259="Y",+$H259*V$6,0),0)</f>
        <v>0</v>
      </c>
      <c r="W259" s="117">
        <f>IF('Copy &amp; Paste Roster Report Here'!$A256='Analytical Tests'!W$7,IF($F259="Y",+$H259*W$6,0),0)</f>
        <v>0</v>
      </c>
      <c r="X259" s="117">
        <f>IF('Copy &amp; Paste Roster Report Here'!$A256='Analytical Tests'!X$7,IF($F259="Y",+$H259*X$6,0),0)</f>
        <v>0</v>
      </c>
      <c r="Y259" s="117" t="b">
        <f>IF('Copy &amp; Paste Roster Report Here'!$A256='Analytical Tests'!Y$7,IF($F259="N",IF($J259&gt;=$C259,Y$6,+($I259/$D259)*Y$6),0))</f>
        <v>0</v>
      </c>
      <c r="Z259" s="117" t="b">
        <f>IF('Copy &amp; Paste Roster Report Here'!$A256='Analytical Tests'!Z$7,IF($F259="N",IF($J259&gt;=$C259,Z$6,+($I259/$D259)*Z$6),0))</f>
        <v>0</v>
      </c>
      <c r="AA259" s="117" t="b">
        <f>IF('Copy &amp; Paste Roster Report Here'!$A256='Analytical Tests'!AA$7,IF($F259="N",IF($J259&gt;=$C259,AA$6,+($I259/$D259)*AA$6),0))</f>
        <v>0</v>
      </c>
      <c r="AB259" s="117" t="b">
        <f>IF('Copy &amp; Paste Roster Report Here'!$A256='Analytical Tests'!AB$7,IF($F259="N",IF($J259&gt;=$C259,AB$6,+($I259/$D259)*AB$6),0))</f>
        <v>0</v>
      </c>
      <c r="AC259" s="117" t="b">
        <f>IF('Copy &amp; Paste Roster Report Here'!$A256='Analytical Tests'!AC$7,IF($F259="N",IF($J259&gt;=$C259,AC$6,+($I259/$D259)*AC$6),0))</f>
        <v>0</v>
      </c>
      <c r="AD259" s="117" t="b">
        <f>IF('Copy &amp; Paste Roster Report Here'!$A256='Analytical Tests'!AD$7,IF($F259="N",IF($J259&gt;=$C259,AD$6,+($I259/$D259)*AD$6),0))</f>
        <v>0</v>
      </c>
      <c r="AE259" s="117" t="b">
        <f>IF('Copy &amp; Paste Roster Report Here'!$A256='Analytical Tests'!AE$7,IF($F259="N",IF($J259&gt;=$C259,AE$6,+($I259/$D259)*AE$6),0))</f>
        <v>0</v>
      </c>
      <c r="AF259" s="117" t="b">
        <f>IF('Copy &amp; Paste Roster Report Here'!$A256='Analytical Tests'!AF$7,IF($F259="N",IF($J259&gt;=$C259,AF$6,+($I259/$D259)*AF$6),0))</f>
        <v>0</v>
      </c>
      <c r="AG259" s="117" t="b">
        <f>IF('Copy &amp; Paste Roster Report Here'!$A256='Analytical Tests'!AG$7,IF($F259="N",IF($J259&gt;=$C259,AG$6,+($I259/$D259)*AG$6),0))</f>
        <v>0</v>
      </c>
      <c r="AH259" s="117" t="b">
        <f>IF('Copy &amp; Paste Roster Report Here'!$A256='Analytical Tests'!AH$7,IF($F259="N",IF($J259&gt;=$C259,AH$6,+($I259/$D259)*AH$6),0))</f>
        <v>0</v>
      </c>
      <c r="AI259" s="117" t="b">
        <f>IF('Copy &amp; Paste Roster Report Here'!$A256='Analytical Tests'!AI$7,IF($F259="N",IF($J259&gt;=$C259,AI$6,+($I259/$D259)*AI$6),0))</f>
        <v>0</v>
      </c>
      <c r="AJ259" s="79"/>
      <c r="AK259" s="118">
        <f>IF('Copy &amp; Paste Roster Report Here'!$A256=AK$7,IF('Copy &amp; Paste Roster Report Here'!$M256="FT",1,0),0)</f>
        <v>0</v>
      </c>
      <c r="AL259" s="118">
        <f>IF('Copy &amp; Paste Roster Report Here'!$A256=AL$7,IF('Copy &amp; Paste Roster Report Here'!$M256="FT",1,0),0)</f>
        <v>0</v>
      </c>
      <c r="AM259" s="118">
        <f>IF('Copy &amp; Paste Roster Report Here'!$A256=AM$7,IF('Copy &amp; Paste Roster Report Here'!$M256="FT",1,0),0)</f>
        <v>0</v>
      </c>
      <c r="AN259" s="118">
        <f>IF('Copy &amp; Paste Roster Report Here'!$A256=AN$7,IF('Copy &amp; Paste Roster Report Here'!$M256="FT",1,0),0)</f>
        <v>0</v>
      </c>
      <c r="AO259" s="118">
        <f>IF('Copy &amp; Paste Roster Report Here'!$A256=AO$7,IF('Copy &amp; Paste Roster Report Here'!$M256="FT",1,0),0)</f>
        <v>0</v>
      </c>
      <c r="AP259" s="118">
        <f>IF('Copy &amp; Paste Roster Report Here'!$A256=AP$7,IF('Copy &amp; Paste Roster Report Here'!$M256="FT",1,0),0)</f>
        <v>0</v>
      </c>
      <c r="AQ259" s="118">
        <f>IF('Copy &amp; Paste Roster Report Here'!$A256=AQ$7,IF('Copy &amp; Paste Roster Report Here'!$M256="FT",1,0),0)</f>
        <v>0</v>
      </c>
      <c r="AR259" s="118">
        <f>IF('Copy &amp; Paste Roster Report Here'!$A256=AR$7,IF('Copy &amp; Paste Roster Report Here'!$M256="FT",1,0),0)</f>
        <v>0</v>
      </c>
      <c r="AS259" s="118">
        <f>IF('Copy &amp; Paste Roster Report Here'!$A256=AS$7,IF('Copy &amp; Paste Roster Report Here'!$M256="FT",1,0),0)</f>
        <v>0</v>
      </c>
      <c r="AT259" s="118">
        <f>IF('Copy &amp; Paste Roster Report Here'!$A256=AT$7,IF('Copy &amp; Paste Roster Report Here'!$M256="FT",1,0),0)</f>
        <v>0</v>
      </c>
      <c r="AU259" s="118">
        <f>IF('Copy &amp; Paste Roster Report Here'!$A256=AU$7,IF('Copy &amp; Paste Roster Report Here'!$M256="FT",1,0),0)</f>
        <v>0</v>
      </c>
      <c r="AV259" s="73">
        <f t="shared" si="55"/>
        <v>0</v>
      </c>
      <c r="AW259" s="119">
        <f>IF('Copy &amp; Paste Roster Report Here'!$A256=AW$7,IF('Copy &amp; Paste Roster Report Here'!$M256="HT",1,0),0)</f>
        <v>0</v>
      </c>
      <c r="AX259" s="119">
        <f>IF('Copy &amp; Paste Roster Report Here'!$A256=AX$7,IF('Copy &amp; Paste Roster Report Here'!$M256="HT",1,0),0)</f>
        <v>0</v>
      </c>
      <c r="AY259" s="119">
        <f>IF('Copy &amp; Paste Roster Report Here'!$A256=AY$7,IF('Copy &amp; Paste Roster Report Here'!$M256="HT",1,0),0)</f>
        <v>0</v>
      </c>
      <c r="AZ259" s="119">
        <f>IF('Copy &amp; Paste Roster Report Here'!$A256=AZ$7,IF('Copy &amp; Paste Roster Report Here'!$M256="HT",1,0),0)</f>
        <v>0</v>
      </c>
      <c r="BA259" s="119">
        <f>IF('Copy &amp; Paste Roster Report Here'!$A256=BA$7,IF('Copy &amp; Paste Roster Report Here'!$M256="HT",1,0),0)</f>
        <v>0</v>
      </c>
      <c r="BB259" s="119">
        <f>IF('Copy &amp; Paste Roster Report Here'!$A256=BB$7,IF('Copy &amp; Paste Roster Report Here'!$M256="HT",1,0),0)</f>
        <v>0</v>
      </c>
      <c r="BC259" s="119">
        <f>IF('Copy &amp; Paste Roster Report Here'!$A256=BC$7,IF('Copy &amp; Paste Roster Report Here'!$M256="HT",1,0),0)</f>
        <v>0</v>
      </c>
      <c r="BD259" s="119">
        <f>IF('Copy &amp; Paste Roster Report Here'!$A256=BD$7,IF('Copy &amp; Paste Roster Report Here'!$M256="HT",1,0),0)</f>
        <v>0</v>
      </c>
      <c r="BE259" s="119">
        <f>IF('Copy &amp; Paste Roster Report Here'!$A256=BE$7,IF('Copy &amp; Paste Roster Report Here'!$M256="HT",1,0),0)</f>
        <v>0</v>
      </c>
      <c r="BF259" s="119">
        <f>IF('Copy &amp; Paste Roster Report Here'!$A256=BF$7,IF('Copy &amp; Paste Roster Report Here'!$M256="HT",1,0),0)</f>
        <v>0</v>
      </c>
      <c r="BG259" s="119">
        <f>IF('Copy &amp; Paste Roster Report Here'!$A256=BG$7,IF('Copy &amp; Paste Roster Report Here'!$M256="HT",1,0),0)</f>
        <v>0</v>
      </c>
      <c r="BH259" s="73">
        <f t="shared" si="56"/>
        <v>0</v>
      </c>
      <c r="BI259" s="120">
        <f>IF('Copy &amp; Paste Roster Report Here'!$A256=BI$7,IF('Copy &amp; Paste Roster Report Here'!$M256="MT",1,0),0)</f>
        <v>0</v>
      </c>
      <c r="BJ259" s="120">
        <f>IF('Copy &amp; Paste Roster Report Here'!$A256=BJ$7,IF('Copy &amp; Paste Roster Report Here'!$M256="MT",1,0),0)</f>
        <v>0</v>
      </c>
      <c r="BK259" s="120">
        <f>IF('Copy &amp; Paste Roster Report Here'!$A256=BK$7,IF('Copy &amp; Paste Roster Report Here'!$M256="MT",1,0),0)</f>
        <v>0</v>
      </c>
      <c r="BL259" s="120">
        <f>IF('Copy &amp; Paste Roster Report Here'!$A256=BL$7,IF('Copy &amp; Paste Roster Report Here'!$M256="MT",1,0),0)</f>
        <v>0</v>
      </c>
      <c r="BM259" s="120">
        <f>IF('Copy &amp; Paste Roster Report Here'!$A256=BM$7,IF('Copy &amp; Paste Roster Report Here'!$M256="MT",1,0),0)</f>
        <v>0</v>
      </c>
      <c r="BN259" s="120">
        <f>IF('Copy &amp; Paste Roster Report Here'!$A256=BN$7,IF('Copy &amp; Paste Roster Report Here'!$M256="MT",1,0),0)</f>
        <v>0</v>
      </c>
      <c r="BO259" s="120">
        <f>IF('Copy &amp; Paste Roster Report Here'!$A256=BO$7,IF('Copy &amp; Paste Roster Report Here'!$M256="MT",1,0),0)</f>
        <v>0</v>
      </c>
      <c r="BP259" s="120">
        <f>IF('Copy &amp; Paste Roster Report Here'!$A256=BP$7,IF('Copy &amp; Paste Roster Report Here'!$M256="MT",1,0),0)</f>
        <v>0</v>
      </c>
      <c r="BQ259" s="120">
        <f>IF('Copy &amp; Paste Roster Report Here'!$A256=BQ$7,IF('Copy &amp; Paste Roster Report Here'!$M256="MT",1,0),0)</f>
        <v>0</v>
      </c>
      <c r="BR259" s="120">
        <f>IF('Copy &amp; Paste Roster Report Here'!$A256=BR$7,IF('Copy &amp; Paste Roster Report Here'!$M256="MT",1,0),0)</f>
        <v>0</v>
      </c>
      <c r="BS259" s="120">
        <f>IF('Copy &amp; Paste Roster Report Here'!$A256=BS$7,IF('Copy &amp; Paste Roster Report Here'!$M256="MT",1,0),0)</f>
        <v>0</v>
      </c>
      <c r="BT259" s="73">
        <f t="shared" si="57"/>
        <v>0</v>
      </c>
      <c r="BU259" s="121">
        <f>IF('Copy &amp; Paste Roster Report Here'!$A256=BU$7,IF('Copy &amp; Paste Roster Report Here'!$M256="fy",1,0),0)</f>
        <v>0</v>
      </c>
      <c r="BV259" s="121">
        <f>IF('Copy &amp; Paste Roster Report Here'!$A256=BV$7,IF('Copy &amp; Paste Roster Report Here'!$M256="fy",1,0),0)</f>
        <v>0</v>
      </c>
      <c r="BW259" s="121">
        <f>IF('Copy &amp; Paste Roster Report Here'!$A256=BW$7,IF('Copy &amp; Paste Roster Report Here'!$M256="fy",1,0),0)</f>
        <v>0</v>
      </c>
      <c r="BX259" s="121">
        <f>IF('Copy &amp; Paste Roster Report Here'!$A256=BX$7,IF('Copy &amp; Paste Roster Report Here'!$M256="fy",1,0),0)</f>
        <v>0</v>
      </c>
      <c r="BY259" s="121">
        <f>IF('Copy &amp; Paste Roster Report Here'!$A256=BY$7,IF('Copy &amp; Paste Roster Report Here'!$M256="fy",1,0),0)</f>
        <v>0</v>
      </c>
      <c r="BZ259" s="121">
        <f>IF('Copy &amp; Paste Roster Report Here'!$A256=BZ$7,IF('Copy &amp; Paste Roster Report Here'!$M256="fy",1,0),0)</f>
        <v>0</v>
      </c>
      <c r="CA259" s="121">
        <f>IF('Copy &amp; Paste Roster Report Here'!$A256=CA$7,IF('Copy &amp; Paste Roster Report Here'!$M256="fy",1,0),0)</f>
        <v>0</v>
      </c>
      <c r="CB259" s="121">
        <f>IF('Copy &amp; Paste Roster Report Here'!$A256=CB$7,IF('Copy &amp; Paste Roster Report Here'!$M256="fy",1,0),0)</f>
        <v>0</v>
      </c>
      <c r="CC259" s="121">
        <f>IF('Copy &amp; Paste Roster Report Here'!$A256=CC$7,IF('Copy &amp; Paste Roster Report Here'!$M256="fy",1,0),0)</f>
        <v>0</v>
      </c>
      <c r="CD259" s="121">
        <f>IF('Copy &amp; Paste Roster Report Here'!$A256=CD$7,IF('Copy &amp; Paste Roster Report Here'!$M256="fy",1,0),0)</f>
        <v>0</v>
      </c>
      <c r="CE259" s="121">
        <f>IF('Copy &amp; Paste Roster Report Here'!$A256=CE$7,IF('Copy &amp; Paste Roster Report Here'!$M256="fy",1,0),0)</f>
        <v>0</v>
      </c>
      <c r="CF259" s="73">
        <f t="shared" si="58"/>
        <v>0</v>
      </c>
      <c r="CG259" s="122">
        <f>IF('Copy &amp; Paste Roster Report Here'!$A256=CG$7,IF('Copy &amp; Paste Roster Report Here'!$M256="RH",1,0),0)</f>
        <v>0</v>
      </c>
      <c r="CH259" s="122">
        <f>IF('Copy &amp; Paste Roster Report Here'!$A256=CH$7,IF('Copy &amp; Paste Roster Report Here'!$M256="RH",1,0),0)</f>
        <v>0</v>
      </c>
      <c r="CI259" s="122">
        <f>IF('Copy &amp; Paste Roster Report Here'!$A256=CI$7,IF('Copy &amp; Paste Roster Report Here'!$M256="RH",1,0),0)</f>
        <v>0</v>
      </c>
      <c r="CJ259" s="122">
        <f>IF('Copy &amp; Paste Roster Report Here'!$A256=CJ$7,IF('Copy &amp; Paste Roster Report Here'!$M256="RH",1,0),0)</f>
        <v>0</v>
      </c>
      <c r="CK259" s="122">
        <f>IF('Copy &amp; Paste Roster Report Here'!$A256=CK$7,IF('Copy &amp; Paste Roster Report Here'!$M256="RH",1,0),0)</f>
        <v>0</v>
      </c>
      <c r="CL259" s="122">
        <f>IF('Copy &amp; Paste Roster Report Here'!$A256=CL$7,IF('Copy &amp; Paste Roster Report Here'!$M256="RH",1,0),0)</f>
        <v>0</v>
      </c>
      <c r="CM259" s="122">
        <f>IF('Copy &amp; Paste Roster Report Here'!$A256=CM$7,IF('Copy &amp; Paste Roster Report Here'!$M256="RH",1,0),0)</f>
        <v>0</v>
      </c>
      <c r="CN259" s="122">
        <f>IF('Copy &amp; Paste Roster Report Here'!$A256=CN$7,IF('Copy &amp; Paste Roster Report Here'!$M256="RH",1,0),0)</f>
        <v>0</v>
      </c>
      <c r="CO259" s="122">
        <f>IF('Copy &amp; Paste Roster Report Here'!$A256=CO$7,IF('Copy &amp; Paste Roster Report Here'!$M256="RH",1,0),0)</f>
        <v>0</v>
      </c>
      <c r="CP259" s="122">
        <f>IF('Copy &amp; Paste Roster Report Here'!$A256=CP$7,IF('Copy &amp; Paste Roster Report Here'!$M256="RH",1,0),0)</f>
        <v>0</v>
      </c>
      <c r="CQ259" s="122">
        <f>IF('Copy &amp; Paste Roster Report Here'!$A256=CQ$7,IF('Copy &amp; Paste Roster Report Here'!$M256="RH",1,0),0)</f>
        <v>0</v>
      </c>
      <c r="CR259" s="73">
        <f t="shared" si="59"/>
        <v>0</v>
      </c>
      <c r="CS259" s="123">
        <f>IF('Copy &amp; Paste Roster Report Here'!$A256=CS$7,IF('Copy &amp; Paste Roster Report Here'!$M256="QT",1,0),0)</f>
        <v>0</v>
      </c>
      <c r="CT259" s="123">
        <f>IF('Copy &amp; Paste Roster Report Here'!$A256=CT$7,IF('Copy &amp; Paste Roster Report Here'!$M256="QT",1,0),0)</f>
        <v>0</v>
      </c>
      <c r="CU259" s="123">
        <f>IF('Copy &amp; Paste Roster Report Here'!$A256=CU$7,IF('Copy &amp; Paste Roster Report Here'!$M256="QT",1,0),0)</f>
        <v>0</v>
      </c>
      <c r="CV259" s="123">
        <f>IF('Copy &amp; Paste Roster Report Here'!$A256=CV$7,IF('Copy &amp; Paste Roster Report Here'!$M256="QT",1,0),0)</f>
        <v>0</v>
      </c>
      <c r="CW259" s="123">
        <f>IF('Copy &amp; Paste Roster Report Here'!$A256=CW$7,IF('Copy &amp; Paste Roster Report Here'!$M256="QT",1,0),0)</f>
        <v>0</v>
      </c>
      <c r="CX259" s="123">
        <f>IF('Copy &amp; Paste Roster Report Here'!$A256=CX$7,IF('Copy &amp; Paste Roster Report Here'!$M256="QT",1,0),0)</f>
        <v>0</v>
      </c>
      <c r="CY259" s="123">
        <f>IF('Copy &amp; Paste Roster Report Here'!$A256=CY$7,IF('Copy &amp; Paste Roster Report Here'!$M256="QT",1,0),0)</f>
        <v>0</v>
      </c>
      <c r="CZ259" s="123">
        <f>IF('Copy &amp; Paste Roster Report Here'!$A256=CZ$7,IF('Copy &amp; Paste Roster Report Here'!$M256="QT",1,0),0)</f>
        <v>0</v>
      </c>
      <c r="DA259" s="123">
        <f>IF('Copy &amp; Paste Roster Report Here'!$A256=DA$7,IF('Copy &amp; Paste Roster Report Here'!$M256="QT",1,0),0)</f>
        <v>0</v>
      </c>
      <c r="DB259" s="123">
        <f>IF('Copy &amp; Paste Roster Report Here'!$A256=DB$7,IF('Copy &amp; Paste Roster Report Here'!$M256="QT",1,0),0)</f>
        <v>0</v>
      </c>
      <c r="DC259" s="123">
        <f>IF('Copy &amp; Paste Roster Report Here'!$A256=DC$7,IF('Copy &amp; Paste Roster Report Here'!$M256="QT",1,0),0)</f>
        <v>0</v>
      </c>
      <c r="DD259" s="73">
        <f t="shared" si="60"/>
        <v>0</v>
      </c>
      <c r="DE259" s="124">
        <f>IF('Copy &amp; Paste Roster Report Here'!$A256=DE$7,IF('Copy &amp; Paste Roster Report Here'!$M256="xxxxxxxxxxx",1,0),0)</f>
        <v>0</v>
      </c>
      <c r="DF259" s="124">
        <f>IF('Copy &amp; Paste Roster Report Here'!$A256=DF$7,IF('Copy &amp; Paste Roster Report Here'!$M256="xxxxxxxxxxx",1,0),0)</f>
        <v>0</v>
      </c>
      <c r="DG259" s="124">
        <f>IF('Copy &amp; Paste Roster Report Here'!$A256=DG$7,IF('Copy &amp; Paste Roster Report Here'!$M256="xxxxxxxxxxx",1,0),0)</f>
        <v>0</v>
      </c>
      <c r="DH259" s="124">
        <f>IF('Copy &amp; Paste Roster Report Here'!$A256=DH$7,IF('Copy &amp; Paste Roster Report Here'!$M256="xxxxxxxxxxx",1,0),0)</f>
        <v>0</v>
      </c>
      <c r="DI259" s="124">
        <f>IF('Copy &amp; Paste Roster Report Here'!$A256=DI$7,IF('Copy &amp; Paste Roster Report Here'!$M256="xxxxxxxxxxx",1,0),0)</f>
        <v>0</v>
      </c>
      <c r="DJ259" s="124">
        <f>IF('Copy &amp; Paste Roster Report Here'!$A256=DJ$7,IF('Copy &amp; Paste Roster Report Here'!$M256="xxxxxxxxxxx",1,0),0)</f>
        <v>0</v>
      </c>
      <c r="DK259" s="124">
        <f>IF('Copy &amp; Paste Roster Report Here'!$A256=DK$7,IF('Copy &amp; Paste Roster Report Here'!$M256="xxxxxxxxxxx",1,0),0)</f>
        <v>0</v>
      </c>
      <c r="DL259" s="124">
        <f>IF('Copy &amp; Paste Roster Report Here'!$A256=DL$7,IF('Copy &amp; Paste Roster Report Here'!$M256="xxxxxxxxxxx",1,0),0)</f>
        <v>0</v>
      </c>
      <c r="DM259" s="124">
        <f>IF('Copy &amp; Paste Roster Report Here'!$A256=DM$7,IF('Copy &amp; Paste Roster Report Here'!$M256="xxxxxxxxxxx",1,0),0)</f>
        <v>0</v>
      </c>
      <c r="DN259" s="124">
        <f>IF('Copy &amp; Paste Roster Report Here'!$A256=DN$7,IF('Copy &amp; Paste Roster Report Here'!$M256="xxxxxxxxxxx",1,0),0)</f>
        <v>0</v>
      </c>
      <c r="DO259" s="124">
        <f>IF('Copy &amp; Paste Roster Report Here'!$A256=DO$7,IF('Copy &amp; Paste Roster Report Here'!$M256="xxxxxxxxxxx",1,0),0)</f>
        <v>0</v>
      </c>
      <c r="DP259" s="125">
        <f t="shared" si="61"/>
        <v>0</v>
      </c>
      <c r="DQ259" s="126">
        <f t="shared" si="62"/>
        <v>0</v>
      </c>
    </row>
    <row r="260" spans="1:121" x14ac:dyDescent="0.2">
      <c r="A260" s="111">
        <f t="shared" si="48"/>
        <v>0</v>
      </c>
      <c r="B260" s="111">
        <f t="shared" si="49"/>
        <v>0</v>
      </c>
      <c r="C260" s="112">
        <f>+('Copy &amp; Paste Roster Report Here'!$P257-'Copy &amp; Paste Roster Report Here'!$O257)/30</f>
        <v>0</v>
      </c>
      <c r="D260" s="112">
        <f>+('Copy &amp; Paste Roster Report Here'!$P257-'Copy &amp; Paste Roster Report Here'!$O257)</f>
        <v>0</v>
      </c>
      <c r="E260" s="111">
        <f>'Copy &amp; Paste Roster Report Here'!N257</f>
        <v>0</v>
      </c>
      <c r="F260" s="111" t="str">
        <f t="shared" si="50"/>
        <v>N</v>
      </c>
      <c r="G260" s="111">
        <f>'Copy &amp; Paste Roster Report Here'!R257</f>
        <v>0</v>
      </c>
      <c r="H260" s="113">
        <f t="shared" si="51"/>
        <v>0</v>
      </c>
      <c r="I260" s="112">
        <f>IF(F260="N",$F$5-'Copy &amp; Paste Roster Report Here'!O257,+'Copy &amp; Paste Roster Report Here'!Q257-'Copy &amp; Paste Roster Report Here'!O257)</f>
        <v>0</v>
      </c>
      <c r="J260" s="114">
        <f t="shared" si="52"/>
        <v>0</v>
      </c>
      <c r="K260" s="114">
        <f t="shared" si="53"/>
        <v>0</v>
      </c>
      <c r="L260" s="115">
        <f>'Copy &amp; Paste Roster Report Here'!F257</f>
        <v>0</v>
      </c>
      <c r="M260" s="116">
        <f t="shared" si="54"/>
        <v>0</v>
      </c>
      <c r="N260" s="117">
        <f>IF('Copy &amp; Paste Roster Report Here'!$A257='Analytical Tests'!N$7,IF($F260="Y",+$H260*N$6,0),0)</f>
        <v>0</v>
      </c>
      <c r="O260" s="117">
        <f>IF('Copy &amp; Paste Roster Report Here'!$A257='Analytical Tests'!O$7,IF($F260="Y",+$H260*O$6,0),0)</f>
        <v>0</v>
      </c>
      <c r="P260" s="117">
        <f>IF('Copy &amp; Paste Roster Report Here'!$A257='Analytical Tests'!P$7,IF($F260="Y",+$H260*P$6,0),0)</f>
        <v>0</v>
      </c>
      <c r="Q260" s="117">
        <f>IF('Copy &amp; Paste Roster Report Here'!$A257='Analytical Tests'!Q$7,IF($F260="Y",+$H260*Q$6,0),0)</f>
        <v>0</v>
      </c>
      <c r="R260" s="117">
        <f>IF('Copy &amp; Paste Roster Report Here'!$A257='Analytical Tests'!R$7,IF($F260="Y",+$H260*R$6,0),0)</f>
        <v>0</v>
      </c>
      <c r="S260" s="117">
        <f>IF('Copy &amp; Paste Roster Report Here'!$A257='Analytical Tests'!S$7,IF($F260="Y",+$H260*S$6,0),0)</f>
        <v>0</v>
      </c>
      <c r="T260" s="117">
        <f>IF('Copy &amp; Paste Roster Report Here'!$A257='Analytical Tests'!T$7,IF($F260="Y",+$H260*T$6,0),0)</f>
        <v>0</v>
      </c>
      <c r="U260" s="117">
        <f>IF('Copy &amp; Paste Roster Report Here'!$A257='Analytical Tests'!U$7,IF($F260="Y",+$H260*U$6,0),0)</f>
        <v>0</v>
      </c>
      <c r="V260" s="117">
        <f>IF('Copy &amp; Paste Roster Report Here'!$A257='Analytical Tests'!V$7,IF($F260="Y",+$H260*V$6,0),0)</f>
        <v>0</v>
      </c>
      <c r="W260" s="117">
        <f>IF('Copy &amp; Paste Roster Report Here'!$A257='Analytical Tests'!W$7,IF($F260="Y",+$H260*W$6,0),0)</f>
        <v>0</v>
      </c>
      <c r="X260" s="117">
        <f>IF('Copy &amp; Paste Roster Report Here'!$A257='Analytical Tests'!X$7,IF($F260="Y",+$H260*X$6,0),0)</f>
        <v>0</v>
      </c>
      <c r="Y260" s="117" t="b">
        <f>IF('Copy &amp; Paste Roster Report Here'!$A257='Analytical Tests'!Y$7,IF($F260="N",IF($J260&gt;=$C260,Y$6,+($I260/$D260)*Y$6),0))</f>
        <v>0</v>
      </c>
      <c r="Z260" s="117" t="b">
        <f>IF('Copy &amp; Paste Roster Report Here'!$A257='Analytical Tests'!Z$7,IF($F260="N",IF($J260&gt;=$C260,Z$6,+($I260/$D260)*Z$6),0))</f>
        <v>0</v>
      </c>
      <c r="AA260" s="117" t="b">
        <f>IF('Copy &amp; Paste Roster Report Here'!$A257='Analytical Tests'!AA$7,IF($F260="N",IF($J260&gt;=$C260,AA$6,+($I260/$D260)*AA$6),0))</f>
        <v>0</v>
      </c>
      <c r="AB260" s="117" t="b">
        <f>IF('Copy &amp; Paste Roster Report Here'!$A257='Analytical Tests'!AB$7,IF($F260="N",IF($J260&gt;=$C260,AB$6,+($I260/$D260)*AB$6),0))</f>
        <v>0</v>
      </c>
      <c r="AC260" s="117" t="b">
        <f>IF('Copy &amp; Paste Roster Report Here'!$A257='Analytical Tests'!AC$7,IF($F260="N",IF($J260&gt;=$C260,AC$6,+($I260/$D260)*AC$6),0))</f>
        <v>0</v>
      </c>
      <c r="AD260" s="117" t="b">
        <f>IF('Copy &amp; Paste Roster Report Here'!$A257='Analytical Tests'!AD$7,IF($F260="N",IF($J260&gt;=$C260,AD$6,+($I260/$D260)*AD$6),0))</f>
        <v>0</v>
      </c>
      <c r="AE260" s="117" t="b">
        <f>IF('Copy &amp; Paste Roster Report Here'!$A257='Analytical Tests'!AE$7,IF($F260="N",IF($J260&gt;=$C260,AE$6,+($I260/$D260)*AE$6),0))</f>
        <v>0</v>
      </c>
      <c r="AF260" s="117" t="b">
        <f>IF('Copy &amp; Paste Roster Report Here'!$A257='Analytical Tests'!AF$7,IF($F260="N",IF($J260&gt;=$C260,AF$6,+($I260/$D260)*AF$6),0))</f>
        <v>0</v>
      </c>
      <c r="AG260" s="117" t="b">
        <f>IF('Copy &amp; Paste Roster Report Here'!$A257='Analytical Tests'!AG$7,IF($F260="N",IF($J260&gt;=$C260,AG$6,+($I260/$D260)*AG$6),0))</f>
        <v>0</v>
      </c>
      <c r="AH260" s="117" t="b">
        <f>IF('Copy &amp; Paste Roster Report Here'!$A257='Analytical Tests'!AH$7,IF($F260="N",IF($J260&gt;=$C260,AH$6,+($I260/$D260)*AH$6),0))</f>
        <v>0</v>
      </c>
      <c r="AI260" s="117" t="b">
        <f>IF('Copy &amp; Paste Roster Report Here'!$A257='Analytical Tests'!AI$7,IF($F260="N",IF($J260&gt;=$C260,AI$6,+($I260/$D260)*AI$6),0))</f>
        <v>0</v>
      </c>
      <c r="AJ260" s="79"/>
      <c r="AK260" s="118">
        <f>IF('Copy &amp; Paste Roster Report Here'!$A257=AK$7,IF('Copy &amp; Paste Roster Report Here'!$M257="FT",1,0),0)</f>
        <v>0</v>
      </c>
      <c r="AL260" s="118">
        <f>IF('Copy &amp; Paste Roster Report Here'!$A257=AL$7,IF('Copy &amp; Paste Roster Report Here'!$M257="FT",1,0),0)</f>
        <v>0</v>
      </c>
      <c r="AM260" s="118">
        <f>IF('Copy &amp; Paste Roster Report Here'!$A257=AM$7,IF('Copy &amp; Paste Roster Report Here'!$M257="FT",1,0),0)</f>
        <v>0</v>
      </c>
      <c r="AN260" s="118">
        <f>IF('Copy &amp; Paste Roster Report Here'!$A257=AN$7,IF('Copy &amp; Paste Roster Report Here'!$M257="FT",1,0),0)</f>
        <v>0</v>
      </c>
      <c r="AO260" s="118">
        <f>IF('Copy &amp; Paste Roster Report Here'!$A257=AO$7,IF('Copy &amp; Paste Roster Report Here'!$M257="FT",1,0),0)</f>
        <v>0</v>
      </c>
      <c r="AP260" s="118">
        <f>IF('Copy &amp; Paste Roster Report Here'!$A257=AP$7,IF('Copy &amp; Paste Roster Report Here'!$M257="FT",1,0),0)</f>
        <v>0</v>
      </c>
      <c r="AQ260" s="118">
        <f>IF('Copy &amp; Paste Roster Report Here'!$A257=AQ$7,IF('Copy &amp; Paste Roster Report Here'!$M257="FT",1,0),0)</f>
        <v>0</v>
      </c>
      <c r="AR260" s="118">
        <f>IF('Copy &amp; Paste Roster Report Here'!$A257=AR$7,IF('Copy &amp; Paste Roster Report Here'!$M257="FT",1,0),0)</f>
        <v>0</v>
      </c>
      <c r="AS260" s="118">
        <f>IF('Copy &amp; Paste Roster Report Here'!$A257=AS$7,IF('Copy &amp; Paste Roster Report Here'!$M257="FT",1,0),0)</f>
        <v>0</v>
      </c>
      <c r="AT260" s="118">
        <f>IF('Copy &amp; Paste Roster Report Here'!$A257=AT$7,IF('Copy &amp; Paste Roster Report Here'!$M257="FT",1,0),0)</f>
        <v>0</v>
      </c>
      <c r="AU260" s="118">
        <f>IF('Copy &amp; Paste Roster Report Here'!$A257=AU$7,IF('Copy &amp; Paste Roster Report Here'!$M257="FT",1,0),0)</f>
        <v>0</v>
      </c>
      <c r="AV260" s="73">
        <f t="shared" si="55"/>
        <v>0</v>
      </c>
      <c r="AW260" s="119">
        <f>IF('Copy &amp; Paste Roster Report Here'!$A257=AW$7,IF('Copy &amp; Paste Roster Report Here'!$M257="HT",1,0),0)</f>
        <v>0</v>
      </c>
      <c r="AX260" s="119">
        <f>IF('Copy &amp; Paste Roster Report Here'!$A257=AX$7,IF('Copy &amp; Paste Roster Report Here'!$M257="HT",1,0),0)</f>
        <v>0</v>
      </c>
      <c r="AY260" s="119">
        <f>IF('Copy &amp; Paste Roster Report Here'!$A257=AY$7,IF('Copy &amp; Paste Roster Report Here'!$M257="HT",1,0),0)</f>
        <v>0</v>
      </c>
      <c r="AZ260" s="119">
        <f>IF('Copy &amp; Paste Roster Report Here'!$A257=AZ$7,IF('Copy &amp; Paste Roster Report Here'!$M257="HT",1,0),0)</f>
        <v>0</v>
      </c>
      <c r="BA260" s="119">
        <f>IF('Copy &amp; Paste Roster Report Here'!$A257=BA$7,IF('Copy &amp; Paste Roster Report Here'!$M257="HT",1,0),0)</f>
        <v>0</v>
      </c>
      <c r="BB260" s="119">
        <f>IF('Copy &amp; Paste Roster Report Here'!$A257=BB$7,IF('Copy &amp; Paste Roster Report Here'!$M257="HT",1,0),0)</f>
        <v>0</v>
      </c>
      <c r="BC260" s="119">
        <f>IF('Copy &amp; Paste Roster Report Here'!$A257=BC$7,IF('Copy &amp; Paste Roster Report Here'!$M257="HT",1,0),0)</f>
        <v>0</v>
      </c>
      <c r="BD260" s="119">
        <f>IF('Copy &amp; Paste Roster Report Here'!$A257=BD$7,IF('Copy &amp; Paste Roster Report Here'!$M257="HT",1,0),0)</f>
        <v>0</v>
      </c>
      <c r="BE260" s="119">
        <f>IF('Copy &amp; Paste Roster Report Here'!$A257=BE$7,IF('Copy &amp; Paste Roster Report Here'!$M257="HT",1,0),0)</f>
        <v>0</v>
      </c>
      <c r="BF260" s="119">
        <f>IF('Copy &amp; Paste Roster Report Here'!$A257=BF$7,IF('Copy &amp; Paste Roster Report Here'!$M257="HT",1,0),0)</f>
        <v>0</v>
      </c>
      <c r="BG260" s="119">
        <f>IF('Copy &amp; Paste Roster Report Here'!$A257=BG$7,IF('Copy &amp; Paste Roster Report Here'!$M257="HT",1,0),0)</f>
        <v>0</v>
      </c>
      <c r="BH260" s="73">
        <f t="shared" si="56"/>
        <v>0</v>
      </c>
      <c r="BI260" s="120">
        <f>IF('Copy &amp; Paste Roster Report Here'!$A257=BI$7,IF('Copy &amp; Paste Roster Report Here'!$M257="MT",1,0),0)</f>
        <v>0</v>
      </c>
      <c r="BJ260" s="120">
        <f>IF('Copy &amp; Paste Roster Report Here'!$A257=BJ$7,IF('Copy &amp; Paste Roster Report Here'!$M257="MT",1,0),0)</f>
        <v>0</v>
      </c>
      <c r="BK260" s="120">
        <f>IF('Copy &amp; Paste Roster Report Here'!$A257=BK$7,IF('Copy &amp; Paste Roster Report Here'!$M257="MT",1,0),0)</f>
        <v>0</v>
      </c>
      <c r="BL260" s="120">
        <f>IF('Copy &amp; Paste Roster Report Here'!$A257=BL$7,IF('Copy &amp; Paste Roster Report Here'!$M257="MT",1,0),0)</f>
        <v>0</v>
      </c>
      <c r="BM260" s="120">
        <f>IF('Copy &amp; Paste Roster Report Here'!$A257=BM$7,IF('Copy &amp; Paste Roster Report Here'!$M257="MT",1,0),0)</f>
        <v>0</v>
      </c>
      <c r="BN260" s="120">
        <f>IF('Copy &amp; Paste Roster Report Here'!$A257=BN$7,IF('Copy &amp; Paste Roster Report Here'!$M257="MT",1,0),0)</f>
        <v>0</v>
      </c>
      <c r="BO260" s="120">
        <f>IF('Copy &amp; Paste Roster Report Here'!$A257=BO$7,IF('Copy &amp; Paste Roster Report Here'!$M257="MT",1,0),0)</f>
        <v>0</v>
      </c>
      <c r="BP260" s="120">
        <f>IF('Copy &amp; Paste Roster Report Here'!$A257=BP$7,IF('Copy &amp; Paste Roster Report Here'!$M257="MT",1,0),0)</f>
        <v>0</v>
      </c>
      <c r="BQ260" s="120">
        <f>IF('Copy &amp; Paste Roster Report Here'!$A257=BQ$7,IF('Copy &amp; Paste Roster Report Here'!$M257="MT",1,0),0)</f>
        <v>0</v>
      </c>
      <c r="BR260" s="120">
        <f>IF('Copy &amp; Paste Roster Report Here'!$A257=BR$7,IF('Copy &amp; Paste Roster Report Here'!$M257="MT",1,0),0)</f>
        <v>0</v>
      </c>
      <c r="BS260" s="120">
        <f>IF('Copy &amp; Paste Roster Report Here'!$A257=BS$7,IF('Copy &amp; Paste Roster Report Here'!$M257="MT",1,0),0)</f>
        <v>0</v>
      </c>
      <c r="BT260" s="73">
        <f t="shared" si="57"/>
        <v>0</v>
      </c>
      <c r="BU260" s="121">
        <f>IF('Copy &amp; Paste Roster Report Here'!$A257=BU$7,IF('Copy &amp; Paste Roster Report Here'!$M257="fy",1,0),0)</f>
        <v>0</v>
      </c>
      <c r="BV260" s="121">
        <f>IF('Copy &amp; Paste Roster Report Here'!$A257=BV$7,IF('Copy &amp; Paste Roster Report Here'!$M257="fy",1,0),0)</f>
        <v>0</v>
      </c>
      <c r="BW260" s="121">
        <f>IF('Copy &amp; Paste Roster Report Here'!$A257=BW$7,IF('Copy &amp; Paste Roster Report Here'!$M257="fy",1,0),0)</f>
        <v>0</v>
      </c>
      <c r="BX260" s="121">
        <f>IF('Copy &amp; Paste Roster Report Here'!$A257=BX$7,IF('Copy &amp; Paste Roster Report Here'!$M257="fy",1,0),0)</f>
        <v>0</v>
      </c>
      <c r="BY260" s="121">
        <f>IF('Copy &amp; Paste Roster Report Here'!$A257=BY$7,IF('Copy &amp; Paste Roster Report Here'!$M257="fy",1,0),0)</f>
        <v>0</v>
      </c>
      <c r="BZ260" s="121">
        <f>IF('Copy &amp; Paste Roster Report Here'!$A257=BZ$7,IF('Copy &amp; Paste Roster Report Here'!$M257="fy",1,0),0)</f>
        <v>0</v>
      </c>
      <c r="CA260" s="121">
        <f>IF('Copy &amp; Paste Roster Report Here'!$A257=CA$7,IF('Copy &amp; Paste Roster Report Here'!$M257="fy",1,0),0)</f>
        <v>0</v>
      </c>
      <c r="CB260" s="121">
        <f>IF('Copy &amp; Paste Roster Report Here'!$A257=CB$7,IF('Copy &amp; Paste Roster Report Here'!$M257="fy",1,0),0)</f>
        <v>0</v>
      </c>
      <c r="CC260" s="121">
        <f>IF('Copy &amp; Paste Roster Report Here'!$A257=CC$7,IF('Copy &amp; Paste Roster Report Here'!$M257="fy",1,0),0)</f>
        <v>0</v>
      </c>
      <c r="CD260" s="121">
        <f>IF('Copy &amp; Paste Roster Report Here'!$A257=CD$7,IF('Copy &amp; Paste Roster Report Here'!$M257="fy",1,0),0)</f>
        <v>0</v>
      </c>
      <c r="CE260" s="121">
        <f>IF('Copy &amp; Paste Roster Report Here'!$A257=CE$7,IF('Copy &amp; Paste Roster Report Here'!$M257="fy",1,0),0)</f>
        <v>0</v>
      </c>
      <c r="CF260" s="73">
        <f t="shared" si="58"/>
        <v>0</v>
      </c>
      <c r="CG260" s="122">
        <f>IF('Copy &amp; Paste Roster Report Here'!$A257=CG$7,IF('Copy &amp; Paste Roster Report Here'!$M257="RH",1,0),0)</f>
        <v>0</v>
      </c>
      <c r="CH260" s="122">
        <f>IF('Copy &amp; Paste Roster Report Here'!$A257=CH$7,IF('Copy &amp; Paste Roster Report Here'!$M257="RH",1,0),0)</f>
        <v>0</v>
      </c>
      <c r="CI260" s="122">
        <f>IF('Copy &amp; Paste Roster Report Here'!$A257=CI$7,IF('Copy &amp; Paste Roster Report Here'!$M257="RH",1,0),0)</f>
        <v>0</v>
      </c>
      <c r="CJ260" s="122">
        <f>IF('Copy &amp; Paste Roster Report Here'!$A257=CJ$7,IF('Copy &amp; Paste Roster Report Here'!$M257="RH",1,0),0)</f>
        <v>0</v>
      </c>
      <c r="CK260" s="122">
        <f>IF('Copy &amp; Paste Roster Report Here'!$A257=CK$7,IF('Copy &amp; Paste Roster Report Here'!$M257="RH",1,0),0)</f>
        <v>0</v>
      </c>
      <c r="CL260" s="122">
        <f>IF('Copy &amp; Paste Roster Report Here'!$A257=CL$7,IF('Copy &amp; Paste Roster Report Here'!$M257="RH",1,0),0)</f>
        <v>0</v>
      </c>
      <c r="CM260" s="122">
        <f>IF('Copy &amp; Paste Roster Report Here'!$A257=CM$7,IF('Copy &amp; Paste Roster Report Here'!$M257="RH",1,0),0)</f>
        <v>0</v>
      </c>
      <c r="CN260" s="122">
        <f>IF('Copy &amp; Paste Roster Report Here'!$A257=CN$7,IF('Copy &amp; Paste Roster Report Here'!$M257="RH",1,0),0)</f>
        <v>0</v>
      </c>
      <c r="CO260" s="122">
        <f>IF('Copy &amp; Paste Roster Report Here'!$A257=CO$7,IF('Copy &amp; Paste Roster Report Here'!$M257="RH",1,0),0)</f>
        <v>0</v>
      </c>
      <c r="CP260" s="122">
        <f>IF('Copy &amp; Paste Roster Report Here'!$A257=CP$7,IF('Copy &amp; Paste Roster Report Here'!$M257="RH",1,0),0)</f>
        <v>0</v>
      </c>
      <c r="CQ260" s="122">
        <f>IF('Copy &amp; Paste Roster Report Here'!$A257=CQ$7,IF('Copy &amp; Paste Roster Report Here'!$M257="RH",1,0),0)</f>
        <v>0</v>
      </c>
      <c r="CR260" s="73">
        <f t="shared" si="59"/>
        <v>0</v>
      </c>
      <c r="CS260" s="123">
        <f>IF('Copy &amp; Paste Roster Report Here'!$A257=CS$7,IF('Copy &amp; Paste Roster Report Here'!$M257="QT",1,0),0)</f>
        <v>0</v>
      </c>
      <c r="CT260" s="123">
        <f>IF('Copy &amp; Paste Roster Report Here'!$A257=CT$7,IF('Copy &amp; Paste Roster Report Here'!$M257="QT",1,0),0)</f>
        <v>0</v>
      </c>
      <c r="CU260" s="123">
        <f>IF('Copy &amp; Paste Roster Report Here'!$A257=CU$7,IF('Copy &amp; Paste Roster Report Here'!$M257="QT",1,0),0)</f>
        <v>0</v>
      </c>
      <c r="CV260" s="123">
        <f>IF('Copy &amp; Paste Roster Report Here'!$A257=CV$7,IF('Copy &amp; Paste Roster Report Here'!$M257="QT",1,0),0)</f>
        <v>0</v>
      </c>
      <c r="CW260" s="123">
        <f>IF('Copy &amp; Paste Roster Report Here'!$A257=CW$7,IF('Copy &amp; Paste Roster Report Here'!$M257="QT",1,0),0)</f>
        <v>0</v>
      </c>
      <c r="CX260" s="123">
        <f>IF('Copy &amp; Paste Roster Report Here'!$A257=CX$7,IF('Copy &amp; Paste Roster Report Here'!$M257="QT",1,0),0)</f>
        <v>0</v>
      </c>
      <c r="CY260" s="123">
        <f>IF('Copy &amp; Paste Roster Report Here'!$A257=CY$7,IF('Copy &amp; Paste Roster Report Here'!$M257="QT",1,0),0)</f>
        <v>0</v>
      </c>
      <c r="CZ260" s="123">
        <f>IF('Copy &amp; Paste Roster Report Here'!$A257=CZ$7,IF('Copy &amp; Paste Roster Report Here'!$M257="QT",1,0),0)</f>
        <v>0</v>
      </c>
      <c r="DA260" s="123">
        <f>IF('Copy &amp; Paste Roster Report Here'!$A257=DA$7,IF('Copy &amp; Paste Roster Report Here'!$M257="QT",1,0),0)</f>
        <v>0</v>
      </c>
      <c r="DB260" s="123">
        <f>IF('Copy &amp; Paste Roster Report Here'!$A257=DB$7,IF('Copy &amp; Paste Roster Report Here'!$M257="QT",1,0),0)</f>
        <v>0</v>
      </c>
      <c r="DC260" s="123">
        <f>IF('Copy &amp; Paste Roster Report Here'!$A257=DC$7,IF('Copy &amp; Paste Roster Report Here'!$M257="QT",1,0),0)</f>
        <v>0</v>
      </c>
      <c r="DD260" s="73">
        <f t="shared" si="60"/>
        <v>0</v>
      </c>
      <c r="DE260" s="124">
        <f>IF('Copy &amp; Paste Roster Report Here'!$A257=DE$7,IF('Copy &amp; Paste Roster Report Here'!$M257="xxxxxxxxxxx",1,0),0)</f>
        <v>0</v>
      </c>
      <c r="DF260" s="124">
        <f>IF('Copy &amp; Paste Roster Report Here'!$A257=DF$7,IF('Copy &amp; Paste Roster Report Here'!$M257="xxxxxxxxxxx",1,0),0)</f>
        <v>0</v>
      </c>
      <c r="DG260" s="124">
        <f>IF('Copy &amp; Paste Roster Report Here'!$A257=DG$7,IF('Copy &amp; Paste Roster Report Here'!$M257="xxxxxxxxxxx",1,0),0)</f>
        <v>0</v>
      </c>
      <c r="DH260" s="124">
        <f>IF('Copy &amp; Paste Roster Report Here'!$A257=DH$7,IF('Copy &amp; Paste Roster Report Here'!$M257="xxxxxxxxxxx",1,0),0)</f>
        <v>0</v>
      </c>
      <c r="DI260" s="124">
        <f>IF('Copy &amp; Paste Roster Report Here'!$A257=DI$7,IF('Copy &amp; Paste Roster Report Here'!$M257="xxxxxxxxxxx",1,0),0)</f>
        <v>0</v>
      </c>
      <c r="DJ260" s="124">
        <f>IF('Copy &amp; Paste Roster Report Here'!$A257=DJ$7,IF('Copy &amp; Paste Roster Report Here'!$M257="xxxxxxxxxxx",1,0),0)</f>
        <v>0</v>
      </c>
      <c r="DK260" s="124">
        <f>IF('Copy &amp; Paste Roster Report Here'!$A257=DK$7,IF('Copy &amp; Paste Roster Report Here'!$M257="xxxxxxxxxxx",1,0),0)</f>
        <v>0</v>
      </c>
      <c r="DL260" s="124">
        <f>IF('Copy &amp; Paste Roster Report Here'!$A257=DL$7,IF('Copy &amp; Paste Roster Report Here'!$M257="xxxxxxxxxxx",1,0),0)</f>
        <v>0</v>
      </c>
      <c r="DM260" s="124">
        <f>IF('Copy &amp; Paste Roster Report Here'!$A257=DM$7,IF('Copy &amp; Paste Roster Report Here'!$M257="xxxxxxxxxxx",1,0),0)</f>
        <v>0</v>
      </c>
      <c r="DN260" s="124">
        <f>IF('Copy &amp; Paste Roster Report Here'!$A257=DN$7,IF('Copy &amp; Paste Roster Report Here'!$M257="xxxxxxxxxxx",1,0),0)</f>
        <v>0</v>
      </c>
      <c r="DO260" s="124">
        <f>IF('Copy &amp; Paste Roster Report Here'!$A257=DO$7,IF('Copy &amp; Paste Roster Report Here'!$M257="xxxxxxxxxxx",1,0),0)</f>
        <v>0</v>
      </c>
      <c r="DP260" s="125">
        <f t="shared" si="61"/>
        <v>0</v>
      </c>
      <c r="DQ260" s="126">
        <f t="shared" si="62"/>
        <v>0</v>
      </c>
    </row>
    <row r="261" spans="1:121" x14ac:dyDescent="0.2">
      <c r="A261" s="111">
        <f t="shared" si="48"/>
        <v>0</v>
      </c>
      <c r="B261" s="111">
        <f t="shared" si="49"/>
        <v>0</v>
      </c>
      <c r="C261" s="112">
        <f>+('Copy &amp; Paste Roster Report Here'!$P258-'Copy &amp; Paste Roster Report Here'!$O258)/30</f>
        <v>0</v>
      </c>
      <c r="D261" s="112">
        <f>+('Copy &amp; Paste Roster Report Here'!$P258-'Copy &amp; Paste Roster Report Here'!$O258)</f>
        <v>0</v>
      </c>
      <c r="E261" s="111">
        <f>'Copy &amp; Paste Roster Report Here'!N258</f>
        <v>0</v>
      </c>
      <c r="F261" s="111" t="str">
        <f t="shared" si="50"/>
        <v>N</v>
      </c>
      <c r="G261" s="111">
        <f>'Copy &amp; Paste Roster Report Here'!R258</f>
        <v>0</v>
      </c>
      <c r="H261" s="113">
        <f t="shared" si="51"/>
        <v>0</v>
      </c>
      <c r="I261" s="112">
        <f>IF(F261="N",$F$5-'Copy &amp; Paste Roster Report Here'!O258,+'Copy &amp; Paste Roster Report Here'!Q258-'Copy &amp; Paste Roster Report Here'!O258)</f>
        <v>0</v>
      </c>
      <c r="J261" s="114">
        <f t="shared" si="52"/>
        <v>0</v>
      </c>
      <c r="K261" s="114">
        <f t="shared" si="53"/>
        <v>0</v>
      </c>
      <c r="L261" s="115">
        <f>'Copy &amp; Paste Roster Report Here'!F258</f>
        <v>0</v>
      </c>
      <c r="M261" s="116">
        <f t="shared" si="54"/>
        <v>0</v>
      </c>
      <c r="N261" s="117">
        <f>IF('Copy &amp; Paste Roster Report Here'!$A258='Analytical Tests'!N$7,IF($F261="Y",+$H261*N$6,0),0)</f>
        <v>0</v>
      </c>
      <c r="O261" s="117">
        <f>IF('Copy &amp; Paste Roster Report Here'!$A258='Analytical Tests'!O$7,IF($F261="Y",+$H261*O$6,0),0)</f>
        <v>0</v>
      </c>
      <c r="P261" s="117">
        <f>IF('Copy &amp; Paste Roster Report Here'!$A258='Analytical Tests'!P$7,IF($F261="Y",+$H261*P$6,0),0)</f>
        <v>0</v>
      </c>
      <c r="Q261" s="117">
        <f>IF('Copy &amp; Paste Roster Report Here'!$A258='Analytical Tests'!Q$7,IF($F261="Y",+$H261*Q$6,0),0)</f>
        <v>0</v>
      </c>
      <c r="R261" s="117">
        <f>IF('Copy &amp; Paste Roster Report Here'!$A258='Analytical Tests'!R$7,IF($F261="Y",+$H261*R$6,0),0)</f>
        <v>0</v>
      </c>
      <c r="S261" s="117">
        <f>IF('Copy &amp; Paste Roster Report Here'!$A258='Analytical Tests'!S$7,IF($F261="Y",+$H261*S$6,0),0)</f>
        <v>0</v>
      </c>
      <c r="T261" s="117">
        <f>IF('Copy &amp; Paste Roster Report Here'!$A258='Analytical Tests'!T$7,IF($F261="Y",+$H261*T$6,0),0)</f>
        <v>0</v>
      </c>
      <c r="U261" s="117">
        <f>IF('Copy &amp; Paste Roster Report Here'!$A258='Analytical Tests'!U$7,IF($F261="Y",+$H261*U$6,0),0)</f>
        <v>0</v>
      </c>
      <c r="V261" s="117">
        <f>IF('Copy &amp; Paste Roster Report Here'!$A258='Analytical Tests'!V$7,IF($F261="Y",+$H261*V$6,0),0)</f>
        <v>0</v>
      </c>
      <c r="W261" s="117">
        <f>IF('Copy &amp; Paste Roster Report Here'!$A258='Analytical Tests'!W$7,IF($F261="Y",+$H261*W$6,0),0)</f>
        <v>0</v>
      </c>
      <c r="X261" s="117">
        <f>IF('Copy &amp; Paste Roster Report Here'!$A258='Analytical Tests'!X$7,IF($F261="Y",+$H261*X$6,0),0)</f>
        <v>0</v>
      </c>
      <c r="Y261" s="117" t="b">
        <f>IF('Copy &amp; Paste Roster Report Here'!$A258='Analytical Tests'!Y$7,IF($F261="N",IF($J261&gt;=$C261,Y$6,+($I261/$D261)*Y$6),0))</f>
        <v>0</v>
      </c>
      <c r="Z261" s="117" t="b">
        <f>IF('Copy &amp; Paste Roster Report Here'!$A258='Analytical Tests'!Z$7,IF($F261="N",IF($J261&gt;=$C261,Z$6,+($I261/$D261)*Z$6),0))</f>
        <v>0</v>
      </c>
      <c r="AA261" s="117" t="b">
        <f>IF('Copy &amp; Paste Roster Report Here'!$A258='Analytical Tests'!AA$7,IF($F261="N",IF($J261&gt;=$C261,AA$6,+($I261/$D261)*AA$6),0))</f>
        <v>0</v>
      </c>
      <c r="AB261" s="117" t="b">
        <f>IF('Copy &amp; Paste Roster Report Here'!$A258='Analytical Tests'!AB$7,IF($F261="N",IF($J261&gt;=$C261,AB$6,+($I261/$D261)*AB$6),0))</f>
        <v>0</v>
      </c>
      <c r="AC261" s="117" t="b">
        <f>IF('Copy &amp; Paste Roster Report Here'!$A258='Analytical Tests'!AC$7,IF($F261="N",IF($J261&gt;=$C261,AC$6,+($I261/$D261)*AC$6),0))</f>
        <v>0</v>
      </c>
      <c r="AD261" s="117" t="b">
        <f>IF('Copy &amp; Paste Roster Report Here'!$A258='Analytical Tests'!AD$7,IF($F261="N",IF($J261&gt;=$C261,AD$6,+($I261/$D261)*AD$6),0))</f>
        <v>0</v>
      </c>
      <c r="AE261" s="117" t="b">
        <f>IF('Copy &amp; Paste Roster Report Here'!$A258='Analytical Tests'!AE$7,IF($F261="N",IF($J261&gt;=$C261,AE$6,+($I261/$D261)*AE$6),0))</f>
        <v>0</v>
      </c>
      <c r="AF261" s="117" t="b">
        <f>IF('Copy &amp; Paste Roster Report Here'!$A258='Analytical Tests'!AF$7,IF($F261="N",IF($J261&gt;=$C261,AF$6,+($I261/$D261)*AF$6),0))</f>
        <v>0</v>
      </c>
      <c r="AG261" s="117" t="b">
        <f>IF('Copy &amp; Paste Roster Report Here'!$A258='Analytical Tests'!AG$7,IF($F261="N",IF($J261&gt;=$C261,AG$6,+($I261/$D261)*AG$6),0))</f>
        <v>0</v>
      </c>
      <c r="AH261" s="117" t="b">
        <f>IF('Copy &amp; Paste Roster Report Here'!$A258='Analytical Tests'!AH$7,IF($F261="N",IF($J261&gt;=$C261,AH$6,+($I261/$D261)*AH$6),0))</f>
        <v>0</v>
      </c>
      <c r="AI261" s="117" t="b">
        <f>IF('Copy &amp; Paste Roster Report Here'!$A258='Analytical Tests'!AI$7,IF($F261="N",IF($J261&gt;=$C261,AI$6,+($I261/$D261)*AI$6),0))</f>
        <v>0</v>
      </c>
      <c r="AJ261" s="79"/>
      <c r="AK261" s="118">
        <f>IF('Copy &amp; Paste Roster Report Here'!$A258=AK$7,IF('Copy &amp; Paste Roster Report Here'!$M258="FT",1,0),0)</f>
        <v>0</v>
      </c>
      <c r="AL261" s="118">
        <f>IF('Copy &amp; Paste Roster Report Here'!$A258=AL$7,IF('Copy &amp; Paste Roster Report Here'!$M258="FT",1,0),0)</f>
        <v>0</v>
      </c>
      <c r="AM261" s="118">
        <f>IF('Copy &amp; Paste Roster Report Here'!$A258=AM$7,IF('Copy &amp; Paste Roster Report Here'!$M258="FT",1,0),0)</f>
        <v>0</v>
      </c>
      <c r="AN261" s="118">
        <f>IF('Copy &amp; Paste Roster Report Here'!$A258=AN$7,IF('Copy &amp; Paste Roster Report Here'!$M258="FT",1,0),0)</f>
        <v>0</v>
      </c>
      <c r="AO261" s="118">
        <f>IF('Copy &amp; Paste Roster Report Here'!$A258=AO$7,IF('Copy &amp; Paste Roster Report Here'!$M258="FT",1,0),0)</f>
        <v>0</v>
      </c>
      <c r="AP261" s="118">
        <f>IF('Copy &amp; Paste Roster Report Here'!$A258=AP$7,IF('Copy &amp; Paste Roster Report Here'!$M258="FT",1,0),0)</f>
        <v>0</v>
      </c>
      <c r="AQ261" s="118">
        <f>IF('Copy &amp; Paste Roster Report Here'!$A258=AQ$7,IF('Copy &amp; Paste Roster Report Here'!$M258="FT",1,0),0)</f>
        <v>0</v>
      </c>
      <c r="AR261" s="118">
        <f>IF('Copy &amp; Paste Roster Report Here'!$A258=AR$7,IF('Copy &amp; Paste Roster Report Here'!$M258="FT",1,0),0)</f>
        <v>0</v>
      </c>
      <c r="AS261" s="118">
        <f>IF('Copy &amp; Paste Roster Report Here'!$A258=AS$7,IF('Copy &amp; Paste Roster Report Here'!$M258="FT",1,0),0)</f>
        <v>0</v>
      </c>
      <c r="AT261" s="118">
        <f>IF('Copy &amp; Paste Roster Report Here'!$A258=AT$7,IF('Copy &amp; Paste Roster Report Here'!$M258="FT",1,0),0)</f>
        <v>0</v>
      </c>
      <c r="AU261" s="118">
        <f>IF('Copy &amp; Paste Roster Report Here'!$A258=AU$7,IF('Copy &amp; Paste Roster Report Here'!$M258="FT",1,0),0)</f>
        <v>0</v>
      </c>
      <c r="AV261" s="73">
        <f t="shared" si="55"/>
        <v>0</v>
      </c>
      <c r="AW261" s="119">
        <f>IF('Copy &amp; Paste Roster Report Here'!$A258=AW$7,IF('Copy &amp; Paste Roster Report Here'!$M258="HT",1,0),0)</f>
        <v>0</v>
      </c>
      <c r="AX261" s="119">
        <f>IF('Copy &amp; Paste Roster Report Here'!$A258=AX$7,IF('Copy &amp; Paste Roster Report Here'!$M258="HT",1,0),0)</f>
        <v>0</v>
      </c>
      <c r="AY261" s="119">
        <f>IF('Copy &amp; Paste Roster Report Here'!$A258=AY$7,IF('Copy &amp; Paste Roster Report Here'!$M258="HT",1,0),0)</f>
        <v>0</v>
      </c>
      <c r="AZ261" s="119">
        <f>IF('Copy &amp; Paste Roster Report Here'!$A258=AZ$7,IF('Copy &amp; Paste Roster Report Here'!$M258="HT",1,0),0)</f>
        <v>0</v>
      </c>
      <c r="BA261" s="119">
        <f>IF('Copy &amp; Paste Roster Report Here'!$A258=BA$7,IF('Copy &amp; Paste Roster Report Here'!$M258="HT",1,0),0)</f>
        <v>0</v>
      </c>
      <c r="BB261" s="119">
        <f>IF('Copy &amp; Paste Roster Report Here'!$A258=BB$7,IF('Copy &amp; Paste Roster Report Here'!$M258="HT",1,0),0)</f>
        <v>0</v>
      </c>
      <c r="BC261" s="119">
        <f>IF('Copy &amp; Paste Roster Report Here'!$A258=BC$7,IF('Copy &amp; Paste Roster Report Here'!$M258="HT",1,0),0)</f>
        <v>0</v>
      </c>
      <c r="BD261" s="119">
        <f>IF('Copy &amp; Paste Roster Report Here'!$A258=BD$7,IF('Copy &amp; Paste Roster Report Here'!$M258="HT",1,0),0)</f>
        <v>0</v>
      </c>
      <c r="BE261" s="119">
        <f>IF('Copy &amp; Paste Roster Report Here'!$A258=BE$7,IF('Copy &amp; Paste Roster Report Here'!$M258="HT",1,0),0)</f>
        <v>0</v>
      </c>
      <c r="BF261" s="119">
        <f>IF('Copy &amp; Paste Roster Report Here'!$A258=BF$7,IF('Copy &amp; Paste Roster Report Here'!$M258="HT",1,0),0)</f>
        <v>0</v>
      </c>
      <c r="BG261" s="119">
        <f>IF('Copy &amp; Paste Roster Report Here'!$A258=BG$7,IF('Copy &amp; Paste Roster Report Here'!$M258="HT",1,0),0)</f>
        <v>0</v>
      </c>
      <c r="BH261" s="73">
        <f t="shared" si="56"/>
        <v>0</v>
      </c>
      <c r="BI261" s="120">
        <f>IF('Copy &amp; Paste Roster Report Here'!$A258=BI$7,IF('Copy &amp; Paste Roster Report Here'!$M258="MT",1,0),0)</f>
        <v>0</v>
      </c>
      <c r="BJ261" s="120">
        <f>IF('Copy &amp; Paste Roster Report Here'!$A258=BJ$7,IF('Copy &amp; Paste Roster Report Here'!$M258="MT",1,0),0)</f>
        <v>0</v>
      </c>
      <c r="BK261" s="120">
        <f>IF('Copy &amp; Paste Roster Report Here'!$A258=BK$7,IF('Copy &amp; Paste Roster Report Here'!$M258="MT",1,0),0)</f>
        <v>0</v>
      </c>
      <c r="BL261" s="120">
        <f>IF('Copy &amp; Paste Roster Report Here'!$A258=BL$7,IF('Copy &amp; Paste Roster Report Here'!$M258="MT",1,0),0)</f>
        <v>0</v>
      </c>
      <c r="BM261" s="120">
        <f>IF('Copy &amp; Paste Roster Report Here'!$A258=BM$7,IF('Copy &amp; Paste Roster Report Here'!$M258="MT",1,0),0)</f>
        <v>0</v>
      </c>
      <c r="BN261" s="120">
        <f>IF('Copy &amp; Paste Roster Report Here'!$A258=BN$7,IF('Copy &amp; Paste Roster Report Here'!$M258="MT",1,0),0)</f>
        <v>0</v>
      </c>
      <c r="BO261" s="120">
        <f>IF('Copy &amp; Paste Roster Report Here'!$A258=BO$7,IF('Copy &amp; Paste Roster Report Here'!$M258="MT",1,0),0)</f>
        <v>0</v>
      </c>
      <c r="BP261" s="120">
        <f>IF('Copy &amp; Paste Roster Report Here'!$A258=BP$7,IF('Copy &amp; Paste Roster Report Here'!$M258="MT",1,0),0)</f>
        <v>0</v>
      </c>
      <c r="BQ261" s="120">
        <f>IF('Copy &amp; Paste Roster Report Here'!$A258=BQ$7,IF('Copy &amp; Paste Roster Report Here'!$M258="MT",1,0),0)</f>
        <v>0</v>
      </c>
      <c r="BR261" s="120">
        <f>IF('Copy &amp; Paste Roster Report Here'!$A258=BR$7,IF('Copy &amp; Paste Roster Report Here'!$M258="MT",1,0),0)</f>
        <v>0</v>
      </c>
      <c r="BS261" s="120">
        <f>IF('Copy &amp; Paste Roster Report Here'!$A258=BS$7,IF('Copy &amp; Paste Roster Report Here'!$M258="MT",1,0),0)</f>
        <v>0</v>
      </c>
      <c r="BT261" s="73">
        <f t="shared" si="57"/>
        <v>0</v>
      </c>
      <c r="BU261" s="121">
        <f>IF('Copy &amp; Paste Roster Report Here'!$A258=BU$7,IF('Copy &amp; Paste Roster Report Here'!$M258="fy",1,0),0)</f>
        <v>0</v>
      </c>
      <c r="BV261" s="121">
        <f>IF('Copy &amp; Paste Roster Report Here'!$A258=BV$7,IF('Copy &amp; Paste Roster Report Here'!$M258="fy",1,0),0)</f>
        <v>0</v>
      </c>
      <c r="BW261" s="121">
        <f>IF('Copy &amp; Paste Roster Report Here'!$A258=BW$7,IF('Copy &amp; Paste Roster Report Here'!$M258="fy",1,0),0)</f>
        <v>0</v>
      </c>
      <c r="BX261" s="121">
        <f>IF('Copy &amp; Paste Roster Report Here'!$A258=BX$7,IF('Copy &amp; Paste Roster Report Here'!$M258="fy",1,0),0)</f>
        <v>0</v>
      </c>
      <c r="BY261" s="121">
        <f>IF('Copy &amp; Paste Roster Report Here'!$A258=BY$7,IF('Copy &amp; Paste Roster Report Here'!$M258="fy",1,0),0)</f>
        <v>0</v>
      </c>
      <c r="BZ261" s="121">
        <f>IF('Copy &amp; Paste Roster Report Here'!$A258=BZ$7,IF('Copy &amp; Paste Roster Report Here'!$M258="fy",1,0),0)</f>
        <v>0</v>
      </c>
      <c r="CA261" s="121">
        <f>IF('Copy &amp; Paste Roster Report Here'!$A258=CA$7,IF('Copy &amp; Paste Roster Report Here'!$M258="fy",1,0),0)</f>
        <v>0</v>
      </c>
      <c r="CB261" s="121">
        <f>IF('Copy &amp; Paste Roster Report Here'!$A258=CB$7,IF('Copy &amp; Paste Roster Report Here'!$M258="fy",1,0),0)</f>
        <v>0</v>
      </c>
      <c r="CC261" s="121">
        <f>IF('Copy &amp; Paste Roster Report Here'!$A258=CC$7,IF('Copy &amp; Paste Roster Report Here'!$M258="fy",1,0),0)</f>
        <v>0</v>
      </c>
      <c r="CD261" s="121">
        <f>IF('Copy &amp; Paste Roster Report Here'!$A258=CD$7,IF('Copy &amp; Paste Roster Report Here'!$M258="fy",1,0),0)</f>
        <v>0</v>
      </c>
      <c r="CE261" s="121">
        <f>IF('Copy &amp; Paste Roster Report Here'!$A258=CE$7,IF('Copy &amp; Paste Roster Report Here'!$M258="fy",1,0),0)</f>
        <v>0</v>
      </c>
      <c r="CF261" s="73">
        <f t="shared" si="58"/>
        <v>0</v>
      </c>
      <c r="CG261" s="122">
        <f>IF('Copy &amp; Paste Roster Report Here'!$A258=CG$7,IF('Copy &amp; Paste Roster Report Here'!$M258="RH",1,0),0)</f>
        <v>0</v>
      </c>
      <c r="CH261" s="122">
        <f>IF('Copy &amp; Paste Roster Report Here'!$A258=CH$7,IF('Copy &amp; Paste Roster Report Here'!$M258="RH",1,0),0)</f>
        <v>0</v>
      </c>
      <c r="CI261" s="122">
        <f>IF('Copy &amp; Paste Roster Report Here'!$A258=CI$7,IF('Copy &amp; Paste Roster Report Here'!$M258="RH",1,0),0)</f>
        <v>0</v>
      </c>
      <c r="CJ261" s="122">
        <f>IF('Copy &amp; Paste Roster Report Here'!$A258=CJ$7,IF('Copy &amp; Paste Roster Report Here'!$M258="RH",1,0),0)</f>
        <v>0</v>
      </c>
      <c r="CK261" s="122">
        <f>IF('Copy &amp; Paste Roster Report Here'!$A258=CK$7,IF('Copy &amp; Paste Roster Report Here'!$M258="RH",1,0),0)</f>
        <v>0</v>
      </c>
      <c r="CL261" s="122">
        <f>IF('Copy &amp; Paste Roster Report Here'!$A258=CL$7,IF('Copy &amp; Paste Roster Report Here'!$M258="RH",1,0),0)</f>
        <v>0</v>
      </c>
      <c r="CM261" s="122">
        <f>IF('Copy &amp; Paste Roster Report Here'!$A258=CM$7,IF('Copy &amp; Paste Roster Report Here'!$M258="RH",1,0),0)</f>
        <v>0</v>
      </c>
      <c r="CN261" s="122">
        <f>IF('Copy &amp; Paste Roster Report Here'!$A258=CN$7,IF('Copy &amp; Paste Roster Report Here'!$M258="RH",1,0),0)</f>
        <v>0</v>
      </c>
      <c r="CO261" s="122">
        <f>IF('Copy &amp; Paste Roster Report Here'!$A258=CO$7,IF('Copy &amp; Paste Roster Report Here'!$M258="RH",1,0),0)</f>
        <v>0</v>
      </c>
      <c r="CP261" s="122">
        <f>IF('Copy &amp; Paste Roster Report Here'!$A258=CP$7,IF('Copy &amp; Paste Roster Report Here'!$M258="RH",1,0),0)</f>
        <v>0</v>
      </c>
      <c r="CQ261" s="122">
        <f>IF('Copy &amp; Paste Roster Report Here'!$A258=CQ$7,IF('Copy &amp; Paste Roster Report Here'!$M258="RH",1,0),0)</f>
        <v>0</v>
      </c>
      <c r="CR261" s="73">
        <f t="shared" si="59"/>
        <v>0</v>
      </c>
      <c r="CS261" s="123">
        <f>IF('Copy &amp; Paste Roster Report Here'!$A258=CS$7,IF('Copy &amp; Paste Roster Report Here'!$M258="QT",1,0),0)</f>
        <v>0</v>
      </c>
      <c r="CT261" s="123">
        <f>IF('Copy &amp; Paste Roster Report Here'!$A258=CT$7,IF('Copy &amp; Paste Roster Report Here'!$M258="QT",1,0),0)</f>
        <v>0</v>
      </c>
      <c r="CU261" s="123">
        <f>IF('Copy &amp; Paste Roster Report Here'!$A258=CU$7,IF('Copy &amp; Paste Roster Report Here'!$M258="QT",1,0),0)</f>
        <v>0</v>
      </c>
      <c r="CV261" s="123">
        <f>IF('Copy &amp; Paste Roster Report Here'!$A258=CV$7,IF('Copy &amp; Paste Roster Report Here'!$M258="QT",1,0),0)</f>
        <v>0</v>
      </c>
      <c r="CW261" s="123">
        <f>IF('Copy &amp; Paste Roster Report Here'!$A258=CW$7,IF('Copy &amp; Paste Roster Report Here'!$M258="QT",1,0),0)</f>
        <v>0</v>
      </c>
      <c r="CX261" s="123">
        <f>IF('Copy &amp; Paste Roster Report Here'!$A258=CX$7,IF('Copy &amp; Paste Roster Report Here'!$M258="QT",1,0),0)</f>
        <v>0</v>
      </c>
      <c r="CY261" s="123">
        <f>IF('Copy &amp; Paste Roster Report Here'!$A258=CY$7,IF('Copy &amp; Paste Roster Report Here'!$M258="QT",1,0),0)</f>
        <v>0</v>
      </c>
      <c r="CZ261" s="123">
        <f>IF('Copy &amp; Paste Roster Report Here'!$A258=CZ$7,IF('Copy &amp; Paste Roster Report Here'!$M258="QT",1,0),0)</f>
        <v>0</v>
      </c>
      <c r="DA261" s="123">
        <f>IF('Copy &amp; Paste Roster Report Here'!$A258=DA$7,IF('Copy &amp; Paste Roster Report Here'!$M258="QT",1,0),0)</f>
        <v>0</v>
      </c>
      <c r="DB261" s="123">
        <f>IF('Copy &amp; Paste Roster Report Here'!$A258=DB$7,IF('Copy &amp; Paste Roster Report Here'!$M258="QT",1,0),0)</f>
        <v>0</v>
      </c>
      <c r="DC261" s="123">
        <f>IF('Copy &amp; Paste Roster Report Here'!$A258=DC$7,IF('Copy &amp; Paste Roster Report Here'!$M258="QT",1,0),0)</f>
        <v>0</v>
      </c>
      <c r="DD261" s="73">
        <f t="shared" si="60"/>
        <v>0</v>
      </c>
      <c r="DE261" s="124">
        <f>IF('Copy &amp; Paste Roster Report Here'!$A258=DE$7,IF('Copy &amp; Paste Roster Report Here'!$M258="xxxxxxxxxxx",1,0),0)</f>
        <v>0</v>
      </c>
      <c r="DF261" s="124">
        <f>IF('Copy &amp; Paste Roster Report Here'!$A258=DF$7,IF('Copy &amp; Paste Roster Report Here'!$M258="xxxxxxxxxxx",1,0),0)</f>
        <v>0</v>
      </c>
      <c r="DG261" s="124">
        <f>IF('Copy &amp; Paste Roster Report Here'!$A258=DG$7,IF('Copy &amp; Paste Roster Report Here'!$M258="xxxxxxxxxxx",1,0),0)</f>
        <v>0</v>
      </c>
      <c r="DH261" s="124">
        <f>IF('Copy &amp; Paste Roster Report Here'!$A258=DH$7,IF('Copy &amp; Paste Roster Report Here'!$M258="xxxxxxxxxxx",1,0),0)</f>
        <v>0</v>
      </c>
      <c r="DI261" s="124">
        <f>IF('Copy &amp; Paste Roster Report Here'!$A258=DI$7,IF('Copy &amp; Paste Roster Report Here'!$M258="xxxxxxxxxxx",1,0),0)</f>
        <v>0</v>
      </c>
      <c r="DJ261" s="124">
        <f>IF('Copy &amp; Paste Roster Report Here'!$A258=DJ$7,IF('Copy &amp; Paste Roster Report Here'!$M258="xxxxxxxxxxx",1,0),0)</f>
        <v>0</v>
      </c>
      <c r="DK261" s="124">
        <f>IF('Copy &amp; Paste Roster Report Here'!$A258=DK$7,IF('Copy &amp; Paste Roster Report Here'!$M258="xxxxxxxxxxx",1,0),0)</f>
        <v>0</v>
      </c>
      <c r="DL261" s="124">
        <f>IF('Copy &amp; Paste Roster Report Here'!$A258=DL$7,IF('Copy &amp; Paste Roster Report Here'!$M258="xxxxxxxxxxx",1,0),0)</f>
        <v>0</v>
      </c>
      <c r="DM261" s="124">
        <f>IF('Copy &amp; Paste Roster Report Here'!$A258=DM$7,IF('Copy &amp; Paste Roster Report Here'!$M258="xxxxxxxxxxx",1,0),0)</f>
        <v>0</v>
      </c>
      <c r="DN261" s="124">
        <f>IF('Copy &amp; Paste Roster Report Here'!$A258=DN$7,IF('Copy &amp; Paste Roster Report Here'!$M258="xxxxxxxxxxx",1,0),0)</f>
        <v>0</v>
      </c>
      <c r="DO261" s="124">
        <f>IF('Copy &amp; Paste Roster Report Here'!$A258=DO$7,IF('Copy &amp; Paste Roster Report Here'!$M258="xxxxxxxxxxx",1,0),0)</f>
        <v>0</v>
      </c>
      <c r="DP261" s="125">
        <f t="shared" si="61"/>
        <v>0</v>
      </c>
      <c r="DQ261" s="126">
        <f t="shared" si="62"/>
        <v>0</v>
      </c>
    </row>
    <row r="262" spans="1:121" x14ac:dyDescent="0.2">
      <c r="A262" s="111">
        <f t="shared" si="48"/>
        <v>0</v>
      </c>
      <c r="B262" s="111">
        <f t="shared" si="49"/>
        <v>0</v>
      </c>
      <c r="C262" s="112">
        <f>+('Copy &amp; Paste Roster Report Here'!$P259-'Copy &amp; Paste Roster Report Here'!$O259)/30</f>
        <v>0</v>
      </c>
      <c r="D262" s="112">
        <f>+('Copy &amp; Paste Roster Report Here'!$P259-'Copy &amp; Paste Roster Report Here'!$O259)</f>
        <v>0</v>
      </c>
      <c r="E262" s="111">
        <f>'Copy &amp; Paste Roster Report Here'!N259</f>
        <v>0</v>
      </c>
      <c r="F262" s="111" t="str">
        <f t="shared" si="50"/>
        <v>N</v>
      </c>
      <c r="G262" s="111">
        <f>'Copy &amp; Paste Roster Report Here'!R259</f>
        <v>0</v>
      </c>
      <c r="H262" s="113">
        <f t="shared" si="51"/>
        <v>0</v>
      </c>
      <c r="I262" s="112">
        <f>IF(F262="N",$F$5-'Copy &amp; Paste Roster Report Here'!O259,+'Copy &amp; Paste Roster Report Here'!Q259-'Copy &amp; Paste Roster Report Here'!O259)</f>
        <v>0</v>
      </c>
      <c r="J262" s="114">
        <f t="shared" si="52"/>
        <v>0</v>
      </c>
      <c r="K262" s="114">
        <f t="shared" si="53"/>
        <v>0</v>
      </c>
      <c r="L262" s="115">
        <f>'Copy &amp; Paste Roster Report Here'!F259</f>
        <v>0</v>
      </c>
      <c r="M262" s="116">
        <f t="shared" si="54"/>
        <v>0</v>
      </c>
      <c r="N262" s="117">
        <f>IF('Copy &amp; Paste Roster Report Here'!$A259='Analytical Tests'!N$7,IF($F262="Y",+$H262*N$6,0),0)</f>
        <v>0</v>
      </c>
      <c r="O262" s="117">
        <f>IF('Copy &amp; Paste Roster Report Here'!$A259='Analytical Tests'!O$7,IF($F262="Y",+$H262*O$6,0),0)</f>
        <v>0</v>
      </c>
      <c r="P262" s="117">
        <f>IF('Copy &amp; Paste Roster Report Here'!$A259='Analytical Tests'!P$7,IF($F262="Y",+$H262*P$6,0),0)</f>
        <v>0</v>
      </c>
      <c r="Q262" s="117">
        <f>IF('Copy &amp; Paste Roster Report Here'!$A259='Analytical Tests'!Q$7,IF($F262="Y",+$H262*Q$6,0),0)</f>
        <v>0</v>
      </c>
      <c r="R262" s="117">
        <f>IF('Copy &amp; Paste Roster Report Here'!$A259='Analytical Tests'!R$7,IF($F262="Y",+$H262*R$6,0),0)</f>
        <v>0</v>
      </c>
      <c r="S262" s="117">
        <f>IF('Copy &amp; Paste Roster Report Here'!$A259='Analytical Tests'!S$7,IF($F262="Y",+$H262*S$6,0),0)</f>
        <v>0</v>
      </c>
      <c r="T262" s="117">
        <f>IF('Copy &amp; Paste Roster Report Here'!$A259='Analytical Tests'!T$7,IF($F262="Y",+$H262*T$6,0),0)</f>
        <v>0</v>
      </c>
      <c r="U262" s="117">
        <f>IF('Copy &amp; Paste Roster Report Here'!$A259='Analytical Tests'!U$7,IF($F262="Y",+$H262*U$6,0),0)</f>
        <v>0</v>
      </c>
      <c r="V262" s="117">
        <f>IF('Copy &amp; Paste Roster Report Here'!$A259='Analytical Tests'!V$7,IF($F262="Y",+$H262*V$6,0),0)</f>
        <v>0</v>
      </c>
      <c r="W262" s="117">
        <f>IF('Copy &amp; Paste Roster Report Here'!$A259='Analytical Tests'!W$7,IF($F262="Y",+$H262*W$6,0),0)</f>
        <v>0</v>
      </c>
      <c r="X262" s="117">
        <f>IF('Copy &amp; Paste Roster Report Here'!$A259='Analytical Tests'!X$7,IF($F262="Y",+$H262*X$6,0),0)</f>
        <v>0</v>
      </c>
      <c r="Y262" s="117" t="b">
        <f>IF('Copy &amp; Paste Roster Report Here'!$A259='Analytical Tests'!Y$7,IF($F262="N",IF($J262&gt;=$C262,Y$6,+($I262/$D262)*Y$6),0))</f>
        <v>0</v>
      </c>
      <c r="Z262" s="117" t="b">
        <f>IF('Copy &amp; Paste Roster Report Here'!$A259='Analytical Tests'!Z$7,IF($F262="N",IF($J262&gt;=$C262,Z$6,+($I262/$D262)*Z$6),0))</f>
        <v>0</v>
      </c>
      <c r="AA262" s="117" t="b">
        <f>IF('Copy &amp; Paste Roster Report Here'!$A259='Analytical Tests'!AA$7,IF($F262="N",IF($J262&gt;=$C262,AA$6,+($I262/$D262)*AA$6),0))</f>
        <v>0</v>
      </c>
      <c r="AB262" s="117" t="b">
        <f>IF('Copy &amp; Paste Roster Report Here'!$A259='Analytical Tests'!AB$7,IF($F262="N",IF($J262&gt;=$C262,AB$6,+($I262/$D262)*AB$6),0))</f>
        <v>0</v>
      </c>
      <c r="AC262" s="117" t="b">
        <f>IF('Copy &amp; Paste Roster Report Here'!$A259='Analytical Tests'!AC$7,IF($F262="N",IF($J262&gt;=$C262,AC$6,+($I262/$D262)*AC$6),0))</f>
        <v>0</v>
      </c>
      <c r="AD262" s="117" t="b">
        <f>IF('Copy &amp; Paste Roster Report Here'!$A259='Analytical Tests'!AD$7,IF($F262="N",IF($J262&gt;=$C262,AD$6,+($I262/$D262)*AD$6),0))</f>
        <v>0</v>
      </c>
      <c r="AE262" s="117" t="b">
        <f>IF('Copy &amp; Paste Roster Report Here'!$A259='Analytical Tests'!AE$7,IF($F262="N",IF($J262&gt;=$C262,AE$6,+($I262/$D262)*AE$6),0))</f>
        <v>0</v>
      </c>
      <c r="AF262" s="117" t="b">
        <f>IF('Copy &amp; Paste Roster Report Here'!$A259='Analytical Tests'!AF$7,IF($F262="N",IF($J262&gt;=$C262,AF$6,+($I262/$D262)*AF$6),0))</f>
        <v>0</v>
      </c>
      <c r="AG262" s="117" t="b">
        <f>IF('Copy &amp; Paste Roster Report Here'!$A259='Analytical Tests'!AG$7,IF($F262="N",IF($J262&gt;=$C262,AG$6,+($I262/$D262)*AG$6),0))</f>
        <v>0</v>
      </c>
      <c r="AH262" s="117" t="b">
        <f>IF('Copy &amp; Paste Roster Report Here'!$A259='Analytical Tests'!AH$7,IF($F262="N",IF($J262&gt;=$C262,AH$6,+($I262/$D262)*AH$6),0))</f>
        <v>0</v>
      </c>
      <c r="AI262" s="117" t="b">
        <f>IF('Copy &amp; Paste Roster Report Here'!$A259='Analytical Tests'!AI$7,IF($F262="N",IF($J262&gt;=$C262,AI$6,+($I262/$D262)*AI$6),0))</f>
        <v>0</v>
      </c>
      <c r="AJ262" s="79"/>
      <c r="AK262" s="118">
        <f>IF('Copy &amp; Paste Roster Report Here'!$A259=AK$7,IF('Copy &amp; Paste Roster Report Here'!$M259="FT",1,0),0)</f>
        <v>0</v>
      </c>
      <c r="AL262" s="118">
        <f>IF('Copy &amp; Paste Roster Report Here'!$A259=AL$7,IF('Copy &amp; Paste Roster Report Here'!$M259="FT",1,0),0)</f>
        <v>0</v>
      </c>
      <c r="AM262" s="118">
        <f>IF('Copy &amp; Paste Roster Report Here'!$A259=AM$7,IF('Copy &amp; Paste Roster Report Here'!$M259="FT",1,0),0)</f>
        <v>0</v>
      </c>
      <c r="AN262" s="118">
        <f>IF('Copy &amp; Paste Roster Report Here'!$A259=AN$7,IF('Copy &amp; Paste Roster Report Here'!$M259="FT",1,0),0)</f>
        <v>0</v>
      </c>
      <c r="AO262" s="118">
        <f>IF('Copy &amp; Paste Roster Report Here'!$A259=AO$7,IF('Copy &amp; Paste Roster Report Here'!$M259="FT",1,0),0)</f>
        <v>0</v>
      </c>
      <c r="AP262" s="118">
        <f>IF('Copy &amp; Paste Roster Report Here'!$A259=AP$7,IF('Copy &amp; Paste Roster Report Here'!$M259="FT",1,0),0)</f>
        <v>0</v>
      </c>
      <c r="AQ262" s="118">
        <f>IF('Copy &amp; Paste Roster Report Here'!$A259=AQ$7,IF('Copy &amp; Paste Roster Report Here'!$M259="FT",1,0),0)</f>
        <v>0</v>
      </c>
      <c r="AR262" s="118">
        <f>IF('Copy &amp; Paste Roster Report Here'!$A259=AR$7,IF('Copy &amp; Paste Roster Report Here'!$M259="FT",1,0),0)</f>
        <v>0</v>
      </c>
      <c r="AS262" s="118">
        <f>IF('Copy &amp; Paste Roster Report Here'!$A259=AS$7,IF('Copy &amp; Paste Roster Report Here'!$M259="FT",1,0),0)</f>
        <v>0</v>
      </c>
      <c r="AT262" s="118">
        <f>IF('Copy &amp; Paste Roster Report Here'!$A259=AT$7,IF('Copy &amp; Paste Roster Report Here'!$M259="FT",1,0),0)</f>
        <v>0</v>
      </c>
      <c r="AU262" s="118">
        <f>IF('Copy &amp; Paste Roster Report Here'!$A259=AU$7,IF('Copy &amp; Paste Roster Report Here'!$M259="FT",1,0),0)</f>
        <v>0</v>
      </c>
      <c r="AV262" s="73">
        <f t="shared" si="55"/>
        <v>0</v>
      </c>
      <c r="AW262" s="119">
        <f>IF('Copy &amp; Paste Roster Report Here'!$A259=AW$7,IF('Copy &amp; Paste Roster Report Here'!$M259="HT",1,0),0)</f>
        <v>0</v>
      </c>
      <c r="AX262" s="119">
        <f>IF('Copy &amp; Paste Roster Report Here'!$A259=AX$7,IF('Copy &amp; Paste Roster Report Here'!$M259="HT",1,0),0)</f>
        <v>0</v>
      </c>
      <c r="AY262" s="119">
        <f>IF('Copy &amp; Paste Roster Report Here'!$A259=AY$7,IF('Copy &amp; Paste Roster Report Here'!$M259="HT",1,0),0)</f>
        <v>0</v>
      </c>
      <c r="AZ262" s="119">
        <f>IF('Copy &amp; Paste Roster Report Here'!$A259=AZ$7,IF('Copy &amp; Paste Roster Report Here'!$M259="HT",1,0),0)</f>
        <v>0</v>
      </c>
      <c r="BA262" s="119">
        <f>IF('Copy &amp; Paste Roster Report Here'!$A259=BA$7,IF('Copy &amp; Paste Roster Report Here'!$M259="HT",1,0),0)</f>
        <v>0</v>
      </c>
      <c r="BB262" s="119">
        <f>IF('Copy &amp; Paste Roster Report Here'!$A259=BB$7,IF('Copy &amp; Paste Roster Report Here'!$M259="HT",1,0),0)</f>
        <v>0</v>
      </c>
      <c r="BC262" s="119">
        <f>IF('Copy &amp; Paste Roster Report Here'!$A259=BC$7,IF('Copy &amp; Paste Roster Report Here'!$M259="HT",1,0),0)</f>
        <v>0</v>
      </c>
      <c r="BD262" s="119">
        <f>IF('Copy &amp; Paste Roster Report Here'!$A259=BD$7,IF('Copy &amp; Paste Roster Report Here'!$M259="HT",1,0),0)</f>
        <v>0</v>
      </c>
      <c r="BE262" s="119">
        <f>IF('Copy &amp; Paste Roster Report Here'!$A259=BE$7,IF('Copy &amp; Paste Roster Report Here'!$M259="HT",1,0),0)</f>
        <v>0</v>
      </c>
      <c r="BF262" s="119">
        <f>IF('Copy &amp; Paste Roster Report Here'!$A259=BF$7,IF('Copy &amp; Paste Roster Report Here'!$M259="HT",1,0),0)</f>
        <v>0</v>
      </c>
      <c r="BG262" s="119">
        <f>IF('Copy &amp; Paste Roster Report Here'!$A259=BG$7,IF('Copy &amp; Paste Roster Report Here'!$M259="HT",1,0),0)</f>
        <v>0</v>
      </c>
      <c r="BH262" s="73">
        <f t="shared" si="56"/>
        <v>0</v>
      </c>
      <c r="BI262" s="120">
        <f>IF('Copy &amp; Paste Roster Report Here'!$A259=BI$7,IF('Copy &amp; Paste Roster Report Here'!$M259="MT",1,0),0)</f>
        <v>0</v>
      </c>
      <c r="BJ262" s="120">
        <f>IF('Copy &amp; Paste Roster Report Here'!$A259=BJ$7,IF('Copy &amp; Paste Roster Report Here'!$M259="MT",1,0),0)</f>
        <v>0</v>
      </c>
      <c r="BK262" s="120">
        <f>IF('Copy &amp; Paste Roster Report Here'!$A259=BK$7,IF('Copy &amp; Paste Roster Report Here'!$M259="MT",1,0),0)</f>
        <v>0</v>
      </c>
      <c r="BL262" s="120">
        <f>IF('Copy &amp; Paste Roster Report Here'!$A259=BL$7,IF('Copy &amp; Paste Roster Report Here'!$M259="MT",1,0),0)</f>
        <v>0</v>
      </c>
      <c r="BM262" s="120">
        <f>IF('Copy &amp; Paste Roster Report Here'!$A259=BM$7,IF('Copy &amp; Paste Roster Report Here'!$M259="MT",1,0),0)</f>
        <v>0</v>
      </c>
      <c r="BN262" s="120">
        <f>IF('Copy &amp; Paste Roster Report Here'!$A259=BN$7,IF('Copy &amp; Paste Roster Report Here'!$M259="MT",1,0),0)</f>
        <v>0</v>
      </c>
      <c r="BO262" s="120">
        <f>IF('Copy &amp; Paste Roster Report Here'!$A259=BO$7,IF('Copy &amp; Paste Roster Report Here'!$M259="MT",1,0),0)</f>
        <v>0</v>
      </c>
      <c r="BP262" s="120">
        <f>IF('Copy &amp; Paste Roster Report Here'!$A259=BP$7,IF('Copy &amp; Paste Roster Report Here'!$M259="MT",1,0),0)</f>
        <v>0</v>
      </c>
      <c r="BQ262" s="120">
        <f>IF('Copy &amp; Paste Roster Report Here'!$A259=BQ$7,IF('Copy &amp; Paste Roster Report Here'!$M259="MT",1,0),0)</f>
        <v>0</v>
      </c>
      <c r="BR262" s="120">
        <f>IF('Copy &amp; Paste Roster Report Here'!$A259=BR$7,IF('Copy &amp; Paste Roster Report Here'!$M259="MT",1,0),0)</f>
        <v>0</v>
      </c>
      <c r="BS262" s="120">
        <f>IF('Copy &amp; Paste Roster Report Here'!$A259=BS$7,IF('Copy &amp; Paste Roster Report Here'!$M259="MT",1,0),0)</f>
        <v>0</v>
      </c>
      <c r="BT262" s="73">
        <f t="shared" si="57"/>
        <v>0</v>
      </c>
      <c r="BU262" s="121">
        <f>IF('Copy &amp; Paste Roster Report Here'!$A259=BU$7,IF('Copy &amp; Paste Roster Report Here'!$M259="fy",1,0),0)</f>
        <v>0</v>
      </c>
      <c r="BV262" s="121">
        <f>IF('Copy &amp; Paste Roster Report Here'!$A259=BV$7,IF('Copy &amp; Paste Roster Report Here'!$M259="fy",1,0),0)</f>
        <v>0</v>
      </c>
      <c r="BW262" s="121">
        <f>IF('Copy &amp; Paste Roster Report Here'!$A259=BW$7,IF('Copy &amp; Paste Roster Report Here'!$M259="fy",1,0),0)</f>
        <v>0</v>
      </c>
      <c r="BX262" s="121">
        <f>IF('Copy &amp; Paste Roster Report Here'!$A259=BX$7,IF('Copy &amp; Paste Roster Report Here'!$M259="fy",1,0),0)</f>
        <v>0</v>
      </c>
      <c r="BY262" s="121">
        <f>IF('Copy &amp; Paste Roster Report Here'!$A259=BY$7,IF('Copy &amp; Paste Roster Report Here'!$M259="fy",1,0),0)</f>
        <v>0</v>
      </c>
      <c r="BZ262" s="121">
        <f>IF('Copy &amp; Paste Roster Report Here'!$A259=BZ$7,IF('Copy &amp; Paste Roster Report Here'!$M259="fy",1,0),0)</f>
        <v>0</v>
      </c>
      <c r="CA262" s="121">
        <f>IF('Copy &amp; Paste Roster Report Here'!$A259=CA$7,IF('Copy &amp; Paste Roster Report Here'!$M259="fy",1,0),0)</f>
        <v>0</v>
      </c>
      <c r="CB262" s="121">
        <f>IF('Copy &amp; Paste Roster Report Here'!$A259=CB$7,IF('Copy &amp; Paste Roster Report Here'!$M259="fy",1,0),0)</f>
        <v>0</v>
      </c>
      <c r="CC262" s="121">
        <f>IF('Copy &amp; Paste Roster Report Here'!$A259=CC$7,IF('Copy &amp; Paste Roster Report Here'!$M259="fy",1,0),0)</f>
        <v>0</v>
      </c>
      <c r="CD262" s="121">
        <f>IF('Copy &amp; Paste Roster Report Here'!$A259=CD$7,IF('Copy &amp; Paste Roster Report Here'!$M259="fy",1,0),0)</f>
        <v>0</v>
      </c>
      <c r="CE262" s="121">
        <f>IF('Copy &amp; Paste Roster Report Here'!$A259=CE$7,IF('Copy &amp; Paste Roster Report Here'!$M259="fy",1,0),0)</f>
        <v>0</v>
      </c>
      <c r="CF262" s="73">
        <f t="shared" si="58"/>
        <v>0</v>
      </c>
      <c r="CG262" s="122">
        <f>IF('Copy &amp; Paste Roster Report Here'!$A259=CG$7,IF('Copy &amp; Paste Roster Report Here'!$M259="RH",1,0),0)</f>
        <v>0</v>
      </c>
      <c r="CH262" s="122">
        <f>IF('Copy &amp; Paste Roster Report Here'!$A259=CH$7,IF('Copy &amp; Paste Roster Report Here'!$M259="RH",1,0),0)</f>
        <v>0</v>
      </c>
      <c r="CI262" s="122">
        <f>IF('Copy &amp; Paste Roster Report Here'!$A259=CI$7,IF('Copy &amp; Paste Roster Report Here'!$M259="RH",1,0),0)</f>
        <v>0</v>
      </c>
      <c r="CJ262" s="122">
        <f>IF('Copy &amp; Paste Roster Report Here'!$A259=CJ$7,IF('Copy &amp; Paste Roster Report Here'!$M259="RH",1,0),0)</f>
        <v>0</v>
      </c>
      <c r="CK262" s="122">
        <f>IF('Copy &amp; Paste Roster Report Here'!$A259=CK$7,IF('Copy &amp; Paste Roster Report Here'!$M259="RH",1,0),0)</f>
        <v>0</v>
      </c>
      <c r="CL262" s="122">
        <f>IF('Copy &amp; Paste Roster Report Here'!$A259=CL$7,IF('Copy &amp; Paste Roster Report Here'!$M259="RH",1,0),0)</f>
        <v>0</v>
      </c>
      <c r="CM262" s="122">
        <f>IF('Copy &amp; Paste Roster Report Here'!$A259=CM$7,IF('Copy &amp; Paste Roster Report Here'!$M259="RH",1,0),0)</f>
        <v>0</v>
      </c>
      <c r="CN262" s="122">
        <f>IF('Copy &amp; Paste Roster Report Here'!$A259=CN$7,IF('Copy &amp; Paste Roster Report Here'!$M259="RH",1,0),0)</f>
        <v>0</v>
      </c>
      <c r="CO262" s="122">
        <f>IF('Copy &amp; Paste Roster Report Here'!$A259=CO$7,IF('Copy &amp; Paste Roster Report Here'!$M259="RH",1,0),0)</f>
        <v>0</v>
      </c>
      <c r="CP262" s="122">
        <f>IF('Copy &amp; Paste Roster Report Here'!$A259=CP$7,IF('Copy &amp; Paste Roster Report Here'!$M259="RH",1,0),0)</f>
        <v>0</v>
      </c>
      <c r="CQ262" s="122">
        <f>IF('Copy &amp; Paste Roster Report Here'!$A259=CQ$7,IF('Copy &amp; Paste Roster Report Here'!$M259="RH",1,0),0)</f>
        <v>0</v>
      </c>
      <c r="CR262" s="73">
        <f t="shared" si="59"/>
        <v>0</v>
      </c>
      <c r="CS262" s="123">
        <f>IF('Copy &amp; Paste Roster Report Here'!$A259=CS$7,IF('Copy &amp; Paste Roster Report Here'!$M259="QT",1,0),0)</f>
        <v>0</v>
      </c>
      <c r="CT262" s="123">
        <f>IF('Copy &amp; Paste Roster Report Here'!$A259=CT$7,IF('Copy &amp; Paste Roster Report Here'!$M259="QT",1,0),0)</f>
        <v>0</v>
      </c>
      <c r="CU262" s="123">
        <f>IF('Copy &amp; Paste Roster Report Here'!$A259=CU$7,IF('Copy &amp; Paste Roster Report Here'!$M259="QT",1,0),0)</f>
        <v>0</v>
      </c>
      <c r="CV262" s="123">
        <f>IF('Copy &amp; Paste Roster Report Here'!$A259=CV$7,IF('Copy &amp; Paste Roster Report Here'!$M259="QT",1,0),0)</f>
        <v>0</v>
      </c>
      <c r="CW262" s="123">
        <f>IF('Copy &amp; Paste Roster Report Here'!$A259=CW$7,IF('Copy &amp; Paste Roster Report Here'!$M259="QT",1,0),0)</f>
        <v>0</v>
      </c>
      <c r="CX262" s="123">
        <f>IF('Copy &amp; Paste Roster Report Here'!$A259=CX$7,IF('Copy &amp; Paste Roster Report Here'!$M259="QT",1,0),0)</f>
        <v>0</v>
      </c>
      <c r="CY262" s="123">
        <f>IF('Copy &amp; Paste Roster Report Here'!$A259=CY$7,IF('Copy &amp; Paste Roster Report Here'!$M259="QT",1,0),0)</f>
        <v>0</v>
      </c>
      <c r="CZ262" s="123">
        <f>IF('Copy &amp; Paste Roster Report Here'!$A259=CZ$7,IF('Copy &amp; Paste Roster Report Here'!$M259="QT",1,0),0)</f>
        <v>0</v>
      </c>
      <c r="DA262" s="123">
        <f>IF('Copy &amp; Paste Roster Report Here'!$A259=DA$7,IF('Copy &amp; Paste Roster Report Here'!$M259="QT",1,0),0)</f>
        <v>0</v>
      </c>
      <c r="DB262" s="123">
        <f>IF('Copy &amp; Paste Roster Report Here'!$A259=DB$7,IF('Copy &amp; Paste Roster Report Here'!$M259="QT",1,0),0)</f>
        <v>0</v>
      </c>
      <c r="DC262" s="123">
        <f>IF('Copy &amp; Paste Roster Report Here'!$A259=DC$7,IF('Copy &amp; Paste Roster Report Here'!$M259="QT",1,0),0)</f>
        <v>0</v>
      </c>
      <c r="DD262" s="73">
        <f t="shared" si="60"/>
        <v>0</v>
      </c>
      <c r="DE262" s="124">
        <f>IF('Copy &amp; Paste Roster Report Here'!$A259=DE$7,IF('Copy &amp; Paste Roster Report Here'!$M259="xxxxxxxxxxx",1,0),0)</f>
        <v>0</v>
      </c>
      <c r="DF262" s="124">
        <f>IF('Copy &amp; Paste Roster Report Here'!$A259=DF$7,IF('Copy &amp; Paste Roster Report Here'!$M259="xxxxxxxxxxx",1,0),0)</f>
        <v>0</v>
      </c>
      <c r="DG262" s="124">
        <f>IF('Copy &amp; Paste Roster Report Here'!$A259=DG$7,IF('Copy &amp; Paste Roster Report Here'!$M259="xxxxxxxxxxx",1,0),0)</f>
        <v>0</v>
      </c>
      <c r="DH262" s="124">
        <f>IF('Copy &amp; Paste Roster Report Here'!$A259=DH$7,IF('Copy &amp; Paste Roster Report Here'!$M259="xxxxxxxxxxx",1,0),0)</f>
        <v>0</v>
      </c>
      <c r="DI262" s="124">
        <f>IF('Copy &amp; Paste Roster Report Here'!$A259=DI$7,IF('Copy &amp; Paste Roster Report Here'!$M259="xxxxxxxxxxx",1,0),0)</f>
        <v>0</v>
      </c>
      <c r="DJ262" s="124">
        <f>IF('Copy &amp; Paste Roster Report Here'!$A259=DJ$7,IF('Copy &amp; Paste Roster Report Here'!$M259="xxxxxxxxxxx",1,0),0)</f>
        <v>0</v>
      </c>
      <c r="DK262" s="124">
        <f>IF('Copy &amp; Paste Roster Report Here'!$A259=DK$7,IF('Copy &amp; Paste Roster Report Here'!$M259="xxxxxxxxxxx",1,0),0)</f>
        <v>0</v>
      </c>
      <c r="DL262" s="124">
        <f>IF('Copy &amp; Paste Roster Report Here'!$A259=DL$7,IF('Copy &amp; Paste Roster Report Here'!$M259="xxxxxxxxxxx",1,0),0)</f>
        <v>0</v>
      </c>
      <c r="DM262" s="124">
        <f>IF('Copy &amp; Paste Roster Report Here'!$A259=DM$7,IF('Copy &amp; Paste Roster Report Here'!$M259="xxxxxxxxxxx",1,0),0)</f>
        <v>0</v>
      </c>
      <c r="DN262" s="124">
        <f>IF('Copy &amp; Paste Roster Report Here'!$A259=DN$7,IF('Copy &amp; Paste Roster Report Here'!$M259="xxxxxxxxxxx",1,0),0)</f>
        <v>0</v>
      </c>
      <c r="DO262" s="124">
        <f>IF('Copy &amp; Paste Roster Report Here'!$A259=DO$7,IF('Copy &amp; Paste Roster Report Here'!$M259="xxxxxxxxxxx",1,0),0)</f>
        <v>0</v>
      </c>
      <c r="DP262" s="125">
        <f t="shared" si="61"/>
        <v>0</v>
      </c>
      <c r="DQ262" s="126">
        <f t="shared" si="62"/>
        <v>0</v>
      </c>
    </row>
    <row r="263" spans="1:121" x14ac:dyDescent="0.2">
      <c r="A263" s="111">
        <f t="shared" si="48"/>
        <v>0</v>
      </c>
      <c r="B263" s="111">
        <f t="shared" si="49"/>
        <v>0</v>
      </c>
      <c r="C263" s="112">
        <f>+('Copy &amp; Paste Roster Report Here'!$P260-'Copy &amp; Paste Roster Report Here'!$O260)/30</f>
        <v>0</v>
      </c>
      <c r="D263" s="112">
        <f>+('Copy &amp; Paste Roster Report Here'!$P260-'Copy &amp; Paste Roster Report Here'!$O260)</f>
        <v>0</v>
      </c>
      <c r="E263" s="111">
        <f>'Copy &amp; Paste Roster Report Here'!N260</f>
        <v>0</v>
      </c>
      <c r="F263" s="111" t="str">
        <f t="shared" si="50"/>
        <v>N</v>
      </c>
      <c r="G263" s="111">
        <f>'Copy &amp; Paste Roster Report Here'!R260</f>
        <v>0</v>
      </c>
      <c r="H263" s="113">
        <f t="shared" si="51"/>
        <v>0</v>
      </c>
      <c r="I263" s="112">
        <f>IF(F263="N",$F$5-'Copy &amp; Paste Roster Report Here'!O260,+'Copy &amp; Paste Roster Report Here'!Q260-'Copy &amp; Paste Roster Report Here'!O260)</f>
        <v>0</v>
      </c>
      <c r="J263" s="114">
        <f t="shared" si="52"/>
        <v>0</v>
      </c>
      <c r="K263" s="114">
        <f t="shared" si="53"/>
        <v>0</v>
      </c>
      <c r="L263" s="115">
        <f>'Copy &amp; Paste Roster Report Here'!F260</f>
        <v>0</v>
      </c>
      <c r="M263" s="116">
        <f t="shared" si="54"/>
        <v>0</v>
      </c>
      <c r="N263" s="117">
        <f>IF('Copy &amp; Paste Roster Report Here'!$A260='Analytical Tests'!N$7,IF($F263="Y",+$H263*N$6,0),0)</f>
        <v>0</v>
      </c>
      <c r="O263" s="117">
        <f>IF('Copy &amp; Paste Roster Report Here'!$A260='Analytical Tests'!O$7,IF($F263="Y",+$H263*O$6,0),0)</f>
        <v>0</v>
      </c>
      <c r="P263" s="117">
        <f>IF('Copy &amp; Paste Roster Report Here'!$A260='Analytical Tests'!P$7,IF($F263="Y",+$H263*P$6,0),0)</f>
        <v>0</v>
      </c>
      <c r="Q263" s="117">
        <f>IF('Copy &amp; Paste Roster Report Here'!$A260='Analytical Tests'!Q$7,IF($F263="Y",+$H263*Q$6,0),0)</f>
        <v>0</v>
      </c>
      <c r="R263" s="117">
        <f>IF('Copy &amp; Paste Roster Report Here'!$A260='Analytical Tests'!R$7,IF($F263="Y",+$H263*R$6,0),0)</f>
        <v>0</v>
      </c>
      <c r="S263" s="117">
        <f>IF('Copy &amp; Paste Roster Report Here'!$A260='Analytical Tests'!S$7,IF($F263="Y",+$H263*S$6,0),0)</f>
        <v>0</v>
      </c>
      <c r="T263" s="117">
        <f>IF('Copy &amp; Paste Roster Report Here'!$A260='Analytical Tests'!T$7,IF($F263="Y",+$H263*T$6,0),0)</f>
        <v>0</v>
      </c>
      <c r="U263" s="117">
        <f>IF('Copy &amp; Paste Roster Report Here'!$A260='Analytical Tests'!U$7,IF($F263="Y",+$H263*U$6,0),0)</f>
        <v>0</v>
      </c>
      <c r="V263" s="117">
        <f>IF('Copy &amp; Paste Roster Report Here'!$A260='Analytical Tests'!V$7,IF($F263="Y",+$H263*V$6,0),0)</f>
        <v>0</v>
      </c>
      <c r="W263" s="117">
        <f>IF('Copy &amp; Paste Roster Report Here'!$A260='Analytical Tests'!W$7,IF($F263="Y",+$H263*W$6,0),0)</f>
        <v>0</v>
      </c>
      <c r="X263" s="117">
        <f>IF('Copy &amp; Paste Roster Report Here'!$A260='Analytical Tests'!X$7,IF($F263="Y",+$H263*X$6,0),0)</f>
        <v>0</v>
      </c>
      <c r="Y263" s="117" t="b">
        <f>IF('Copy &amp; Paste Roster Report Here'!$A260='Analytical Tests'!Y$7,IF($F263="N",IF($J263&gt;=$C263,Y$6,+($I263/$D263)*Y$6),0))</f>
        <v>0</v>
      </c>
      <c r="Z263" s="117" t="b">
        <f>IF('Copy &amp; Paste Roster Report Here'!$A260='Analytical Tests'!Z$7,IF($F263="N",IF($J263&gt;=$C263,Z$6,+($I263/$D263)*Z$6),0))</f>
        <v>0</v>
      </c>
      <c r="AA263" s="117" t="b">
        <f>IF('Copy &amp; Paste Roster Report Here'!$A260='Analytical Tests'!AA$7,IF($F263="N",IF($J263&gt;=$C263,AA$6,+($I263/$D263)*AA$6),0))</f>
        <v>0</v>
      </c>
      <c r="AB263" s="117" t="b">
        <f>IF('Copy &amp; Paste Roster Report Here'!$A260='Analytical Tests'!AB$7,IF($F263="N",IF($J263&gt;=$C263,AB$6,+($I263/$D263)*AB$6),0))</f>
        <v>0</v>
      </c>
      <c r="AC263" s="117" t="b">
        <f>IF('Copy &amp; Paste Roster Report Here'!$A260='Analytical Tests'!AC$7,IF($F263="N",IF($J263&gt;=$C263,AC$6,+($I263/$D263)*AC$6),0))</f>
        <v>0</v>
      </c>
      <c r="AD263" s="117" t="b">
        <f>IF('Copy &amp; Paste Roster Report Here'!$A260='Analytical Tests'!AD$7,IF($F263="N",IF($J263&gt;=$C263,AD$6,+($I263/$D263)*AD$6),0))</f>
        <v>0</v>
      </c>
      <c r="AE263" s="117" t="b">
        <f>IF('Copy &amp; Paste Roster Report Here'!$A260='Analytical Tests'!AE$7,IF($F263="N",IF($J263&gt;=$C263,AE$6,+($I263/$D263)*AE$6),0))</f>
        <v>0</v>
      </c>
      <c r="AF263" s="117" t="b">
        <f>IF('Copy &amp; Paste Roster Report Here'!$A260='Analytical Tests'!AF$7,IF($F263="N",IF($J263&gt;=$C263,AF$6,+($I263/$D263)*AF$6),0))</f>
        <v>0</v>
      </c>
      <c r="AG263" s="117" t="b">
        <f>IF('Copy &amp; Paste Roster Report Here'!$A260='Analytical Tests'!AG$7,IF($F263="N",IF($J263&gt;=$C263,AG$6,+($I263/$D263)*AG$6),0))</f>
        <v>0</v>
      </c>
      <c r="AH263" s="117" t="b">
        <f>IF('Copy &amp; Paste Roster Report Here'!$A260='Analytical Tests'!AH$7,IF($F263="N",IF($J263&gt;=$C263,AH$6,+($I263/$D263)*AH$6),0))</f>
        <v>0</v>
      </c>
      <c r="AI263" s="117" t="b">
        <f>IF('Copy &amp; Paste Roster Report Here'!$A260='Analytical Tests'!AI$7,IF($F263="N",IF($J263&gt;=$C263,AI$6,+($I263/$D263)*AI$6),0))</f>
        <v>0</v>
      </c>
      <c r="AJ263" s="79"/>
      <c r="AK263" s="118">
        <f>IF('Copy &amp; Paste Roster Report Here'!$A260=AK$7,IF('Copy &amp; Paste Roster Report Here'!$M260="FT",1,0),0)</f>
        <v>0</v>
      </c>
      <c r="AL263" s="118">
        <f>IF('Copy &amp; Paste Roster Report Here'!$A260=AL$7,IF('Copy &amp; Paste Roster Report Here'!$M260="FT",1,0),0)</f>
        <v>0</v>
      </c>
      <c r="AM263" s="118">
        <f>IF('Copy &amp; Paste Roster Report Here'!$A260=AM$7,IF('Copy &amp; Paste Roster Report Here'!$M260="FT",1,0),0)</f>
        <v>0</v>
      </c>
      <c r="AN263" s="118">
        <f>IF('Copy &amp; Paste Roster Report Here'!$A260=AN$7,IF('Copy &amp; Paste Roster Report Here'!$M260="FT",1,0),0)</f>
        <v>0</v>
      </c>
      <c r="AO263" s="118">
        <f>IF('Copy &amp; Paste Roster Report Here'!$A260=AO$7,IF('Copy &amp; Paste Roster Report Here'!$M260="FT",1,0),0)</f>
        <v>0</v>
      </c>
      <c r="AP263" s="118">
        <f>IF('Copy &amp; Paste Roster Report Here'!$A260=AP$7,IF('Copy &amp; Paste Roster Report Here'!$M260="FT",1,0),0)</f>
        <v>0</v>
      </c>
      <c r="AQ263" s="118">
        <f>IF('Copy &amp; Paste Roster Report Here'!$A260=AQ$7,IF('Copy &amp; Paste Roster Report Here'!$M260="FT",1,0),0)</f>
        <v>0</v>
      </c>
      <c r="AR263" s="118">
        <f>IF('Copy &amp; Paste Roster Report Here'!$A260=AR$7,IF('Copy &amp; Paste Roster Report Here'!$M260="FT",1,0),0)</f>
        <v>0</v>
      </c>
      <c r="AS263" s="118">
        <f>IF('Copy &amp; Paste Roster Report Here'!$A260=AS$7,IF('Copy &amp; Paste Roster Report Here'!$M260="FT",1,0),0)</f>
        <v>0</v>
      </c>
      <c r="AT263" s="118">
        <f>IF('Copy &amp; Paste Roster Report Here'!$A260=AT$7,IF('Copy &amp; Paste Roster Report Here'!$M260="FT",1,0),0)</f>
        <v>0</v>
      </c>
      <c r="AU263" s="118">
        <f>IF('Copy &amp; Paste Roster Report Here'!$A260=AU$7,IF('Copy &amp; Paste Roster Report Here'!$M260="FT",1,0),0)</f>
        <v>0</v>
      </c>
      <c r="AV263" s="73">
        <f t="shared" si="55"/>
        <v>0</v>
      </c>
      <c r="AW263" s="119">
        <f>IF('Copy &amp; Paste Roster Report Here'!$A260=AW$7,IF('Copy &amp; Paste Roster Report Here'!$M260="HT",1,0),0)</f>
        <v>0</v>
      </c>
      <c r="AX263" s="119">
        <f>IF('Copy &amp; Paste Roster Report Here'!$A260=AX$7,IF('Copy &amp; Paste Roster Report Here'!$M260="HT",1,0),0)</f>
        <v>0</v>
      </c>
      <c r="AY263" s="119">
        <f>IF('Copy &amp; Paste Roster Report Here'!$A260=AY$7,IF('Copy &amp; Paste Roster Report Here'!$M260="HT",1,0),0)</f>
        <v>0</v>
      </c>
      <c r="AZ263" s="119">
        <f>IF('Copy &amp; Paste Roster Report Here'!$A260=AZ$7,IF('Copy &amp; Paste Roster Report Here'!$M260="HT",1,0),0)</f>
        <v>0</v>
      </c>
      <c r="BA263" s="119">
        <f>IF('Copy &amp; Paste Roster Report Here'!$A260=BA$7,IF('Copy &amp; Paste Roster Report Here'!$M260="HT",1,0),0)</f>
        <v>0</v>
      </c>
      <c r="BB263" s="119">
        <f>IF('Copy &amp; Paste Roster Report Here'!$A260=BB$7,IF('Copy &amp; Paste Roster Report Here'!$M260="HT",1,0),0)</f>
        <v>0</v>
      </c>
      <c r="BC263" s="119">
        <f>IF('Copy &amp; Paste Roster Report Here'!$A260=BC$7,IF('Copy &amp; Paste Roster Report Here'!$M260="HT",1,0),0)</f>
        <v>0</v>
      </c>
      <c r="BD263" s="119">
        <f>IF('Copy &amp; Paste Roster Report Here'!$A260=BD$7,IF('Copy &amp; Paste Roster Report Here'!$M260="HT",1,0),0)</f>
        <v>0</v>
      </c>
      <c r="BE263" s="119">
        <f>IF('Copy &amp; Paste Roster Report Here'!$A260=BE$7,IF('Copy &amp; Paste Roster Report Here'!$M260="HT",1,0),0)</f>
        <v>0</v>
      </c>
      <c r="BF263" s="119">
        <f>IF('Copy &amp; Paste Roster Report Here'!$A260=BF$7,IF('Copy &amp; Paste Roster Report Here'!$M260="HT",1,0),0)</f>
        <v>0</v>
      </c>
      <c r="BG263" s="119">
        <f>IF('Copy &amp; Paste Roster Report Here'!$A260=BG$7,IF('Copy &amp; Paste Roster Report Here'!$M260="HT",1,0),0)</f>
        <v>0</v>
      </c>
      <c r="BH263" s="73">
        <f t="shared" si="56"/>
        <v>0</v>
      </c>
      <c r="BI263" s="120">
        <f>IF('Copy &amp; Paste Roster Report Here'!$A260=BI$7,IF('Copy &amp; Paste Roster Report Here'!$M260="MT",1,0),0)</f>
        <v>0</v>
      </c>
      <c r="BJ263" s="120">
        <f>IF('Copy &amp; Paste Roster Report Here'!$A260=BJ$7,IF('Copy &amp; Paste Roster Report Here'!$M260="MT",1,0),0)</f>
        <v>0</v>
      </c>
      <c r="BK263" s="120">
        <f>IF('Copy &amp; Paste Roster Report Here'!$A260=BK$7,IF('Copy &amp; Paste Roster Report Here'!$M260="MT",1,0),0)</f>
        <v>0</v>
      </c>
      <c r="BL263" s="120">
        <f>IF('Copy &amp; Paste Roster Report Here'!$A260=BL$7,IF('Copy &amp; Paste Roster Report Here'!$M260="MT",1,0),0)</f>
        <v>0</v>
      </c>
      <c r="BM263" s="120">
        <f>IF('Copy &amp; Paste Roster Report Here'!$A260=BM$7,IF('Copy &amp; Paste Roster Report Here'!$M260="MT",1,0),0)</f>
        <v>0</v>
      </c>
      <c r="BN263" s="120">
        <f>IF('Copy &amp; Paste Roster Report Here'!$A260=BN$7,IF('Copy &amp; Paste Roster Report Here'!$M260="MT",1,0),0)</f>
        <v>0</v>
      </c>
      <c r="BO263" s="120">
        <f>IF('Copy &amp; Paste Roster Report Here'!$A260=BO$7,IF('Copy &amp; Paste Roster Report Here'!$M260="MT",1,0),0)</f>
        <v>0</v>
      </c>
      <c r="BP263" s="120">
        <f>IF('Copy &amp; Paste Roster Report Here'!$A260=BP$7,IF('Copy &amp; Paste Roster Report Here'!$M260="MT",1,0),0)</f>
        <v>0</v>
      </c>
      <c r="BQ263" s="120">
        <f>IF('Copy &amp; Paste Roster Report Here'!$A260=BQ$7,IF('Copy &amp; Paste Roster Report Here'!$M260="MT",1,0),0)</f>
        <v>0</v>
      </c>
      <c r="BR263" s="120">
        <f>IF('Copy &amp; Paste Roster Report Here'!$A260=BR$7,IF('Copy &amp; Paste Roster Report Here'!$M260="MT",1,0),0)</f>
        <v>0</v>
      </c>
      <c r="BS263" s="120">
        <f>IF('Copy &amp; Paste Roster Report Here'!$A260=BS$7,IF('Copy &amp; Paste Roster Report Here'!$M260="MT",1,0),0)</f>
        <v>0</v>
      </c>
      <c r="BT263" s="73">
        <f t="shared" si="57"/>
        <v>0</v>
      </c>
      <c r="BU263" s="121">
        <f>IF('Copy &amp; Paste Roster Report Here'!$A260=BU$7,IF('Copy &amp; Paste Roster Report Here'!$M260="fy",1,0),0)</f>
        <v>0</v>
      </c>
      <c r="BV263" s="121">
        <f>IF('Copy &amp; Paste Roster Report Here'!$A260=BV$7,IF('Copy &amp; Paste Roster Report Here'!$M260="fy",1,0),0)</f>
        <v>0</v>
      </c>
      <c r="BW263" s="121">
        <f>IF('Copy &amp; Paste Roster Report Here'!$A260=BW$7,IF('Copy &amp; Paste Roster Report Here'!$M260="fy",1,0),0)</f>
        <v>0</v>
      </c>
      <c r="BX263" s="121">
        <f>IF('Copy &amp; Paste Roster Report Here'!$A260=BX$7,IF('Copy &amp; Paste Roster Report Here'!$M260="fy",1,0),0)</f>
        <v>0</v>
      </c>
      <c r="BY263" s="121">
        <f>IF('Copy &amp; Paste Roster Report Here'!$A260=BY$7,IF('Copy &amp; Paste Roster Report Here'!$M260="fy",1,0),0)</f>
        <v>0</v>
      </c>
      <c r="BZ263" s="121">
        <f>IF('Copy &amp; Paste Roster Report Here'!$A260=BZ$7,IF('Copy &amp; Paste Roster Report Here'!$M260="fy",1,0),0)</f>
        <v>0</v>
      </c>
      <c r="CA263" s="121">
        <f>IF('Copy &amp; Paste Roster Report Here'!$A260=CA$7,IF('Copy &amp; Paste Roster Report Here'!$M260="fy",1,0),0)</f>
        <v>0</v>
      </c>
      <c r="CB263" s="121">
        <f>IF('Copy &amp; Paste Roster Report Here'!$A260=CB$7,IF('Copy &amp; Paste Roster Report Here'!$M260="fy",1,0),0)</f>
        <v>0</v>
      </c>
      <c r="CC263" s="121">
        <f>IF('Copy &amp; Paste Roster Report Here'!$A260=CC$7,IF('Copy &amp; Paste Roster Report Here'!$M260="fy",1,0),0)</f>
        <v>0</v>
      </c>
      <c r="CD263" s="121">
        <f>IF('Copy &amp; Paste Roster Report Here'!$A260=CD$7,IF('Copy &amp; Paste Roster Report Here'!$M260="fy",1,0),0)</f>
        <v>0</v>
      </c>
      <c r="CE263" s="121">
        <f>IF('Copy &amp; Paste Roster Report Here'!$A260=CE$7,IF('Copy &amp; Paste Roster Report Here'!$M260="fy",1,0),0)</f>
        <v>0</v>
      </c>
      <c r="CF263" s="73">
        <f t="shared" si="58"/>
        <v>0</v>
      </c>
      <c r="CG263" s="122">
        <f>IF('Copy &amp; Paste Roster Report Here'!$A260=CG$7,IF('Copy &amp; Paste Roster Report Here'!$M260="RH",1,0),0)</f>
        <v>0</v>
      </c>
      <c r="CH263" s="122">
        <f>IF('Copy &amp; Paste Roster Report Here'!$A260=CH$7,IF('Copy &amp; Paste Roster Report Here'!$M260="RH",1,0),0)</f>
        <v>0</v>
      </c>
      <c r="CI263" s="122">
        <f>IF('Copy &amp; Paste Roster Report Here'!$A260=CI$7,IF('Copy &amp; Paste Roster Report Here'!$M260="RH",1,0),0)</f>
        <v>0</v>
      </c>
      <c r="CJ263" s="122">
        <f>IF('Copy &amp; Paste Roster Report Here'!$A260=CJ$7,IF('Copy &amp; Paste Roster Report Here'!$M260="RH",1,0),0)</f>
        <v>0</v>
      </c>
      <c r="CK263" s="122">
        <f>IF('Copy &amp; Paste Roster Report Here'!$A260=CK$7,IF('Copy &amp; Paste Roster Report Here'!$M260="RH",1,0),0)</f>
        <v>0</v>
      </c>
      <c r="CL263" s="122">
        <f>IF('Copy &amp; Paste Roster Report Here'!$A260=CL$7,IF('Copy &amp; Paste Roster Report Here'!$M260="RH",1,0),0)</f>
        <v>0</v>
      </c>
      <c r="CM263" s="122">
        <f>IF('Copy &amp; Paste Roster Report Here'!$A260=CM$7,IF('Copy &amp; Paste Roster Report Here'!$M260="RH",1,0),0)</f>
        <v>0</v>
      </c>
      <c r="CN263" s="122">
        <f>IF('Copy &amp; Paste Roster Report Here'!$A260=CN$7,IF('Copy &amp; Paste Roster Report Here'!$M260="RH",1,0),0)</f>
        <v>0</v>
      </c>
      <c r="CO263" s="122">
        <f>IF('Copy &amp; Paste Roster Report Here'!$A260=CO$7,IF('Copy &amp; Paste Roster Report Here'!$M260="RH",1,0),0)</f>
        <v>0</v>
      </c>
      <c r="CP263" s="122">
        <f>IF('Copy &amp; Paste Roster Report Here'!$A260=CP$7,IF('Copy &amp; Paste Roster Report Here'!$M260="RH",1,0),0)</f>
        <v>0</v>
      </c>
      <c r="CQ263" s="122">
        <f>IF('Copy &amp; Paste Roster Report Here'!$A260=CQ$7,IF('Copy &amp; Paste Roster Report Here'!$M260="RH",1,0),0)</f>
        <v>0</v>
      </c>
      <c r="CR263" s="73">
        <f t="shared" si="59"/>
        <v>0</v>
      </c>
      <c r="CS263" s="123">
        <f>IF('Copy &amp; Paste Roster Report Here'!$A260=CS$7,IF('Copy &amp; Paste Roster Report Here'!$M260="QT",1,0),0)</f>
        <v>0</v>
      </c>
      <c r="CT263" s="123">
        <f>IF('Copy &amp; Paste Roster Report Here'!$A260=CT$7,IF('Copy &amp; Paste Roster Report Here'!$M260="QT",1,0),0)</f>
        <v>0</v>
      </c>
      <c r="CU263" s="123">
        <f>IF('Copy &amp; Paste Roster Report Here'!$A260=CU$7,IF('Copy &amp; Paste Roster Report Here'!$M260="QT",1,0),0)</f>
        <v>0</v>
      </c>
      <c r="CV263" s="123">
        <f>IF('Copy &amp; Paste Roster Report Here'!$A260=CV$7,IF('Copy &amp; Paste Roster Report Here'!$M260="QT",1,0),0)</f>
        <v>0</v>
      </c>
      <c r="CW263" s="123">
        <f>IF('Copy &amp; Paste Roster Report Here'!$A260=CW$7,IF('Copy &amp; Paste Roster Report Here'!$M260="QT",1,0),0)</f>
        <v>0</v>
      </c>
      <c r="CX263" s="123">
        <f>IF('Copy &amp; Paste Roster Report Here'!$A260=CX$7,IF('Copy &amp; Paste Roster Report Here'!$M260="QT",1,0),0)</f>
        <v>0</v>
      </c>
      <c r="CY263" s="123">
        <f>IF('Copy &amp; Paste Roster Report Here'!$A260=CY$7,IF('Copy &amp; Paste Roster Report Here'!$M260="QT",1,0),0)</f>
        <v>0</v>
      </c>
      <c r="CZ263" s="123">
        <f>IF('Copy &amp; Paste Roster Report Here'!$A260=CZ$7,IF('Copy &amp; Paste Roster Report Here'!$M260="QT",1,0),0)</f>
        <v>0</v>
      </c>
      <c r="DA263" s="123">
        <f>IF('Copy &amp; Paste Roster Report Here'!$A260=DA$7,IF('Copy &amp; Paste Roster Report Here'!$M260="QT",1,0),0)</f>
        <v>0</v>
      </c>
      <c r="DB263" s="123">
        <f>IF('Copy &amp; Paste Roster Report Here'!$A260=DB$7,IF('Copy &amp; Paste Roster Report Here'!$M260="QT",1,0),0)</f>
        <v>0</v>
      </c>
      <c r="DC263" s="123">
        <f>IF('Copy &amp; Paste Roster Report Here'!$A260=DC$7,IF('Copy &amp; Paste Roster Report Here'!$M260="QT",1,0),0)</f>
        <v>0</v>
      </c>
      <c r="DD263" s="73">
        <f t="shared" si="60"/>
        <v>0</v>
      </c>
      <c r="DE263" s="124">
        <f>IF('Copy &amp; Paste Roster Report Here'!$A260=DE$7,IF('Copy &amp; Paste Roster Report Here'!$M260="xxxxxxxxxxx",1,0),0)</f>
        <v>0</v>
      </c>
      <c r="DF263" s="124">
        <f>IF('Copy &amp; Paste Roster Report Here'!$A260=DF$7,IF('Copy &amp; Paste Roster Report Here'!$M260="xxxxxxxxxxx",1,0),0)</f>
        <v>0</v>
      </c>
      <c r="DG263" s="124">
        <f>IF('Copy &amp; Paste Roster Report Here'!$A260=DG$7,IF('Copy &amp; Paste Roster Report Here'!$M260="xxxxxxxxxxx",1,0),0)</f>
        <v>0</v>
      </c>
      <c r="DH263" s="124">
        <f>IF('Copy &amp; Paste Roster Report Here'!$A260=DH$7,IF('Copy &amp; Paste Roster Report Here'!$M260="xxxxxxxxxxx",1,0),0)</f>
        <v>0</v>
      </c>
      <c r="DI263" s="124">
        <f>IF('Copy &amp; Paste Roster Report Here'!$A260=DI$7,IF('Copy &amp; Paste Roster Report Here'!$M260="xxxxxxxxxxx",1,0),0)</f>
        <v>0</v>
      </c>
      <c r="DJ263" s="124">
        <f>IF('Copy &amp; Paste Roster Report Here'!$A260=DJ$7,IF('Copy &amp; Paste Roster Report Here'!$M260="xxxxxxxxxxx",1,0),0)</f>
        <v>0</v>
      </c>
      <c r="DK263" s="124">
        <f>IF('Copy &amp; Paste Roster Report Here'!$A260=DK$7,IF('Copy &amp; Paste Roster Report Here'!$M260="xxxxxxxxxxx",1,0),0)</f>
        <v>0</v>
      </c>
      <c r="DL263" s="124">
        <f>IF('Copy &amp; Paste Roster Report Here'!$A260=DL$7,IF('Copy &amp; Paste Roster Report Here'!$M260="xxxxxxxxxxx",1,0),0)</f>
        <v>0</v>
      </c>
      <c r="DM263" s="124">
        <f>IF('Copy &amp; Paste Roster Report Here'!$A260=DM$7,IF('Copy &amp; Paste Roster Report Here'!$M260="xxxxxxxxxxx",1,0),0)</f>
        <v>0</v>
      </c>
      <c r="DN263" s="124">
        <f>IF('Copy &amp; Paste Roster Report Here'!$A260=DN$7,IF('Copy &amp; Paste Roster Report Here'!$M260="xxxxxxxxxxx",1,0),0)</f>
        <v>0</v>
      </c>
      <c r="DO263" s="124">
        <f>IF('Copy &amp; Paste Roster Report Here'!$A260=DO$7,IF('Copy &amp; Paste Roster Report Here'!$M260="xxxxxxxxxxx",1,0),0)</f>
        <v>0</v>
      </c>
      <c r="DP263" s="125">
        <f t="shared" si="61"/>
        <v>0</v>
      </c>
      <c r="DQ263" s="126">
        <f t="shared" si="62"/>
        <v>0</v>
      </c>
    </row>
    <row r="264" spans="1:121" x14ac:dyDescent="0.2">
      <c r="A264" s="111">
        <f t="shared" si="48"/>
        <v>0</v>
      </c>
      <c r="B264" s="111">
        <f t="shared" si="49"/>
        <v>0</v>
      </c>
      <c r="C264" s="112">
        <f>+('Copy &amp; Paste Roster Report Here'!$P261-'Copy &amp; Paste Roster Report Here'!$O261)/30</f>
        <v>0</v>
      </c>
      <c r="D264" s="112">
        <f>+('Copy &amp; Paste Roster Report Here'!$P261-'Copy &amp; Paste Roster Report Here'!$O261)</f>
        <v>0</v>
      </c>
      <c r="E264" s="111">
        <f>'Copy &amp; Paste Roster Report Here'!N261</f>
        <v>0</v>
      </c>
      <c r="F264" s="111" t="str">
        <f t="shared" si="50"/>
        <v>N</v>
      </c>
      <c r="G264" s="111">
        <f>'Copy &amp; Paste Roster Report Here'!R261</f>
        <v>0</v>
      </c>
      <c r="H264" s="113">
        <f t="shared" si="51"/>
        <v>0</v>
      </c>
      <c r="I264" s="112">
        <f>IF(F264="N",$F$5-'Copy &amp; Paste Roster Report Here'!O261,+'Copy &amp; Paste Roster Report Here'!Q261-'Copy &amp; Paste Roster Report Here'!O261)</f>
        <v>0</v>
      </c>
      <c r="J264" s="114">
        <f t="shared" si="52"/>
        <v>0</v>
      </c>
      <c r="K264" s="114">
        <f t="shared" si="53"/>
        <v>0</v>
      </c>
      <c r="L264" s="115">
        <f>'Copy &amp; Paste Roster Report Here'!F261</f>
        <v>0</v>
      </c>
      <c r="M264" s="116">
        <f t="shared" si="54"/>
        <v>0</v>
      </c>
      <c r="N264" s="117">
        <f>IF('Copy &amp; Paste Roster Report Here'!$A261='Analytical Tests'!N$7,IF($F264="Y",+$H264*N$6,0),0)</f>
        <v>0</v>
      </c>
      <c r="O264" s="117">
        <f>IF('Copy &amp; Paste Roster Report Here'!$A261='Analytical Tests'!O$7,IF($F264="Y",+$H264*O$6,0),0)</f>
        <v>0</v>
      </c>
      <c r="P264" s="117">
        <f>IF('Copy &amp; Paste Roster Report Here'!$A261='Analytical Tests'!P$7,IF($F264="Y",+$H264*P$6,0),0)</f>
        <v>0</v>
      </c>
      <c r="Q264" s="117">
        <f>IF('Copy &amp; Paste Roster Report Here'!$A261='Analytical Tests'!Q$7,IF($F264="Y",+$H264*Q$6,0),0)</f>
        <v>0</v>
      </c>
      <c r="R264" s="117">
        <f>IF('Copy &amp; Paste Roster Report Here'!$A261='Analytical Tests'!R$7,IF($F264="Y",+$H264*R$6,0),0)</f>
        <v>0</v>
      </c>
      <c r="S264" s="117">
        <f>IF('Copy &amp; Paste Roster Report Here'!$A261='Analytical Tests'!S$7,IF($F264="Y",+$H264*S$6,0),0)</f>
        <v>0</v>
      </c>
      <c r="T264" s="117">
        <f>IF('Copy &amp; Paste Roster Report Here'!$A261='Analytical Tests'!T$7,IF($F264="Y",+$H264*T$6,0),0)</f>
        <v>0</v>
      </c>
      <c r="U264" s="117">
        <f>IF('Copy &amp; Paste Roster Report Here'!$A261='Analytical Tests'!U$7,IF($F264="Y",+$H264*U$6,0),0)</f>
        <v>0</v>
      </c>
      <c r="V264" s="117">
        <f>IF('Copy &amp; Paste Roster Report Here'!$A261='Analytical Tests'!V$7,IF($F264="Y",+$H264*V$6,0),0)</f>
        <v>0</v>
      </c>
      <c r="W264" s="117">
        <f>IF('Copy &amp; Paste Roster Report Here'!$A261='Analytical Tests'!W$7,IF($F264="Y",+$H264*W$6,0),0)</f>
        <v>0</v>
      </c>
      <c r="X264" s="117">
        <f>IF('Copy &amp; Paste Roster Report Here'!$A261='Analytical Tests'!X$7,IF($F264="Y",+$H264*X$6,0),0)</f>
        <v>0</v>
      </c>
      <c r="Y264" s="117" t="b">
        <f>IF('Copy &amp; Paste Roster Report Here'!$A261='Analytical Tests'!Y$7,IF($F264="N",IF($J264&gt;=$C264,Y$6,+($I264/$D264)*Y$6),0))</f>
        <v>0</v>
      </c>
      <c r="Z264" s="117" t="b">
        <f>IF('Copy &amp; Paste Roster Report Here'!$A261='Analytical Tests'!Z$7,IF($F264="N",IF($J264&gt;=$C264,Z$6,+($I264/$D264)*Z$6),0))</f>
        <v>0</v>
      </c>
      <c r="AA264" s="117" t="b">
        <f>IF('Copy &amp; Paste Roster Report Here'!$A261='Analytical Tests'!AA$7,IF($F264="N",IF($J264&gt;=$C264,AA$6,+($I264/$D264)*AA$6),0))</f>
        <v>0</v>
      </c>
      <c r="AB264" s="117" t="b">
        <f>IF('Copy &amp; Paste Roster Report Here'!$A261='Analytical Tests'!AB$7,IF($F264="N",IF($J264&gt;=$C264,AB$6,+($I264/$D264)*AB$6),0))</f>
        <v>0</v>
      </c>
      <c r="AC264" s="117" t="b">
        <f>IF('Copy &amp; Paste Roster Report Here'!$A261='Analytical Tests'!AC$7,IF($F264="N",IF($J264&gt;=$C264,AC$6,+($I264/$D264)*AC$6),0))</f>
        <v>0</v>
      </c>
      <c r="AD264" s="117" t="b">
        <f>IF('Copy &amp; Paste Roster Report Here'!$A261='Analytical Tests'!AD$7,IF($F264="N",IF($J264&gt;=$C264,AD$6,+($I264/$D264)*AD$6),0))</f>
        <v>0</v>
      </c>
      <c r="AE264" s="117" t="b">
        <f>IF('Copy &amp; Paste Roster Report Here'!$A261='Analytical Tests'!AE$7,IF($F264="N",IF($J264&gt;=$C264,AE$6,+($I264/$D264)*AE$6),0))</f>
        <v>0</v>
      </c>
      <c r="AF264" s="117" t="b">
        <f>IF('Copy &amp; Paste Roster Report Here'!$A261='Analytical Tests'!AF$7,IF($F264="N",IF($J264&gt;=$C264,AF$6,+($I264/$D264)*AF$6),0))</f>
        <v>0</v>
      </c>
      <c r="AG264" s="117" t="b">
        <f>IF('Copy &amp; Paste Roster Report Here'!$A261='Analytical Tests'!AG$7,IF($F264="N",IF($J264&gt;=$C264,AG$6,+($I264/$D264)*AG$6),0))</f>
        <v>0</v>
      </c>
      <c r="AH264" s="117" t="b">
        <f>IF('Copy &amp; Paste Roster Report Here'!$A261='Analytical Tests'!AH$7,IF($F264="N",IF($J264&gt;=$C264,AH$6,+($I264/$D264)*AH$6),0))</f>
        <v>0</v>
      </c>
      <c r="AI264" s="117" t="b">
        <f>IF('Copy &amp; Paste Roster Report Here'!$A261='Analytical Tests'!AI$7,IF($F264="N",IF($J264&gt;=$C264,AI$6,+($I264/$D264)*AI$6),0))</f>
        <v>0</v>
      </c>
      <c r="AJ264" s="79"/>
      <c r="AK264" s="118">
        <f>IF('Copy &amp; Paste Roster Report Here'!$A261=AK$7,IF('Copy &amp; Paste Roster Report Here'!$M261="FT",1,0),0)</f>
        <v>0</v>
      </c>
      <c r="AL264" s="118">
        <f>IF('Copy &amp; Paste Roster Report Here'!$A261=AL$7,IF('Copy &amp; Paste Roster Report Here'!$M261="FT",1,0),0)</f>
        <v>0</v>
      </c>
      <c r="AM264" s="118">
        <f>IF('Copy &amp; Paste Roster Report Here'!$A261=AM$7,IF('Copy &amp; Paste Roster Report Here'!$M261="FT",1,0),0)</f>
        <v>0</v>
      </c>
      <c r="AN264" s="118">
        <f>IF('Copy &amp; Paste Roster Report Here'!$A261=AN$7,IF('Copy &amp; Paste Roster Report Here'!$M261="FT",1,0),0)</f>
        <v>0</v>
      </c>
      <c r="AO264" s="118">
        <f>IF('Copy &amp; Paste Roster Report Here'!$A261=AO$7,IF('Copy &amp; Paste Roster Report Here'!$M261="FT",1,0),0)</f>
        <v>0</v>
      </c>
      <c r="AP264" s="118">
        <f>IF('Copy &amp; Paste Roster Report Here'!$A261=AP$7,IF('Copy &amp; Paste Roster Report Here'!$M261="FT",1,0),0)</f>
        <v>0</v>
      </c>
      <c r="AQ264" s="118">
        <f>IF('Copy &amp; Paste Roster Report Here'!$A261=AQ$7,IF('Copy &amp; Paste Roster Report Here'!$M261="FT",1,0),0)</f>
        <v>0</v>
      </c>
      <c r="AR264" s="118">
        <f>IF('Copy &amp; Paste Roster Report Here'!$A261=AR$7,IF('Copy &amp; Paste Roster Report Here'!$M261="FT",1,0),0)</f>
        <v>0</v>
      </c>
      <c r="AS264" s="118">
        <f>IF('Copy &amp; Paste Roster Report Here'!$A261=AS$7,IF('Copy &amp; Paste Roster Report Here'!$M261="FT",1,0),0)</f>
        <v>0</v>
      </c>
      <c r="AT264" s="118">
        <f>IF('Copy &amp; Paste Roster Report Here'!$A261=AT$7,IF('Copy &amp; Paste Roster Report Here'!$M261="FT",1,0),0)</f>
        <v>0</v>
      </c>
      <c r="AU264" s="118">
        <f>IF('Copy &amp; Paste Roster Report Here'!$A261=AU$7,IF('Copy &amp; Paste Roster Report Here'!$M261="FT",1,0),0)</f>
        <v>0</v>
      </c>
      <c r="AV264" s="73">
        <f t="shared" si="55"/>
        <v>0</v>
      </c>
      <c r="AW264" s="119">
        <f>IF('Copy &amp; Paste Roster Report Here'!$A261=AW$7,IF('Copy &amp; Paste Roster Report Here'!$M261="HT",1,0),0)</f>
        <v>0</v>
      </c>
      <c r="AX264" s="119">
        <f>IF('Copy &amp; Paste Roster Report Here'!$A261=AX$7,IF('Copy &amp; Paste Roster Report Here'!$M261="HT",1,0),0)</f>
        <v>0</v>
      </c>
      <c r="AY264" s="119">
        <f>IF('Copy &amp; Paste Roster Report Here'!$A261=AY$7,IF('Copy &amp; Paste Roster Report Here'!$M261="HT",1,0),0)</f>
        <v>0</v>
      </c>
      <c r="AZ264" s="119">
        <f>IF('Copy &amp; Paste Roster Report Here'!$A261=AZ$7,IF('Copy &amp; Paste Roster Report Here'!$M261="HT",1,0),0)</f>
        <v>0</v>
      </c>
      <c r="BA264" s="119">
        <f>IF('Copy &amp; Paste Roster Report Here'!$A261=BA$7,IF('Copy &amp; Paste Roster Report Here'!$M261="HT",1,0),0)</f>
        <v>0</v>
      </c>
      <c r="BB264" s="119">
        <f>IF('Copy &amp; Paste Roster Report Here'!$A261=BB$7,IF('Copy &amp; Paste Roster Report Here'!$M261="HT",1,0),0)</f>
        <v>0</v>
      </c>
      <c r="BC264" s="119">
        <f>IF('Copy &amp; Paste Roster Report Here'!$A261=BC$7,IF('Copy &amp; Paste Roster Report Here'!$M261="HT",1,0),0)</f>
        <v>0</v>
      </c>
      <c r="BD264" s="119">
        <f>IF('Copy &amp; Paste Roster Report Here'!$A261=BD$7,IF('Copy &amp; Paste Roster Report Here'!$M261="HT",1,0),0)</f>
        <v>0</v>
      </c>
      <c r="BE264" s="119">
        <f>IF('Copy &amp; Paste Roster Report Here'!$A261=BE$7,IF('Copy &amp; Paste Roster Report Here'!$M261="HT",1,0),0)</f>
        <v>0</v>
      </c>
      <c r="BF264" s="119">
        <f>IF('Copy &amp; Paste Roster Report Here'!$A261=BF$7,IF('Copy &amp; Paste Roster Report Here'!$M261="HT",1,0),0)</f>
        <v>0</v>
      </c>
      <c r="BG264" s="119">
        <f>IF('Copy &amp; Paste Roster Report Here'!$A261=BG$7,IF('Copy &amp; Paste Roster Report Here'!$M261="HT",1,0),0)</f>
        <v>0</v>
      </c>
      <c r="BH264" s="73">
        <f t="shared" si="56"/>
        <v>0</v>
      </c>
      <c r="BI264" s="120">
        <f>IF('Copy &amp; Paste Roster Report Here'!$A261=BI$7,IF('Copy &amp; Paste Roster Report Here'!$M261="MT",1,0),0)</f>
        <v>0</v>
      </c>
      <c r="BJ264" s="120">
        <f>IF('Copy &amp; Paste Roster Report Here'!$A261=BJ$7,IF('Copy &amp; Paste Roster Report Here'!$M261="MT",1,0),0)</f>
        <v>0</v>
      </c>
      <c r="BK264" s="120">
        <f>IF('Copy &amp; Paste Roster Report Here'!$A261=BK$7,IF('Copy &amp; Paste Roster Report Here'!$M261="MT",1,0),0)</f>
        <v>0</v>
      </c>
      <c r="BL264" s="120">
        <f>IF('Copy &amp; Paste Roster Report Here'!$A261=BL$7,IF('Copy &amp; Paste Roster Report Here'!$M261="MT",1,0),0)</f>
        <v>0</v>
      </c>
      <c r="BM264" s="120">
        <f>IF('Copy &amp; Paste Roster Report Here'!$A261=BM$7,IF('Copy &amp; Paste Roster Report Here'!$M261="MT",1,0),0)</f>
        <v>0</v>
      </c>
      <c r="BN264" s="120">
        <f>IF('Copy &amp; Paste Roster Report Here'!$A261=BN$7,IF('Copy &amp; Paste Roster Report Here'!$M261="MT",1,0),0)</f>
        <v>0</v>
      </c>
      <c r="BO264" s="120">
        <f>IF('Copy &amp; Paste Roster Report Here'!$A261=BO$7,IF('Copy &amp; Paste Roster Report Here'!$M261="MT",1,0),0)</f>
        <v>0</v>
      </c>
      <c r="BP264" s="120">
        <f>IF('Copy &amp; Paste Roster Report Here'!$A261=BP$7,IF('Copy &amp; Paste Roster Report Here'!$M261="MT",1,0),0)</f>
        <v>0</v>
      </c>
      <c r="BQ264" s="120">
        <f>IF('Copy &amp; Paste Roster Report Here'!$A261=BQ$7,IF('Copy &amp; Paste Roster Report Here'!$M261="MT",1,0),0)</f>
        <v>0</v>
      </c>
      <c r="BR264" s="120">
        <f>IF('Copy &amp; Paste Roster Report Here'!$A261=BR$7,IF('Copy &amp; Paste Roster Report Here'!$M261="MT",1,0),0)</f>
        <v>0</v>
      </c>
      <c r="BS264" s="120">
        <f>IF('Copy &amp; Paste Roster Report Here'!$A261=BS$7,IF('Copy &amp; Paste Roster Report Here'!$M261="MT",1,0),0)</f>
        <v>0</v>
      </c>
      <c r="BT264" s="73">
        <f t="shared" si="57"/>
        <v>0</v>
      </c>
      <c r="BU264" s="121">
        <f>IF('Copy &amp; Paste Roster Report Here'!$A261=BU$7,IF('Copy &amp; Paste Roster Report Here'!$M261="fy",1,0),0)</f>
        <v>0</v>
      </c>
      <c r="BV264" s="121">
        <f>IF('Copy &amp; Paste Roster Report Here'!$A261=BV$7,IF('Copy &amp; Paste Roster Report Here'!$M261="fy",1,0),0)</f>
        <v>0</v>
      </c>
      <c r="BW264" s="121">
        <f>IF('Copy &amp; Paste Roster Report Here'!$A261=BW$7,IF('Copy &amp; Paste Roster Report Here'!$M261="fy",1,0),0)</f>
        <v>0</v>
      </c>
      <c r="BX264" s="121">
        <f>IF('Copy &amp; Paste Roster Report Here'!$A261=BX$7,IF('Copy &amp; Paste Roster Report Here'!$M261="fy",1,0),0)</f>
        <v>0</v>
      </c>
      <c r="BY264" s="121">
        <f>IF('Copy &amp; Paste Roster Report Here'!$A261=BY$7,IF('Copy &amp; Paste Roster Report Here'!$M261="fy",1,0),0)</f>
        <v>0</v>
      </c>
      <c r="BZ264" s="121">
        <f>IF('Copy &amp; Paste Roster Report Here'!$A261=BZ$7,IF('Copy &amp; Paste Roster Report Here'!$M261="fy",1,0),0)</f>
        <v>0</v>
      </c>
      <c r="CA264" s="121">
        <f>IF('Copy &amp; Paste Roster Report Here'!$A261=CA$7,IF('Copy &amp; Paste Roster Report Here'!$M261="fy",1,0),0)</f>
        <v>0</v>
      </c>
      <c r="CB264" s="121">
        <f>IF('Copy &amp; Paste Roster Report Here'!$A261=CB$7,IF('Copy &amp; Paste Roster Report Here'!$M261="fy",1,0),0)</f>
        <v>0</v>
      </c>
      <c r="CC264" s="121">
        <f>IF('Copy &amp; Paste Roster Report Here'!$A261=CC$7,IF('Copy &amp; Paste Roster Report Here'!$M261="fy",1,0),0)</f>
        <v>0</v>
      </c>
      <c r="CD264" s="121">
        <f>IF('Copy &amp; Paste Roster Report Here'!$A261=CD$7,IF('Copy &amp; Paste Roster Report Here'!$M261="fy",1,0),0)</f>
        <v>0</v>
      </c>
      <c r="CE264" s="121">
        <f>IF('Copy &amp; Paste Roster Report Here'!$A261=CE$7,IF('Copy &amp; Paste Roster Report Here'!$M261="fy",1,0),0)</f>
        <v>0</v>
      </c>
      <c r="CF264" s="73">
        <f t="shared" si="58"/>
        <v>0</v>
      </c>
      <c r="CG264" s="122">
        <f>IF('Copy &amp; Paste Roster Report Here'!$A261=CG$7,IF('Copy &amp; Paste Roster Report Here'!$M261="RH",1,0),0)</f>
        <v>0</v>
      </c>
      <c r="CH264" s="122">
        <f>IF('Copy &amp; Paste Roster Report Here'!$A261=CH$7,IF('Copy &amp; Paste Roster Report Here'!$M261="RH",1,0),0)</f>
        <v>0</v>
      </c>
      <c r="CI264" s="122">
        <f>IF('Copy &amp; Paste Roster Report Here'!$A261=CI$7,IF('Copy &amp; Paste Roster Report Here'!$M261="RH",1,0),0)</f>
        <v>0</v>
      </c>
      <c r="CJ264" s="122">
        <f>IF('Copy &amp; Paste Roster Report Here'!$A261=CJ$7,IF('Copy &amp; Paste Roster Report Here'!$M261="RH",1,0),0)</f>
        <v>0</v>
      </c>
      <c r="CK264" s="122">
        <f>IF('Copy &amp; Paste Roster Report Here'!$A261=CK$7,IF('Copy &amp; Paste Roster Report Here'!$M261="RH",1,0),0)</f>
        <v>0</v>
      </c>
      <c r="CL264" s="122">
        <f>IF('Copy &amp; Paste Roster Report Here'!$A261=CL$7,IF('Copy &amp; Paste Roster Report Here'!$M261="RH",1,0),0)</f>
        <v>0</v>
      </c>
      <c r="CM264" s="122">
        <f>IF('Copy &amp; Paste Roster Report Here'!$A261=CM$7,IF('Copy &amp; Paste Roster Report Here'!$M261="RH",1,0),0)</f>
        <v>0</v>
      </c>
      <c r="CN264" s="122">
        <f>IF('Copy &amp; Paste Roster Report Here'!$A261=CN$7,IF('Copy &amp; Paste Roster Report Here'!$M261="RH",1,0),0)</f>
        <v>0</v>
      </c>
      <c r="CO264" s="122">
        <f>IF('Copy &amp; Paste Roster Report Here'!$A261=CO$7,IF('Copy &amp; Paste Roster Report Here'!$M261="RH",1,0),0)</f>
        <v>0</v>
      </c>
      <c r="CP264" s="122">
        <f>IF('Copy &amp; Paste Roster Report Here'!$A261=CP$7,IF('Copy &amp; Paste Roster Report Here'!$M261="RH",1,0),0)</f>
        <v>0</v>
      </c>
      <c r="CQ264" s="122">
        <f>IF('Copy &amp; Paste Roster Report Here'!$A261=CQ$7,IF('Copy &amp; Paste Roster Report Here'!$M261="RH",1,0),0)</f>
        <v>0</v>
      </c>
      <c r="CR264" s="73">
        <f t="shared" si="59"/>
        <v>0</v>
      </c>
      <c r="CS264" s="123">
        <f>IF('Copy &amp; Paste Roster Report Here'!$A261=CS$7,IF('Copy &amp; Paste Roster Report Here'!$M261="QT",1,0),0)</f>
        <v>0</v>
      </c>
      <c r="CT264" s="123">
        <f>IF('Copy &amp; Paste Roster Report Here'!$A261=CT$7,IF('Copy &amp; Paste Roster Report Here'!$M261="QT",1,0),0)</f>
        <v>0</v>
      </c>
      <c r="CU264" s="123">
        <f>IF('Copy &amp; Paste Roster Report Here'!$A261=CU$7,IF('Copy &amp; Paste Roster Report Here'!$M261="QT",1,0),0)</f>
        <v>0</v>
      </c>
      <c r="CV264" s="123">
        <f>IF('Copy &amp; Paste Roster Report Here'!$A261=CV$7,IF('Copy &amp; Paste Roster Report Here'!$M261="QT",1,0),0)</f>
        <v>0</v>
      </c>
      <c r="CW264" s="123">
        <f>IF('Copy &amp; Paste Roster Report Here'!$A261=CW$7,IF('Copy &amp; Paste Roster Report Here'!$M261="QT",1,0),0)</f>
        <v>0</v>
      </c>
      <c r="CX264" s="123">
        <f>IF('Copy &amp; Paste Roster Report Here'!$A261=CX$7,IF('Copy &amp; Paste Roster Report Here'!$M261="QT",1,0),0)</f>
        <v>0</v>
      </c>
      <c r="CY264" s="123">
        <f>IF('Copy &amp; Paste Roster Report Here'!$A261=CY$7,IF('Copy &amp; Paste Roster Report Here'!$M261="QT",1,0),0)</f>
        <v>0</v>
      </c>
      <c r="CZ264" s="123">
        <f>IF('Copy &amp; Paste Roster Report Here'!$A261=CZ$7,IF('Copy &amp; Paste Roster Report Here'!$M261="QT",1,0),0)</f>
        <v>0</v>
      </c>
      <c r="DA264" s="123">
        <f>IF('Copy &amp; Paste Roster Report Here'!$A261=DA$7,IF('Copy &amp; Paste Roster Report Here'!$M261="QT",1,0),0)</f>
        <v>0</v>
      </c>
      <c r="DB264" s="123">
        <f>IF('Copy &amp; Paste Roster Report Here'!$A261=DB$7,IF('Copy &amp; Paste Roster Report Here'!$M261="QT",1,0),0)</f>
        <v>0</v>
      </c>
      <c r="DC264" s="123">
        <f>IF('Copy &amp; Paste Roster Report Here'!$A261=DC$7,IF('Copy &amp; Paste Roster Report Here'!$M261="QT",1,0),0)</f>
        <v>0</v>
      </c>
      <c r="DD264" s="73">
        <f t="shared" si="60"/>
        <v>0</v>
      </c>
      <c r="DE264" s="124">
        <f>IF('Copy &amp; Paste Roster Report Here'!$A261=DE$7,IF('Copy &amp; Paste Roster Report Here'!$M261="xxxxxxxxxxx",1,0),0)</f>
        <v>0</v>
      </c>
      <c r="DF264" s="124">
        <f>IF('Copy &amp; Paste Roster Report Here'!$A261=DF$7,IF('Copy &amp; Paste Roster Report Here'!$M261="xxxxxxxxxxx",1,0),0)</f>
        <v>0</v>
      </c>
      <c r="DG264" s="124">
        <f>IF('Copy &amp; Paste Roster Report Here'!$A261=DG$7,IF('Copy &amp; Paste Roster Report Here'!$M261="xxxxxxxxxxx",1,0),0)</f>
        <v>0</v>
      </c>
      <c r="DH264" s="124">
        <f>IF('Copy &amp; Paste Roster Report Here'!$A261=DH$7,IF('Copy &amp; Paste Roster Report Here'!$M261="xxxxxxxxxxx",1,0),0)</f>
        <v>0</v>
      </c>
      <c r="DI264" s="124">
        <f>IF('Copy &amp; Paste Roster Report Here'!$A261=DI$7,IF('Copy &amp; Paste Roster Report Here'!$M261="xxxxxxxxxxx",1,0),0)</f>
        <v>0</v>
      </c>
      <c r="DJ264" s="124">
        <f>IF('Copy &amp; Paste Roster Report Here'!$A261=DJ$7,IF('Copy &amp; Paste Roster Report Here'!$M261="xxxxxxxxxxx",1,0),0)</f>
        <v>0</v>
      </c>
      <c r="DK264" s="124">
        <f>IF('Copy &amp; Paste Roster Report Here'!$A261=DK$7,IF('Copy &amp; Paste Roster Report Here'!$M261="xxxxxxxxxxx",1,0),0)</f>
        <v>0</v>
      </c>
      <c r="DL264" s="124">
        <f>IF('Copy &amp; Paste Roster Report Here'!$A261=DL$7,IF('Copy &amp; Paste Roster Report Here'!$M261="xxxxxxxxxxx",1,0),0)</f>
        <v>0</v>
      </c>
      <c r="DM264" s="124">
        <f>IF('Copy &amp; Paste Roster Report Here'!$A261=DM$7,IF('Copy &amp; Paste Roster Report Here'!$M261="xxxxxxxxxxx",1,0),0)</f>
        <v>0</v>
      </c>
      <c r="DN264" s="124">
        <f>IF('Copy &amp; Paste Roster Report Here'!$A261=DN$7,IF('Copy &amp; Paste Roster Report Here'!$M261="xxxxxxxxxxx",1,0),0)</f>
        <v>0</v>
      </c>
      <c r="DO264" s="124">
        <f>IF('Copy &amp; Paste Roster Report Here'!$A261=DO$7,IF('Copy &amp; Paste Roster Report Here'!$M261="xxxxxxxxxxx",1,0),0)</f>
        <v>0</v>
      </c>
      <c r="DP264" s="125">
        <f t="shared" si="61"/>
        <v>0</v>
      </c>
      <c r="DQ264" s="126">
        <f t="shared" si="62"/>
        <v>0</v>
      </c>
    </row>
    <row r="265" spans="1:121" x14ac:dyDescent="0.2">
      <c r="A265" s="111">
        <f t="shared" ref="A265:A328" si="63">AV265</f>
        <v>0</v>
      </c>
      <c r="B265" s="111">
        <f t="shared" ref="B265:B328" si="64">IF(BH265+BT265+CF265+CR265+DD265+DP265&gt;0,1,0)</f>
        <v>0</v>
      </c>
      <c r="C265" s="112">
        <f>+('Copy &amp; Paste Roster Report Here'!$P262-'Copy &amp; Paste Roster Report Here'!$O262)/30</f>
        <v>0</v>
      </c>
      <c r="D265" s="112">
        <f>+('Copy &amp; Paste Roster Report Here'!$P262-'Copy &amp; Paste Roster Report Here'!$O262)</f>
        <v>0</v>
      </c>
      <c r="E265" s="111">
        <f>'Copy &amp; Paste Roster Report Here'!N262</f>
        <v>0</v>
      </c>
      <c r="F265" s="111" t="str">
        <f t="shared" ref="F265:F328" si="65">IF(E265="completed","Y",IF(E265="ended service early","Y","N"))</f>
        <v>N</v>
      </c>
      <c r="G265" s="111">
        <f>'Copy &amp; Paste Roster Report Here'!R262</f>
        <v>0</v>
      </c>
      <c r="H265" s="113">
        <f t="shared" ref="H265:H328" si="66">IF(G265&gt;=1700,1,+G265/1700)</f>
        <v>0</v>
      </c>
      <c r="I265" s="112">
        <f>IF(F265="N",$F$5-'Copy &amp; Paste Roster Report Here'!O262,+'Copy &amp; Paste Roster Report Here'!Q262-'Copy &amp; Paste Roster Report Here'!O262)</f>
        <v>0</v>
      </c>
      <c r="J265" s="114">
        <f t="shared" ref="J265:J328" si="67">IF(I265="N/A","N/A",+I265/30)</f>
        <v>0</v>
      </c>
      <c r="K265" s="114">
        <f t="shared" ref="K265:K328" si="68">ROUNDUP(J265,0)</f>
        <v>0</v>
      </c>
      <c r="L265" s="115">
        <f>'Copy &amp; Paste Roster Report Here'!F262</f>
        <v>0</v>
      </c>
      <c r="M265" s="116">
        <f t="shared" ref="M265:M328" si="69">SUM(N265:AI265)</f>
        <v>0</v>
      </c>
      <c r="N265" s="117">
        <f>IF('Copy &amp; Paste Roster Report Here'!$A262='Analytical Tests'!N$7,IF($F265="Y",+$H265*N$6,0),0)</f>
        <v>0</v>
      </c>
      <c r="O265" s="117">
        <f>IF('Copy &amp; Paste Roster Report Here'!$A262='Analytical Tests'!O$7,IF($F265="Y",+$H265*O$6,0),0)</f>
        <v>0</v>
      </c>
      <c r="P265" s="117">
        <f>IF('Copy &amp; Paste Roster Report Here'!$A262='Analytical Tests'!P$7,IF($F265="Y",+$H265*P$6,0),0)</f>
        <v>0</v>
      </c>
      <c r="Q265" s="117">
        <f>IF('Copy &amp; Paste Roster Report Here'!$A262='Analytical Tests'!Q$7,IF($F265="Y",+$H265*Q$6,0),0)</f>
        <v>0</v>
      </c>
      <c r="R265" s="117">
        <f>IF('Copy &amp; Paste Roster Report Here'!$A262='Analytical Tests'!R$7,IF($F265="Y",+$H265*R$6,0),0)</f>
        <v>0</v>
      </c>
      <c r="S265" s="117">
        <f>IF('Copy &amp; Paste Roster Report Here'!$A262='Analytical Tests'!S$7,IF($F265="Y",+$H265*S$6,0),0)</f>
        <v>0</v>
      </c>
      <c r="T265" s="117">
        <f>IF('Copy &amp; Paste Roster Report Here'!$A262='Analytical Tests'!T$7,IF($F265="Y",+$H265*T$6,0),0)</f>
        <v>0</v>
      </c>
      <c r="U265" s="117">
        <f>IF('Copy &amp; Paste Roster Report Here'!$A262='Analytical Tests'!U$7,IF($F265="Y",+$H265*U$6,0),0)</f>
        <v>0</v>
      </c>
      <c r="V265" s="117">
        <f>IF('Copy &amp; Paste Roster Report Here'!$A262='Analytical Tests'!V$7,IF($F265="Y",+$H265*V$6,0),0)</f>
        <v>0</v>
      </c>
      <c r="W265" s="117">
        <f>IF('Copy &amp; Paste Roster Report Here'!$A262='Analytical Tests'!W$7,IF($F265="Y",+$H265*W$6,0),0)</f>
        <v>0</v>
      </c>
      <c r="X265" s="117">
        <f>IF('Copy &amp; Paste Roster Report Here'!$A262='Analytical Tests'!X$7,IF($F265="Y",+$H265*X$6,0),0)</f>
        <v>0</v>
      </c>
      <c r="Y265" s="117" t="b">
        <f>IF('Copy &amp; Paste Roster Report Here'!$A262='Analytical Tests'!Y$7,IF($F265="N",IF($J265&gt;=$C265,Y$6,+($I265/$D265)*Y$6),0))</f>
        <v>0</v>
      </c>
      <c r="Z265" s="117" t="b">
        <f>IF('Copy &amp; Paste Roster Report Here'!$A262='Analytical Tests'!Z$7,IF($F265="N",IF($J265&gt;=$C265,Z$6,+($I265/$D265)*Z$6),0))</f>
        <v>0</v>
      </c>
      <c r="AA265" s="117" t="b">
        <f>IF('Copy &amp; Paste Roster Report Here'!$A262='Analytical Tests'!AA$7,IF($F265="N",IF($J265&gt;=$C265,AA$6,+($I265/$D265)*AA$6),0))</f>
        <v>0</v>
      </c>
      <c r="AB265" s="117" t="b">
        <f>IF('Copy &amp; Paste Roster Report Here'!$A262='Analytical Tests'!AB$7,IF($F265="N",IF($J265&gt;=$C265,AB$6,+($I265/$D265)*AB$6),0))</f>
        <v>0</v>
      </c>
      <c r="AC265" s="117" t="b">
        <f>IF('Copy &amp; Paste Roster Report Here'!$A262='Analytical Tests'!AC$7,IF($F265="N",IF($J265&gt;=$C265,AC$6,+($I265/$D265)*AC$6),0))</f>
        <v>0</v>
      </c>
      <c r="AD265" s="117" t="b">
        <f>IF('Copy &amp; Paste Roster Report Here'!$A262='Analytical Tests'!AD$7,IF($F265="N",IF($J265&gt;=$C265,AD$6,+($I265/$D265)*AD$6),0))</f>
        <v>0</v>
      </c>
      <c r="AE265" s="117" t="b">
        <f>IF('Copy &amp; Paste Roster Report Here'!$A262='Analytical Tests'!AE$7,IF($F265="N",IF($J265&gt;=$C265,AE$6,+($I265/$D265)*AE$6),0))</f>
        <v>0</v>
      </c>
      <c r="AF265" s="117" t="b">
        <f>IF('Copy &amp; Paste Roster Report Here'!$A262='Analytical Tests'!AF$7,IF($F265="N",IF($J265&gt;=$C265,AF$6,+($I265/$D265)*AF$6),0))</f>
        <v>0</v>
      </c>
      <c r="AG265" s="117" t="b">
        <f>IF('Copy &amp; Paste Roster Report Here'!$A262='Analytical Tests'!AG$7,IF($F265="N",IF($J265&gt;=$C265,AG$6,+($I265/$D265)*AG$6),0))</f>
        <v>0</v>
      </c>
      <c r="AH265" s="117" t="b">
        <f>IF('Copy &amp; Paste Roster Report Here'!$A262='Analytical Tests'!AH$7,IF($F265="N",IF($J265&gt;=$C265,AH$6,+($I265/$D265)*AH$6),0))</f>
        <v>0</v>
      </c>
      <c r="AI265" s="117" t="b">
        <f>IF('Copy &amp; Paste Roster Report Here'!$A262='Analytical Tests'!AI$7,IF($F265="N",IF($J265&gt;=$C265,AI$6,+($I265/$D265)*AI$6),0))</f>
        <v>0</v>
      </c>
      <c r="AJ265" s="79"/>
      <c r="AK265" s="118">
        <f>IF('Copy &amp; Paste Roster Report Here'!$A262=AK$7,IF('Copy &amp; Paste Roster Report Here'!$M262="FT",1,0),0)</f>
        <v>0</v>
      </c>
      <c r="AL265" s="118">
        <f>IF('Copy &amp; Paste Roster Report Here'!$A262=AL$7,IF('Copy &amp; Paste Roster Report Here'!$M262="FT",1,0),0)</f>
        <v>0</v>
      </c>
      <c r="AM265" s="118">
        <f>IF('Copy &amp; Paste Roster Report Here'!$A262=AM$7,IF('Copy &amp; Paste Roster Report Here'!$M262="FT",1,0),0)</f>
        <v>0</v>
      </c>
      <c r="AN265" s="118">
        <f>IF('Copy &amp; Paste Roster Report Here'!$A262=AN$7,IF('Copy &amp; Paste Roster Report Here'!$M262="FT",1,0),0)</f>
        <v>0</v>
      </c>
      <c r="AO265" s="118">
        <f>IF('Copy &amp; Paste Roster Report Here'!$A262=AO$7,IF('Copy &amp; Paste Roster Report Here'!$M262="FT",1,0),0)</f>
        <v>0</v>
      </c>
      <c r="AP265" s="118">
        <f>IF('Copy &amp; Paste Roster Report Here'!$A262=AP$7,IF('Copy &amp; Paste Roster Report Here'!$M262="FT",1,0),0)</f>
        <v>0</v>
      </c>
      <c r="AQ265" s="118">
        <f>IF('Copy &amp; Paste Roster Report Here'!$A262=AQ$7,IF('Copy &amp; Paste Roster Report Here'!$M262="FT",1,0),0)</f>
        <v>0</v>
      </c>
      <c r="AR265" s="118">
        <f>IF('Copy &amp; Paste Roster Report Here'!$A262=AR$7,IF('Copy &amp; Paste Roster Report Here'!$M262="FT",1,0),0)</f>
        <v>0</v>
      </c>
      <c r="AS265" s="118">
        <f>IF('Copy &amp; Paste Roster Report Here'!$A262=AS$7,IF('Copy &amp; Paste Roster Report Here'!$M262="FT",1,0),0)</f>
        <v>0</v>
      </c>
      <c r="AT265" s="118">
        <f>IF('Copy &amp; Paste Roster Report Here'!$A262=AT$7,IF('Copy &amp; Paste Roster Report Here'!$M262="FT",1,0),0)</f>
        <v>0</v>
      </c>
      <c r="AU265" s="118">
        <f>IF('Copy &amp; Paste Roster Report Here'!$A262=AU$7,IF('Copy &amp; Paste Roster Report Here'!$M262="FT",1,0),0)</f>
        <v>0</v>
      </c>
      <c r="AV265" s="73">
        <f t="shared" ref="AV265:AV328" si="70">SUM(AK265:AU265)</f>
        <v>0</v>
      </c>
      <c r="AW265" s="119">
        <f>IF('Copy &amp; Paste Roster Report Here'!$A262=AW$7,IF('Copy &amp; Paste Roster Report Here'!$M262="HT",1,0),0)</f>
        <v>0</v>
      </c>
      <c r="AX265" s="119">
        <f>IF('Copy &amp; Paste Roster Report Here'!$A262=AX$7,IF('Copy &amp; Paste Roster Report Here'!$M262="HT",1,0),0)</f>
        <v>0</v>
      </c>
      <c r="AY265" s="119">
        <f>IF('Copy &amp; Paste Roster Report Here'!$A262=AY$7,IF('Copy &amp; Paste Roster Report Here'!$M262="HT",1,0),0)</f>
        <v>0</v>
      </c>
      <c r="AZ265" s="119">
        <f>IF('Copy &amp; Paste Roster Report Here'!$A262=AZ$7,IF('Copy &amp; Paste Roster Report Here'!$M262="HT",1,0),0)</f>
        <v>0</v>
      </c>
      <c r="BA265" s="119">
        <f>IF('Copy &amp; Paste Roster Report Here'!$A262=BA$7,IF('Copy &amp; Paste Roster Report Here'!$M262="HT",1,0),0)</f>
        <v>0</v>
      </c>
      <c r="BB265" s="119">
        <f>IF('Copy &amp; Paste Roster Report Here'!$A262=BB$7,IF('Copy &amp; Paste Roster Report Here'!$M262="HT",1,0),0)</f>
        <v>0</v>
      </c>
      <c r="BC265" s="119">
        <f>IF('Copy &amp; Paste Roster Report Here'!$A262=BC$7,IF('Copy &amp; Paste Roster Report Here'!$M262="HT",1,0),0)</f>
        <v>0</v>
      </c>
      <c r="BD265" s="119">
        <f>IF('Copy &amp; Paste Roster Report Here'!$A262=BD$7,IF('Copy &amp; Paste Roster Report Here'!$M262="HT",1,0),0)</f>
        <v>0</v>
      </c>
      <c r="BE265" s="119">
        <f>IF('Copy &amp; Paste Roster Report Here'!$A262=BE$7,IF('Copy &amp; Paste Roster Report Here'!$M262="HT",1,0),0)</f>
        <v>0</v>
      </c>
      <c r="BF265" s="119">
        <f>IF('Copy &amp; Paste Roster Report Here'!$A262=BF$7,IF('Copy &amp; Paste Roster Report Here'!$M262="HT",1,0),0)</f>
        <v>0</v>
      </c>
      <c r="BG265" s="119">
        <f>IF('Copy &amp; Paste Roster Report Here'!$A262=BG$7,IF('Copy &amp; Paste Roster Report Here'!$M262="HT",1,0),0)</f>
        <v>0</v>
      </c>
      <c r="BH265" s="73">
        <f t="shared" ref="BH265:BH328" si="71">SUM(AW265:BG265)</f>
        <v>0</v>
      </c>
      <c r="BI265" s="120">
        <f>IF('Copy &amp; Paste Roster Report Here'!$A262=BI$7,IF('Copy &amp; Paste Roster Report Here'!$M262="MT",1,0),0)</f>
        <v>0</v>
      </c>
      <c r="BJ265" s="120">
        <f>IF('Copy &amp; Paste Roster Report Here'!$A262=BJ$7,IF('Copy &amp; Paste Roster Report Here'!$M262="MT",1,0),0)</f>
        <v>0</v>
      </c>
      <c r="BK265" s="120">
        <f>IF('Copy &amp; Paste Roster Report Here'!$A262=BK$7,IF('Copy &amp; Paste Roster Report Here'!$M262="MT",1,0),0)</f>
        <v>0</v>
      </c>
      <c r="BL265" s="120">
        <f>IF('Copy &amp; Paste Roster Report Here'!$A262=BL$7,IF('Copy &amp; Paste Roster Report Here'!$M262="MT",1,0),0)</f>
        <v>0</v>
      </c>
      <c r="BM265" s="120">
        <f>IF('Copy &amp; Paste Roster Report Here'!$A262=BM$7,IF('Copy &amp; Paste Roster Report Here'!$M262="MT",1,0),0)</f>
        <v>0</v>
      </c>
      <c r="BN265" s="120">
        <f>IF('Copy &amp; Paste Roster Report Here'!$A262=BN$7,IF('Copy &amp; Paste Roster Report Here'!$M262="MT",1,0),0)</f>
        <v>0</v>
      </c>
      <c r="BO265" s="120">
        <f>IF('Copy &amp; Paste Roster Report Here'!$A262=BO$7,IF('Copy &amp; Paste Roster Report Here'!$M262="MT",1,0),0)</f>
        <v>0</v>
      </c>
      <c r="BP265" s="120">
        <f>IF('Copy &amp; Paste Roster Report Here'!$A262=BP$7,IF('Copy &amp; Paste Roster Report Here'!$M262="MT",1,0),0)</f>
        <v>0</v>
      </c>
      <c r="BQ265" s="120">
        <f>IF('Copy &amp; Paste Roster Report Here'!$A262=BQ$7,IF('Copy &amp; Paste Roster Report Here'!$M262="MT",1,0),0)</f>
        <v>0</v>
      </c>
      <c r="BR265" s="120">
        <f>IF('Copy &amp; Paste Roster Report Here'!$A262=BR$7,IF('Copy &amp; Paste Roster Report Here'!$M262="MT",1,0),0)</f>
        <v>0</v>
      </c>
      <c r="BS265" s="120">
        <f>IF('Copy &amp; Paste Roster Report Here'!$A262=BS$7,IF('Copy &amp; Paste Roster Report Here'!$M262="MT",1,0),0)</f>
        <v>0</v>
      </c>
      <c r="BT265" s="73">
        <f t="shared" ref="BT265:BT328" si="72">SUM(BI265:BS265)</f>
        <v>0</v>
      </c>
      <c r="BU265" s="121">
        <f>IF('Copy &amp; Paste Roster Report Here'!$A262=BU$7,IF('Copy &amp; Paste Roster Report Here'!$M262="fy",1,0),0)</f>
        <v>0</v>
      </c>
      <c r="BV265" s="121">
        <f>IF('Copy &amp; Paste Roster Report Here'!$A262=BV$7,IF('Copy &amp; Paste Roster Report Here'!$M262="fy",1,0),0)</f>
        <v>0</v>
      </c>
      <c r="BW265" s="121">
        <f>IF('Copy &amp; Paste Roster Report Here'!$A262=BW$7,IF('Copy &amp; Paste Roster Report Here'!$M262="fy",1,0),0)</f>
        <v>0</v>
      </c>
      <c r="BX265" s="121">
        <f>IF('Copy &amp; Paste Roster Report Here'!$A262=BX$7,IF('Copy &amp; Paste Roster Report Here'!$M262="fy",1,0),0)</f>
        <v>0</v>
      </c>
      <c r="BY265" s="121">
        <f>IF('Copy &amp; Paste Roster Report Here'!$A262=BY$7,IF('Copy &amp; Paste Roster Report Here'!$M262="fy",1,0),0)</f>
        <v>0</v>
      </c>
      <c r="BZ265" s="121">
        <f>IF('Copy &amp; Paste Roster Report Here'!$A262=BZ$7,IF('Copy &amp; Paste Roster Report Here'!$M262="fy",1,0),0)</f>
        <v>0</v>
      </c>
      <c r="CA265" s="121">
        <f>IF('Copy &amp; Paste Roster Report Here'!$A262=CA$7,IF('Copy &amp; Paste Roster Report Here'!$M262="fy",1,0),0)</f>
        <v>0</v>
      </c>
      <c r="CB265" s="121">
        <f>IF('Copy &amp; Paste Roster Report Here'!$A262=CB$7,IF('Copy &amp; Paste Roster Report Here'!$M262="fy",1,0),0)</f>
        <v>0</v>
      </c>
      <c r="CC265" s="121">
        <f>IF('Copy &amp; Paste Roster Report Here'!$A262=CC$7,IF('Copy &amp; Paste Roster Report Here'!$M262="fy",1,0),0)</f>
        <v>0</v>
      </c>
      <c r="CD265" s="121">
        <f>IF('Copy &amp; Paste Roster Report Here'!$A262=CD$7,IF('Copy &amp; Paste Roster Report Here'!$M262="fy",1,0),0)</f>
        <v>0</v>
      </c>
      <c r="CE265" s="121">
        <f>IF('Copy &amp; Paste Roster Report Here'!$A262=CE$7,IF('Copy &amp; Paste Roster Report Here'!$M262="fy",1,0),0)</f>
        <v>0</v>
      </c>
      <c r="CF265" s="73">
        <f t="shared" ref="CF265:CF328" si="73">SUM(BU265:CE265)</f>
        <v>0</v>
      </c>
      <c r="CG265" s="122">
        <f>IF('Copy &amp; Paste Roster Report Here'!$A262=CG$7,IF('Copy &amp; Paste Roster Report Here'!$M262="RH",1,0),0)</f>
        <v>0</v>
      </c>
      <c r="CH265" s="122">
        <f>IF('Copy &amp; Paste Roster Report Here'!$A262=CH$7,IF('Copy &amp; Paste Roster Report Here'!$M262="RH",1,0),0)</f>
        <v>0</v>
      </c>
      <c r="CI265" s="122">
        <f>IF('Copy &amp; Paste Roster Report Here'!$A262=CI$7,IF('Copy &amp; Paste Roster Report Here'!$M262="RH",1,0),0)</f>
        <v>0</v>
      </c>
      <c r="CJ265" s="122">
        <f>IF('Copy &amp; Paste Roster Report Here'!$A262=CJ$7,IF('Copy &amp; Paste Roster Report Here'!$M262="RH",1,0),0)</f>
        <v>0</v>
      </c>
      <c r="CK265" s="122">
        <f>IF('Copy &amp; Paste Roster Report Here'!$A262=CK$7,IF('Copy &amp; Paste Roster Report Here'!$M262="RH",1,0),0)</f>
        <v>0</v>
      </c>
      <c r="CL265" s="122">
        <f>IF('Copy &amp; Paste Roster Report Here'!$A262=CL$7,IF('Copy &amp; Paste Roster Report Here'!$M262="RH",1,0),0)</f>
        <v>0</v>
      </c>
      <c r="CM265" s="122">
        <f>IF('Copy &amp; Paste Roster Report Here'!$A262=CM$7,IF('Copy &amp; Paste Roster Report Here'!$M262="RH",1,0),0)</f>
        <v>0</v>
      </c>
      <c r="CN265" s="122">
        <f>IF('Copy &amp; Paste Roster Report Here'!$A262=CN$7,IF('Copy &amp; Paste Roster Report Here'!$M262="RH",1,0),0)</f>
        <v>0</v>
      </c>
      <c r="CO265" s="122">
        <f>IF('Copy &amp; Paste Roster Report Here'!$A262=CO$7,IF('Copy &amp; Paste Roster Report Here'!$M262="RH",1,0),0)</f>
        <v>0</v>
      </c>
      <c r="CP265" s="122">
        <f>IF('Copy &amp; Paste Roster Report Here'!$A262=CP$7,IF('Copy &amp; Paste Roster Report Here'!$M262="RH",1,0),0)</f>
        <v>0</v>
      </c>
      <c r="CQ265" s="122">
        <f>IF('Copy &amp; Paste Roster Report Here'!$A262=CQ$7,IF('Copy &amp; Paste Roster Report Here'!$M262="RH",1,0),0)</f>
        <v>0</v>
      </c>
      <c r="CR265" s="73">
        <f t="shared" ref="CR265:CR328" si="74">SUM(CG265:CQ265)</f>
        <v>0</v>
      </c>
      <c r="CS265" s="123">
        <f>IF('Copy &amp; Paste Roster Report Here'!$A262=CS$7,IF('Copy &amp; Paste Roster Report Here'!$M262="QT",1,0),0)</f>
        <v>0</v>
      </c>
      <c r="CT265" s="123">
        <f>IF('Copy &amp; Paste Roster Report Here'!$A262=CT$7,IF('Copy &amp; Paste Roster Report Here'!$M262="QT",1,0),0)</f>
        <v>0</v>
      </c>
      <c r="CU265" s="123">
        <f>IF('Copy &amp; Paste Roster Report Here'!$A262=CU$7,IF('Copy &amp; Paste Roster Report Here'!$M262="QT",1,0),0)</f>
        <v>0</v>
      </c>
      <c r="CV265" s="123">
        <f>IF('Copy &amp; Paste Roster Report Here'!$A262=CV$7,IF('Copy &amp; Paste Roster Report Here'!$M262="QT",1,0),0)</f>
        <v>0</v>
      </c>
      <c r="CW265" s="123">
        <f>IF('Copy &amp; Paste Roster Report Here'!$A262=CW$7,IF('Copy &amp; Paste Roster Report Here'!$M262="QT",1,0),0)</f>
        <v>0</v>
      </c>
      <c r="CX265" s="123">
        <f>IF('Copy &amp; Paste Roster Report Here'!$A262=CX$7,IF('Copy &amp; Paste Roster Report Here'!$M262="QT",1,0),0)</f>
        <v>0</v>
      </c>
      <c r="CY265" s="123">
        <f>IF('Copy &amp; Paste Roster Report Here'!$A262=CY$7,IF('Copy &amp; Paste Roster Report Here'!$M262="QT",1,0),0)</f>
        <v>0</v>
      </c>
      <c r="CZ265" s="123">
        <f>IF('Copy &amp; Paste Roster Report Here'!$A262=CZ$7,IF('Copy &amp; Paste Roster Report Here'!$M262="QT",1,0),0)</f>
        <v>0</v>
      </c>
      <c r="DA265" s="123">
        <f>IF('Copy &amp; Paste Roster Report Here'!$A262=DA$7,IF('Copy &amp; Paste Roster Report Here'!$M262="QT",1,0),0)</f>
        <v>0</v>
      </c>
      <c r="DB265" s="123">
        <f>IF('Copy &amp; Paste Roster Report Here'!$A262=DB$7,IF('Copy &amp; Paste Roster Report Here'!$M262="QT",1,0),0)</f>
        <v>0</v>
      </c>
      <c r="DC265" s="123">
        <f>IF('Copy &amp; Paste Roster Report Here'!$A262=DC$7,IF('Copy &amp; Paste Roster Report Here'!$M262="QT",1,0),0)</f>
        <v>0</v>
      </c>
      <c r="DD265" s="73">
        <f t="shared" ref="DD265:DD328" si="75">SUM(CS265:DC265)</f>
        <v>0</v>
      </c>
      <c r="DE265" s="124">
        <f>IF('Copy &amp; Paste Roster Report Here'!$A262=DE$7,IF('Copy &amp; Paste Roster Report Here'!$M262="xxxxxxxxxxx",1,0),0)</f>
        <v>0</v>
      </c>
      <c r="DF265" s="124">
        <f>IF('Copy &amp; Paste Roster Report Here'!$A262=DF$7,IF('Copy &amp; Paste Roster Report Here'!$M262="xxxxxxxxxxx",1,0),0)</f>
        <v>0</v>
      </c>
      <c r="DG265" s="124">
        <f>IF('Copy &amp; Paste Roster Report Here'!$A262=DG$7,IF('Copy &amp; Paste Roster Report Here'!$M262="xxxxxxxxxxx",1,0),0)</f>
        <v>0</v>
      </c>
      <c r="DH265" s="124">
        <f>IF('Copy &amp; Paste Roster Report Here'!$A262=DH$7,IF('Copy &amp; Paste Roster Report Here'!$M262="xxxxxxxxxxx",1,0),0)</f>
        <v>0</v>
      </c>
      <c r="DI265" s="124">
        <f>IF('Copy &amp; Paste Roster Report Here'!$A262=DI$7,IF('Copy &amp; Paste Roster Report Here'!$M262="xxxxxxxxxxx",1,0),0)</f>
        <v>0</v>
      </c>
      <c r="DJ265" s="124">
        <f>IF('Copy &amp; Paste Roster Report Here'!$A262=DJ$7,IF('Copy &amp; Paste Roster Report Here'!$M262="xxxxxxxxxxx",1,0),0)</f>
        <v>0</v>
      </c>
      <c r="DK265" s="124">
        <f>IF('Copy &amp; Paste Roster Report Here'!$A262=DK$7,IF('Copy &amp; Paste Roster Report Here'!$M262="xxxxxxxxxxx",1,0),0)</f>
        <v>0</v>
      </c>
      <c r="DL265" s="124">
        <f>IF('Copy &amp; Paste Roster Report Here'!$A262=DL$7,IF('Copy &amp; Paste Roster Report Here'!$M262="xxxxxxxxxxx",1,0),0)</f>
        <v>0</v>
      </c>
      <c r="DM265" s="124">
        <f>IF('Copy &amp; Paste Roster Report Here'!$A262=DM$7,IF('Copy &amp; Paste Roster Report Here'!$M262="xxxxxxxxxxx",1,0),0)</f>
        <v>0</v>
      </c>
      <c r="DN265" s="124">
        <f>IF('Copy &amp; Paste Roster Report Here'!$A262=DN$7,IF('Copy &amp; Paste Roster Report Here'!$M262="xxxxxxxxxxx",1,0),0)</f>
        <v>0</v>
      </c>
      <c r="DO265" s="124">
        <f>IF('Copy &amp; Paste Roster Report Here'!$A262=DO$7,IF('Copy &amp; Paste Roster Report Here'!$M262="xxxxxxxxxxx",1,0),0)</f>
        <v>0</v>
      </c>
      <c r="DP265" s="125">
        <f t="shared" ref="DP265:DP328" si="76">SUM(DE265:DO265)</f>
        <v>0</v>
      </c>
      <c r="DQ265" s="126">
        <f t="shared" ref="DQ265:DQ328" si="77">DP265+DD265+CR265+CF265+BT265+BH265+AV265</f>
        <v>0</v>
      </c>
    </row>
    <row r="266" spans="1:121" x14ac:dyDescent="0.2">
      <c r="A266" s="111">
        <f t="shared" si="63"/>
        <v>0</v>
      </c>
      <c r="B266" s="111">
        <f t="shared" si="64"/>
        <v>0</v>
      </c>
      <c r="C266" s="112">
        <f>+('Copy &amp; Paste Roster Report Here'!$P263-'Copy &amp; Paste Roster Report Here'!$O263)/30</f>
        <v>0</v>
      </c>
      <c r="D266" s="112">
        <f>+('Copy &amp; Paste Roster Report Here'!$P263-'Copy &amp; Paste Roster Report Here'!$O263)</f>
        <v>0</v>
      </c>
      <c r="E266" s="111">
        <f>'Copy &amp; Paste Roster Report Here'!N263</f>
        <v>0</v>
      </c>
      <c r="F266" s="111" t="str">
        <f t="shared" si="65"/>
        <v>N</v>
      </c>
      <c r="G266" s="111">
        <f>'Copy &amp; Paste Roster Report Here'!R263</f>
        <v>0</v>
      </c>
      <c r="H266" s="113">
        <f t="shared" si="66"/>
        <v>0</v>
      </c>
      <c r="I266" s="112">
        <f>IF(F266="N",$F$5-'Copy &amp; Paste Roster Report Here'!O263,+'Copy &amp; Paste Roster Report Here'!Q263-'Copy &amp; Paste Roster Report Here'!O263)</f>
        <v>0</v>
      </c>
      <c r="J266" s="114">
        <f t="shared" si="67"/>
        <v>0</v>
      </c>
      <c r="K266" s="114">
        <f t="shared" si="68"/>
        <v>0</v>
      </c>
      <c r="L266" s="115">
        <f>'Copy &amp; Paste Roster Report Here'!F263</f>
        <v>0</v>
      </c>
      <c r="M266" s="116">
        <f t="shared" si="69"/>
        <v>0</v>
      </c>
      <c r="N266" s="117">
        <f>IF('Copy &amp; Paste Roster Report Here'!$A263='Analytical Tests'!N$7,IF($F266="Y",+$H266*N$6,0),0)</f>
        <v>0</v>
      </c>
      <c r="O266" s="117">
        <f>IF('Copy &amp; Paste Roster Report Here'!$A263='Analytical Tests'!O$7,IF($F266="Y",+$H266*O$6,0),0)</f>
        <v>0</v>
      </c>
      <c r="P266" s="117">
        <f>IF('Copy &amp; Paste Roster Report Here'!$A263='Analytical Tests'!P$7,IF($F266="Y",+$H266*P$6,0),0)</f>
        <v>0</v>
      </c>
      <c r="Q266" s="117">
        <f>IF('Copy &amp; Paste Roster Report Here'!$A263='Analytical Tests'!Q$7,IF($F266="Y",+$H266*Q$6,0),0)</f>
        <v>0</v>
      </c>
      <c r="R266" s="117">
        <f>IF('Copy &amp; Paste Roster Report Here'!$A263='Analytical Tests'!R$7,IF($F266="Y",+$H266*R$6,0),0)</f>
        <v>0</v>
      </c>
      <c r="S266" s="117">
        <f>IF('Copy &amp; Paste Roster Report Here'!$A263='Analytical Tests'!S$7,IF($F266="Y",+$H266*S$6,0),0)</f>
        <v>0</v>
      </c>
      <c r="T266" s="117">
        <f>IF('Copy &amp; Paste Roster Report Here'!$A263='Analytical Tests'!T$7,IF($F266="Y",+$H266*T$6,0),0)</f>
        <v>0</v>
      </c>
      <c r="U266" s="117">
        <f>IF('Copy &amp; Paste Roster Report Here'!$A263='Analytical Tests'!U$7,IF($F266="Y",+$H266*U$6,0),0)</f>
        <v>0</v>
      </c>
      <c r="V266" s="117">
        <f>IF('Copy &amp; Paste Roster Report Here'!$A263='Analytical Tests'!V$7,IF($F266="Y",+$H266*V$6,0),0)</f>
        <v>0</v>
      </c>
      <c r="W266" s="117">
        <f>IF('Copy &amp; Paste Roster Report Here'!$A263='Analytical Tests'!W$7,IF($F266="Y",+$H266*W$6,0),0)</f>
        <v>0</v>
      </c>
      <c r="X266" s="117">
        <f>IF('Copy &amp; Paste Roster Report Here'!$A263='Analytical Tests'!X$7,IF($F266="Y",+$H266*X$6,0),0)</f>
        <v>0</v>
      </c>
      <c r="Y266" s="117" t="b">
        <f>IF('Copy &amp; Paste Roster Report Here'!$A263='Analytical Tests'!Y$7,IF($F266="N",IF($J266&gt;=$C266,Y$6,+($I266/$D266)*Y$6),0))</f>
        <v>0</v>
      </c>
      <c r="Z266" s="117" t="b">
        <f>IF('Copy &amp; Paste Roster Report Here'!$A263='Analytical Tests'!Z$7,IF($F266="N",IF($J266&gt;=$C266,Z$6,+($I266/$D266)*Z$6),0))</f>
        <v>0</v>
      </c>
      <c r="AA266" s="117" t="b">
        <f>IF('Copy &amp; Paste Roster Report Here'!$A263='Analytical Tests'!AA$7,IF($F266="N",IF($J266&gt;=$C266,AA$6,+($I266/$D266)*AA$6),0))</f>
        <v>0</v>
      </c>
      <c r="AB266" s="117" t="b">
        <f>IF('Copy &amp; Paste Roster Report Here'!$A263='Analytical Tests'!AB$7,IF($F266="N",IF($J266&gt;=$C266,AB$6,+($I266/$D266)*AB$6),0))</f>
        <v>0</v>
      </c>
      <c r="AC266" s="117" t="b">
        <f>IF('Copy &amp; Paste Roster Report Here'!$A263='Analytical Tests'!AC$7,IF($F266="N",IF($J266&gt;=$C266,AC$6,+($I266/$D266)*AC$6),0))</f>
        <v>0</v>
      </c>
      <c r="AD266" s="117" t="b">
        <f>IF('Copy &amp; Paste Roster Report Here'!$A263='Analytical Tests'!AD$7,IF($F266="N",IF($J266&gt;=$C266,AD$6,+($I266/$D266)*AD$6),0))</f>
        <v>0</v>
      </c>
      <c r="AE266" s="117" t="b">
        <f>IF('Copy &amp; Paste Roster Report Here'!$A263='Analytical Tests'!AE$7,IF($F266="N",IF($J266&gt;=$C266,AE$6,+($I266/$D266)*AE$6),0))</f>
        <v>0</v>
      </c>
      <c r="AF266" s="117" t="b">
        <f>IF('Copy &amp; Paste Roster Report Here'!$A263='Analytical Tests'!AF$7,IF($F266="N",IF($J266&gt;=$C266,AF$6,+($I266/$D266)*AF$6),0))</f>
        <v>0</v>
      </c>
      <c r="AG266" s="117" t="b">
        <f>IF('Copy &amp; Paste Roster Report Here'!$A263='Analytical Tests'!AG$7,IF($F266="N",IF($J266&gt;=$C266,AG$6,+($I266/$D266)*AG$6),0))</f>
        <v>0</v>
      </c>
      <c r="AH266" s="117" t="b">
        <f>IF('Copy &amp; Paste Roster Report Here'!$A263='Analytical Tests'!AH$7,IF($F266="N",IF($J266&gt;=$C266,AH$6,+($I266/$D266)*AH$6),0))</f>
        <v>0</v>
      </c>
      <c r="AI266" s="117" t="b">
        <f>IF('Copy &amp; Paste Roster Report Here'!$A263='Analytical Tests'!AI$7,IF($F266="N",IF($J266&gt;=$C266,AI$6,+($I266/$D266)*AI$6),0))</f>
        <v>0</v>
      </c>
      <c r="AJ266" s="79"/>
      <c r="AK266" s="118">
        <f>IF('Copy &amp; Paste Roster Report Here'!$A263=AK$7,IF('Copy &amp; Paste Roster Report Here'!$M263="FT",1,0),0)</f>
        <v>0</v>
      </c>
      <c r="AL266" s="118">
        <f>IF('Copy &amp; Paste Roster Report Here'!$A263=AL$7,IF('Copy &amp; Paste Roster Report Here'!$M263="FT",1,0),0)</f>
        <v>0</v>
      </c>
      <c r="AM266" s="118">
        <f>IF('Copy &amp; Paste Roster Report Here'!$A263=AM$7,IF('Copy &amp; Paste Roster Report Here'!$M263="FT",1,0),0)</f>
        <v>0</v>
      </c>
      <c r="AN266" s="118">
        <f>IF('Copy &amp; Paste Roster Report Here'!$A263=AN$7,IF('Copy &amp; Paste Roster Report Here'!$M263="FT",1,0),0)</f>
        <v>0</v>
      </c>
      <c r="AO266" s="118">
        <f>IF('Copy &amp; Paste Roster Report Here'!$A263=AO$7,IF('Copy &amp; Paste Roster Report Here'!$M263="FT",1,0),0)</f>
        <v>0</v>
      </c>
      <c r="AP266" s="118">
        <f>IF('Copy &amp; Paste Roster Report Here'!$A263=AP$7,IF('Copy &amp; Paste Roster Report Here'!$M263="FT",1,0),0)</f>
        <v>0</v>
      </c>
      <c r="AQ266" s="118">
        <f>IF('Copy &amp; Paste Roster Report Here'!$A263=AQ$7,IF('Copy &amp; Paste Roster Report Here'!$M263="FT",1,0),0)</f>
        <v>0</v>
      </c>
      <c r="AR266" s="118">
        <f>IF('Copy &amp; Paste Roster Report Here'!$A263=AR$7,IF('Copy &amp; Paste Roster Report Here'!$M263="FT",1,0),0)</f>
        <v>0</v>
      </c>
      <c r="AS266" s="118">
        <f>IF('Copy &amp; Paste Roster Report Here'!$A263=AS$7,IF('Copy &amp; Paste Roster Report Here'!$M263="FT",1,0),0)</f>
        <v>0</v>
      </c>
      <c r="AT266" s="118">
        <f>IF('Copy &amp; Paste Roster Report Here'!$A263=AT$7,IF('Copy &amp; Paste Roster Report Here'!$M263="FT",1,0),0)</f>
        <v>0</v>
      </c>
      <c r="AU266" s="118">
        <f>IF('Copy &amp; Paste Roster Report Here'!$A263=AU$7,IF('Copy &amp; Paste Roster Report Here'!$M263="FT",1,0),0)</f>
        <v>0</v>
      </c>
      <c r="AV266" s="73">
        <f t="shared" si="70"/>
        <v>0</v>
      </c>
      <c r="AW266" s="119">
        <f>IF('Copy &amp; Paste Roster Report Here'!$A263=AW$7,IF('Copy &amp; Paste Roster Report Here'!$M263="HT",1,0),0)</f>
        <v>0</v>
      </c>
      <c r="AX266" s="119">
        <f>IF('Copy &amp; Paste Roster Report Here'!$A263=AX$7,IF('Copy &amp; Paste Roster Report Here'!$M263="HT",1,0),0)</f>
        <v>0</v>
      </c>
      <c r="AY266" s="119">
        <f>IF('Copy &amp; Paste Roster Report Here'!$A263=AY$7,IF('Copy &amp; Paste Roster Report Here'!$M263="HT",1,0),0)</f>
        <v>0</v>
      </c>
      <c r="AZ266" s="119">
        <f>IF('Copy &amp; Paste Roster Report Here'!$A263=AZ$7,IF('Copy &amp; Paste Roster Report Here'!$M263="HT",1,0),0)</f>
        <v>0</v>
      </c>
      <c r="BA266" s="119">
        <f>IF('Copy &amp; Paste Roster Report Here'!$A263=BA$7,IF('Copy &amp; Paste Roster Report Here'!$M263="HT",1,0),0)</f>
        <v>0</v>
      </c>
      <c r="BB266" s="119">
        <f>IF('Copy &amp; Paste Roster Report Here'!$A263=BB$7,IF('Copy &amp; Paste Roster Report Here'!$M263="HT",1,0),0)</f>
        <v>0</v>
      </c>
      <c r="BC266" s="119">
        <f>IF('Copy &amp; Paste Roster Report Here'!$A263=BC$7,IF('Copy &amp; Paste Roster Report Here'!$M263="HT",1,0),0)</f>
        <v>0</v>
      </c>
      <c r="BD266" s="119">
        <f>IF('Copy &amp; Paste Roster Report Here'!$A263=BD$7,IF('Copy &amp; Paste Roster Report Here'!$M263="HT",1,0),0)</f>
        <v>0</v>
      </c>
      <c r="BE266" s="119">
        <f>IF('Copy &amp; Paste Roster Report Here'!$A263=BE$7,IF('Copy &amp; Paste Roster Report Here'!$M263="HT",1,0),0)</f>
        <v>0</v>
      </c>
      <c r="BF266" s="119">
        <f>IF('Copy &amp; Paste Roster Report Here'!$A263=BF$7,IF('Copy &amp; Paste Roster Report Here'!$M263="HT",1,0),0)</f>
        <v>0</v>
      </c>
      <c r="BG266" s="119">
        <f>IF('Copy &amp; Paste Roster Report Here'!$A263=BG$7,IF('Copy &amp; Paste Roster Report Here'!$M263="HT",1,0),0)</f>
        <v>0</v>
      </c>
      <c r="BH266" s="73">
        <f t="shared" si="71"/>
        <v>0</v>
      </c>
      <c r="BI266" s="120">
        <f>IF('Copy &amp; Paste Roster Report Here'!$A263=BI$7,IF('Copy &amp; Paste Roster Report Here'!$M263="MT",1,0),0)</f>
        <v>0</v>
      </c>
      <c r="BJ266" s="120">
        <f>IF('Copy &amp; Paste Roster Report Here'!$A263=BJ$7,IF('Copy &amp; Paste Roster Report Here'!$M263="MT",1,0),0)</f>
        <v>0</v>
      </c>
      <c r="BK266" s="120">
        <f>IF('Copy &amp; Paste Roster Report Here'!$A263=BK$7,IF('Copy &amp; Paste Roster Report Here'!$M263="MT",1,0),0)</f>
        <v>0</v>
      </c>
      <c r="BL266" s="120">
        <f>IF('Copy &amp; Paste Roster Report Here'!$A263=BL$7,IF('Copy &amp; Paste Roster Report Here'!$M263="MT",1,0),0)</f>
        <v>0</v>
      </c>
      <c r="BM266" s="120">
        <f>IF('Copy &amp; Paste Roster Report Here'!$A263=BM$7,IF('Copy &amp; Paste Roster Report Here'!$M263="MT",1,0),0)</f>
        <v>0</v>
      </c>
      <c r="BN266" s="120">
        <f>IF('Copy &amp; Paste Roster Report Here'!$A263=BN$7,IF('Copy &amp; Paste Roster Report Here'!$M263="MT",1,0),0)</f>
        <v>0</v>
      </c>
      <c r="BO266" s="120">
        <f>IF('Copy &amp; Paste Roster Report Here'!$A263=BO$7,IF('Copy &amp; Paste Roster Report Here'!$M263="MT",1,0),0)</f>
        <v>0</v>
      </c>
      <c r="BP266" s="120">
        <f>IF('Copy &amp; Paste Roster Report Here'!$A263=BP$7,IF('Copy &amp; Paste Roster Report Here'!$M263="MT",1,0),0)</f>
        <v>0</v>
      </c>
      <c r="BQ266" s="120">
        <f>IF('Copy &amp; Paste Roster Report Here'!$A263=BQ$7,IF('Copy &amp; Paste Roster Report Here'!$M263="MT",1,0),0)</f>
        <v>0</v>
      </c>
      <c r="BR266" s="120">
        <f>IF('Copy &amp; Paste Roster Report Here'!$A263=BR$7,IF('Copy &amp; Paste Roster Report Here'!$M263="MT",1,0),0)</f>
        <v>0</v>
      </c>
      <c r="BS266" s="120">
        <f>IF('Copy &amp; Paste Roster Report Here'!$A263=BS$7,IF('Copy &amp; Paste Roster Report Here'!$M263="MT",1,0),0)</f>
        <v>0</v>
      </c>
      <c r="BT266" s="73">
        <f t="shared" si="72"/>
        <v>0</v>
      </c>
      <c r="BU266" s="121">
        <f>IF('Copy &amp; Paste Roster Report Here'!$A263=BU$7,IF('Copy &amp; Paste Roster Report Here'!$M263="fy",1,0),0)</f>
        <v>0</v>
      </c>
      <c r="BV266" s="121">
        <f>IF('Copy &amp; Paste Roster Report Here'!$A263=BV$7,IF('Copy &amp; Paste Roster Report Here'!$M263="fy",1,0),0)</f>
        <v>0</v>
      </c>
      <c r="BW266" s="121">
        <f>IF('Copy &amp; Paste Roster Report Here'!$A263=BW$7,IF('Copy &amp; Paste Roster Report Here'!$M263="fy",1,0),0)</f>
        <v>0</v>
      </c>
      <c r="BX266" s="121">
        <f>IF('Copy &amp; Paste Roster Report Here'!$A263=BX$7,IF('Copy &amp; Paste Roster Report Here'!$M263="fy",1,0),0)</f>
        <v>0</v>
      </c>
      <c r="BY266" s="121">
        <f>IF('Copy &amp; Paste Roster Report Here'!$A263=BY$7,IF('Copy &amp; Paste Roster Report Here'!$M263="fy",1,0),0)</f>
        <v>0</v>
      </c>
      <c r="BZ266" s="121">
        <f>IF('Copy &amp; Paste Roster Report Here'!$A263=BZ$7,IF('Copy &amp; Paste Roster Report Here'!$M263="fy",1,0),0)</f>
        <v>0</v>
      </c>
      <c r="CA266" s="121">
        <f>IF('Copy &amp; Paste Roster Report Here'!$A263=CA$7,IF('Copy &amp; Paste Roster Report Here'!$M263="fy",1,0),0)</f>
        <v>0</v>
      </c>
      <c r="CB266" s="121">
        <f>IF('Copy &amp; Paste Roster Report Here'!$A263=CB$7,IF('Copy &amp; Paste Roster Report Here'!$M263="fy",1,0),0)</f>
        <v>0</v>
      </c>
      <c r="CC266" s="121">
        <f>IF('Copy &amp; Paste Roster Report Here'!$A263=CC$7,IF('Copy &amp; Paste Roster Report Here'!$M263="fy",1,0),0)</f>
        <v>0</v>
      </c>
      <c r="CD266" s="121">
        <f>IF('Copy &amp; Paste Roster Report Here'!$A263=CD$7,IF('Copy &amp; Paste Roster Report Here'!$M263="fy",1,0),0)</f>
        <v>0</v>
      </c>
      <c r="CE266" s="121">
        <f>IF('Copy &amp; Paste Roster Report Here'!$A263=CE$7,IF('Copy &amp; Paste Roster Report Here'!$M263="fy",1,0),0)</f>
        <v>0</v>
      </c>
      <c r="CF266" s="73">
        <f t="shared" si="73"/>
        <v>0</v>
      </c>
      <c r="CG266" s="122">
        <f>IF('Copy &amp; Paste Roster Report Here'!$A263=CG$7,IF('Copy &amp; Paste Roster Report Here'!$M263="RH",1,0),0)</f>
        <v>0</v>
      </c>
      <c r="CH266" s="122">
        <f>IF('Copy &amp; Paste Roster Report Here'!$A263=CH$7,IF('Copy &amp; Paste Roster Report Here'!$M263="RH",1,0),0)</f>
        <v>0</v>
      </c>
      <c r="CI266" s="122">
        <f>IF('Copy &amp; Paste Roster Report Here'!$A263=CI$7,IF('Copy &amp; Paste Roster Report Here'!$M263="RH",1,0),0)</f>
        <v>0</v>
      </c>
      <c r="CJ266" s="122">
        <f>IF('Copy &amp; Paste Roster Report Here'!$A263=CJ$7,IF('Copy &amp; Paste Roster Report Here'!$M263="RH",1,0),0)</f>
        <v>0</v>
      </c>
      <c r="CK266" s="122">
        <f>IF('Copy &amp; Paste Roster Report Here'!$A263=CK$7,IF('Copy &amp; Paste Roster Report Here'!$M263="RH",1,0),0)</f>
        <v>0</v>
      </c>
      <c r="CL266" s="122">
        <f>IF('Copy &amp; Paste Roster Report Here'!$A263=CL$7,IF('Copy &amp; Paste Roster Report Here'!$M263="RH",1,0),0)</f>
        <v>0</v>
      </c>
      <c r="CM266" s="122">
        <f>IF('Copy &amp; Paste Roster Report Here'!$A263=CM$7,IF('Copy &amp; Paste Roster Report Here'!$M263="RH",1,0),0)</f>
        <v>0</v>
      </c>
      <c r="CN266" s="122">
        <f>IF('Copy &amp; Paste Roster Report Here'!$A263=CN$7,IF('Copy &amp; Paste Roster Report Here'!$M263="RH",1,0),0)</f>
        <v>0</v>
      </c>
      <c r="CO266" s="122">
        <f>IF('Copy &amp; Paste Roster Report Here'!$A263=CO$7,IF('Copy &amp; Paste Roster Report Here'!$M263="RH",1,0),0)</f>
        <v>0</v>
      </c>
      <c r="CP266" s="122">
        <f>IF('Copy &amp; Paste Roster Report Here'!$A263=CP$7,IF('Copy &amp; Paste Roster Report Here'!$M263="RH",1,0),0)</f>
        <v>0</v>
      </c>
      <c r="CQ266" s="122">
        <f>IF('Copy &amp; Paste Roster Report Here'!$A263=CQ$7,IF('Copy &amp; Paste Roster Report Here'!$M263="RH",1,0),0)</f>
        <v>0</v>
      </c>
      <c r="CR266" s="73">
        <f t="shared" si="74"/>
        <v>0</v>
      </c>
      <c r="CS266" s="123">
        <f>IF('Copy &amp; Paste Roster Report Here'!$A263=CS$7,IF('Copy &amp; Paste Roster Report Here'!$M263="QT",1,0),0)</f>
        <v>0</v>
      </c>
      <c r="CT266" s="123">
        <f>IF('Copy &amp; Paste Roster Report Here'!$A263=CT$7,IF('Copy &amp; Paste Roster Report Here'!$M263="QT",1,0),0)</f>
        <v>0</v>
      </c>
      <c r="CU266" s="123">
        <f>IF('Copy &amp; Paste Roster Report Here'!$A263=CU$7,IF('Copy &amp; Paste Roster Report Here'!$M263="QT",1,0),0)</f>
        <v>0</v>
      </c>
      <c r="CV266" s="123">
        <f>IF('Copy &amp; Paste Roster Report Here'!$A263=CV$7,IF('Copy &amp; Paste Roster Report Here'!$M263="QT",1,0),0)</f>
        <v>0</v>
      </c>
      <c r="CW266" s="123">
        <f>IF('Copy &amp; Paste Roster Report Here'!$A263=CW$7,IF('Copy &amp; Paste Roster Report Here'!$M263="QT",1,0),0)</f>
        <v>0</v>
      </c>
      <c r="CX266" s="123">
        <f>IF('Copy &amp; Paste Roster Report Here'!$A263=CX$7,IF('Copy &amp; Paste Roster Report Here'!$M263="QT",1,0),0)</f>
        <v>0</v>
      </c>
      <c r="CY266" s="123">
        <f>IF('Copy &amp; Paste Roster Report Here'!$A263=CY$7,IF('Copy &amp; Paste Roster Report Here'!$M263="QT",1,0),0)</f>
        <v>0</v>
      </c>
      <c r="CZ266" s="123">
        <f>IF('Copy &amp; Paste Roster Report Here'!$A263=CZ$7,IF('Copy &amp; Paste Roster Report Here'!$M263="QT",1,0),0)</f>
        <v>0</v>
      </c>
      <c r="DA266" s="123">
        <f>IF('Copy &amp; Paste Roster Report Here'!$A263=DA$7,IF('Copy &amp; Paste Roster Report Here'!$M263="QT",1,0),0)</f>
        <v>0</v>
      </c>
      <c r="DB266" s="123">
        <f>IF('Copy &amp; Paste Roster Report Here'!$A263=DB$7,IF('Copy &amp; Paste Roster Report Here'!$M263="QT",1,0),0)</f>
        <v>0</v>
      </c>
      <c r="DC266" s="123">
        <f>IF('Copy &amp; Paste Roster Report Here'!$A263=DC$7,IF('Copy &amp; Paste Roster Report Here'!$M263="QT",1,0),0)</f>
        <v>0</v>
      </c>
      <c r="DD266" s="73">
        <f t="shared" si="75"/>
        <v>0</v>
      </c>
      <c r="DE266" s="124">
        <f>IF('Copy &amp; Paste Roster Report Here'!$A263=DE$7,IF('Copy &amp; Paste Roster Report Here'!$M263="xxxxxxxxxxx",1,0),0)</f>
        <v>0</v>
      </c>
      <c r="DF266" s="124">
        <f>IF('Copy &amp; Paste Roster Report Here'!$A263=DF$7,IF('Copy &amp; Paste Roster Report Here'!$M263="xxxxxxxxxxx",1,0),0)</f>
        <v>0</v>
      </c>
      <c r="DG266" s="124">
        <f>IF('Copy &amp; Paste Roster Report Here'!$A263=DG$7,IF('Copy &amp; Paste Roster Report Here'!$M263="xxxxxxxxxxx",1,0),0)</f>
        <v>0</v>
      </c>
      <c r="DH266" s="124">
        <f>IF('Copy &amp; Paste Roster Report Here'!$A263=DH$7,IF('Copy &amp; Paste Roster Report Here'!$M263="xxxxxxxxxxx",1,0),0)</f>
        <v>0</v>
      </c>
      <c r="DI266" s="124">
        <f>IF('Copy &amp; Paste Roster Report Here'!$A263=DI$7,IF('Copy &amp; Paste Roster Report Here'!$M263="xxxxxxxxxxx",1,0),0)</f>
        <v>0</v>
      </c>
      <c r="DJ266" s="124">
        <f>IF('Copy &amp; Paste Roster Report Here'!$A263=DJ$7,IF('Copy &amp; Paste Roster Report Here'!$M263="xxxxxxxxxxx",1,0),0)</f>
        <v>0</v>
      </c>
      <c r="DK266" s="124">
        <f>IF('Copy &amp; Paste Roster Report Here'!$A263=DK$7,IF('Copy &amp; Paste Roster Report Here'!$M263="xxxxxxxxxxx",1,0),0)</f>
        <v>0</v>
      </c>
      <c r="DL266" s="124">
        <f>IF('Copy &amp; Paste Roster Report Here'!$A263=DL$7,IF('Copy &amp; Paste Roster Report Here'!$M263="xxxxxxxxxxx",1,0),0)</f>
        <v>0</v>
      </c>
      <c r="DM266" s="124">
        <f>IF('Copy &amp; Paste Roster Report Here'!$A263=DM$7,IF('Copy &amp; Paste Roster Report Here'!$M263="xxxxxxxxxxx",1,0),0)</f>
        <v>0</v>
      </c>
      <c r="DN266" s="124">
        <f>IF('Copy &amp; Paste Roster Report Here'!$A263=DN$7,IF('Copy &amp; Paste Roster Report Here'!$M263="xxxxxxxxxxx",1,0),0)</f>
        <v>0</v>
      </c>
      <c r="DO266" s="124">
        <f>IF('Copy &amp; Paste Roster Report Here'!$A263=DO$7,IF('Copy &amp; Paste Roster Report Here'!$M263="xxxxxxxxxxx",1,0),0)</f>
        <v>0</v>
      </c>
      <c r="DP266" s="125">
        <f t="shared" si="76"/>
        <v>0</v>
      </c>
      <c r="DQ266" s="126">
        <f t="shared" si="77"/>
        <v>0</v>
      </c>
    </row>
    <row r="267" spans="1:121" x14ac:dyDescent="0.2">
      <c r="A267" s="111">
        <f t="shared" si="63"/>
        <v>0</v>
      </c>
      <c r="B267" s="111">
        <f t="shared" si="64"/>
        <v>0</v>
      </c>
      <c r="C267" s="112">
        <f>+('Copy &amp; Paste Roster Report Here'!$P264-'Copy &amp; Paste Roster Report Here'!$O264)/30</f>
        <v>0</v>
      </c>
      <c r="D267" s="112">
        <f>+('Copy &amp; Paste Roster Report Here'!$P264-'Copy &amp; Paste Roster Report Here'!$O264)</f>
        <v>0</v>
      </c>
      <c r="E267" s="111">
        <f>'Copy &amp; Paste Roster Report Here'!N264</f>
        <v>0</v>
      </c>
      <c r="F267" s="111" t="str">
        <f t="shared" si="65"/>
        <v>N</v>
      </c>
      <c r="G267" s="111">
        <f>'Copy &amp; Paste Roster Report Here'!R264</f>
        <v>0</v>
      </c>
      <c r="H267" s="113">
        <f t="shared" si="66"/>
        <v>0</v>
      </c>
      <c r="I267" s="112">
        <f>IF(F267="N",$F$5-'Copy &amp; Paste Roster Report Here'!O264,+'Copy &amp; Paste Roster Report Here'!Q264-'Copy &amp; Paste Roster Report Here'!O264)</f>
        <v>0</v>
      </c>
      <c r="J267" s="114">
        <f t="shared" si="67"/>
        <v>0</v>
      </c>
      <c r="K267" s="114">
        <f t="shared" si="68"/>
        <v>0</v>
      </c>
      <c r="L267" s="115">
        <f>'Copy &amp; Paste Roster Report Here'!F264</f>
        <v>0</v>
      </c>
      <c r="M267" s="116">
        <f t="shared" si="69"/>
        <v>0</v>
      </c>
      <c r="N267" s="117">
        <f>IF('Copy &amp; Paste Roster Report Here'!$A264='Analytical Tests'!N$7,IF($F267="Y",+$H267*N$6,0),0)</f>
        <v>0</v>
      </c>
      <c r="O267" s="117">
        <f>IF('Copy &amp; Paste Roster Report Here'!$A264='Analytical Tests'!O$7,IF($F267="Y",+$H267*O$6,0),0)</f>
        <v>0</v>
      </c>
      <c r="P267" s="117">
        <f>IF('Copy &amp; Paste Roster Report Here'!$A264='Analytical Tests'!P$7,IF($F267="Y",+$H267*P$6,0),0)</f>
        <v>0</v>
      </c>
      <c r="Q267" s="117">
        <f>IF('Copy &amp; Paste Roster Report Here'!$A264='Analytical Tests'!Q$7,IF($F267="Y",+$H267*Q$6,0),0)</f>
        <v>0</v>
      </c>
      <c r="R267" s="117">
        <f>IF('Copy &amp; Paste Roster Report Here'!$A264='Analytical Tests'!R$7,IF($F267="Y",+$H267*R$6,0),0)</f>
        <v>0</v>
      </c>
      <c r="S267" s="117">
        <f>IF('Copy &amp; Paste Roster Report Here'!$A264='Analytical Tests'!S$7,IF($F267="Y",+$H267*S$6,0),0)</f>
        <v>0</v>
      </c>
      <c r="T267" s="117">
        <f>IF('Copy &amp; Paste Roster Report Here'!$A264='Analytical Tests'!T$7,IF($F267="Y",+$H267*T$6,0),0)</f>
        <v>0</v>
      </c>
      <c r="U267" s="117">
        <f>IF('Copy &amp; Paste Roster Report Here'!$A264='Analytical Tests'!U$7,IF($F267="Y",+$H267*U$6,0),0)</f>
        <v>0</v>
      </c>
      <c r="V267" s="117">
        <f>IF('Copy &amp; Paste Roster Report Here'!$A264='Analytical Tests'!V$7,IF($F267="Y",+$H267*V$6,0),0)</f>
        <v>0</v>
      </c>
      <c r="W267" s="117">
        <f>IF('Copy &amp; Paste Roster Report Here'!$A264='Analytical Tests'!W$7,IF($F267="Y",+$H267*W$6,0),0)</f>
        <v>0</v>
      </c>
      <c r="X267" s="117">
        <f>IF('Copy &amp; Paste Roster Report Here'!$A264='Analytical Tests'!X$7,IF($F267="Y",+$H267*X$6,0),0)</f>
        <v>0</v>
      </c>
      <c r="Y267" s="117" t="b">
        <f>IF('Copy &amp; Paste Roster Report Here'!$A264='Analytical Tests'!Y$7,IF($F267="N",IF($J267&gt;=$C267,Y$6,+($I267/$D267)*Y$6),0))</f>
        <v>0</v>
      </c>
      <c r="Z267" s="117" t="b">
        <f>IF('Copy &amp; Paste Roster Report Here'!$A264='Analytical Tests'!Z$7,IF($F267="N",IF($J267&gt;=$C267,Z$6,+($I267/$D267)*Z$6),0))</f>
        <v>0</v>
      </c>
      <c r="AA267" s="117" t="b">
        <f>IF('Copy &amp; Paste Roster Report Here'!$A264='Analytical Tests'!AA$7,IF($F267="N",IF($J267&gt;=$C267,AA$6,+($I267/$D267)*AA$6),0))</f>
        <v>0</v>
      </c>
      <c r="AB267" s="117" t="b">
        <f>IF('Copy &amp; Paste Roster Report Here'!$A264='Analytical Tests'!AB$7,IF($F267="N",IF($J267&gt;=$C267,AB$6,+($I267/$D267)*AB$6),0))</f>
        <v>0</v>
      </c>
      <c r="AC267" s="117" t="b">
        <f>IF('Copy &amp; Paste Roster Report Here'!$A264='Analytical Tests'!AC$7,IF($F267="N",IF($J267&gt;=$C267,AC$6,+($I267/$D267)*AC$6),0))</f>
        <v>0</v>
      </c>
      <c r="AD267" s="117" t="b">
        <f>IF('Copy &amp; Paste Roster Report Here'!$A264='Analytical Tests'!AD$7,IF($F267="N",IF($J267&gt;=$C267,AD$6,+($I267/$D267)*AD$6),0))</f>
        <v>0</v>
      </c>
      <c r="AE267" s="117" t="b">
        <f>IF('Copy &amp; Paste Roster Report Here'!$A264='Analytical Tests'!AE$7,IF($F267="N",IF($J267&gt;=$C267,AE$6,+($I267/$D267)*AE$6),0))</f>
        <v>0</v>
      </c>
      <c r="AF267" s="117" t="b">
        <f>IF('Copy &amp; Paste Roster Report Here'!$A264='Analytical Tests'!AF$7,IF($F267="N",IF($J267&gt;=$C267,AF$6,+($I267/$D267)*AF$6),0))</f>
        <v>0</v>
      </c>
      <c r="AG267" s="117" t="b">
        <f>IF('Copy &amp; Paste Roster Report Here'!$A264='Analytical Tests'!AG$7,IF($F267="N",IF($J267&gt;=$C267,AG$6,+($I267/$D267)*AG$6),0))</f>
        <v>0</v>
      </c>
      <c r="AH267" s="117" t="b">
        <f>IF('Copy &amp; Paste Roster Report Here'!$A264='Analytical Tests'!AH$7,IF($F267="N",IF($J267&gt;=$C267,AH$6,+($I267/$D267)*AH$6),0))</f>
        <v>0</v>
      </c>
      <c r="AI267" s="117" t="b">
        <f>IF('Copy &amp; Paste Roster Report Here'!$A264='Analytical Tests'!AI$7,IF($F267="N",IF($J267&gt;=$C267,AI$6,+($I267/$D267)*AI$6),0))</f>
        <v>0</v>
      </c>
      <c r="AJ267" s="79"/>
      <c r="AK267" s="118">
        <f>IF('Copy &amp; Paste Roster Report Here'!$A264=AK$7,IF('Copy &amp; Paste Roster Report Here'!$M264="FT",1,0),0)</f>
        <v>0</v>
      </c>
      <c r="AL267" s="118">
        <f>IF('Copy &amp; Paste Roster Report Here'!$A264=AL$7,IF('Copy &amp; Paste Roster Report Here'!$M264="FT",1,0),0)</f>
        <v>0</v>
      </c>
      <c r="AM267" s="118">
        <f>IF('Copy &amp; Paste Roster Report Here'!$A264=AM$7,IF('Copy &amp; Paste Roster Report Here'!$M264="FT",1,0),0)</f>
        <v>0</v>
      </c>
      <c r="AN267" s="118">
        <f>IF('Copy &amp; Paste Roster Report Here'!$A264=AN$7,IF('Copy &amp; Paste Roster Report Here'!$M264="FT",1,0),0)</f>
        <v>0</v>
      </c>
      <c r="AO267" s="118">
        <f>IF('Copy &amp; Paste Roster Report Here'!$A264=AO$7,IF('Copy &amp; Paste Roster Report Here'!$M264="FT",1,0),0)</f>
        <v>0</v>
      </c>
      <c r="AP267" s="118">
        <f>IF('Copy &amp; Paste Roster Report Here'!$A264=AP$7,IF('Copy &amp; Paste Roster Report Here'!$M264="FT",1,0),0)</f>
        <v>0</v>
      </c>
      <c r="AQ267" s="118">
        <f>IF('Copy &amp; Paste Roster Report Here'!$A264=AQ$7,IF('Copy &amp; Paste Roster Report Here'!$M264="FT",1,0),0)</f>
        <v>0</v>
      </c>
      <c r="AR267" s="118">
        <f>IF('Copy &amp; Paste Roster Report Here'!$A264=AR$7,IF('Copy &amp; Paste Roster Report Here'!$M264="FT",1,0),0)</f>
        <v>0</v>
      </c>
      <c r="AS267" s="118">
        <f>IF('Copy &amp; Paste Roster Report Here'!$A264=AS$7,IF('Copy &amp; Paste Roster Report Here'!$M264="FT",1,0),0)</f>
        <v>0</v>
      </c>
      <c r="AT267" s="118">
        <f>IF('Copy &amp; Paste Roster Report Here'!$A264=AT$7,IF('Copy &amp; Paste Roster Report Here'!$M264="FT",1,0),0)</f>
        <v>0</v>
      </c>
      <c r="AU267" s="118">
        <f>IF('Copy &amp; Paste Roster Report Here'!$A264=AU$7,IF('Copy &amp; Paste Roster Report Here'!$M264="FT",1,0),0)</f>
        <v>0</v>
      </c>
      <c r="AV267" s="73">
        <f t="shared" si="70"/>
        <v>0</v>
      </c>
      <c r="AW267" s="119">
        <f>IF('Copy &amp; Paste Roster Report Here'!$A264=AW$7,IF('Copy &amp; Paste Roster Report Here'!$M264="HT",1,0),0)</f>
        <v>0</v>
      </c>
      <c r="AX267" s="119">
        <f>IF('Copy &amp; Paste Roster Report Here'!$A264=AX$7,IF('Copy &amp; Paste Roster Report Here'!$M264="HT",1,0),0)</f>
        <v>0</v>
      </c>
      <c r="AY267" s="119">
        <f>IF('Copy &amp; Paste Roster Report Here'!$A264=AY$7,IF('Copy &amp; Paste Roster Report Here'!$M264="HT",1,0),0)</f>
        <v>0</v>
      </c>
      <c r="AZ267" s="119">
        <f>IF('Copy &amp; Paste Roster Report Here'!$A264=AZ$7,IF('Copy &amp; Paste Roster Report Here'!$M264="HT",1,0),0)</f>
        <v>0</v>
      </c>
      <c r="BA267" s="119">
        <f>IF('Copy &amp; Paste Roster Report Here'!$A264=BA$7,IF('Copy &amp; Paste Roster Report Here'!$M264="HT",1,0),0)</f>
        <v>0</v>
      </c>
      <c r="BB267" s="119">
        <f>IF('Copy &amp; Paste Roster Report Here'!$A264=BB$7,IF('Copy &amp; Paste Roster Report Here'!$M264="HT",1,0),0)</f>
        <v>0</v>
      </c>
      <c r="BC267" s="119">
        <f>IF('Copy &amp; Paste Roster Report Here'!$A264=BC$7,IF('Copy &amp; Paste Roster Report Here'!$M264="HT",1,0),0)</f>
        <v>0</v>
      </c>
      <c r="BD267" s="119">
        <f>IF('Copy &amp; Paste Roster Report Here'!$A264=BD$7,IF('Copy &amp; Paste Roster Report Here'!$M264="HT",1,0),0)</f>
        <v>0</v>
      </c>
      <c r="BE267" s="119">
        <f>IF('Copy &amp; Paste Roster Report Here'!$A264=BE$7,IF('Copy &amp; Paste Roster Report Here'!$M264="HT",1,0),0)</f>
        <v>0</v>
      </c>
      <c r="BF267" s="119">
        <f>IF('Copy &amp; Paste Roster Report Here'!$A264=BF$7,IF('Copy &amp; Paste Roster Report Here'!$M264="HT",1,0),0)</f>
        <v>0</v>
      </c>
      <c r="BG267" s="119">
        <f>IF('Copy &amp; Paste Roster Report Here'!$A264=BG$7,IF('Copy &amp; Paste Roster Report Here'!$M264="HT",1,0),0)</f>
        <v>0</v>
      </c>
      <c r="BH267" s="73">
        <f t="shared" si="71"/>
        <v>0</v>
      </c>
      <c r="BI267" s="120">
        <f>IF('Copy &amp; Paste Roster Report Here'!$A264=BI$7,IF('Copy &amp; Paste Roster Report Here'!$M264="MT",1,0),0)</f>
        <v>0</v>
      </c>
      <c r="BJ267" s="120">
        <f>IF('Copy &amp; Paste Roster Report Here'!$A264=BJ$7,IF('Copy &amp; Paste Roster Report Here'!$M264="MT",1,0),0)</f>
        <v>0</v>
      </c>
      <c r="BK267" s="120">
        <f>IF('Copy &amp; Paste Roster Report Here'!$A264=BK$7,IF('Copy &amp; Paste Roster Report Here'!$M264="MT",1,0),0)</f>
        <v>0</v>
      </c>
      <c r="BL267" s="120">
        <f>IF('Copy &amp; Paste Roster Report Here'!$A264=BL$7,IF('Copy &amp; Paste Roster Report Here'!$M264="MT",1,0),0)</f>
        <v>0</v>
      </c>
      <c r="BM267" s="120">
        <f>IF('Copy &amp; Paste Roster Report Here'!$A264=BM$7,IF('Copy &amp; Paste Roster Report Here'!$M264="MT",1,0),0)</f>
        <v>0</v>
      </c>
      <c r="BN267" s="120">
        <f>IF('Copy &amp; Paste Roster Report Here'!$A264=BN$7,IF('Copy &amp; Paste Roster Report Here'!$M264="MT",1,0),0)</f>
        <v>0</v>
      </c>
      <c r="BO267" s="120">
        <f>IF('Copy &amp; Paste Roster Report Here'!$A264=BO$7,IF('Copy &amp; Paste Roster Report Here'!$M264="MT",1,0),0)</f>
        <v>0</v>
      </c>
      <c r="BP267" s="120">
        <f>IF('Copy &amp; Paste Roster Report Here'!$A264=BP$7,IF('Copy &amp; Paste Roster Report Here'!$M264="MT",1,0),0)</f>
        <v>0</v>
      </c>
      <c r="BQ267" s="120">
        <f>IF('Copy &amp; Paste Roster Report Here'!$A264=BQ$7,IF('Copy &amp; Paste Roster Report Here'!$M264="MT",1,0),0)</f>
        <v>0</v>
      </c>
      <c r="BR267" s="120">
        <f>IF('Copy &amp; Paste Roster Report Here'!$A264=BR$7,IF('Copy &amp; Paste Roster Report Here'!$M264="MT",1,0),0)</f>
        <v>0</v>
      </c>
      <c r="BS267" s="120">
        <f>IF('Copy &amp; Paste Roster Report Here'!$A264=BS$7,IF('Copy &amp; Paste Roster Report Here'!$M264="MT",1,0),0)</f>
        <v>0</v>
      </c>
      <c r="BT267" s="73">
        <f t="shared" si="72"/>
        <v>0</v>
      </c>
      <c r="BU267" s="121">
        <f>IF('Copy &amp; Paste Roster Report Here'!$A264=BU$7,IF('Copy &amp; Paste Roster Report Here'!$M264="fy",1,0),0)</f>
        <v>0</v>
      </c>
      <c r="BV267" s="121">
        <f>IF('Copy &amp; Paste Roster Report Here'!$A264=BV$7,IF('Copy &amp; Paste Roster Report Here'!$M264="fy",1,0),0)</f>
        <v>0</v>
      </c>
      <c r="BW267" s="121">
        <f>IF('Copy &amp; Paste Roster Report Here'!$A264=BW$7,IF('Copy &amp; Paste Roster Report Here'!$M264="fy",1,0),0)</f>
        <v>0</v>
      </c>
      <c r="BX267" s="121">
        <f>IF('Copy &amp; Paste Roster Report Here'!$A264=BX$7,IF('Copy &amp; Paste Roster Report Here'!$M264="fy",1,0),0)</f>
        <v>0</v>
      </c>
      <c r="BY267" s="121">
        <f>IF('Copy &amp; Paste Roster Report Here'!$A264=BY$7,IF('Copy &amp; Paste Roster Report Here'!$M264="fy",1,0),0)</f>
        <v>0</v>
      </c>
      <c r="BZ267" s="121">
        <f>IF('Copy &amp; Paste Roster Report Here'!$A264=BZ$7,IF('Copy &amp; Paste Roster Report Here'!$M264="fy",1,0),0)</f>
        <v>0</v>
      </c>
      <c r="CA267" s="121">
        <f>IF('Copy &amp; Paste Roster Report Here'!$A264=CA$7,IF('Copy &amp; Paste Roster Report Here'!$M264="fy",1,0),0)</f>
        <v>0</v>
      </c>
      <c r="CB267" s="121">
        <f>IF('Copy &amp; Paste Roster Report Here'!$A264=CB$7,IF('Copy &amp; Paste Roster Report Here'!$M264="fy",1,0),0)</f>
        <v>0</v>
      </c>
      <c r="CC267" s="121">
        <f>IF('Copy &amp; Paste Roster Report Here'!$A264=CC$7,IF('Copy &amp; Paste Roster Report Here'!$M264="fy",1,0),0)</f>
        <v>0</v>
      </c>
      <c r="CD267" s="121">
        <f>IF('Copy &amp; Paste Roster Report Here'!$A264=CD$7,IF('Copy &amp; Paste Roster Report Here'!$M264="fy",1,0),0)</f>
        <v>0</v>
      </c>
      <c r="CE267" s="121">
        <f>IF('Copy &amp; Paste Roster Report Here'!$A264=CE$7,IF('Copy &amp; Paste Roster Report Here'!$M264="fy",1,0),0)</f>
        <v>0</v>
      </c>
      <c r="CF267" s="73">
        <f t="shared" si="73"/>
        <v>0</v>
      </c>
      <c r="CG267" s="122">
        <f>IF('Copy &amp; Paste Roster Report Here'!$A264=CG$7,IF('Copy &amp; Paste Roster Report Here'!$M264="RH",1,0),0)</f>
        <v>0</v>
      </c>
      <c r="CH267" s="122">
        <f>IF('Copy &amp; Paste Roster Report Here'!$A264=CH$7,IF('Copy &amp; Paste Roster Report Here'!$M264="RH",1,0),0)</f>
        <v>0</v>
      </c>
      <c r="CI267" s="122">
        <f>IF('Copy &amp; Paste Roster Report Here'!$A264=CI$7,IF('Copy &amp; Paste Roster Report Here'!$M264="RH",1,0),0)</f>
        <v>0</v>
      </c>
      <c r="CJ267" s="122">
        <f>IF('Copy &amp; Paste Roster Report Here'!$A264=CJ$7,IF('Copy &amp; Paste Roster Report Here'!$M264="RH",1,0),0)</f>
        <v>0</v>
      </c>
      <c r="CK267" s="122">
        <f>IF('Copy &amp; Paste Roster Report Here'!$A264=CK$7,IF('Copy &amp; Paste Roster Report Here'!$M264="RH",1,0),0)</f>
        <v>0</v>
      </c>
      <c r="CL267" s="122">
        <f>IF('Copy &amp; Paste Roster Report Here'!$A264=CL$7,IF('Copy &amp; Paste Roster Report Here'!$M264="RH",1,0),0)</f>
        <v>0</v>
      </c>
      <c r="CM267" s="122">
        <f>IF('Copy &amp; Paste Roster Report Here'!$A264=CM$7,IF('Copy &amp; Paste Roster Report Here'!$M264="RH",1,0),0)</f>
        <v>0</v>
      </c>
      <c r="CN267" s="122">
        <f>IF('Copy &amp; Paste Roster Report Here'!$A264=CN$7,IF('Copy &amp; Paste Roster Report Here'!$M264="RH",1,0),0)</f>
        <v>0</v>
      </c>
      <c r="CO267" s="122">
        <f>IF('Copy &amp; Paste Roster Report Here'!$A264=CO$7,IF('Copy &amp; Paste Roster Report Here'!$M264="RH",1,0),0)</f>
        <v>0</v>
      </c>
      <c r="CP267" s="122">
        <f>IF('Copy &amp; Paste Roster Report Here'!$A264=CP$7,IF('Copy &amp; Paste Roster Report Here'!$M264="RH",1,0),0)</f>
        <v>0</v>
      </c>
      <c r="CQ267" s="122">
        <f>IF('Copy &amp; Paste Roster Report Here'!$A264=CQ$7,IF('Copy &amp; Paste Roster Report Here'!$M264="RH",1,0),0)</f>
        <v>0</v>
      </c>
      <c r="CR267" s="73">
        <f t="shared" si="74"/>
        <v>0</v>
      </c>
      <c r="CS267" s="123">
        <f>IF('Copy &amp; Paste Roster Report Here'!$A264=CS$7,IF('Copy &amp; Paste Roster Report Here'!$M264="QT",1,0),0)</f>
        <v>0</v>
      </c>
      <c r="CT267" s="123">
        <f>IF('Copy &amp; Paste Roster Report Here'!$A264=CT$7,IF('Copy &amp; Paste Roster Report Here'!$M264="QT",1,0),0)</f>
        <v>0</v>
      </c>
      <c r="CU267" s="123">
        <f>IF('Copy &amp; Paste Roster Report Here'!$A264=CU$7,IF('Copy &amp; Paste Roster Report Here'!$M264="QT",1,0),0)</f>
        <v>0</v>
      </c>
      <c r="CV267" s="123">
        <f>IF('Copy &amp; Paste Roster Report Here'!$A264=CV$7,IF('Copy &amp; Paste Roster Report Here'!$M264="QT",1,0),0)</f>
        <v>0</v>
      </c>
      <c r="CW267" s="123">
        <f>IF('Copy &amp; Paste Roster Report Here'!$A264=CW$7,IF('Copy &amp; Paste Roster Report Here'!$M264="QT",1,0),0)</f>
        <v>0</v>
      </c>
      <c r="CX267" s="123">
        <f>IF('Copy &amp; Paste Roster Report Here'!$A264=CX$7,IF('Copy &amp; Paste Roster Report Here'!$M264="QT",1,0),0)</f>
        <v>0</v>
      </c>
      <c r="CY267" s="123">
        <f>IF('Copy &amp; Paste Roster Report Here'!$A264=CY$7,IF('Copy &amp; Paste Roster Report Here'!$M264="QT",1,0),0)</f>
        <v>0</v>
      </c>
      <c r="CZ267" s="123">
        <f>IF('Copy &amp; Paste Roster Report Here'!$A264=CZ$7,IF('Copy &amp; Paste Roster Report Here'!$M264="QT",1,0),0)</f>
        <v>0</v>
      </c>
      <c r="DA267" s="123">
        <f>IF('Copy &amp; Paste Roster Report Here'!$A264=DA$7,IF('Copy &amp; Paste Roster Report Here'!$M264="QT",1,0),0)</f>
        <v>0</v>
      </c>
      <c r="DB267" s="123">
        <f>IF('Copy &amp; Paste Roster Report Here'!$A264=DB$7,IF('Copy &amp; Paste Roster Report Here'!$M264="QT",1,0),0)</f>
        <v>0</v>
      </c>
      <c r="DC267" s="123">
        <f>IF('Copy &amp; Paste Roster Report Here'!$A264=DC$7,IF('Copy &amp; Paste Roster Report Here'!$M264="QT",1,0),0)</f>
        <v>0</v>
      </c>
      <c r="DD267" s="73">
        <f t="shared" si="75"/>
        <v>0</v>
      </c>
      <c r="DE267" s="124">
        <f>IF('Copy &amp; Paste Roster Report Here'!$A264=DE$7,IF('Copy &amp; Paste Roster Report Here'!$M264="xxxxxxxxxxx",1,0),0)</f>
        <v>0</v>
      </c>
      <c r="DF267" s="124">
        <f>IF('Copy &amp; Paste Roster Report Here'!$A264=DF$7,IF('Copy &amp; Paste Roster Report Here'!$M264="xxxxxxxxxxx",1,0),0)</f>
        <v>0</v>
      </c>
      <c r="DG267" s="124">
        <f>IF('Copy &amp; Paste Roster Report Here'!$A264=DG$7,IF('Copy &amp; Paste Roster Report Here'!$M264="xxxxxxxxxxx",1,0),0)</f>
        <v>0</v>
      </c>
      <c r="DH267" s="124">
        <f>IF('Copy &amp; Paste Roster Report Here'!$A264=DH$7,IF('Copy &amp; Paste Roster Report Here'!$M264="xxxxxxxxxxx",1,0),0)</f>
        <v>0</v>
      </c>
      <c r="DI267" s="124">
        <f>IF('Copy &amp; Paste Roster Report Here'!$A264=DI$7,IF('Copy &amp; Paste Roster Report Here'!$M264="xxxxxxxxxxx",1,0),0)</f>
        <v>0</v>
      </c>
      <c r="DJ267" s="124">
        <f>IF('Copy &amp; Paste Roster Report Here'!$A264=DJ$7,IF('Copy &amp; Paste Roster Report Here'!$M264="xxxxxxxxxxx",1,0),0)</f>
        <v>0</v>
      </c>
      <c r="DK267" s="124">
        <f>IF('Copy &amp; Paste Roster Report Here'!$A264=DK$7,IF('Copy &amp; Paste Roster Report Here'!$M264="xxxxxxxxxxx",1,0),0)</f>
        <v>0</v>
      </c>
      <c r="DL267" s="124">
        <f>IF('Copy &amp; Paste Roster Report Here'!$A264=DL$7,IF('Copy &amp; Paste Roster Report Here'!$M264="xxxxxxxxxxx",1,0),0)</f>
        <v>0</v>
      </c>
      <c r="DM267" s="124">
        <f>IF('Copy &amp; Paste Roster Report Here'!$A264=DM$7,IF('Copy &amp; Paste Roster Report Here'!$M264="xxxxxxxxxxx",1,0),0)</f>
        <v>0</v>
      </c>
      <c r="DN267" s="124">
        <f>IF('Copy &amp; Paste Roster Report Here'!$A264=DN$7,IF('Copy &amp; Paste Roster Report Here'!$M264="xxxxxxxxxxx",1,0),0)</f>
        <v>0</v>
      </c>
      <c r="DO267" s="124">
        <f>IF('Copy &amp; Paste Roster Report Here'!$A264=DO$7,IF('Copy &amp; Paste Roster Report Here'!$M264="xxxxxxxxxxx",1,0),0)</f>
        <v>0</v>
      </c>
      <c r="DP267" s="125">
        <f t="shared" si="76"/>
        <v>0</v>
      </c>
      <c r="DQ267" s="126">
        <f t="shared" si="77"/>
        <v>0</v>
      </c>
    </row>
    <row r="268" spans="1:121" x14ac:dyDescent="0.2">
      <c r="A268" s="111">
        <f t="shared" si="63"/>
        <v>0</v>
      </c>
      <c r="B268" s="111">
        <f t="shared" si="64"/>
        <v>0</v>
      </c>
      <c r="C268" s="112">
        <f>+('Copy &amp; Paste Roster Report Here'!$P265-'Copy &amp; Paste Roster Report Here'!$O265)/30</f>
        <v>0</v>
      </c>
      <c r="D268" s="112">
        <f>+('Copy &amp; Paste Roster Report Here'!$P265-'Copy &amp; Paste Roster Report Here'!$O265)</f>
        <v>0</v>
      </c>
      <c r="E268" s="111">
        <f>'Copy &amp; Paste Roster Report Here'!N265</f>
        <v>0</v>
      </c>
      <c r="F268" s="111" t="str">
        <f t="shared" si="65"/>
        <v>N</v>
      </c>
      <c r="G268" s="111">
        <f>'Copy &amp; Paste Roster Report Here'!R265</f>
        <v>0</v>
      </c>
      <c r="H268" s="113">
        <f t="shared" si="66"/>
        <v>0</v>
      </c>
      <c r="I268" s="112">
        <f>IF(F268="N",$F$5-'Copy &amp; Paste Roster Report Here'!O265,+'Copy &amp; Paste Roster Report Here'!Q265-'Copy &amp; Paste Roster Report Here'!O265)</f>
        <v>0</v>
      </c>
      <c r="J268" s="114">
        <f t="shared" si="67"/>
        <v>0</v>
      </c>
      <c r="K268" s="114">
        <f t="shared" si="68"/>
        <v>0</v>
      </c>
      <c r="L268" s="115">
        <f>'Copy &amp; Paste Roster Report Here'!F265</f>
        <v>0</v>
      </c>
      <c r="M268" s="116">
        <f t="shared" si="69"/>
        <v>0</v>
      </c>
      <c r="N268" s="117">
        <f>IF('Copy &amp; Paste Roster Report Here'!$A265='Analytical Tests'!N$7,IF($F268="Y",+$H268*N$6,0),0)</f>
        <v>0</v>
      </c>
      <c r="O268" s="117">
        <f>IF('Copy &amp; Paste Roster Report Here'!$A265='Analytical Tests'!O$7,IF($F268="Y",+$H268*O$6,0),0)</f>
        <v>0</v>
      </c>
      <c r="P268" s="117">
        <f>IF('Copy &amp; Paste Roster Report Here'!$A265='Analytical Tests'!P$7,IF($F268="Y",+$H268*P$6,0),0)</f>
        <v>0</v>
      </c>
      <c r="Q268" s="117">
        <f>IF('Copy &amp; Paste Roster Report Here'!$A265='Analytical Tests'!Q$7,IF($F268="Y",+$H268*Q$6,0),0)</f>
        <v>0</v>
      </c>
      <c r="R268" s="117">
        <f>IF('Copy &amp; Paste Roster Report Here'!$A265='Analytical Tests'!R$7,IF($F268="Y",+$H268*R$6,0),0)</f>
        <v>0</v>
      </c>
      <c r="S268" s="117">
        <f>IF('Copy &amp; Paste Roster Report Here'!$A265='Analytical Tests'!S$7,IF($F268="Y",+$H268*S$6,0),0)</f>
        <v>0</v>
      </c>
      <c r="T268" s="117">
        <f>IF('Copy &amp; Paste Roster Report Here'!$A265='Analytical Tests'!T$7,IF($F268="Y",+$H268*T$6,0),0)</f>
        <v>0</v>
      </c>
      <c r="U268" s="117">
        <f>IF('Copy &amp; Paste Roster Report Here'!$A265='Analytical Tests'!U$7,IF($F268="Y",+$H268*U$6,0),0)</f>
        <v>0</v>
      </c>
      <c r="V268" s="117">
        <f>IF('Copy &amp; Paste Roster Report Here'!$A265='Analytical Tests'!V$7,IF($F268="Y",+$H268*V$6,0),0)</f>
        <v>0</v>
      </c>
      <c r="W268" s="117">
        <f>IF('Copy &amp; Paste Roster Report Here'!$A265='Analytical Tests'!W$7,IF($F268="Y",+$H268*W$6,0),0)</f>
        <v>0</v>
      </c>
      <c r="X268" s="117">
        <f>IF('Copy &amp; Paste Roster Report Here'!$A265='Analytical Tests'!X$7,IF($F268="Y",+$H268*X$6,0),0)</f>
        <v>0</v>
      </c>
      <c r="Y268" s="117" t="b">
        <f>IF('Copy &amp; Paste Roster Report Here'!$A265='Analytical Tests'!Y$7,IF($F268="N",IF($J268&gt;=$C268,Y$6,+($I268/$D268)*Y$6),0))</f>
        <v>0</v>
      </c>
      <c r="Z268" s="117" t="b">
        <f>IF('Copy &amp; Paste Roster Report Here'!$A265='Analytical Tests'!Z$7,IF($F268="N",IF($J268&gt;=$C268,Z$6,+($I268/$D268)*Z$6),0))</f>
        <v>0</v>
      </c>
      <c r="AA268" s="117" t="b">
        <f>IF('Copy &amp; Paste Roster Report Here'!$A265='Analytical Tests'!AA$7,IF($F268="N",IF($J268&gt;=$C268,AA$6,+($I268/$D268)*AA$6),0))</f>
        <v>0</v>
      </c>
      <c r="AB268" s="117" t="b">
        <f>IF('Copy &amp; Paste Roster Report Here'!$A265='Analytical Tests'!AB$7,IF($F268="N",IF($J268&gt;=$C268,AB$6,+($I268/$D268)*AB$6),0))</f>
        <v>0</v>
      </c>
      <c r="AC268" s="117" t="b">
        <f>IF('Copy &amp; Paste Roster Report Here'!$A265='Analytical Tests'!AC$7,IF($F268="N",IF($J268&gt;=$C268,AC$6,+($I268/$D268)*AC$6),0))</f>
        <v>0</v>
      </c>
      <c r="AD268" s="117" t="b">
        <f>IF('Copy &amp; Paste Roster Report Here'!$A265='Analytical Tests'!AD$7,IF($F268="N",IF($J268&gt;=$C268,AD$6,+($I268/$D268)*AD$6),0))</f>
        <v>0</v>
      </c>
      <c r="AE268" s="117" t="b">
        <f>IF('Copy &amp; Paste Roster Report Here'!$A265='Analytical Tests'!AE$7,IF($F268="N",IF($J268&gt;=$C268,AE$6,+($I268/$D268)*AE$6),0))</f>
        <v>0</v>
      </c>
      <c r="AF268" s="117" t="b">
        <f>IF('Copy &amp; Paste Roster Report Here'!$A265='Analytical Tests'!AF$7,IF($F268="N",IF($J268&gt;=$C268,AF$6,+($I268/$D268)*AF$6),0))</f>
        <v>0</v>
      </c>
      <c r="AG268" s="117" t="b">
        <f>IF('Copy &amp; Paste Roster Report Here'!$A265='Analytical Tests'!AG$7,IF($F268="N",IF($J268&gt;=$C268,AG$6,+($I268/$D268)*AG$6),0))</f>
        <v>0</v>
      </c>
      <c r="AH268" s="117" t="b">
        <f>IF('Copy &amp; Paste Roster Report Here'!$A265='Analytical Tests'!AH$7,IF($F268="N",IF($J268&gt;=$C268,AH$6,+($I268/$D268)*AH$6),0))</f>
        <v>0</v>
      </c>
      <c r="AI268" s="117" t="b">
        <f>IF('Copy &amp; Paste Roster Report Here'!$A265='Analytical Tests'!AI$7,IF($F268="N",IF($J268&gt;=$C268,AI$6,+($I268/$D268)*AI$6),0))</f>
        <v>0</v>
      </c>
      <c r="AJ268" s="79"/>
      <c r="AK268" s="118">
        <f>IF('Copy &amp; Paste Roster Report Here'!$A265=AK$7,IF('Copy &amp; Paste Roster Report Here'!$M265="FT",1,0),0)</f>
        <v>0</v>
      </c>
      <c r="AL268" s="118">
        <f>IF('Copy &amp; Paste Roster Report Here'!$A265=AL$7,IF('Copy &amp; Paste Roster Report Here'!$M265="FT",1,0),0)</f>
        <v>0</v>
      </c>
      <c r="AM268" s="118">
        <f>IF('Copy &amp; Paste Roster Report Here'!$A265=AM$7,IF('Copy &amp; Paste Roster Report Here'!$M265="FT",1,0),0)</f>
        <v>0</v>
      </c>
      <c r="AN268" s="118">
        <f>IF('Copy &amp; Paste Roster Report Here'!$A265=AN$7,IF('Copy &amp; Paste Roster Report Here'!$M265="FT",1,0),0)</f>
        <v>0</v>
      </c>
      <c r="AO268" s="118">
        <f>IF('Copy &amp; Paste Roster Report Here'!$A265=AO$7,IF('Copy &amp; Paste Roster Report Here'!$M265="FT",1,0),0)</f>
        <v>0</v>
      </c>
      <c r="AP268" s="118">
        <f>IF('Copy &amp; Paste Roster Report Here'!$A265=AP$7,IF('Copy &amp; Paste Roster Report Here'!$M265="FT",1,0),0)</f>
        <v>0</v>
      </c>
      <c r="AQ268" s="118">
        <f>IF('Copy &amp; Paste Roster Report Here'!$A265=AQ$7,IF('Copy &amp; Paste Roster Report Here'!$M265="FT",1,0),0)</f>
        <v>0</v>
      </c>
      <c r="AR268" s="118">
        <f>IF('Copy &amp; Paste Roster Report Here'!$A265=AR$7,IF('Copy &amp; Paste Roster Report Here'!$M265="FT",1,0),0)</f>
        <v>0</v>
      </c>
      <c r="AS268" s="118">
        <f>IF('Copy &amp; Paste Roster Report Here'!$A265=AS$7,IF('Copy &amp; Paste Roster Report Here'!$M265="FT",1,0),0)</f>
        <v>0</v>
      </c>
      <c r="AT268" s="118">
        <f>IF('Copy &amp; Paste Roster Report Here'!$A265=AT$7,IF('Copy &amp; Paste Roster Report Here'!$M265="FT",1,0),0)</f>
        <v>0</v>
      </c>
      <c r="AU268" s="118">
        <f>IF('Copy &amp; Paste Roster Report Here'!$A265=AU$7,IF('Copy &amp; Paste Roster Report Here'!$M265="FT",1,0),0)</f>
        <v>0</v>
      </c>
      <c r="AV268" s="73">
        <f t="shared" si="70"/>
        <v>0</v>
      </c>
      <c r="AW268" s="119">
        <f>IF('Copy &amp; Paste Roster Report Here'!$A265=AW$7,IF('Copy &amp; Paste Roster Report Here'!$M265="HT",1,0),0)</f>
        <v>0</v>
      </c>
      <c r="AX268" s="119">
        <f>IF('Copy &amp; Paste Roster Report Here'!$A265=AX$7,IF('Copy &amp; Paste Roster Report Here'!$M265="HT",1,0),0)</f>
        <v>0</v>
      </c>
      <c r="AY268" s="119">
        <f>IF('Copy &amp; Paste Roster Report Here'!$A265=AY$7,IF('Copy &amp; Paste Roster Report Here'!$M265="HT",1,0),0)</f>
        <v>0</v>
      </c>
      <c r="AZ268" s="119">
        <f>IF('Copy &amp; Paste Roster Report Here'!$A265=AZ$7,IF('Copy &amp; Paste Roster Report Here'!$M265="HT",1,0),0)</f>
        <v>0</v>
      </c>
      <c r="BA268" s="119">
        <f>IF('Copy &amp; Paste Roster Report Here'!$A265=BA$7,IF('Copy &amp; Paste Roster Report Here'!$M265="HT",1,0),0)</f>
        <v>0</v>
      </c>
      <c r="BB268" s="119">
        <f>IF('Copy &amp; Paste Roster Report Here'!$A265=BB$7,IF('Copy &amp; Paste Roster Report Here'!$M265="HT",1,0),0)</f>
        <v>0</v>
      </c>
      <c r="BC268" s="119">
        <f>IF('Copy &amp; Paste Roster Report Here'!$A265=BC$7,IF('Copy &amp; Paste Roster Report Here'!$M265="HT",1,0),0)</f>
        <v>0</v>
      </c>
      <c r="BD268" s="119">
        <f>IF('Copy &amp; Paste Roster Report Here'!$A265=BD$7,IF('Copy &amp; Paste Roster Report Here'!$M265="HT",1,0),0)</f>
        <v>0</v>
      </c>
      <c r="BE268" s="119">
        <f>IF('Copy &amp; Paste Roster Report Here'!$A265=BE$7,IF('Copy &amp; Paste Roster Report Here'!$M265="HT",1,0),0)</f>
        <v>0</v>
      </c>
      <c r="BF268" s="119">
        <f>IF('Copy &amp; Paste Roster Report Here'!$A265=BF$7,IF('Copy &amp; Paste Roster Report Here'!$M265="HT",1,0),0)</f>
        <v>0</v>
      </c>
      <c r="BG268" s="119">
        <f>IF('Copy &amp; Paste Roster Report Here'!$A265=BG$7,IF('Copy &amp; Paste Roster Report Here'!$M265="HT",1,0),0)</f>
        <v>0</v>
      </c>
      <c r="BH268" s="73">
        <f t="shared" si="71"/>
        <v>0</v>
      </c>
      <c r="BI268" s="120">
        <f>IF('Copy &amp; Paste Roster Report Here'!$A265=BI$7,IF('Copy &amp; Paste Roster Report Here'!$M265="MT",1,0),0)</f>
        <v>0</v>
      </c>
      <c r="BJ268" s="120">
        <f>IF('Copy &amp; Paste Roster Report Here'!$A265=BJ$7,IF('Copy &amp; Paste Roster Report Here'!$M265="MT",1,0),0)</f>
        <v>0</v>
      </c>
      <c r="BK268" s="120">
        <f>IF('Copy &amp; Paste Roster Report Here'!$A265=BK$7,IF('Copy &amp; Paste Roster Report Here'!$M265="MT",1,0),0)</f>
        <v>0</v>
      </c>
      <c r="BL268" s="120">
        <f>IF('Copy &amp; Paste Roster Report Here'!$A265=BL$7,IF('Copy &amp; Paste Roster Report Here'!$M265="MT",1,0),0)</f>
        <v>0</v>
      </c>
      <c r="BM268" s="120">
        <f>IF('Copy &amp; Paste Roster Report Here'!$A265=BM$7,IF('Copy &amp; Paste Roster Report Here'!$M265="MT",1,0),0)</f>
        <v>0</v>
      </c>
      <c r="BN268" s="120">
        <f>IF('Copy &amp; Paste Roster Report Here'!$A265=BN$7,IF('Copy &amp; Paste Roster Report Here'!$M265="MT",1,0),0)</f>
        <v>0</v>
      </c>
      <c r="BO268" s="120">
        <f>IF('Copy &amp; Paste Roster Report Here'!$A265=BO$7,IF('Copy &amp; Paste Roster Report Here'!$M265="MT",1,0),0)</f>
        <v>0</v>
      </c>
      <c r="BP268" s="120">
        <f>IF('Copy &amp; Paste Roster Report Here'!$A265=BP$7,IF('Copy &amp; Paste Roster Report Here'!$M265="MT",1,0),0)</f>
        <v>0</v>
      </c>
      <c r="BQ268" s="120">
        <f>IF('Copy &amp; Paste Roster Report Here'!$A265=BQ$7,IF('Copy &amp; Paste Roster Report Here'!$M265="MT",1,0),0)</f>
        <v>0</v>
      </c>
      <c r="BR268" s="120">
        <f>IF('Copy &amp; Paste Roster Report Here'!$A265=BR$7,IF('Copy &amp; Paste Roster Report Here'!$M265="MT",1,0),0)</f>
        <v>0</v>
      </c>
      <c r="BS268" s="120">
        <f>IF('Copy &amp; Paste Roster Report Here'!$A265=BS$7,IF('Copy &amp; Paste Roster Report Here'!$M265="MT",1,0),0)</f>
        <v>0</v>
      </c>
      <c r="BT268" s="73">
        <f t="shared" si="72"/>
        <v>0</v>
      </c>
      <c r="BU268" s="121">
        <f>IF('Copy &amp; Paste Roster Report Here'!$A265=BU$7,IF('Copy &amp; Paste Roster Report Here'!$M265="fy",1,0),0)</f>
        <v>0</v>
      </c>
      <c r="BV268" s="121">
        <f>IF('Copy &amp; Paste Roster Report Here'!$A265=BV$7,IF('Copy &amp; Paste Roster Report Here'!$M265="fy",1,0),0)</f>
        <v>0</v>
      </c>
      <c r="BW268" s="121">
        <f>IF('Copy &amp; Paste Roster Report Here'!$A265=BW$7,IF('Copy &amp; Paste Roster Report Here'!$M265="fy",1,0),0)</f>
        <v>0</v>
      </c>
      <c r="BX268" s="121">
        <f>IF('Copy &amp; Paste Roster Report Here'!$A265=BX$7,IF('Copy &amp; Paste Roster Report Here'!$M265="fy",1,0),0)</f>
        <v>0</v>
      </c>
      <c r="BY268" s="121">
        <f>IF('Copy &amp; Paste Roster Report Here'!$A265=BY$7,IF('Copy &amp; Paste Roster Report Here'!$M265="fy",1,0),0)</f>
        <v>0</v>
      </c>
      <c r="BZ268" s="121">
        <f>IF('Copy &amp; Paste Roster Report Here'!$A265=BZ$7,IF('Copy &amp; Paste Roster Report Here'!$M265="fy",1,0),0)</f>
        <v>0</v>
      </c>
      <c r="CA268" s="121">
        <f>IF('Copy &amp; Paste Roster Report Here'!$A265=CA$7,IF('Copy &amp; Paste Roster Report Here'!$M265="fy",1,0),0)</f>
        <v>0</v>
      </c>
      <c r="CB268" s="121">
        <f>IF('Copy &amp; Paste Roster Report Here'!$A265=CB$7,IF('Copy &amp; Paste Roster Report Here'!$M265="fy",1,0),0)</f>
        <v>0</v>
      </c>
      <c r="CC268" s="121">
        <f>IF('Copy &amp; Paste Roster Report Here'!$A265=CC$7,IF('Copy &amp; Paste Roster Report Here'!$M265="fy",1,0),0)</f>
        <v>0</v>
      </c>
      <c r="CD268" s="121">
        <f>IF('Copy &amp; Paste Roster Report Here'!$A265=CD$7,IF('Copy &amp; Paste Roster Report Here'!$M265="fy",1,0),0)</f>
        <v>0</v>
      </c>
      <c r="CE268" s="121">
        <f>IF('Copy &amp; Paste Roster Report Here'!$A265=CE$7,IF('Copy &amp; Paste Roster Report Here'!$M265="fy",1,0),0)</f>
        <v>0</v>
      </c>
      <c r="CF268" s="73">
        <f t="shared" si="73"/>
        <v>0</v>
      </c>
      <c r="CG268" s="122">
        <f>IF('Copy &amp; Paste Roster Report Here'!$A265=CG$7,IF('Copy &amp; Paste Roster Report Here'!$M265="RH",1,0),0)</f>
        <v>0</v>
      </c>
      <c r="CH268" s="122">
        <f>IF('Copy &amp; Paste Roster Report Here'!$A265=CH$7,IF('Copy &amp; Paste Roster Report Here'!$M265="RH",1,0),0)</f>
        <v>0</v>
      </c>
      <c r="CI268" s="122">
        <f>IF('Copy &amp; Paste Roster Report Here'!$A265=CI$7,IF('Copy &amp; Paste Roster Report Here'!$M265="RH",1,0),0)</f>
        <v>0</v>
      </c>
      <c r="CJ268" s="122">
        <f>IF('Copy &amp; Paste Roster Report Here'!$A265=CJ$7,IF('Copy &amp; Paste Roster Report Here'!$M265="RH",1,0),0)</f>
        <v>0</v>
      </c>
      <c r="CK268" s="122">
        <f>IF('Copy &amp; Paste Roster Report Here'!$A265=CK$7,IF('Copy &amp; Paste Roster Report Here'!$M265="RH",1,0),0)</f>
        <v>0</v>
      </c>
      <c r="CL268" s="122">
        <f>IF('Copy &amp; Paste Roster Report Here'!$A265=CL$7,IF('Copy &amp; Paste Roster Report Here'!$M265="RH",1,0),0)</f>
        <v>0</v>
      </c>
      <c r="CM268" s="122">
        <f>IF('Copy &amp; Paste Roster Report Here'!$A265=CM$7,IF('Copy &amp; Paste Roster Report Here'!$M265="RH",1,0),0)</f>
        <v>0</v>
      </c>
      <c r="CN268" s="122">
        <f>IF('Copy &amp; Paste Roster Report Here'!$A265=CN$7,IF('Copy &amp; Paste Roster Report Here'!$M265="RH",1,0),0)</f>
        <v>0</v>
      </c>
      <c r="CO268" s="122">
        <f>IF('Copy &amp; Paste Roster Report Here'!$A265=CO$7,IF('Copy &amp; Paste Roster Report Here'!$M265="RH",1,0),0)</f>
        <v>0</v>
      </c>
      <c r="CP268" s="122">
        <f>IF('Copy &amp; Paste Roster Report Here'!$A265=CP$7,IF('Copy &amp; Paste Roster Report Here'!$M265="RH",1,0),0)</f>
        <v>0</v>
      </c>
      <c r="CQ268" s="122">
        <f>IF('Copy &amp; Paste Roster Report Here'!$A265=CQ$7,IF('Copy &amp; Paste Roster Report Here'!$M265="RH",1,0),0)</f>
        <v>0</v>
      </c>
      <c r="CR268" s="73">
        <f t="shared" si="74"/>
        <v>0</v>
      </c>
      <c r="CS268" s="123">
        <f>IF('Copy &amp; Paste Roster Report Here'!$A265=CS$7,IF('Copy &amp; Paste Roster Report Here'!$M265="QT",1,0),0)</f>
        <v>0</v>
      </c>
      <c r="CT268" s="123">
        <f>IF('Copy &amp; Paste Roster Report Here'!$A265=CT$7,IF('Copy &amp; Paste Roster Report Here'!$M265="QT",1,0),0)</f>
        <v>0</v>
      </c>
      <c r="CU268" s="123">
        <f>IF('Copy &amp; Paste Roster Report Here'!$A265=CU$7,IF('Copy &amp; Paste Roster Report Here'!$M265="QT",1,0),0)</f>
        <v>0</v>
      </c>
      <c r="CV268" s="123">
        <f>IF('Copy &amp; Paste Roster Report Here'!$A265=CV$7,IF('Copy &amp; Paste Roster Report Here'!$M265="QT",1,0),0)</f>
        <v>0</v>
      </c>
      <c r="CW268" s="123">
        <f>IF('Copy &amp; Paste Roster Report Here'!$A265=CW$7,IF('Copy &amp; Paste Roster Report Here'!$M265="QT",1,0),0)</f>
        <v>0</v>
      </c>
      <c r="CX268" s="123">
        <f>IF('Copy &amp; Paste Roster Report Here'!$A265=CX$7,IF('Copy &amp; Paste Roster Report Here'!$M265="QT",1,0),0)</f>
        <v>0</v>
      </c>
      <c r="CY268" s="123">
        <f>IF('Copy &amp; Paste Roster Report Here'!$A265=CY$7,IF('Copy &amp; Paste Roster Report Here'!$M265="QT",1,0),0)</f>
        <v>0</v>
      </c>
      <c r="CZ268" s="123">
        <f>IF('Copy &amp; Paste Roster Report Here'!$A265=CZ$7,IF('Copy &amp; Paste Roster Report Here'!$M265="QT",1,0),0)</f>
        <v>0</v>
      </c>
      <c r="DA268" s="123">
        <f>IF('Copy &amp; Paste Roster Report Here'!$A265=DA$7,IF('Copy &amp; Paste Roster Report Here'!$M265="QT",1,0),0)</f>
        <v>0</v>
      </c>
      <c r="DB268" s="123">
        <f>IF('Copy &amp; Paste Roster Report Here'!$A265=DB$7,IF('Copy &amp; Paste Roster Report Here'!$M265="QT",1,0),0)</f>
        <v>0</v>
      </c>
      <c r="DC268" s="123">
        <f>IF('Copy &amp; Paste Roster Report Here'!$A265=DC$7,IF('Copy &amp; Paste Roster Report Here'!$M265="QT",1,0),0)</f>
        <v>0</v>
      </c>
      <c r="DD268" s="73">
        <f t="shared" si="75"/>
        <v>0</v>
      </c>
      <c r="DE268" s="124">
        <f>IF('Copy &amp; Paste Roster Report Here'!$A265=DE$7,IF('Copy &amp; Paste Roster Report Here'!$M265="xxxxxxxxxxx",1,0),0)</f>
        <v>0</v>
      </c>
      <c r="DF268" s="124">
        <f>IF('Copy &amp; Paste Roster Report Here'!$A265=DF$7,IF('Copy &amp; Paste Roster Report Here'!$M265="xxxxxxxxxxx",1,0),0)</f>
        <v>0</v>
      </c>
      <c r="DG268" s="124">
        <f>IF('Copy &amp; Paste Roster Report Here'!$A265=DG$7,IF('Copy &amp; Paste Roster Report Here'!$M265="xxxxxxxxxxx",1,0),0)</f>
        <v>0</v>
      </c>
      <c r="DH268" s="124">
        <f>IF('Copy &amp; Paste Roster Report Here'!$A265=DH$7,IF('Copy &amp; Paste Roster Report Here'!$M265="xxxxxxxxxxx",1,0),0)</f>
        <v>0</v>
      </c>
      <c r="DI268" s="124">
        <f>IF('Copy &amp; Paste Roster Report Here'!$A265=DI$7,IF('Copy &amp; Paste Roster Report Here'!$M265="xxxxxxxxxxx",1,0),0)</f>
        <v>0</v>
      </c>
      <c r="DJ268" s="124">
        <f>IF('Copy &amp; Paste Roster Report Here'!$A265=DJ$7,IF('Copy &amp; Paste Roster Report Here'!$M265="xxxxxxxxxxx",1,0),0)</f>
        <v>0</v>
      </c>
      <c r="DK268" s="124">
        <f>IF('Copy &amp; Paste Roster Report Here'!$A265=DK$7,IF('Copy &amp; Paste Roster Report Here'!$M265="xxxxxxxxxxx",1,0),0)</f>
        <v>0</v>
      </c>
      <c r="DL268" s="124">
        <f>IF('Copy &amp; Paste Roster Report Here'!$A265=DL$7,IF('Copy &amp; Paste Roster Report Here'!$M265="xxxxxxxxxxx",1,0),0)</f>
        <v>0</v>
      </c>
      <c r="DM268" s="124">
        <f>IF('Copy &amp; Paste Roster Report Here'!$A265=DM$7,IF('Copy &amp; Paste Roster Report Here'!$M265="xxxxxxxxxxx",1,0),0)</f>
        <v>0</v>
      </c>
      <c r="DN268" s="124">
        <f>IF('Copy &amp; Paste Roster Report Here'!$A265=DN$7,IF('Copy &amp; Paste Roster Report Here'!$M265="xxxxxxxxxxx",1,0),0)</f>
        <v>0</v>
      </c>
      <c r="DO268" s="124">
        <f>IF('Copy &amp; Paste Roster Report Here'!$A265=DO$7,IF('Copy &amp; Paste Roster Report Here'!$M265="xxxxxxxxxxx",1,0),0)</f>
        <v>0</v>
      </c>
      <c r="DP268" s="125">
        <f t="shared" si="76"/>
        <v>0</v>
      </c>
      <c r="DQ268" s="126">
        <f t="shared" si="77"/>
        <v>0</v>
      </c>
    </row>
    <row r="269" spans="1:121" x14ac:dyDescent="0.2">
      <c r="A269" s="111">
        <f t="shared" si="63"/>
        <v>0</v>
      </c>
      <c r="B269" s="111">
        <f t="shared" si="64"/>
        <v>0</v>
      </c>
      <c r="C269" s="112">
        <f>+('Copy &amp; Paste Roster Report Here'!$P266-'Copy &amp; Paste Roster Report Here'!$O266)/30</f>
        <v>0</v>
      </c>
      <c r="D269" s="112">
        <f>+('Copy &amp; Paste Roster Report Here'!$P266-'Copy &amp; Paste Roster Report Here'!$O266)</f>
        <v>0</v>
      </c>
      <c r="E269" s="111">
        <f>'Copy &amp; Paste Roster Report Here'!N266</f>
        <v>0</v>
      </c>
      <c r="F269" s="111" t="str">
        <f t="shared" si="65"/>
        <v>N</v>
      </c>
      <c r="G269" s="111">
        <f>'Copy &amp; Paste Roster Report Here'!R266</f>
        <v>0</v>
      </c>
      <c r="H269" s="113">
        <f t="shared" si="66"/>
        <v>0</v>
      </c>
      <c r="I269" s="112">
        <f>IF(F269="N",$F$5-'Copy &amp; Paste Roster Report Here'!O266,+'Copy &amp; Paste Roster Report Here'!Q266-'Copy &amp; Paste Roster Report Here'!O266)</f>
        <v>0</v>
      </c>
      <c r="J269" s="114">
        <f t="shared" si="67"/>
        <v>0</v>
      </c>
      <c r="K269" s="114">
        <f t="shared" si="68"/>
        <v>0</v>
      </c>
      <c r="L269" s="115">
        <f>'Copy &amp; Paste Roster Report Here'!F266</f>
        <v>0</v>
      </c>
      <c r="M269" s="116">
        <f t="shared" si="69"/>
        <v>0</v>
      </c>
      <c r="N269" s="117">
        <f>IF('Copy &amp; Paste Roster Report Here'!$A266='Analytical Tests'!N$7,IF($F269="Y",+$H269*N$6,0),0)</f>
        <v>0</v>
      </c>
      <c r="O269" s="117">
        <f>IF('Copy &amp; Paste Roster Report Here'!$A266='Analytical Tests'!O$7,IF($F269="Y",+$H269*O$6,0),0)</f>
        <v>0</v>
      </c>
      <c r="P269" s="117">
        <f>IF('Copy &amp; Paste Roster Report Here'!$A266='Analytical Tests'!P$7,IF($F269="Y",+$H269*P$6,0),0)</f>
        <v>0</v>
      </c>
      <c r="Q269" s="117">
        <f>IF('Copy &amp; Paste Roster Report Here'!$A266='Analytical Tests'!Q$7,IF($F269="Y",+$H269*Q$6,0),0)</f>
        <v>0</v>
      </c>
      <c r="R269" s="117">
        <f>IF('Copy &amp; Paste Roster Report Here'!$A266='Analytical Tests'!R$7,IF($F269="Y",+$H269*R$6,0),0)</f>
        <v>0</v>
      </c>
      <c r="S269" s="117">
        <f>IF('Copy &amp; Paste Roster Report Here'!$A266='Analytical Tests'!S$7,IF($F269="Y",+$H269*S$6,0),0)</f>
        <v>0</v>
      </c>
      <c r="T269" s="117">
        <f>IF('Copy &amp; Paste Roster Report Here'!$A266='Analytical Tests'!T$7,IF($F269="Y",+$H269*T$6,0),0)</f>
        <v>0</v>
      </c>
      <c r="U269" s="117">
        <f>IF('Copy &amp; Paste Roster Report Here'!$A266='Analytical Tests'!U$7,IF($F269="Y",+$H269*U$6,0),0)</f>
        <v>0</v>
      </c>
      <c r="V269" s="117">
        <f>IF('Copy &amp; Paste Roster Report Here'!$A266='Analytical Tests'!V$7,IF($F269="Y",+$H269*V$6,0),0)</f>
        <v>0</v>
      </c>
      <c r="W269" s="117">
        <f>IF('Copy &amp; Paste Roster Report Here'!$A266='Analytical Tests'!W$7,IF($F269="Y",+$H269*W$6,0),0)</f>
        <v>0</v>
      </c>
      <c r="X269" s="117">
        <f>IF('Copy &amp; Paste Roster Report Here'!$A266='Analytical Tests'!X$7,IF($F269="Y",+$H269*X$6,0),0)</f>
        <v>0</v>
      </c>
      <c r="Y269" s="117" t="b">
        <f>IF('Copy &amp; Paste Roster Report Here'!$A266='Analytical Tests'!Y$7,IF($F269="N",IF($J269&gt;=$C269,Y$6,+($I269/$D269)*Y$6),0))</f>
        <v>0</v>
      </c>
      <c r="Z269" s="117" t="b">
        <f>IF('Copy &amp; Paste Roster Report Here'!$A266='Analytical Tests'!Z$7,IF($F269="N",IF($J269&gt;=$C269,Z$6,+($I269/$D269)*Z$6),0))</f>
        <v>0</v>
      </c>
      <c r="AA269" s="117" t="b">
        <f>IF('Copy &amp; Paste Roster Report Here'!$A266='Analytical Tests'!AA$7,IF($F269="N",IF($J269&gt;=$C269,AA$6,+($I269/$D269)*AA$6),0))</f>
        <v>0</v>
      </c>
      <c r="AB269" s="117" t="b">
        <f>IF('Copy &amp; Paste Roster Report Here'!$A266='Analytical Tests'!AB$7,IF($F269="N",IF($J269&gt;=$C269,AB$6,+($I269/$D269)*AB$6),0))</f>
        <v>0</v>
      </c>
      <c r="AC269" s="117" t="b">
        <f>IF('Copy &amp; Paste Roster Report Here'!$A266='Analytical Tests'!AC$7,IF($F269="N",IF($J269&gt;=$C269,AC$6,+($I269/$D269)*AC$6),0))</f>
        <v>0</v>
      </c>
      <c r="AD269" s="117" t="b">
        <f>IF('Copy &amp; Paste Roster Report Here'!$A266='Analytical Tests'!AD$7,IF($F269="N",IF($J269&gt;=$C269,AD$6,+($I269/$D269)*AD$6),0))</f>
        <v>0</v>
      </c>
      <c r="AE269" s="117" t="b">
        <f>IF('Copy &amp; Paste Roster Report Here'!$A266='Analytical Tests'!AE$7,IF($F269="N",IF($J269&gt;=$C269,AE$6,+($I269/$D269)*AE$6),0))</f>
        <v>0</v>
      </c>
      <c r="AF269" s="117" t="b">
        <f>IF('Copy &amp; Paste Roster Report Here'!$A266='Analytical Tests'!AF$7,IF($F269="N",IF($J269&gt;=$C269,AF$6,+($I269/$D269)*AF$6),0))</f>
        <v>0</v>
      </c>
      <c r="AG269" s="117" t="b">
        <f>IF('Copy &amp; Paste Roster Report Here'!$A266='Analytical Tests'!AG$7,IF($F269="N",IF($J269&gt;=$C269,AG$6,+($I269/$D269)*AG$6),0))</f>
        <v>0</v>
      </c>
      <c r="AH269" s="117" t="b">
        <f>IF('Copy &amp; Paste Roster Report Here'!$A266='Analytical Tests'!AH$7,IF($F269="N",IF($J269&gt;=$C269,AH$6,+($I269/$D269)*AH$6),0))</f>
        <v>0</v>
      </c>
      <c r="AI269" s="117" t="b">
        <f>IF('Copy &amp; Paste Roster Report Here'!$A266='Analytical Tests'!AI$7,IF($F269="N",IF($J269&gt;=$C269,AI$6,+($I269/$D269)*AI$6),0))</f>
        <v>0</v>
      </c>
      <c r="AJ269" s="79"/>
      <c r="AK269" s="118">
        <f>IF('Copy &amp; Paste Roster Report Here'!$A266=AK$7,IF('Copy &amp; Paste Roster Report Here'!$M266="FT",1,0),0)</f>
        <v>0</v>
      </c>
      <c r="AL269" s="118">
        <f>IF('Copy &amp; Paste Roster Report Here'!$A266=AL$7,IF('Copy &amp; Paste Roster Report Here'!$M266="FT",1,0),0)</f>
        <v>0</v>
      </c>
      <c r="AM269" s="118">
        <f>IF('Copy &amp; Paste Roster Report Here'!$A266=AM$7,IF('Copy &amp; Paste Roster Report Here'!$M266="FT",1,0),0)</f>
        <v>0</v>
      </c>
      <c r="AN269" s="118">
        <f>IF('Copy &amp; Paste Roster Report Here'!$A266=AN$7,IF('Copy &amp; Paste Roster Report Here'!$M266="FT",1,0),0)</f>
        <v>0</v>
      </c>
      <c r="AO269" s="118">
        <f>IF('Copy &amp; Paste Roster Report Here'!$A266=AO$7,IF('Copy &amp; Paste Roster Report Here'!$M266="FT",1,0),0)</f>
        <v>0</v>
      </c>
      <c r="AP269" s="118">
        <f>IF('Copy &amp; Paste Roster Report Here'!$A266=AP$7,IF('Copy &amp; Paste Roster Report Here'!$M266="FT",1,0),0)</f>
        <v>0</v>
      </c>
      <c r="AQ269" s="118">
        <f>IF('Copy &amp; Paste Roster Report Here'!$A266=AQ$7,IF('Copy &amp; Paste Roster Report Here'!$M266="FT",1,0),0)</f>
        <v>0</v>
      </c>
      <c r="AR269" s="118">
        <f>IF('Copy &amp; Paste Roster Report Here'!$A266=AR$7,IF('Copy &amp; Paste Roster Report Here'!$M266="FT",1,0),0)</f>
        <v>0</v>
      </c>
      <c r="AS269" s="118">
        <f>IF('Copy &amp; Paste Roster Report Here'!$A266=AS$7,IF('Copy &amp; Paste Roster Report Here'!$M266="FT",1,0),0)</f>
        <v>0</v>
      </c>
      <c r="AT269" s="118">
        <f>IF('Copy &amp; Paste Roster Report Here'!$A266=AT$7,IF('Copy &amp; Paste Roster Report Here'!$M266="FT",1,0),0)</f>
        <v>0</v>
      </c>
      <c r="AU269" s="118">
        <f>IF('Copy &amp; Paste Roster Report Here'!$A266=AU$7,IF('Copy &amp; Paste Roster Report Here'!$M266="FT",1,0),0)</f>
        <v>0</v>
      </c>
      <c r="AV269" s="73">
        <f t="shared" si="70"/>
        <v>0</v>
      </c>
      <c r="AW269" s="119">
        <f>IF('Copy &amp; Paste Roster Report Here'!$A266=AW$7,IF('Copy &amp; Paste Roster Report Here'!$M266="HT",1,0),0)</f>
        <v>0</v>
      </c>
      <c r="AX269" s="119">
        <f>IF('Copy &amp; Paste Roster Report Here'!$A266=AX$7,IF('Copy &amp; Paste Roster Report Here'!$M266="HT",1,0),0)</f>
        <v>0</v>
      </c>
      <c r="AY269" s="119">
        <f>IF('Copy &amp; Paste Roster Report Here'!$A266=AY$7,IF('Copy &amp; Paste Roster Report Here'!$M266="HT",1,0),0)</f>
        <v>0</v>
      </c>
      <c r="AZ269" s="119">
        <f>IF('Copy &amp; Paste Roster Report Here'!$A266=AZ$7,IF('Copy &amp; Paste Roster Report Here'!$M266="HT",1,0),0)</f>
        <v>0</v>
      </c>
      <c r="BA269" s="119">
        <f>IF('Copy &amp; Paste Roster Report Here'!$A266=BA$7,IF('Copy &amp; Paste Roster Report Here'!$M266="HT",1,0),0)</f>
        <v>0</v>
      </c>
      <c r="BB269" s="119">
        <f>IF('Copy &amp; Paste Roster Report Here'!$A266=BB$7,IF('Copy &amp; Paste Roster Report Here'!$M266="HT",1,0),0)</f>
        <v>0</v>
      </c>
      <c r="BC269" s="119">
        <f>IF('Copy &amp; Paste Roster Report Here'!$A266=BC$7,IF('Copy &amp; Paste Roster Report Here'!$M266="HT",1,0),0)</f>
        <v>0</v>
      </c>
      <c r="BD269" s="119">
        <f>IF('Copy &amp; Paste Roster Report Here'!$A266=BD$7,IF('Copy &amp; Paste Roster Report Here'!$M266="HT",1,0),0)</f>
        <v>0</v>
      </c>
      <c r="BE269" s="119">
        <f>IF('Copy &amp; Paste Roster Report Here'!$A266=BE$7,IF('Copy &amp; Paste Roster Report Here'!$M266="HT",1,0),0)</f>
        <v>0</v>
      </c>
      <c r="BF269" s="119">
        <f>IF('Copy &amp; Paste Roster Report Here'!$A266=BF$7,IF('Copy &amp; Paste Roster Report Here'!$M266="HT",1,0),0)</f>
        <v>0</v>
      </c>
      <c r="BG269" s="119">
        <f>IF('Copy &amp; Paste Roster Report Here'!$A266=BG$7,IF('Copy &amp; Paste Roster Report Here'!$M266="HT",1,0),0)</f>
        <v>0</v>
      </c>
      <c r="BH269" s="73">
        <f t="shared" si="71"/>
        <v>0</v>
      </c>
      <c r="BI269" s="120">
        <f>IF('Copy &amp; Paste Roster Report Here'!$A266=BI$7,IF('Copy &amp; Paste Roster Report Here'!$M266="MT",1,0),0)</f>
        <v>0</v>
      </c>
      <c r="BJ269" s="120">
        <f>IF('Copy &amp; Paste Roster Report Here'!$A266=BJ$7,IF('Copy &amp; Paste Roster Report Here'!$M266="MT",1,0),0)</f>
        <v>0</v>
      </c>
      <c r="BK269" s="120">
        <f>IF('Copy &amp; Paste Roster Report Here'!$A266=BK$7,IF('Copy &amp; Paste Roster Report Here'!$M266="MT",1,0),0)</f>
        <v>0</v>
      </c>
      <c r="BL269" s="120">
        <f>IF('Copy &amp; Paste Roster Report Here'!$A266=BL$7,IF('Copy &amp; Paste Roster Report Here'!$M266="MT",1,0),0)</f>
        <v>0</v>
      </c>
      <c r="BM269" s="120">
        <f>IF('Copy &amp; Paste Roster Report Here'!$A266=BM$7,IF('Copy &amp; Paste Roster Report Here'!$M266="MT",1,0),0)</f>
        <v>0</v>
      </c>
      <c r="BN269" s="120">
        <f>IF('Copy &amp; Paste Roster Report Here'!$A266=BN$7,IF('Copy &amp; Paste Roster Report Here'!$M266="MT",1,0),0)</f>
        <v>0</v>
      </c>
      <c r="BO269" s="120">
        <f>IF('Copy &amp; Paste Roster Report Here'!$A266=BO$7,IF('Copy &amp; Paste Roster Report Here'!$M266="MT",1,0),0)</f>
        <v>0</v>
      </c>
      <c r="BP269" s="120">
        <f>IF('Copy &amp; Paste Roster Report Here'!$A266=BP$7,IF('Copy &amp; Paste Roster Report Here'!$M266="MT",1,0),0)</f>
        <v>0</v>
      </c>
      <c r="BQ269" s="120">
        <f>IF('Copy &amp; Paste Roster Report Here'!$A266=BQ$7,IF('Copy &amp; Paste Roster Report Here'!$M266="MT",1,0),0)</f>
        <v>0</v>
      </c>
      <c r="BR269" s="120">
        <f>IF('Copy &amp; Paste Roster Report Here'!$A266=BR$7,IF('Copy &amp; Paste Roster Report Here'!$M266="MT",1,0),0)</f>
        <v>0</v>
      </c>
      <c r="BS269" s="120">
        <f>IF('Copy &amp; Paste Roster Report Here'!$A266=BS$7,IF('Copy &amp; Paste Roster Report Here'!$M266="MT",1,0),0)</f>
        <v>0</v>
      </c>
      <c r="BT269" s="73">
        <f t="shared" si="72"/>
        <v>0</v>
      </c>
      <c r="BU269" s="121">
        <f>IF('Copy &amp; Paste Roster Report Here'!$A266=BU$7,IF('Copy &amp; Paste Roster Report Here'!$M266="fy",1,0),0)</f>
        <v>0</v>
      </c>
      <c r="BV269" s="121">
        <f>IF('Copy &amp; Paste Roster Report Here'!$A266=BV$7,IF('Copy &amp; Paste Roster Report Here'!$M266="fy",1,0),0)</f>
        <v>0</v>
      </c>
      <c r="BW269" s="121">
        <f>IF('Copy &amp; Paste Roster Report Here'!$A266=BW$7,IF('Copy &amp; Paste Roster Report Here'!$M266="fy",1,0),0)</f>
        <v>0</v>
      </c>
      <c r="BX269" s="121">
        <f>IF('Copy &amp; Paste Roster Report Here'!$A266=BX$7,IF('Copy &amp; Paste Roster Report Here'!$M266="fy",1,0),0)</f>
        <v>0</v>
      </c>
      <c r="BY269" s="121">
        <f>IF('Copy &amp; Paste Roster Report Here'!$A266=BY$7,IF('Copy &amp; Paste Roster Report Here'!$M266="fy",1,0),0)</f>
        <v>0</v>
      </c>
      <c r="BZ269" s="121">
        <f>IF('Copy &amp; Paste Roster Report Here'!$A266=BZ$7,IF('Copy &amp; Paste Roster Report Here'!$M266="fy",1,0),0)</f>
        <v>0</v>
      </c>
      <c r="CA269" s="121">
        <f>IF('Copy &amp; Paste Roster Report Here'!$A266=CA$7,IF('Copy &amp; Paste Roster Report Here'!$M266="fy",1,0),0)</f>
        <v>0</v>
      </c>
      <c r="CB269" s="121">
        <f>IF('Copy &amp; Paste Roster Report Here'!$A266=CB$7,IF('Copy &amp; Paste Roster Report Here'!$M266="fy",1,0),0)</f>
        <v>0</v>
      </c>
      <c r="CC269" s="121">
        <f>IF('Copy &amp; Paste Roster Report Here'!$A266=CC$7,IF('Copy &amp; Paste Roster Report Here'!$M266="fy",1,0),0)</f>
        <v>0</v>
      </c>
      <c r="CD269" s="121">
        <f>IF('Copy &amp; Paste Roster Report Here'!$A266=CD$7,IF('Copy &amp; Paste Roster Report Here'!$M266="fy",1,0),0)</f>
        <v>0</v>
      </c>
      <c r="CE269" s="121">
        <f>IF('Copy &amp; Paste Roster Report Here'!$A266=CE$7,IF('Copy &amp; Paste Roster Report Here'!$M266="fy",1,0),0)</f>
        <v>0</v>
      </c>
      <c r="CF269" s="73">
        <f t="shared" si="73"/>
        <v>0</v>
      </c>
      <c r="CG269" s="122">
        <f>IF('Copy &amp; Paste Roster Report Here'!$A266=CG$7,IF('Copy &amp; Paste Roster Report Here'!$M266="RH",1,0),0)</f>
        <v>0</v>
      </c>
      <c r="CH269" s="122">
        <f>IF('Copy &amp; Paste Roster Report Here'!$A266=CH$7,IF('Copy &amp; Paste Roster Report Here'!$M266="RH",1,0),0)</f>
        <v>0</v>
      </c>
      <c r="CI269" s="122">
        <f>IF('Copy &amp; Paste Roster Report Here'!$A266=CI$7,IF('Copy &amp; Paste Roster Report Here'!$M266="RH",1,0),0)</f>
        <v>0</v>
      </c>
      <c r="CJ269" s="122">
        <f>IF('Copy &amp; Paste Roster Report Here'!$A266=CJ$7,IF('Copy &amp; Paste Roster Report Here'!$M266="RH",1,0),0)</f>
        <v>0</v>
      </c>
      <c r="CK269" s="122">
        <f>IF('Copy &amp; Paste Roster Report Here'!$A266=CK$7,IF('Copy &amp; Paste Roster Report Here'!$M266="RH",1,0),0)</f>
        <v>0</v>
      </c>
      <c r="CL269" s="122">
        <f>IF('Copy &amp; Paste Roster Report Here'!$A266=CL$7,IF('Copy &amp; Paste Roster Report Here'!$M266="RH",1,0),0)</f>
        <v>0</v>
      </c>
      <c r="CM269" s="122">
        <f>IF('Copy &amp; Paste Roster Report Here'!$A266=CM$7,IF('Copy &amp; Paste Roster Report Here'!$M266="RH",1,0),0)</f>
        <v>0</v>
      </c>
      <c r="CN269" s="122">
        <f>IF('Copy &amp; Paste Roster Report Here'!$A266=CN$7,IF('Copy &amp; Paste Roster Report Here'!$M266="RH",1,0),0)</f>
        <v>0</v>
      </c>
      <c r="CO269" s="122">
        <f>IF('Copy &amp; Paste Roster Report Here'!$A266=CO$7,IF('Copy &amp; Paste Roster Report Here'!$M266="RH",1,0),0)</f>
        <v>0</v>
      </c>
      <c r="CP269" s="122">
        <f>IF('Copy &amp; Paste Roster Report Here'!$A266=CP$7,IF('Copy &amp; Paste Roster Report Here'!$M266="RH",1,0),0)</f>
        <v>0</v>
      </c>
      <c r="CQ269" s="122">
        <f>IF('Copy &amp; Paste Roster Report Here'!$A266=CQ$7,IF('Copy &amp; Paste Roster Report Here'!$M266="RH",1,0),0)</f>
        <v>0</v>
      </c>
      <c r="CR269" s="73">
        <f t="shared" si="74"/>
        <v>0</v>
      </c>
      <c r="CS269" s="123">
        <f>IF('Copy &amp; Paste Roster Report Here'!$A266=CS$7,IF('Copy &amp; Paste Roster Report Here'!$M266="QT",1,0),0)</f>
        <v>0</v>
      </c>
      <c r="CT269" s="123">
        <f>IF('Copy &amp; Paste Roster Report Here'!$A266=CT$7,IF('Copy &amp; Paste Roster Report Here'!$M266="QT",1,0),0)</f>
        <v>0</v>
      </c>
      <c r="CU269" s="123">
        <f>IF('Copy &amp; Paste Roster Report Here'!$A266=CU$7,IF('Copy &amp; Paste Roster Report Here'!$M266="QT",1,0),0)</f>
        <v>0</v>
      </c>
      <c r="CV269" s="123">
        <f>IF('Copy &amp; Paste Roster Report Here'!$A266=CV$7,IF('Copy &amp; Paste Roster Report Here'!$M266="QT",1,0),0)</f>
        <v>0</v>
      </c>
      <c r="CW269" s="123">
        <f>IF('Copy &amp; Paste Roster Report Here'!$A266=CW$7,IF('Copy &amp; Paste Roster Report Here'!$M266="QT",1,0),0)</f>
        <v>0</v>
      </c>
      <c r="CX269" s="123">
        <f>IF('Copy &amp; Paste Roster Report Here'!$A266=CX$7,IF('Copy &amp; Paste Roster Report Here'!$M266="QT",1,0),0)</f>
        <v>0</v>
      </c>
      <c r="CY269" s="123">
        <f>IF('Copy &amp; Paste Roster Report Here'!$A266=CY$7,IF('Copy &amp; Paste Roster Report Here'!$M266="QT",1,0),0)</f>
        <v>0</v>
      </c>
      <c r="CZ269" s="123">
        <f>IF('Copy &amp; Paste Roster Report Here'!$A266=CZ$7,IF('Copy &amp; Paste Roster Report Here'!$M266="QT",1,0),0)</f>
        <v>0</v>
      </c>
      <c r="DA269" s="123">
        <f>IF('Copy &amp; Paste Roster Report Here'!$A266=DA$7,IF('Copy &amp; Paste Roster Report Here'!$M266="QT",1,0),0)</f>
        <v>0</v>
      </c>
      <c r="DB269" s="123">
        <f>IF('Copy &amp; Paste Roster Report Here'!$A266=DB$7,IF('Copy &amp; Paste Roster Report Here'!$M266="QT",1,0),0)</f>
        <v>0</v>
      </c>
      <c r="DC269" s="123">
        <f>IF('Copy &amp; Paste Roster Report Here'!$A266=DC$7,IF('Copy &amp; Paste Roster Report Here'!$M266="QT",1,0),0)</f>
        <v>0</v>
      </c>
      <c r="DD269" s="73">
        <f t="shared" si="75"/>
        <v>0</v>
      </c>
      <c r="DE269" s="124">
        <f>IF('Copy &amp; Paste Roster Report Here'!$A266=DE$7,IF('Copy &amp; Paste Roster Report Here'!$M266="xxxxxxxxxxx",1,0),0)</f>
        <v>0</v>
      </c>
      <c r="DF269" s="124">
        <f>IF('Copy &amp; Paste Roster Report Here'!$A266=DF$7,IF('Copy &amp; Paste Roster Report Here'!$M266="xxxxxxxxxxx",1,0),0)</f>
        <v>0</v>
      </c>
      <c r="DG269" s="124">
        <f>IF('Copy &amp; Paste Roster Report Here'!$A266=DG$7,IF('Copy &amp; Paste Roster Report Here'!$M266="xxxxxxxxxxx",1,0),0)</f>
        <v>0</v>
      </c>
      <c r="DH269" s="124">
        <f>IF('Copy &amp; Paste Roster Report Here'!$A266=DH$7,IF('Copy &amp; Paste Roster Report Here'!$M266="xxxxxxxxxxx",1,0),0)</f>
        <v>0</v>
      </c>
      <c r="DI269" s="124">
        <f>IF('Copy &amp; Paste Roster Report Here'!$A266=DI$7,IF('Copy &amp; Paste Roster Report Here'!$M266="xxxxxxxxxxx",1,0),0)</f>
        <v>0</v>
      </c>
      <c r="DJ269" s="124">
        <f>IF('Copy &amp; Paste Roster Report Here'!$A266=DJ$7,IF('Copy &amp; Paste Roster Report Here'!$M266="xxxxxxxxxxx",1,0),0)</f>
        <v>0</v>
      </c>
      <c r="DK269" s="124">
        <f>IF('Copy &amp; Paste Roster Report Here'!$A266=DK$7,IF('Copy &amp; Paste Roster Report Here'!$M266="xxxxxxxxxxx",1,0),0)</f>
        <v>0</v>
      </c>
      <c r="DL269" s="124">
        <f>IF('Copy &amp; Paste Roster Report Here'!$A266=DL$7,IF('Copy &amp; Paste Roster Report Here'!$M266="xxxxxxxxxxx",1,0),0)</f>
        <v>0</v>
      </c>
      <c r="DM269" s="124">
        <f>IF('Copy &amp; Paste Roster Report Here'!$A266=DM$7,IF('Copy &amp; Paste Roster Report Here'!$M266="xxxxxxxxxxx",1,0),0)</f>
        <v>0</v>
      </c>
      <c r="DN269" s="124">
        <f>IF('Copy &amp; Paste Roster Report Here'!$A266=DN$7,IF('Copy &amp; Paste Roster Report Here'!$M266="xxxxxxxxxxx",1,0),0)</f>
        <v>0</v>
      </c>
      <c r="DO269" s="124">
        <f>IF('Copy &amp; Paste Roster Report Here'!$A266=DO$7,IF('Copy &amp; Paste Roster Report Here'!$M266="xxxxxxxxxxx",1,0),0)</f>
        <v>0</v>
      </c>
      <c r="DP269" s="125">
        <f t="shared" si="76"/>
        <v>0</v>
      </c>
      <c r="DQ269" s="126">
        <f t="shared" si="77"/>
        <v>0</v>
      </c>
    </row>
    <row r="270" spans="1:121" x14ac:dyDescent="0.2">
      <c r="A270" s="111">
        <f t="shared" si="63"/>
        <v>0</v>
      </c>
      <c r="B270" s="111">
        <f t="shared" si="64"/>
        <v>0</v>
      </c>
      <c r="C270" s="112">
        <f>+('Copy &amp; Paste Roster Report Here'!$P267-'Copy &amp; Paste Roster Report Here'!$O267)/30</f>
        <v>0</v>
      </c>
      <c r="D270" s="112">
        <f>+('Copy &amp; Paste Roster Report Here'!$P267-'Copy &amp; Paste Roster Report Here'!$O267)</f>
        <v>0</v>
      </c>
      <c r="E270" s="111">
        <f>'Copy &amp; Paste Roster Report Here'!N267</f>
        <v>0</v>
      </c>
      <c r="F270" s="111" t="str">
        <f t="shared" si="65"/>
        <v>N</v>
      </c>
      <c r="G270" s="111">
        <f>'Copy &amp; Paste Roster Report Here'!R267</f>
        <v>0</v>
      </c>
      <c r="H270" s="113">
        <f t="shared" si="66"/>
        <v>0</v>
      </c>
      <c r="I270" s="112">
        <f>IF(F270="N",$F$5-'Copy &amp; Paste Roster Report Here'!O267,+'Copy &amp; Paste Roster Report Here'!Q267-'Copy &amp; Paste Roster Report Here'!O267)</f>
        <v>0</v>
      </c>
      <c r="J270" s="114">
        <f t="shared" si="67"/>
        <v>0</v>
      </c>
      <c r="K270" s="114">
        <f t="shared" si="68"/>
        <v>0</v>
      </c>
      <c r="L270" s="115">
        <f>'Copy &amp; Paste Roster Report Here'!F267</f>
        <v>0</v>
      </c>
      <c r="M270" s="116">
        <f t="shared" si="69"/>
        <v>0</v>
      </c>
      <c r="N270" s="117">
        <f>IF('Copy &amp; Paste Roster Report Here'!$A267='Analytical Tests'!N$7,IF($F270="Y",+$H270*N$6,0),0)</f>
        <v>0</v>
      </c>
      <c r="O270" s="117">
        <f>IF('Copy &amp; Paste Roster Report Here'!$A267='Analytical Tests'!O$7,IF($F270="Y",+$H270*O$6,0),0)</f>
        <v>0</v>
      </c>
      <c r="P270" s="117">
        <f>IF('Copy &amp; Paste Roster Report Here'!$A267='Analytical Tests'!P$7,IF($F270="Y",+$H270*P$6,0),0)</f>
        <v>0</v>
      </c>
      <c r="Q270" s="117">
        <f>IF('Copy &amp; Paste Roster Report Here'!$A267='Analytical Tests'!Q$7,IF($F270="Y",+$H270*Q$6,0),0)</f>
        <v>0</v>
      </c>
      <c r="R270" s="117">
        <f>IF('Copy &amp; Paste Roster Report Here'!$A267='Analytical Tests'!R$7,IF($F270="Y",+$H270*R$6,0),0)</f>
        <v>0</v>
      </c>
      <c r="S270" s="117">
        <f>IF('Copy &amp; Paste Roster Report Here'!$A267='Analytical Tests'!S$7,IF($F270="Y",+$H270*S$6,0),0)</f>
        <v>0</v>
      </c>
      <c r="T270" s="117">
        <f>IF('Copy &amp; Paste Roster Report Here'!$A267='Analytical Tests'!T$7,IF($F270="Y",+$H270*T$6,0),0)</f>
        <v>0</v>
      </c>
      <c r="U270" s="117">
        <f>IF('Copy &amp; Paste Roster Report Here'!$A267='Analytical Tests'!U$7,IF($F270="Y",+$H270*U$6,0),0)</f>
        <v>0</v>
      </c>
      <c r="V270" s="117">
        <f>IF('Copy &amp; Paste Roster Report Here'!$A267='Analytical Tests'!V$7,IF($F270="Y",+$H270*V$6,0),0)</f>
        <v>0</v>
      </c>
      <c r="W270" s="117">
        <f>IF('Copy &amp; Paste Roster Report Here'!$A267='Analytical Tests'!W$7,IF($F270="Y",+$H270*W$6,0),0)</f>
        <v>0</v>
      </c>
      <c r="X270" s="117">
        <f>IF('Copy &amp; Paste Roster Report Here'!$A267='Analytical Tests'!X$7,IF($F270="Y",+$H270*X$6,0),0)</f>
        <v>0</v>
      </c>
      <c r="Y270" s="117" t="b">
        <f>IF('Copy &amp; Paste Roster Report Here'!$A267='Analytical Tests'!Y$7,IF($F270="N",IF($J270&gt;=$C270,Y$6,+($I270/$D270)*Y$6),0))</f>
        <v>0</v>
      </c>
      <c r="Z270" s="117" t="b">
        <f>IF('Copy &amp; Paste Roster Report Here'!$A267='Analytical Tests'!Z$7,IF($F270="N",IF($J270&gt;=$C270,Z$6,+($I270/$D270)*Z$6),0))</f>
        <v>0</v>
      </c>
      <c r="AA270" s="117" t="b">
        <f>IF('Copy &amp; Paste Roster Report Here'!$A267='Analytical Tests'!AA$7,IF($F270="N",IF($J270&gt;=$C270,AA$6,+($I270/$D270)*AA$6),0))</f>
        <v>0</v>
      </c>
      <c r="AB270" s="117" t="b">
        <f>IF('Copy &amp; Paste Roster Report Here'!$A267='Analytical Tests'!AB$7,IF($F270="N",IF($J270&gt;=$C270,AB$6,+($I270/$D270)*AB$6),0))</f>
        <v>0</v>
      </c>
      <c r="AC270" s="117" t="b">
        <f>IF('Copy &amp; Paste Roster Report Here'!$A267='Analytical Tests'!AC$7,IF($F270="N",IF($J270&gt;=$C270,AC$6,+($I270/$D270)*AC$6),0))</f>
        <v>0</v>
      </c>
      <c r="AD270" s="117" t="b">
        <f>IF('Copy &amp; Paste Roster Report Here'!$A267='Analytical Tests'!AD$7,IF($F270="N",IF($J270&gt;=$C270,AD$6,+($I270/$D270)*AD$6),0))</f>
        <v>0</v>
      </c>
      <c r="AE270" s="117" t="b">
        <f>IF('Copy &amp; Paste Roster Report Here'!$A267='Analytical Tests'!AE$7,IF($F270="N",IF($J270&gt;=$C270,AE$6,+($I270/$D270)*AE$6),0))</f>
        <v>0</v>
      </c>
      <c r="AF270" s="117" t="b">
        <f>IF('Copy &amp; Paste Roster Report Here'!$A267='Analytical Tests'!AF$7,IF($F270="N",IF($J270&gt;=$C270,AF$6,+($I270/$D270)*AF$6),0))</f>
        <v>0</v>
      </c>
      <c r="AG270" s="117" t="b">
        <f>IF('Copy &amp; Paste Roster Report Here'!$A267='Analytical Tests'!AG$7,IF($F270="N",IF($J270&gt;=$C270,AG$6,+($I270/$D270)*AG$6),0))</f>
        <v>0</v>
      </c>
      <c r="AH270" s="117" t="b">
        <f>IF('Copy &amp; Paste Roster Report Here'!$A267='Analytical Tests'!AH$7,IF($F270="N",IF($J270&gt;=$C270,AH$6,+($I270/$D270)*AH$6),0))</f>
        <v>0</v>
      </c>
      <c r="AI270" s="117" t="b">
        <f>IF('Copy &amp; Paste Roster Report Here'!$A267='Analytical Tests'!AI$7,IF($F270="N",IF($J270&gt;=$C270,AI$6,+($I270/$D270)*AI$6),0))</f>
        <v>0</v>
      </c>
      <c r="AJ270" s="79"/>
      <c r="AK270" s="118">
        <f>IF('Copy &amp; Paste Roster Report Here'!$A267=AK$7,IF('Copy &amp; Paste Roster Report Here'!$M267="FT",1,0),0)</f>
        <v>0</v>
      </c>
      <c r="AL270" s="118">
        <f>IF('Copy &amp; Paste Roster Report Here'!$A267=AL$7,IF('Copy &amp; Paste Roster Report Here'!$M267="FT",1,0),0)</f>
        <v>0</v>
      </c>
      <c r="AM270" s="118">
        <f>IF('Copy &amp; Paste Roster Report Here'!$A267=AM$7,IF('Copy &amp; Paste Roster Report Here'!$M267="FT",1,0),0)</f>
        <v>0</v>
      </c>
      <c r="AN270" s="118">
        <f>IF('Copy &amp; Paste Roster Report Here'!$A267=AN$7,IF('Copy &amp; Paste Roster Report Here'!$M267="FT",1,0),0)</f>
        <v>0</v>
      </c>
      <c r="AO270" s="118">
        <f>IF('Copy &amp; Paste Roster Report Here'!$A267=AO$7,IF('Copy &amp; Paste Roster Report Here'!$M267="FT",1,0),0)</f>
        <v>0</v>
      </c>
      <c r="AP270" s="118">
        <f>IF('Copy &amp; Paste Roster Report Here'!$A267=AP$7,IF('Copy &amp; Paste Roster Report Here'!$M267="FT",1,0),0)</f>
        <v>0</v>
      </c>
      <c r="AQ270" s="118">
        <f>IF('Copy &amp; Paste Roster Report Here'!$A267=AQ$7,IF('Copy &amp; Paste Roster Report Here'!$M267="FT",1,0),0)</f>
        <v>0</v>
      </c>
      <c r="AR270" s="118">
        <f>IF('Copy &amp; Paste Roster Report Here'!$A267=AR$7,IF('Copy &amp; Paste Roster Report Here'!$M267="FT",1,0),0)</f>
        <v>0</v>
      </c>
      <c r="AS270" s="118">
        <f>IF('Copy &amp; Paste Roster Report Here'!$A267=AS$7,IF('Copy &amp; Paste Roster Report Here'!$M267="FT",1,0),0)</f>
        <v>0</v>
      </c>
      <c r="AT270" s="118">
        <f>IF('Copy &amp; Paste Roster Report Here'!$A267=AT$7,IF('Copy &amp; Paste Roster Report Here'!$M267="FT",1,0),0)</f>
        <v>0</v>
      </c>
      <c r="AU270" s="118">
        <f>IF('Copy &amp; Paste Roster Report Here'!$A267=AU$7,IF('Copy &amp; Paste Roster Report Here'!$M267="FT",1,0),0)</f>
        <v>0</v>
      </c>
      <c r="AV270" s="73">
        <f t="shared" si="70"/>
        <v>0</v>
      </c>
      <c r="AW270" s="119">
        <f>IF('Copy &amp; Paste Roster Report Here'!$A267=AW$7,IF('Copy &amp; Paste Roster Report Here'!$M267="HT",1,0),0)</f>
        <v>0</v>
      </c>
      <c r="AX270" s="119">
        <f>IF('Copy &amp; Paste Roster Report Here'!$A267=AX$7,IF('Copy &amp; Paste Roster Report Here'!$M267="HT",1,0),0)</f>
        <v>0</v>
      </c>
      <c r="AY270" s="119">
        <f>IF('Copy &amp; Paste Roster Report Here'!$A267=AY$7,IF('Copy &amp; Paste Roster Report Here'!$M267="HT",1,0),0)</f>
        <v>0</v>
      </c>
      <c r="AZ270" s="119">
        <f>IF('Copy &amp; Paste Roster Report Here'!$A267=AZ$7,IF('Copy &amp; Paste Roster Report Here'!$M267="HT",1,0),0)</f>
        <v>0</v>
      </c>
      <c r="BA270" s="119">
        <f>IF('Copy &amp; Paste Roster Report Here'!$A267=BA$7,IF('Copy &amp; Paste Roster Report Here'!$M267="HT",1,0),0)</f>
        <v>0</v>
      </c>
      <c r="BB270" s="119">
        <f>IF('Copy &amp; Paste Roster Report Here'!$A267=BB$7,IF('Copy &amp; Paste Roster Report Here'!$M267="HT",1,0),0)</f>
        <v>0</v>
      </c>
      <c r="BC270" s="119">
        <f>IF('Copy &amp; Paste Roster Report Here'!$A267=BC$7,IF('Copy &amp; Paste Roster Report Here'!$M267="HT",1,0),0)</f>
        <v>0</v>
      </c>
      <c r="BD270" s="119">
        <f>IF('Copy &amp; Paste Roster Report Here'!$A267=BD$7,IF('Copy &amp; Paste Roster Report Here'!$M267="HT",1,0),0)</f>
        <v>0</v>
      </c>
      <c r="BE270" s="119">
        <f>IF('Copy &amp; Paste Roster Report Here'!$A267=BE$7,IF('Copy &amp; Paste Roster Report Here'!$M267="HT",1,0),0)</f>
        <v>0</v>
      </c>
      <c r="BF270" s="119">
        <f>IF('Copy &amp; Paste Roster Report Here'!$A267=BF$7,IF('Copy &amp; Paste Roster Report Here'!$M267="HT",1,0),0)</f>
        <v>0</v>
      </c>
      <c r="BG270" s="119">
        <f>IF('Copy &amp; Paste Roster Report Here'!$A267=BG$7,IF('Copy &amp; Paste Roster Report Here'!$M267="HT",1,0),0)</f>
        <v>0</v>
      </c>
      <c r="BH270" s="73">
        <f t="shared" si="71"/>
        <v>0</v>
      </c>
      <c r="BI270" s="120">
        <f>IF('Copy &amp; Paste Roster Report Here'!$A267=BI$7,IF('Copy &amp; Paste Roster Report Here'!$M267="MT",1,0),0)</f>
        <v>0</v>
      </c>
      <c r="BJ270" s="120">
        <f>IF('Copy &amp; Paste Roster Report Here'!$A267=BJ$7,IF('Copy &amp; Paste Roster Report Here'!$M267="MT",1,0),0)</f>
        <v>0</v>
      </c>
      <c r="BK270" s="120">
        <f>IF('Copy &amp; Paste Roster Report Here'!$A267=BK$7,IF('Copy &amp; Paste Roster Report Here'!$M267="MT",1,0),0)</f>
        <v>0</v>
      </c>
      <c r="BL270" s="120">
        <f>IF('Copy &amp; Paste Roster Report Here'!$A267=BL$7,IF('Copy &amp; Paste Roster Report Here'!$M267="MT",1,0),0)</f>
        <v>0</v>
      </c>
      <c r="BM270" s="120">
        <f>IF('Copy &amp; Paste Roster Report Here'!$A267=BM$7,IF('Copy &amp; Paste Roster Report Here'!$M267="MT",1,0),0)</f>
        <v>0</v>
      </c>
      <c r="BN270" s="120">
        <f>IF('Copy &amp; Paste Roster Report Here'!$A267=BN$7,IF('Copy &amp; Paste Roster Report Here'!$M267="MT",1,0),0)</f>
        <v>0</v>
      </c>
      <c r="BO270" s="120">
        <f>IF('Copy &amp; Paste Roster Report Here'!$A267=BO$7,IF('Copy &amp; Paste Roster Report Here'!$M267="MT",1,0),0)</f>
        <v>0</v>
      </c>
      <c r="BP270" s="120">
        <f>IF('Copy &amp; Paste Roster Report Here'!$A267=BP$7,IF('Copy &amp; Paste Roster Report Here'!$M267="MT",1,0),0)</f>
        <v>0</v>
      </c>
      <c r="BQ270" s="120">
        <f>IF('Copy &amp; Paste Roster Report Here'!$A267=BQ$7,IF('Copy &amp; Paste Roster Report Here'!$M267="MT",1,0),0)</f>
        <v>0</v>
      </c>
      <c r="BR270" s="120">
        <f>IF('Copy &amp; Paste Roster Report Here'!$A267=BR$7,IF('Copy &amp; Paste Roster Report Here'!$M267="MT",1,0),0)</f>
        <v>0</v>
      </c>
      <c r="BS270" s="120">
        <f>IF('Copy &amp; Paste Roster Report Here'!$A267=BS$7,IF('Copy &amp; Paste Roster Report Here'!$M267="MT",1,0),0)</f>
        <v>0</v>
      </c>
      <c r="BT270" s="73">
        <f t="shared" si="72"/>
        <v>0</v>
      </c>
      <c r="BU270" s="121">
        <f>IF('Copy &amp; Paste Roster Report Here'!$A267=BU$7,IF('Copy &amp; Paste Roster Report Here'!$M267="fy",1,0),0)</f>
        <v>0</v>
      </c>
      <c r="BV270" s="121">
        <f>IF('Copy &amp; Paste Roster Report Here'!$A267=BV$7,IF('Copy &amp; Paste Roster Report Here'!$M267="fy",1,0),0)</f>
        <v>0</v>
      </c>
      <c r="BW270" s="121">
        <f>IF('Copy &amp; Paste Roster Report Here'!$A267=BW$7,IF('Copy &amp; Paste Roster Report Here'!$M267="fy",1,0),0)</f>
        <v>0</v>
      </c>
      <c r="BX270" s="121">
        <f>IF('Copy &amp; Paste Roster Report Here'!$A267=BX$7,IF('Copy &amp; Paste Roster Report Here'!$M267="fy",1,0),0)</f>
        <v>0</v>
      </c>
      <c r="BY270" s="121">
        <f>IF('Copy &amp; Paste Roster Report Here'!$A267=BY$7,IF('Copy &amp; Paste Roster Report Here'!$M267="fy",1,0),0)</f>
        <v>0</v>
      </c>
      <c r="BZ270" s="121">
        <f>IF('Copy &amp; Paste Roster Report Here'!$A267=BZ$7,IF('Copy &amp; Paste Roster Report Here'!$M267="fy",1,0),0)</f>
        <v>0</v>
      </c>
      <c r="CA270" s="121">
        <f>IF('Copy &amp; Paste Roster Report Here'!$A267=CA$7,IF('Copy &amp; Paste Roster Report Here'!$M267="fy",1,0),0)</f>
        <v>0</v>
      </c>
      <c r="CB270" s="121">
        <f>IF('Copy &amp; Paste Roster Report Here'!$A267=CB$7,IF('Copy &amp; Paste Roster Report Here'!$M267="fy",1,0),0)</f>
        <v>0</v>
      </c>
      <c r="CC270" s="121">
        <f>IF('Copy &amp; Paste Roster Report Here'!$A267=CC$7,IF('Copy &amp; Paste Roster Report Here'!$M267="fy",1,0),0)</f>
        <v>0</v>
      </c>
      <c r="CD270" s="121">
        <f>IF('Copy &amp; Paste Roster Report Here'!$A267=CD$7,IF('Copy &amp; Paste Roster Report Here'!$M267="fy",1,0),0)</f>
        <v>0</v>
      </c>
      <c r="CE270" s="121">
        <f>IF('Copy &amp; Paste Roster Report Here'!$A267=CE$7,IF('Copy &amp; Paste Roster Report Here'!$M267="fy",1,0),0)</f>
        <v>0</v>
      </c>
      <c r="CF270" s="73">
        <f t="shared" si="73"/>
        <v>0</v>
      </c>
      <c r="CG270" s="122">
        <f>IF('Copy &amp; Paste Roster Report Here'!$A267=CG$7,IF('Copy &amp; Paste Roster Report Here'!$M267="RH",1,0),0)</f>
        <v>0</v>
      </c>
      <c r="CH270" s="122">
        <f>IF('Copy &amp; Paste Roster Report Here'!$A267=CH$7,IF('Copy &amp; Paste Roster Report Here'!$M267="RH",1,0),0)</f>
        <v>0</v>
      </c>
      <c r="CI270" s="122">
        <f>IF('Copy &amp; Paste Roster Report Here'!$A267=CI$7,IF('Copy &amp; Paste Roster Report Here'!$M267="RH",1,0),0)</f>
        <v>0</v>
      </c>
      <c r="CJ270" s="122">
        <f>IF('Copy &amp; Paste Roster Report Here'!$A267=CJ$7,IF('Copy &amp; Paste Roster Report Here'!$M267="RH",1,0),0)</f>
        <v>0</v>
      </c>
      <c r="CK270" s="122">
        <f>IF('Copy &amp; Paste Roster Report Here'!$A267=CK$7,IF('Copy &amp; Paste Roster Report Here'!$M267="RH",1,0),0)</f>
        <v>0</v>
      </c>
      <c r="CL270" s="122">
        <f>IF('Copy &amp; Paste Roster Report Here'!$A267=CL$7,IF('Copy &amp; Paste Roster Report Here'!$M267="RH",1,0),0)</f>
        <v>0</v>
      </c>
      <c r="CM270" s="122">
        <f>IF('Copy &amp; Paste Roster Report Here'!$A267=CM$7,IF('Copy &amp; Paste Roster Report Here'!$M267="RH",1,0),0)</f>
        <v>0</v>
      </c>
      <c r="CN270" s="122">
        <f>IF('Copy &amp; Paste Roster Report Here'!$A267=CN$7,IF('Copy &amp; Paste Roster Report Here'!$M267="RH",1,0),0)</f>
        <v>0</v>
      </c>
      <c r="CO270" s="122">
        <f>IF('Copy &amp; Paste Roster Report Here'!$A267=CO$7,IF('Copy &amp; Paste Roster Report Here'!$M267="RH",1,0),0)</f>
        <v>0</v>
      </c>
      <c r="CP270" s="122">
        <f>IF('Copy &amp; Paste Roster Report Here'!$A267=CP$7,IF('Copy &amp; Paste Roster Report Here'!$M267="RH",1,0),0)</f>
        <v>0</v>
      </c>
      <c r="CQ270" s="122">
        <f>IF('Copy &amp; Paste Roster Report Here'!$A267=CQ$7,IF('Copy &amp; Paste Roster Report Here'!$M267="RH",1,0),0)</f>
        <v>0</v>
      </c>
      <c r="CR270" s="73">
        <f t="shared" si="74"/>
        <v>0</v>
      </c>
      <c r="CS270" s="123">
        <f>IF('Copy &amp; Paste Roster Report Here'!$A267=CS$7,IF('Copy &amp; Paste Roster Report Here'!$M267="QT",1,0),0)</f>
        <v>0</v>
      </c>
      <c r="CT270" s="123">
        <f>IF('Copy &amp; Paste Roster Report Here'!$A267=CT$7,IF('Copy &amp; Paste Roster Report Here'!$M267="QT",1,0),0)</f>
        <v>0</v>
      </c>
      <c r="CU270" s="123">
        <f>IF('Copy &amp; Paste Roster Report Here'!$A267=CU$7,IF('Copy &amp; Paste Roster Report Here'!$M267="QT",1,0),0)</f>
        <v>0</v>
      </c>
      <c r="CV270" s="123">
        <f>IF('Copy &amp; Paste Roster Report Here'!$A267=CV$7,IF('Copy &amp; Paste Roster Report Here'!$M267="QT",1,0),0)</f>
        <v>0</v>
      </c>
      <c r="CW270" s="123">
        <f>IF('Copy &amp; Paste Roster Report Here'!$A267=CW$7,IF('Copy &amp; Paste Roster Report Here'!$M267="QT",1,0),0)</f>
        <v>0</v>
      </c>
      <c r="CX270" s="123">
        <f>IF('Copy &amp; Paste Roster Report Here'!$A267=CX$7,IF('Copy &amp; Paste Roster Report Here'!$M267="QT",1,0),0)</f>
        <v>0</v>
      </c>
      <c r="CY270" s="123">
        <f>IF('Copy &amp; Paste Roster Report Here'!$A267=CY$7,IF('Copy &amp; Paste Roster Report Here'!$M267="QT",1,0),0)</f>
        <v>0</v>
      </c>
      <c r="CZ270" s="123">
        <f>IF('Copy &amp; Paste Roster Report Here'!$A267=CZ$7,IF('Copy &amp; Paste Roster Report Here'!$M267="QT",1,0),0)</f>
        <v>0</v>
      </c>
      <c r="DA270" s="123">
        <f>IF('Copy &amp; Paste Roster Report Here'!$A267=DA$7,IF('Copy &amp; Paste Roster Report Here'!$M267="QT",1,0),0)</f>
        <v>0</v>
      </c>
      <c r="DB270" s="123">
        <f>IF('Copy &amp; Paste Roster Report Here'!$A267=DB$7,IF('Copy &amp; Paste Roster Report Here'!$M267="QT",1,0),0)</f>
        <v>0</v>
      </c>
      <c r="DC270" s="123">
        <f>IF('Copy &amp; Paste Roster Report Here'!$A267=DC$7,IF('Copy &amp; Paste Roster Report Here'!$M267="QT",1,0),0)</f>
        <v>0</v>
      </c>
      <c r="DD270" s="73">
        <f t="shared" si="75"/>
        <v>0</v>
      </c>
      <c r="DE270" s="124">
        <f>IF('Copy &amp; Paste Roster Report Here'!$A267=DE$7,IF('Copy &amp; Paste Roster Report Here'!$M267="xxxxxxxxxxx",1,0),0)</f>
        <v>0</v>
      </c>
      <c r="DF270" s="124">
        <f>IF('Copy &amp; Paste Roster Report Here'!$A267=DF$7,IF('Copy &amp; Paste Roster Report Here'!$M267="xxxxxxxxxxx",1,0),0)</f>
        <v>0</v>
      </c>
      <c r="DG270" s="124">
        <f>IF('Copy &amp; Paste Roster Report Here'!$A267=DG$7,IF('Copy &amp; Paste Roster Report Here'!$M267="xxxxxxxxxxx",1,0),0)</f>
        <v>0</v>
      </c>
      <c r="DH270" s="124">
        <f>IF('Copy &amp; Paste Roster Report Here'!$A267=DH$7,IF('Copy &amp; Paste Roster Report Here'!$M267="xxxxxxxxxxx",1,0),0)</f>
        <v>0</v>
      </c>
      <c r="DI270" s="124">
        <f>IF('Copy &amp; Paste Roster Report Here'!$A267=DI$7,IF('Copy &amp; Paste Roster Report Here'!$M267="xxxxxxxxxxx",1,0),0)</f>
        <v>0</v>
      </c>
      <c r="DJ270" s="124">
        <f>IF('Copy &amp; Paste Roster Report Here'!$A267=DJ$7,IF('Copy &amp; Paste Roster Report Here'!$M267="xxxxxxxxxxx",1,0),0)</f>
        <v>0</v>
      </c>
      <c r="DK270" s="124">
        <f>IF('Copy &amp; Paste Roster Report Here'!$A267=DK$7,IF('Copy &amp; Paste Roster Report Here'!$M267="xxxxxxxxxxx",1,0),0)</f>
        <v>0</v>
      </c>
      <c r="DL270" s="124">
        <f>IF('Copy &amp; Paste Roster Report Here'!$A267=DL$7,IF('Copy &amp; Paste Roster Report Here'!$M267="xxxxxxxxxxx",1,0),0)</f>
        <v>0</v>
      </c>
      <c r="DM270" s="124">
        <f>IF('Copy &amp; Paste Roster Report Here'!$A267=DM$7,IF('Copy &amp; Paste Roster Report Here'!$M267="xxxxxxxxxxx",1,0),0)</f>
        <v>0</v>
      </c>
      <c r="DN270" s="124">
        <f>IF('Copy &amp; Paste Roster Report Here'!$A267=DN$7,IF('Copy &amp; Paste Roster Report Here'!$M267="xxxxxxxxxxx",1,0),0)</f>
        <v>0</v>
      </c>
      <c r="DO270" s="124">
        <f>IF('Copy &amp; Paste Roster Report Here'!$A267=DO$7,IF('Copy &amp; Paste Roster Report Here'!$M267="xxxxxxxxxxx",1,0),0)</f>
        <v>0</v>
      </c>
      <c r="DP270" s="125">
        <f t="shared" si="76"/>
        <v>0</v>
      </c>
      <c r="DQ270" s="126">
        <f t="shared" si="77"/>
        <v>0</v>
      </c>
    </row>
    <row r="271" spans="1:121" x14ac:dyDescent="0.2">
      <c r="A271" s="111">
        <f t="shared" si="63"/>
        <v>0</v>
      </c>
      <c r="B271" s="111">
        <f t="shared" si="64"/>
        <v>0</v>
      </c>
      <c r="C271" s="112">
        <f>+('Copy &amp; Paste Roster Report Here'!$P268-'Copy &amp; Paste Roster Report Here'!$O268)/30</f>
        <v>0</v>
      </c>
      <c r="D271" s="112">
        <f>+('Copy &amp; Paste Roster Report Here'!$P268-'Copy &amp; Paste Roster Report Here'!$O268)</f>
        <v>0</v>
      </c>
      <c r="E271" s="111">
        <f>'Copy &amp; Paste Roster Report Here'!N268</f>
        <v>0</v>
      </c>
      <c r="F271" s="111" t="str">
        <f t="shared" si="65"/>
        <v>N</v>
      </c>
      <c r="G271" s="111">
        <f>'Copy &amp; Paste Roster Report Here'!R268</f>
        <v>0</v>
      </c>
      <c r="H271" s="113">
        <f t="shared" si="66"/>
        <v>0</v>
      </c>
      <c r="I271" s="112">
        <f>IF(F271="N",$F$5-'Copy &amp; Paste Roster Report Here'!O268,+'Copy &amp; Paste Roster Report Here'!Q268-'Copy &amp; Paste Roster Report Here'!O268)</f>
        <v>0</v>
      </c>
      <c r="J271" s="114">
        <f t="shared" si="67"/>
        <v>0</v>
      </c>
      <c r="K271" s="114">
        <f t="shared" si="68"/>
        <v>0</v>
      </c>
      <c r="L271" s="115">
        <f>'Copy &amp; Paste Roster Report Here'!F268</f>
        <v>0</v>
      </c>
      <c r="M271" s="116">
        <f t="shared" si="69"/>
        <v>0</v>
      </c>
      <c r="N271" s="117">
        <f>IF('Copy &amp; Paste Roster Report Here'!$A268='Analytical Tests'!N$7,IF($F271="Y",+$H271*N$6,0),0)</f>
        <v>0</v>
      </c>
      <c r="O271" s="117">
        <f>IF('Copy &amp; Paste Roster Report Here'!$A268='Analytical Tests'!O$7,IF($F271="Y",+$H271*O$6,0),0)</f>
        <v>0</v>
      </c>
      <c r="P271" s="117">
        <f>IF('Copy &amp; Paste Roster Report Here'!$A268='Analytical Tests'!P$7,IF($F271="Y",+$H271*P$6,0),0)</f>
        <v>0</v>
      </c>
      <c r="Q271" s="117">
        <f>IF('Copy &amp; Paste Roster Report Here'!$A268='Analytical Tests'!Q$7,IF($F271="Y",+$H271*Q$6,0),0)</f>
        <v>0</v>
      </c>
      <c r="R271" s="117">
        <f>IF('Copy &amp; Paste Roster Report Here'!$A268='Analytical Tests'!R$7,IF($F271="Y",+$H271*R$6,0),0)</f>
        <v>0</v>
      </c>
      <c r="S271" s="117">
        <f>IF('Copy &amp; Paste Roster Report Here'!$A268='Analytical Tests'!S$7,IF($F271="Y",+$H271*S$6,0),0)</f>
        <v>0</v>
      </c>
      <c r="T271" s="117">
        <f>IF('Copy &amp; Paste Roster Report Here'!$A268='Analytical Tests'!T$7,IF($F271="Y",+$H271*T$6,0),0)</f>
        <v>0</v>
      </c>
      <c r="U271" s="117">
        <f>IF('Copy &amp; Paste Roster Report Here'!$A268='Analytical Tests'!U$7,IF($F271="Y",+$H271*U$6,0),0)</f>
        <v>0</v>
      </c>
      <c r="V271" s="117">
        <f>IF('Copy &amp; Paste Roster Report Here'!$A268='Analytical Tests'!V$7,IF($F271="Y",+$H271*V$6,0),0)</f>
        <v>0</v>
      </c>
      <c r="W271" s="117">
        <f>IF('Copy &amp; Paste Roster Report Here'!$A268='Analytical Tests'!W$7,IF($F271="Y",+$H271*W$6,0),0)</f>
        <v>0</v>
      </c>
      <c r="X271" s="117">
        <f>IF('Copy &amp; Paste Roster Report Here'!$A268='Analytical Tests'!X$7,IF($F271="Y",+$H271*X$6,0),0)</f>
        <v>0</v>
      </c>
      <c r="Y271" s="117" t="b">
        <f>IF('Copy &amp; Paste Roster Report Here'!$A268='Analytical Tests'!Y$7,IF($F271="N",IF($J271&gt;=$C271,Y$6,+($I271/$D271)*Y$6),0))</f>
        <v>0</v>
      </c>
      <c r="Z271" s="117" t="b">
        <f>IF('Copy &amp; Paste Roster Report Here'!$A268='Analytical Tests'!Z$7,IF($F271="N",IF($J271&gt;=$C271,Z$6,+($I271/$D271)*Z$6),0))</f>
        <v>0</v>
      </c>
      <c r="AA271" s="117" t="b">
        <f>IF('Copy &amp; Paste Roster Report Here'!$A268='Analytical Tests'!AA$7,IF($F271="N",IF($J271&gt;=$C271,AA$6,+($I271/$D271)*AA$6),0))</f>
        <v>0</v>
      </c>
      <c r="AB271" s="117" t="b">
        <f>IF('Copy &amp; Paste Roster Report Here'!$A268='Analytical Tests'!AB$7,IF($F271="N",IF($J271&gt;=$C271,AB$6,+($I271/$D271)*AB$6),0))</f>
        <v>0</v>
      </c>
      <c r="AC271" s="117" t="b">
        <f>IF('Copy &amp; Paste Roster Report Here'!$A268='Analytical Tests'!AC$7,IF($F271="N",IF($J271&gt;=$C271,AC$6,+($I271/$D271)*AC$6),0))</f>
        <v>0</v>
      </c>
      <c r="AD271" s="117" t="b">
        <f>IF('Copy &amp; Paste Roster Report Here'!$A268='Analytical Tests'!AD$7,IF($F271="N",IF($J271&gt;=$C271,AD$6,+($I271/$D271)*AD$6),0))</f>
        <v>0</v>
      </c>
      <c r="AE271" s="117" t="b">
        <f>IF('Copy &amp; Paste Roster Report Here'!$A268='Analytical Tests'!AE$7,IF($F271="N",IF($J271&gt;=$C271,AE$6,+($I271/$D271)*AE$6),0))</f>
        <v>0</v>
      </c>
      <c r="AF271" s="117" t="b">
        <f>IF('Copy &amp; Paste Roster Report Here'!$A268='Analytical Tests'!AF$7,IF($F271="N",IF($J271&gt;=$C271,AF$6,+($I271/$D271)*AF$6),0))</f>
        <v>0</v>
      </c>
      <c r="AG271" s="117" t="b">
        <f>IF('Copy &amp; Paste Roster Report Here'!$A268='Analytical Tests'!AG$7,IF($F271="N",IF($J271&gt;=$C271,AG$6,+($I271/$D271)*AG$6),0))</f>
        <v>0</v>
      </c>
      <c r="AH271" s="117" t="b">
        <f>IF('Copy &amp; Paste Roster Report Here'!$A268='Analytical Tests'!AH$7,IF($F271="N",IF($J271&gt;=$C271,AH$6,+($I271/$D271)*AH$6),0))</f>
        <v>0</v>
      </c>
      <c r="AI271" s="117" t="b">
        <f>IF('Copy &amp; Paste Roster Report Here'!$A268='Analytical Tests'!AI$7,IF($F271="N",IF($J271&gt;=$C271,AI$6,+($I271/$D271)*AI$6),0))</f>
        <v>0</v>
      </c>
      <c r="AJ271" s="79"/>
      <c r="AK271" s="118">
        <f>IF('Copy &amp; Paste Roster Report Here'!$A268=AK$7,IF('Copy &amp; Paste Roster Report Here'!$M268="FT",1,0),0)</f>
        <v>0</v>
      </c>
      <c r="AL271" s="118">
        <f>IF('Copy &amp; Paste Roster Report Here'!$A268=AL$7,IF('Copy &amp; Paste Roster Report Here'!$M268="FT",1,0),0)</f>
        <v>0</v>
      </c>
      <c r="AM271" s="118">
        <f>IF('Copy &amp; Paste Roster Report Here'!$A268=AM$7,IF('Copy &amp; Paste Roster Report Here'!$M268="FT",1,0),0)</f>
        <v>0</v>
      </c>
      <c r="AN271" s="118">
        <f>IF('Copy &amp; Paste Roster Report Here'!$A268=AN$7,IF('Copy &amp; Paste Roster Report Here'!$M268="FT",1,0),0)</f>
        <v>0</v>
      </c>
      <c r="AO271" s="118">
        <f>IF('Copy &amp; Paste Roster Report Here'!$A268=AO$7,IF('Copy &amp; Paste Roster Report Here'!$M268="FT",1,0),0)</f>
        <v>0</v>
      </c>
      <c r="AP271" s="118">
        <f>IF('Copy &amp; Paste Roster Report Here'!$A268=AP$7,IF('Copy &amp; Paste Roster Report Here'!$M268="FT",1,0),0)</f>
        <v>0</v>
      </c>
      <c r="AQ271" s="118">
        <f>IF('Copy &amp; Paste Roster Report Here'!$A268=AQ$7,IF('Copy &amp; Paste Roster Report Here'!$M268="FT",1,0),0)</f>
        <v>0</v>
      </c>
      <c r="AR271" s="118">
        <f>IF('Copy &amp; Paste Roster Report Here'!$A268=AR$7,IF('Copy &amp; Paste Roster Report Here'!$M268="FT",1,0),0)</f>
        <v>0</v>
      </c>
      <c r="AS271" s="118">
        <f>IF('Copy &amp; Paste Roster Report Here'!$A268=AS$7,IF('Copy &amp; Paste Roster Report Here'!$M268="FT",1,0),0)</f>
        <v>0</v>
      </c>
      <c r="AT271" s="118">
        <f>IF('Copy &amp; Paste Roster Report Here'!$A268=AT$7,IF('Copy &amp; Paste Roster Report Here'!$M268="FT",1,0),0)</f>
        <v>0</v>
      </c>
      <c r="AU271" s="118">
        <f>IF('Copy &amp; Paste Roster Report Here'!$A268=AU$7,IF('Copy &amp; Paste Roster Report Here'!$M268="FT",1,0),0)</f>
        <v>0</v>
      </c>
      <c r="AV271" s="73">
        <f t="shared" si="70"/>
        <v>0</v>
      </c>
      <c r="AW271" s="119">
        <f>IF('Copy &amp; Paste Roster Report Here'!$A268=AW$7,IF('Copy &amp; Paste Roster Report Here'!$M268="HT",1,0),0)</f>
        <v>0</v>
      </c>
      <c r="AX271" s="119">
        <f>IF('Copy &amp; Paste Roster Report Here'!$A268=AX$7,IF('Copy &amp; Paste Roster Report Here'!$M268="HT",1,0),0)</f>
        <v>0</v>
      </c>
      <c r="AY271" s="119">
        <f>IF('Copy &amp; Paste Roster Report Here'!$A268=AY$7,IF('Copy &amp; Paste Roster Report Here'!$M268="HT",1,0),0)</f>
        <v>0</v>
      </c>
      <c r="AZ271" s="119">
        <f>IF('Copy &amp; Paste Roster Report Here'!$A268=AZ$7,IF('Copy &amp; Paste Roster Report Here'!$M268="HT",1,0),0)</f>
        <v>0</v>
      </c>
      <c r="BA271" s="119">
        <f>IF('Copy &amp; Paste Roster Report Here'!$A268=BA$7,IF('Copy &amp; Paste Roster Report Here'!$M268="HT",1,0),0)</f>
        <v>0</v>
      </c>
      <c r="BB271" s="119">
        <f>IF('Copy &amp; Paste Roster Report Here'!$A268=BB$7,IF('Copy &amp; Paste Roster Report Here'!$M268="HT",1,0),0)</f>
        <v>0</v>
      </c>
      <c r="BC271" s="119">
        <f>IF('Copy &amp; Paste Roster Report Here'!$A268=BC$7,IF('Copy &amp; Paste Roster Report Here'!$M268="HT",1,0),0)</f>
        <v>0</v>
      </c>
      <c r="BD271" s="119">
        <f>IF('Copy &amp; Paste Roster Report Here'!$A268=BD$7,IF('Copy &amp; Paste Roster Report Here'!$M268="HT",1,0),0)</f>
        <v>0</v>
      </c>
      <c r="BE271" s="119">
        <f>IF('Copy &amp; Paste Roster Report Here'!$A268=BE$7,IF('Copy &amp; Paste Roster Report Here'!$M268="HT",1,0),0)</f>
        <v>0</v>
      </c>
      <c r="BF271" s="119">
        <f>IF('Copy &amp; Paste Roster Report Here'!$A268=BF$7,IF('Copy &amp; Paste Roster Report Here'!$M268="HT",1,0),0)</f>
        <v>0</v>
      </c>
      <c r="BG271" s="119">
        <f>IF('Copy &amp; Paste Roster Report Here'!$A268=BG$7,IF('Copy &amp; Paste Roster Report Here'!$M268="HT",1,0),0)</f>
        <v>0</v>
      </c>
      <c r="BH271" s="73">
        <f t="shared" si="71"/>
        <v>0</v>
      </c>
      <c r="BI271" s="120">
        <f>IF('Copy &amp; Paste Roster Report Here'!$A268=BI$7,IF('Copy &amp; Paste Roster Report Here'!$M268="MT",1,0),0)</f>
        <v>0</v>
      </c>
      <c r="BJ271" s="120">
        <f>IF('Copy &amp; Paste Roster Report Here'!$A268=BJ$7,IF('Copy &amp; Paste Roster Report Here'!$M268="MT",1,0),0)</f>
        <v>0</v>
      </c>
      <c r="BK271" s="120">
        <f>IF('Copy &amp; Paste Roster Report Here'!$A268=BK$7,IF('Copy &amp; Paste Roster Report Here'!$M268="MT",1,0),0)</f>
        <v>0</v>
      </c>
      <c r="BL271" s="120">
        <f>IF('Copy &amp; Paste Roster Report Here'!$A268=BL$7,IF('Copy &amp; Paste Roster Report Here'!$M268="MT",1,0),0)</f>
        <v>0</v>
      </c>
      <c r="BM271" s="120">
        <f>IF('Copy &amp; Paste Roster Report Here'!$A268=BM$7,IF('Copy &amp; Paste Roster Report Here'!$M268="MT",1,0),0)</f>
        <v>0</v>
      </c>
      <c r="BN271" s="120">
        <f>IF('Copy &amp; Paste Roster Report Here'!$A268=BN$7,IF('Copy &amp; Paste Roster Report Here'!$M268="MT",1,0),0)</f>
        <v>0</v>
      </c>
      <c r="BO271" s="120">
        <f>IF('Copy &amp; Paste Roster Report Here'!$A268=BO$7,IF('Copy &amp; Paste Roster Report Here'!$M268="MT",1,0),0)</f>
        <v>0</v>
      </c>
      <c r="BP271" s="120">
        <f>IF('Copy &amp; Paste Roster Report Here'!$A268=BP$7,IF('Copy &amp; Paste Roster Report Here'!$M268="MT",1,0),0)</f>
        <v>0</v>
      </c>
      <c r="BQ271" s="120">
        <f>IF('Copy &amp; Paste Roster Report Here'!$A268=BQ$7,IF('Copy &amp; Paste Roster Report Here'!$M268="MT",1,0),0)</f>
        <v>0</v>
      </c>
      <c r="BR271" s="120">
        <f>IF('Copy &amp; Paste Roster Report Here'!$A268=BR$7,IF('Copy &amp; Paste Roster Report Here'!$M268="MT",1,0),0)</f>
        <v>0</v>
      </c>
      <c r="BS271" s="120">
        <f>IF('Copy &amp; Paste Roster Report Here'!$A268=BS$7,IF('Copy &amp; Paste Roster Report Here'!$M268="MT",1,0),0)</f>
        <v>0</v>
      </c>
      <c r="BT271" s="73">
        <f t="shared" si="72"/>
        <v>0</v>
      </c>
      <c r="BU271" s="121">
        <f>IF('Copy &amp; Paste Roster Report Here'!$A268=BU$7,IF('Copy &amp; Paste Roster Report Here'!$M268="fy",1,0),0)</f>
        <v>0</v>
      </c>
      <c r="BV271" s="121">
        <f>IF('Copy &amp; Paste Roster Report Here'!$A268=BV$7,IF('Copy &amp; Paste Roster Report Here'!$M268="fy",1,0),0)</f>
        <v>0</v>
      </c>
      <c r="BW271" s="121">
        <f>IF('Copy &amp; Paste Roster Report Here'!$A268=BW$7,IF('Copy &amp; Paste Roster Report Here'!$M268="fy",1,0),0)</f>
        <v>0</v>
      </c>
      <c r="BX271" s="121">
        <f>IF('Copy &amp; Paste Roster Report Here'!$A268=BX$7,IF('Copy &amp; Paste Roster Report Here'!$M268="fy",1,0),0)</f>
        <v>0</v>
      </c>
      <c r="BY271" s="121">
        <f>IF('Copy &amp; Paste Roster Report Here'!$A268=BY$7,IF('Copy &amp; Paste Roster Report Here'!$M268="fy",1,0),0)</f>
        <v>0</v>
      </c>
      <c r="BZ271" s="121">
        <f>IF('Copy &amp; Paste Roster Report Here'!$A268=BZ$7,IF('Copy &amp; Paste Roster Report Here'!$M268="fy",1,0),0)</f>
        <v>0</v>
      </c>
      <c r="CA271" s="121">
        <f>IF('Copy &amp; Paste Roster Report Here'!$A268=CA$7,IF('Copy &amp; Paste Roster Report Here'!$M268="fy",1,0),0)</f>
        <v>0</v>
      </c>
      <c r="CB271" s="121">
        <f>IF('Copy &amp; Paste Roster Report Here'!$A268=CB$7,IF('Copy &amp; Paste Roster Report Here'!$M268="fy",1,0),0)</f>
        <v>0</v>
      </c>
      <c r="CC271" s="121">
        <f>IF('Copy &amp; Paste Roster Report Here'!$A268=CC$7,IF('Copy &amp; Paste Roster Report Here'!$M268="fy",1,0),0)</f>
        <v>0</v>
      </c>
      <c r="CD271" s="121">
        <f>IF('Copy &amp; Paste Roster Report Here'!$A268=CD$7,IF('Copy &amp; Paste Roster Report Here'!$M268="fy",1,0),0)</f>
        <v>0</v>
      </c>
      <c r="CE271" s="121">
        <f>IF('Copy &amp; Paste Roster Report Here'!$A268=CE$7,IF('Copy &amp; Paste Roster Report Here'!$M268="fy",1,0),0)</f>
        <v>0</v>
      </c>
      <c r="CF271" s="73">
        <f t="shared" si="73"/>
        <v>0</v>
      </c>
      <c r="CG271" s="122">
        <f>IF('Copy &amp; Paste Roster Report Here'!$A268=CG$7,IF('Copy &amp; Paste Roster Report Here'!$M268="RH",1,0),0)</f>
        <v>0</v>
      </c>
      <c r="CH271" s="122">
        <f>IF('Copy &amp; Paste Roster Report Here'!$A268=CH$7,IF('Copy &amp; Paste Roster Report Here'!$M268="RH",1,0),0)</f>
        <v>0</v>
      </c>
      <c r="CI271" s="122">
        <f>IF('Copy &amp; Paste Roster Report Here'!$A268=CI$7,IF('Copy &amp; Paste Roster Report Here'!$M268="RH",1,0),0)</f>
        <v>0</v>
      </c>
      <c r="CJ271" s="122">
        <f>IF('Copy &amp; Paste Roster Report Here'!$A268=CJ$7,IF('Copy &amp; Paste Roster Report Here'!$M268="RH",1,0),0)</f>
        <v>0</v>
      </c>
      <c r="CK271" s="122">
        <f>IF('Copy &amp; Paste Roster Report Here'!$A268=CK$7,IF('Copy &amp; Paste Roster Report Here'!$M268="RH",1,0),0)</f>
        <v>0</v>
      </c>
      <c r="CL271" s="122">
        <f>IF('Copy &amp; Paste Roster Report Here'!$A268=CL$7,IF('Copy &amp; Paste Roster Report Here'!$M268="RH",1,0),0)</f>
        <v>0</v>
      </c>
      <c r="CM271" s="122">
        <f>IF('Copy &amp; Paste Roster Report Here'!$A268=CM$7,IF('Copy &amp; Paste Roster Report Here'!$M268="RH",1,0),0)</f>
        <v>0</v>
      </c>
      <c r="CN271" s="122">
        <f>IF('Copy &amp; Paste Roster Report Here'!$A268=CN$7,IF('Copy &amp; Paste Roster Report Here'!$M268="RH",1,0),0)</f>
        <v>0</v>
      </c>
      <c r="CO271" s="122">
        <f>IF('Copy &amp; Paste Roster Report Here'!$A268=CO$7,IF('Copy &amp; Paste Roster Report Here'!$M268="RH",1,0),0)</f>
        <v>0</v>
      </c>
      <c r="CP271" s="122">
        <f>IF('Copy &amp; Paste Roster Report Here'!$A268=CP$7,IF('Copy &amp; Paste Roster Report Here'!$M268="RH",1,0),0)</f>
        <v>0</v>
      </c>
      <c r="CQ271" s="122">
        <f>IF('Copy &amp; Paste Roster Report Here'!$A268=CQ$7,IF('Copy &amp; Paste Roster Report Here'!$M268="RH",1,0),0)</f>
        <v>0</v>
      </c>
      <c r="CR271" s="73">
        <f t="shared" si="74"/>
        <v>0</v>
      </c>
      <c r="CS271" s="123">
        <f>IF('Copy &amp; Paste Roster Report Here'!$A268=CS$7,IF('Copy &amp; Paste Roster Report Here'!$M268="QT",1,0),0)</f>
        <v>0</v>
      </c>
      <c r="CT271" s="123">
        <f>IF('Copy &amp; Paste Roster Report Here'!$A268=CT$7,IF('Copy &amp; Paste Roster Report Here'!$M268="QT",1,0),0)</f>
        <v>0</v>
      </c>
      <c r="CU271" s="123">
        <f>IF('Copy &amp; Paste Roster Report Here'!$A268=CU$7,IF('Copy &amp; Paste Roster Report Here'!$M268="QT",1,0),0)</f>
        <v>0</v>
      </c>
      <c r="CV271" s="123">
        <f>IF('Copy &amp; Paste Roster Report Here'!$A268=CV$7,IF('Copy &amp; Paste Roster Report Here'!$M268="QT",1,0),0)</f>
        <v>0</v>
      </c>
      <c r="CW271" s="123">
        <f>IF('Copy &amp; Paste Roster Report Here'!$A268=CW$7,IF('Copy &amp; Paste Roster Report Here'!$M268="QT",1,0),0)</f>
        <v>0</v>
      </c>
      <c r="CX271" s="123">
        <f>IF('Copy &amp; Paste Roster Report Here'!$A268=CX$7,IF('Copy &amp; Paste Roster Report Here'!$M268="QT",1,0),0)</f>
        <v>0</v>
      </c>
      <c r="CY271" s="123">
        <f>IF('Copy &amp; Paste Roster Report Here'!$A268=CY$7,IF('Copy &amp; Paste Roster Report Here'!$M268="QT",1,0),0)</f>
        <v>0</v>
      </c>
      <c r="CZ271" s="123">
        <f>IF('Copy &amp; Paste Roster Report Here'!$A268=CZ$7,IF('Copy &amp; Paste Roster Report Here'!$M268="QT",1,0),0)</f>
        <v>0</v>
      </c>
      <c r="DA271" s="123">
        <f>IF('Copy &amp; Paste Roster Report Here'!$A268=DA$7,IF('Copy &amp; Paste Roster Report Here'!$M268="QT",1,0),0)</f>
        <v>0</v>
      </c>
      <c r="DB271" s="123">
        <f>IF('Copy &amp; Paste Roster Report Here'!$A268=DB$7,IF('Copy &amp; Paste Roster Report Here'!$M268="QT",1,0),0)</f>
        <v>0</v>
      </c>
      <c r="DC271" s="123">
        <f>IF('Copy &amp; Paste Roster Report Here'!$A268=DC$7,IF('Copy &amp; Paste Roster Report Here'!$M268="QT",1,0),0)</f>
        <v>0</v>
      </c>
      <c r="DD271" s="73">
        <f t="shared" si="75"/>
        <v>0</v>
      </c>
      <c r="DE271" s="124">
        <f>IF('Copy &amp; Paste Roster Report Here'!$A268=DE$7,IF('Copy &amp; Paste Roster Report Here'!$M268="xxxxxxxxxxx",1,0),0)</f>
        <v>0</v>
      </c>
      <c r="DF271" s="124">
        <f>IF('Copy &amp; Paste Roster Report Here'!$A268=DF$7,IF('Copy &amp; Paste Roster Report Here'!$M268="xxxxxxxxxxx",1,0),0)</f>
        <v>0</v>
      </c>
      <c r="DG271" s="124">
        <f>IF('Copy &amp; Paste Roster Report Here'!$A268=DG$7,IF('Copy &amp; Paste Roster Report Here'!$M268="xxxxxxxxxxx",1,0),0)</f>
        <v>0</v>
      </c>
      <c r="DH271" s="124">
        <f>IF('Copy &amp; Paste Roster Report Here'!$A268=DH$7,IF('Copy &amp; Paste Roster Report Here'!$M268="xxxxxxxxxxx",1,0),0)</f>
        <v>0</v>
      </c>
      <c r="DI271" s="124">
        <f>IF('Copy &amp; Paste Roster Report Here'!$A268=DI$7,IF('Copy &amp; Paste Roster Report Here'!$M268="xxxxxxxxxxx",1,0),0)</f>
        <v>0</v>
      </c>
      <c r="DJ271" s="124">
        <f>IF('Copy &amp; Paste Roster Report Here'!$A268=DJ$7,IF('Copy &amp; Paste Roster Report Here'!$M268="xxxxxxxxxxx",1,0),0)</f>
        <v>0</v>
      </c>
      <c r="DK271" s="124">
        <f>IF('Copy &amp; Paste Roster Report Here'!$A268=DK$7,IF('Copy &amp; Paste Roster Report Here'!$M268="xxxxxxxxxxx",1,0),0)</f>
        <v>0</v>
      </c>
      <c r="DL271" s="124">
        <f>IF('Copy &amp; Paste Roster Report Here'!$A268=DL$7,IF('Copy &amp; Paste Roster Report Here'!$M268="xxxxxxxxxxx",1,0),0)</f>
        <v>0</v>
      </c>
      <c r="DM271" s="124">
        <f>IF('Copy &amp; Paste Roster Report Here'!$A268=DM$7,IF('Copy &amp; Paste Roster Report Here'!$M268="xxxxxxxxxxx",1,0),0)</f>
        <v>0</v>
      </c>
      <c r="DN271" s="124">
        <f>IF('Copy &amp; Paste Roster Report Here'!$A268=DN$7,IF('Copy &amp; Paste Roster Report Here'!$M268="xxxxxxxxxxx",1,0),0)</f>
        <v>0</v>
      </c>
      <c r="DO271" s="124">
        <f>IF('Copy &amp; Paste Roster Report Here'!$A268=DO$7,IF('Copy &amp; Paste Roster Report Here'!$M268="xxxxxxxxxxx",1,0),0)</f>
        <v>0</v>
      </c>
      <c r="DP271" s="125">
        <f t="shared" si="76"/>
        <v>0</v>
      </c>
      <c r="DQ271" s="126">
        <f t="shared" si="77"/>
        <v>0</v>
      </c>
    </row>
    <row r="272" spans="1:121" x14ac:dyDescent="0.2">
      <c r="A272" s="111">
        <f t="shared" si="63"/>
        <v>0</v>
      </c>
      <c r="B272" s="111">
        <f t="shared" si="64"/>
        <v>0</v>
      </c>
      <c r="C272" s="112">
        <f>+('Copy &amp; Paste Roster Report Here'!$P269-'Copy &amp; Paste Roster Report Here'!$O269)/30</f>
        <v>0</v>
      </c>
      <c r="D272" s="112">
        <f>+('Copy &amp; Paste Roster Report Here'!$P269-'Copy &amp; Paste Roster Report Here'!$O269)</f>
        <v>0</v>
      </c>
      <c r="E272" s="111">
        <f>'Copy &amp; Paste Roster Report Here'!N269</f>
        <v>0</v>
      </c>
      <c r="F272" s="111" t="str">
        <f t="shared" si="65"/>
        <v>N</v>
      </c>
      <c r="G272" s="111">
        <f>'Copy &amp; Paste Roster Report Here'!R269</f>
        <v>0</v>
      </c>
      <c r="H272" s="113">
        <f t="shared" si="66"/>
        <v>0</v>
      </c>
      <c r="I272" s="112">
        <f>IF(F272="N",$F$5-'Copy &amp; Paste Roster Report Here'!O269,+'Copy &amp; Paste Roster Report Here'!Q269-'Copy &amp; Paste Roster Report Here'!O269)</f>
        <v>0</v>
      </c>
      <c r="J272" s="114">
        <f t="shared" si="67"/>
        <v>0</v>
      </c>
      <c r="K272" s="114">
        <f t="shared" si="68"/>
        <v>0</v>
      </c>
      <c r="L272" s="115">
        <f>'Copy &amp; Paste Roster Report Here'!F269</f>
        <v>0</v>
      </c>
      <c r="M272" s="116">
        <f t="shared" si="69"/>
        <v>0</v>
      </c>
      <c r="N272" s="117">
        <f>IF('Copy &amp; Paste Roster Report Here'!$A269='Analytical Tests'!N$7,IF($F272="Y",+$H272*N$6,0),0)</f>
        <v>0</v>
      </c>
      <c r="O272" s="117">
        <f>IF('Copy &amp; Paste Roster Report Here'!$A269='Analytical Tests'!O$7,IF($F272="Y",+$H272*O$6,0),0)</f>
        <v>0</v>
      </c>
      <c r="P272" s="117">
        <f>IF('Copy &amp; Paste Roster Report Here'!$A269='Analytical Tests'!P$7,IF($F272="Y",+$H272*P$6,0),0)</f>
        <v>0</v>
      </c>
      <c r="Q272" s="117">
        <f>IF('Copy &amp; Paste Roster Report Here'!$A269='Analytical Tests'!Q$7,IF($F272="Y",+$H272*Q$6,0),0)</f>
        <v>0</v>
      </c>
      <c r="R272" s="117">
        <f>IF('Copy &amp; Paste Roster Report Here'!$A269='Analytical Tests'!R$7,IF($F272="Y",+$H272*R$6,0),0)</f>
        <v>0</v>
      </c>
      <c r="S272" s="117">
        <f>IF('Copy &amp; Paste Roster Report Here'!$A269='Analytical Tests'!S$7,IF($F272="Y",+$H272*S$6,0),0)</f>
        <v>0</v>
      </c>
      <c r="T272" s="117">
        <f>IF('Copy &amp; Paste Roster Report Here'!$A269='Analytical Tests'!T$7,IF($F272="Y",+$H272*T$6,0),0)</f>
        <v>0</v>
      </c>
      <c r="U272" s="117">
        <f>IF('Copy &amp; Paste Roster Report Here'!$A269='Analytical Tests'!U$7,IF($F272="Y",+$H272*U$6,0),0)</f>
        <v>0</v>
      </c>
      <c r="V272" s="117">
        <f>IF('Copy &amp; Paste Roster Report Here'!$A269='Analytical Tests'!V$7,IF($F272="Y",+$H272*V$6,0),0)</f>
        <v>0</v>
      </c>
      <c r="W272" s="117">
        <f>IF('Copy &amp; Paste Roster Report Here'!$A269='Analytical Tests'!W$7,IF($F272="Y",+$H272*W$6,0),0)</f>
        <v>0</v>
      </c>
      <c r="X272" s="117">
        <f>IF('Copy &amp; Paste Roster Report Here'!$A269='Analytical Tests'!X$7,IF($F272="Y",+$H272*X$6,0),0)</f>
        <v>0</v>
      </c>
      <c r="Y272" s="117" t="b">
        <f>IF('Copy &amp; Paste Roster Report Here'!$A269='Analytical Tests'!Y$7,IF($F272="N",IF($J272&gt;=$C272,Y$6,+($I272/$D272)*Y$6),0))</f>
        <v>0</v>
      </c>
      <c r="Z272" s="117" t="b">
        <f>IF('Copy &amp; Paste Roster Report Here'!$A269='Analytical Tests'!Z$7,IF($F272="N",IF($J272&gt;=$C272,Z$6,+($I272/$D272)*Z$6),0))</f>
        <v>0</v>
      </c>
      <c r="AA272" s="117" t="b">
        <f>IF('Copy &amp; Paste Roster Report Here'!$A269='Analytical Tests'!AA$7,IF($F272="N",IF($J272&gt;=$C272,AA$6,+($I272/$D272)*AA$6),0))</f>
        <v>0</v>
      </c>
      <c r="AB272" s="117" t="b">
        <f>IF('Copy &amp; Paste Roster Report Here'!$A269='Analytical Tests'!AB$7,IF($F272="N",IF($J272&gt;=$C272,AB$6,+($I272/$D272)*AB$6),0))</f>
        <v>0</v>
      </c>
      <c r="AC272" s="117" t="b">
        <f>IF('Copy &amp; Paste Roster Report Here'!$A269='Analytical Tests'!AC$7,IF($F272="N",IF($J272&gt;=$C272,AC$6,+($I272/$D272)*AC$6),0))</f>
        <v>0</v>
      </c>
      <c r="AD272" s="117" t="b">
        <f>IF('Copy &amp; Paste Roster Report Here'!$A269='Analytical Tests'!AD$7,IF($F272="N",IF($J272&gt;=$C272,AD$6,+($I272/$D272)*AD$6),0))</f>
        <v>0</v>
      </c>
      <c r="AE272" s="117" t="b">
        <f>IF('Copy &amp; Paste Roster Report Here'!$A269='Analytical Tests'!AE$7,IF($F272="N",IF($J272&gt;=$C272,AE$6,+($I272/$D272)*AE$6),0))</f>
        <v>0</v>
      </c>
      <c r="AF272" s="117" t="b">
        <f>IF('Copy &amp; Paste Roster Report Here'!$A269='Analytical Tests'!AF$7,IF($F272="N",IF($J272&gt;=$C272,AF$6,+($I272/$D272)*AF$6),0))</f>
        <v>0</v>
      </c>
      <c r="AG272" s="117" t="b">
        <f>IF('Copy &amp; Paste Roster Report Here'!$A269='Analytical Tests'!AG$7,IF($F272="N",IF($J272&gt;=$C272,AG$6,+($I272/$D272)*AG$6),0))</f>
        <v>0</v>
      </c>
      <c r="AH272" s="117" t="b">
        <f>IF('Copy &amp; Paste Roster Report Here'!$A269='Analytical Tests'!AH$7,IF($F272="N",IF($J272&gt;=$C272,AH$6,+($I272/$D272)*AH$6),0))</f>
        <v>0</v>
      </c>
      <c r="AI272" s="117" t="b">
        <f>IF('Copy &amp; Paste Roster Report Here'!$A269='Analytical Tests'!AI$7,IF($F272="N",IF($J272&gt;=$C272,AI$6,+($I272/$D272)*AI$6),0))</f>
        <v>0</v>
      </c>
      <c r="AJ272" s="79"/>
      <c r="AK272" s="118">
        <f>IF('Copy &amp; Paste Roster Report Here'!$A269=AK$7,IF('Copy &amp; Paste Roster Report Here'!$M269="FT",1,0),0)</f>
        <v>0</v>
      </c>
      <c r="AL272" s="118">
        <f>IF('Copy &amp; Paste Roster Report Here'!$A269=AL$7,IF('Copy &amp; Paste Roster Report Here'!$M269="FT",1,0),0)</f>
        <v>0</v>
      </c>
      <c r="AM272" s="118">
        <f>IF('Copy &amp; Paste Roster Report Here'!$A269=AM$7,IF('Copy &amp; Paste Roster Report Here'!$M269="FT",1,0),0)</f>
        <v>0</v>
      </c>
      <c r="AN272" s="118">
        <f>IF('Copy &amp; Paste Roster Report Here'!$A269=AN$7,IF('Copy &amp; Paste Roster Report Here'!$M269="FT",1,0),0)</f>
        <v>0</v>
      </c>
      <c r="AO272" s="118">
        <f>IF('Copy &amp; Paste Roster Report Here'!$A269=AO$7,IF('Copy &amp; Paste Roster Report Here'!$M269="FT",1,0),0)</f>
        <v>0</v>
      </c>
      <c r="AP272" s="118">
        <f>IF('Copy &amp; Paste Roster Report Here'!$A269=AP$7,IF('Copy &amp; Paste Roster Report Here'!$M269="FT",1,0),0)</f>
        <v>0</v>
      </c>
      <c r="AQ272" s="118">
        <f>IF('Copy &amp; Paste Roster Report Here'!$A269=AQ$7,IF('Copy &amp; Paste Roster Report Here'!$M269="FT",1,0),0)</f>
        <v>0</v>
      </c>
      <c r="AR272" s="118">
        <f>IF('Copy &amp; Paste Roster Report Here'!$A269=AR$7,IF('Copy &amp; Paste Roster Report Here'!$M269="FT",1,0),0)</f>
        <v>0</v>
      </c>
      <c r="AS272" s="118">
        <f>IF('Copy &amp; Paste Roster Report Here'!$A269=AS$7,IF('Copy &amp; Paste Roster Report Here'!$M269="FT",1,0),0)</f>
        <v>0</v>
      </c>
      <c r="AT272" s="118">
        <f>IF('Copy &amp; Paste Roster Report Here'!$A269=AT$7,IF('Copy &amp; Paste Roster Report Here'!$M269="FT",1,0),0)</f>
        <v>0</v>
      </c>
      <c r="AU272" s="118">
        <f>IF('Copy &amp; Paste Roster Report Here'!$A269=AU$7,IF('Copy &amp; Paste Roster Report Here'!$M269="FT",1,0),0)</f>
        <v>0</v>
      </c>
      <c r="AV272" s="73">
        <f t="shared" si="70"/>
        <v>0</v>
      </c>
      <c r="AW272" s="119">
        <f>IF('Copy &amp; Paste Roster Report Here'!$A269=AW$7,IF('Copy &amp; Paste Roster Report Here'!$M269="HT",1,0),0)</f>
        <v>0</v>
      </c>
      <c r="AX272" s="119">
        <f>IF('Copy &amp; Paste Roster Report Here'!$A269=AX$7,IF('Copy &amp; Paste Roster Report Here'!$M269="HT",1,0),0)</f>
        <v>0</v>
      </c>
      <c r="AY272" s="119">
        <f>IF('Copy &amp; Paste Roster Report Here'!$A269=AY$7,IF('Copy &amp; Paste Roster Report Here'!$M269="HT",1,0),0)</f>
        <v>0</v>
      </c>
      <c r="AZ272" s="119">
        <f>IF('Copy &amp; Paste Roster Report Here'!$A269=AZ$7,IF('Copy &amp; Paste Roster Report Here'!$M269="HT",1,0),0)</f>
        <v>0</v>
      </c>
      <c r="BA272" s="119">
        <f>IF('Copy &amp; Paste Roster Report Here'!$A269=BA$7,IF('Copy &amp; Paste Roster Report Here'!$M269="HT",1,0),0)</f>
        <v>0</v>
      </c>
      <c r="BB272" s="119">
        <f>IF('Copy &amp; Paste Roster Report Here'!$A269=BB$7,IF('Copy &amp; Paste Roster Report Here'!$M269="HT",1,0),0)</f>
        <v>0</v>
      </c>
      <c r="BC272" s="119">
        <f>IF('Copy &amp; Paste Roster Report Here'!$A269=BC$7,IF('Copy &amp; Paste Roster Report Here'!$M269="HT",1,0),0)</f>
        <v>0</v>
      </c>
      <c r="BD272" s="119">
        <f>IF('Copy &amp; Paste Roster Report Here'!$A269=BD$7,IF('Copy &amp; Paste Roster Report Here'!$M269="HT",1,0),0)</f>
        <v>0</v>
      </c>
      <c r="BE272" s="119">
        <f>IF('Copy &amp; Paste Roster Report Here'!$A269=BE$7,IF('Copy &amp; Paste Roster Report Here'!$M269="HT",1,0),0)</f>
        <v>0</v>
      </c>
      <c r="BF272" s="119">
        <f>IF('Copy &amp; Paste Roster Report Here'!$A269=BF$7,IF('Copy &amp; Paste Roster Report Here'!$M269="HT",1,0),0)</f>
        <v>0</v>
      </c>
      <c r="BG272" s="119">
        <f>IF('Copy &amp; Paste Roster Report Here'!$A269=BG$7,IF('Copy &amp; Paste Roster Report Here'!$M269="HT",1,0),0)</f>
        <v>0</v>
      </c>
      <c r="BH272" s="73">
        <f t="shared" si="71"/>
        <v>0</v>
      </c>
      <c r="BI272" s="120">
        <f>IF('Copy &amp; Paste Roster Report Here'!$A269=BI$7,IF('Copy &amp; Paste Roster Report Here'!$M269="MT",1,0),0)</f>
        <v>0</v>
      </c>
      <c r="BJ272" s="120">
        <f>IF('Copy &amp; Paste Roster Report Here'!$A269=BJ$7,IF('Copy &amp; Paste Roster Report Here'!$M269="MT",1,0),0)</f>
        <v>0</v>
      </c>
      <c r="BK272" s="120">
        <f>IF('Copy &amp; Paste Roster Report Here'!$A269=BK$7,IF('Copy &amp; Paste Roster Report Here'!$M269="MT",1,0),0)</f>
        <v>0</v>
      </c>
      <c r="BL272" s="120">
        <f>IF('Copy &amp; Paste Roster Report Here'!$A269=BL$7,IF('Copy &amp; Paste Roster Report Here'!$M269="MT",1,0),0)</f>
        <v>0</v>
      </c>
      <c r="BM272" s="120">
        <f>IF('Copy &amp; Paste Roster Report Here'!$A269=BM$7,IF('Copy &amp; Paste Roster Report Here'!$M269="MT",1,0),0)</f>
        <v>0</v>
      </c>
      <c r="BN272" s="120">
        <f>IF('Copy &amp; Paste Roster Report Here'!$A269=BN$7,IF('Copy &amp; Paste Roster Report Here'!$M269="MT",1,0),0)</f>
        <v>0</v>
      </c>
      <c r="BO272" s="120">
        <f>IF('Copy &amp; Paste Roster Report Here'!$A269=BO$7,IF('Copy &amp; Paste Roster Report Here'!$M269="MT",1,0),0)</f>
        <v>0</v>
      </c>
      <c r="BP272" s="120">
        <f>IF('Copy &amp; Paste Roster Report Here'!$A269=BP$7,IF('Copy &amp; Paste Roster Report Here'!$M269="MT",1,0),0)</f>
        <v>0</v>
      </c>
      <c r="BQ272" s="120">
        <f>IF('Copy &amp; Paste Roster Report Here'!$A269=BQ$7,IF('Copy &amp; Paste Roster Report Here'!$M269="MT",1,0),0)</f>
        <v>0</v>
      </c>
      <c r="BR272" s="120">
        <f>IF('Copy &amp; Paste Roster Report Here'!$A269=BR$7,IF('Copy &amp; Paste Roster Report Here'!$M269="MT",1,0),0)</f>
        <v>0</v>
      </c>
      <c r="BS272" s="120">
        <f>IF('Copy &amp; Paste Roster Report Here'!$A269=BS$7,IF('Copy &amp; Paste Roster Report Here'!$M269="MT",1,0),0)</f>
        <v>0</v>
      </c>
      <c r="BT272" s="73">
        <f t="shared" si="72"/>
        <v>0</v>
      </c>
      <c r="BU272" s="121">
        <f>IF('Copy &amp; Paste Roster Report Here'!$A269=BU$7,IF('Copy &amp; Paste Roster Report Here'!$M269="fy",1,0),0)</f>
        <v>0</v>
      </c>
      <c r="BV272" s="121">
        <f>IF('Copy &amp; Paste Roster Report Here'!$A269=BV$7,IF('Copy &amp; Paste Roster Report Here'!$M269="fy",1,0),0)</f>
        <v>0</v>
      </c>
      <c r="BW272" s="121">
        <f>IF('Copy &amp; Paste Roster Report Here'!$A269=BW$7,IF('Copy &amp; Paste Roster Report Here'!$M269="fy",1,0),0)</f>
        <v>0</v>
      </c>
      <c r="BX272" s="121">
        <f>IF('Copy &amp; Paste Roster Report Here'!$A269=BX$7,IF('Copy &amp; Paste Roster Report Here'!$M269="fy",1,0),0)</f>
        <v>0</v>
      </c>
      <c r="BY272" s="121">
        <f>IF('Copy &amp; Paste Roster Report Here'!$A269=BY$7,IF('Copy &amp; Paste Roster Report Here'!$M269="fy",1,0),0)</f>
        <v>0</v>
      </c>
      <c r="BZ272" s="121">
        <f>IF('Copy &amp; Paste Roster Report Here'!$A269=BZ$7,IF('Copy &amp; Paste Roster Report Here'!$M269="fy",1,0),0)</f>
        <v>0</v>
      </c>
      <c r="CA272" s="121">
        <f>IF('Copy &amp; Paste Roster Report Here'!$A269=CA$7,IF('Copy &amp; Paste Roster Report Here'!$M269="fy",1,0),0)</f>
        <v>0</v>
      </c>
      <c r="CB272" s="121">
        <f>IF('Copy &amp; Paste Roster Report Here'!$A269=CB$7,IF('Copy &amp; Paste Roster Report Here'!$M269="fy",1,0),0)</f>
        <v>0</v>
      </c>
      <c r="CC272" s="121">
        <f>IF('Copy &amp; Paste Roster Report Here'!$A269=CC$7,IF('Copy &amp; Paste Roster Report Here'!$M269="fy",1,0),0)</f>
        <v>0</v>
      </c>
      <c r="CD272" s="121">
        <f>IF('Copy &amp; Paste Roster Report Here'!$A269=CD$7,IF('Copy &amp; Paste Roster Report Here'!$M269="fy",1,0),0)</f>
        <v>0</v>
      </c>
      <c r="CE272" s="121">
        <f>IF('Copy &amp; Paste Roster Report Here'!$A269=CE$7,IF('Copy &amp; Paste Roster Report Here'!$M269="fy",1,0),0)</f>
        <v>0</v>
      </c>
      <c r="CF272" s="73">
        <f t="shared" si="73"/>
        <v>0</v>
      </c>
      <c r="CG272" s="122">
        <f>IF('Copy &amp; Paste Roster Report Here'!$A269=CG$7,IF('Copy &amp; Paste Roster Report Here'!$M269="RH",1,0),0)</f>
        <v>0</v>
      </c>
      <c r="CH272" s="122">
        <f>IF('Copy &amp; Paste Roster Report Here'!$A269=CH$7,IF('Copy &amp; Paste Roster Report Here'!$M269="RH",1,0),0)</f>
        <v>0</v>
      </c>
      <c r="CI272" s="122">
        <f>IF('Copy &amp; Paste Roster Report Here'!$A269=CI$7,IF('Copy &amp; Paste Roster Report Here'!$M269="RH",1,0),0)</f>
        <v>0</v>
      </c>
      <c r="CJ272" s="122">
        <f>IF('Copy &amp; Paste Roster Report Here'!$A269=CJ$7,IF('Copy &amp; Paste Roster Report Here'!$M269="RH",1,0),0)</f>
        <v>0</v>
      </c>
      <c r="CK272" s="122">
        <f>IF('Copy &amp; Paste Roster Report Here'!$A269=CK$7,IF('Copy &amp; Paste Roster Report Here'!$M269="RH",1,0),0)</f>
        <v>0</v>
      </c>
      <c r="CL272" s="122">
        <f>IF('Copy &amp; Paste Roster Report Here'!$A269=CL$7,IF('Copy &amp; Paste Roster Report Here'!$M269="RH",1,0),0)</f>
        <v>0</v>
      </c>
      <c r="CM272" s="122">
        <f>IF('Copy &amp; Paste Roster Report Here'!$A269=CM$7,IF('Copy &amp; Paste Roster Report Here'!$M269="RH",1,0),0)</f>
        <v>0</v>
      </c>
      <c r="CN272" s="122">
        <f>IF('Copy &amp; Paste Roster Report Here'!$A269=CN$7,IF('Copy &amp; Paste Roster Report Here'!$M269="RH",1,0),0)</f>
        <v>0</v>
      </c>
      <c r="CO272" s="122">
        <f>IF('Copy &amp; Paste Roster Report Here'!$A269=CO$7,IF('Copy &amp; Paste Roster Report Here'!$M269="RH",1,0),0)</f>
        <v>0</v>
      </c>
      <c r="CP272" s="122">
        <f>IF('Copy &amp; Paste Roster Report Here'!$A269=CP$7,IF('Copy &amp; Paste Roster Report Here'!$M269="RH",1,0),0)</f>
        <v>0</v>
      </c>
      <c r="CQ272" s="122">
        <f>IF('Copy &amp; Paste Roster Report Here'!$A269=CQ$7,IF('Copy &amp; Paste Roster Report Here'!$M269="RH",1,0),0)</f>
        <v>0</v>
      </c>
      <c r="CR272" s="73">
        <f t="shared" si="74"/>
        <v>0</v>
      </c>
      <c r="CS272" s="123">
        <f>IF('Copy &amp; Paste Roster Report Here'!$A269=CS$7,IF('Copy &amp; Paste Roster Report Here'!$M269="QT",1,0),0)</f>
        <v>0</v>
      </c>
      <c r="CT272" s="123">
        <f>IF('Copy &amp; Paste Roster Report Here'!$A269=CT$7,IF('Copy &amp; Paste Roster Report Here'!$M269="QT",1,0),0)</f>
        <v>0</v>
      </c>
      <c r="CU272" s="123">
        <f>IF('Copy &amp; Paste Roster Report Here'!$A269=CU$7,IF('Copy &amp; Paste Roster Report Here'!$M269="QT",1,0),0)</f>
        <v>0</v>
      </c>
      <c r="CV272" s="123">
        <f>IF('Copy &amp; Paste Roster Report Here'!$A269=CV$7,IF('Copy &amp; Paste Roster Report Here'!$M269="QT",1,0),0)</f>
        <v>0</v>
      </c>
      <c r="CW272" s="123">
        <f>IF('Copy &amp; Paste Roster Report Here'!$A269=CW$7,IF('Copy &amp; Paste Roster Report Here'!$M269="QT",1,0),0)</f>
        <v>0</v>
      </c>
      <c r="CX272" s="123">
        <f>IF('Copy &amp; Paste Roster Report Here'!$A269=CX$7,IF('Copy &amp; Paste Roster Report Here'!$M269="QT",1,0),0)</f>
        <v>0</v>
      </c>
      <c r="CY272" s="123">
        <f>IF('Copy &amp; Paste Roster Report Here'!$A269=CY$7,IF('Copy &amp; Paste Roster Report Here'!$M269="QT",1,0),0)</f>
        <v>0</v>
      </c>
      <c r="CZ272" s="123">
        <f>IF('Copy &amp; Paste Roster Report Here'!$A269=CZ$7,IF('Copy &amp; Paste Roster Report Here'!$M269="QT",1,0),0)</f>
        <v>0</v>
      </c>
      <c r="DA272" s="123">
        <f>IF('Copy &amp; Paste Roster Report Here'!$A269=DA$7,IF('Copy &amp; Paste Roster Report Here'!$M269="QT",1,0),0)</f>
        <v>0</v>
      </c>
      <c r="DB272" s="123">
        <f>IF('Copy &amp; Paste Roster Report Here'!$A269=DB$7,IF('Copy &amp; Paste Roster Report Here'!$M269="QT",1,0),0)</f>
        <v>0</v>
      </c>
      <c r="DC272" s="123">
        <f>IF('Copy &amp; Paste Roster Report Here'!$A269=DC$7,IF('Copy &amp; Paste Roster Report Here'!$M269="QT",1,0),0)</f>
        <v>0</v>
      </c>
      <c r="DD272" s="73">
        <f t="shared" si="75"/>
        <v>0</v>
      </c>
      <c r="DE272" s="124">
        <f>IF('Copy &amp; Paste Roster Report Here'!$A269=DE$7,IF('Copy &amp; Paste Roster Report Here'!$M269="xxxxxxxxxxx",1,0),0)</f>
        <v>0</v>
      </c>
      <c r="DF272" s="124">
        <f>IF('Copy &amp; Paste Roster Report Here'!$A269=DF$7,IF('Copy &amp; Paste Roster Report Here'!$M269="xxxxxxxxxxx",1,0),0)</f>
        <v>0</v>
      </c>
      <c r="DG272" s="124">
        <f>IF('Copy &amp; Paste Roster Report Here'!$A269=DG$7,IF('Copy &amp; Paste Roster Report Here'!$M269="xxxxxxxxxxx",1,0),0)</f>
        <v>0</v>
      </c>
      <c r="DH272" s="124">
        <f>IF('Copy &amp; Paste Roster Report Here'!$A269=DH$7,IF('Copy &amp; Paste Roster Report Here'!$M269="xxxxxxxxxxx",1,0),0)</f>
        <v>0</v>
      </c>
      <c r="DI272" s="124">
        <f>IF('Copy &amp; Paste Roster Report Here'!$A269=DI$7,IF('Copy &amp; Paste Roster Report Here'!$M269="xxxxxxxxxxx",1,0),0)</f>
        <v>0</v>
      </c>
      <c r="DJ272" s="124">
        <f>IF('Copy &amp; Paste Roster Report Here'!$A269=DJ$7,IF('Copy &amp; Paste Roster Report Here'!$M269="xxxxxxxxxxx",1,0),0)</f>
        <v>0</v>
      </c>
      <c r="DK272" s="124">
        <f>IF('Copy &amp; Paste Roster Report Here'!$A269=DK$7,IF('Copy &amp; Paste Roster Report Here'!$M269="xxxxxxxxxxx",1,0),0)</f>
        <v>0</v>
      </c>
      <c r="DL272" s="124">
        <f>IF('Copy &amp; Paste Roster Report Here'!$A269=DL$7,IF('Copy &amp; Paste Roster Report Here'!$M269="xxxxxxxxxxx",1,0),0)</f>
        <v>0</v>
      </c>
      <c r="DM272" s="124">
        <f>IF('Copy &amp; Paste Roster Report Here'!$A269=DM$7,IF('Copy &amp; Paste Roster Report Here'!$M269="xxxxxxxxxxx",1,0),0)</f>
        <v>0</v>
      </c>
      <c r="DN272" s="124">
        <f>IF('Copy &amp; Paste Roster Report Here'!$A269=DN$7,IF('Copy &amp; Paste Roster Report Here'!$M269="xxxxxxxxxxx",1,0),0)</f>
        <v>0</v>
      </c>
      <c r="DO272" s="124">
        <f>IF('Copy &amp; Paste Roster Report Here'!$A269=DO$7,IF('Copy &amp; Paste Roster Report Here'!$M269="xxxxxxxxxxx",1,0),0)</f>
        <v>0</v>
      </c>
      <c r="DP272" s="125">
        <f t="shared" si="76"/>
        <v>0</v>
      </c>
      <c r="DQ272" s="126">
        <f t="shared" si="77"/>
        <v>0</v>
      </c>
    </row>
    <row r="273" spans="1:121" x14ac:dyDescent="0.2">
      <c r="A273" s="111">
        <f t="shared" si="63"/>
        <v>0</v>
      </c>
      <c r="B273" s="111">
        <f t="shared" si="64"/>
        <v>0</v>
      </c>
      <c r="C273" s="112">
        <f>+('Copy &amp; Paste Roster Report Here'!$P270-'Copy &amp; Paste Roster Report Here'!$O270)/30</f>
        <v>0</v>
      </c>
      <c r="D273" s="112">
        <f>+('Copy &amp; Paste Roster Report Here'!$P270-'Copy &amp; Paste Roster Report Here'!$O270)</f>
        <v>0</v>
      </c>
      <c r="E273" s="111">
        <f>'Copy &amp; Paste Roster Report Here'!N270</f>
        <v>0</v>
      </c>
      <c r="F273" s="111" t="str">
        <f t="shared" si="65"/>
        <v>N</v>
      </c>
      <c r="G273" s="111">
        <f>'Copy &amp; Paste Roster Report Here'!R270</f>
        <v>0</v>
      </c>
      <c r="H273" s="113">
        <f t="shared" si="66"/>
        <v>0</v>
      </c>
      <c r="I273" s="112">
        <f>IF(F273="N",$F$5-'Copy &amp; Paste Roster Report Here'!O270,+'Copy &amp; Paste Roster Report Here'!Q270-'Copy &amp; Paste Roster Report Here'!O270)</f>
        <v>0</v>
      </c>
      <c r="J273" s="114">
        <f t="shared" si="67"/>
        <v>0</v>
      </c>
      <c r="K273" s="114">
        <f t="shared" si="68"/>
        <v>0</v>
      </c>
      <c r="L273" s="115">
        <f>'Copy &amp; Paste Roster Report Here'!F270</f>
        <v>0</v>
      </c>
      <c r="M273" s="116">
        <f t="shared" si="69"/>
        <v>0</v>
      </c>
      <c r="N273" s="117">
        <f>IF('Copy &amp; Paste Roster Report Here'!$A270='Analytical Tests'!N$7,IF($F273="Y",+$H273*N$6,0),0)</f>
        <v>0</v>
      </c>
      <c r="O273" s="117">
        <f>IF('Copy &amp; Paste Roster Report Here'!$A270='Analytical Tests'!O$7,IF($F273="Y",+$H273*O$6,0),0)</f>
        <v>0</v>
      </c>
      <c r="P273" s="117">
        <f>IF('Copy &amp; Paste Roster Report Here'!$A270='Analytical Tests'!P$7,IF($F273="Y",+$H273*P$6,0),0)</f>
        <v>0</v>
      </c>
      <c r="Q273" s="117">
        <f>IF('Copy &amp; Paste Roster Report Here'!$A270='Analytical Tests'!Q$7,IF($F273="Y",+$H273*Q$6,0),0)</f>
        <v>0</v>
      </c>
      <c r="R273" s="117">
        <f>IF('Copy &amp; Paste Roster Report Here'!$A270='Analytical Tests'!R$7,IF($F273="Y",+$H273*R$6,0),0)</f>
        <v>0</v>
      </c>
      <c r="S273" s="117">
        <f>IF('Copy &amp; Paste Roster Report Here'!$A270='Analytical Tests'!S$7,IF($F273="Y",+$H273*S$6,0),0)</f>
        <v>0</v>
      </c>
      <c r="T273" s="117">
        <f>IF('Copy &amp; Paste Roster Report Here'!$A270='Analytical Tests'!T$7,IF($F273="Y",+$H273*T$6,0),0)</f>
        <v>0</v>
      </c>
      <c r="U273" s="117">
        <f>IF('Copy &amp; Paste Roster Report Here'!$A270='Analytical Tests'!U$7,IF($F273="Y",+$H273*U$6,0),0)</f>
        <v>0</v>
      </c>
      <c r="V273" s="117">
        <f>IF('Copy &amp; Paste Roster Report Here'!$A270='Analytical Tests'!V$7,IF($F273="Y",+$H273*V$6,0),0)</f>
        <v>0</v>
      </c>
      <c r="W273" s="117">
        <f>IF('Copy &amp; Paste Roster Report Here'!$A270='Analytical Tests'!W$7,IF($F273="Y",+$H273*W$6,0),0)</f>
        <v>0</v>
      </c>
      <c r="X273" s="117">
        <f>IF('Copy &amp; Paste Roster Report Here'!$A270='Analytical Tests'!X$7,IF($F273="Y",+$H273*X$6,0),0)</f>
        <v>0</v>
      </c>
      <c r="Y273" s="117" t="b">
        <f>IF('Copy &amp; Paste Roster Report Here'!$A270='Analytical Tests'!Y$7,IF($F273="N",IF($J273&gt;=$C273,Y$6,+($I273/$D273)*Y$6),0))</f>
        <v>0</v>
      </c>
      <c r="Z273" s="117" t="b">
        <f>IF('Copy &amp; Paste Roster Report Here'!$A270='Analytical Tests'!Z$7,IF($F273="N",IF($J273&gt;=$C273,Z$6,+($I273/$D273)*Z$6),0))</f>
        <v>0</v>
      </c>
      <c r="AA273" s="117" t="b">
        <f>IF('Copy &amp; Paste Roster Report Here'!$A270='Analytical Tests'!AA$7,IF($F273="N",IF($J273&gt;=$C273,AA$6,+($I273/$D273)*AA$6),0))</f>
        <v>0</v>
      </c>
      <c r="AB273" s="117" t="b">
        <f>IF('Copy &amp; Paste Roster Report Here'!$A270='Analytical Tests'!AB$7,IF($F273="N",IF($J273&gt;=$C273,AB$6,+($I273/$D273)*AB$6),0))</f>
        <v>0</v>
      </c>
      <c r="AC273" s="117" t="b">
        <f>IF('Copy &amp; Paste Roster Report Here'!$A270='Analytical Tests'!AC$7,IF($F273="N",IF($J273&gt;=$C273,AC$6,+($I273/$D273)*AC$6),0))</f>
        <v>0</v>
      </c>
      <c r="AD273" s="117" t="b">
        <f>IF('Copy &amp; Paste Roster Report Here'!$A270='Analytical Tests'!AD$7,IF($F273="N",IF($J273&gt;=$C273,AD$6,+($I273/$D273)*AD$6),0))</f>
        <v>0</v>
      </c>
      <c r="AE273" s="117" t="b">
        <f>IF('Copy &amp; Paste Roster Report Here'!$A270='Analytical Tests'!AE$7,IF($F273="N",IF($J273&gt;=$C273,AE$6,+($I273/$D273)*AE$6),0))</f>
        <v>0</v>
      </c>
      <c r="AF273" s="117" t="b">
        <f>IF('Copy &amp; Paste Roster Report Here'!$A270='Analytical Tests'!AF$7,IF($F273="N",IF($J273&gt;=$C273,AF$6,+($I273/$D273)*AF$6),0))</f>
        <v>0</v>
      </c>
      <c r="AG273" s="117" t="b">
        <f>IF('Copy &amp; Paste Roster Report Here'!$A270='Analytical Tests'!AG$7,IF($F273="N",IF($J273&gt;=$C273,AG$6,+($I273/$D273)*AG$6),0))</f>
        <v>0</v>
      </c>
      <c r="AH273" s="117" t="b">
        <f>IF('Copy &amp; Paste Roster Report Here'!$A270='Analytical Tests'!AH$7,IF($F273="N",IF($J273&gt;=$C273,AH$6,+($I273/$D273)*AH$6),0))</f>
        <v>0</v>
      </c>
      <c r="AI273" s="117" t="b">
        <f>IF('Copy &amp; Paste Roster Report Here'!$A270='Analytical Tests'!AI$7,IF($F273="N",IF($J273&gt;=$C273,AI$6,+($I273/$D273)*AI$6),0))</f>
        <v>0</v>
      </c>
      <c r="AJ273" s="79"/>
      <c r="AK273" s="118">
        <f>IF('Copy &amp; Paste Roster Report Here'!$A270=AK$7,IF('Copy &amp; Paste Roster Report Here'!$M270="FT",1,0),0)</f>
        <v>0</v>
      </c>
      <c r="AL273" s="118">
        <f>IF('Copy &amp; Paste Roster Report Here'!$A270=AL$7,IF('Copy &amp; Paste Roster Report Here'!$M270="FT",1,0),0)</f>
        <v>0</v>
      </c>
      <c r="AM273" s="118">
        <f>IF('Copy &amp; Paste Roster Report Here'!$A270=AM$7,IF('Copy &amp; Paste Roster Report Here'!$M270="FT",1,0),0)</f>
        <v>0</v>
      </c>
      <c r="AN273" s="118">
        <f>IF('Copy &amp; Paste Roster Report Here'!$A270=AN$7,IF('Copy &amp; Paste Roster Report Here'!$M270="FT",1,0),0)</f>
        <v>0</v>
      </c>
      <c r="AO273" s="118">
        <f>IF('Copy &amp; Paste Roster Report Here'!$A270=AO$7,IF('Copy &amp; Paste Roster Report Here'!$M270="FT",1,0),0)</f>
        <v>0</v>
      </c>
      <c r="AP273" s="118">
        <f>IF('Copy &amp; Paste Roster Report Here'!$A270=AP$7,IF('Copy &amp; Paste Roster Report Here'!$M270="FT",1,0),0)</f>
        <v>0</v>
      </c>
      <c r="AQ273" s="118">
        <f>IF('Copy &amp; Paste Roster Report Here'!$A270=AQ$7,IF('Copy &amp; Paste Roster Report Here'!$M270="FT",1,0),0)</f>
        <v>0</v>
      </c>
      <c r="AR273" s="118">
        <f>IF('Copy &amp; Paste Roster Report Here'!$A270=AR$7,IF('Copy &amp; Paste Roster Report Here'!$M270="FT",1,0),0)</f>
        <v>0</v>
      </c>
      <c r="AS273" s="118">
        <f>IF('Copy &amp; Paste Roster Report Here'!$A270=AS$7,IF('Copy &amp; Paste Roster Report Here'!$M270="FT",1,0),0)</f>
        <v>0</v>
      </c>
      <c r="AT273" s="118">
        <f>IF('Copy &amp; Paste Roster Report Here'!$A270=AT$7,IF('Copy &amp; Paste Roster Report Here'!$M270="FT",1,0),0)</f>
        <v>0</v>
      </c>
      <c r="AU273" s="118">
        <f>IF('Copy &amp; Paste Roster Report Here'!$A270=AU$7,IF('Copy &amp; Paste Roster Report Here'!$M270="FT",1,0),0)</f>
        <v>0</v>
      </c>
      <c r="AV273" s="73">
        <f t="shared" si="70"/>
        <v>0</v>
      </c>
      <c r="AW273" s="119">
        <f>IF('Copy &amp; Paste Roster Report Here'!$A270=AW$7,IF('Copy &amp; Paste Roster Report Here'!$M270="HT",1,0),0)</f>
        <v>0</v>
      </c>
      <c r="AX273" s="119">
        <f>IF('Copy &amp; Paste Roster Report Here'!$A270=AX$7,IF('Copy &amp; Paste Roster Report Here'!$M270="HT",1,0),0)</f>
        <v>0</v>
      </c>
      <c r="AY273" s="119">
        <f>IF('Copy &amp; Paste Roster Report Here'!$A270=AY$7,IF('Copy &amp; Paste Roster Report Here'!$M270="HT",1,0),0)</f>
        <v>0</v>
      </c>
      <c r="AZ273" s="119">
        <f>IF('Copy &amp; Paste Roster Report Here'!$A270=AZ$7,IF('Copy &amp; Paste Roster Report Here'!$M270="HT",1,0),0)</f>
        <v>0</v>
      </c>
      <c r="BA273" s="119">
        <f>IF('Copy &amp; Paste Roster Report Here'!$A270=BA$7,IF('Copy &amp; Paste Roster Report Here'!$M270="HT",1,0),0)</f>
        <v>0</v>
      </c>
      <c r="BB273" s="119">
        <f>IF('Copy &amp; Paste Roster Report Here'!$A270=BB$7,IF('Copy &amp; Paste Roster Report Here'!$M270="HT",1,0),0)</f>
        <v>0</v>
      </c>
      <c r="BC273" s="119">
        <f>IF('Copy &amp; Paste Roster Report Here'!$A270=BC$7,IF('Copy &amp; Paste Roster Report Here'!$M270="HT",1,0),0)</f>
        <v>0</v>
      </c>
      <c r="BD273" s="119">
        <f>IF('Copy &amp; Paste Roster Report Here'!$A270=BD$7,IF('Copy &amp; Paste Roster Report Here'!$M270="HT",1,0),0)</f>
        <v>0</v>
      </c>
      <c r="BE273" s="119">
        <f>IF('Copy &amp; Paste Roster Report Here'!$A270=BE$7,IF('Copy &amp; Paste Roster Report Here'!$M270="HT",1,0),0)</f>
        <v>0</v>
      </c>
      <c r="BF273" s="119">
        <f>IF('Copy &amp; Paste Roster Report Here'!$A270=BF$7,IF('Copy &amp; Paste Roster Report Here'!$M270="HT",1,0),0)</f>
        <v>0</v>
      </c>
      <c r="BG273" s="119">
        <f>IF('Copy &amp; Paste Roster Report Here'!$A270=BG$7,IF('Copy &amp; Paste Roster Report Here'!$M270="HT",1,0),0)</f>
        <v>0</v>
      </c>
      <c r="BH273" s="73">
        <f t="shared" si="71"/>
        <v>0</v>
      </c>
      <c r="BI273" s="120">
        <f>IF('Copy &amp; Paste Roster Report Here'!$A270=BI$7,IF('Copy &amp; Paste Roster Report Here'!$M270="MT",1,0),0)</f>
        <v>0</v>
      </c>
      <c r="BJ273" s="120">
        <f>IF('Copy &amp; Paste Roster Report Here'!$A270=BJ$7,IF('Copy &amp; Paste Roster Report Here'!$M270="MT",1,0),0)</f>
        <v>0</v>
      </c>
      <c r="BK273" s="120">
        <f>IF('Copy &amp; Paste Roster Report Here'!$A270=BK$7,IF('Copy &amp; Paste Roster Report Here'!$M270="MT",1,0),0)</f>
        <v>0</v>
      </c>
      <c r="BL273" s="120">
        <f>IF('Copy &amp; Paste Roster Report Here'!$A270=BL$7,IF('Copy &amp; Paste Roster Report Here'!$M270="MT",1,0),0)</f>
        <v>0</v>
      </c>
      <c r="BM273" s="120">
        <f>IF('Copy &amp; Paste Roster Report Here'!$A270=BM$7,IF('Copy &amp; Paste Roster Report Here'!$M270="MT",1,0),0)</f>
        <v>0</v>
      </c>
      <c r="BN273" s="120">
        <f>IF('Copy &amp; Paste Roster Report Here'!$A270=BN$7,IF('Copy &amp; Paste Roster Report Here'!$M270="MT",1,0),0)</f>
        <v>0</v>
      </c>
      <c r="BO273" s="120">
        <f>IF('Copy &amp; Paste Roster Report Here'!$A270=BO$7,IF('Copy &amp; Paste Roster Report Here'!$M270="MT",1,0),0)</f>
        <v>0</v>
      </c>
      <c r="BP273" s="120">
        <f>IF('Copy &amp; Paste Roster Report Here'!$A270=BP$7,IF('Copy &amp; Paste Roster Report Here'!$M270="MT",1,0),0)</f>
        <v>0</v>
      </c>
      <c r="BQ273" s="120">
        <f>IF('Copy &amp; Paste Roster Report Here'!$A270=BQ$7,IF('Copy &amp; Paste Roster Report Here'!$M270="MT",1,0),0)</f>
        <v>0</v>
      </c>
      <c r="BR273" s="120">
        <f>IF('Copy &amp; Paste Roster Report Here'!$A270=BR$7,IF('Copy &amp; Paste Roster Report Here'!$M270="MT",1,0),0)</f>
        <v>0</v>
      </c>
      <c r="BS273" s="120">
        <f>IF('Copy &amp; Paste Roster Report Here'!$A270=BS$7,IF('Copy &amp; Paste Roster Report Here'!$M270="MT",1,0),0)</f>
        <v>0</v>
      </c>
      <c r="BT273" s="73">
        <f t="shared" si="72"/>
        <v>0</v>
      </c>
      <c r="BU273" s="121">
        <f>IF('Copy &amp; Paste Roster Report Here'!$A270=BU$7,IF('Copy &amp; Paste Roster Report Here'!$M270="fy",1,0),0)</f>
        <v>0</v>
      </c>
      <c r="BV273" s="121">
        <f>IF('Copy &amp; Paste Roster Report Here'!$A270=BV$7,IF('Copy &amp; Paste Roster Report Here'!$M270="fy",1,0),0)</f>
        <v>0</v>
      </c>
      <c r="BW273" s="121">
        <f>IF('Copy &amp; Paste Roster Report Here'!$A270=BW$7,IF('Copy &amp; Paste Roster Report Here'!$M270="fy",1,0),0)</f>
        <v>0</v>
      </c>
      <c r="BX273" s="121">
        <f>IF('Copy &amp; Paste Roster Report Here'!$A270=BX$7,IF('Copy &amp; Paste Roster Report Here'!$M270="fy",1,0),0)</f>
        <v>0</v>
      </c>
      <c r="BY273" s="121">
        <f>IF('Copy &amp; Paste Roster Report Here'!$A270=BY$7,IF('Copy &amp; Paste Roster Report Here'!$M270="fy",1,0),0)</f>
        <v>0</v>
      </c>
      <c r="BZ273" s="121">
        <f>IF('Copy &amp; Paste Roster Report Here'!$A270=BZ$7,IF('Copy &amp; Paste Roster Report Here'!$M270="fy",1,0),0)</f>
        <v>0</v>
      </c>
      <c r="CA273" s="121">
        <f>IF('Copy &amp; Paste Roster Report Here'!$A270=CA$7,IF('Copy &amp; Paste Roster Report Here'!$M270="fy",1,0),0)</f>
        <v>0</v>
      </c>
      <c r="CB273" s="121">
        <f>IF('Copy &amp; Paste Roster Report Here'!$A270=CB$7,IF('Copy &amp; Paste Roster Report Here'!$M270="fy",1,0),0)</f>
        <v>0</v>
      </c>
      <c r="CC273" s="121">
        <f>IF('Copy &amp; Paste Roster Report Here'!$A270=CC$7,IF('Copy &amp; Paste Roster Report Here'!$M270="fy",1,0),0)</f>
        <v>0</v>
      </c>
      <c r="CD273" s="121">
        <f>IF('Copy &amp; Paste Roster Report Here'!$A270=CD$7,IF('Copy &amp; Paste Roster Report Here'!$M270="fy",1,0),0)</f>
        <v>0</v>
      </c>
      <c r="CE273" s="121">
        <f>IF('Copy &amp; Paste Roster Report Here'!$A270=CE$7,IF('Copy &amp; Paste Roster Report Here'!$M270="fy",1,0),0)</f>
        <v>0</v>
      </c>
      <c r="CF273" s="73">
        <f t="shared" si="73"/>
        <v>0</v>
      </c>
      <c r="CG273" s="122">
        <f>IF('Copy &amp; Paste Roster Report Here'!$A270=CG$7,IF('Copy &amp; Paste Roster Report Here'!$M270="RH",1,0),0)</f>
        <v>0</v>
      </c>
      <c r="CH273" s="122">
        <f>IF('Copy &amp; Paste Roster Report Here'!$A270=CH$7,IF('Copy &amp; Paste Roster Report Here'!$M270="RH",1,0),0)</f>
        <v>0</v>
      </c>
      <c r="CI273" s="122">
        <f>IF('Copy &amp; Paste Roster Report Here'!$A270=CI$7,IF('Copy &amp; Paste Roster Report Here'!$M270="RH",1,0),0)</f>
        <v>0</v>
      </c>
      <c r="CJ273" s="122">
        <f>IF('Copy &amp; Paste Roster Report Here'!$A270=CJ$7,IF('Copy &amp; Paste Roster Report Here'!$M270="RH",1,0),0)</f>
        <v>0</v>
      </c>
      <c r="CK273" s="122">
        <f>IF('Copy &amp; Paste Roster Report Here'!$A270=CK$7,IF('Copy &amp; Paste Roster Report Here'!$M270="RH",1,0),0)</f>
        <v>0</v>
      </c>
      <c r="CL273" s="122">
        <f>IF('Copy &amp; Paste Roster Report Here'!$A270=CL$7,IF('Copy &amp; Paste Roster Report Here'!$M270="RH",1,0),0)</f>
        <v>0</v>
      </c>
      <c r="CM273" s="122">
        <f>IF('Copy &amp; Paste Roster Report Here'!$A270=CM$7,IF('Copy &amp; Paste Roster Report Here'!$M270="RH",1,0),0)</f>
        <v>0</v>
      </c>
      <c r="CN273" s="122">
        <f>IF('Copy &amp; Paste Roster Report Here'!$A270=CN$7,IF('Copy &amp; Paste Roster Report Here'!$M270="RH",1,0),0)</f>
        <v>0</v>
      </c>
      <c r="CO273" s="122">
        <f>IF('Copy &amp; Paste Roster Report Here'!$A270=CO$7,IF('Copy &amp; Paste Roster Report Here'!$M270="RH",1,0),0)</f>
        <v>0</v>
      </c>
      <c r="CP273" s="122">
        <f>IF('Copy &amp; Paste Roster Report Here'!$A270=CP$7,IF('Copy &amp; Paste Roster Report Here'!$M270="RH",1,0),0)</f>
        <v>0</v>
      </c>
      <c r="CQ273" s="122">
        <f>IF('Copy &amp; Paste Roster Report Here'!$A270=CQ$7,IF('Copy &amp; Paste Roster Report Here'!$M270="RH",1,0),0)</f>
        <v>0</v>
      </c>
      <c r="CR273" s="73">
        <f t="shared" si="74"/>
        <v>0</v>
      </c>
      <c r="CS273" s="123">
        <f>IF('Copy &amp; Paste Roster Report Here'!$A270=CS$7,IF('Copy &amp; Paste Roster Report Here'!$M270="QT",1,0),0)</f>
        <v>0</v>
      </c>
      <c r="CT273" s="123">
        <f>IF('Copy &amp; Paste Roster Report Here'!$A270=CT$7,IF('Copy &amp; Paste Roster Report Here'!$M270="QT",1,0),0)</f>
        <v>0</v>
      </c>
      <c r="CU273" s="123">
        <f>IF('Copy &amp; Paste Roster Report Here'!$A270=CU$7,IF('Copy &amp; Paste Roster Report Here'!$M270="QT",1,0),0)</f>
        <v>0</v>
      </c>
      <c r="CV273" s="123">
        <f>IF('Copy &amp; Paste Roster Report Here'!$A270=CV$7,IF('Copy &amp; Paste Roster Report Here'!$M270="QT",1,0),0)</f>
        <v>0</v>
      </c>
      <c r="CW273" s="123">
        <f>IF('Copy &amp; Paste Roster Report Here'!$A270=CW$7,IF('Copy &amp; Paste Roster Report Here'!$M270="QT",1,0),0)</f>
        <v>0</v>
      </c>
      <c r="CX273" s="123">
        <f>IF('Copy &amp; Paste Roster Report Here'!$A270=CX$7,IF('Copy &amp; Paste Roster Report Here'!$M270="QT",1,0),0)</f>
        <v>0</v>
      </c>
      <c r="CY273" s="123">
        <f>IF('Copy &amp; Paste Roster Report Here'!$A270=CY$7,IF('Copy &amp; Paste Roster Report Here'!$M270="QT",1,0),0)</f>
        <v>0</v>
      </c>
      <c r="CZ273" s="123">
        <f>IF('Copy &amp; Paste Roster Report Here'!$A270=CZ$7,IF('Copy &amp; Paste Roster Report Here'!$M270="QT",1,0),0)</f>
        <v>0</v>
      </c>
      <c r="DA273" s="123">
        <f>IF('Copy &amp; Paste Roster Report Here'!$A270=DA$7,IF('Copy &amp; Paste Roster Report Here'!$M270="QT",1,0),0)</f>
        <v>0</v>
      </c>
      <c r="DB273" s="123">
        <f>IF('Copy &amp; Paste Roster Report Here'!$A270=DB$7,IF('Copy &amp; Paste Roster Report Here'!$M270="QT",1,0),0)</f>
        <v>0</v>
      </c>
      <c r="DC273" s="123">
        <f>IF('Copy &amp; Paste Roster Report Here'!$A270=DC$7,IF('Copy &amp; Paste Roster Report Here'!$M270="QT",1,0),0)</f>
        <v>0</v>
      </c>
      <c r="DD273" s="73">
        <f t="shared" si="75"/>
        <v>0</v>
      </c>
      <c r="DE273" s="124">
        <f>IF('Copy &amp; Paste Roster Report Here'!$A270=DE$7,IF('Copy &amp; Paste Roster Report Here'!$M270="xxxxxxxxxxx",1,0),0)</f>
        <v>0</v>
      </c>
      <c r="DF273" s="124">
        <f>IF('Copy &amp; Paste Roster Report Here'!$A270=DF$7,IF('Copy &amp; Paste Roster Report Here'!$M270="xxxxxxxxxxx",1,0),0)</f>
        <v>0</v>
      </c>
      <c r="DG273" s="124">
        <f>IF('Copy &amp; Paste Roster Report Here'!$A270=DG$7,IF('Copy &amp; Paste Roster Report Here'!$M270="xxxxxxxxxxx",1,0),0)</f>
        <v>0</v>
      </c>
      <c r="DH273" s="124">
        <f>IF('Copy &amp; Paste Roster Report Here'!$A270=DH$7,IF('Copy &amp; Paste Roster Report Here'!$M270="xxxxxxxxxxx",1,0),0)</f>
        <v>0</v>
      </c>
      <c r="DI273" s="124">
        <f>IF('Copy &amp; Paste Roster Report Here'!$A270=DI$7,IF('Copy &amp; Paste Roster Report Here'!$M270="xxxxxxxxxxx",1,0),0)</f>
        <v>0</v>
      </c>
      <c r="DJ273" s="124">
        <f>IF('Copy &amp; Paste Roster Report Here'!$A270=DJ$7,IF('Copy &amp; Paste Roster Report Here'!$M270="xxxxxxxxxxx",1,0),0)</f>
        <v>0</v>
      </c>
      <c r="DK273" s="124">
        <f>IF('Copy &amp; Paste Roster Report Here'!$A270=DK$7,IF('Copy &amp; Paste Roster Report Here'!$M270="xxxxxxxxxxx",1,0),0)</f>
        <v>0</v>
      </c>
      <c r="DL273" s="124">
        <f>IF('Copy &amp; Paste Roster Report Here'!$A270=DL$7,IF('Copy &amp; Paste Roster Report Here'!$M270="xxxxxxxxxxx",1,0),0)</f>
        <v>0</v>
      </c>
      <c r="DM273" s="124">
        <f>IF('Copy &amp; Paste Roster Report Here'!$A270=DM$7,IF('Copy &amp; Paste Roster Report Here'!$M270="xxxxxxxxxxx",1,0),0)</f>
        <v>0</v>
      </c>
      <c r="DN273" s="124">
        <f>IF('Copy &amp; Paste Roster Report Here'!$A270=DN$7,IF('Copy &amp; Paste Roster Report Here'!$M270="xxxxxxxxxxx",1,0),0)</f>
        <v>0</v>
      </c>
      <c r="DO273" s="124">
        <f>IF('Copy &amp; Paste Roster Report Here'!$A270=DO$7,IF('Copy &amp; Paste Roster Report Here'!$M270="xxxxxxxxxxx",1,0),0)</f>
        <v>0</v>
      </c>
      <c r="DP273" s="125">
        <f t="shared" si="76"/>
        <v>0</v>
      </c>
      <c r="DQ273" s="126">
        <f t="shared" si="77"/>
        <v>0</v>
      </c>
    </row>
    <row r="274" spans="1:121" x14ac:dyDescent="0.2">
      <c r="A274" s="111">
        <f t="shared" si="63"/>
        <v>0</v>
      </c>
      <c r="B274" s="111">
        <f t="shared" si="64"/>
        <v>0</v>
      </c>
      <c r="C274" s="112">
        <f>+('Copy &amp; Paste Roster Report Here'!$P271-'Copy &amp; Paste Roster Report Here'!$O271)/30</f>
        <v>0</v>
      </c>
      <c r="D274" s="112">
        <f>+('Copy &amp; Paste Roster Report Here'!$P271-'Copy &amp; Paste Roster Report Here'!$O271)</f>
        <v>0</v>
      </c>
      <c r="E274" s="111">
        <f>'Copy &amp; Paste Roster Report Here'!N271</f>
        <v>0</v>
      </c>
      <c r="F274" s="111" t="str">
        <f t="shared" si="65"/>
        <v>N</v>
      </c>
      <c r="G274" s="111">
        <f>'Copy &amp; Paste Roster Report Here'!R271</f>
        <v>0</v>
      </c>
      <c r="H274" s="113">
        <f t="shared" si="66"/>
        <v>0</v>
      </c>
      <c r="I274" s="112">
        <f>IF(F274="N",$F$5-'Copy &amp; Paste Roster Report Here'!O271,+'Copy &amp; Paste Roster Report Here'!Q271-'Copy &amp; Paste Roster Report Here'!O271)</f>
        <v>0</v>
      </c>
      <c r="J274" s="114">
        <f t="shared" si="67"/>
        <v>0</v>
      </c>
      <c r="K274" s="114">
        <f t="shared" si="68"/>
        <v>0</v>
      </c>
      <c r="L274" s="115">
        <f>'Copy &amp; Paste Roster Report Here'!F271</f>
        <v>0</v>
      </c>
      <c r="M274" s="116">
        <f t="shared" si="69"/>
        <v>0</v>
      </c>
      <c r="N274" s="117">
        <f>IF('Copy &amp; Paste Roster Report Here'!$A271='Analytical Tests'!N$7,IF($F274="Y",+$H274*N$6,0),0)</f>
        <v>0</v>
      </c>
      <c r="O274" s="117">
        <f>IF('Copy &amp; Paste Roster Report Here'!$A271='Analytical Tests'!O$7,IF($F274="Y",+$H274*O$6,0),0)</f>
        <v>0</v>
      </c>
      <c r="P274" s="117">
        <f>IF('Copy &amp; Paste Roster Report Here'!$A271='Analytical Tests'!P$7,IF($F274="Y",+$H274*P$6,0),0)</f>
        <v>0</v>
      </c>
      <c r="Q274" s="117">
        <f>IF('Copy &amp; Paste Roster Report Here'!$A271='Analytical Tests'!Q$7,IF($F274="Y",+$H274*Q$6,0),0)</f>
        <v>0</v>
      </c>
      <c r="R274" s="117">
        <f>IF('Copy &amp; Paste Roster Report Here'!$A271='Analytical Tests'!R$7,IF($F274="Y",+$H274*R$6,0),0)</f>
        <v>0</v>
      </c>
      <c r="S274" s="117">
        <f>IF('Copy &amp; Paste Roster Report Here'!$A271='Analytical Tests'!S$7,IF($F274="Y",+$H274*S$6,0),0)</f>
        <v>0</v>
      </c>
      <c r="T274" s="117">
        <f>IF('Copy &amp; Paste Roster Report Here'!$A271='Analytical Tests'!T$7,IF($F274="Y",+$H274*T$6,0),0)</f>
        <v>0</v>
      </c>
      <c r="U274" s="117">
        <f>IF('Copy &amp; Paste Roster Report Here'!$A271='Analytical Tests'!U$7,IF($F274="Y",+$H274*U$6,0),0)</f>
        <v>0</v>
      </c>
      <c r="V274" s="117">
        <f>IF('Copy &amp; Paste Roster Report Here'!$A271='Analytical Tests'!V$7,IF($F274="Y",+$H274*V$6,0),0)</f>
        <v>0</v>
      </c>
      <c r="W274" s="117">
        <f>IF('Copy &amp; Paste Roster Report Here'!$A271='Analytical Tests'!W$7,IF($F274="Y",+$H274*W$6,0),0)</f>
        <v>0</v>
      </c>
      <c r="X274" s="117">
        <f>IF('Copy &amp; Paste Roster Report Here'!$A271='Analytical Tests'!X$7,IF($F274="Y",+$H274*X$6,0),0)</f>
        <v>0</v>
      </c>
      <c r="Y274" s="117" t="b">
        <f>IF('Copy &amp; Paste Roster Report Here'!$A271='Analytical Tests'!Y$7,IF($F274="N",IF($J274&gt;=$C274,Y$6,+($I274/$D274)*Y$6),0))</f>
        <v>0</v>
      </c>
      <c r="Z274" s="117" t="b">
        <f>IF('Copy &amp; Paste Roster Report Here'!$A271='Analytical Tests'!Z$7,IF($F274="N",IF($J274&gt;=$C274,Z$6,+($I274/$D274)*Z$6),0))</f>
        <v>0</v>
      </c>
      <c r="AA274" s="117" t="b">
        <f>IF('Copy &amp; Paste Roster Report Here'!$A271='Analytical Tests'!AA$7,IF($F274="N",IF($J274&gt;=$C274,AA$6,+($I274/$D274)*AA$6),0))</f>
        <v>0</v>
      </c>
      <c r="AB274" s="117" t="b">
        <f>IF('Copy &amp; Paste Roster Report Here'!$A271='Analytical Tests'!AB$7,IF($F274="N",IF($J274&gt;=$C274,AB$6,+($I274/$D274)*AB$6),0))</f>
        <v>0</v>
      </c>
      <c r="AC274" s="117" t="b">
        <f>IF('Copy &amp; Paste Roster Report Here'!$A271='Analytical Tests'!AC$7,IF($F274="N",IF($J274&gt;=$C274,AC$6,+($I274/$D274)*AC$6),0))</f>
        <v>0</v>
      </c>
      <c r="AD274" s="117" t="b">
        <f>IF('Copy &amp; Paste Roster Report Here'!$A271='Analytical Tests'!AD$7,IF($F274="N",IF($J274&gt;=$C274,AD$6,+($I274/$D274)*AD$6),0))</f>
        <v>0</v>
      </c>
      <c r="AE274" s="117" t="b">
        <f>IF('Copy &amp; Paste Roster Report Here'!$A271='Analytical Tests'!AE$7,IF($F274="N",IF($J274&gt;=$C274,AE$6,+($I274/$D274)*AE$6),0))</f>
        <v>0</v>
      </c>
      <c r="AF274" s="117" t="b">
        <f>IF('Copy &amp; Paste Roster Report Here'!$A271='Analytical Tests'!AF$7,IF($F274="N",IF($J274&gt;=$C274,AF$6,+($I274/$D274)*AF$6),0))</f>
        <v>0</v>
      </c>
      <c r="AG274" s="117" t="b">
        <f>IF('Copy &amp; Paste Roster Report Here'!$A271='Analytical Tests'!AG$7,IF($F274="N",IF($J274&gt;=$C274,AG$6,+($I274/$D274)*AG$6),0))</f>
        <v>0</v>
      </c>
      <c r="AH274" s="117" t="b">
        <f>IF('Copy &amp; Paste Roster Report Here'!$A271='Analytical Tests'!AH$7,IF($F274="N",IF($J274&gt;=$C274,AH$6,+($I274/$D274)*AH$6),0))</f>
        <v>0</v>
      </c>
      <c r="AI274" s="117" t="b">
        <f>IF('Copy &amp; Paste Roster Report Here'!$A271='Analytical Tests'!AI$7,IF($F274="N",IF($J274&gt;=$C274,AI$6,+($I274/$D274)*AI$6),0))</f>
        <v>0</v>
      </c>
      <c r="AJ274" s="79"/>
      <c r="AK274" s="118">
        <f>IF('Copy &amp; Paste Roster Report Here'!$A271=AK$7,IF('Copy &amp; Paste Roster Report Here'!$M271="FT",1,0),0)</f>
        <v>0</v>
      </c>
      <c r="AL274" s="118">
        <f>IF('Copy &amp; Paste Roster Report Here'!$A271=AL$7,IF('Copy &amp; Paste Roster Report Here'!$M271="FT",1,0),0)</f>
        <v>0</v>
      </c>
      <c r="AM274" s="118">
        <f>IF('Copy &amp; Paste Roster Report Here'!$A271=AM$7,IF('Copy &amp; Paste Roster Report Here'!$M271="FT",1,0),0)</f>
        <v>0</v>
      </c>
      <c r="AN274" s="118">
        <f>IF('Copy &amp; Paste Roster Report Here'!$A271=AN$7,IF('Copy &amp; Paste Roster Report Here'!$M271="FT",1,0),0)</f>
        <v>0</v>
      </c>
      <c r="AO274" s="118">
        <f>IF('Copy &amp; Paste Roster Report Here'!$A271=AO$7,IF('Copy &amp; Paste Roster Report Here'!$M271="FT",1,0),0)</f>
        <v>0</v>
      </c>
      <c r="AP274" s="118">
        <f>IF('Copy &amp; Paste Roster Report Here'!$A271=AP$7,IF('Copy &amp; Paste Roster Report Here'!$M271="FT",1,0),0)</f>
        <v>0</v>
      </c>
      <c r="AQ274" s="118">
        <f>IF('Copy &amp; Paste Roster Report Here'!$A271=AQ$7,IF('Copy &amp; Paste Roster Report Here'!$M271="FT",1,0),0)</f>
        <v>0</v>
      </c>
      <c r="AR274" s="118">
        <f>IF('Copy &amp; Paste Roster Report Here'!$A271=AR$7,IF('Copy &amp; Paste Roster Report Here'!$M271="FT",1,0),0)</f>
        <v>0</v>
      </c>
      <c r="AS274" s="118">
        <f>IF('Copy &amp; Paste Roster Report Here'!$A271=AS$7,IF('Copy &amp; Paste Roster Report Here'!$M271="FT",1,0),0)</f>
        <v>0</v>
      </c>
      <c r="AT274" s="118">
        <f>IF('Copy &amp; Paste Roster Report Here'!$A271=AT$7,IF('Copy &amp; Paste Roster Report Here'!$M271="FT",1,0),0)</f>
        <v>0</v>
      </c>
      <c r="AU274" s="118">
        <f>IF('Copy &amp; Paste Roster Report Here'!$A271=AU$7,IF('Copy &amp; Paste Roster Report Here'!$M271="FT",1,0),0)</f>
        <v>0</v>
      </c>
      <c r="AV274" s="73">
        <f t="shared" si="70"/>
        <v>0</v>
      </c>
      <c r="AW274" s="119">
        <f>IF('Copy &amp; Paste Roster Report Here'!$A271=AW$7,IF('Copy &amp; Paste Roster Report Here'!$M271="HT",1,0),0)</f>
        <v>0</v>
      </c>
      <c r="AX274" s="119">
        <f>IF('Copy &amp; Paste Roster Report Here'!$A271=AX$7,IF('Copy &amp; Paste Roster Report Here'!$M271="HT",1,0),0)</f>
        <v>0</v>
      </c>
      <c r="AY274" s="119">
        <f>IF('Copy &amp; Paste Roster Report Here'!$A271=AY$7,IF('Copy &amp; Paste Roster Report Here'!$M271="HT",1,0),0)</f>
        <v>0</v>
      </c>
      <c r="AZ274" s="119">
        <f>IF('Copy &amp; Paste Roster Report Here'!$A271=AZ$7,IF('Copy &amp; Paste Roster Report Here'!$M271="HT",1,0),0)</f>
        <v>0</v>
      </c>
      <c r="BA274" s="119">
        <f>IF('Copy &amp; Paste Roster Report Here'!$A271=BA$7,IF('Copy &amp; Paste Roster Report Here'!$M271="HT",1,0),0)</f>
        <v>0</v>
      </c>
      <c r="BB274" s="119">
        <f>IF('Copy &amp; Paste Roster Report Here'!$A271=BB$7,IF('Copy &amp; Paste Roster Report Here'!$M271="HT",1,0),0)</f>
        <v>0</v>
      </c>
      <c r="BC274" s="119">
        <f>IF('Copy &amp; Paste Roster Report Here'!$A271=BC$7,IF('Copy &amp; Paste Roster Report Here'!$M271="HT",1,0),0)</f>
        <v>0</v>
      </c>
      <c r="BD274" s="119">
        <f>IF('Copy &amp; Paste Roster Report Here'!$A271=BD$7,IF('Copy &amp; Paste Roster Report Here'!$M271="HT",1,0),0)</f>
        <v>0</v>
      </c>
      <c r="BE274" s="119">
        <f>IF('Copy &amp; Paste Roster Report Here'!$A271=BE$7,IF('Copy &amp; Paste Roster Report Here'!$M271="HT",1,0),0)</f>
        <v>0</v>
      </c>
      <c r="BF274" s="119">
        <f>IF('Copy &amp; Paste Roster Report Here'!$A271=BF$7,IF('Copy &amp; Paste Roster Report Here'!$M271="HT",1,0),0)</f>
        <v>0</v>
      </c>
      <c r="BG274" s="119">
        <f>IF('Copy &amp; Paste Roster Report Here'!$A271=BG$7,IF('Copy &amp; Paste Roster Report Here'!$M271="HT",1,0),0)</f>
        <v>0</v>
      </c>
      <c r="BH274" s="73">
        <f t="shared" si="71"/>
        <v>0</v>
      </c>
      <c r="BI274" s="120">
        <f>IF('Copy &amp; Paste Roster Report Here'!$A271=BI$7,IF('Copy &amp; Paste Roster Report Here'!$M271="MT",1,0),0)</f>
        <v>0</v>
      </c>
      <c r="BJ274" s="120">
        <f>IF('Copy &amp; Paste Roster Report Here'!$A271=BJ$7,IF('Copy &amp; Paste Roster Report Here'!$M271="MT",1,0),0)</f>
        <v>0</v>
      </c>
      <c r="BK274" s="120">
        <f>IF('Copy &amp; Paste Roster Report Here'!$A271=BK$7,IF('Copy &amp; Paste Roster Report Here'!$M271="MT",1,0),0)</f>
        <v>0</v>
      </c>
      <c r="BL274" s="120">
        <f>IF('Copy &amp; Paste Roster Report Here'!$A271=BL$7,IF('Copy &amp; Paste Roster Report Here'!$M271="MT",1,0),0)</f>
        <v>0</v>
      </c>
      <c r="BM274" s="120">
        <f>IF('Copy &amp; Paste Roster Report Here'!$A271=BM$7,IF('Copy &amp; Paste Roster Report Here'!$M271="MT",1,0),0)</f>
        <v>0</v>
      </c>
      <c r="BN274" s="120">
        <f>IF('Copy &amp; Paste Roster Report Here'!$A271=BN$7,IF('Copy &amp; Paste Roster Report Here'!$M271="MT",1,0),0)</f>
        <v>0</v>
      </c>
      <c r="BO274" s="120">
        <f>IF('Copy &amp; Paste Roster Report Here'!$A271=BO$7,IF('Copy &amp; Paste Roster Report Here'!$M271="MT",1,0),0)</f>
        <v>0</v>
      </c>
      <c r="BP274" s="120">
        <f>IF('Copy &amp; Paste Roster Report Here'!$A271=BP$7,IF('Copy &amp; Paste Roster Report Here'!$M271="MT",1,0),0)</f>
        <v>0</v>
      </c>
      <c r="BQ274" s="120">
        <f>IF('Copy &amp; Paste Roster Report Here'!$A271=BQ$7,IF('Copy &amp; Paste Roster Report Here'!$M271="MT",1,0),0)</f>
        <v>0</v>
      </c>
      <c r="BR274" s="120">
        <f>IF('Copy &amp; Paste Roster Report Here'!$A271=BR$7,IF('Copy &amp; Paste Roster Report Here'!$M271="MT",1,0),0)</f>
        <v>0</v>
      </c>
      <c r="BS274" s="120">
        <f>IF('Copy &amp; Paste Roster Report Here'!$A271=BS$7,IF('Copy &amp; Paste Roster Report Here'!$M271="MT",1,0),0)</f>
        <v>0</v>
      </c>
      <c r="BT274" s="73">
        <f t="shared" si="72"/>
        <v>0</v>
      </c>
      <c r="BU274" s="121">
        <f>IF('Copy &amp; Paste Roster Report Here'!$A271=BU$7,IF('Copy &amp; Paste Roster Report Here'!$M271="fy",1,0),0)</f>
        <v>0</v>
      </c>
      <c r="BV274" s="121">
        <f>IF('Copy &amp; Paste Roster Report Here'!$A271=BV$7,IF('Copy &amp; Paste Roster Report Here'!$M271="fy",1,0),0)</f>
        <v>0</v>
      </c>
      <c r="BW274" s="121">
        <f>IF('Copy &amp; Paste Roster Report Here'!$A271=BW$7,IF('Copy &amp; Paste Roster Report Here'!$M271="fy",1,0),0)</f>
        <v>0</v>
      </c>
      <c r="BX274" s="121">
        <f>IF('Copy &amp; Paste Roster Report Here'!$A271=BX$7,IF('Copy &amp; Paste Roster Report Here'!$M271="fy",1,0),0)</f>
        <v>0</v>
      </c>
      <c r="BY274" s="121">
        <f>IF('Copy &amp; Paste Roster Report Here'!$A271=BY$7,IF('Copy &amp; Paste Roster Report Here'!$M271="fy",1,0),0)</f>
        <v>0</v>
      </c>
      <c r="BZ274" s="121">
        <f>IF('Copy &amp; Paste Roster Report Here'!$A271=BZ$7,IF('Copy &amp; Paste Roster Report Here'!$M271="fy",1,0),0)</f>
        <v>0</v>
      </c>
      <c r="CA274" s="121">
        <f>IF('Copy &amp; Paste Roster Report Here'!$A271=CA$7,IF('Copy &amp; Paste Roster Report Here'!$M271="fy",1,0),0)</f>
        <v>0</v>
      </c>
      <c r="CB274" s="121">
        <f>IF('Copy &amp; Paste Roster Report Here'!$A271=CB$7,IF('Copy &amp; Paste Roster Report Here'!$M271="fy",1,0),0)</f>
        <v>0</v>
      </c>
      <c r="CC274" s="121">
        <f>IF('Copy &amp; Paste Roster Report Here'!$A271=CC$7,IF('Copy &amp; Paste Roster Report Here'!$M271="fy",1,0),0)</f>
        <v>0</v>
      </c>
      <c r="CD274" s="121">
        <f>IF('Copy &amp; Paste Roster Report Here'!$A271=CD$7,IF('Copy &amp; Paste Roster Report Here'!$M271="fy",1,0),0)</f>
        <v>0</v>
      </c>
      <c r="CE274" s="121">
        <f>IF('Copy &amp; Paste Roster Report Here'!$A271=CE$7,IF('Copy &amp; Paste Roster Report Here'!$M271="fy",1,0),0)</f>
        <v>0</v>
      </c>
      <c r="CF274" s="73">
        <f t="shared" si="73"/>
        <v>0</v>
      </c>
      <c r="CG274" s="122">
        <f>IF('Copy &amp; Paste Roster Report Here'!$A271=CG$7,IF('Copy &amp; Paste Roster Report Here'!$M271="RH",1,0),0)</f>
        <v>0</v>
      </c>
      <c r="CH274" s="122">
        <f>IF('Copy &amp; Paste Roster Report Here'!$A271=CH$7,IF('Copy &amp; Paste Roster Report Here'!$M271="RH",1,0),0)</f>
        <v>0</v>
      </c>
      <c r="CI274" s="122">
        <f>IF('Copy &amp; Paste Roster Report Here'!$A271=CI$7,IF('Copy &amp; Paste Roster Report Here'!$M271="RH",1,0),0)</f>
        <v>0</v>
      </c>
      <c r="CJ274" s="122">
        <f>IF('Copy &amp; Paste Roster Report Here'!$A271=CJ$7,IF('Copy &amp; Paste Roster Report Here'!$M271="RH",1,0),0)</f>
        <v>0</v>
      </c>
      <c r="CK274" s="122">
        <f>IF('Copy &amp; Paste Roster Report Here'!$A271=CK$7,IF('Copy &amp; Paste Roster Report Here'!$M271="RH",1,0),0)</f>
        <v>0</v>
      </c>
      <c r="CL274" s="122">
        <f>IF('Copy &amp; Paste Roster Report Here'!$A271=CL$7,IF('Copy &amp; Paste Roster Report Here'!$M271="RH",1,0),0)</f>
        <v>0</v>
      </c>
      <c r="CM274" s="122">
        <f>IF('Copy &amp; Paste Roster Report Here'!$A271=CM$7,IF('Copy &amp; Paste Roster Report Here'!$M271="RH",1,0),0)</f>
        <v>0</v>
      </c>
      <c r="CN274" s="122">
        <f>IF('Copy &amp; Paste Roster Report Here'!$A271=CN$7,IF('Copy &amp; Paste Roster Report Here'!$M271="RH",1,0),0)</f>
        <v>0</v>
      </c>
      <c r="CO274" s="122">
        <f>IF('Copy &amp; Paste Roster Report Here'!$A271=CO$7,IF('Copy &amp; Paste Roster Report Here'!$M271="RH",1,0),0)</f>
        <v>0</v>
      </c>
      <c r="CP274" s="122">
        <f>IF('Copy &amp; Paste Roster Report Here'!$A271=CP$7,IF('Copy &amp; Paste Roster Report Here'!$M271="RH",1,0),0)</f>
        <v>0</v>
      </c>
      <c r="CQ274" s="122">
        <f>IF('Copy &amp; Paste Roster Report Here'!$A271=CQ$7,IF('Copy &amp; Paste Roster Report Here'!$M271="RH",1,0),0)</f>
        <v>0</v>
      </c>
      <c r="CR274" s="73">
        <f t="shared" si="74"/>
        <v>0</v>
      </c>
      <c r="CS274" s="123">
        <f>IF('Copy &amp; Paste Roster Report Here'!$A271=CS$7,IF('Copy &amp; Paste Roster Report Here'!$M271="QT",1,0),0)</f>
        <v>0</v>
      </c>
      <c r="CT274" s="123">
        <f>IF('Copy &amp; Paste Roster Report Here'!$A271=CT$7,IF('Copy &amp; Paste Roster Report Here'!$M271="QT",1,0),0)</f>
        <v>0</v>
      </c>
      <c r="CU274" s="123">
        <f>IF('Copy &amp; Paste Roster Report Here'!$A271=CU$7,IF('Copy &amp; Paste Roster Report Here'!$M271="QT",1,0),0)</f>
        <v>0</v>
      </c>
      <c r="CV274" s="123">
        <f>IF('Copy &amp; Paste Roster Report Here'!$A271=CV$7,IF('Copy &amp; Paste Roster Report Here'!$M271="QT",1,0),0)</f>
        <v>0</v>
      </c>
      <c r="CW274" s="123">
        <f>IF('Copy &amp; Paste Roster Report Here'!$A271=CW$7,IF('Copy &amp; Paste Roster Report Here'!$M271="QT",1,0),0)</f>
        <v>0</v>
      </c>
      <c r="CX274" s="123">
        <f>IF('Copy &amp; Paste Roster Report Here'!$A271=CX$7,IF('Copy &amp; Paste Roster Report Here'!$M271="QT",1,0),0)</f>
        <v>0</v>
      </c>
      <c r="CY274" s="123">
        <f>IF('Copy &amp; Paste Roster Report Here'!$A271=CY$7,IF('Copy &amp; Paste Roster Report Here'!$M271="QT",1,0),0)</f>
        <v>0</v>
      </c>
      <c r="CZ274" s="123">
        <f>IF('Copy &amp; Paste Roster Report Here'!$A271=CZ$7,IF('Copy &amp; Paste Roster Report Here'!$M271="QT",1,0),0)</f>
        <v>0</v>
      </c>
      <c r="DA274" s="123">
        <f>IF('Copy &amp; Paste Roster Report Here'!$A271=DA$7,IF('Copy &amp; Paste Roster Report Here'!$M271="QT",1,0),0)</f>
        <v>0</v>
      </c>
      <c r="DB274" s="123">
        <f>IF('Copy &amp; Paste Roster Report Here'!$A271=DB$7,IF('Copy &amp; Paste Roster Report Here'!$M271="QT",1,0),0)</f>
        <v>0</v>
      </c>
      <c r="DC274" s="123">
        <f>IF('Copy &amp; Paste Roster Report Here'!$A271=DC$7,IF('Copy &amp; Paste Roster Report Here'!$M271="QT",1,0),0)</f>
        <v>0</v>
      </c>
      <c r="DD274" s="73">
        <f t="shared" si="75"/>
        <v>0</v>
      </c>
      <c r="DE274" s="124">
        <f>IF('Copy &amp; Paste Roster Report Here'!$A271=DE$7,IF('Copy &amp; Paste Roster Report Here'!$M271="xxxxxxxxxxx",1,0),0)</f>
        <v>0</v>
      </c>
      <c r="DF274" s="124">
        <f>IF('Copy &amp; Paste Roster Report Here'!$A271=DF$7,IF('Copy &amp; Paste Roster Report Here'!$M271="xxxxxxxxxxx",1,0),0)</f>
        <v>0</v>
      </c>
      <c r="DG274" s="124">
        <f>IF('Copy &amp; Paste Roster Report Here'!$A271=DG$7,IF('Copy &amp; Paste Roster Report Here'!$M271="xxxxxxxxxxx",1,0),0)</f>
        <v>0</v>
      </c>
      <c r="DH274" s="124">
        <f>IF('Copy &amp; Paste Roster Report Here'!$A271=DH$7,IF('Copy &amp; Paste Roster Report Here'!$M271="xxxxxxxxxxx",1,0),0)</f>
        <v>0</v>
      </c>
      <c r="DI274" s="124">
        <f>IF('Copy &amp; Paste Roster Report Here'!$A271=DI$7,IF('Copy &amp; Paste Roster Report Here'!$M271="xxxxxxxxxxx",1,0),0)</f>
        <v>0</v>
      </c>
      <c r="DJ274" s="124">
        <f>IF('Copy &amp; Paste Roster Report Here'!$A271=DJ$7,IF('Copy &amp; Paste Roster Report Here'!$M271="xxxxxxxxxxx",1,0),0)</f>
        <v>0</v>
      </c>
      <c r="DK274" s="124">
        <f>IF('Copy &amp; Paste Roster Report Here'!$A271=DK$7,IF('Copy &amp; Paste Roster Report Here'!$M271="xxxxxxxxxxx",1,0),0)</f>
        <v>0</v>
      </c>
      <c r="DL274" s="124">
        <f>IF('Copy &amp; Paste Roster Report Here'!$A271=DL$7,IF('Copy &amp; Paste Roster Report Here'!$M271="xxxxxxxxxxx",1,0),0)</f>
        <v>0</v>
      </c>
      <c r="DM274" s="124">
        <f>IF('Copy &amp; Paste Roster Report Here'!$A271=DM$7,IF('Copy &amp; Paste Roster Report Here'!$M271="xxxxxxxxxxx",1,0),0)</f>
        <v>0</v>
      </c>
      <c r="DN274" s="124">
        <f>IF('Copy &amp; Paste Roster Report Here'!$A271=DN$7,IF('Copy &amp; Paste Roster Report Here'!$M271="xxxxxxxxxxx",1,0),0)</f>
        <v>0</v>
      </c>
      <c r="DO274" s="124">
        <f>IF('Copy &amp; Paste Roster Report Here'!$A271=DO$7,IF('Copy &amp; Paste Roster Report Here'!$M271="xxxxxxxxxxx",1,0),0)</f>
        <v>0</v>
      </c>
      <c r="DP274" s="125">
        <f t="shared" si="76"/>
        <v>0</v>
      </c>
      <c r="DQ274" s="126">
        <f t="shared" si="77"/>
        <v>0</v>
      </c>
    </row>
    <row r="275" spans="1:121" x14ac:dyDescent="0.2">
      <c r="A275" s="111">
        <f t="shared" si="63"/>
        <v>0</v>
      </c>
      <c r="B275" s="111">
        <f t="shared" si="64"/>
        <v>0</v>
      </c>
      <c r="C275" s="112">
        <f>+('Copy &amp; Paste Roster Report Here'!$P272-'Copy &amp; Paste Roster Report Here'!$O272)/30</f>
        <v>0</v>
      </c>
      <c r="D275" s="112">
        <f>+('Copy &amp; Paste Roster Report Here'!$P272-'Copy &amp; Paste Roster Report Here'!$O272)</f>
        <v>0</v>
      </c>
      <c r="E275" s="111">
        <f>'Copy &amp; Paste Roster Report Here'!N272</f>
        <v>0</v>
      </c>
      <c r="F275" s="111" t="str">
        <f t="shared" si="65"/>
        <v>N</v>
      </c>
      <c r="G275" s="111">
        <f>'Copy &amp; Paste Roster Report Here'!R272</f>
        <v>0</v>
      </c>
      <c r="H275" s="113">
        <f t="shared" si="66"/>
        <v>0</v>
      </c>
      <c r="I275" s="112">
        <f>IF(F275="N",$F$5-'Copy &amp; Paste Roster Report Here'!O272,+'Copy &amp; Paste Roster Report Here'!Q272-'Copy &amp; Paste Roster Report Here'!O272)</f>
        <v>0</v>
      </c>
      <c r="J275" s="114">
        <f t="shared" si="67"/>
        <v>0</v>
      </c>
      <c r="K275" s="114">
        <f t="shared" si="68"/>
        <v>0</v>
      </c>
      <c r="L275" s="115">
        <f>'Copy &amp; Paste Roster Report Here'!F272</f>
        <v>0</v>
      </c>
      <c r="M275" s="116">
        <f t="shared" si="69"/>
        <v>0</v>
      </c>
      <c r="N275" s="117">
        <f>IF('Copy &amp; Paste Roster Report Here'!$A272='Analytical Tests'!N$7,IF($F275="Y",+$H275*N$6,0),0)</f>
        <v>0</v>
      </c>
      <c r="O275" s="117">
        <f>IF('Copy &amp; Paste Roster Report Here'!$A272='Analytical Tests'!O$7,IF($F275="Y",+$H275*O$6,0),0)</f>
        <v>0</v>
      </c>
      <c r="P275" s="117">
        <f>IF('Copy &amp; Paste Roster Report Here'!$A272='Analytical Tests'!P$7,IF($F275="Y",+$H275*P$6,0),0)</f>
        <v>0</v>
      </c>
      <c r="Q275" s="117">
        <f>IF('Copy &amp; Paste Roster Report Here'!$A272='Analytical Tests'!Q$7,IF($F275="Y",+$H275*Q$6,0),0)</f>
        <v>0</v>
      </c>
      <c r="R275" s="117">
        <f>IF('Copy &amp; Paste Roster Report Here'!$A272='Analytical Tests'!R$7,IF($F275="Y",+$H275*R$6,0),0)</f>
        <v>0</v>
      </c>
      <c r="S275" s="117">
        <f>IF('Copy &amp; Paste Roster Report Here'!$A272='Analytical Tests'!S$7,IF($F275="Y",+$H275*S$6,0),0)</f>
        <v>0</v>
      </c>
      <c r="T275" s="117">
        <f>IF('Copy &amp; Paste Roster Report Here'!$A272='Analytical Tests'!T$7,IF($F275="Y",+$H275*T$6,0),0)</f>
        <v>0</v>
      </c>
      <c r="U275" s="117">
        <f>IF('Copy &amp; Paste Roster Report Here'!$A272='Analytical Tests'!U$7,IF($F275="Y",+$H275*U$6,0),0)</f>
        <v>0</v>
      </c>
      <c r="V275" s="117">
        <f>IF('Copy &amp; Paste Roster Report Here'!$A272='Analytical Tests'!V$7,IF($F275="Y",+$H275*V$6,0),0)</f>
        <v>0</v>
      </c>
      <c r="W275" s="117">
        <f>IF('Copy &amp; Paste Roster Report Here'!$A272='Analytical Tests'!W$7,IF($F275="Y",+$H275*W$6,0),0)</f>
        <v>0</v>
      </c>
      <c r="X275" s="117">
        <f>IF('Copy &amp; Paste Roster Report Here'!$A272='Analytical Tests'!X$7,IF($F275="Y",+$H275*X$6,0),0)</f>
        <v>0</v>
      </c>
      <c r="Y275" s="117" t="b">
        <f>IF('Copy &amp; Paste Roster Report Here'!$A272='Analytical Tests'!Y$7,IF($F275="N",IF($J275&gt;=$C275,Y$6,+($I275/$D275)*Y$6),0))</f>
        <v>0</v>
      </c>
      <c r="Z275" s="117" t="b">
        <f>IF('Copy &amp; Paste Roster Report Here'!$A272='Analytical Tests'!Z$7,IF($F275="N",IF($J275&gt;=$C275,Z$6,+($I275/$D275)*Z$6),0))</f>
        <v>0</v>
      </c>
      <c r="AA275" s="117" t="b">
        <f>IF('Copy &amp; Paste Roster Report Here'!$A272='Analytical Tests'!AA$7,IF($F275="N",IF($J275&gt;=$C275,AA$6,+($I275/$D275)*AA$6),0))</f>
        <v>0</v>
      </c>
      <c r="AB275" s="117" t="b">
        <f>IF('Copy &amp; Paste Roster Report Here'!$A272='Analytical Tests'!AB$7,IF($F275="N",IF($J275&gt;=$C275,AB$6,+($I275/$D275)*AB$6),0))</f>
        <v>0</v>
      </c>
      <c r="AC275" s="117" t="b">
        <f>IF('Copy &amp; Paste Roster Report Here'!$A272='Analytical Tests'!AC$7,IF($F275="N",IF($J275&gt;=$C275,AC$6,+($I275/$D275)*AC$6),0))</f>
        <v>0</v>
      </c>
      <c r="AD275" s="117" t="b">
        <f>IF('Copy &amp; Paste Roster Report Here'!$A272='Analytical Tests'!AD$7,IF($F275="N",IF($J275&gt;=$C275,AD$6,+($I275/$D275)*AD$6),0))</f>
        <v>0</v>
      </c>
      <c r="AE275" s="117" t="b">
        <f>IF('Copy &amp; Paste Roster Report Here'!$A272='Analytical Tests'!AE$7,IF($F275="N",IF($J275&gt;=$C275,AE$6,+($I275/$D275)*AE$6),0))</f>
        <v>0</v>
      </c>
      <c r="AF275" s="117" t="b">
        <f>IF('Copy &amp; Paste Roster Report Here'!$A272='Analytical Tests'!AF$7,IF($F275="N",IF($J275&gt;=$C275,AF$6,+($I275/$D275)*AF$6),0))</f>
        <v>0</v>
      </c>
      <c r="AG275" s="117" t="b">
        <f>IF('Copy &amp; Paste Roster Report Here'!$A272='Analytical Tests'!AG$7,IF($F275="N",IF($J275&gt;=$C275,AG$6,+($I275/$D275)*AG$6),0))</f>
        <v>0</v>
      </c>
      <c r="AH275" s="117" t="b">
        <f>IF('Copy &amp; Paste Roster Report Here'!$A272='Analytical Tests'!AH$7,IF($F275="N",IF($J275&gt;=$C275,AH$6,+($I275/$D275)*AH$6),0))</f>
        <v>0</v>
      </c>
      <c r="AI275" s="117" t="b">
        <f>IF('Copy &amp; Paste Roster Report Here'!$A272='Analytical Tests'!AI$7,IF($F275="N",IF($J275&gt;=$C275,AI$6,+($I275/$D275)*AI$6),0))</f>
        <v>0</v>
      </c>
      <c r="AJ275" s="79"/>
      <c r="AK275" s="118">
        <f>IF('Copy &amp; Paste Roster Report Here'!$A272=AK$7,IF('Copy &amp; Paste Roster Report Here'!$M272="FT",1,0),0)</f>
        <v>0</v>
      </c>
      <c r="AL275" s="118">
        <f>IF('Copy &amp; Paste Roster Report Here'!$A272=AL$7,IF('Copy &amp; Paste Roster Report Here'!$M272="FT",1,0),0)</f>
        <v>0</v>
      </c>
      <c r="AM275" s="118">
        <f>IF('Copy &amp; Paste Roster Report Here'!$A272=AM$7,IF('Copy &amp; Paste Roster Report Here'!$M272="FT",1,0),0)</f>
        <v>0</v>
      </c>
      <c r="AN275" s="118">
        <f>IF('Copy &amp; Paste Roster Report Here'!$A272=AN$7,IF('Copy &amp; Paste Roster Report Here'!$M272="FT",1,0),0)</f>
        <v>0</v>
      </c>
      <c r="AO275" s="118">
        <f>IF('Copy &amp; Paste Roster Report Here'!$A272=AO$7,IF('Copy &amp; Paste Roster Report Here'!$M272="FT",1,0),0)</f>
        <v>0</v>
      </c>
      <c r="AP275" s="118">
        <f>IF('Copy &amp; Paste Roster Report Here'!$A272=AP$7,IF('Copy &amp; Paste Roster Report Here'!$M272="FT",1,0),0)</f>
        <v>0</v>
      </c>
      <c r="AQ275" s="118">
        <f>IF('Copy &amp; Paste Roster Report Here'!$A272=AQ$7,IF('Copy &amp; Paste Roster Report Here'!$M272="FT",1,0),0)</f>
        <v>0</v>
      </c>
      <c r="AR275" s="118">
        <f>IF('Copy &amp; Paste Roster Report Here'!$A272=AR$7,IF('Copy &amp; Paste Roster Report Here'!$M272="FT",1,0),0)</f>
        <v>0</v>
      </c>
      <c r="AS275" s="118">
        <f>IF('Copy &amp; Paste Roster Report Here'!$A272=AS$7,IF('Copy &amp; Paste Roster Report Here'!$M272="FT",1,0),0)</f>
        <v>0</v>
      </c>
      <c r="AT275" s="118">
        <f>IF('Copy &amp; Paste Roster Report Here'!$A272=AT$7,IF('Copy &amp; Paste Roster Report Here'!$M272="FT",1,0),0)</f>
        <v>0</v>
      </c>
      <c r="AU275" s="118">
        <f>IF('Copy &amp; Paste Roster Report Here'!$A272=AU$7,IF('Copy &amp; Paste Roster Report Here'!$M272="FT",1,0),0)</f>
        <v>0</v>
      </c>
      <c r="AV275" s="73">
        <f t="shared" si="70"/>
        <v>0</v>
      </c>
      <c r="AW275" s="119">
        <f>IF('Copy &amp; Paste Roster Report Here'!$A272=AW$7,IF('Copy &amp; Paste Roster Report Here'!$M272="HT",1,0),0)</f>
        <v>0</v>
      </c>
      <c r="AX275" s="119">
        <f>IF('Copy &amp; Paste Roster Report Here'!$A272=AX$7,IF('Copy &amp; Paste Roster Report Here'!$M272="HT",1,0),0)</f>
        <v>0</v>
      </c>
      <c r="AY275" s="119">
        <f>IF('Copy &amp; Paste Roster Report Here'!$A272=AY$7,IF('Copy &amp; Paste Roster Report Here'!$M272="HT",1,0),0)</f>
        <v>0</v>
      </c>
      <c r="AZ275" s="119">
        <f>IF('Copy &amp; Paste Roster Report Here'!$A272=AZ$7,IF('Copy &amp; Paste Roster Report Here'!$M272="HT",1,0),0)</f>
        <v>0</v>
      </c>
      <c r="BA275" s="119">
        <f>IF('Copy &amp; Paste Roster Report Here'!$A272=BA$7,IF('Copy &amp; Paste Roster Report Here'!$M272="HT",1,0),0)</f>
        <v>0</v>
      </c>
      <c r="BB275" s="119">
        <f>IF('Copy &amp; Paste Roster Report Here'!$A272=BB$7,IF('Copy &amp; Paste Roster Report Here'!$M272="HT",1,0),0)</f>
        <v>0</v>
      </c>
      <c r="BC275" s="119">
        <f>IF('Copy &amp; Paste Roster Report Here'!$A272=BC$7,IF('Copy &amp; Paste Roster Report Here'!$M272="HT",1,0),0)</f>
        <v>0</v>
      </c>
      <c r="BD275" s="119">
        <f>IF('Copy &amp; Paste Roster Report Here'!$A272=BD$7,IF('Copy &amp; Paste Roster Report Here'!$M272="HT",1,0),0)</f>
        <v>0</v>
      </c>
      <c r="BE275" s="119">
        <f>IF('Copy &amp; Paste Roster Report Here'!$A272=BE$7,IF('Copy &amp; Paste Roster Report Here'!$M272="HT",1,0),0)</f>
        <v>0</v>
      </c>
      <c r="BF275" s="119">
        <f>IF('Copy &amp; Paste Roster Report Here'!$A272=BF$7,IF('Copy &amp; Paste Roster Report Here'!$M272="HT",1,0),0)</f>
        <v>0</v>
      </c>
      <c r="BG275" s="119">
        <f>IF('Copy &amp; Paste Roster Report Here'!$A272=BG$7,IF('Copy &amp; Paste Roster Report Here'!$M272="HT",1,0),0)</f>
        <v>0</v>
      </c>
      <c r="BH275" s="73">
        <f t="shared" si="71"/>
        <v>0</v>
      </c>
      <c r="BI275" s="120">
        <f>IF('Copy &amp; Paste Roster Report Here'!$A272=BI$7,IF('Copy &amp; Paste Roster Report Here'!$M272="MT",1,0),0)</f>
        <v>0</v>
      </c>
      <c r="BJ275" s="120">
        <f>IF('Copy &amp; Paste Roster Report Here'!$A272=BJ$7,IF('Copy &amp; Paste Roster Report Here'!$M272="MT",1,0),0)</f>
        <v>0</v>
      </c>
      <c r="BK275" s="120">
        <f>IF('Copy &amp; Paste Roster Report Here'!$A272=BK$7,IF('Copy &amp; Paste Roster Report Here'!$M272="MT",1,0),0)</f>
        <v>0</v>
      </c>
      <c r="BL275" s="120">
        <f>IF('Copy &amp; Paste Roster Report Here'!$A272=BL$7,IF('Copy &amp; Paste Roster Report Here'!$M272="MT",1,0),0)</f>
        <v>0</v>
      </c>
      <c r="BM275" s="120">
        <f>IF('Copy &amp; Paste Roster Report Here'!$A272=BM$7,IF('Copy &amp; Paste Roster Report Here'!$M272="MT",1,0),0)</f>
        <v>0</v>
      </c>
      <c r="BN275" s="120">
        <f>IF('Copy &amp; Paste Roster Report Here'!$A272=BN$7,IF('Copy &amp; Paste Roster Report Here'!$M272="MT",1,0),0)</f>
        <v>0</v>
      </c>
      <c r="BO275" s="120">
        <f>IF('Copy &amp; Paste Roster Report Here'!$A272=BO$7,IF('Copy &amp; Paste Roster Report Here'!$M272="MT",1,0),0)</f>
        <v>0</v>
      </c>
      <c r="BP275" s="120">
        <f>IF('Copy &amp; Paste Roster Report Here'!$A272=BP$7,IF('Copy &amp; Paste Roster Report Here'!$M272="MT",1,0),0)</f>
        <v>0</v>
      </c>
      <c r="BQ275" s="120">
        <f>IF('Copy &amp; Paste Roster Report Here'!$A272=BQ$7,IF('Copy &amp; Paste Roster Report Here'!$M272="MT",1,0),0)</f>
        <v>0</v>
      </c>
      <c r="BR275" s="120">
        <f>IF('Copy &amp; Paste Roster Report Here'!$A272=BR$7,IF('Copy &amp; Paste Roster Report Here'!$M272="MT",1,0),0)</f>
        <v>0</v>
      </c>
      <c r="BS275" s="120">
        <f>IF('Copy &amp; Paste Roster Report Here'!$A272=BS$7,IF('Copy &amp; Paste Roster Report Here'!$M272="MT",1,0),0)</f>
        <v>0</v>
      </c>
      <c r="BT275" s="73">
        <f t="shared" si="72"/>
        <v>0</v>
      </c>
      <c r="BU275" s="121">
        <f>IF('Copy &amp; Paste Roster Report Here'!$A272=BU$7,IF('Copy &amp; Paste Roster Report Here'!$M272="fy",1,0),0)</f>
        <v>0</v>
      </c>
      <c r="BV275" s="121">
        <f>IF('Copy &amp; Paste Roster Report Here'!$A272=BV$7,IF('Copy &amp; Paste Roster Report Here'!$M272="fy",1,0),0)</f>
        <v>0</v>
      </c>
      <c r="BW275" s="121">
        <f>IF('Copy &amp; Paste Roster Report Here'!$A272=BW$7,IF('Copy &amp; Paste Roster Report Here'!$M272="fy",1,0),0)</f>
        <v>0</v>
      </c>
      <c r="BX275" s="121">
        <f>IF('Copy &amp; Paste Roster Report Here'!$A272=BX$7,IF('Copy &amp; Paste Roster Report Here'!$M272="fy",1,0),0)</f>
        <v>0</v>
      </c>
      <c r="BY275" s="121">
        <f>IF('Copy &amp; Paste Roster Report Here'!$A272=BY$7,IF('Copy &amp; Paste Roster Report Here'!$M272="fy",1,0),0)</f>
        <v>0</v>
      </c>
      <c r="BZ275" s="121">
        <f>IF('Copy &amp; Paste Roster Report Here'!$A272=BZ$7,IF('Copy &amp; Paste Roster Report Here'!$M272="fy",1,0),0)</f>
        <v>0</v>
      </c>
      <c r="CA275" s="121">
        <f>IF('Copy &amp; Paste Roster Report Here'!$A272=CA$7,IF('Copy &amp; Paste Roster Report Here'!$M272="fy",1,0),0)</f>
        <v>0</v>
      </c>
      <c r="CB275" s="121">
        <f>IF('Copy &amp; Paste Roster Report Here'!$A272=CB$7,IF('Copy &amp; Paste Roster Report Here'!$M272="fy",1,0),0)</f>
        <v>0</v>
      </c>
      <c r="CC275" s="121">
        <f>IF('Copy &amp; Paste Roster Report Here'!$A272=CC$7,IF('Copy &amp; Paste Roster Report Here'!$M272="fy",1,0),0)</f>
        <v>0</v>
      </c>
      <c r="CD275" s="121">
        <f>IF('Copy &amp; Paste Roster Report Here'!$A272=CD$7,IF('Copy &amp; Paste Roster Report Here'!$M272="fy",1,0),0)</f>
        <v>0</v>
      </c>
      <c r="CE275" s="121">
        <f>IF('Copy &amp; Paste Roster Report Here'!$A272=CE$7,IF('Copy &amp; Paste Roster Report Here'!$M272="fy",1,0),0)</f>
        <v>0</v>
      </c>
      <c r="CF275" s="73">
        <f t="shared" si="73"/>
        <v>0</v>
      </c>
      <c r="CG275" s="122">
        <f>IF('Copy &amp; Paste Roster Report Here'!$A272=CG$7,IF('Copy &amp; Paste Roster Report Here'!$M272="RH",1,0),0)</f>
        <v>0</v>
      </c>
      <c r="CH275" s="122">
        <f>IF('Copy &amp; Paste Roster Report Here'!$A272=CH$7,IF('Copy &amp; Paste Roster Report Here'!$M272="RH",1,0),0)</f>
        <v>0</v>
      </c>
      <c r="CI275" s="122">
        <f>IF('Copy &amp; Paste Roster Report Here'!$A272=CI$7,IF('Copy &amp; Paste Roster Report Here'!$M272="RH",1,0),0)</f>
        <v>0</v>
      </c>
      <c r="CJ275" s="122">
        <f>IF('Copy &amp; Paste Roster Report Here'!$A272=CJ$7,IF('Copy &amp; Paste Roster Report Here'!$M272="RH",1,0),0)</f>
        <v>0</v>
      </c>
      <c r="CK275" s="122">
        <f>IF('Copy &amp; Paste Roster Report Here'!$A272=CK$7,IF('Copy &amp; Paste Roster Report Here'!$M272="RH",1,0),0)</f>
        <v>0</v>
      </c>
      <c r="CL275" s="122">
        <f>IF('Copy &amp; Paste Roster Report Here'!$A272=CL$7,IF('Copy &amp; Paste Roster Report Here'!$M272="RH",1,0),0)</f>
        <v>0</v>
      </c>
      <c r="CM275" s="122">
        <f>IF('Copy &amp; Paste Roster Report Here'!$A272=CM$7,IF('Copy &amp; Paste Roster Report Here'!$M272="RH",1,0),0)</f>
        <v>0</v>
      </c>
      <c r="CN275" s="122">
        <f>IF('Copy &amp; Paste Roster Report Here'!$A272=CN$7,IF('Copy &amp; Paste Roster Report Here'!$M272="RH",1,0),0)</f>
        <v>0</v>
      </c>
      <c r="CO275" s="122">
        <f>IF('Copy &amp; Paste Roster Report Here'!$A272=CO$7,IF('Copy &amp; Paste Roster Report Here'!$M272="RH",1,0),0)</f>
        <v>0</v>
      </c>
      <c r="CP275" s="122">
        <f>IF('Copy &amp; Paste Roster Report Here'!$A272=CP$7,IF('Copy &amp; Paste Roster Report Here'!$M272="RH",1,0),0)</f>
        <v>0</v>
      </c>
      <c r="CQ275" s="122">
        <f>IF('Copy &amp; Paste Roster Report Here'!$A272=CQ$7,IF('Copy &amp; Paste Roster Report Here'!$M272="RH",1,0),0)</f>
        <v>0</v>
      </c>
      <c r="CR275" s="73">
        <f t="shared" si="74"/>
        <v>0</v>
      </c>
      <c r="CS275" s="123">
        <f>IF('Copy &amp; Paste Roster Report Here'!$A272=CS$7,IF('Copy &amp; Paste Roster Report Here'!$M272="QT",1,0),0)</f>
        <v>0</v>
      </c>
      <c r="CT275" s="123">
        <f>IF('Copy &amp; Paste Roster Report Here'!$A272=CT$7,IF('Copy &amp; Paste Roster Report Here'!$M272="QT",1,0),0)</f>
        <v>0</v>
      </c>
      <c r="CU275" s="123">
        <f>IF('Copy &amp; Paste Roster Report Here'!$A272=CU$7,IF('Copy &amp; Paste Roster Report Here'!$M272="QT",1,0),0)</f>
        <v>0</v>
      </c>
      <c r="CV275" s="123">
        <f>IF('Copy &amp; Paste Roster Report Here'!$A272=CV$7,IF('Copy &amp; Paste Roster Report Here'!$M272="QT",1,0),0)</f>
        <v>0</v>
      </c>
      <c r="CW275" s="123">
        <f>IF('Copy &amp; Paste Roster Report Here'!$A272=CW$7,IF('Copy &amp; Paste Roster Report Here'!$M272="QT",1,0),0)</f>
        <v>0</v>
      </c>
      <c r="CX275" s="123">
        <f>IF('Copy &amp; Paste Roster Report Here'!$A272=CX$7,IF('Copy &amp; Paste Roster Report Here'!$M272="QT",1,0),0)</f>
        <v>0</v>
      </c>
      <c r="CY275" s="123">
        <f>IF('Copy &amp; Paste Roster Report Here'!$A272=CY$7,IF('Copy &amp; Paste Roster Report Here'!$M272="QT",1,0),0)</f>
        <v>0</v>
      </c>
      <c r="CZ275" s="123">
        <f>IF('Copy &amp; Paste Roster Report Here'!$A272=CZ$7,IF('Copy &amp; Paste Roster Report Here'!$M272="QT",1,0),0)</f>
        <v>0</v>
      </c>
      <c r="DA275" s="123">
        <f>IF('Copy &amp; Paste Roster Report Here'!$A272=DA$7,IF('Copy &amp; Paste Roster Report Here'!$M272="QT",1,0),0)</f>
        <v>0</v>
      </c>
      <c r="DB275" s="123">
        <f>IF('Copy &amp; Paste Roster Report Here'!$A272=DB$7,IF('Copy &amp; Paste Roster Report Here'!$M272="QT",1,0),0)</f>
        <v>0</v>
      </c>
      <c r="DC275" s="123">
        <f>IF('Copy &amp; Paste Roster Report Here'!$A272=DC$7,IF('Copy &amp; Paste Roster Report Here'!$M272="QT",1,0),0)</f>
        <v>0</v>
      </c>
      <c r="DD275" s="73">
        <f t="shared" si="75"/>
        <v>0</v>
      </c>
      <c r="DE275" s="124">
        <f>IF('Copy &amp; Paste Roster Report Here'!$A272=DE$7,IF('Copy &amp; Paste Roster Report Here'!$M272="xxxxxxxxxxx",1,0),0)</f>
        <v>0</v>
      </c>
      <c r="DF275" s="124">
        <f>IF('Copy &amp; Paste Roster Report Here'!$A272=DF$7,IF('Copy &amp; Paste Roster Report Here'!$M272="xxxxxxxxxxx",1,0),0)</f>
        <v>0</v>
      </c>
      <c r="DG275" s="124">
        <f>IF('Copy &amp; Paste Roster Report Here'!$A272=DG$7,IF('Copy &amp; Paste Roster Report Here'!$M272="xxxxxxxxxxx",1,0),0)</f>
        <v>0</v>
      </c>
      <c r="DH275" s="124">
        <f>IF('Copy &amp; Paste Roster Report Here'!$A272=DH$7,IF('Copy &amp; Paste Roster Report Here'!$M272="xxxxxxxxxxx",1,0),0)</f>
        <v>0</v>
      </c>
      <c r="DI275" s="124">
        <f>IF('Copy &amp; Paste Roster Report Here'!$A272=DI$7,IF('Copy &amp; Paste Roster Report Here'!$M272="xxxxxxxxxxx",1,0),0)</f>
        <v>0</v>
      </c>
      <c r="DJ275" s="124">
        <f>IF('Copy &amp; Paste Roster Report Here'!$A272=DJ$7,IF('Copy &amp; Paste Roster Report Here'!$M272="xxxxxxxxxxx",1,0),0)</f>
        <v>0</v>
      </c>
      <c r="DK275" s="124">
        <f>IF('Copy &amp; Paste Roster Report Here'!$A272=DK$7,IF('Copy &amp; Paste Roster Report Here'!$M272="xxxxxxxxxxx",1,0),0)</f>
        <v>0</v>
      </c>
      <c r="DL275" s="124">
        <f>IF('Copy &amp; Paste Roster Report Here'!$A272=DL$7,IF('Copy &amp; Paste Roster Report Here'!$M272="xxxxxxxxxxx",1,0),0)</f>
        <v>0</v>
      </c>
      <c r="DM275" s="124">
        <f>IF('Copy &amp; Paste Roster Report Here'!$A272=DM$7,IF('Copy &amp; Paste Roster Report Here'!$M272="xxxxxxxxxxx",1,0),0)</f>
        <v>0</v>
      </c>
      <c r="DN275" s="124">
        <f>IF('Copy &amp; Paste Roster Report Here'!$A272=DN$7,IF('Copy &amp; Paste Roster Report Here'!$M272="xxxxxxxxxxx",1,0),0)</f>
        <v>0</v>
      </c>
      <c r="DO275" s="124">
        <f>IF('Copy &amp; Paste Roster Report Here'!$A272=DO$7,IF('Copy &amp; Paste Roster Report Here'!$M272="xxxxxxxxxxx",1,0),0)</f>
        <v>0</v>
      </c>
      <c r="DP275" s="125">
        <f t="shared" si="76"/>
        <v>0</v>
      </c>
      <c r="DQ275" s="126">
        <f t="shared" si="77"/>
        <v>0</v>
      </c>
    </row>
    <row r="276" spans="1:121" x14ac:dyDescent="0.2">
      <c r="A276" s="111">
        <f t="shared" si="63"/>
        <v>0</v>
      </c>
      <c r="B276" s="111">
        <f t="shared" si="64"/>
        <v>0</v>
      </c>
      <c r="C276" s="112">
        <f>+('Copy &amp; Paste Roster Report Here'!$P273-'Copy &amp; Paste Roster Report Here'!$O273)/30</f>
        <v>0</v>
      </c>
      <c r="D276" s="112">
        <f>+('Copy &amp; Paste Roster Report Here'!$P273-'Copy &amp; Paste Roster Report Here'!$O273)</f>
        <v>0</v>
      </c>
      <c r="E276" s="111">
        <f>'Copy &amp; Paste Roster Report Here'!N273</f>
        <v>0</v>
      </c>
      <c r="F276" s="111" t="str">
        <f t="shared" si="65"/>
        <v>N</v>
      </c>
      <c r="G276" s="111">
        <f>'Copy &amp; Paste Roster Report Here'!R273</f>
        <v>0</v>
      </c>
      <c r="H276" s="113">
        <f t="shared" si="66"/>
        <v>0</v>
      </c>
      <c r="I276" s="112">
        <f>IF(F276="N",$F$5-'Copy &amp; Paste Roster Report Here'!O273,+'Copy &amp; Paste Roster Report Here'!Q273-'Copy &amp; Paste Roster Report Here'!O273)</f>
        <v>0</v>
      </c>
      <c r="J276" s="114">
        <f t="shared" si="67"/>
        <v>0</v>
      </c>
      <c r="K276" s="114">
        <f t="shared" si="68"/>
        <v>0</v>
      </c>
      <c r="L276" s="115">
        <f>'Copy &amp; Paste Roster Report Here'!F273</f>
        <v>0</v>
      </c>
      <c r="M276" s="116">
        <f t="shared" si="69"/>
        <v>0</v>
      </c>
      <c r="N276" s="117">
        <f>IF('Copy &amp; Paste Roster Report Here'!$A273='Analytical Tests'!N$7,IF($F276="Y",+$H276*N$6,0),0)</f>
        <v>0</v>
      </c>
      <c r="O276" s="117">
        <f>IF('Copy &amp; Paste Roster Report Here'!$A273='Analytical Tests'!O$7,IF($F276="Y",+$H276*O$6,0),0)</f>
        <v>0</v>
      </c>
      <c r="P276" s="117">
        <f>IF('Copy &amp; Paste Roster Report Here'!$A273='Analytical Tests'!P$7,IF($F276="Y",+$H276*P$6,0),0)</f>
        <v>0</v>
      </c>
      <c r="Q276" s="117">
        <f>IF('Copy &amp; Paste Roster Report Here'!$A273='Analytical Tests'!Q$7,IF($F276="Y",+$H276*Q$6,0),0)</f>
        <v>0</v>
      </c>
      <c r="R276" s="117">
        <f>IF('Copy &amp; Paste Roster Report Here'!$A273='Analytical Tests'!R$7,IF($F276="Y",+$H276*R$6,0),0)</f>
        <v>0</v>
      </c>
      <c r="S276" s="117">
        <f>IF('Copy &amp; Paste Roster Report Here'!$A273='Analytical Tests'!S$7,IF($F276="Y",+$H276*S$6,0),0)</f>
        <v>0</v>
      </c>
      <c r="T276" s="117">
        <f>IF('Copy &amp; Paste Roster Report Here'!$A273='Analytical Tests'!T$7,IF($F276="Y",+$H276*T$6,0),0)</f>
        <v>0</v>
      </c>
      <c r="U276" s="117">
        <f>IF('Copy &amp; Paste Roster Report Here'!$A273='Analytical Tests'!U$7,IF($F276="Y",+$H276*U$6,0),0)</f>
        <v>0</v>
      </c>
      <c r="V276" s="117">
        <f>IF('Copy &amp; Paste Roster Report Here'!$A273='Analytical Tests'!V$7,IF($F276="Y",+$H276*V$6,0),0)</f>
        <v>0</v>
      </c>
      <c r="W276" s="117">
        <f>IF('Copy &amp; Paste Roster Report Here'!$A273='Analytical Tests'!W$7,IF($F276="Y",+$H276*W$6,0),0)</f>
        <v>0</v>
      </c>
      <c r="X276" s="117">
        <f>IF('Copy &amp; Paste Roster Report Here'!$A273='Analytical Tests'!X$7,IF($F276="Y",+$H276*X$6,0),0)</f>
        <v>0</v>
      </c>
      <c r="Y276" s="117" t="b">
        <f>IF('Copy &amp; Paste Roster Report Here'!$A273='Analytical Tests'!Y$7,IF($F276="N",IF($J276&gt;=$C276,Y$6,+($I276/$D276)*Y$6),0))</f>
        <v>0</v>
      </c>
      <c r="Z276" s="117" t="b">
        <f>IF('Copy &amp; Paste Roster Report Here'!$A273='Analytical Tests'!Z$7,IF($F276="N",IF($J276&gt;=$C276,Z$6,+($I276/$D276)*Z$6),0))</f>
        <v>0</v>
      </c>
      <c r="AA276" s="117" t="b">
        <f>IF('Copy &amp; Paste Roster Report Here'!$A273='Analytical Tests'!AA$7,IF($F276="N",IF($J276&gt;=$C276,AA$6,+($I276/$D276)*AA$6),0))</f>
        <v>0</v>
      </c>
      <c r="AB276" s="117" t="b">
        <f>IF('Copy &amp; Paste Roster Report Here'!$A273='Analytical Tests'!AB$7,IF($F276="N",IF($J276&gt;=$C276,AB$6,+($I276/$D276)*AB$6),0))</f>
        <v>0</v>
      </c>
      <c r="AC276" s="117" t="b">
        <f>IF('Copy &amp; Paste Roster Report Here'!$A273='Analytical Tests'!AC$7,IF($F276="N",IF($J276&gt;=$C276,AC$6,+($I276/$D276)*AC$6),0))</f>
        <v>0</v>
      </c>
      <c r="AD276" s="117" t="b">
        <f>IF('Copy &amp; Paste Roster Report Here'!$A273='Analytical Tests'!AD$7,IF($F276="N",IF($J276&gt;=$C276,AD$6,+($I276/$D276)*AD$6),0))</f>
        <v>0</v>
      </c>
      <c r="AE276" s="117" t="b">
        <f>IF('Copy &amp; Paste Roster Report Here'!$A273='Analytical Tests'!AE$7,IF($F276="N",IF($J276&gt;=$C276,AE$6,+($I276/$D276)*AE$6),0))</f>
        <v>0</v>
      </c>
      <c r="AF276" s="117" t="b">
        <f>IF('Copy &amp; Paste Roster Report Here'!$A273='Analytical Tests'!AF$7,IF($F276="N",IF($J276&gt;=$C276,AF$6,+($I276/$D276)*AF$6),0))</f>
        <v>0</v>
      </c>
      <c r="AG276" s="117" t="b">
        <f>IF('Copy &amp; Paste Roster Report Here'!$A273='Analytical Tests'!AG$7,IF($F276="N",IF($J276&gt;=$C276,AG$6,+($I276/$D276)*AG$6),0))</f>
        <v>0</v>
      </c>
      <c r="AH276" s="117" t="b">
        <f>IF('Copy &amp; Paste Roster Report Here'!$A273='Analytical Tests'!AH$7,IF($F276="N",IF($J276&gt;=$C276,AH$6,+($I276/$D276)*AH$6),0))</f>
        <v>0</v>
      </c>
      <c r="AI276" s="117" t="b">
        <f>IF('Copy &amp; Paste Roster Report Here'!$A273='Analytical Tests'!AI$7,IF($F276="N",IF($J276&gt;=$C276,AI$6,+($I276/$D276)*AI$6),0))</f>
        <v>0</v>
      </c>
      <c r="AJ276" s="79"/>
      <c r="AK276" s="118">
        <f>IF('Copy &amp; Paste Roster Report Here'!$A273=AK$7,IF('Copy &amp; Paste Roster Report Here'!$M273="FT",1,0),0)</f>
        <v>0</v>
      </c>
      <c r="AL276" s="118">
        <f>IF('Copy &amp; Paste Roster Report Here'!$A273=AL$7,IF('Copy &amp; Paste Roster Report Here'!$M273="FT",1,0),0)</f>
        <v>0</v>
      </c>
      <c r="AM276" s="118">
        <f>IF('Copy &amp; Paste Roster Report Here'!$A273=AM$7,IF('Copy &amp; Paste Roster Report Here'!$M273="FT",1,0),0)</f>
        <v>0</v>
      </c>
      <c r="AN276" s="118">
        <f>IF('Copy &amp; Paste Roster Report Here'!$A273=AN$7,IF('Copy &amp; Paste Roster Report Here'!$M273="FT",1,0),0)</f>
        <v>0</v>
      </c>
      <c r="AO276" s="118">
        <f>IF('Copy &amp; Paste Roster Report Here'!$A273=AO$7,IF('Copy &amp; Paste Roster Report Here'!$M273="FT",1,0),0)</f>
        <v>0</v>
      </c>
      <c r="AP276" s="118">
        <f>IF('Copy &amp; Paste Roster Report Here'!$A273=AP$7,IF('Copy &amp; Paste Roster Report Here'!$M273="FT",1,0),0)</f>
        <v>0</v>
      </c>
      <c r="AQ276" s="118">
        <f>IF('Copy &amp; Paste Roster Report Here'!$A273=AQ$7,IF('Copy &amp; Paste Roster Report Here'!$M273="FT",1,0),0)</f>
        <v>0</v>
      </c>
      <c r="AR276" s="118">
        <f>IF('Copy &amp; Paste Roster Report Here'!$A273=AR$7,IF('Copy &amp; Paste Roster Report Here'!$M273="FT",1,0),0)</f>
        <v>0</v>
      </c>
      <c r="AS276" s="118">
        <f>IF('Copy &amp; Paste Roster Report Here'!$A273=AS$7,IF('Copy &amp; Paste Roster Report Here'!$M273="FT",1,0),0)</f>
        <v>0</v>
      </c>
      <c r="AT276" s="118">
        <f>IF('Copy &amp; Paste Roster Report Here'!$A273=AT$7,IF('Copy &amp; Paste Roster Report Here'!$M273="FT",1,0),0)</f>
        <v>0</v>
      </c>
      <c r="AU276" s="118">
        <f>IF('Copy &amp; Paste Roster Report Here'!$A273=AU$7,IF('Copy &amp; Paste Roster Report Here'!$M273="FT",1,0),0)</f>
        <v>0</v>
      </c>
      <c r="AV276" s="73">
        <f t="shared" si="70"/>
        <v>0</v>
      </c>
      <c r="AW276" s="119">
        <f>IF('Copy &amp; Paste Roster Report Here'!$A273=AW$7,IF('Copy &amp; Paste Roster Report Here'!$M273="HT",1,0),0)</f>
        <v>0</v>
      </c>
      <c r="AX276" s="119">
        <f>IF('Copy &amp; Paste Roster Report Here'!$A273=AX$7,IF('Copy &amp; Paste Roster Report Here'!$M273="HT",1,0),0)</f>
        <v>0</v>
      </c>
      <c r="AY276" s="119">
        <f>IF('Copy &amp; Paste Roster Report Here'!$A273=AY$7,IF('Copy &amp; Paste Roster Report Here'!$M273="HT",1,0),0)</f>
        <v>0</v>
      </c>
      <c r="AZ276" s="119">
        <f>IF('Copy &amp; Paste Roster Report Here'!$A273=AZ$7,IF('Copy &amp; Paste Roster Report Here'!$M273="HT",1,0),0)</f>
        <v>0</v>
      </c>
      <c r="BA276" s="119">
        <f>IF('Copy &amp; Paste Roster Report Here'!$A273=BA$7,IF('Copy &amp; Paste Roster Report Here'!$M273="HT",1,0),0)</f>
        <v>0</v>
      </c>
      <c r="BB276" s="119">
        <f>IF('Copy &amp; Paste Roster Report Here'!$A273=BB$7,IF('Copy &amp; Paste Roster Report Here'!$M273="HT",1,0),0)</f>
        <v>0</v>
      </c>
      <c r="BC276" s="119">
        <f>IF('Copy &amp; Paste Roster Report Here'!$A273=BC$7,IF('Copy &amp; Paste Roster Report Here'!$M273="HT",1,0),0)</f>
        <v>0</v>
      </c>
      <c r="BD276" s="119">
        <f>IF('Copy &amp; Paste Roster Report Here'!$A273=BD$7,IF('Copy &amp; Paste Roster Report Here'!$M273="HT",1,0),0)</f>
        <v>0</v>
      </c>
      <c r="BE276" s="119">
        <f>IF('Copy &amp; Paste Roster Report Here'!$A273=BE$7,IF('Copy &amp; Paste Roster Report Here'!$M273="HT",1,0),0)</f>
        <v>0</v>
      </c>
      <c r="BF276" s="119">
        <f>IF('Copy &amp; Paste Roster Report Here'!$A273=BF$7,IF('Copy &amp; Paste Roster Report Here'!$M273="HT",1,0),0)</f>
        <v>0</v>
      </c>
      <c r="BG276" s="119">
        <f>IF('Copy &amp; Paste Roster Report Here'!$A273=BG$7,IF('Copy &amp; Paste Roster Report Here'!$M273="HT",1,0),0)</f>
        <v>0</v>
      </c>
      <c r="BH276" s="73">
        <f t="shared" si="71"/>
        <v>0</v>
      </c>
      <c r="BI276" s="120">
        <f>IF('Copy &amp; Paste Roster Report Here'!$A273=BI$7,IF('Copy &amp; Paste Roster Report Here'!$M273="MT",1,0),0)</f>
        <v>0</v>
      </c>
      <c r="BJ276" s="120">
        <f>IF('Copy &amp; Paste Roster Report Here'!$A273=BJ$7,IF('Copy &amp; Paste Roster Report Here'!$M273="MT",1,0),0)</f>
        <v>0</v>
      </c>
      <c r="BK276" s="120">
        <f>IF('Copy &amp; Paste Roster Report Here'!$A273=BK$7,IF('Copy &amp; Paste Roster Report Here'!$M273="MT",1,0),0)</f>
        <v>0</v>
      </c>
      <c r="BL276" s="120">
        <f>IF('Copy &amp; Paste Roster Report Here'!$A273=BL$7,IF('Copy &amp; Paste Roster Report Here'!$M273="MT",1,0),0)</f>
        <v>0</v>
      </c>
      <c r="BM276" s="120">
        <f>IF('Copy &amp; Paste Roster Report Here'!$A273=BM$7,IF('Copy &amp; Paste Roster Report Here'!$M273="MT",1,0),0)</f>
        <v>0</v>
      </c>
      <c r="BN276" s="120">
        <f>IF('Copy &amp; Paste Roster Report Here'!$A273=BN$7,IF('Copy &amp; Paste Roster Report Here'!$M273="MT",1,0),0)</f>
        <v>0</v>
      </c>
      <c r="BO276" s="120">
        <f>IF('Copy &amp; Paste Roster Report Here'!$A273=BO$7,IF('Copy &amp; Paste Roster Report Here'!$M273="MT",1,0),0)</f>
        <v>0</v>
      </c>
      <c r="BP276" s="120">
        <f>IF('Copy &amp; Paste Roster Report Here'!$A273=BP$7,IF('Copy &amp; Paste Roster Report Here'!$M273="MT",1,0),0)</f>
        <v>0</v>
      </c>
      <c r="BQ276" s="120">
        <f>IF('Copy &amp; Paste Roster Report Here'!$A273=BQ$7,IF('Copy &amp; Paste Roster Report Here'!$M273="MT",1,0),0)</f>
        <v>0</v>
      </c>
      <c r="BR276" s="120">
        <f>IF('Copy &amp; Paste Roster Report Here'!$A273=BR$7,IF('Copy &amp; Paste Roster Report Here'!$M273="MT",1,0),0)</f>
        <v>0</v>
      </c>
      <c r="BS276" s="120">
        <f>IF('Copy &amp; Paste Roster Report Here'!$A273=BS$7,IF('Copy &amp; Paste Roster Report Here'!$M273="MT",1,0),0)</f>
        <v>0</v>
      </c>
      <c r="BT276" s="73">
        <f t="shared" si="72"/>
        <v>0</v>
      </c>
      <c r="BU276" s="121">
        <f>IF('Copy &amp; Paste Roster Report Here'!$A273=BU$7,IF('Copy &amp; Paste Roster Report Here'!$M273="fy",1,0),0)</f>
        <v>0</v>
      </c>
      <c r="BV276" s="121">
        <f>IF('Copy &amp; Paste Roster Report Here'!$A273=BV$7,IF('Copy &amp; Paste Roster Report Here'!$M273="fy",1,0),0)</f>
        <v>0</v>
      </c>
      <c r="BW276" s="121">
        <f>IF('Copy &amp; Paste Roster Report Here'!$A273=BW$7,IF('Copy &amp; Paste Roster Report Here'!$M273="fy",1,0),0)</f>
        <v>0</v>
      </c>
      <c r="BX276" s="121">
        <f>IF('Copy &amp; Paste Roster Report Here'!$A273=BX$7,IF('Copy &amp; Paste Roster Report Here'!$M273="fy",1,0),0)</f>
        <v>0</v>
      </c>
      <c r="BY276" s="121">
        <f>IF('Copy &amp; Paste Roster Report Here'!$A273=BY$7,IF('Copy &amp; Paste Roster Report Here'!$M273="fy",1,0),0)</f>
        <v>0</v>
      </c>
      <c r="BZ276" s="121">
        <f>IF('Copy &amp; Paste Roster Report Here'!$A273=BZ$7,IF('Copy &amp; Paste Roster Report Here'!$M273="fy",1,0),0)</f>
        <v>0</v>
      </c>
      <c r="CA276" s="121">
        <f>IF('Copy &amp; Paste Roster Report Here'!$A273=CA$7,IF('Copy &amp; Paste Roster Report Here'!$M273="fy",1,0),0)</f>
        <v>0</v>
      </c>
      <c r="CB276" s="121">
        <f>IF('Copy &amp; Paste Roster Report Here'!$A273=CB$7,IF('Copy &amp; Paste Roster Report Here'!$M273="fy",1,0),0)</f>
        <v>0</v>
      </c>
      <c r="CC276" s="121">
        <f>IF('Copy &amp; Paste Roster Report Here'!$A273=CC$7,IF('Copy &amp; Paste Roster Report Here'!$M273="fy",1,0),0)</f>
        <v>0</v>
      </c>
      <c r="CD276" s="121">
        <f>IF('Copy &amp; Paste Roster Report Here'!$A273=CD$7,IF('Copy &amp; Paste Roster Report Here'!$M273="fy",1,0),0)</f>
        <v>0</v>
      </c>
      <c r="CE276" s="121">
        <f>IF('Copy &amp; Paste Roster Report Here'!$A273=CE$7,IF('Copy &amp; Paste Roster Report Here'!$M273="fy",1,0),0)</f>
        <v>0</v>
      </c>
      <c r="CF276" s="73">
        <f t="shared" si="73"/>
        <v>0</v>
      </c>
      <c r="CG276" s="122">
        <f>IF('Copy &amp; Paste Roster Report Here'!$A273=CG$7,IF('Copy &amp; Paste Roster Report Here'!$M273="RH",1,0),0)</f>
        <v>0</v>
      </c>
      <c r="CH276" s="122">
        <f>IF('Copy &amp; Paste Roster Report Here'!$A273=CH$7,IF('Copy &amp; Paste Roster Report Here'!$M273="RH",1,0),0)</f>
        <v>0</v>
      </c>
      <c r="CI276" s="122">
        <f>IF('Copy &amp; Paste Roster Report Here'!$A273=CI$7,IF('Copy &amp; Paste Roster Report Here'!$M273="RH",1,0),0)</f>
        <v>0</v>
      </c>
      <c r="CJ276" s="122">
        <f>IF('Copy &amp; Paste Roster Report Here'!$A273=CJ$7,IF('Copy &amp; Paste Roster Report Here'!$M273="RH",1,0),0)</f>
        <v>0</v>
      </c>
      <c r="CK276" s="122">
        <f>IF('Copy &amp; Paste Roster Report Here'!$A273=CK$7,IF('Copy &amp; Paste Roster Report Here'!$M273="RH",1,0),0)</f>
        <v>0</v>
      </c>
      <c r="CL276" s="122">
        <f>IF('Copy &amp; Paste Roster Report Here'!$A273=CL$7,IF('Copy &amp; Paste Roster Report Here'!$M273="RH",1,0),0)</f>
        <v>0</v>
      </c>
      <c r="CM276" s="122">
        <f>IF('Copy &amp; Paste Roster Report Here'!$A273=CM$7,IF('Copy &amp; Paste Roster Report Here'!$M273="RH",1,0),0)</f>
        <v>0</v>
      </c>
      <c r="CN276" s="122">
        <f>IF('Copy &amp; Paste Roster Report Here'!$A273=CN$7,IF('Copy &amp; Paste Roster Report Here'!$M273="RH",1,0),0)</f>
        <v>0</v>
      </c>
      <c r="CO276" s="122">
        <f>IF('Copy &amp; Paste Roster Report Here'!$A273=CO$7,IF('Copy &amp; Paste Roster Report Here'!$M273="RH",1,0),0)</f>
        <v>0</v>
      </c>
      <c r="CP276" s="122">
        <f>IF('Copy &amp; Paste Roster Report Here'!$A273=CP$7,IF('Copy &amp; Paste Roster Report Here'!$M273="RH",1,0),0)</f>
        <v>0</v>
      </c>
      <c r="CQ276" s="122">
        <f>IF('Copy &amp; Paste Roster Report Here'!$A273=CQ$7,IF('Copy &amp; Paste Roster Report Here'!$M273="RH",1,0),0)</f>
        <v>0</v>
      </c>
      <c r="CR276" s="73">
        <f t="shared" si="74"/>
        <v>0</v>
      </c>
      <c r="CS276" s="123">
        <f>IF('Copy &amp; Paste Roster Report Here'!$A273=CS$7,IF('Copy &amp; Paste Roster Report Here'!$M273="QT",1,0),0)</f>
        <v>0</v>
      </c>
      <c r="CT276" s="123">
        <f>IF('Copy &amp; Paste Roster Report Here'!$A273=CT$7,IF('Copy &amp; Paste Roster Report Here'!$M273="QT",1,0),0)</f>
        <v>0</v>
      </c>
      <c r="CU276" s="123">
        <f>IF('Copy &amp; Paste Roster Report Here'!$A273=CU$7,IF('Copy &amp; Paste Roster Report Here'!$M273="QT",1,0),0)</f>
        <v>0</v>
      </c>
      <c r="CV276" s="123">
        <f>IF('Copy &amp; Paste Roster Report Here'!$A273=CV$7,IF('Copy &amp; Paste Roster Report Here'!$M273="QT",1,0),0)</f>
        <v>0</v>
      </c>
      <c r="CW276" s="123">
        <f>IF('Copy &amp; Paste Roster Report Here'!$A273=CW$7,IF('Copy &amp; Paste Roster Report Here'!$M273="QT",1,0),0)</f>
        <v>0</v>
      </c>
      <c r="CX276" s="123">
        <f>IF('Copy &amp; Paste Roster Report Here'!$A273=CX$7,IF('Copy &amp; Paste Roster Report Here'!$M273="QT",1,0),0)</f>
        <v>0</v>
      </c>
      <c r="CY276" s="123">
        <f>IF('Copy &amp; Paste Roster Report Here'!$A273=CY$7,IF('Copy &amp; Paste Roster Report Here'!$M273="QT",1,0),0)</f>
        <v>0</v>
      </c>
      <c r="CZ276" s="123">
        <f>IF('Copy &amp; Paste Roster Report Here'!$A273=CZ$7,IF('Copy &amp; Paste Roster Report Here'!$M273="QT",1,0),0)</f>
        <v>0</v>
      </c>
      <c r="DA276" s="123">
        <f>IF('Copy &amp; Paste Roster Report Here'!$A273=DA$7,IF('Copy &amp; Paste Roster Report Here'!$M273="QT",1,0),0)</f>
        <v>0</v>
      </c>
      <c r="DB276" s="123">
        <f>IF('Copy &amp; Paste Roster Report Here'!$A273=DB$7,IF('Copy &amp; Paste Roster Report Here'!$M273="QT",1,0),0)</f>
        <v>0</v>
      </c>
      <c r="DC276" s="123">
        <f>IF('Copy &amp; Paste Roster Report Here'!$A273=DC$7,IF('Copy &amp; Paste Roster Report Here'!$M273="QT",1,0),0)</f>
        <v>0</v>
      </c>
      <c r="DD276" s="73">
        <f t="shared" si="75"/>
        <v>0</v>
      </c>
      <c r="DE276" s="124">
        <f>IF('Copy &amp; Paste Roster Report Here'!$A273=DE$7,IF('Copy &amp; Paste Roster Report Here'!$M273="xxxxxxxxxxx",1,0),0)</f>
        <v>0</v>
      </c>
      <c r="DF276" s="124">
        <f>IF('Copy &amp; Paste Roster Report Here'!$A273=DF$7,IF('Copy &amp; Paste Roster Report Here'!$M273="xxxxxxxxxxx",1,0),0)</f>
        <v>0</v>
      </c>
      <c r="DG276" s="124">
        <f>IF('Copy &amp; Paste Roster Report Here'!$A273=DG$7,IF('Copy &amp; Paste Roster Report Here'!$M273="xxxxxxxxxxx",1,0),0)</f>
        <v>0</v>
      </c>
      <c r="DH276" s="124">
        <f>IF('Copy &amp; Paste Roster Report Here'!$A273=DH$7,IF('Copy &amp; Paste Roster Report Here'!$M273="xxxxxxxxxxx",1,0),0)</f>
        <v>0</v>
      </c>
      <c r="DI276" s="124">
        <f>IF('Copy &amp; Paste Roster Report Here'!$A273=DI$7,IF('Copy &amp; Paste Roster Report Here'!$M273="xxxxxxxxxxx",1,0),0)</f>
        <v>0</v>
      </c>
      <c r="DJ276" s="124">
        <f>IF('Copy &amp; Paste Roster Report Here'!$A273=DJ$7,IF('Copy &amp; Paste Roster Report Here'!$M273="xxxxxxxxxxx",1,0),0)</f>
        <v>0</v>
      </c>
      <c r="DK276" s="124">
        <f>IF('Copy &amp; Paste Roster Report Here'!$A273=DK$7,IF('Copy &amp; Paste Roster Report Here'!$M273="xxxxxxxxxxx",1,0),0)</f>
        <v>0</v>
      </c>
      <c r="DL276" s="124">
        <f>IF('Copy &amp; Paste Roster Report Here'!$A273=DL$7,IF('Copy &amp; Paste Roster Report Here'!$M273="xxxxxxxxxxx",1,0),0)</f>
        <v>0</v>
      </c>
      <c r="DM276" s="124">
        <f>IF('Copy &amp; Paste Roster Report Here'!$A273=DM$7,IF('Copy &amp; Paste Roster Report Here'!$M273="xxxxxxxxxxx",1,0),0)</f>
        <v>0</v>
      </c>
      <c r="DN276" s="124">
        <f>IF('Copy &amp; Paste Roster Report Here'!$A273=DN$7,IF('Copy &amp; Paste Roster Report Here'!$M273="xxxxxxxxxxx",1,0),0)</f>
        <v>0</v>
      </c>
      <c r="DO276" s="124">
        <f>IF('Copy &amp; Paste Roster Report Here'!$A273=DO$7,IF('Copy &amp; Paste Roster Report Here'!$M273="xxxxxxxxxxx",1,0),0)</f>
        <v>0</v>
      </c>
      <c r="DP276" s="125">
        <f t="shared" si="76"/>
        <v>0</v>
      </c>
      <c r="DQ276" s="126">
        <f t="shared" si="77"/>
        <v>0</v>
      </c>
    </row>
    <row r="277" spans="1:121" x14ac:dyDescent="0.2">
      <c r="A277" s="111">
        <f t="shared" si="63"/>
        <v>0</v>
      </c>
      <c r="B277" s="111">
        <f t="shared" si="64"/>
        <v>0</v>
      </c>
      <c r="C277" s="112">
        <f>+('Copy &amp; Paste Roster Report Here'!$P274-'Copy &amp; Paste Roster Report Here'!$O274)/30</f>
        <v>0</v>
      </c>
      <c r="D277" s="112">
        <f>+('Copy &amp; Paste Roster Report Here'!$P274-'Copy &amp; Paste Roster Report Here'!$O274)</f>
        <v>0</v>
      </c>
      <c r="E277" s="111">
        <f>'Copy &amp; Paste Roster Report Here'!N274</f>
        <v>0</v>
      </c>
      <c r="F277" s="111" t="str">
        <f t="shared" si="65"/>
        <v>N</v>
      </c>
      <c r="G277" s="111">
        <f>'Copy &amp; Paste Roster Report Here'!R274</f>
        <v>0</v>
      </c>
      <c r="H277" s="113">
        <f t="shared" si="66"/>
        <v>0</v>
      </c>
      <c r="I277" s="112">
        <f>IF(F277="N",$F$5-'Copy &amp; Paste Roster Report Here'!O274,+'Copy &amp; Paste Roster Report Here'!Q274-'Copy &amp; Paste Roster Report Here'!O274)</f>
        <v>0</v>
      </c>
      <c r="J277" s="114">
        <f t="shared" si="67"/>
        <v>0</v>
      </c>
      <c r="K277" s="114">
        <f t="shared" si="68"/>
        <v>0</v>
      </c>
      <c r="L277" s="115">
        <f>'Copy &amp; Paste Roster Report Here'!F274</f>
        <v>0</v>
      </c>
      <c r="M277" s="116">
        <f t="shared" si="69"/>
        <v>0</v>
      </c>
      <c r="N277" s="117">
        <f>IF('Copy &amp; Paste Roster Report Here'!$A274='Analytical Tests'!N$7,IF($F277="Y",+$H277*N$6,0),0)</f>
        <v>0</v>
      </c>
      <c r="O277" s="117">
        <f>IF('Copy &amp; Paste Roster Report Here'!$A274='Analytical Tests'!O$7,IF($F277="Y",+$H277*O$6,0),0)</f>
        <v>0</v>
      </c>
      <c r="P277" s="117">
        <f>IF('Copy &amp; Paste Roster Report Here'!$A274='Analytical Tests'!P$7,IF($F277="Y",+$H277*P$6,0),0)</f>
        <v>0</v>
      </c>
      <c r="Q277" s="117">
        <f>IF('Copy &amp; Paste Roster Report Here'!$A274='Analytical Tests'!Q$7,IF($F277="Y",+$H277*Q$6,0),0)</f>
        <v>0</v>
      </c>
      <c r="R277" s="117">
        <f>IF('Copy &amp; Paste Roster Report Here'!$A274='Analytical Tests'!R$7,IF($F277="Y",+$H277*R$6,0),0)</f>
        <v>0</v>
      </c>
      <c r="S277" s="117">
        <f>IF('Copy &amp; Paste Roster Report Here'!$A274='Analytical Tests'!S$7,IF($F277="Y",+$H277*S$6,0),0)</f>
        <v>0</v>
      </c>
      <c r="T277" s="117">
        <f>IF('Copy &amp; Paste Roster Report Here'!$A274='Analytical Tests'!T$7,IF($F277="Y",+$H277*T$6,0),0)</f>
        <v>0</v>
      </c>
      <c r="U277" s="117">
        <f>IF('Copy &amp; Paste Roster Report Here'!$A274='Analytical Tests'!U$7,IF($F277="Y",+$H277*U$6,0),0)</f>
        <v>0</v>
      </c>
      <c r="V277" s="117">
        <f>IF('Copy &amp; Paste Roster Report Here'!$A274='Analytical Tests'!V$7,IF($F277="Y",+$H277*V$6,0),0)</f>
        <v>0</v>
      </c>
      <c r="W277" s="117">
        <f>IF('Copy &amp; Paste Roster Report Here'!$A274='Analytical Tests'!W$7,IF($F277="Y",+$H277*W$6,0),0)</f>
        <v>0</v>
      </c>
      <c r="X277" s="117">
        <f>IF('Copy &amp; Paste Roster Report Here'!$A274='Analytical Tests'!X$7,IF($F277="Y",+$H277*X$6,0),0)</f>
        <v>0</v>
      </c>
      <c r="Y277" s="117" t="b">
        <f>IF('Copy &amp; Paste Roster Report Here'!$A274='Analytical Tests'!Y$7,IF($F277="N",IF($J277&gt;=$C277,Y$6,+($I277/$D277)*Y$6),0))</f>
        <v>0</v>
      </c>
      <c r="Z277" s="117" t="b">
        <f>IF('Copy &amp; Paste Roster Report Here'!$A274='Analytical Tests'!Z$7,IF($F277="N",IF($J277&gt;=$C277,Z$6,+($I277/$D277)*Z$6),0))</f>
        <v>0</v>
      </c>
      <c r="AA277" s="117" t="b">
        <f>IF('Copy &amp; Paste Roster Report Here'!$A274='Analytical Tests'!AA$7,IF($F277="N",IF($J277&gt;=$C277,AA$6,+($I277/$D277)*AA$6),0))</f>
        <v>0</v>
      </c>
      <c r="AB277" s="117" t="b">
        <f>IF('Copy &amp; Paste Roster Report Here'!$A274='Analytical Tests'!AB$7,IF($F277="N",IF($J277&gt;=$C277,AB$6,+($I277/$D277)*AB$6),0))</f>
        <v>0</v>
      </c>
      <c r="AC277" s="117" t="b">
        <f>IF('Copy &amp; Paste Roster Report Here'!$A274='Analytical Tests'!AC$7,IF($F277="N",IF($J277&gt;=$C277,AC$6,+($I277/$D277)*AC$6),0))</f>
        <v>0</v>
      </c>
      <c r="AD277" s="117" t="b">
        <f>IF('Copy &amp; Paste Roster Report Here'!$A274='Analytical Tests'!AD$7,IF($F277="N",IF($J277&gt;=$C277,AD$6,+($I277/$D277)*AD$6),0))</f>
        <v>0</v>
      </c>
      <c r="AE277" s="117" t="b">
        <f>IF('Copy &amp; Paste Roster Report Here'!$A274='Analytical Tests'!AE$7,IF($F277="N",IF($J277&gt;=$C277,AE$6,+($I277/$D277)*AE$6),0))</f>
        <v>0</v>
      </c>
      <c r="AF277" s="117" t="b">
        <f>IF('Copy &amp; Paste Roster Report Here'!$A274='Analytical Tests'!AF$7,IF($F277="N",IF($J277&gt;=$C277,AF$6,+($I277/$D277)*AF$6),0))</f>
        <v>0</v>
      </c>
      <c r="AG277" s="117" t="b">
        <f>IF('Copy &amp; Paste Roster Report Here'!$A274='Analytical Tests'!AG$7,IF($F277="N",IF($J277&gt;=$C277,AG$6,+($I277/$D277)*AG$6),0))</f>
        <v>0</v>
      </c>
      <c r="AH277" s="117" t="b">
        <f>IF('Copy &amp; Paste Roster Report Here'!$A274='Analytical Tests'!AH$7,IF($F277="N",IF($J277&gt;=$C277,AH$6,+($I277/$D277)*AH$6),0))</f>
        <v>0</v>
      </c>
      <c r="AI277" s="117" t="b">
        <f>IF('Copy &amp; Paste Roster Report Here'!$A274='Analytical Tests'!AI$7,IF($F277="N",IF($J277&gt;=$C277,AI$6,+($I277/$D277)*AI$6),0))</f>
        <v>0</v>
      </c>
      <c r="AJ277" s="79"/>
      <c r="AK277" s="118">
        <f>IF('Copy &amp; Paste Roster Report Here'!$A274=AK$7,IF('Copy &amp; Paste Roster Report Here'!$M274="FT",1,0),0)</f>
        <v>0</v>
      </c>
      <c r="AL277" s="118">
        <f>IF('Copy &amp; Paste Roster Report Here'!$A274=AL$7,IF('Copy &amp; Paste Roster Report Here'!$M274="FT",1,0),0)</f>
        <v>0</v>
      </c>
      <c r="AM277" s="118">
        <f>IF('Copy &amp; Paste Roster Report Here'!$A274=AM$7,IF('Copy &amp; Paste Roster Report Here'!$M274="FT",1,0),0)</f>
        <v>0</v>
      </c>
      <c r="AN277" s="118">
        <f>IF('Copy &amp; Paste Roster Report Here'!$A274=AN$7,IF('Copy &amp; Paste Roster Report Here'!$M274="FT",1,0),0)</f>
        <v>0</v>
      </c>
      <c r="AO277" s="118">
        <f>IF('Copy &amp; Paste Roster Report Here'!$A274=AO$7,IF('Copy &amp; Paste Roster Report Here'!$M274="FT",1,0),0)</f>
        <v>0</v>
      </c>
      <c r="AP277" s="118">
        <f>IF('Copy &amp; Paste Roster Report Here'!$A274=AP$7,IF('Copy &amp; Paste Roster Report Here'!$M274="FT",1,0),0)</f>
        <v>0</v>
      </c>
      <c r="AQ277" s="118">
        <f>IF('Copy &amp; Paste Roster Report Here'!$A274=AQ$7,IF('Copy &amp; Paste Roster Report Here'!$M274="FT",1,0),0)</f>
        <v>0</v>
      </c>
      <c r="AR277" s="118">
        <f>IF('Copy &amp; Paste Roster Report Here'!$A274=AR$7,IF('Copy &amp; Paste Roster Report Here'!$M274="FT",1,0),0)</f>
        <v>0</v>
      </c>
      <c r="AS277" s="118">
        <f>IF('Copy &amp; Paste Roster Report Here'!$A274=AS$7,IF('Copy &amp; Paste Roster Report Here'!$M274="FT",1,0),0)</f>
        <v>0</v>
      </c>
      <c r="AT277" s="118">
        <f>IF('Copy &amp; Paste Roster Report Here'!$A274=AT$7,IF('Copy &amp; Paste Roster Report Here'!$M274="FT",1,0),0)</f>
        <v>0</v>
      </c>
      <c r="AU277" s="118">
        <f>IF('Copy &amp; Paste Roster Report Here'!$A274=AU$7,IF('Copy &amp; Paste Roster Report Here'!$M274="FT",1,0),0)</f>
        <v>0</v>
      </c>
      <c r="AV277" s="73">
        <f t="shared" si="70"/>
        <v>0</v>
      </c>
      <c r="AW277" s="119">
        <f>IF('Copy &amp; Paste Roster Report Here'!$A274=AW$7,IF('Copy &amp; Paste Roster Report Here'!$M274="HT",1,0),0)</f>
        <v>0</v>
      </c>
      <c r="AX277" s="119">
        <f>IF('Copy &amp; Paste Roster Report Here'!$A274=AX$7,IF('Copy &amp; Paste Roster Report Here'!$M274="HT",1,0),0)</f>
        <v>0</v>
      </c>
      <c r="AY277" s="119">
        <f>IF('Copy &amp; Paste Roster Report Here'!$A274=AY$7,IF('Copy &amp; Paste Roster Report Here'!$M274="HT",1,0),0)</f>
        <v>0</v>
      </c>
      <c r="AZ277" s="119">
        <f>IF('Copy &amp; Paste Roster Report Here'!$A274=AZ$7,IF('Copy &amp; Paste Roster Report Here'!$M274="HT",1,0),0)</f>
        <v>0</v>
      </c>
      <c r="BA277" s="119">
        <f>IF('Copy &amp; Paste Roster Report Here'!$A274=BA$7,IF('Copy &amp; Paste Roster Report Here'!$M274="HT",1,0),0)</f>
        <v>0</v>
      </c>
      <c r="BB277" s="119">
        <f>IF('Copy &amp; Paste Roster Report Here'!$A274=BB$7,IF('Copy &amp; Paste Roster Report Here'!$M274="HT",1,0),0)</f>
        <v>0</v>
      </c>
      <c r="BC277" s="119">
        <f>IF('Copy &amp; Paste Roster Report Here'!$A274=BC$7,IF('Copy &amp; Paste Roster Report Here'!$M274="HT",1,0),0)</f>
        <v>0</v>
      </c>
      <c r="BD277" s="119">
        <f>IF('Copy &amp; Paste Roster Report Here'!$A274=BD$7,IF('Copy &amp; Paste Roster Report Here'!$M274="HT",1,0),0)</f>
        <v>0</v>
      </c>
      <c r="BE277" s="119">
        <f>IF('Copy &amp; Paste Roster Report Here'!$A274=BE$7,IF('Copy &amp; Paste Roster Report Here'!$M274="HT",1,0),0)</f>
        <v>0</v>
      </c>
      <c r="BF277" s="119">
        <f>IF('Copy &amp; Paste Roster Report Here'!$A274=BF$7,IF('Copy &amp; Paste Roster Report Here'!$M274="HT",1,0),0)</f>
        <v>0</v>
      </c>
      <c r="BG277" s="119">
        <f>IF('Copy &amp; Paste Roster Report Here'!$A274=BG$7,IF('Copy &amp; Paste Roster Report Here'!$M274="HT",1,0),0)</f>
        <v>0</v>
      </c>
      <c r="BH277" s="73">
        <f t="shared" si="71"/>
        <v>0</v>
      </c>
      <c r="BI277" s="120">
        <f>IF('Copy &amp; Paste Roster Report Here'!$A274=BI$7,IF('Copy &amp; Paste Roster Report Here'!$M274="MT",1,0),0)</f>
        <v>0</v>
      </c>
      <c r="BJ277" s="120">
        <f>IF('Copy &amp; Paste Roster Report Here'!$A274=BJ$7,IF('Copy &amp; Paste Roster Report Here'!$M274="MT",1,0),0)</f>
        <v>0</v>
      </c>
      <c r="BK277" s="120">
        <f>IF('Copy &amp; Paste Roster Report Here'!$A274=BK$7,IF('Copy &amp; Paste Roster Report Here'!$M274="MT",1,0),0)</f>
        <v>0</v>
      </c>
      <c r="BL277" s="120">
        <f>IF('Copy &amp; Paste Roster Report Here'!$A274=BL$7,IF('Copy &amp; Paste Roster Report Here'!$M274="MT",1,0),0)</f>
        <v>0</v>
      </c>
      <c r="BM277" s="120">
        <f>IF('Copy &amp; Paste Roster Report Here'!$A274=BM$7,IF('Copy &amp; Paste Roster Report Here'!$M274="MT",1,0),0)</f>
        <v>0</v>
      </c>
      <c r="BN277" s="120">
        <f>IF('Copy &amp; Paste Roster Report Here'!$A274=BN$7,IF('Copy &amp; Paste Roster Report Here'!$M274="MT",1,0),0)</f>
        <v>0</v>
      </c>
      <c r="BO277" s="120">
        <f>IF('Copy &amp; Paste Roster Report Here'!$A274=BO$7,IF('Copy &amp; Paste Roster Report Here'!$M274="MT",1,0),0)</f>
        <v>0</v>
      </c>
      <c r="BP277" s="120">
        <f>IF('Copy &amp; Paste Roster Report Here'!$A274=BP$7,IF('Copy &amp; Paste Roster Report Here'!$M274="MT",1,0),0)</f>
        <v>0</v>
      </c>
      <c r="BQ277" s="120">
        <f>IF('Copy &amp; Paste Roster Report Here'!$A274=BQ$7,IF('Copy &amp; Paste Roster Report Here'!$M274="MT",1,0),0)</f>
        <v>0</v>
      </c>
      <c r="BR277" s="120">
        <f>IF('Copy &amp; Paste Roster Report Here'!$A274=BR$7,IF('Copy &amp; Paste Roster Report Here'!$M274="MT",1,0),0)</f>
        <v>0</v>
      </c>
      <c r="BS277" s="120">
        <f>IF('Copy &amp; Paste Roster Report Here'!$A274=BS$7,IF('Copy &amp; Paste Roster Report Here'!$M274="MT",1,0),0)</f>
        <v>0</v>
      </c>
      <c r="BT277" s="73">
        <f t="shared" si="72"/>
        <v>0</v>
      </c>
      <c r="BU277" s="121">
        <f>IF('Copy &amp; Paste Roster Report Here'!$A274=BU$7,IF('Copy &amp; Paste Roster Report Here'!$M274="fy",1,0),0)</f>
        <v>0</v>
      </c>
      <c r="BV277" s="121">
        <f>IF('Copy &amp; Paste Roster Report Here'!$A274=BV$7,IF('Copy &amp; Paste Roster Report Here'!$M274="fy",1,0),0)</f>
        <v>0</v>
      </c>
      <c r="BW277" s="121">
        <f>IF('Copy &amp; Paste Roster Report Here'!$A274=BW$7,IF('Copy &amp; Paste Roster Report Here'!$M274="fy",1,0),0)</f>
        <v>0</v>
      </c>
      <c r="BX277" s="121">
        <f>IF('Copy &amp; Paste Roster Report Here'!$A274=BX$7,IF('Copy &amp; Paste Roster Report Here'!$M274="fy",1,0),0)</f>
        <v>0</v>
      </c>
      <c r="BY277" s="121">
        <f>IF('Copy &amp; Paste Roster Report Here'!$A274=BY$7,IF('Copy &amp; Paste Roster Report Here'!$M274="fy",1,0),0)</f>
        <v>0</v>
      </c>
      <c r="BZ277" s="121">
        <f>IF('Copy &amp; Paste Roster Report Here'!$A274=BZ$7,IF('Copy &amp; Paste Roster Report Here'!$M274="fy",1,0),0)</f>
        <v>0</v>
      </c>
      <c r="CA277" s="121">
        <f>IF('Copy &amp; Paste Roster Report Here'!$A274=CA$7,IF('Copy &amp; Paste Roster Report Here'!$M274="fy",1,0),0)</f>
        <v>0</v>
      </c>
      <c r="CB277" s="121">
        <f>IF('Copy &amp; Paste Roster Report Here'!$A274=CB$7,IF('Copy &amp; Paste Roster Report Here'!$M274="fy",1,0),0)</f>
        <v>0</v>
      </c>
      <c r="CC277" s="121">
        <f>IF('Copy &amp; Paste Roster Report Here'!$A274=CC$7,IF('Copy &amp; Paste Roster Report Here'!$M274="fy",1,0),0)</f>
        <v>0</v>
      </c>
      <c r="CD277" s="121">
        <f>IF('Copy &amp; Paste Roster Report Here'!$A274=CD$7,IF('Copy &amp; Paste Roster Report Here'!$M274="fy",1,0),0)</f>
        <v>0</v>
      </c>
      <c r="CE277" s="121">
        <f>IF('Copy &amp; Paste Roster Report Here'!$A274=CE$7,IF('Copy &amp; Paste Roster Report Here'!$M274="fy",1,0),0)</f>
        <v>0</v>
      </c>
      <c r="CF277" s="73">
        <f t="shared" si="73"/>
        <v>0</v>
      </c>
      <c r="CG277" s="122">
        <f>IF('Copy &amp; Paste Roster Report Here'!$A274=CG$7,IF('Copy &amp; Paste Roster Report Here'!$M274="RH",1,0),0)</f>
        <v>0</v>
      </c>
      <c r="CH277" s="122">
        <f>IF('Copy &amp; Paste Roster Report Here'!$A274=CH$7,IF('Copy &amp; Paste Roster Report Here'!$M274="RH",1,0),0)</f>
        <v>0</v>
      </c>
      <c r="CI277" s="122">
        <f>IF('Copy &amp; Paste Roster Report Here'!$A274=CI$7,IF('Copy &amp; Paste Roster Report Here'!$M274="RH",1,0),0)</f>
        <v>0</v>
      </c>
      <c r="CJ277" s="122">
        <f>IF('Copy &amp; Paste Roster Report Here'!$A274=CJ$7,IF('Copy &amp; Paste Roster Report Here'!$M274="RH",1,0),0)</f>
        <v>0</v>
      </c>
      <c r="CK277" s="122">
        <f>IF('Copy &amp; Paste Roster Report Here'!$A274=CK$7,IF('Copy &amp; Paste Roster Report Here'!$M274="RH",1,0),0)</f>
        <v>0</v>
      </c>
      <c r="CL277" s="122">
        <f>IF('Copy &amp; Paste Roster Report Here'!$A274=CL$7,IF('Copy &amp; Paste Roster Report Here'!$M274="RH",1,0),0)</f>
        <v>0</v>
      </c>
      <c r="CM277" s="122">
        <f>IF('Copy &amp; Paste Roster Report Here'!$A274=CM$7,IF('Copy &amp; Paste Roster Report Here'!$M274="RH",1,0),0)</f>
        <v>0</v>
      </c>
      <c r="CN277" s="122">
        <f>IF('Copy &amp; Paste Roster Report Here'!$A274=CN$7,IF('Copy &amp; Paste Roster Report Here'!$M274="RH",1,0),0)</f>
        <v>0</v>
      </c>
      <c r="CO277" s="122">
        <f>IF('Copy &amp; Paste Roster Report Here'!$A274=CO$7,IF('Copy &amp; Paste Roster Report Here'!$M274="RH",1,0),0)</f>
        <v>0</v>
      </c>
      <c r="CP277" s="122">
        <f>IF('Copy &amp; Paste Roster Report Here'!$A274=CP$7,IF('Copy &amp; Paste Roster Report Here'!$M274="RH",1,0),0)</f>
        <v>0</v>
      </c>
      <c r="CQ277" s="122">
        <f>IF('Copy &amp; Paste Roster Report Here'!$A274=CQ$7,IF('Copy &amp; Paste Roster Report Here'!$M274="RH",1,0),0)</f>
        <v>0</v>
      </c>
      <c r="CR277" s="73">
        <f t="shared" si="74"/>
        <v>0</v>
      </c>
      <c r="CS277" s="123">
        <f>IF('Copy &amp; Paste Roster Report Here'!$A274=CS$7,IF('Copy &amp; Paste Roster Report Here'!$M274="QT",1,0),0)</f>
        <v>0</v>
      </c>
      <c r="CT277" s="123">
        <f>IF('Copy &amp; Paste Roster Report Here'!$A274=CT$7,IF('Copy &amp; Paste Roster Report Here'!$M274="QT",1,0),0)</f>
        <v>0</v>
      </c>
      <c r="CU277" s="123">
        <f>IF('Copy &amp; Paste Roster Report Here'!$A274=CU$7,IF('Copy &amp; Paste Roster Report Here'!$M274="QT",1,0),0)</f>
        <v>0</v>
      </c>
      <c r="CV277" s="123">
        <f>IF('Copy &amp; Paste Roster Report Here'!$A274=CV$7,IF('Copy &amp; Paste Roster Report Here'!$M274="QT",1,0),0)</f>
        <v>0</v>
      </c>
      <c r="CW277" s="123">
        <f>IF('Copy &amp; Paste Roster Report Here'!$A274=CW$7,IF('Copy &amp; Paste Roster Report Here'!$M274="QT",1,0),0)</f>
        <v>0</v>
      </c>
      <c r="CX277" s="123">
        <f>IF('Copy &amp; Paste Roster Report Here'!$A274=CX$7,IF('Copy &amp; Paste Roster Report Here'!$M274="QT",1,0),0)</f>
        <v>0</v>
      </c>
      <c r="CY277" s="123">
        <f>IF('Copy &amp; Paste Roster Report Here'!$A274=CY$7,IF('Copy &amp; Paste Roster Report Here'!$M274="QT",1,0),0)</f>
        <v>0</v>
      </c>
      <c r="CZ277" s="123">
        <f>IF('Copy &amp; Paste Roster Report Here'!$A274=CZ$7,IF('Copy &amp; Paste Roster Report Here'!$M274="QT",1,0),0)</f>
        <v>0</v>
      </c>
      <c r="DA277" s="123">
        <f>IF('Copy &amp; Paste Roster Report Here'!$A274=DA$7,IF('Copy &amp; Paste Roster Report Here'!$M274="QT",1,0),0)</f>
        <v>0</v>
      </c>
      <c r="DB277" s="123">
        <f>IF('Copy &amp; Paste Roster Report Here'!$A274=DB$7,IF('Copy &amp; Paste Roster Report Here'!$M274="QT",1,0),0)</f>
        <v>0</v>
      </c>
      <c r="DC277" s="123">
        <f>IF('Copy &amp; Paste Roster Report Here'!$A274=DC$7,IF('Copy &amp; Paste Roster Report Here'!$M274="QT",1,0),0)</f>
        <v>0</v>
      </c>
      <c r="DD277" s="73">
        <f t="shared" si="75"/>
        <v>0</v>
      </c>
      <c r="DE277" s="124">
        <f>IF('Copy &amp; Paste Roster Report Here'!$A274=DE$7,IF('Copy &amp; Paste Roster Report Here'!$M274="xxxxxxxxxxx",1,0),0)</f>
        <v>0</v>
      </c>
      <c r="DF277" s="124">
        <f>IF('Copy &amp; Paste Roster Report Here'!$A274=DF$7,IF('Copy &amp; Paste Roster Report Here'!$M274="xxxxxxxxxxx",1,0),0)</f>
        <v>0</v>
      </c>
      <c r="DG277" s="124">
        <f>IF('Copy &amp; Paste Roster Report Here'!$A274=DG$7,IF('Copy &amp; Paste Roster Report Here'!$M274="xxxxxxxxxxx",1,0),0)</f>
        <v>0</v>
      </c>
      <c r="DH277" s="124">
        <f>IF('Copy &amp; Paste Roster Report Here'!$A274=DH$7,IF('Copy &amp; Paste Roster Report Here'!$M274="xxxxxxxxxxx",1,0),0)</f>
        <v>0</v>
      </c>
      <c r="DI277" s="124">
        <f>IF('Copy &amp; Paste Roster Report Here'!$A274=DI$7,IF('Copy &amp; Paste Roster Report Here'!$M274="xxxxxxxxxxx",1,0),0)</f>
        <v>0</v>
      </c>
      <c r="DJ277" s="124">
        <f>IF('Copy &amp; Paste Roster Report Here'!$A274=DJ$7,IF('Copy &amp; Paste Roster Report Here'!$M274="xxxxxxxxxxx",1,0),0)</f>
        <v>0</v>
      </c>
      <c r="DK277" s="124">
        <f>IF('Copy &amp; Paste Roster Report Here'!$A274=DK$7,IF('Copy &amp; Paste Roster Report Here'!$M274="xxxxxxxxxxx",1,0),0)</f>
        <v>0</v>
      </c>
      <c r="DL277" s="124">
        <f>IF('Copy &amp; Paste Roster Report Here'!$A274=DL$7,IF('Copy &amp; Paste Roster Report Here'!$M274="xxxxxxxxxxx",1,0),0)</f>
        <v>0</v>
      </c>
      <c r="DM277" s="124">
        <f>IF('Copy &amp; Paste Roster Report Here'!$A274=DM$7,IF('Copy &amp; Paste Roster Report Here'!$M274="xxxxxxxxxxx",1,0),0)</f>
        <v>0</v>
      </c>
      <c r="DN277" s="124">
        <f>IF('Copy &amp; Paste Roster Report Here'!$A274=DN$7,IF('Copy &amp; Paste Roster Report Here'!$M274="xxxxxxxxxxx",1,0),0)</f>
        <v>0</v>
      </c>
      <c r="DO277" s="124">
        <f>IF('Copy &amp; Paste Roster Report Here'!$A274=DO$7,IF('Copy &amp; Paste Roster Report Here'!$M274="xxxxxxxxxxx",1,0),0)</f>
        <v>0</v>
      </c>
      <c r="DP277" s="125">
        <f t="shared" si="76"/>
        <v>0</v>
      </c>
      <c r="DQ277" s="126">
        <f t="shared" si="77"/>
        <v>0</v>
      </c>
    </row>
    <row r="278" spans="1:121" x14ac:dyDescent="0.2">
      <c r="A278" s="111">
        <f t="shared" si="63"/>
        <v>0</v>
      </c>
      <c r="B278" s="111">
        <f t="shared" si="64"/>
        <v>0</v>
      </c>
      <c r="C278" s="112">
        <f>+('Copy &amp; Paste Roster Report Here'!$P275-'Copy &amp; Paste Roster Report Here'!$O275)/30</f>
        <v>0</v>
      </c>
      <c r="D278" s="112">
        <f>+('Copy &amp; Paste Roster Report Here'!$P275-'Copy &amp; Paste Roster Report Here'!$O275)</f>
        <v>0</v>
      </c>
      <c r="E278" s="111">
        <f>'Copy &amp; Paste Roster Report Here'!N275</f>
        <v>0</v>
      </c>
      <c r="F278" s="111" t="str">
        <f t="shared" si="65"/>
        <v>N</v>
      </c>
      <c r="G278" s="111">
        <f>'Copy &amp; Paste Roster Report Here'!R275</f>
        <v>0</v>
      </c>
      <c r="H278" s="113">
        <f t="shared" si="66"/>
        <v>0</v>
      </c>
      <c r="I278" s="112">
        <f>IF(F278="N",$F$5-'Copy &amp; Paste Roster Report Here'!O275,+'Copy &amp; Paste Roster Report Here'!Q275-'Copy &amp; Paste Roster Report Here'!O275)</f>
        <v>0</v>
      </c>
      <c r="J278" s="114">
        <f t="shared" si="67"/>
        <v>0</v>
      </c>
      <c r="K278" s="114">
        <f t="shared" si="68"/>
        <v>0</v>
      </c>
      <c r="L278" s="115">
        <f>'Copy &amp; Paste Roster Report Here'!F275</f>
        <v>0</v>
      </c>
      <c r="M278" s="116">
        <f t="shared" si="69"/>
        <v>0</v>
      </c>
      <c r="N278" s="117">
        <f>IF('Copy &amp; Paste Roster Report Here'!$A275='Analytical Tests'!N$7,IF($F278="Y",+$H278*N$6,0),0)</f>
        <v>0</v>
      </c>
      <c r="O278" s="117">
        <f>IF('Copy &amp; Paste Roster Report Here'!$A275='Analytical Tests'!O$7,IF($F278="Y",+$H278*O$6,0),0)</f>
        <v>0</v>
      </c>
      <c r="P278" s="117">
        <f>IF('Copy &amp; Paste Roster Report Here'!$A275='Analytical Tests'!P$7,IF($F278="Y",+$H278*P$6,0),0)</f>
        <v>0</v>
      </c>
      <c r="Q278" s="117">
        <f>IF('Copy &amp; Paste Roster Report Here'!$A275='Analytical Tests'!Q$7,IF($F278="Y",+$H278*Q$6,0),0)</f>
        <v>0</v>
      </c>
      <c r="R278" s="117">
        <f>IF('Copy &amp; Paste Roster Report Here'!$A275='Analytical Tests'!R$7,IF($F278="Y",+$H278*R$6,0),0)</f>
        <v>0</v>
      </c>
      <c r="S278" s="117">
        <f>IF('Copy &amp; Paste Roster Report Here'!$A275='Analytical Tests'!S$7,IF($F278="Y",+$H278*S$6,0),0)</f>
        <v>0</v>
      </c>
      <c r="T278" s="117">
        <f>IF('Copy &amp; Paste Roster Report Here'!$A275='Analytical Tests'!T$7,IF($F278="Y",+$H278*T$6,0),0)</f>
        <v>0</v>
      </c>
      <c r="U278" s="117">
        <f>IF('Copy &amp; Paste Roster Report Here'!$A275='Analytical Tests'!U$7,IF($F278="Y",+$H278*U$6,0),0)</f>
        <v>0</v>
      </c>
      <c r="V278" s="117">
        <f>IF('Copy &amp; Paste Roster Report Here'!$A275='Analytical Tests'!V$7,IF($F278="Y",+$H278*V$6,0),0)</f>
        <v>0</v>
      </c>
      <c r="W278" s="117">
        <f>IF('Copy &amp; Paste Roster Report Here'!$A275='Analytical Tests'!W$7,IF($F278="Y",+$H278*W$6,0),0)</f>
        <v>0</v>
      </c>
      <c r="X278" s="117">
        <f>IF('Copy &amp; Paste Roster Report Here'!$A275='Analytical Tests'!X$7,IF($F278="Y",+$H278*X$6,0),0)</f>
        <v>0</v>
      </c>
      <c r="Y278" s="117" t="b">
        <f>IF('Copy &amp; Paste Roster Report Here'!$A275='Analytical Tests'!Y$7,IF($F278="N",IF($J278&gt;=$C278,Y$6,+($I278/$D278)*Y$6),0))</f>
        <v>0</v>
      </c>
      <c r="Z278" s="117" t="b">
        <f>IF('Copy &amp; Paste Roster Report Here'!$A275='Analytical Tests'!Z$7,IF($F278="N",IF($J278&gt;=$C278,Z$6,+($I278/$D278)*Z$6),0))</f>
        <v>0</v>
      </c>
      <c r="AA278" s="117" t="b">
        <f>IF('Copy &amp; Paste Roster Report Here'!$A275='Analytical Tests'!AA$7,IF($F278="N",IF($J278&gt;=$C278,AA$6,+($I278/$D278)*AA$6),0))</f>
        <v>0</v>
      </c>
      <c r="AB278" s="117" t="b">
        <f>IF('Copy &amp; Paste Roster Report Here'!$A275='Analytical Tests'!AB$7,IF($F278="N",IF($J278&gt;=$C278,AB$6,+($I278/$D278)*AB$6),0))</f>
        <v>0</v>
      </c>
      <c r="AC278" s="117" t="b">
        <f>IF('Copy &amp; Paste Roster Report Here'!$A275='Analytical Tests'!AC$7,IF($F278="N",IF($J278&gt;=$C278,AC$6,+($I278/$D278)*AC$6),0))</f>
        <v>0</v>
      </c>
      <c r="AD278" s="117" t="b">
        <f>IF('Copy &amp; Paste Roster Report Here'!$A275='Analytical Tests'!AD$7,IF($F278="N",IF($J278&gt;=$C278,AD$6,+($I278/$D278)*AD$6),0))</f>
        <v>0</v>
      </c>
      <c r="AE278" s="117" t="b">
        <f>IF('Copy &amp; Paste Roster Report Here'!$A275='Analytical Tests'!AE$7,IF($F278="N",IF($J278&gt;=$C278,AE$6,+($I278/$D278)*AE$6),0))</f>
        <v>0</v>
      </c>
      <c r="AF278" s="117" t="b">
        <f>IF('Copy &amp; Paste Roster Report Here'!$A275='Analytical Tests'!AF$7,IF($F278="N",IF($J278&gt;=$C278,AF$6,+($I278/$D278)*AF$6),0))</f>
        <v>0</v>
      </c>
      <c r="AG278" s="117" t="b">
        <f>IF('Copy &amp; Paste Roster Report Here'!$A275='Analytical Tests'!AG$7,IF($F278="N",IF($J278&gt;=$C278,AG$6,+($I278/$D278)*AG$6),0))</f>
        <v>0</v>
      </c>
      <c r="AH278" s="117" t="b">
        <f>IF('Copy &amp; Paste Roster Report Here'!$A275='Analytical Tests'!AH$7,IF($F278="N",IF($J278&gt;=$C278,AH$6,+($I278/$D278)*AH$6),0))</f>
        <v>0</v>
      </c>
      <c r="AI278" s="117" t="b">
        <f>IF('Copy &amp; Paste Roster Report Here'!$A275='Analytical Tests'!AI$7,IF($F278="N",IF($J278&gt;=$C278,AI$6,+($I278/$D278)*AI$6),0))</f>
        <v>0</v>
      </c>
      <c r="AJ278" s="79"/>
      <c r="AK278" s="118">
        <f>IF('Copy &amp; Paste Roster Report Here'!$A275=AK$7,IF('Copy &amp; Paste Roster Report Here'!$M275="FT",1,0),0)</f>
        <v>0</v>
      </c>
      <c r="AL278" s="118">
        <f>IF('Copy &amp; Paste Roster Report Here'!$A275=AL$7,IF('Copy &amp; Paste Roster Report Here'!$M275="FT",1,0),0)</f>
        <v>0</v>
      </c>
      <c r="AM278" s="118">
        <f>IF('Copy &amp; Paste Roster Report Here'!$A275=AM$7,IF('Copy &amp; Paste Roster Report Here'!$M275="FT",1,0),0)</f>
        <v>0</v>
      </c>
      <c r="AN278" s="118">
        <f>IF('Copy &amp; Paste Roster Report Here'!$A275=AN$7,IF('Copy &amp; Paste Roster Report Here'!$M275="FT",1,0),0)</f>
        <v>0</v>
      </c>
      <c r="AO278" s="118">
        <f>IF('Copy &amp; Paste Roster Report Here'!$A275=AO$7,IF('Copy &amp; Paste Roster Report Here'!$M275="FT",1,0),0)</f>
        <v>0</v>
      </c>
      <c r="AP278" s="118">
        <f>IF('Copy &amp; Paste Roster Report Here'!$A275=AP$7,IF('Copy &amp; Paste Roster Report Here'!$M275="FT",1,0),0)</f>
        <v>0</v>
      </c>
      <c r="AQ278" s="118">
        <f>IF('Copy &amp; Paste Roster Report Here'!$A275=AQ$7,IF('Copy &amp; Paste Roster Report Here'!$M275="FT",1,0),0)</f>
        <v>0</v>
      </c>
      <c r="AR278" s="118">
        <f>IF('Copy &amp; Paste Roster Report Here'!$A275=AR$7,IF('Copy &amp; Paste Roster Report Here'!$M275="FT",1,0),0)</f>
        <v>0</v>
      </c>
      <c r="AS278" s="118">
        <f>IF('Copy &amp; Paste Roster Report Here'!$A275=AS$7,IF('Copy &amp; Paste Roster Report Here'!$M275="FT",1,0),0)</f>
        <v>0</v>
      </c>
      <c r="AT278" s="118">
        <f>IF('Copy &amp; Paste Roster Report Here'!$A275=AT$7,IF('Copy &amp; Paste Roster Report Here'!$M275="FT",1,0),0)</f>
        <v>0</v>
      </c>
      <c r="AU278" s="118">
        <f>IF('Copy &amp; Paste Roster Report Here'!$A275=AU$7,IF('Copy &amp; Paste Roster Report Here'!$M275="FT",1,0),0)</f>
        <v>0</v>
      </c>
      <c r="AV278" s="73">
        <f t="shared" si="70"/>
        <v>0</v>
      </c>
      <c r="AW278" s="119">
        <f>IF('Copy &amp; Paste Roster Report Here'!$A275=AW$7,IF('Copy &amp; Paste Roster Report Here'!$M275="HT",1,0),0)</f>
        <v>0</v>
      </c>
      <c r="AX278" s="119">
        <f>IF('Copy &amp; Paste Roster Report Here'!$A275=AX$7,IF('Copy &amp; Paste Roster Report Here'!$M275="HT",1,0),0)</f>
        <v>0</v>
      </c>
      <c r="AY278" s="119">
        <f>IF('Copy &amp; Paste Roster Report Here'!$A275=AY$7,IF('Copy &amp; Paste Roster Report Here'!$M275="HT",1,0),0)</f>
        <v>0</v>
      </c>
      <c r="AZ278" s="119">
        <f>IF('Copy &amp; Paste Roster Report Here'!$A275=AZ$7,IF('Copy &amp; Paste Roster Report Here'!$M275="HT",1,0),0)</f>
        <v>0</v>
      </c>
      <c r="BA278" s="119">
        <f>IF('Copy &amp; Paste Roster Report Here'!$A275=BA$7,IF('Copy &amp; Paste Roster Report Here'!$M275="HT",1,0),0)</f>
        <v>0</v>
      </c>
      <c r="BB278" s="119">
        <f>IF('Copy &amp; Paste Roster Report Here'!$A275=BB$7,IF('Copy &amp; Paste Roster Report Here'!$M275="HT",1,0),0)</f>
        <v>0</v>
      </c>
      <c r="BC278" s="119">
        <f>IF('Copy &amp; Paste Roster Report Here'!$A275=BC$7,IF('Copy &amp; Paste Roster Report Here'!$M275="HT",1,0),0)</f>
        <v>0</v>
      </c>
      <c r="BD278" s="119">
        <f>IF('Copy &amp; Paste Roster Report Here'!$A275=BD$7,IF('Copy &amp; Paste Roster Report Here'!$M275="HT",1,0),0)</f>
        <v>0</v>
      </c>
      <c r="BE278" s="119">
        <f>IF('Copy &amp; Paste Roster Report Here'!$A275=BE$7,IF('Copy &amp; Paste Roster Report Here'!$M275="HT",1,0),0)</f>
        <v>0</v>
      </c>
      <c r="BF278" s="119">
        <f>IF('Copy &amp; Paste Roster Report Here'!$A275=BF$7,IF('Copy &amp; Paste Roster Report Here'!$M275="HT",1,0),0)</f>
        <v>0</v>
      </c>
      <c r="BG278" s="119">
        <f>IF('Copy &amp; Paste Roster Report Here'!$A275=BG$7,IF('Copy &amp; Paste Roster Report Here'!$M275="HT",1,0),0)</f>
        <v>0</v>
      </c>
      <c r="BH278" s="73">
        <f t="shared" si="71"/>
        <v>0</v>
      </c>
      <c r="BI278" s="120">
        <f>IF('Copy &amp; Paste Roster Report Here'!$A275=BI$7,IF('Copy &amp; Paste Roster Report Here'!$M275="MT",1,0),0)</f>
        <v>0</v>
      </c>
      <c r="BJ278" s="120">
        <f>IF('Copy &amp; Paste Roster Report Here'!$A275=BJ$7,IF('Copy &amp; Paste Roster Report Here'!$M275="MT",1,0),0)</f>
        <v>0</v>
      </c>
      <c r="BK278" s="120">
        <f>IF('Copy &amp; Paste Roster Report Here'!$A275=BK$7,IF('Copy &amp; Paste Roster Report Here'!$M275="MT",1,0),0)</f>
        <v>0</v>
      </c>
      <c r="BL278" s="120">
        <f>IF('Copy &amp; Paste Roster Report Here'!$A275=BL$7,IF('Copy &amp; Paste Roster Report Here'!$M275="MT",1,0),0)</f>
        <v>0</v>
      </c>
      <c r="BM278" s="120">
        <f>IF('Copy &amp; Paste Roster Report Here'!$A275=BM$7,IF('Copy &amp; Paste Roster Report Here'!$M275="MT",1,0),0)</f>
        <v>0</v>
      </c>
      <c r="BN278" s="120">
        <f>IF('Copy &amp; Paste Roster Report Here'!$A275=BN$7,IF('Copy &amp; Paste Roster Report Here'!$M275="MT",1,0),0)</f>
        <v>0</v>
      </c>
      <c r="BO278" s="120">
        <f>IF('Copy &amp; Paste Roster Report Here'!$A275=BO$7,IF('Copy &amp; Paste Roster Report Here'!$M275="MT",1,0),0)</f>
        <v>0</v>
      </c>
      <c r="BP278" s="120">
        <f>IF('Copy &amp; Paste Roster Report Here'!$A275=BP$7,IF('Copy &amp; Paste Roster Report Here'!$M275="MT",1,0),0)</f>
        <v>0</v>
      </c>
      <c r="BQ278" s="120">
        <f>IF('Copy &amp; Paste Roster Report Here'!$A275=BQ$7,IF('Copy &amp; Paste Roster Report Here'!$M275="MT",1,0),0)</f>
        <v>0</v>
      </c>
      <c r="BR278" s="120">
        <f>IF('Copy &amp; Paste Roster Report Here'!$A275=BR$7,IF('Copy &amp; Paste Roster Report Here'!$M275="MT",1,0),0)</f>
        <v>0</v>
      </c>
      <c r="BS278" s="120">
        <f>IF('Copy &amp; Paste Roster Report Here'!$A275=BS$7,IF('Copy &amp; Paste Roster Report Here'!$M275="MT",1,0),0)</f>
        <v>0</v>
      </c>
      <c r="BT278" s="73">
        <f t="shared" si="72"/>
        <v>0</v>
      </c>
      <c r="BU278" s="121">
        <f>IF('Copy &amp; Paste Roster Report Here'!$A275=BU$7,IF('Copy &amp; Paste Roster Report Here'!$M275="fy",1,0),0)</f>
        <v>0</v>
      </c>
      <c r="BV278" s="121">
        <f>IF('Copy &amp; Paste Roster Report Here'!$A275=BV$7,IF('Copy &amp; Paste Roster Report Here'!$M275="fy",1,0),0)</f>
        <v>0</v>
      </c>
      <c r="BW278" s="121">
        <f>IF('Copy &amp; Paste Roster Report Here'!$A275=BW$7,IF('Copy &amp; Paste Roster Report Here'!$M275="fy",1,0),0)</f>
        <v>0</v>
      </c>
      <c r="BX278" s="121">
        <f>IF('Copy &amp; Paste Roster Report Here'!$A275=BX$7,IF('Copy &amp; Paste Roster Report Here'!$M275="fy",1,0),0)</f>
        <v>0</v>
      </c>
      <c r="BY278" s="121">
        <f>IF('Copy &amp; Paste Roster Report Here'!$A275=BY$7,IF('Copy &amp; Paste Roster Report Here'!$M275="fy",1,0),0)</f>
        <v>0</v>
      </c>
      <c r="BZ278" s="121">
        <f>IF('Copy &amp; Paste Roster Report Here'!$A275=BZ$7,IF('Copy &amp; Paste Roster Report Here'!$M275="fy",1,0),0)</f>
        <v>0</v>
      </c>
      <c r="CA278" s="121">
        <f>IF('Copy &amp; Paste Roster Report Here'!$A275=CA$7,IF('Copy &amp; Paste Roster Report Here'!$M275="fy",1,0),0)</f>
        <v>0</v>
      </c>
      <c r="CB278" s="121">
        <f>IF('Copy &amp; Paste Roster Report Here'!$A275=CB$7,IF('Copy &amp; Paste Roster Report Here'!$M275="fy",1,0),0)</f>
        <v>0</v>
      </c>
      <c r="CC278" s="121">
        <f>IF('Copy &amp; Paste Roster Report Here'!$A275=CC$7,IF('Copy &amp; Paste Roster Report Here'!$M275="fy",1,0),0)</f>
        <v>0</v>
      </c>
      <c r="CD278" s="121">
        <f>IF('Copy &amp; Paste Roster Report Here'!$A275=CD$7,IF('Copy &amp; Paste Roster Report Here'!$M275="fy",1,0),0)</f>
        <v>0</v>
      </c>
      <c r="CE278" s="121">
        <f>IF('Copy &amp; Paste Roster Report Here'!$A275=CE$7,IF('Copy &amp; Paste Roster Report Here'!$M275="fy",1,0),0)</f>
        <v>0</v>
      </c>
      <c r="CF278" s="73">
        <f t="shared" si="73"/>
        <v>0</v>
      </c>
      <c r="CG278" s="122">
        <f>IF('Copy &amp; Paste Roster Report Here'!$A275=CG$7,IF('Copy &amp; Paste Roster Report Here'!$M275="RH",1,0),0)</f>
        <v>0</v>
      </c>
      <c r="CH278" s="122">
        <f>IF('Copy &amp; Paste Roster Report Here'!$A275=CH$7,IF('Copy &amp; Paste Roster Report Here'!$M275="RH",1,0),0)</f>
        <v>0</v>
      </c>
      <c r="CI278" s="122">
        <f>IF('Copy &amp; Paste Roster Report Here'!$A275=CI$7,IF('Copy &amp; Paste Roster Report Here'!$M275="RH",1,0),0)</f>
        <v>0</v>
      </c>
      <c r="CJ278" s="122">
        <f>IF('Copy &amp; Paste Roster Report Here'!$A275=CJ$7,IF('Copy &amp; Paste Roster Report Here'!$M275="RH",1,0),0)</f>
        <v>0</v>
      </c>
      <c r="CK278" s="122">
        <f>IF('Copy &amp; Paste Roster Report Here'!$A275=CK$7,IF('Copy &amp; Paste Roster Report Here'!$M275="RH",1,0),0)</f>
        <v>0</v>
      </c>
      <c r="CL278" s="122">
        <f>IF('Copy &amp; Paste Roster Report Here'!$A275=CL$7,IF('Copy &amp; Paste Roster Report Here'!$M275="RH",1,0),0)</f>
        <v>0</v>
      </c>
      <c r="CM278" s="122">
        <f>IF('Copy &amp; Paste Roster Report Here'!$A275=CM$7,IF('Copy &amp; Paste Roster Report Here'!$M275="RH",1,0),0)</f>
        <v>0</v>
      </c>
      <c r="CN278" s="122">
        <f>IF('Copy &amp; Paste Roster Report Here'!$A275=CN$7,IF('Copy &amp; Paste Roster Report Here'!$M275="RH",1,0),0)</f>
        <v>0</v>
      </c>
      <c r="CO278" s="122">
        <f>IF('Copy &amp; Paste Roster Report Here'!$A275=CO$7,IF('Copy &amp; Paste Roster Report Here'!$M275="RH",1,0),0)</f>
        <v>0</v>
      </c>
      <c r="CP278" s="122">
        <f>IF('Copy &amp; Paste Roster Report Here'!$A275=CP$7,IF('Copy &amp; Paste Roster Report Here'!$M275="RH",1,0),0)</f>
        <v>0</v>
      </c>
      <c r="CQ278" s="122">
        <f>IF('Copy &amp; Paste Roster Report Here'!$A275=CQ$7,IF('Copy &amp; Paste Roster Report Here'!$M275="RH",1,0),0)</f>
        <v>0</v>
      </c>
      <c r="CR278" s="73">
        <f t="shared" si="74"/>
        <v>0</v>
      </c>
      <c r="CS278" s="123">
        <f>IF('Copy &amp; Paste Roster Report Here'!$A275=CS$7,IF('Copy &amp; Paste Roster Report Here'!$M275="QT",1,0),0)</f>
        <v>0</v>
      </c>
      <c r="CT278" s="123">
        <f>IF('Copy &amp; Paste Roster Report Here'!$A275=CT$7,IF('Copy &amp; Paste Roster Report Here'!$M275="QT",1,0),0)</f>
        <v>0</v>
      </c>
      <c r="CU278" s="123">
        <f>IF('Copy &amp; Paste Roster Report Here'!$A275=CU$7,IF('Copy &amp; Paste Roster Report Here'!$M275="QT",1,0),0)</f>
        <v>0</v>
      </c>
      <c r="CV278" s="123">
        <f>IF('Copy &amp; Paste Roster Report Here'!$A275=CV$7,IF('Copy &amp; Paste Roster Report Here'!$M275="QT",1,0),0)</f>
        <v>0</v>
      </c>
      <c r="CW278" s="123">
        <f>IF('Copy &amp; Paste Roster Report Here'!$A275=CW$7,IF('Copy &amp; Paste Roster Report Here'!$M275="QT",1,0),0)</f>
        <v>0</v>
      </c>
      <c r="CX278" s="123">
        <f>IF('Copy &amp; Paste Roster Report Here'!$A275=CX$7,IF('Copy &amp; Paste Roster Report Here'!$M275="QT",1,0),0)</f>
        <v>0</v>
      </c>
      <c r="CY278" s="123">
        <f>IF('Copy &amp; Paste Roster Report Here'!$A275=CY$7,IF('Copy &amp; Paste Roster Report Here'!$M275="QT",1,0),0)</f>
        <v>0</v>
      </c>
      <c r="CZ278" s="123">
        <f>IF('Copy &amp; Paste Roster Report Here'!$A275=CZ$7,IF('Copy &amp; Paste Roster Report Here'!$M275="QT",1,0),0)</f>
        <v>0</v>
      </c>
      <c r="DA278" s="123">
        <f>IF('Copy &amp; Paste Roster Report Here'!$A275=DA$7,IF('Copy &amp; Paste Roster Report Here'!$M275="QT",1,0),0)</f>
        <v>0</v>
      </c>
      <c r="DB278" s="123">
        <f>IF('Copy &amp; Paste Roster Report Here'!$A275=DB$7,IF('Copy &amp; Paste Roster Report Here'!$M275="QT",1,0),0)</f>
        <v>0</v>
      </c>
      <c r="DC278" s="123">
        <f>IF('Copy &amp; Paste Roster Report Here'!$A275=DC$7,IF('Copy &amp; Paste Roster Report Here'!$M275="QT",1,0),0)</f>
        <v>0</v>
      </c>
      <c r="DD278" s="73">
        <f t="shared" si="75"/>
        <v>0</v>
      </c>
      <c r="DE278" s="124">
        <f>IF('Copy &amp; Paste Roster Report Here'!$A275=DE$7,IF('Copy &amp; Paste Roster Report Here'!$M275="xxxxxxxxxxx",1,0),0)</f>
        <v>0</v>
      </c>
      <c r="DF278" s="124">
        <f>IF('Copy &amp; Paste Roster Report Here'!$A275=DF$7,IF('Copy &amp; Paste Roster Report Here'!$M275="xxxxxxxxxxx",1,0),0)</f>
        <v>0</v>
      </c>
      <c r="DG278" s="124">
        <f>IF('Copy &amp; Paste Roster Report Here'!$A275=DG$7,IF('Copy &amp; Paste Roster Report Here'!$M275="xxxxxxxxxxx",1,0),0)</f>
        <v>0</v>
      </c>
      <c r="DH278" s="124">
        <f>IF('Copy &amp; Paste Roster Report Here'!$A275=DH$7,IF('Copy &amp; Paste Roster Report Here'!$M275="xxxxxxxxxxx",1,0),0)</f>
        <v>0</v>
      </c>
      <c r="DI278" s="124">
        <f>IF('Copy &amp; Paste Roster Report Here'!$A275=DI$7,IF('Copy &amp; Paste Roster Report Here'!$M275="xxxxxxxxxxx",1,0),0)</f>
        <v>0</v>
      </c>
      <c r="DJ278" s="124">
        <f>IF('Copy &amp; Paste Roster Report Here'!$A275=DJ$7,IF('Copy &amp; Paste Roster Report Here'!$M275="xxxxxxxxxxx",1,0),0)</f>
        <v>0</v>
      </c>
      <c r="DK278" s="124">
        <f>IF('Copy &amp; Paste Roster Report Here'!$A275=DK$7,IF('Copy &amp; Paste Roster Report Here'!$M275="xxxxxxxxxxx",1,0),0)</f>
        <v>0</v>
      </c>
      <c r="DL278" s="124">
        <f>IF('Copy &amp; Paste Roster Report Here'!$A275=DL$7,IF('Copy &amp; Paste Roster Report Here'!$M275="xxxxxxxxxxx",1,0),0)</f>
        <v>0</v>
      </c>
      <c r="DM278" s="124">
        <f>IF('Copy &amp; Paste Roster Report Here'!$A275=DM$7,IF('Copy &amp; Paste Roster Report Here'!$M275="xxxxxxxxxxx",1,0),0)</f>
        <v>0</v>
      </c>
      <c r="DN278" s="124">
        <f>IF('Copy &amp; Paste Roster Report Here'!$A275=DN$7,IF('Copy &amp; Paste Roster Report Here'!$M275="xxxxxxxxxxx",1,0),0)</f>
        <v>0</v>
      </c>
      <c r="DO278" s="124">
        <f>IF('Copy &amp; Paste Roster Report Here'!$A275=DO$7,IF('Copy &amp; Paste Roster Report Here'!$M275="xxxxxxxxxxx",1,0),0)</f>
        <v>0</v>
      </c>
      <c r="DP278" s="125">
        <f t="shared" si="76"/>
        <v>0</v>
      </c>
      <c r="DQ278" s="126">
        <f t="shared" si="77"/>
        <v>0</v>
      </c>
    </row>
    <row r="279" spans="1:121" x14ac:dyDescent="0.2">
      <c r="A279" s="111">
        <f t="shared" si="63"/>
        <v>0</v>
      </c>
      <c r="B279" s="111">
        <f t="shared" si="64"/>
        <v>0</v>
      </c>
      <c r="C279" s="112">
        <f>+('Copy &amp; Paste Roster Report Here'!$P276-'Copy &amp; Paste Roster Report Here'!$O276)/30</f>
        <v>0</v>
      </c>
      <c r="D279" s="112">
        <f>+('Copy &amp; Paste Roster Report Here'!$P276-'Copy &amp; Paste Roster Report Here'!$O276)</f>
        <v>0</v>
      </c>
      <c r="E279" s="111">
        <f>'Copy &amp; Paste Roster Report Here'!N276</f>
        <v>0</v>
      </c>
      <c r="F279" s="111" t="str">
        <f t="shared" si="65"/>
        <v>N</v>
      </c>
      <c r="G279" s="111">
        <f>'Copy &amp; Paste Roster Report Here'!R276</f>
        <v>0</v>
      </c>
      <c r="H279" s="113">
        <f t="shared" si="66"/>
        <v>0</v>
      </c>
      <c r="I279" s="112">
        <f>IF(F279="N",$F$5-'Copy &amp; Paste Roster Report Here'!O276,+'Copy &amp; Paste Roster Report Here'!Q276-'Copy &amp; Paste Roster Report Here'!O276)</f>
        <v>0</v>
      </c>
      <c r="J279" s="114">
        <f t="shared" si="67"/>
        <v>0</v>
      </c>
      <c r="K279" s="114">
        <f t="shared" si="68"/>
        <v>0</v>
      </c>
      <c r="L279" s="115">
        <f>'Copy &amp; Paste Roster Report Here'!F276</f>
        <v>0</v>
      </c>
      <c r="M279" s="116">
        <f t="shared" si="69"/>
        <v>0</v>
      </c>
      <c r="N279" s="117">
        <f>IF('Copy &amp; Paste Roster Report Here'!$A276='Analytical Tests'!N$7,IF($F279="Y",+$H279*N$6,0),0)</f>
        <v>0</v>
      </c>
      <c r="O279" s="117">
        <f>IF('Copy &amp; Paste Roster Report Here'!$A276='Analytical Tests'!O$7,IF($F279="Y",+$H279*O$6,0),0)</f>
        <v>0</v>
      </c>
      <c r="P279" s="117">
        <f>IF('Copy &amp; Paste Roster Report Here'!$A276='Analytical Tests'!P$7,IF($F279="Y",+$H279*P$6,0),0)</f>
        <v>0</v>
      </c>
      <c r="Q279" s="117">
        <f>IF('Copy &amp; Paste Roster Report Here'!$A276='Analytical Tests'!Q$7,IF($F279="Y",+$H279*Q$6,0),0)</f>
        <v>0</v>
      </c>
      <c r="R279" s="117">
        <f>IF('Copy &amp; Paste Roster Report Here'!$A276='Analytical Tests'!R$7,IF($F279="Y",+$H279*R$6,0),0)</f>
        <v>0</v>
      </c>
      <c r="S279" s="117">
        <f>IF('Copy &amp; Paste Roster Report Here'!$A276='Analytical Tests'!S$7,IF($F279="Y",+$H279*S$6,0),0)</f>
        <v>0</v>
      </c>
      <c r="T279" s="117">
        <f>IF('Copy &amp; Paste Roster Report Here'!$A276='Analytical Tests'!T$7,IF($F279="Y",+$H279*T$6,0),0)</f>
        <v>0</v>
      </c>
      <c r="U279" s="117">
        <f>IF('Copy &amp; Paste Roster Report Here'!$A276='Analytical Tests'!U$7,IF($F279="Y",+$H279*U$6,0),0)</f>
        <v>0</v>
      </c>
      <c r="V279" s="117">
        <f>IF('Copy &amp; Paste Roster Report Here'!$A276='Analytical Tests'!V$7,IF($F279="Y",+$H279*V$6,0),0)</f>
        <v>0</v>
      </c>
      <c r="W279" s="117">
        <f>IF('Copy &amp; Paste Roster Report Here'!$A276='Analytical Tests'!W$7,IF($F279="Y",+$H279*W$6,0),0)</f>
        <v>0</v>
      </c>
      <c r="X279" s="117">
        <f>IF('Copy &amp; Paste Roster Report Here'!$A276='Analytical Tests'!X$7,IF($F279="Y",+$H279*X$6,0),0)</f>
        <v>0</v>
      </c>
      <c r="Y279" s="117" t="b">
        <f>IF('Copy &amp; Paste Roster Report Here'!$A276='Analytical Tests'!Y$7,IF($F279="N",IF($J279&gt;=$C279,Y$6,+($I279/$D279)*Y$6),0))</f>
        <v>0</v>
      </c>
      <c r="Z279" s="117" t="b">
        <f>IF('Copy &amp; Paste Roster Report Here'!$A276='Analytical Tests'!Z$7,IF($F279="N",IF($J279&gt;=$C279,Z$6,+($I279/$D279)*Z$6),0))</f>
        <v>0</v>
      </c>
      <c r="AA279" s="117" t="b">
        <f>IF('Copy &amp; Paste Roster Report Here'!$A276='Analytical Tests'!AA$7,IF($F279="N",IF($J279&gt;=$C279,AA$6,+($I279/$D279)*AA$6),0))</f>
        <v>0</v>
      </c>
      <c r="AB279" s="117" t="b">
        <f>IF('Copy &amp; Paste Roster Report Here'!$A276='Analytical Tests'!AB$7,IF($F279="N",IF($J279&gt;=$C279,AB$6,+($I279/$D279)*AB$6),0))</f>
        <v>0</v>
      </c>
      <c r="AC279" s="117" t="b">
        <f>IF('Copy &amp; Paste Roster Report Here'!$A276='Analytical Tests'!AC$7,IF($F279="N",IF($J279&gt;=$C279,AC$6,+($I279/$D279)*AC$6),0))</f>
        <v>0</v>
      </c>
      <c r="AD279" s="117" t="b">
        <f>IF('Copy &amp; Paste Roster Report Here'!$A276='Analytical Tests'!AD$7,IF($F279="N",IF($J279&gt;=$C279,AD$6,+($I279/$D279)*AD$6),0))</f>
        <v>0</v>
      </c>
      <c r="AE279" s="117" t="b">
        <f>IF('Copy &amp; Paste Roster Report Here'!$A276='Analytical Tests'!AE$7,IF($F279="N",IF($J279&gt;=$C279,AE$6,+($I279/$D279)*AE$6),0))</f>
        <v>0</v>
      </c>
      <c r="AF279" s="117" t="b">
        <f>IF('Copy &amp; Paste Roster Report Here'!$A276='Analytical Tests'!AF$7,IF($F279="N",IF($J279&gt;=$C279,AF$6,+($I279/$D279)*AF$6),0))</f>
        <v>0</v>
      </c>
      <c r="AG279" s="117" t="b">
        <f>IF('Copy &amp; Paste Roster Report Here'!$A276='Analytical Tests'!AG$7,IF($F279="N",IF($J279&gt;=$C279,AG$6,+($I279/$D279)*AG$6),0))</f>
        <v>0</v>
      </c>
      <c r="AH279" s="117" t="b">
        <f>IF('Copy &amp; Paste Roster Report Here'!$A276='Analytical Tests'!AH$7,IF($F279="N",IF($J279&gt;=$C279,AH$6,+($I279/$D279)*AH$6),0))</f>
        <v>0</v>
      </c>
      <c r="AI279" s="117" t="b">
        <f>IF('Copy &amp; Paste Roster Report Here'!$A276='Analytical Tests'!AI$7,IF($F279="N",IF($J279&gt;=$C279,AI$6,+($I279/$D279)*AI$6),0))</f>
        <v>0</v>
      </c>
      <c r="AJ279" s="79"/>
      <c r="AK279" s="118">
        <f>IF('Copy &amp; Paste Roster Report Here'!$A276=AK$7,IF('Copy &amp; Paste Roster Report Here'!$M276="FT",1,0),0)</f>
        <v>0</v>
      </c>
      <c r="AL279" s="118">
        <f>IF('Copy &amp; Paste Roster Report Here'!$A276=AL$7,IF('Copy &amp; Paste Roster Report Here'!$M276="FT",1,0),0)</f>
        <v>0</v>
      </c>
      <c r="AM279" s="118">
        <f>IF('Copy &amp; Paste Roster Report Here'!$A276=AM$7,IF('Copy &amp; Paste Roster Report Here'!$M276="FT",1,0),0)</f>
        <v>0</v>
      </c>
      <c r="AN279" s="118">
        <f>IF('Copy &amp; Paste Roster Report Here'!$A276=AN$7,IF('Copy &amp; Paste Roster Report Here'!$M276="FT",1,0),0)</f>
        <v>0</v>
      </c>
      <c r="AO279" s="118">
        <f>IF('Copy &amp; Paste Roster Report Here'!$A276=AO$7,IF('Copy &amp; Paste Roster Report Here'!$M276="FT",1,0),0)</f>
        <v>0</v>
      </c>
      <c r="AP279" s="118">
        <f>IF('Copy &amp; Paste Roster Report Here'!$A276=AP$7,IF('Copy &amp; Paste Roster Report Here'!$M276="FT",1,0),0)</f>
        <v>0</v>
      </c>
      <c r="AQ279" s="118">
        <f>IF('Copy &amp; Paste Roster Report Here'!$A276=AQ$7,IF('Copy &amp; Paste Roster Report Here'!$M276="FT",1,0),0)</f>
        <v>0</v>
      </c>
      <c r="AR279" s="118">
        <f>IF('Copy &amp; Paste Roster Report Here'!$A276=AR$7,IF('Copy &amp; Paste Roster Report Here'!$M276="FT",1,0),0)</f>
        <v>0</v>
      </c>
      <c r="AS279" s="118">
        <f>IF('Copy &amp; Paste Roster Report Here'!$A276=AS$7,IF('Copy &amp; Paste Roster Report Here'!$M276="FT",1,0),0)</f>
        <v>0</v>
      </c>
      <c r="AT279" s="118">
        <f>IF('Copy &amp; Paste Roster Report Here'!$A276=AT$7,IF('Copy &amp; Paste Roster Report Here'!$M276="FT",1,0),0)</f>
        <v>0</v>
      </c>
      <c r="AU279" s="118">
        <f>IF('Copy &amp; Paste Roster Report Here'!$A276=AU$7,IF('Copy &amp; Paste Roster Report Here'!$M276="FT",1,0),0)</f>
        <v>0</v>
      </c>
      <c r="AV279" s="73">
        <f t="shared" si="70"/>
        <v>0</v>
      </c>
      <c r="AW279" s="119">
        <f>IF('Copy &amp; Paste Roster Report Here'!$A276=AW$7,IF('Copy &amp; Paste Roster Report Here'!$M276="HT",1,0),0)</f>
        <v>0</v>
      </c>
      <c r="AX279" s="119">
        <f>IF('Copy &amp; Paste Roster Report Here'!$A276=AX$7,IF('Copy &amp; Paste Roster Report Here'!$M276="HT",1,0),0)</f>
        <v>0</v>
      </c>
      <c r="AY279" s="119">
        <f>IF('Copy &amp; Paste Roster Report Here'!$A276=AY$7,IF('Copy &amp; Paste Roster Report Here'!$M276="HT",1,0),0)</f>
        <v>0</v>
      </c>
      <c r="AZ279" s="119">
        <f>IF('Copy &amp; Paste Roster Report Here'!$A276=AZ$7,IF('Copy &amp; Paste Roster Report Here'!$M276="HT",1,0),0)</f>
        <v>0</v>
      </c>
      <c r="BA279" s="119">
        <f>IF('Copy &amp; Paste Roster Report Here'!$A276=BA$7,IF('Copy &amp; Paste Roster Report Here'!$M276="HT",1,0),0)</f>
        <v>0</v>
      </c>
      <c r="BB279" s="119">
        <f>IF('Copy &amp; Paste Roster Report Here'!$A276=BB$7,IF('Copy &amp; Paste Roster Report Here'!$M276="HT",1,0),0)</f>
        <v>0</v>
      </c>
      <c r="BC279" s="119">
        <f>IF('Copy &amp; Paste Roster Report Here'!$A276=BC$7,IF('Copy &amp; Paste Roster Report Here'!$M276="HT",1,0),0)</f>
        <v>0</v>
      </c>
      <c r="BD279" s="119">
        <f>IF('Copy &amp; Paste Roster Report Here'!$A276=BD$7,IF('Copy &amp; Paste Roster Report Here'!$M276="HT",1,0),0)</f>
        <v>0</v>
      </c>
      <c r="BE279" s="119">
        <f>IF('Copy &amp; Paste Roster Report Here'!$A276=BE$7,IF('Copy &amp; Paste Roster Report Here'!$M276="HT",1,0),0)</f>
        <v>0</v>
      </c>
      <c r="BF279" s="119">
        <f>IF('Copy &amp; Paste Roster Report Here'!$A276=BF$7,IF('Copy &amp; Paste Roster Report Here'!$M276="HT",1,0),0)</f>
        <v>0</v>
      </c>
      <c r="BG279" s="119">
        <f>IF('Copy &amp; Paste Roster Report Here'!$A276=BG$7,IF('Copy &amp; Paste Roster Report Here'!$M276="HT",1,0),0)</f>
        <v>0</v>
      </c>
      <c r="BH279" s="73">
        <f t="shared" si="71"/>
        <v>0</v>
      </c>
      <c r="BI279" s="120">
        <f>IF('Copy &amp; Paste Roster Report Here'!$A276=BI$7,IF('Copy &amp; Paste Roster Report Here'!$M276="MT",1,0),0)</f>
        <v>0</v>
      </c>
      <c r="BJ279" s="120">
        <f>IF('Copy &amp; Paste Roster Report Here'!$A276=BJ$7,IF('Copy &amp; Paste Roster Report Here'!$M276="MT",1,0),0)</f>
        <v>0</v>
      </c>
      <c r="BK279" s="120">
        <f>IF('Copy &amp; Paste Roster Report Here'!$A276=BK$7,IF('Copy &amp; Paste Roster Report Here'!$M276="MT",1,0),0)</f>
        <v>0</v>
      </c>
      <c r="BL279" s="120">
        <f>IF('Copy &amp; Paste Roster Report Here'!$A276=BL$7,IF('Copy &amp; Paste Roster Report Here'!$M276="MT",1,0),0)</f>
        <v>0</v>
      </c>
      <c r="BM279" s="120">
        <f>IF('Copy &amp; Paste Roster Report Here'!$A276=BM$7,IF('Copy &amp; Paste Roster Report Here'!$M276="MT",1,0),0)</f>
        <v>0</v>
      </c>
      <c r="BN279" s="120">
        <f>IF('Copy &amp; Paste Roster Report Here'!$A276=BN$7,IF('Copy &amp; Paste Roster Report Here'!$M276="MT",1,0),0)</f>
        <v>0</v>
      </c>
      <c r="BO279" s="120">
        <f>IF('Copy &amp; Paste Roster Report Here'!$A276=BO$7,IF('Copy &amp; Paste Roster Report Here'!$M276="MT",1,0),0)</f>
        <v>0</v>
      </c>
      <c r="BP279" s="120">
        <f>IF('Copy &amp; Paste Roster Report Here'!$A276=BP$7,IF('Copy &amp; Paste Roster Report Here'!$M276="MT",1,0),0)</f>
        <v>0</v>
      </c>
      <c r="BQ279" s="120">
        <f>IF('Copy &amp; Paste Roster Report Here'!$A276=BQ$7,IF('Copy &amp; Paste Roster Report Here'!$M276="MT",1,0),0)</f>
        <v>0</v>
      </c>
      <c r="BR279" s="120">
        <f>IF('Copy &amp; Paste Roster Report Here'!$A276=BR$7,IF('Copy &amp; Paste Roster Report Here'!$M276="MT",1,0),0)</f>
        <v>0</v>
      </c>
      <c r="BS279" s="120">
        <f>IF('Copy &amp; Paste Roster Report Here'!$A276=BS$7,IF('Copy &amp; Paste Roster Report Here'!$M276="MT",1,0),0)</f>
        <v>0</v>
      </c>
      <c r="BT279" s="73">
        <f t="shared" si="72"/>
        <v>0</v>
      </c>
      <c r="BU279" s="121">
        <f>IF('Copy &amp; Paste Roster Report Here'!$A276=BU$7,IF('Copy &amp; Paste Roster Report Here'!$M276="fy",1,0),0)</f>
        <v>0</v>
      </c>
      <c r="BV279" s="121">
        <f>IF('Copy &amp; Paste Roster Report Here'!$A276=BV$7,IF('Copy &amp; Paste Roster Report Here'!$M276="fy",1,0),0)</f>
        <v>0</v>
      </c>
      <c r="BW279" s="121">
        <f>IF('Copy &amp; Paste Roster Report Here'!$A276=BW$7,IF('Copy &amp; Paste Roster Report Here'!$M276="fy",1,0),0)</f>
        <v>0</v>
      </c>
      <c r="BX279" s="121">
        <f>IF('Copy &amp; Paste Roster Report Here'!$A276=BX$7,IF('Copy &amp; Paste Roster Report Here'!$M276="fy",1,0),0)</f>
        <v>0</v>
      </c>
      <c r="BY279" s="121">
        <f>IF('Copy &amp; Paste Roster Report Here'!$A276=BY$7,IF('Copy &amp; Paste Roster Report Here'!$M276="fy",1,0),0)</f>
        <v>0</v>
      </c>
      <c r="BZ279" s="121">
        <f>IF('Copy &amp; Paste Roster Report Here'!$A276=BZ$7,IF('Copy &amp; Paste Roster Report Here'!$M276="fy",1,0),0)</f>
        <v>0</v>
      </c>
      <c r="CA279" s="121">
        <f>IF('Copy &amp; Paste Roster Report Here'!$A276=CA$7,IF('Copy &amp; Paste Roster Report Here'!$M276="fy",1,0),0)</f>
        <v>0</v>
      </c>
      <c r="CB279" s="121">
        <f>IF('Copy &amp; Paste Roster Report Here'!$A276=CB$7,IF('Copy &amp; Paste Roster Report Here'!$M276="fy",1,0),0)</f>
        <v>0</v>
      </c>
      <c r="CC279" s="121">
        <f>IF('Copy &amp; Paste Roster Report Here'!$A276=CC$7,IF('Copy &amp; Paste Roster Report Here'!$M276="fy",1,0),0)</f>
        <v>0</v>
      </c>
      <c r="CD279" s="121">
        <f>IF('Copy &amp; Paste Roster Report Here'!$A276=CD$7,IF('Copy &amp; Paste Roster Report Here'!$M276="fy",1,0),0)</f>
        <v>0</v>
      </c>
      <c r="CE279" s="121">
        <f>IF('Copy &amp; Paste Roster Report Here'!$A276=CE$7,IF('Copy &amp; Paste Roster Report Here'!$M276="fy",1,0),0)</f>
        <v>0</v>
      </c>
      <c r="CF279" s="73">
        <f t="shared" si="73"/>
        <v>0</v>
      </c>
      <c r="CG279" s="122">
        <f>IF('Copy &amp; Paste Roster Report Here'!$A276=CG$7,IF('Copy &amp; Paste Roster Report Here'!$M276="RH",1,0),0)</f>
        <v>0</v>
      </c>
      <c r="CH279" s="122">
        <f>IF('Copy &amp; Paste Roster Report Here'!$A276=CH$7,IF('Copy &amp; Paste Roster Report Here'!$M276="RH",1,0),0)</f>
        <v>0</v>
      </c>
      <c r="CI279" s="122">
        <f>IF('Copy &amp; Paste Roster Report Here'!$A276=CI$7,IF('Copy &amp; Paste Roster Report Here'!$M276="RH",1,0),0)</f>
        <v>0</v>
      </c>
      <c r="CJ279" s="122">
        <f>IF('Copy &amp; Paste Roster Report Here'!$A276=CJ$7,IF('Copy &amp; Paste Roster Report Here'!$M276="RH",1,0),0)</f>
        <v>0</v>
      </c>
      <c r="CK279" s="122">
        <f>IF('Copy &amp; Paste Roster Report Here'!$A276=CK$7,IF('Copy &amp; Paste Roster Report Here'!$M276="RH",1,0),0)</f>
        <v>0</v>
      </c>
      <c r="CL279" s="122">
        <f>IF('Copy &amp; Paste Roster Report Here'!$A276=CL$7,IF('Copy &amp; Paste Roster Report Here'!$M276="RH",1,0),0)</f>
        <v>0</v>
      </c>
      <c r="CM279" s="122">
        <f>IF('Copy &amp; Paste Roster Report Here'!$A276=CM$7,IF('Copy &amp; Paste Roster Report Here'!$M276="RH",1,0),0)</f>
        <v>0</v>
      </c>
      <c r="CN279" s="122">
        <f>IF('Copy &amp; Paste Roster Report Here'!$A276=CN$7,IF('Copy &amp; Paste Roster Report Here'!$M276="RH",1,0),0)</f>
        <v>0</v>
      </c>
      <c r="CO279" s="122">
        <f>IF('Copy &amp; Paste Roster Report Here'!$A276=CO$7,IF('Copy &amp; Paste Roster Report Here'!$M276="RH",1,0),0)</f>
        <v>0</v>
      </c>
      <c r="CP279" s="122">
        <f>IF('Copy &amp; Paste Roster Report Here'!$A276=CP$7,IF('Copy &amp; Paste Roster Report Here'!$M276="RH",1,0),0)</f>
        <v>0</v>
      </c>
      <c r="CQ279" s="122">
        <f>IF('Copy &amp; Paste Roster Report Here'!$A276=CQ$7,IF('Copy &amp; Paste Roster Report Here'!$M276="RH",1,0),0)</f>
        <v>0</v>
      </c>
      <c r="CR279" s="73">
        <f t="shared" si="74"/>
        <v>0</v>
      </c>
      <c r="CS279" s="123">
        <f>IF('Copy &amp; Paste Roster Report Here'!$A276=CS$7,IF('Copy &amp; Paste Roster Report Here'!$M276="QT",1,0),0)</f>
        <v>0</v>
      </c>
      <c r="CT279" s="123">
        <f>IF('Copy &amp; Paste Roster Report Here'!$A276=CT$7,IF('Copy &amp; Paste Roster Report Here'!$M276="QT",1,0),0)</f>
        <v>0</v>
      </c>
      <c r="CU279" s="123">
        <f>IF('Copy &amp; Paste Roster Report Here'!$A276=CU$7,IF('Copy &amp; Paste Roster Report Here'!$M276="QT",1,0),0)</f>
        <v>0</v>
      </c>
      <c r="CV279" s="123">
        <f>IF('Copy &amp; Paste Roster Report Here'!$A276=CV$7,IF('Copy &amp; Paste Roster Report Here'!$M276="QT",1,0),0)</f>
        <v>0</v>
      </c>
      <c r="CW279" s="123">
        <f>IF('Copy &amp; Paste Roster Report Here'!$A276=CW$7,IF('Copy &amp; Paste Roster Report Here'!$M276="QT",1,0),0)</f>
        <v>0</v>
      </c>
      <c r="CX279" s="123">
        <f>IF('Copy &amp; Paste Roster Report Here'!$A276=CX$7,IF('Copy &amp; Paste Roster Report Here'!$M276="QT",1,0),0)</f>
        <v>0</v>
      </c>
      <c r="CY279" s="123">
        <f>IF('Copy &amp; Paste Roster Report Here'!$A276=CY$7,IF('Copy &amp; Paste Roster Report Here'!$M276="QT",1,0),0)</f>
        <v>0</v>
      </c>
      <c r="CZ279" s="123">
        <f>IF('Copy &amp; Paste Roster Report Here'!$A276=CZ$7,IF('Copy &amp; Paste Roster Report Here'!$M276="QT",1,0),0)</f>
        <v>0</v>
      </c>
      <c r="DA279" s="123">
        <f>IF('Copy &amp; Paste Roster Report Here'!$A276=DA$7,IF('Copy &amp; Paste Roster Report Here'!$M276="QT",1,0),0)</f>
        <v>0</v>
      </c>
      <c r="DB279" s="123">
        <f>IF('Copy &amp; Paste Roster Report Here'!$A276=DB$7,IF('Copy &amp; Paste Roster Report Here'!$M276="QT",1,0),0)</f>
        <v>0</v>
      </c>
      <c r="DC279" s="123">
        <f>IF('Copy &amp; Paste Roster Report Here'!$A276=DC$7,IF('Copy &amp; Paste Roster Report Here'!$M276="QT",1,0),0)</f>
        <v>0</v>
      </c>
      <c r="DD279" s="73">
        <f t="shared" si="75"/>
        <v>0</v>
      </c>
      <c r="DE279" s="124">
        <f>IF('Copy &amp; Paste Roster Report Here'!$A276=DE$7,IF('Copy &amp; Paste Roster Report Here'!$M276="xxxxxxxxxxx",1,0),0)</f>
        <v>0</v>
      </c>
      <c r="DF279" s="124">
        <f>IF('Copy &amp; Paste Roster Report Here'!$A276=DF$7,IF('Copy &amp; Paste Roster Report Here'!$M276="xxxxxxxxxxx",1,0),0)</f>
        <v>0</v>
      </c>
      <c r="DG279" s="124">
        <f>IF('Copy &amp; Paste Roster Report Here'!$A276=DG$7,IF('Copy &amp; Paste Roster Report Here'!$M276="xxxxxxxxxxx",1,0),0)</f>
        <v>0</v>
      </c>
      <c r="DH279" s="124">
        <f>IF('Copy &amp; Paste Roster Report Here'!$A276=DH$7,IF('Copy &amp; Paste Roster Report Here'!$M276="xxxxxxxxxxx",1,0),0)</f>
        <v>0</v>
      </c>
      <c r="DI279" s="124">
        <f>IF('Copy &amp; Paste Roster Report Here'!$A276=DI$7,IF('Copy &amp; Paste Roster Report Here'!$M276="xxxxxxxxxxx",1,0),0)</f>
        <v>0</v>
      </c>
      <c r="DJ279" s="124">
        <f>IF('Copy &amp; Paste Roster Report Here'!$A276=DJ$7,IF('Copy &amp; Paste Roster Report Here'!$M276="xxxxxxxxxxx",1,0),0)</f>
        <v>0</v>
      </c>
      <c r="DK279" s="124">
        <f>IF('Copy &amp; Paste Roster Report Here'!$A276=DK$7,IF('Copy &amp; Paste Roster Report Here'!$M276="xxxxxxxxxxx",1,0),0)</f>
        <v>0</v>
      </c>
      <c r="DL279" s="124">
        <f>IF('Copy &amp; Paste Roster Report Here'!$A276=DL$7,IF('Copy &amp; Paste Roster Report Here'!$M276="xxxxxxxxxxx",1,0),0)</f>
        <v>0</v>
      </c>
      <c r="DM279" s="124">
        <f>IF('Copy &amp; Paste Roster Report Here'!$A276=DM$7,IF('Copy &amp; Paste Roster Report Here'!$M276="xxxxxxxxxxx",1,0),0)</f>
        <v>0</v>
      </c>
      <c r="DN279" s="124">
        <f>IF('Copy &amp; Paste Roster Report Here'!$A276=DN$7,IF('Copy &amp; Paste Roster Report Here'!$M276="xxxxxxxxxxx",1,0),0)</f>
        <v>0</v>
      </c>
      <c r="DO279" s="124">
        <f>IF('Copy &amp; Paste Roster Report Here'!$A276=DO$7,IF('Copy &amp; Paste Roster Report Here'!$M276="xxxxxxxxxxx",1,0),0)</f>
        <v>0</v>
      </c>
      <c r="DP279" s="125">
        <f t="shared" si="76"/>
        <v>0</v>
      </c>
      <c r="DQ279" s="126">
        <f t="shared" si="77"/>
        <v>0</v>
      </c>
    </row>
    <row r="280" spans="1:121" x14ac:dyDescent="0.2">
      <c r="A280" s="111">
        <f t="shared" si="63"/>
        <v>0</v>
      </c>
      <c r="B280" s="111">
        <f t="shared" si="64"/>
        <v>0</v>
      </c>
      <c r="C280" s="112">
        <f>+('Copy &amp; Paste Roster Report Here'!$P277-'Copy &amp; Paste Roster Report Here'!$O277)/30</f>
        <v>0</v>
      </c>
      <c r="D280" s="112">
        <f>+('Copy &amp; Paste Roster Report Here'!$P277-'Copy &amp; Paste Roster Report Here'!$O277)</f>
        <v>0</v>
      </c>
      <c r="E280" s="111">
        <f>'Copy &amp; Paste Roster Report Here'!N277</f>
        <v>0</v>
      </c>
      <c r="F280" s="111" t="str">
        <f t="shared" si="65"/>
        <v>N</v>
      </c>
      <c r="G280" s="111">
        <f>'Copy &amp; Paste Roster Report Here'!R277</f>
        <v>0</v>
      </c>
      <c r="H280" s="113">
        <f t="shared" si="66"/>
        <v>0</v>
      </c>
      <c r="I280" s="112">
        <f>IF(F280="N",$F$5-'Copy &amp; Paste Roster Report Here'!O277,+'Copy &amp; Paste Roster Report Here'!Q277-'Copy &amp; Paste Roster Report Here'!O277)</f>
        <v>0</v>
      </c>
      <c r="J280" s="114">
        <f t="shared" si="67"/>
        <v>0</v>
      </c>
      <c r="K280" s="114">
        <f t="shared" si="68"/>
        <v>0</v>
      </c>
      <c r="L280" s="115">
        <f>'Copy &amp; Paste Roster Report Here'!F277</f>
        <v>0</v>
      </c>
      <c r="M280" s="116">
        <f t="shared" si="69"/>
        <v>0</v>
      </c>
      <c r="N280" s="117">
        <f>IF('Copy &amp; Paste Roster Report Here'!$A277='Analytical Tests'!N$7,IF($F280="Y",+$H280*N$6,0),0)</f>
        <v>0</v>
      </c>
      <c r="O280" s="117">
        <f>IF('Copy &amp; Paste Roster Report Here'!$A277='Analytical Tests'!O$7,IF($F280="Y",+$H280*O$6,0),0)</f>
        <v>0</v>
      </c>
      <c r="P280" s="117">
        <f>IF('Copy &amp; Paste Roster Report Here'!$A277='Analytical Tests'!P$7,IF($F280="Y",+$H280*P$6,0),0)</f>
        <v>0</v>
      </c>
      <c r="Q280" s="117">
        <f>IF('Copy &amp; Paste Roster Report Here'!$A277='Analytical Tests'!Q$7,IF($F280="Y",+$H280*Q$6,0),0)</f>
        <v>0</v>
      </c>
      <c r="R280" s="117">
        <f>IF('Copy &amp; Paste Roster Report Here'!$A277='Analytical Tests'!R$7,IF($F280="Y",+$H280*R$6,0),0)</f>
        <v>0</v>
      </c>
      <c r="S280" s="117">
        <f>IF('Copy &amp; Paste Roster Report Here'!$A277='Analytical Tests'!S$7,IF($F280="Y",+$H280*S$6,0),0)</f>
        <v>0</v>
      </c>
      <c r="T280" s="117">
        <f>IF('Copy &amp; Paste Roster Report Here'!$A277='Analytical Tests'!T$7,IF($F280="Y",+$H280*T$6,0),0)</f>
        <v>0</v>
      </c>
      <c r="U280" s="117">
        <f>IF('Copy &amp; Paste Roster Report Here'!$A277='Analytical Tests'!U$7,IF($F280="Y",+$H280*U$6,0),0)</f>
        <v>0</v>
      </c>
      <c r="V280" s="117">
        <f>IF('Copy &amp; Paste Roster Report Here'!$A277='Analytical Tests'!V$7,IF($F280="Y",+$H280*V$6,0),0)</f>
        <v>0</v>
      </c>
      <c r="W280" s="117">
        <f>IF('Copy &amp; Paste Roster Report Here'!$A277='Analytical Tests'!W$7,IF($F280="Y",+$H280*W$6,0),0)</f>
        <v>0</v>
      </c>
      <c r="X280" s="117">
        <f>IF('Copy &amp; Paste Roster Report Here'!$A277='Analytical Tests'!X$7,IF($F280="Y",+$H280*X$6,0),0)</f>
        <v>0</v>
      </c>
      <c r="Y280" s="117" t="b">
        <f>IF('Copy &amp; Paste Roster Report Here'!$A277='Analytical Tests'!Y$7,IF($F280="N",IF($J280&gt;=$C280,Y$6,+($I280/$D280)*Y$6),0))</f>
        <v>0</v>
      </c>
      <c r="Z280" s="117" t="b">
        <f>IF('Copy &amp; Paste Roster Report Here'!$A277='Analytical Tests'!Z$7,IF($F280="N",IF($J280&gt;=$C280,Z$6,+($I280/$D280)*Z$6),0))</f>
        <v>0</v>
      </c>
      <c r="AA280" s="117" t="b">
        <f>IF('Copy &amp; Paste Roster Report Here'!$A277='Analytical Tests'!AA$7,IF($F280="N",IF($J280&gt;=$C280,AA$6,+($I280/$D280)*AA$6),0))</f>
        <v>0</v>
      </c>
      <c r="AB280" s="117" t="b">
        <f>IF('Copy &amp; Paste Roster Report Here'!$A277='Analytical Tests'!AB$7,IF($F280="N",IF($J280&gt;=$C280,AB$6,+($I280/$D280)*AB$6),0))</f>
        <v>0</v>
      </c>
      <c r="AC280" s="117" t="b">
        <f>IF('Copy &amp; Paste Roster Report Here'!$A277='Analytical Tests'!AC$7,IF($F280="N",IF($J280&gt;=$C280,AC$6,+($I280/$D280)*AC$6),0))</f>
        <v>0</v>
      </c>
      <c r="AD280" s="117" t="b">
        <f>IF('Copy &amp; Paste Roster Report Here'!$A277='Analytical Tests'!AD$7,IF($F280="N",IF($J280&gt;=$C280,AD$6,+($I280/$D280)*AD$6),0))</f>
        <v>0</v>
      </c>
      <c r="AE280" s="117" t="b">
        <f>IF('Copy &amp; Paste Roster Report Here'!$A277='Analytical Tests'!AE$7,IF($F280="N",IF($J280&gt;=$C280,AE$6,+($I280/$D280)*AE$6),0))</f>
        <v>0</v>
      </c>
      <c r="AF280" s="117" t="b">
        <f>IF('Copy &amp; Paste Roster Report Here'!$A277='Analytical Tests'!AF$7,IF($F280="N",IF($J280&gt;=$C280,AF$6,+($I280/$D280)*AF$6),0))</f>
        <v>0</v>
      </c>
      <c r="AG280" s="117" t="b">
        <f>IF('Copy &amp; Paste Roster Report Here'!$A277='Analytical Tests'!AG$7,IF($F280="N",IF($J280&gt;=$C280,AG$6,+($I280/$D280)*AG$6),0))</f>
        <v>0</v>
      </c>
      <c r="AH280" s="117" t="b">
        <f>IF('Copy &amp; Paste Roster Report Here'!$A277='Analytical Tests'!AH$7,IF($F280="N",IF($J280&gt;=$C280,AH$6,+($I280/$D280)*AH$6),0))</f>
        <v>0</v>
      </c>
      <c r="AI280" s="117" t="b">
        <f>IF('Copy &amp; Paste Roster Report Here'!$A277='Analytical Tests'!AI$7,IF($F280="N",IF($J280&gt;=$C280,AI$6,+($I280/$D280)*AI$6),0))</f>
        <v>0</v>
      </c>
      <c r="AJ280" s="79"/>
      <c r="AK280" s="118">
        <f>IF('Copy &amp; Paste Roster Report Here'!$A277=AK$7,IF('Copy &amp; Paste Roster Report Here'!$M277="FT",1,0),0)</f>
        <v>0</v>
      </c>
      <c r="AL280" s="118">
        <f>IF('Copy &amp; Paste Roster Report Here'!$A277=AL$7,IF('Copy &amp; Paste Roster Report Here'!$M277="FT",1,0),0)</f>
        <v>0</v>
      </c>
      <c r="AM280" s="118">
        <f>IF('Copy &amp; Paste Roster Report Here'!$A277=AM$7,IF('Copy &amp; Paste Roster Report Here'!$M277="FT",1,0),0)</f>
        <v>0</v>
      </c>
      <c r="AN280" s="118">
        <f>IF('Copy &amp; Paste Roster Report Here'!$A277=AN$7,IF('Copy &amp; Paste Roster Report Here'!$M277="FT",1,0),0)</f>
        <v>0</v>
      </c>
      <c r="AO280" s="118">
        <f>IF('Copy &amp; Paste Roster Report Here'!$A277=AO$7,IF('Copy &amp; Paste Roster Report Here'!$M277="FT",1,0),0)</f>
        <v>0</v>
      </c>
      <c r="AP280" s="118">
        <f>IF('Copy &amp; Paste Roster Report Here'!$A277=AP$7,IF('Copy &amp; Paste Roster Report Here'!$M277="FT",1,0),0)</f>
        <v>0</v>
      </c>
      <c r="AQ280" s="118">
        <f>IF('Copy &amp; Paste Roster Report Here'!$A277=AQ$7,IF('Copy &amp; Paste Roster Report Here'!$M277="FT",1,0),0)</f>
        <v>0</v>
      </c>
      <c r="AR280" s="118">
        <f>IF('Copy &amp; Paste Roster Report Here'!$A277=AR$7,IF('Copy &amp; Paste Roster Report Here'!$M277="FT",1,0),0)</f>
        <v>0</v>
      </c>
      <c r="AS280" s="118">
        <f>IF('Copy &amp; Paste Roster Report Here'!$A277=AS$7,IF('Copy &amp; Paste Roster Report Here'!$M277="FT",1,0),0)</f>
        <v>0</v>
      </c>
      <c r="AT280" s="118">
        <f>IF('Copy &amp; Paste Roster Report Here'!$A277=AT$7,IF('Copy &amp; Paste Roster Report Here'!$M277="FT",1,0),0)</f>
        <v>0</v>
      </c>
      <c r="AU280" s="118">
        <f>IF('Copy &amp; Paste Roster Report Here'!$A277=AU$7,IF('Copy &amp; Paste Roster Report Here'!$M277="FT",1,0),0)</f>
        <v>0</v>
      </c>
      <c r="AV280" s="73">
        <f t="shared" si="70"/>
        <v>0</v>
      </c>
      <c r="AW280" s="119">
        <f>IF('Copy &amp; Paste Roster Report Here'!$A277=AW$7,IF('Copy &amp; Paste Roster Report Here'!$M277="HT",1,0),0)</f>
        <v>0</v>
      </c>
      <c r="AX280" s="119">
        <f>IF('Copy &amp; Paste Roster Report Here'!$A277=AX$7,IF('Copy &amp; Paste Roster Report Here'!$M277="HT",1,0),0)</f>
        <v>0</v>
      </c>
      <c r="AY280" s="119">
        <f>IF('Copy &amp; Paste Roster Report Here'!$A277=AY$7,IF('Copy &amp; Paste Roster Report Here'!$M277="HT",1,0),0)</f>
        <v>0</v>
      </c>
      <c r="AZ280" s="119">
        <f>IF('Copy &amp; Paste Roster Report Here'!$A277=AZ$7,IF('Copy &amp; Paste Roster Report Here'!$M277="HT",1,0),0)</f>
        <v>0</v>
      </c>
      <c r="BA280" s="119">
        <f>IF('Copy &amp; Paste Roster Report Here'!$A277=BA$7,IF('Copy &amp; Paste Roster Report Here'!$M277="HT",1,0),0)</f>
        <v>0</v>
      </c>
      <c r="BB280" s="119">
        <f>IF('Copy &amp; Paste Roster Report Here'!$A277=BB$7,IF('Copy &amp; Paste Roster Report Here'!$M277="HT",1,0),0)</f>
        <v>0</v>
      </c>
      <c r="BC280" s="119">
        <f>IF('Copy &amp; Paste Roster Report Here'!$A277=BC$7,IF('Copy &amp; Paste Roster Report Here'!$M277="HT",1,0),0)</f>
        <v>0</v>
      </c>
      <c r="BD280" s="119">
        <f>IF('Copy &amp; Paste Roster Report Here'!$A277=BD$7,IF('Copy &amp; Paste Roster Report Here'!$M277="HT",1,0),0)</f>
        <v>0</v>
      </c>
      <c r="BE280" s="119">
        <f>IF('Copy &amp; Paste Roster Report Here'!$A277=BE$7,IF('Copy &amp; Paste Roster Report Here'!$M277="HT",1,0),0)</f>
        <v>0</v>
      </c>
      <c r="BF280" s="119">
        <f>IF('Copy &amp; Paste Roster Report Here'!$A277=BF$7,IF('Copy &amp; Paste Roster Report Here'!$M277="HT",1,0),0)</f>
        <v>0</v>
      </c>
      <c r="BG280" s="119">
        <f>IF('Copy &amp; Paste Roster Report Here'!$A277=BG$7,IF('Copy &amp; Paste Roster Report Here'!$M277="HT",1,0),0)</f>
        <v>0</v>
      </c>
      <c r="BH280" s="73">
        <f t="shared" si="71"/>
        <v>0</v>
      </c>
      <c r="BI280" s="120">
        <f>IF('Copy &amp; Paste Roster Report Here'!$A277=BI$7,IF('Copy &amp; Paste Roster Report Here'!$M277="MT",1,0),0)</f>
        <v>0</v>
      </c>
      <c r="BJ280" s="120">
        <f>IF('Copy &amp; Paste Roster Report Here'!$A277=BJ$7,IF('Copy &amp; Paste Roster Report Here'!$M277="MT",1,0),0)</f>
        <v>0</v>
      </c>
      <c r="BK280" s="120">
        <f>IF('Copy &amp; Paste Roster Report Here'!$A277=BK$7,IF('Copy &amp; Paste Roster Report Here'!$M277="MT",1,0),0)</f>
        <v>0</v>
      </c>
      <c r="BL280" s="120">
        <f>IF('Copy &amp; Paste Roster Report Here'!$A277=BL$7,IF('Copy &amp; Paste Roster Report Here'!$M277="MT",1,0),0)</f>
        <v>0</v>
      </c>
      <c r="BM280" s="120">
        <f>IF('Copy &amp; Paste Roster Report Here'!$A277=BM$7,IF('Copy &amp; Paste Roster Report Here'!$M277="MT",1,0),0)</f>
        <v>0</v>
      </c>
      <c r="BN280" s="120">
        <f>IF('Copy &amp; Paste Roster Report Here'!$A277=BN$7,IF('Copy &amp; Paste Roster Report Here'!$M277="MT",1,0),0)</f>
        <v>0</v>
      </c>
      <c r="BO280" s="120">
        <f>IF('Copy &amp; Paste Roster Report Here'!$A277=BO$7,IF('Copy &amp; Paste Roster Report Here'!$M277="MT",1,0),0)</f>
        <v>0</v>
      </c>
      <c r="BP280" s="120">
        <f>IF('Copy &amp; Paste Roster Report Here'!$A277=BP$7,IF('Copy &amp; Paste Roster Report Here'!$M277="MT",1,0),0)</f>
        <v>0</v>
      </c>
      <c r="BQ280" s="120">
        <f>IF('Copy &amp; Paste Roster Report Here'!$A277=BQ$7,IF('Copy &amp; Paste Roster Report Here'!$M277="MT",1,0),0)</f>
        <v>0</v>
      </c>
      <c r="BR280" s="120">
        <f>IF('Copy &amp; Paste Roster Report Here'!$A277=BR$7,IF('Copy &amp; Paste Roster Report Here'!$M277="MT",1,0),0)</f>
        <v>0</v>
      </c>
      <c r="BS280" s="120">
        <f>IF('Copy &amp; Paste Roster Report Here'!$A277=BS$7,IF('Copy &amp; Paste Roster Report Here'!$M277="MT",1,0),0)</f>
        <v>0</v>
      </c>
      <c r="BT280" s="73">
        <f t="shared" si="72"/>
        <v>0</v>
      </c>
      <c r="BU280" s="121">
        <f>IF('Copy &amp; Paste Roster Report Here'!$A277=BU$7,IF('Copy &amp; Paste Roster Report Here'!$M277="fy",1,0),0)</f>
        <v>0</v>
      </c>
      <c r="BV280" s="121">
        <f>IF('Copy &amp; Paste Roster Report Here'!$A277=BV$7,IF('Copy &amp; Paste Roster Report Here'!$M277="fy",1,0),0)</f>
        <v>0</v>
      </c>
      <c r="BW280" s="121">
        <f>IF('Copy &amp; Paste Roster Report Here'!$A277=BW$7,IF('Copy &amp; Paste Roster Report Here'!$M277="fy",1,0),0)</f>
        <v>0</v>
      </c>
      <c r="BX280" s="121">
        <f>IF('Copy &amp; Paste Roster Report Here'!$A277=BX$7,IF('Copy &amp; Paste Roster Report Here'!$M277="fy",1,0),0)</f>
        <v>0</v>
      </c>
      <c r="BY280" s="121">
        <f>IF('Copy &amp; Paste Roster Report Here'!$A277=BY$7,IF('Copy &amp; Paste Roster Report Here'!$M277="fy",1,0),0)</f>
        <v>0</v>
      </c>
      <c r="BZ280" s="121">
        <f>IF('Copy &amp; Paste Roster Report Here'!$A277=BZ$7,IF('Copy &amp; Paste Roster Report Here'!$M277="fy",1,0),0)</f>
        <v>0</v>
      </c>
      <c r="CA280" s="121">
        <f>IF('Copy &amp; Paste Roster Report Here'!$A277=CA$7,IF('Copy &amp; Paste Roster Report Here'!$M277="fy",1,0),0)</f>
        <v>0</v>
      </c>
      <c r="CB280" s="121">
        <f>IF('Copy &amp; Paste Roster Report Here'!$A277=CB$7,IF('Copy &amp; Paste Roster Report Here'!$M277="fy",1,0),0)</f>
        <v>0</v>
      </c>
      <c r="CC280" s="121">
        <f>IF('Copy &amp; Paste Roster Report Here'!$A277=CC$7,IF('Copy &amp; Paste Roster Report Here'!$M277="fy",1,0),0)</f>
        <v>0</v>
      </c>
      <c r="CD280" s="121">
        <f>IF('Copy &amp; Paste Roster Report Here'!$A277=CD$7,IF('Copy &amp; Paste Roster Report Here'!$M277="fy",1,0),0)</f>
        <v>0</v>
      </c>
      <c r="CE280" s="121">
        <f>IF('Copy &amp; Paste Roster Report Here'!$A277=CE$7,IF('Copy &amp; Paste Roster Report Here'!$M277="fy",1,0),0)</f>
        <v>0</v>
      </c>
      <c r="CF280" s="73">
        <f t="shared" si="73"/>
        <v>0</v>
      </c>
      <c r="CG280" s="122">
        <f>IF('Copy &amp; Paste Roster Report Here'!$A277=CG$7,IF('Copy &amp; Paste Roster Report Here'!$M277="RH",1,0),0)</f>
        <v>0</v>
      </c>
      <c r="CH280" s="122">
        <f>IF('Copy &amp; Paste Roster Report Here'!$A277=CH$7,IF('Copy &amp; Paste Roster Report Here'!$M277="RH",1,0),0)</f>
        <v>0</v>
      </c>
      <c r="CI280" s="122">
        <f>IF('Copy &amp; Paste Roster Report Here'!$A277=CI$7,IF('Copy &amp; Paste Roster Report Here'!$M277="RH",1,0),0)</f>
        <v>0</v>
      </c>
      <c r="CJ280" s="122">
        <f>IF('Copy &amp; Paste Roster Report Here'!$A277=CJ$7,IF('Copy &amp; Paste Roster Report Here'!$M277="RH",1,0),0)</f>
        <v>0</v>
      </c>
      <c r="CK280" s="122">
        <f>IF('Copy &amp; Paste Roster Report Here'!$A277=CK$7,IF('Copy &amp; Paste Roster Report Here'!$M277="RH",1,0),0)</f>
        <v>0</v>
      </c>
      <c r="CL280" s="122">
        <f>IF('Copy &amp; Paste Roster Report Here'!$A277=CL$7,IF('Copy &amp; Paste Roster Report Here'!$M277="RH",1,0),0)</f>
        <v>0</v>
      </c>
      <c r="CM280" s="122">
        <f>IF('Copy &amp; Paste Roster Report Here'!$A277=CM$7,IF('Copy &amp; Paste Roster Report Here'!$M277="RH",1,0),0)</f>
        <v>0</v>
      </c>
      <c r="CN280" s="122">
        <f>IF('Copy &amp; Paste Roster Report Here'!$A277=CN$7,IF('Copy &amp; Paste Roster Report Here'!$M277="RH",1,0),0)</f>
        <v>0</v>
      </c>
      <c r="CO280" s="122">
        <f>IF('Copy &amp; Paste Roster Report Here'!$A277=CO$7,IF('Copy &amp; Paste Roster Report Here'!$M277="RH",1,0),0)</f>
        <v>0</v>
      </c>
      <c r="CP280" s="122">
        <f>IF('Copy &amp; Paste Roster Report Here'!$A277=CP$7,IF('Copy &amp; Paste Roster Report Here'!$M277="RH",1,0),0)</f>
        <v>0</v>
      </c>
      <c r="CQ280" s="122">
        <f>IF('Copy &amp; Paste Roster Report Here'!$A277=CQ$7,IF('Copy &amp; Paste Roster Report Here'!$M277="RH",1,0),0)</f>
        <v>0</v>
      </c>
      <c r="CR280" s="73">
        <f t="shared" si="74"/>
        <v>0</v>
      </c>
      <c r="CS280" s="123">
        <f>IF('Copy &amp; Paste Roster Report Here'!$A277=CS$7,IF('Copy &amp; Paste Roster Report Here'!$M277="QT",1,0),0)</f>
        <v>0</v>
      </c>
      <c r="CT280" s="123">
        <f>IF('Copy &amp; Paste Roster Report Here'!$A277=CT$7,IF('Copy &amp; Paste Roster Report Here'!$M277="QT",1,0),0)</f>
        <v>0</v>
      </c>
      <c r="CU280" s="123">
        <f>IF('Copy &amp; Paste Roster Report Here'!$A277=CU$7,IF('Copy &amp; Paste Roster Report Here'!$M277="QT",1,0),0)</f>
        <v>0</v>
      </c>
      <c r="CV280" s="123">
        <f>IF('Copy &amp; Paste Roster Report Here'!$A277=CV$7,IF('Copy &amp; Paste Roster Report Here'!$M277="QT",1,0),0)</f>
        <v>0</v>
      </c>
      <c r="CW280" s="123">
        <f>IF('Copy &amp; Paste Roster Report Here'!$A277=CW$7,IF('Copy &amp; Paste Roster Report Here'!$M277="QT",1,0),0)</f>
        <v>0</v>
      </c>
      <c r="CX280" s="123">
        <f>IF('Copy &amp; Paste Roster Report Here'!$A277=CX$7,IF('Copy &amp; Paste Roster Report Here'!$M277="QT",1,0),0)</f>
        <v>0</v>
      </c>
      <c r="CY280" s="123">
        <f>IF('Copy &amp; Paste Roster Report Here'!$A277=CY$7,IF('Copy &amp; Paste Roster Report Here'!$M277="QT",1,0),0)</f>
        <v>0</v>
      </c>
      <c r="CZ280" s="123">
        <f>IF('Copy &amp; Paste Roster Report Here'!$A277=CZ$7,IF('Copy &amp; Paste Roster Report Here'!$M277="QT",1,0),0)</f>
        <v>0</v>
      </c>
      <c r="DA280" s="123">
        <f>IF('Copy &amp; Paste Roster Report Here'!$A277=DA$7,IF('Copy &amp; Paste Roster Report Here'!$M277="QT",1,0),0)</f>
        <v>0</v>
      </c>
      <c r="DB280" s="123">
        <f>IF('Copy &amp; Paste Roster Report Here'!$A277=DB$7,IF('Copy &amp; Paste Roster Report Here'!$M277="QT",1,0),0)</f>
        <v>0</v>
      </c>
      <c r="DC280" s="123">
        <f>IF('Copy &amp; Paste Roster Report Here'!$A277=DC$7,IF('Copy &amp; Paste Roster Report Here'!$M277="QT",1,0),0)</f>
        <v>0</v>
      </c>
      <c r="DD280" s="73">
        <f t="shared" si="75"/>
        <v>0</v>
      </c>
      <c r="DE280" s="124">
        <f>IF('Copy &amp; Paste Roster Report Here'!$A277=DE$7,IF('Copy &amp; Paste Roster Report Here'!$M277="xxxxxxxxxxx",1,0),0)</f>
        <v>0</v>
      </c>
      <c r="DF280" s="124">
        <f>IF('Copy &amp; Paste Roster Report Here'!$A277=DF$7,IF('Copy &amp; Paste Roster Report Here'!$M277="xxxxxxxxxxx",1,0),0)</f>
        <v>0</v>
      </c>
      <c r="DG280" s="124">
        <f>IF('Copy &amp; Paste Roster Report Here'!$A277=DG$7,IF('Copy &amp; Paste Roster Report Here'!$M277="xxxxxxxxxxx",1,0),0)</f>
        <v>0</v>
      </c>
      <c r="DH280" s="124">
        <f>IF('Copy &amp; Paste Roster Report Here'!$A277=DH$7,IF('Copy &amp; Paste Roster Report Here'!$M277="xxxxxxxxxxx",1,0),0)</f>
        <v>0</v>
      </c>
      <c r="DI280" s="124">
        <f>IF('Copy &amp; Paste Roster Report Here'!$A277=DI$7,IF('Copy &amp; Paste Roster Report Here'!$M277="xxxxxxxxxxx",1,0),0)</f>
        <v>0</v>
      </c>
      <c r="DJ280" s="124">
        <f>IF('Copy &amp; Paste Roster Report Here'!$A277=DJ$7,IF('Copy &amp; Paste Roster Report Here'!$M277="xxxxxxxxxxx",1,0),0)</f>
        <v>0</v>
      </c>
      <c r="DK280" s="124">
        <f>IF('Copy &amp; Paste Roster Report Here'!$A277=DK$7,IF('Copy &amp; Paste Roster Report Here'!$M277="xxxxxxxxxxx",1,0),0)</f>
        <v>0</v>
      </c>
      <c r="DL280" s="124">
        <f>IF('Copy &amp; Paste Roster Report Here'!$A277=DL$7,IF('Copy &amp; Paste Roster Report Here'!$M277="xxxxxxxxxxx",1,0),0)</f>
        <v>0</v>
      </c>
      <c r="DM280" s="124">
        <f>IF('Copy &amp; Paste Roster Report Here'!$A277=DM$7,IF('Copy &amp; Paste Roster Report Here'!$M277="xxxxxxxxxxx",1,0),0)</f>
        <v>0</v>
      </c>
      <c r="DN280" s="124">
        <f>IF('Copy &amp; Paste Roster Report Here'!$A277=DN$7,IF('Copy &amp; Paste Roster Report Here'!$M277="xxxxxxxxxxx",1,0),0)</f>
        <v>0</v>
      </c>
      <c r="DO280" s="124">
        <f>IF('Copy &amp; Paste Roster Report Here'!$A277=DO$7,IF('Copy &amp; Paste Roster Report Here'!$M277="xxxxxxxxxxx",1,0),0)</f>
        <v>0</v>
      </c>
      <c r="DP280" s="125">
        <f t="shared" si="76"/>
        <v>0</v>
      </c>
      <c r="DQ280" s="126">
        <f t="shared" si="77"/>
        <v>0</v>
      </c>
    </row>
    <row r="281" spans="1:121" x14ac:dyDescent="0.2">
      <c r="A281" s="111">
        <f t="shared" si="63"/>
        <v>0</v>
      </c>
      <c r="B281" s="111">
        <f t="shared" si="64"/>
        <v>0</v>
      </c>
      <c r="C281" s="112">
        <f>+('Copy &amp; Paste Roster Report Here'!$P278-'Copy &amp; Paste Roster Report Here'!$O278)/30</f>
        <v>0</v>
      </c>
      <c r="D281" s="112">
        <f>+('Copy &amp; Paste Roster Report Here'!$P278-'Copy &amp; Paste Roster Report Here'!$O278)</f>
        <v>0</v>
      </c>
      <c r="E281" s="111">
        <f>'Copy &amp; Paste Roster Report Here'!N278</f>
        <v>0</v>
      </c>
      <c r="F281" s="111" t="str">
        <f t="shared" si="65"/>
        <v>N</v>
      </c>
      <c r="G281" s="111">
        <f>'Copy &amp; Paste Roster Report Here'!R278</f>
        <v>0</v>
      </c>
      <c r="H281" s="113">
        <f t="shared" si="66"/>
        <v>0</v>
      </c>
      <c r="I281" s="112">
        <f>IF(F281="N",$F$5-'Copy &amp; Paste Roster Report Here'!O278,+'Copy &amp; Paste Roster Report Here'!Q278-'Copy &amp; Paste Roster Report Here'!O278)</f>
        <v>0</v>
      </c>
      <c r="J281" s="114">
        <f t="shared" si="67"/>
        <v>0</v>
      </c>
      <c r="K281" s="114">
        <f t="shared" si="68"/>
        <v>0</v>
      </c>
      <c r="L281" s="115">
        <f>'Copy &amp; Paste Roster Report Here'!F278</f>
        <v>0</v>
      </c>
      <c r="M281" s="116">
        <f t="shared" si="69"/>
        <v>0</v>
      </c>
      <c r="N281" s="117">
        <f>IF('Copy &amp; Paste Roster Report Here'!$A278='Analytical Tests'!N$7,IF($F281="Y",+$H281*N$6,0),0)</f>
        <v>0</v>
      </c>
      <c r="O281" s="117">
        <f>IF('Copy &amp; Paste Roster Report Here'!$A278='Analytical Tests'!O$7,IF($F281="Y",+$H281*O$6,0),0)</f>
        <v>0</v>
      </c>
      <c r="P281" s="117">
        <f>IF('Copy &amp; Paste Roster Report Here'!$A278='Analytical Tests'!P$7,IF($F281="Y",+$H281*P$6,0),0)</f>
        <v>0</v>
      </c>
      <c r="Q281" s="117">
        <f>IF('Copy &amp; Paste Roster Report Here'!$A278='Analytical Tests'!Q$7,IF($F281="Y",+$H281*Q$6,0),0)</f>
        <v>0</v>
      </c>
      <c r="R281" s="117">
        <f>IF('Copy &amp; Paste Roster Report Here'!$A278='Analytical Tests'!R$7,IF($F281="Y",+$H281*R$6,0),0)</f>
        <v>0</v>
      </c>
      <c r="S281" s="117">
        <f>IF('Copy &amp; Paste Roster Report Here'!$A278='Analytical Tests'!S$7,IF($F281="Y",+$H281*S$6,0),0)</f>
        <v>0</v>
      </c>
      <c r="T281" s="117">
        <f>IF('Copy &amp; Paste Roster Report Here'!$A278='Analytical Tests'!T$7,IF($F281="Y",+$H281*T$6,0),0)</f>
        <v>0</v>
      </c>
      <c r="U281" s="117">
        <f>IF('Copy &amp; Paste Roster Report Here'!$A278='Analytical Tests'!U$7,IF($F281="Y",+$H281*U$6,0),0)</f>
        <v>0</v>
      </c>
      <c r="V281" s="117">
        <f>IF('Copy &amp; Paste Roster Report Here'!$A278='Analytical Tests'!V$7,IF($F281="Y",+$H281*V$6,0),0)</f>
        <v>0</v>
      </c>
      <c r="W281" s="117">
        <f>IF('Copy &amp; Paste Roster Report Here'!$A278='Analytical Tests'!W$7,IF($F281="Y",+$H281*W$6,0),0)</f>
        <v>0</v>
      </c>
      <c r="X281" s="117">
        <f>IF('Copy &amp; Paste Roster Report Here'!$A278='Analytical Tests'!X$7,IF($F281="Y",+$H281*X$6,0),0)</f>
        <v>0</v>
      </c>
      <c r="Y281" s="117" t="b">
        <f>IF('Copy &amp; Paste Roster Report Here'!$A278='Analytical Tests'!Y$7,IF($F281="N",IF($J281&gt;=$C281,Y$6,+($I281/$D281)*Y$6),0))</f>
        <v>0</v>
      </c>
      <c r="Z281" s="117" t="b">
        <f>IF('Copy &amp; Paste Roster Report Here'!$A278='Analytical Tests'!Z$7,IF($F281="N",IF($J281&gt;=$C281,Z$6,+($I281/$D281)*Z$6),0))</f>
        <v>0</v>
      </c>
      <c r="AA281" s="117" t="b">
        <f>IF('Copy &amp; Paste Roster Report Here'!$A278='Analytical Tests'!AA$7,IF($F281="N",IF($J281&gt;=$C281,AA$6,+($I281/$D281)*AA$6),0))</f>
        <v>0</v>
      </c>
      <c r="AB281" s="117" t="b">
        <f>IF('Copy &amp; Paste Roster Report Here'!$A278='Analytical Tests'!AB$7,IF($F281="N",IF($J281&gt;=$C281,AB$6,+($I281/$D281)*AB$6),0))</f>
        <v>0</v>
      </c>
      <c r="AC281" s="117" t="b">
        <f>IF('Copy &amp; Paste Roster Report Here'!$A278='Analytical Tests'!AC$7,IF($F281="N",IF($J281&gt;=$C281,AC$6,+($I281/$D281)*AC$6),0))</f>
        <v>0</v>
      </c>
      <c r="AD281" s="117" t="b">
        <f>IF('Copy &amp; Paste Roster Report Here'!$A278='Analytical Tests'!AD$7,IF($F281="N",IF($J281&gt;=$C281,AD$6,+($I281/$D281)*AD$6),0))</f>
        <v>0</v>
      </c>
      <c r="AE281" s="117" t="b">
        <f>IF('Copy &amp; Paste Roster Report Here'!$A278='Analytical Tests'!AE$7,IF($F281="N",IF($J281&gt;=$C281,AE$6,+($I281/$D281)*AE$6),0))</f>
        <v>0</v>
      </c>
      <c r="AF281" s="117" t="b">
        <f>IF('Copy &amp; Paste Roster Report Here'!$A278='Analytical Tests'!AF$7,IF($F281="N",IF($J281&gt;=$C281,AF$6,+($I281/$D281)*AF$6),0))</f>
        <v>0</v>
      </c>
      <c r="AG281" s="117" t="b">
        <f>IF('Copy &amp; Paste Roster Report Here'!$A278='Analytical Tests'!AG$7,IF($F281="N",IF($J281&gt;=$C281,AG$6,+($I281/$D281)*AG$6),0))</f>
        <v>0</v>
      </c>
      <c r="AH281" s="117" t="b">
        <f>IF('Copy &amp; Paste Roster Report Here'!$A278='Analytical Tests'!AH$7,IF($F281="N",IF($J281&gt;=$C281,AH$6,+($I281/$D281)*AH$6),0))</f>
        <v>0</v>
      </c>
      <c r="AI281" s="117" t="b">
        <f>IF('Copy &amp; Paste Roster Report Here'!$A278='Analytical Tests'!AI$7,IF($F281="N",IF($J281&gt;=$C281,AI$6,+($I281/$D281)*AI$6),0))</f>
        <v>0</v>
      </c>
      <c r="AJ281" s="79"/>
      <c r="AK281" s="118">
        <f>IF('Copy &amp; Paste Roster Report Here'!$A278=AK$7,IF('Copy &amp; Paste Roster Report Here'!$M278="FT",1,0),0)</f>
        <v>0</v>
      </c>
      <c r="AL281" s="118">
        <f>IF('Copy &amp; Paste Roster Report Here'!$A278=AL$7,IF('Copy &amp; Paste Roster Report Here'!$M278="FT",1,0),0)</f>
        <v>0</v>
      </c>
      <c r="AM281" s="118">
        <f>IF('Copy &amp; Paste Roster Report Here'!$A278=AM$7,IF('Copy &amp; Paste Roster Report Here'!$M278="FT",1,0),0)</f>
        <v>0</v>
      </c>
      <c r="AN281" s="118">
        <f>IF('Copy &amp; Paste Roster Report Here'!$A278=AN$7,IF('Copy &amp; Paste Roster Report Here'!$M278="FT",1,0),0)</f>
        <v>0</v>
      </c>
      <c r="AO281" s="118">
        <f>IF('Copy &amp; Paste Roster Report Here'!$A278=AO$7,IF('Copy &amp; Paste Roster Report Here'!$M278="FT",1,0),0)</f>
        <v>0</v>
      </c>
      <c r="AP281" s="118">
        <f>IF('Copy &amp; Paste Roster Report Here'!$A278=AP$7,IF('Copy &amp; Paste Roster Report Here'!$M278="FT",1,0),0)</f>
        <v>0</v>
      </c>
      <c r="AQ281" s="118">
        <f>IF('Copy &amp; Paste Roster Report Here'!$A278=AQ$7,IF('Copy &amp; Paste Roster Report Here'!$M278="FT",1,0),0)</f>
        <v>0</v>
      </c>
      <c r="AR281" s="118">
        <f>IF('Copy &amp; Paste Roster Report Here'!$A278=AR$7,IF('Copy &amp; Paste Roster Report Here'!$M278="FT",1,0),0)</f>
        <v>0</v>
      </c>
      <c r="AS281" s="118">
        <f>IF('Copy &amp; Paste Roster Report Here'!$A278=AS$7,IF('Copy &amp; Paste Roster Report Here'!$M278="FT",1,0),0)</f>
        <v>0</v>
      </c>
      <c r="AT281" s="118">
        <f>IF('Copy &amp; Paste Roster Report Here'!$A278=AT$7,IF('Copy &amp; Paste Roster Report Here'!$M278="FT",1,0),0)</f>
        <v>0</v>
      </c>
      <c r="AU281" s="118">
        <f>IF('Copy &amp; Paste Roster Report Here'!$A278=AU$7,IF('Copy &amp; Paste Roster Report Here'!$M278="FT",1,0),0)</f>
        <v>0</v>
      </c>
      <c r="AV281" s="73">
        <f t="shared" si="70"/>
        <v>0</v>
      </c>
      <c r="AW281" s="119">
        <f>IF('Copy &amp; Paste Roster Report Here'!$A278=AW$7,IF('Copy &amp; Paste Roster Report Here'!$M278="HT",1,0),0)</f>
        <v>0</v>
      </c>
      <c r="AX281" s="119">
        <f>IF('Copy &amp; Paste Roster Report Here'!$A278=AX$7,IF('Copy &amp; Paste Roster Report Here'!$M278="HT",1,0),0)</f>
        <v>0</v>
      </c>
      <c r="AY281" s="119">
        <f>IF('Copy &amp; Paste Roster Report Here'!$A278=AY$7,IF('Copy &amp; Paste Roster Report Here'!$M278="HT",1,0),0)</f>
        <v>0</v>
      </c>
      <c r="AZ281" s="119">
        <f>IF('Copy &amp; Paste Roster Report Here'!$A278=AZ$7,IF('Copy &amp; Paste Roster Report Here'!$M278="HT",1,0),0)</f>
        <v>0</v>
      </c>
      <c r="BA281" s="119">
        <f>IF('Copy &amp; Paste Roster Report Here'!$A278=BA$7,IF('Copy &amp; Paste Roster Report Here'!$M278="HT",1,0),0)</f>
        <v>0</v>
      </c>
      <c r="BB281" s="119">
        <f>IF('Copy &amp; Paste Roster Report Here'!$A278=BB$7,IF('Copy &amp; Paste Roster Report Here'!$M278="HT",1,0),0)</f>
        <v>0</v>
      </c>
      <c r="BC281" s="119">
        <f>IF('Copy &amp; Paste Roster Report Here'!$A278=BC$7,IF('Copy &amp; Paste Roster Report Here'!$M278="HT",1,0),0)</f>
        <v>0</v>
      </c>
      <c r="BD281" s="119">
        <f>IF('Copy &amp; Paste Roster Report Here'!$A278=BD$7,IF('Copy &amp; Paste Roster Report Here'!$M278="HT",1,0),0)</f>
        <v>0</v>
      </c>
      <c r="BE281" s="119">
        <f>IF('Copy &amp; Paste Roster Report Here'!$A278=BE$7,IF('Copy &amp; Paste Roster Report Here'!$M278="HT",1,0),0)</f>
        <v>0</v>
      </c>
      <c r="BF281" s="119">
        <f>IF('Copy &amp; Paste Roster Report Here'!$A278=BF$7,IF('Copy &amp; Paste Roster Report Here'!$M278="HT",1,0),0)</f>
        <v>0</v>
      </c>
      <c r="BG281" s="119">
        <f>IF('Copy &amp; Paste Roster Report Here'!$A278=BG$7,IF('Copy &amp; Paste Roster Report Here'!$M278="HT",1,0),0)</f>
        <v>0</v>
      </c>
      <c r="BH281" s="73">
        <f t="shared" si="71"/>
        <v>0</v>
      </c>
      <c r="BI281" s="120">
        <f>IF('Copy &amp; Paste Roster Report Here'!$A278=BI$7,IF('Copy &amp; Paste Roster Report Here'!$M278="MT",1,0),0)</f>
        <v>0</v>
      </c>
      <c r="BJ281" s="120">
        <f>IF('Copy &amp; Paste Roster Report Here'!$A278=BJ$7,IF('Copy &amp; Paste Roster Report Here'!$M278="MT",1,0),0)</f>
        <v>0</v>
      </c>
      <c r="BK281" s="120">
        <f>IF('Copy &amp; Paste Roster Report Here'!$A278=BK$7,IF('Copy &amp; Paste Roster Report Here'!$M278="MT",1,0),0)</f>
        <v>0</v>
      </c>
      <c r="BL281" s="120">
        <f>IF('Copy &amp; Paste Roster Report Here'!$A278=BL$7,IF('Copy &amp; Paste Roster Report Here'!$M278="MT",1,0),0)</f>
        <v>0</v>
      </c>
      <c r="BM281" s="120">
        <f>IF('Copy &amp; Paste Roster Report Here'!$A278=BM$7,IF('Copy &amp; Paste Roster Report Here'!$M278="MT",1,0),0)</f>
        <v>0</v>
      </c>
      <c r="BN281" s="120">
        <f>IF('Copy &amp; Paste Roster Report Here'!$A278=BN$7,IF('Copy &amp; Paste Roster Report Here'!$M278="MT",1,0),0)</f>
        <v>0</v>
      </c>
      <c r="BO281" s="120">
        <f>IF('Copy &amp; Paste Roster Report Here'!$A278=BO$7,IF('Copy &amp; Paste Roster Report Here'!$M278="MT",1,0),0)</f>
        <v>0</v>
      </c>
      <c r="BP281" s="120">
        <f>IF('Copy &amp; Paste Roster Report Here'!$A278=BP$7,IF('Copy &amp; Paste Roster Report Here'!$M278="MT",1,0),0)</f>
        <v>0</v>
      </c>
      <c r="BQ281" s="120">
        <f>IF('Copy &amp; Paste Roster Report Here'!$A278=BQ$7,IF('Copy &amp; Paste Roster Report Here'!$M278="MT",1,0),0)</f>
        <v>0</v>
      </c>
      <c r="BR281" s="120">
        <f>IF('Copy &amp; Paste Roster Report Here'!$A278=BR$7,IF('Copy &amp; Paste Roster Report Here'!$M278="MT",1,0),0)</f>
        <v>0</v>
      </c>
      <c r="BS281" s="120">
        <f>IF('Copy &amp; Paste Roster Report Here'!$A278=BS$7,IF('Copy &amp; Paste Roster Report Here'!$M278="MT",1,0),0)</f>
        <v>0</v>
      </c>
      <c r="BT281" s="73">
        <f t="shared" si="72"/>
        <v>0</v>
      </c>
      <c r="BU281" s="121">
        <f>IF('Copy &amp; Paste Roster Report Here'!$A278=BU$7,IF('Copy &amp; Paste Roster Report Here'!$M278="fy",1,0),0)</f>
        <v>0</v>
      </c>
      <c r="BV281" s="121">
        <f>IF('Copy &amp; Paste Roster Report Here'!$A278=BV$7,IF('Copy &amp; Paste Roster Report Here'!$M278="fy",1,0),0)</f>
        <v>0</v>
      </c>
      <c r="BW281" s="121">
        <f>IF('Copy &amp; Paste Roster Report Here'!$A278=BW$7,IF('Copy &amp; Paste Roster Report Here'!$M278="fy",1,0),0)</f>
        <v>0</v>
      </c>
      <c r="BX281" s="121">
        <f>IF('Copy &amp; Paste Roster Report Here'!$A278=BX$7,IF('Copy &amp; Paste Roster Report Here'!$M278="fy",1,0),0)</f>
        <v>0</v>
      </c>
      <c r="BY281" s="121">
        <f>IF('Copy &amp; Paste Roster Report Here'!$A278=BY$7,IF('Copy &amp; Paste Roster Report Here'!$M278="fy",1,0),0)</f>
        <v>0</v>
      </c>
      <c r="BZ281" s="121">
        <f>IF('Copy &amp; Paste Roster Report Here'!$A278=BZ$7,IF('Copy &amp; Paste Roster Report Here'!$M278="fy",1,0),0)</f>
        <v>0</v>
      </c>
      <c r="CA281" s="121">
        <f>IF('Copy &amp; Paste Roster Report Here'!$A278=CA$7,IF('Copy &amp; Paste Roster Report Here'!$M278="fy",1,0),0)</f>
        <v>0</v>
      </c>
      <c r="CB281" s="121">
        <f>IF('Copy &amp; Paste Roster Report Here'!$A278=CB$7,IF('Copy &amp; Paste Roster Report Here'!$M278="fy",1,0),0)</f>
        <v>0</v>
      </c>
      <c r="CC281" s="121">
        <f>IF('Copy &amp; Paste Roster Report Here'!$A278=CC$7,IF('Copy &amp; Paste Roster Report Here'!$M278="fy",1,0),0)</f>
        <v>0</v>
      </c>
      <c r="CD281" s="121">
        <f>IF('Copy &amp; Paste Roster Report Here'!$A278=CD$7,IF('Copy &amp; Paste Roster Report Here'!$M278="fy",1,0),0)</f>
        <v>0</v>
      </c>
      <c r="CE281" s="121">
        <f>IF('Copy &amp; Paste Roster Report Here'!$A278=CE$7,IF('Copy &amp; Paste Roster Report Here'!$M278="fy",1,0),0)</f>
        <v>0</v>
      </c>
      <c r="CF281" s="73">
        <f t="shared" si="73"/>
        <v>0</v>
      </c>
      <c r="CG281" s="122">
        <f>IF('Copy &amp; Paste Roster Report Here'!$A278=CG$7,IF('Copy &amp; Paste Roster Report Here'!$M278="RH",1,0),0)</f>
        <v>0</v>
      </c>
      <c r="CH281" s="122">
        <f>IF('Copy &amp; Paste Roster Report Here'!$A278=CH$7,IF('Copy &amp; Paste Roster Report Here'!$M278="RH",1,0),0)</f>
        <v>0</v>
      </c>
      <c r="CI281" s="122">
        <f>IF('Copy &amp; Paste Roster Report Here'!$A278=CI$7,IF('Copy &amp; Paste Roster Report Here'!$M278="RH",1,0),0)</f>
        <v>0</v>
      </c>
      <c r="CJ281" s="122">
        <f>IF('Copy &amp; Paste Roster Report Here'!$A278=CJ$7,IF('Copy &amp; Paste Roster Report Here'!$M278="RH",1,0),0)</f>
        <v>0</v>
      </c>
      <c r="CK281" s="122">
        <f>IF('Copy &amp; Paste Roster Report Here'!$A278=CK$7,IF('Copy &amp; Paste Roster Report Here'!$M278="RH",1,0),0)</f>
        <v>0</v>
      </c>
      <c r="CL281" s="122">
        <f>IF('Copy &amp; Paste Roster Report Here'!$A278=CL$7,IF('Copy &amp; Paste Roster Report Here'!$M278="RH",1,0),0)</f>
        <v>0</v>
      </c>
      <c r="CM281" s="122">
        <f>IF('Copy &amp; Paste Roster Report Here'!$A278=CM$7,IF('Copy &amp; Paste Roster Report Here'!$M278="RH",1,0),0)</f>
        <v>0</v>
      </c>
      <c r="CN281" s="122">
        <f>IF('Copy &amp; Paste Roster Report Here'!$A278=CN$7,IF('Copy &amp; Paste Roster Report Here'!$M278="RH",1,0),0)</f>
        <v>0</v>
      </c>
      <c r="CO281" s="122">
        <f>IF('Copy &amp; Paste Roster Report Here'!$A278=CO$7,IF('Copy &amp; Paste Roster Report Here'!$M278="RH",1,0),0)</f>
        <v>0</v>
      </c>
      <c r="CP281" s="122">
        <f>IF('Copy &amp; Paste Roster Report Here'!$A278=CP$7,IF('Copy &amp; Paste Roster Report Here'!$M278="RH",1,0),0)</f>
        <v>0</v>
      </c>
      <c r="CQ281" s="122">
        <f>IF('Copy &amp; Paste Roster Report Here'!$A278=CQ$7,IF('Copy &amp; Paste Roster Report Here'!$M278="RH",1,0),0)</f>
        <v>0</v>
      </c>
      <c r="CR281" s="73">
        <f t="shared" si="74"/>
        <v>0</v>
      </c>
      <c r="CS281" s="123">
        <f>IF('Copy &amp; Paste Roster Report Here'!$A278=CS$7,IF('Copy &amp; Paste Roster Report Here'!$M278="QT",1,0),0)</f>
        <v>0</v>
      </c>
      <c r="CT281" s="123">
        <f>IF('Copy &amp; Paste Roster Report Here'!$A278=CT$7,IF('Copy &amp; Paste Roster Report Here'!$M278="QT",1,0),0)</f>
        <v>0</v>
      </c>
      <c r="CU281" s="123">
        <f>IF('Copy &amp; Paste Roster Report Here'!$A278=CU$7,IF('Copy &amp; Paste Roster Report Here'!$M278="QT",1,0),0)</f>
        <v>0</v>
      </c>
      <c r="CV281" s="123">
        <f>IF('Copy &amp; Paste Roster Report Here'!$A278=CV$7,IF('Copy &amp; Paste Roster Report Here'!$M278="QT",1,0),0)</f>
        <v>0</v>
      </c>
      <c r="CW281" s="123">
        <f>IF('Copy &amp; Paste Roster Report Here'!$A278=CW$7,IF('Copy &amp; Paste Roster Report Here'!$M278="QT",1,0),0)</f>
        <v>0</v>
      </c>
      <c r="CX281" s="123">
        <f>IF('Copy &amp; Paste Roster Report Here'!$A278=CX$7,IF('Copy &amp; Paste Roster Report Here'!$M278="QT",1,0),0)</f>
        <v>0</v>
      </c>
      <c r="CY281" s="123">
        <f>IF('Copy &amp; Paste Roster Report Here'!$A278=CY$7,IF('Copy &amp; Paste Roster Report Here'!$M278="QT",1,0),0)</f>
        <v>0</v>
      </c>
      <c r="CZ281" s="123">
        <f>IF('Copy &amp; Paste Roster Report Here'!$A278=CZ$7,IF('Copy &amp; Paste Roster Report Here'!$M278="QT",1,0),0)</f>
        <v>0</v>
      </c>
      <c r="DA281" s="123">
        <f>IF('Copy &amp; Paste Roster Report Here'!$A278=DA$7,IF('Copy &amp; Paste Roster Report Here'!$M278="QT",1,0),0)</f>
        <v>0</v>
      </c>
      <c r="DB281" s="123">
        <f>IF('Copy &amp; Paste Roster Report Here'!$A278=DB$7,IF('Copy &amp; Paste Roster Report Here'!$M278="QT",1,0),0)</f>
        <v>0</v>
      </c>
      <c r="DC281" s="123">
        <f>IF('Copy &amp; Paste Roster Report Here'!$A278=DC$7,IF('Copy &amp; Paste Roster Report Here'!$M278="QT",1,0),0)</f>
        <v>0</v>
      </c>
      <c r="DD281" s="73">
        <f t="shared" si="75"/>
        <v>0</v>
      </c>
      <c r="DE281" s="124">
        <f>IF('Copy &amp; Paste Roster Report Here'!$A278=DE$7,IF('Copy &amp; Paste Roster Report Here'!$M278="xxxxxxxxxxx",1,0),0)</f>
        <v>0</v>
      </c>
      <c r="DF281" s="124">
        <f>IF('Copy &amp; Paste Roster Report Here'!$A278=DF$7,IF('Copy &amp; Paste Roster Report Here'!$M278="xxxxxxxxxxx",1,0),0)</f>
        <v>0</v>
      </c>
      <c r="DG281" s="124">
        <f>IF('Copy &amp; Paste Roster Report Here'!$A278=DG$7,IF('Copy &amp; Paste Roster Report Here'!$M278="xxxxxxxxxxx",1,0),0)</f>
        <v>0</v>
      </c>
      <c r="DH281" s="124">
        <f>IF('Copy &amp; Paste Roster Report Here'!$A278=DH$7,IF('Copy &amp; Paste Roster Report Here'!$M278="xxxxxxxxxxx",1,0),0)</f>
        <v>0</v>
      </c>
      <c r="DI281" s="124">
        <f>IF('Copy &amp; Paste Roster Report Here'!$A278=DI$7,IF('Copy &amp; Paste Roster Report Here'!$M278="xxxxxxxxxxx",1,0),0)</f>
        <v>0</v>
      </c>
      <c r="DJ281" s="124">
        <f>IF('Copy &amp; Paste Roster Report Here'!$A278=DJ$7,IF('Copy &amp; Paste Roster Report Here'!$M278="xxxxxxxxxxx",1,0),0)</f>
        <v>0</v>
      </c>
      <c r="DK281" s="124">
        <f>IF('Copy &amp; Paste Roster Report Here'!$A278=DK$7,IF('Copy &amp; Paste Roster Report Here'!$M278="xxxxxxxxxxx",1,0),0)</f>
        <v>0</v>
      </c>
      <c r="DL281" s="124">
        <f>IF('Copy &amp; Paste Roster Report Here'!$A278=DL$7,IF('Copy &amp; Paste Roster Report Here'!$M278="xxxxxxxxxxx",1,0),0)</f>
        <v>0</v>
      </c>
      <c r="DM281" s="124">
        <f>IF('Copy &amp; Paste Roster Report Here'!$A278=DM$7,IF('Copy &amp; Paste Roster Report Here'!$M278="xxxxxxxxxxx",1,0),0)</f>
        <v>0</v>
      </c>
      <c r="DN281" s="124">
        <f>IF('Copy &amp; Paste Roster Report Here'!$A278=DN$7,IF('Copy &amp; Paste Roster Report Here'!$M278="xxxxxxxxxxx",1,0),0)</f>
        <v>0</v>
      </c>
      <c r="DO281" s="124">
        <f>IF('Copy &amp; Paste Roster Report Here'!$A278=DO$7,IF('Copy &amp; Paste Roster Report Here'!$M278="xxxxxxxxxxx",1,0),0)</f>
        <v>0</v>
      </c>
      <c r="DP281" s="125">
        <f t="shared" si="76"/>
        <v>0</v>
      </c>
      <c r="DQ281" s="126">
        <f t="shared" si="77"/>
        <v>0</v>
      </c>
    </row>
    <row r="282" spans="1:121" x14ac:dyDescent="0.2">
      <c r="A282" s="111">
        <f t="shared" si="63"/>
        <v>0</v>
      </c>
      <c r="B282" s="111">
        <f t="shared" si="64"/>
        <v>0</v>
      </c>
      <c r="C282" s="112">
        <f>+('Copy &amp; Paste Roster Report Here'!$P279-'Copy &amp; Paste Roster Report Here'!$O279)/30</f>
        <v>0</v>
      </c>
      <c r="D282" s="112">
        <f>+('Copy &amp; Paste Roster Report Here'!$P279-'Copy &amp; Paste Roster Report Here'!$O279)</f>
        <v>0</v>
      </c>
      <c r="E282" s="111">
        <f>'Copy &amp; Paste Roster Report Here'!N279</f>
        <v>0</v>
      </c>
      <c r="F282" s="111" t="str">
        <f t="shared" si="65"/>
        <v>N</v>
      </c>
      <c r="G282" s="111">
        <f>'Copy &amp; Paste Roster Report Here'!R279</f>
        <v>0</v>
      </c>
      <c r="H282" s="113">
        <f t="shared" si="66"/>
        <v>0</v>
      </c>
      <c r="I282" s="112">
        <f>IF(F282="N",$F$5-'Copy &amp; Paste Roster Report Here'!O279,+'Copy &amp; Paste Roster Report Here'!Q279-'Copy &amp; Paste Roster Report Here'!O279)</f>
        <v>0</v>
      </c>
      <c r="J282" s="114">
        <f t="shared" si="67"/>
        <v>0</v>
      </c>
      <c r="K282" s="114">
        <f t="shared" si="68"/>
        <v>0</v>
      </c>
      <c r="L282" s="115">
        <f>'Copy &amp; Paste Roster Report Here'!F279</f>
        <v>0</v>
      </c>
      <c r="M282" s="116">
        <f t="shared" si="69"/>
        <v>0</v>
      </c>
      <c r="N282" s="117">
        <f>IF('Copy &amp; Paste Roster Report Here'!$A279='Analytical Tests'!N$7,IF($F282="Y",+$H282*N$6,0),0)</f>
        <v>0</v>
      </c>
      <c r="O282" s="117">
        <f>IF('Copy &amp; Paste Roster Report Here'!$A279='Analytical Tests'!O$7,IF($F282="Y",+$H282*O$6,0),0)</f>
        <v>0</v>
      </c>
      <c r="P282" s="117">
        <f>IF('Copy &amp; Paste Roster Report Here'!$A279='Analytical Tests'!P$7,IF($F282="Y",+$H282*P$6,0),0)</f>
        <v>0</v>
      </c>
      <c r="Q282" s="117">
        <f>IF('Copy &amp; Paste Roster Report Here'!$A279='Analytical Tests'!Q$7,IF($F282="Y",+$H282*Q$6,0),0)</f>
        <v>0</v>
      </c>
      <c r="R282" s="117">
        <f>IF('Copy &amp; Paste Roster Report Here'!$A279='Analytical Tests'!R$7,IF($F282="Y",+$H282*R$6,0),0)</f>
        <v>0</v>
      </c>
      <c r="S282" s="117">
        <f>IF('Copy &amp; Paste Roster Report Here'!$A279='Analytical Tests'!S$7,IF($F282="Y",+$H282*S$6,0),0)</f>
        <v>0</v>
      </c>
      <c r="T282" s="117">
        <f>IF('Copy &amp; Paste Roster Report Here'!$A279='Analytical Tests'!T$7,IF($F282="Y",+$H282*T$6,0),0)</f>
        <v>0</v>
      </c>
      <c r="U282" s="117">
        <f>IF('Copy &amp; Paste Roster Report Here'!$A279='Analytical Tests'!U$7,IF($F282="Y",+$H282*U$6,0),0)</f>
        <v>0</v>
      </c>
      <c r="V282" s="117">
        <f>IF('Copy &amp; Paste Roster Report Here'!$A279='Analytical Tests'!V$7,IF($F282="Y",+$H282*V$6,0),0)</f>
        <v>0</v>
      </c>
      <c r="W282" s="117">
        <f>IF('Copy &amp; Paste Roster Report Here'!$A279='Analytical Tests'!W$7,IF($F282="Y",+$H282*W$6,0),0)</f>
        <v>0</v>
      </c>
      <c r="X282" s="117">
        <f>IF('Copy &amp; Paste Roster Report Here'!$A279='Analytical Tests'!X$7,IF($F282="Y",+$H282*X$6,0),0)</f>
        <v>0</v>
      </c>
      <c r="Y282" s="117" t="b">
        <f>IF('Copy &amp; Paste Roster Report Here'!$A279='Analytical Tests'!Y$7,IF($F282="N",IF($J282&gt;=$C282,Y$6,+($I282/$D282)*Y$6),0))</f>
        <v>0</v>
      </c>
      <c r="Z282" s="117" t="b">
        <f>IF('Copy &amp; Paste Roster Report Here'!$A279='Analytical Tests'!Z$7,IF($F282="N",IF($J282&gt;=$C282,Z$6,+($I282/$D282)*Z$6),0))</f>
        <v>0</v>
      </c>
      <c r="AA282" s="117" t="b">
        <f>IF('Copy &amp; Paste Roster Report Here'!$A279='Analytical Tests'!AA$7,IF($F282="N",IF($J282&gt;=$C282,AA$6,+($I282/$D282)*AA$6),0))</f>
        <v>0</v>
      </c>
      <c r="AB282" s="117" t="b">
        <f>IF('Copy &amp; Paste Roster Report Here'!$A279='Analytical Tests'!AB$7,IF($F282="N",IF($J282&gt;=$C282,AB$6,+($I282/$D282)*AB$6),0))</f>
        <v>0</v>
      </c>
      <c r="AC282" s="117" t="b">
        <f>IF('Copy &amp; Paste Roster Report Here'!$A279='Analytical Tests'!AC$7,IF($F282="N",IF($J282&gt;=$C282,AC$6,+($I282/$D282)*AC$6),0))</f>
        <v>0</v>
      </c>
      <c r="AD282" s="117" t="b">
        <f>IF('Copy &amp; Paste Roster Report Here'!$A279='Analytical Tests'!AD$7,IF($F282="N",IF($J282&gt;=$C282,AD$6,+($I282/$D282)*AD$6),0))</f>
        <v>0</v>
      </c>
      <c r="AE282" s="117" t="b">
        <f>IF('Copy &amp; Paste Roster Report Here'!$A279='Analytical Tests'!AE$7,IF($F282="N",IF($J282&gt;=$C282,AE$6,+($I282/$D282)*AE$6),0))</f>
        <v>0</v>
      </c>
      <c r="AF282" s="117" t="b">
        <f>IF('Copy &amp; Paste Roster Report Here'!$A279='Analytical Tests'!AF$7,IF($F282="N",IF($J282&gt;=$C282,AF$6,+($I282/$D282)*AF$6),0))</f>
        <v>0</v>
      </c>
      <c r="AG282" s="117" t="b">
        <f>IF('Copy &amp; Paste Roster Report Here'!$A279='Analytical Tests'!AG$7,IF($F282="N",IF($J282&gt;=$C282,AG$6,+($I282/$D282)*AG$6),0))</f>
        <v>0</v>
      </c>
      <c r="AH282" s="117" t="b">
        <f>IF('Copy &amp; Paste Roster Report Here'!$A279='Analytical Tests'!AH$7,IF($F282="N",IF($J282&gt;=$C282,AH$6,+($I282/$D282)*AH$6),0))</f>
        <v>0</v>
      </c>
      <c r="AI282" s="117" t="b">
        <f>IF('Copy &amp; Paste Roster Report Here'!$A279='Analytical Tests'!AI$7,IF($F282="N",IF($J282&gt;=$C282,AI$6,+($I282/$D282)*AI$6),0))</f>
        <v>0</v>
      </c>
      <c r="AJ282" s="79"/>
      <c r="AK282" s="118">
        <f>IF('Copy &amp; Paste Roster Report Here'!$A279=AK$7,IF('Copy &amp; Paste Roster Report Here'!$M279="FT",1,0),0)</f>
        <v>0</v>
      </c>
      <c r="AL282" s="118">
        <f>IF('Copy &amp; Paste Roster Report Here'!$A279=AL$7,IF('Copy &amp; Paste Roster Report Here'!$M279="FT",1,0),0)</f>
        <v>0</v>
      </c>
      <c r="AM282" s="118">
        <f>IF('Copy &amp; Paste Roster Report Here'!$A279=AM$7,IF('Copy &amp; Paste Roster Report Here'!$M279="FT",1,0),0)</f>
        <v>0</v>
      </c>
      <c r="AN282" s="118">
        <f>IF('Copy &amp; Paste Roster Report Here'!$A279=AN$7,IF('Copy &amp; Paste Roster Report Here'!$M279="FT",1,0),0)</f>
        <v>0</v>
      </c>
      <c r="AO282" s="118">
        <f>IF('Copy &amp; Paste Roster Report Here'!$A279=AO$7,IF('Copy &amp; Paste Roster Report Here'!$M279="FT",1,0),0)</f>
        <v>0</v>
      </c>
      <c r="AP282" s="118">
        <f>IF('Copy &amp; Paste Roster Report Here'!$A279=AP$7,IF('Copy &amp; Paste Roster Report Here'!$M279="FT",1,0),0)</f>
        <v>0</v>
      </c>
      <c r="AQ282" s="118">
        <f>IF('Copy &amp; Paste Roster Report Here'!$A279=AQ$7,IF('Copy &amp; Paste Roster Report Here'!$M279="FT",1,0),0)</f>
        <v>0</v>
      </c>
      <c r="AR282" s="118">
        <f>IF('Copy &amp; Paste Roster Report Here'!$A279=AR$7,IF('Copy &amp; Paste Roster Report Here'!$M279="FT",1,0),0)</f>
        <v>0</v>
      </c>
      <c r="AS282" s="118">
        <f>IF('Copy &amp; Paste Roster Report Here'!$A279=AS$7,IF('Copy &amp; Paste Roster Report Here'!$M279="FT",1,0),0)</f>
        <v>0</v>
      </c>
      <c r="AT282" s="118">
        <f>IF('Copy &amp; Paste Roster Report Here'!$A279=AT$7,IF('Copy &amp; Paste Roster Report Here'!$M279="FT",1,0),0)</f>
        <v>0</v>
      </c>
      <c r="AU282" s="118">
        <f>IF('Copy &amp; Paste Roster Report Here'!$A279=AU$7,IF('Copy &amp; Paste Roster Report Here'!$M279="FT",1,0),0)</f>
        <v>0</v>
      </c>
      <c r="AV282" s="73">
        <f t="shared" si="70"/>
        <v>0</v>
      </c>
      <c r="AW282" s="119">
        <f>IF('Copy &amp; Paste Roster Report Here'!$A279=AW$7,IF('Copy &amp; Paste Roster Report Here'!$M279="HT",1,0),0)</f>
        <v>0</v>
      </c>
      <c r="AX282" s="119">
        <f>IF('Copy &amp; Paste Roster Report Here'!$A279=AX$7,IF('Copy &amp; Paste Roster Report Here'!$M279="HT",1,0),0)</f>
        <v>0</v>
      </c>
      <c r="AY282" s="119">
        <f>IF('Copy &amp; Paste Roster Report Here'!$A279=AY$7,IF('Copy &amp; Paste Roster Report Here'!$M279="HT",1,0),0)</f>
        <v>0</v>
      </c>
      <c r="AZ282" s="119">
        <f>IF('Copy &amp; Paste Roster Report Here'!$A279=AZ$7,IF('Copy &amp; Paste Roster Report Here'!$M279="HT",1,0),0)</f>
        <v>0</v>
      </c>
      <c r="BA282" s="119">
        <f>IF('Copy &amp; Paste Roster Report Here'!$A279=BA$7,IF('Copy &amp; Paste Roster Report Here'!$M279="HT",1,0),0)</f>
        <v>0</v>
      </c>
      <c r="BB282" s="119">
        <f>IF('Copy &amp; Paste Roster Report Here'!$A279=BB$7,IF('Copy &amp; Paste Roster Report Here'!$M279="HT",1,0),0)</f>
        <v>0</v>
      </c>
      <c r="BC282" s="119">
        <f>IF('Copy &amp; Paste Roster Report Here'!$A279=BC$7,IF('Copy &amp; Paste Roster Report Here'!$M279="HT",1,0),0)</f>
        <v>0</v>
      </c>
      <c r="BD282" s="119">
        <f>IF('Copy &amp; Paste Roster Report Here'!$A279=BD$7,IF('Copy &amp; Paste Roster Report Here'!$M279="HT",1,0),0)</f>
        <v>0</v>
      </c>
      <c r="BE282" s="119">
        <f>IF('Copy &amp; Paste Roster Report Here'!$A279=BE$7,IF('Copy &amp; Paste Roster Report Here'!$M279="HT",1,0),0)</f>
        <v>0</v>
      </c>
      <c r="BF282" s="119">
        <f>IF('Copy &amp; Paste Roster Report Here'!$A279=BF$7,IF('Copy &amp; Paste Roster Report Here'!$M279="HT",1,0),0)</f>
        <v>0</v>
      </c>
      <c r="BG282" s="119">
        <f>IF('Copy &amp; Paste Roster Report Here'!$A279=BG$7,IF('Copy &amp; Paste Roster Report Here'!$M279="HT",1,0),0)</f>
        <v>0</v>
      </c>
      <c r="BH282" s="73">
        <f t="shared" si="71"/>
        <v>0</v>
      </c>
      <c r="BI282" s="120">
        <f>IF('Copy &amp; Paste Roster Report Here'!$A279=BI$7,IF('Copy &amp; Paste Roster Report Here'!$M279="MT",1,0),0)</f>
        <v>0</v>
      </c>
      <c r="BJ282" s="120">
        <f>IF('Copy &amp; Paste Roster Report Here'!$A279=BJ$7,IF('Copy &amp; Paste Roster Report Here'!$M279="MT",1,0),0)</f>
        <v>0</v>
      </c>
      <c r="BK282" s="120">
        <f>IF('Copy &amp; Paste Roster Report Here'!$A279=BK$7,IF('Copy &amp; Paste Roster Report Here'!$M279="MT",1,0),0)</f>
        <v>0</v>
      </c>
      <c r="BL282" s="120">
        <f>IF('Copy &amp; Paste Roster Report Here'!$A279=BL$7,IF('Copy &amp; Paste Roster Report Here'!$M279="MT",1,0),0)</f>
        <v>0</v>
      </c>
      <c r="BM282" s="120">
        <f>IF('Copy &amp; Paste Roster Report Here'!$A279=BM$7,IF('Copy &amp; Paste Roster Report Here'!$M279="MT",1,0),0)</f>
        <v>0</v>
      </c>
      <c r="BN282" s="120">
        <f>IF('Copy &amp; Paste Roster Report Here'!$A279=BN$7,IF('Copy &amp; Paste Roster Report Here'!$M279="MT",1,0),0)</f>
        <v>0</v>
      </c>
      <c r="BO282" s="120">
        <f>IF('Copy &amp; Paste Roster Report Here'!$A279=BO$7,IF('Copy &amp; Paste Roster Report Here'!$M279="MT",1,0),0)</f>
        <v>0</v>
      </c>
      <c r="BP282" s="120">
        <f>IF('Copy &amp; Paste Roster Report Here'!$A279=BP$7,IF('Copy &amp; Paste Roster Report Here'!$M279="MT",1,0),0)</f>
        <v>0</v>
      </c>
      <c r="BQ282" s="120">
        <f>IF('Copy &amp; Paste Roster Report Here'!$A279=BQ$7,IF('Copy &amp; Paste Roster Report Here'!$M279="MT",1,0),0)</f>
        <v>0</v>
      </c>
      <c r="BR282" s="120">
        <f>IF('Copy &amp; Paste Roster Report Here'!$A279=BR$7,IF('Copy &amp; Paste Roster Report Here'!$M279="MT",1,0),0)</f>
        <v>0</v>
      </c>
      <c r="BS282" s="120">
        <f>IF('Copy &amp; Paste Roster Report Here'!$A279=BS$7,IF('Copy &amp; Paste Roster Report Here'!$M279="MT",1,0),0)</f>
        <v>0</v>
      </c>
      <c r="BT282" s="73">
        <f t="shared" si="72"/>
        <v>0</v>
      </c>
      <c r="BU282" s="121">
        <f>IF('Copy &amp; Paste Roster Report Here'!$A279=BU$7,IF('Copy &amp; Paste Roster Report Here'!$M279="fy",1,0),0)</f>
        <v>0</v>
      </c>
      <c r="BV282" s="121">
        <f>IF('Copy &amp; Paste Roster Report Here'!$A279=BV$7,IF('Copy &amp; Paste Roster Report Here'!$M279="fy",1,0),0)</f>
        <v>0</v>
      </c>
      <c r="BW282" s="121">
        <f>IF('Copy &amp; Paste Roster Report Here'!$A279=BW$7,IF('Copy &amp; Paste Roster Report Here'!$M279="fy",1,0),0)</f>
        <v>0</v>
      </c>
      <c r="BX282" s="121">
        <f>IF('Copy &amp; Paste Roster Report Here'!$A279=BX$7,IF('Copy &amp; Paste Roster Report Here'!$M279="fy",1,0),0)</f>
        <v>0</v>
      </c>
      <c r="BY282" s="121">
        <f>IF('Copy &amp; Paste Roster Report Here'!$A279=BY$7,IF('Copy &amp; Paste Roster Report Here'!$M279="fy",1,0),0)</f>
        <v>0</v>
      </c>
      <c r="BZ282" s="121">
        <f>IF('Copy &amp; Paste Roster Report Here'!$A279=BZ$7,IF('Copy &amp; Paste Roster Report Here'!$M279="fy",1,0),0)</f>
        <v>0</v>
      </c>
      <c r="CA282" s="121">
        <f>IF('Copy &amp; Paste Roster Report Here'!$A279=CA$7,IF('Copy &amp; Paste Roster Report Here'!$M279="fy",1,0),0)</f>
        <v>0</v>
      </c>
      <c r="CB282" s="121">
        <f>IF('Copy &amp; Paste Roster Report Here'!$A279=CB$7,IF('Copy &amp; Paste Roster Report Here'!$M279="fy",1,0),0)</f>
        <v>0</v>
      </c>
      <c r="CC282" s="121">
        <f>IF('Copy &amp; Paste Roster Report Here'!$A279=CC$7,IF('Copy &amp; Paste Roster Report Here'!$M279="fy",1,0),0)</f>
        <v>0</v>
      </c>
      <c r="CD282" s="121">
        <f>IF('Copy &amp; Paste Roster Report Here'!$A279=CD$7,IF('Copy &amp; Paste Roster Report Here'!$M279="fy",1,0),0)</f>
        <v>0</v>
      </c>
      <c r="CE282" s="121">
        <f>IF('Copy &amp; Paste Roster Report Here'!$A279=CE$7,IF('Copy &amp; Paste Roster Report Here'!$M279="fy",1,0),0)</f>
        <v>0</v>
      </c>
      <c r="CF282" s="73">
        <f t="shared" si="73"/>
        <v>0</v>
      </c>
      <c r="CG282" s="122">
        <f>IF('Copy &amp; Paste Roster Report Here'!$A279=CG$7,IF('Copy &amp; Paste Roster Report Here'!$M279="RH",1,0),0)</f>
        <v>0</v>
      </c>
      <c r="CH282" s="122">
        <f>IF('Copy &amp; Paste Roster Report Here'!$A279=CH$7,IF('Copy &amp; Paste Roster Report Here'!$M279="RH",1,0),0)</f>
        <v>0</v>
      </c>
      <c r="CI282" s="122">
        <f>IF('Copy &amp; Paste Roster Report Here'!$A279=CI$7,IF('Copy &amp; Paste Roster Report Here'!$M279="RH",1,0),0)</f>
        <v>0</v>
      </c>
      <c r="CJ282" s="122">
        <f>IF('Copy &amp; Paste Roster Report Here'!$A279=CJ$7,IF('Copy &amp; Paste Roster Report Here'!$M279="RH",1,0),0)</f>
        <v>0</v>
      </c>
      <c r="CK282" s="122">
        <f>IF('Copy &amp; Paste Roster Report Here'!$A279=CK$7,IF('Copy &amp; Paste Roster Report Here'!$M279="RH",1,0),0)</f>
        <v>0</v>
      </c>
      <c r="CL282" s="122">
        <f>IF('Copy &amp; Paste Roster Report Here'!$A279=CL$7,IF('Copy &amp; Paste Roster Report Here'!$M279="RH",1,0),0)</f>
        <v>0</v>
      </c>
      <c r="CM282" s="122">
        <f>IF('Copy &amp; Paste Roster Report Here'!$A279=CM$7,IF('Copy &amp; Paste Roster Report Here'!$M279="RH",1,0),0)</f>
        <v>0</v>
      </c>
      <c r="CN282" s="122">
        <f>IF('Copy &amp; Paste Roster Report Here'!$A279=CN$7,IF('Copy &amp; Paste Roster Report Here'!$M279="RH",1,0),0)</f>
        <v>0</v>
      </c>
      <c r="CO282" s="122">
        <f>IF('Copy &amp; Paste Roster Report Here'!$A279=CO$7,IF('Copy &amp; Paste Roster Report Here'!$M279="RH",1,0),0)</f>
        <v>0</v>
      </c>
      <c r="CP282" s="122">
        <f>IF('Copy &amp; Paste Roster Report Here'!$A279=CP$7,IF('Copy &amp; Paste Roster Report Here'!$M279="RH",1,0),0)</f>
        <v>0</v>
      </c>
      <c r="CQ282" s="122">
        <f>IF('Copy &amp; Paste Roster Report Here'!$A279=CQ$7,IF('Copy &amp; Paste Roster Report Here'!$M279="RH",1,0),0)</f>
        <v>0</v>
      </c>
      <c r="CR282" s="73">
        <f t="shared" si="74"/>
        <v>0</v>
      </c>
      <c r="CS282" s="123">
        <f>IF('Copy &amp; Paste Roster Report Here'!$A279=CS$7,IF('Copy &amp; Paste Roster Report Here'!$M279="QT",1,0),0)</f>
        <v>0</v>
      </c>
      <c r="CT282" s="123">
        <f>IF('Copy &amp; Paste Roster Report Here'!$A279=CT$7,IF('Copy &amp; Paste Roster Report Here'!$M279="QT",1,0),0)</f>
        <v>0</v>
      </c>
      <c r="CU282" s="123">
        <f>IF('Copy &amp; Paste Roster Report Here'!$A279=CU$7,IF('Copy &amp; Paste Roster Report Here'!$M279="QT",1,0),0)</f>
        <v>0</v>
      </c>
      <c r="CV282" s="123">
        <f>IF('Copy &amp; Paste Roster Report Here'!$A279=CV$7,IF('Copy &amp; Paste Roster Report Here'!$M279="QT",1,0),0)</f>
        <v>0</v>
      </c>
      <c r="CW282" s="123">
        <f>IF('Copy &amp; Paste Roster Report Here'!$A279=CW$7,IF('Copy &amp; Paste Roster Report Here'!$M279="QT",1,0),0)</f>
        <v>0</v>
      </c>
      <c r="CX282" s="123">
        <f>IF('Copy &amp; Paste Roster Report Here'!$A279=CX$7,IF('Copy &amp; Paste Roster Report Here'!$M279="QT",1,0),0)</f>
        <v>0</v>
      </c>
      <c r="CY282" s="123">
        <f>IF('Copy &amp; Paste Roster Report Here'!$A279=CY$7,IF('Copy &amp; Paste Roster Report Here'!$M279="QT",1,0),0)</f>
        <v>0</v>
      </c>
      <c r="CZ282" s="123">
        <f>IF('Copy &amp; Paste Roster Report Here'!$A279=CZ$7,IF('Copy &amp; Paste Roster Report Here'!$M279="QT",1,0),0)</f>
        <v>0</v>
      </c>
      <c r="DA282" s="123">
        <f>IF('Copy &amp; Paste Roster Report Here'!$A279=DA$7,IF('Copy &amp; Paste Roster Report Here'!$M279="QT",1,0),0)</f>
        <v>0</v>
      </c>
      <c r="DB282" s="123">
        <f>IF('Copy &amp; Paste Roster Report Here'!$A279=DB$7,IF('Copy &amp; Paste Roster Report Here'!$M279="QT",1,0),0)</f>
        <v>0</v>
      </c>
      <c r="DC282" s="123">
        <f>IF('Copy &amp; Paste Roster Report Here'!$A279=DC$7,IF('Copy &amp; Paste Roster Report Here'!$M279="QT",1,0),0)</f>
        <v>0</v>
      </c>
      <c r="DD282" s="73">
        <f t="shared" si="75"/>
        <v>0</v>
      </c>
      <c r="DE282" s="124">
        <f>IF('Copy &amp; Paste Roster Report Here'!$A279=DE$7,IF('Copy &amp; Paste Roster Report Here'!$M279="xxxxxxxxxxx",1,0),0)</f>
        <v>0</v>
      </c>
      <c r="DF282" s="124">
        <f>IF('Copy &amp; Paste Roster Report Here'!$A279=DF$7,IF('Copy &amp; Paste Roster Report Here'!$M279="xxxxxxxxxxx",1,0),0)</f>
        <v>0</v>
      </c>
      <c r="DG282" s="124">
        <f>IF('Copy &amp; Paste Roster Report Here'!$A279=DG$7,IF('Copy &amp; Paste Roster Report Here'!$M279="xxxxxxxxxxx",1,0),0)</f>
        <v>0</v>
      </c>
      <c r="DH282" s="124">
        <f>IF('Copy &amp; Paste Roster Report Here'!$A279=DH$7,IF('Copy &amp; Paste Roster Report Here'!$M279="xxxxxxxxxxx",1,0),0)</f>
        <v>0</v>
      </c>
      <c r="DI282" s="124">
        <f>IF('Copy &amp; Paste Roster Report Here'!$A279=DI$7,IF('Copy &amp; Paste Roster Report Here'!$M279="xxxxxxxxxxx",1,0),0)</f>
        <v>0</v>
      </c>
      <c r="DJ282" s="124">
        <f>IF('Copy &amp; Paste Roster Report Here'!$A279=DJ$7,IF('Copy &amp; Paste Roster Report Here'!$M279="xxxxxxxxxxx",1,0),0)</f>
        <v>0</v>
      </c>
      <c r="DK282" s="124">
        <f>IF('Copy &amp; Paste Roster Report Here'!$A279=DK$7,IF('Copy &amp; Paste Roster Report Here'!$M279="xxxxxxxxxxx",1,0),0)</f>
        <v>0</v>
      </c>
      <c r="DL282" s="124">
        <f>IF('Copy &amp; Paste Roster Report Here'!$A279=DL$7,IF('Copy &amp; Paste Roster Report Here'!$M279="xxxxxxxxxxx",1,0),0)</f>
        <v>0</v>
      </c>
      <c r="DM282" s="124">
        <f>IF('Copy &amp; Paste Roster Report Here'!$A279=DM$7,IF('Copy &amp; Paste Roster Report Here'!$M279="xxxxxxxxxxx",1,0),0)</f>
        <v>0</v>
      </c>
      <c r="DN282" s="124">
        <f>IF('Copy &amp; Paste Roster Report Here'!$A279=DN$7,IF('Copy &amp; Paste Roster Report Here'!$M279="xxxxxxxxxxx",1,0),0)</f>
        <v>0</v>
      </c>
      <c r="DO282" s="124">
        <f>IF('Copy &amp; Paste Roster Report Here'!$A279=DO$7,IF('Copy &amp; Paste Roster Report Here'!$M279="xxxxxxxxxxx",1,0),0)</f>
        <v>0</v>
      </c>
      <c r="DP282" s="125">
        <f t="shared" si="76"/>
        <v>0</v>
      </c>
      <c r="DQ282" s="126">
        <f t="shared" si="77"/>
        <v>0</v>
      </c>
    </row>
    <row r="283" spans="1:121" x14ac:dyDescent="0.2">
      <c r="A283" s="111">
        <f t="shared" si="63"/>
        <v>0</v>
      </c>
      <c r="B283" s="111">
        <f t="shared" si="64"/>
        <v>0</v>
      </c>
      <c r="C283" s="112">
        <f>+('Copy &amp; Paste Roster Report Here'!$P280-'Copy &amp; Paste Roster Report Here'!$O280)/30</f>
        <v>0</v>
      </c>
      <c r="D283" s="112">
        <f>+('Copy &amp; Paste Roster Report Here'!$P280-'Copy &amp; Paste Roster Report Here'!$O280)</f>
        <v>0</v>
      </c>
      <c r="E283" s="111">
        <f>'Copy &amp; Paste Roster Report Here'!N280</f>
        <v>0</v>
      </c>
      <c r="F283" s="111" t="str">
        <f t="shared" si="65"/>
        <v>N</v>
      </c>
      <c r="G283" s="111">
        <f>'Copy &amp; Paste Roster Report Here'!R280</f>
        <v>0</v>
      </c>
      <c r="H283" s="113">
        <f t="shared" si="66"/>
        <v>0</v>
      </c>
      <c r="I283" s="112">
        <f>IF(F283="N",$F$5-'Copy &amp; Paste Roster Report Here'!O280,+'Copy &amp; Paste Roster Report Here'!Q280-'Copy &amp; Paste Roster Report Here'!O280)</f>
        <v>0</v>
      </c>
      <c r="J283" s="114">
        <f t="shared" si="67"/>
        <v>0</v>
      </c>
      <c r="K283" s="114">
        <f t="shared" si="68"/>
        <v>0</v>
      </c>
      <c r="L283" s="115">
        <f>'Copy &amp; Paste Roster Report Here'!F280</f>
        <v>0</v>
      </c>
      <c r="M283" s="116">
        <f t="shared" si="69"/>
        <v>0</v>
      </c>
      <c r="N283" s="117">
        <f>IF('Copy &amp; Paste Roster Report Here'!$A280='Analytical Tests'!N$7,IF($F283="Y",+$H283*N$6,0),0)</f>
        <v>0</v>
      </c>
      <c r="O283" s="117">
        <f>IF('Copy &amp; Paste Roster Report Here'!$A280='Analytical Tests'!O$7,IF($F283="Y",+$H283*O$6,0),0)</f>
        <v>0</v>
      </c>
      <c r="P283" s="117">
        <f>IF('Copy &amp; Paste Roster Report Here'!$A280='Analytical Tests'!P$7,IF($F283="Y",+$H283*P$6,0),0)</f>
        <v>0</v>
      </c>
      <c r="Q283" s="117">
        <f>IF('Copy &amp; Paste Roster Report Here'!$A280='Analytical Tests'!Q$7,IF($F283="Y",+$H283*Q$6,0),0)</f>
        <v>0</v>
      </c>
      <c r="R283" s="117">
        <f>IF('Copy &amp; Paste Roster Report Here'!$A280='Analytical Tests'!R$7,IF($F283="Y",+$H283*R$6,0),0)</f>
        <v>0</v>
      </c>
      <c r="S283" s="117">
        <f>IF('Copy &amp; Paste Roster Report Here'!$A280='Analytical Tests'!S$7,IF($F283="Y",+$H283*S$6,0),0)</f>
        <v>0</v>
      </c>
      <c r="T283" s="117">
        <f>IF('Copy &amp; Paste Roster Report Here'!$A280='Analytical Tests'!T$7,IF($F283="Y",+$H283*T$6,0),0)</f>
        <v>0</v>
      </c>
      <c r="U283" s="117">
        <f>IF('Copy &amp; Paste Roster Report Here'!$A280='Analytical Tests'!U$7,IF($F283="Y",+$H283*U$6,0),0)</f>
        <v>0</v>
      </c>
      <c r="V283" s="117">
        <f>IF('Copy &amp; Paste Roster Report Here'!$A280='Analytical Tests'!V$7,IF($F283="Y",+$H283*V$6,0),0)</f>
        <v>0</v>
      </c>
      <c r="W283" s="117">
        <f>IF('Copy &amp; Paste Roster Report Here'!$A280='Analytical Tests'!W$7,IF($F283="Y",+$H283*W$6,0),0)</f>
        <v>0</v>
      </c>
      <c r="X283" s="117">
        <f>IF('Copy &amp; Paste Roster Report Here'!$A280='Analytical Tests'!X$7,IF($F283="Y",+$H283*X$6,0),0)</f>
        <v>0</v>
      </c>
      <c r="Y283" s="117" t="b">
        <f>IF('Copy &amp; Paste Roster Report Here'!$A280='Analytical Tests'!Y$7,IF($F283="N",IF($J283&gt;=$C283,Y$6,+($I283/$D283)*Y$6),0))</f>
        <v>0</v>
      </c>
      <c r="Z283" s="117" t="b">
        <f>IF('Copy &amp; Paste Roster Report Here'!$A280='Analytical Tests'!Z$7,IF($F283="N",IF($J283&gt;=$C283,Z$6,+($I283/$D283)*Z$6),0))</f>
        <v>0</v>
      </c>
      <c r="AA283" s="117" t="b">
        <f>IF('Copy &amp; Paste Roster Report Here'!$A280='Analytical Tests'!AA$7,IF($F283="N",IF($J283&gt;=$C283,AA$6,+($I283/$D283)*AA$6),0))</f>
        <v>0</v>
      </c>
      <c r="AB283" s="117" t="b">
        <f>IF('Copy &amp; Paste Roster Report Here'!$A280='Analytical Tests'!AB$7,IF($F283="N",IF($J283&gt;=$C283,AB$6,+($I283/$D283)*AB$6),0))</f>
        <v>0</v>
      </c>
      <c r="AC283" s="117" t="b">
        <f>IF('Copy &amp; Paste Roster Report Here'!$A280='Analytical Tests'!AC$7,IF($F283="N",IF($J283&gt;=$C283,AC$6,+($I283/$D283)*AC$6),0))</f>
        <v>0</v>
      </c>
      <c r="AD283" s="117" t="b">
        <f>IF('Copy &amp; Paste Roster Report Here'!$A280='Analytical Tests'!AD$7,IF($F283="N",IF($J283&gt;=$C283,AD$6,+($I283/$D283)*AD$6),0))</f>
        <v>0</v>
      </c>
      <c r="AE283" s="117" t="b">
        <f>IF('Copy &amp; Paste Roster Report Here'!$A280='Analytical Tests'!AE$7,IF($F283="N",IF($J283&gt;=$C283,AE$6,+($I283/$D283)*AE$6),0))</f>
        <v>0</v>
      </c>
      <c r="AF283" s="117" t="b">
        <f>IF('Copy &amp; Paste Roster Report Here'!$A280='Analytical Tests'!AF$7,IF($F283="N",IF($J283&gt;=$C283,AF$6,+($I283/$D283)*AF$6),0))</f>
        <v>0</v>
      </c>
      <c r="AG283" s="117" t="b">
        <f>IF('Copy &amp; Paste Roster Report Here'!$A280='Analytical Tests'!AG$7,IF($F283="N",IF($J283&gt;=$C283,AG$6,+($I283/$D283)*AG$6),0))</f>
        <v>0</v>
      </c>
      <c r="AH283" s="117" t="b">
        <f>IF('Copy &amp; Paste Roster Report Here'!$A280='Analytical Tests'!AH$7,IF($F283="N",IF($J283&gt;=$C283,AH$6,+($I283/$D283)*AH$6),0))</f>
        <v>0</v>
      </c>
      <c r="AI283" s="117" t="b">
        <f>IF('Copy &amp; Paste Roster Report Here'!$A280='Analytical Tests'!AI$7,IF($F283="N",IF($J283&gt;=$C283,AI$6,+($I283/$D283)*AI$6),0))</f>
        <v>0</v>
      </c>
      <c r="AJ283" s="79"/>
      <c r="AK283" s="118">
        <f>IF('Copy &amp; Paste Roster Report Here'!$A280=AK$7,IF('Copy &amp; Paste Roster Report Here'!$M280="FT",1,0),0)</f>
        <v>0</v>
      </c>
      <c r="AL283" s="118">
        <f>IF('Copy &amp; Paste Roster Report Here'!$A280=AL$7,IF('Copy &amp; Paste Roster Report Here'!$M280="FT",1,0),0)</f>
        <v>0</v>
      </c>
      <c r="AM283" s="118">
        <f>IF('Copy &amp; Paste Roster Report Here'!$A280=AM$7,IF('Copy &amp; Paste Roster Report Here'!$M280="FT",1,0),0)</f>
        <v>0</v>
      </c>
      <c r="AN283" s="118">
        <f>IF('Copy &amp; Paste Roster Report Here'!$A280=AN$7,IF('Copy &amp; Paste Roster Report Here'!$M280="FT",1,0),0)</f>
        <v>0</v>
      </c>
      <c r="AO283" s="118">
        <f>IF('Copy &amp; Paste Roster Report Here'!$A280=AO$7,IF('Copy &amp; Paste Roster Report Here'!$M280="FT",1,0),0)</f>
        <v>0</v>
      </c>
      <c r="AP283" s="118">
        <f>IF('Copy &amp; Paste Roster Report Here'!$A280=AP$7,IF('Copy &amp; Paste Roster Report Here'!$M280="FT",1,0),0)</f>
        <v>0</v>
      </c>
      <c r="AQ283" s="118">
        <f>IF('Copy &amp; Paste Roster Report Here'!$A280=AQ$7,IF('Copy &amp; Paste Roster Report Here'!$M280="FT",1,0),0)</f>
        <v>0</v>
      </c>
      <c r="AR283" s="118">
        <f>IF('Copy &amp; Paste Roster Report Here'!$A280=AR$7,IF('Copy &amp; Paste Roster Report Here'!$M280="FT",1,0),0)</f>
        <v>0</v>
      </c>
      <c r="AS283" s="118">
        <f>IF('Copy &amp; Paste Roster Report Here'!$A280=AS$7,IF('Copy &amp; Paste Roster Report Here'!$M280="FT",1,0),0)</f>
        <v>0</v>
      </c>
      <c r="AT283" s="118">
        <f>IF('Copy &amp; Paste Roster Report Here'!$A280=AT$7,IF('Copy &amp; Paste Roster Report Here'!$M280="FT",1,0),0)</f>
        <v>0</v>
      </c>
      <c r="AU283" s="118">
        <f>IF('Copy &amp; Paste Roster Report Here'!$A280=AU$7,IF('Copy &amp; Paste Roster Report Here'!$M280="FT",1,0),0)</f>
        <v>0</v>
      </c>
      <c r="AV283" s="73">
        <f t="shared" si="70"/>
        <v>0</v>
      </c>
      <c r="AW283" s="119">
        <f>IF('Copy &amp; Paste Roster Report Here'!$A280=AW$7,IF('Copy &amp; Paste Roster Report Here'!$M280="HT",1,0),0)</f>
        <v>0</v>
      </c>
      <c r="AX283" s="119">
        <f>IF('Copy &amp; Paste Roster Report Here'!$A280=AX$7,IF('Copy &amp; Paste Roster Report Here'!$M280="HT",1,0),0)</f>
        <v>0</v>
      </c>
      <c r="AY283" s="119">
        <f>IF('Copy &amp; Paste Roster Report Here'!$A280=AY$7,IF('Copy &amp; Paste Roster Report Here'!$M280="HT",1,0),0)</f>
        <v>0</v>
      </c>
      <c r="AZ283" s="119">
        <f>IF('Copy &amp; Paste Roster Report Here'!$A280=AZ$7,IF('Copy &amp; Paste Roster Report Here'!$M280="HT",1,0),0)</f>
        <v>0</v>
      </c>
      <c r="BA283" s="119">
        <f>IF('Copy &amp; Paste Roster Report Here'!$A280=BA$7,IF('Copy &amp; Paste Roster Report Here'!$M280="HT",1,0),0)</f>
        <v>0</v>
      </c>
      <c r="BB283" s="119">
        <f>IF('Copy &amp; Paste Roster Report Here'!$A280=BB$7,IF('Copy &amp; Paste Roster Report Here'!$M280="HT",1,0),0)</f>
        <v>0</v>
      </c>
      <c r="BC283" s="119">
        <f>IF('Copy &amp; Paste Roster Report Here'!$A280=BC$7,IF('Copy &amp; Paste Roster Report Here'!$M280="HT",1,0),0)</f>
        <v>0</v>
      </c>
      <c r="BD283" s="119">
        <f>IF('Copy &amp; Paste Roster Report Here'!$A280=BD$7,IF('Copy &amp; Paste Roster Report Here'!$M280="HT",1,0),0)</f>
        <v>0</v>
      </c>
      <c r="BE283" s="119">
        <f>IF('Copy &amp; Paste Roster Report Here'!$A280=BE$7,IF('Copy &amp; Paste Roster Report Here'!$M280="HT",1,0),0)</f>
        <v>0</v>
      </c>
      <c r="BF283" s="119">
        <f>IF('Copy &amp; Paste Roster Report Here'!$A280=BF$7,IF('Copy &amp; Paste Roster Report Here'!$M280="HT",1,0),0)</f>
        <v>0</v>
      </c>
      <c r="BG283" s="119">
        <f>IF('Copy &amp; Paste Roster Report Here'!$A280=BG$7,IF('Copy &amp; Paste Roster Report Here'!$M280="HT",1,0),0)</f>
        <v>0</v>
      </c>
      <c r="BH283" s="73">
        <f t="shared" si="71"/>
        <v>0</v>
      </c>
      <c r="BI283" s="120">
        <f>IF('Copy &amp; Paste Roster Report Here'!$A280=BI$7,IF('Copy &amp; Paste Roster Report Here'!$M280="MT",1,0),0)</f>
        <v>0</v>
      </c>
      <c r="BJ283" s="120">
        <f>IF('Copy &amp; Paste Roster Report Here'!$A280=BJ$7,IF('Copy &amp; Paste Roster Report Here'!$M280="MT",1,0),0)</f>
        <v>0</v>
      </c>
      <c r="BK283" s="120">
        <f>IF('Copy &amp; Paste Roster Report Here'!$A280=BK$7,IF('Copy &amp; Paste Roster Report Here'!$M280="MT",1,0),0)</f>
        <v>0</v>
      </c>
      <c r="BL283" s="120">
        <f>IF('Copy &amp; Paste Roster Report Here'!$A280=BL$7,IF('Copy &amp; Paste Roster Report Here'!$M280="MT",1,0),0)</f>
        <v>0</v>
      </c>
      <c r="BM283" s="120">
        <f>IF('Copy &amp; Paste Roster Report Here'!$A280=BM$7,IF('Copy &amp; Paste Roster Report Here'!$M280="MT",1,0),0)</f>
        <v>0</v>
      </c>
      <c r="BN283" s="120">
        <f>IF('Copy &amp; Paste Roster Report Here'!$A280=BN$7,IF('Copy &amp; Paste Roster Report Here'!$M280="MT",1,0),0)</f>
        <v>0</v>
      </c>
      <c r="BO283" s="120">
        <f>IF('Copy &amp; Paste Roster Report Here'!$A280=BO$7,IF('Copy &amp; Paste Roster Report Here'!$M280="MT",1,0),0)</f>
        <v>0</v>
      </c>
      <c r="BP283" s="120">
        <f>IF('Copy &amp; Paste Roster Report Here'!$A280=BP$7,IF('Copy &amp; Paste Roster Report Here'!$M280="MT",1,0),0)</f>
        <v>0</v>
      </c>
      <c r="BQ283" s="120">
        <f>IF('Copy &amp; Paste Roster Report Here'!$A280=BQ$7,IF('Copy &amp; Paste Roster Report Here'!$M280="MT",1,0),0)</f>
        <v>0</v>
      </c>
      <c r="BR283" s="120">
        <f>IF('Copy &amp; Paste Roster Report Here'!$A280=BR$7,IF('Copy &amp; Paste Roster Report Here'!$M280="MT",1,0),0)</f>
        <v>0</v>
      </c>
      <c r="BS283" s="120">
        <f>IF('Copy &amp; Paste Roster Report Here'!$A280=BS$7,IF('Copy &amp; Paste Roster Report Here'!$M280="MT",1,0),0)</f>
        <v>0</v>
      </c>
      <c r="BT283" s="73">
        <f t="shared" si="72"/>
        <v>0</v>
      </c>
      <c r="BU283" s="121">
        <f>IF('Copy &amp; Paste Roster Report Here'!$A280=BU$7,IF('Copy &amp; Paste Roster Report Here'!$M280="fy",1,0),0)</f>
        <v>0</v>
      </c>
      <c r="BV283" s="121">
        <f>IF('Copy &amp; Paste Roster Report Here'!$A280=BV$7,IF('Copy &amp; Paste Roster Report Here'!$M280="fy",1,0),0)</f>
        <v>0</v>
      </c>
      <c r="BW283" s="121">
        <f>IF('Copy &amp; Paste Roster Report Here'!$A280=BW$7,IF('Copy &amp; Paste Roster Report Here'!$M280="fy",1,0),0)</f>
        <v>0</v>
      </c>
      <c r="BX283" s="121">
        <f>IF('Copy &amp; Paste Roster Report Here'!$A280=BX$7,IF('Copy &amp; Paste Roster Report Here'!$M280="fy",1,0),0)</f>
        <v>0</v>
      </c>
      <c r="BY283" s="121">
        <f>IF('Copy &amp; Paste Roster Report Here'!$A280=BY$7,IF('Copy &amp; Paste Roster Report Here'!$M280="fy",1,0),0)</f>
        <v>0</v>
      </c>
      <c r="BZ283" s="121">
        <f>IF('Copy &amp; Paste Roster Report Here'!$A280=BZ$7,IF('Copy &amp; Paste Roster Report Here'!$M280="fy",1,0),0)</f>
        <v>0</v>
      </c>
      <c r="CA283" s="121">
        <f>IF('Copy &amp; Paste Roster Report Here'!$A280=CA$7,IF('Copy &amp; Paste Roster Report Here'!$M280="fy",1,0),0)</f>
        <v>0</v>
      </c>
      <c r="CB283" s="121">
        <f>IF('Copy &amp; Paste Roster Report Here'!$A280=CB$7,IF('Copy &amp; Paste Roster Report Here'!$M280="fy",1,0),0)</f>
        <v>0</v>
      </c>
      <c r="CC283" s="121">
        <f>IF('Copy &amp; Paste Roster Report Here'!$A280=CC$7,IF('Copy &amp; Paste Roster Report Here'!$M280="fy",1,0),0)</f>
        <v>0</v>
      </c>
      <c r="CD283" s="121">
        <f>IF('Copy &amp; Paste Roster Report Here'!$A280=CD$7,IF('Copy &amp; Paste Roster Report Here'!$M280="fy",1,0),0)</f>
        <v>0</v>
      </c>
      <c r="CE283" s="121">
        <f>IF('Copy &amp; Paste Roster Report Here'!$A280=CE$7,IF('Copy &amp; Paste Roster Report Here'!$M280="fy",1,0),0)</f>
        <v>0</v>
      </c>
      <c r="CF283" s="73">
        <f t="shared" si="73"/>
        <v>0</v>
      </c>
      <c r="CG283" s="122">
        <f>IF('Copy &amp; Paste Roster Report Here'!$A280=CG$7,IF('Copy &amp; Paste Roster Report Here'!$M280="RH",1,0),0)</f>
        <v>0</v>
      </c>
      <c r="CH283" s="122">
        <f>IF('Copy &amp; Paste Roster Report Here'!$A280=CH$7,IF('Copy &amp; Paste Roster Report Here'!$M280="RH",1,0),0)</f>
        <v>0</v>
      </c>
      <c r="CI283" s="122">
        <f>IF('Copy &amp; Paste Roster Report Here'!$A280=CI$7,IF('Copy &amp; Paste Roster Report Here'!$M280="RH",1,0),0)</f>
        <v>0</v>
      </c>
      <c r="CJ283" s="122">
        <f>IF('Copy &amp; Paste Roster Report Here'!$A280=CJ$7,IF('Copy &amp; Paste Roster Report Here'!$M280="RH",1,0),0)</f>
        <v>0</v>
      </c>
      <c r="CK283" s="122">
        <f>IF('Copy &amp; Paste Roster Report Here'!$A280=CK$7,IF('Copy &amp; Paste Roster Report Here'!$M280="RH",1,0),0)</f>
        <v>0</v>
      </c>
      <c r="CL283" s="122">
        <f>IF('Copy &amp; Paste Roster Report Here'!$A280=CL$7,IF('Copy &amp; Paste Roster Report Here'!$M280="RH",1,0),0)</f>
        <v>0</v>
      </c>
      <c r="CM283" s="122">
        <f>IF('Copy &amp; Paste Roster Report Here'!$A280=CM$7,IF('Copy &amp; Paste Roster Report Here'!$M280="RH",1,0),0)</f>
        <v>0</v>
      </c>
      <c r="CN283" s="122">
        <f>IF('Copy &amp; Paste Roster Report Here'!$A280=CN$7,IF('Copy &amp; Paste Roster Report Here'!$M280="RH",1,0),0)</f>
        <v>0</v>
      </c>
      <c r="CO283" s="122">
        <f>IF('Copy &amp; Paste Roster Report Here'!$A280=CO$7,IF('Copy &amp; Paste Roster Report Here'!$M280="RH",1,0),0)</f>
        <v>0</v>
      </c>
      <c r="CP283" s="122">
        <f>IF('Copy &amp; Paste Roster Report Here'!$A280=CP$7,IF('Copy &amp; Paste Roster Report Here'!$M280="RH",1,0),0)</f>
        <v>0</v>
      </c>
      <c r="CQ283" s="122">
        <f>IF('Copy &amp; Paste Roster Report Here'!$A280=CQ$7,IF('Copy &amp; Paste Roster Report Here'!$M280="RH",1,0),0)</f>
        <v>0</v>
      </c>
      <c r="CR283" s="73">
        <f t="shared" si="74"/>
        <v>0</v>
      </c>
      <c r="CS283" s="123">
        <f>IF('Copy &amp; Paste Roster Report Here'!$A280=CS$7,IF('Copy &amp; Paste Roster Report Here'!$M280="QT",1,0),0)</f>
        <v>0</v>
      </c>
      <c r="CT283" s="123">
        <f>IF('Copy &amp; Paste Roster Report Here'!$A280=CT$7,IF('Copy &amp; Paste Roster Report Here'!$M280="QT",1,0),0)</f>
        <v>0</v>
      </c>
      <c r="CU283" s="123">
        <f>IF('Copy &amp; Paste Roster Report Here'!$A280=CU$7,IF('Copy &amp; Paste Roster Report Here'!$M280="QT",1,0),0)</f>
        <v>0</v>
      </c>
      <c r="CV283" s="123">
        <f>IF('Copy &amp; Paste Roster Report Here'!$A280=CV$7,IF('Copy &amp; Paste Roster Report Here'!$M280="QT",1,0),0)</f>
        <v>0</v>
      </c>
      <c r="CW283" s="123">
        <f>IF('Copy &amp; Paste Roster Report Here'!$A280=CW$7,IF('Copy &amp; Paste Roster Report Here'!$M280="QT",1,0),0)</f>
        <v>0</v>
      </c>
      <c r="CX283" s="123">
        <f>IF('Copy &amp; Paste Roster Report Here'!$A280=CX$7,IF('Copy &amp; Paste Roster Report Here'!$M280="QT",1,0),0)</f>
        <v>0</v>
      </c>
      <c r="CY283" s="123">
        <f>IF('Copy &amp; Paste Roster Report Here'!$A280=CY$7,IF('Copy &amp; Paste Roster Report Here'!$M280="QT",1,0),0)</f>
        <v>0</v>
      </c>
      <c r="CZ283" s="123">
        <f>IF('Copy &amp; Paste Roster Report Here'!$A280=CZ$7,IF('Copy &amp; Paste Roster Report Here'!$M280="QT",1,0),0)</f>
        <v>0</v>
      </c>
      <c r="DA283" s="123">
        <f>IF('Copy &amp; Paste Roster Report Here'!$A280=DA$7,IF('Copy &amp; Paste Roster Report Here'!$M280="QT",1,0),0)</f>
        <v>0</v>
      </c>
      <c r="DB283" s="123">
        <f>IF('Copy &amp; Paste Roster Report Here'!$A280=DB$7,IF('Copy &amp; Paste Roster Report Here'!$M280="QT",1,0),0)</f>
        <v>0</v>
      </c>
      <c r="DC283" s="123">
        <f>IF('Copy &amp; Paste Roster Report Here'!$A280=DC$7,IF('Copy &amp; Paste Roster Report Here'!$M280="QT",1,0),0)</f>
        <v>0</v>
      </c>
      <c r="DD283" s="73">
        <f t="shared" si="75"/>
        <v>0</v>
      </c>
      <c r="DE283" s="124">
        <f>IF('Copy &amp; Paste Roster Report Here'!$A280=DE$7,IF('Copy &amp; Paste Roster Report Here'!$M280="xxxxxxxxxxx",1,0),0)</f>
        <v>0</v>
      </c>
      <c r="DF283" s="124">
        <f>IF('Copy &amp; Paste Roster Report Here'!$A280=DF$7,IF('Copy &amp; Paste Roster Report Here'!$M280="xxxxxxxxxxx",1,0),0)</f>
        <v>0</v>
      </c>
      <c r="DG283" s="124">
        <f>IF('Copy &amp; Paste Roster Report Here'!$A280=DG$7,IF('Copy &amp; Paste Roster Report Here'!$M280="xxxxxxxxxxx",1,0),0)</f>
        <v>0</v>
      </c>
      <c r="DH283" s="124">
        <f>IF('Copy &amp; Paste Roster Report Here'!$A280=DH$7,IF('Copy &amp; Paste Roster Report Here'!$M280="xxxxxxxxxxx",1,0),0)</f>
        <v>0</v>
      </c>
      <c r="DI283" s="124">
        <f>IF('Copy &amp; Paste Roster Report Here'!$A280=DI$7,IF('Copy &amp; Paste Roster Report Here'!$M280="xxxxxxxxxxx",1,0),0)</f>
        <v>0</v>
      </c>
      <c r="DJ283" s="124">
        <f>IF('Copy &amp; Paste Roster Report Here'!$A280=DJ$7,IF('Copy &amp; Paste Roster Report Here'!$M280="xxxxxxxxxxx",1,0),0)</f>
        <v>0</v>
      </c>
      <c r="DK283" s="124">
        <f>IF('Copy &amp; Paste Roster Report Here'!$A280=DK$7,IF('Copy &amp; Paste Roster Report Here'!$M280="xxxxxxxxxxx",1,0),0)</f>
        <v>0</v>
      </c>
      <c r="DL283" s="124">
        <f>IF('Copy &amp; Paste Roster Report Here'!$A280=DL$7,IF('Copy &amp; Paste Roster Report Here'!$M280="xxxxxxxxxxx",1,0),0)</f>
        <v>0</v>
      </c>
      <c r="DM283" s="124">
        <f>IF('Copy &amp; Paste Roster Report Here'!$A280=DM$7,IF('Copy &amp; Paste Roster Report Here'!$M280="xxxxxxxxxxx",1,0),0)</f>
        <v>0</v>
      </c>
      <c r="DN283" s="124">
        <f>IF('Copy &amp; Paste Roster Report Here'!$A280=DN$7,IF('Copy &amp; Paste Roster Report Here'!$M280="xxxxxxxxxxx",1,0),0)</f>
        <v>0</v>
      </c>
      <c r="DO283" s="124">
        <f>IF('Copy &amp; Paste Roster Report Here'!$A280=DO$7,IF('Copy &amp; Paste Roster Report Here'!$M280="xxxxxxxxxxx",1,0),0)</f>
        <v>0</v>
      </c>
      <c r="DP283" s="125">
        <f t="shared" si="76"/>
        <v>0</v>
      </c>
      <c r="DQ283" s="126">
        <f t="shared" si="77"/>
        <v>0</v>
      </c>
    </row>
    <row r="284" spans="1:121" x14ac:dyDescent="0.2">
      <c r="A284" s="111">
        <f t="shared" si="63"/>
        <v>0</v>
      </c>
      <c r="B284" s="111">
        <f t="shared" si="64"/>
        <v>0</v>
      </c>
      <c r="C284" s="112">
        <f>+('Copy &amp; Paste Roster Report Here'!$P281-'Copy &amp; Paste Roster Report Here'!$O281)/30</f>
        <v>0</v>
      </c>
      <c r="D284" s="112">
        <f>+('Copy &amp; Paste Roster Report Here'!$P281-'Copy &amp; Paste Roster Report Here'!$O281)</f>
        <v>0</v>
      </c>
      <c r="E284" s="111">
        <f>'Copy &amp; Paste Roster Report Here'!N281</f>
        <v>0</v>
      </c>
      <c r="F284" s="111" t="str">
        <f t="shared" si="65"/>
        <v>N</v>
      </c>
      <c r="G284" s="111">
        <f>'Copy &amp; Paste Roster Report Here'!R281</f>
        <v>0</v>
      </c>
      <c r="H284" s="113">
        <f t="shared" si="66"/>
        <v>0</v>
      </c>
      <c r="I284" s="112">
        <f>IF(F284="N",$F$5-'Copy &amp; Paste Roster Report Here'!O281,+'Copy &amp; Paste Roster Report Here'!Q281-'Copy &amp; Paste Roster Report Here'!O281)</f>
        <v>0</v>
      </c>
      <c r="J284" s="114">
        <f t="shared" si="67"/>
        <v>0</v>
      </c>
      <c r="K284" s="114">
        <f t="shared" si="68"/>
        <v>0</v>
      </c>
      <c r="L284" s="115">
        <f>'Copy &amp; Paste Roster Report Here'!F281</f>
        <v>0</v>
      </c>
      <c r="M284" s="116">
        <f t="shared" si="69"/>
        <v>0</v>
      </c>
      <c r="N284" s="117">
        <f>IF('Copy &amp; Paste Roster Report Here'!$A281='Analytical Tests'!N$7,IF($F284="Y",+$H284*N$6,0),0)</f>
        <v>0</v>
      </c>
      <c r="O284" s="117">
        <f>IF('Copy &amp; Paste Roster Report Here'!$A281='Analytical Tests'!O$7,IF($F284="Y",+$H284*O$6,0),0)</f>
        <v>0</v>
      </c>
      <c r="P284" s="117">
        <f>IF('Copy &amp; Paste Roster Report Here'!$A281='Analytical Tests'!P$7,IF($F284="Y",+$H284*P$6,0),0)</f>
        <v>0</v>
      </c>
      <c r="Q284" s="117">
        <f>IF('Copy &amp; Paste Roster Report Here'!$A281='Analytical Tests'!Q$7,IF($F284="Y",+$H284*Q$6,0),0)</f>
        <v>0</v>
      </c>
      <c r="R284" s="117">
        <f>IF('Copy &amp; Paste Roster Report Here'!$A281='Analytical Tests'!R$7,IF($F284="Y",+$H284*R$6,0),0)</f>
        <v>0</v>
      </c>
      <c r="S284" s="117">
        <f>IF('Copy &amp; Paste Roster Report Here'!$A281='Analytical Tests'!S$7,IF($F284="Y",+$H284*S$6,0),0)</f>
        <v>0</v>
      </c>
      <c r="T284" s="117">
        <f>IF('Copy &amp; Paste Roster Report Here'!$A281='Analytical Tests'!T$7,IF($F284="Y",+$H284*T$6,0),0)</f>
        <v>0</v>
      </c>
      <c r="U284" s="117">
        <f>IF('Copy &amp; Paste Roster Report Here'!$A281='Analytical Tests'!U$7,IF($F284="Y",+$H284*U$6,0),0)</f>
        <v>0</v>
      </c>
      <c r="V284" s="117">
        <f>IF('Copy &amp; Paste Roster Report Here'!$A281='Analytical Tests'!V$7,IF($F284="Y",+$H284*V$6,0),0)</f>
        <v>0</v>
      </c>
      <c r="W284" s="117">
        <f>IF('Copy &amp; Paste Roster Report Here'!$A281='Analytical Tests'!W$7,IF($F284="Y",+$H284*W$6,0),0)</f>
        <v>0</v>
      </c>
      <c r="X284" s="117">
        <f>IF('Copy &amp; Paste Roster Report Here'!$A281='Analytical Tests'!X$7,IF($F284="Y",+$H284*X$6,0),0)</f>
        <v>0</v>
      </c>
      <c r="Y284" s="117" t="b">
        <f>IF('Copy &amp; Paste Roster Report Here'!$A281='Analytical Tests'!Y$7,IF($F284="N",IF($J284&gt;=$C284,Y$6,+($I284/$D284)*Y$6),0))</f>
        <v>0</v>
      </c>
      <c r="Z284" s="117" t="b">
        <f>IF('Copy &amp; Paste Roster Report Here'!$A281='Analytical Tests'!Z$7,IF($F284="N",IF($J284&gt;=$C284,Z$6,+($I284/$D284)*Z$6),0))</f>
        <v>0</v>
      </c>
      <c r="AA284" s="117" t="b">
        <f>IF('Copy &amp; Paste Roster Report Here'!$A281='Analytical Tests'!AA$7,IF($F284="N",IF($J284&gt;=$C284,AA$6,+($I284/$D284)*AA$6),0))</f>
        <v>0</v>
      </c>
      <c r="AB284" s="117" t="b">
        <f>IF('Copy &amp; Paste Roster Report Here'!$A281='Analytical Tests'!AB$7,IF($F284="N",IF($J284&gt;=$C284,AB$6,+($I284/$D284)*AB$6),0))</f>
        <v>0</v>
      </c>
      <c r="AC284" s="117" t="b">
        <f>IF('Copy &amp; Paste Roster Report Here'!$A281='Analytical Tests'!AC$7,IF($F284="N",IF($J284&gt;=$C284,AC$6,+($I284/$D284)*AC$6),0))</f>
        <v>0</v>
      </c>
      <c r="AD284" s="117" t="b">
        <f>IF('Copy &amp; Paste Roster Report Here'!$A281='Analytical Tests'!AD$7,IF($F284="N",IF($J284&gt;=$C284,AD$6,+($I284/$D284)*AD$6),0))</f>
        <v>0</v>
      </c>
      <c r="AE284" s="117" t="b">
        <f>IF('Copy &amp; Paste Roster Report Here'!$A281='Analytical Tests'!AE$7,IF($F284="N",IF($J284&gt;=$C284,AE$6,+($I284/$D284)*AE$6),0))</f>
        <v>0</v>
      </c>
      <c r="AF284" s="117" t="b">
        <f>IF('Copy &amp; Paste Roster Report Here'!$A281='Analytical Tests'!AF$7,IF($F284="N",IF($J284&gt;=$C284,AF$6,+($I284/$D284)*AF$6),0))</f>
        <v>0</v>
      </c>
      <c r="AG284" s="117" t="b">
        <f>IF('Copy &amp; Paste Roster Report Here'!$A281='Analytical Tests'!AG$7,IF($F284="N",IF($J284&gt;=$C284,AG$6,+($I284/$D284)*AG$6),0))</f>
        <v>0</v>
      </c>
      <c r="AH284" s="117" t="b">
        <f>IF('Copy &amp; Paste Roster Report Here'!$A281='Analytical Tests'!AH$7,IF($F284="N",IF($J284&gt;=$C284,AH$6,+($I284/$D284)*AH$6),0))</f>
        <v>0</v>
      </c>
      <c r="AI284" s="117" t="b">
        <f>IF('Copy &amp; Paste Roster Report Here'!$A281='Analytical Tests'!AI$7,IF($F284="N",IF($J284&gt;=$C284,AI$6,+($I284/$D284)*AI$6),0))</f>
        <v>0</v>
      </c>
      <c r="AJ284" s="79"/>
      <c r="AK284" s="118">
        <f>IF('Copy &amp; Paste Roster Report Here'!$A281=AK$7,IF('Copy &amp; Paste Roster Report Here'!$M281="FT",1,0),0)</f>
        <v>0</v>
      </c>
      <c r="AL284" s="118">
        <f>IF('Copy &amp; Paste Roster Report Here'!$A281=AL$7,IF('Copy &amp; Paste Roster Report Here'!$M281="FT",1,0),0)</f>
        <v>0</v>
      </c>
      <c r="AM284" s="118">
        <f>IF('Copy &amp; Paste Roster Report Here'!$A281=AM$7,IF('Copy &amp; Paste Roster Report Here'!$M281="FT",1,0),0)</f>
        <v>0</v>
      </c>
      <c r="AN284" s="118">
        <f>IF('Copy &amp; Paste Roster Report Here'!$A281=AN$7,IF('Copy &amp; Paste Roster Report Here'!$M281="FT",1,0),0)</f>
        <v>0</v>
      </c>
      <c r="AO284" s="118">
        <f>IF('Copy &amp; Paste Roster Report Here'!$A281=AO$7,IF('Copy &amp; Paste Roster Report Here'!$M281="FT",1,0),0)</f>
        <v>0</v>
      </c>
      <c r="AP284" s="118">
        <f>IF('Copy &amp; Paste Roster Report Here'!$A281=AP$7,IF('Copy &amp; Paste Roster Report Here'!$M281="FT",1,0),0)</f>
        <v>0</v>
      </c>
      <c r="AQ284" s="118">
        <f>IF('Copy &amp; Paste Roster Report Here'!$A281=AQ$7,IF('Copy &amp; Paste Roster Report Here'!$M281="FT",1,0),0)</f>
        <v>0</v>
      </c>
      <c r="AR284" s="118">
        <f>IF('Copy &amp; Paste Roster Report Here'!$A281=AR$7,IF('Copy &amp; Paste Roster Report Here'!$M281="FT",1,0),0)</f>
        <v>0</v>
      </c>
      <c r="AS284" s="118">
        <f>IF('Copy &amp; Paste Roster Report Here'!$A281=AS$7,IF('Copy &amp; Paste Roster Report Here'!$M281="FT",1,0),0)</f>
        <v>0</v>
      </c>
      <c r="AT284" s="118">
        <f>IF('Copy &amp; Paste Roster Report Here'!$A281=AT$7,IF('Copy &amp; Paste Roster Report Here'!$M281="FT",1,0),0)</f>
        <v>0</v>
      </c>
      <c r="AU284" s="118">
        <f>IF('Copy &amp; Paste Roster Report Here'!$A281=AU$7,IF('Copy &amp; Paste Roster Report Here'!$M281="FT",1,0),0)</f>
        <v>0</v>
      </c>
      <c r="AV284" s="73">
        <f t="shared" si="70"/>
        <v>0</v>
      </c>
      <c r="AW284" s="119">
        <f>IF('Copy &amp; Paste Roster Report Here'!$A281=AW$7,IF('Copy &amp; Paste Roster Report Here'!$M281="HT",1,0),0)</f>
        <v>0</v>
      </c>
      <c r="AX284" s="119">
        <f>IF('Copy &amp; Paste Roster Report Here'!$A281=AX$7,IF('Copy &amp; Paste Roster Report Here'!$M281="HT",1,0),0)</f>
        <v>0</v>
      </c>
      <c r="AY284" s="119">
        <f>IF('Copy &amp; Paste Roster Report Here'!$A281=AY$7,IF('Copy &amp; Paste Roster Report Here'!$M281="HT",1,0),0)</f>
        <v>0</v>
      </c>
      <c r="AZ284" s="119">
        <f>IF('Copy &amp; Paste Roster Report Here'!$A281=AZ$7,IF('Copy &amp; Paste Roster Report Here'!$M281="HT",1,0),0)</f>
        <v>0</v>
      </c>
      <c r="BA284" s="119">
        <f>IF('Copy &amp; Paste Roster Report Here'!$A281=BA$7,IF('Copy &amp; Paste Roster Report Here'!$M281="HT",1,0),0)</f>
        <v>0</v>
      </c>
      <c r="BB284" s="119">
        <f>IF('Copy &amp; Paste Roster Report Here'!$A281=BB$7,IF('Copy &amp; Paste Roster Report Here'!$M281="HT",1,0),0)</f>
        <v>0</v>
      </c>
      <c r="BC284" s="119">
        <f>IF('Copy &amp; Paste Roster Report Here'!$A281=BC$7,IF('Copy &amp; Paste Roster Report Here'!$M281="HT",1,0),0)</f>
        <v>0</v>
      </c>
      <c r="BD284" s="119">
        <f>IF('Copy &amp; Paste Roster Report Here'!$A281=BD$7,IF('Copy &amp; Paste Roster Report Here'!$M281="HT",1,0),0)</f>
        <v>0</v>
      </c>
      <c r="BE284" s="119">
        <f>IF('Copy &amp; Paste Roster Report Here'!$A281=BE$7,IF('Copy &amp; Paste Roster Report Here'!$M281="HT",1,0),0)</f>
        <v>0</v>
      </c>
      <c r="BF284" s="119">
        <f>IF('Copy &amp; Paste Roster Report Here'!$A281=BF$7,IF('Copy &amp; Paste Roster Report Here'!$M281="HT",1,0),0)</f>
        <v>0</v>
      </c>
      <c r="BG284" s="119">
        <f>IF('Copy &amp; Paste Roster Report Here'!$A281=BG$7,IF('Copy &amp; Paste Roster Report Here'!$M281="HT",1,0),0)</f>
        <v>0</v>
      </c>
      <c r="BH284" s="73">
        <f t="shared" si="71"/>
        <v>0</v>
      </c>
      <c r="BI284" s="120">
        <f>IF('Copy &amp; Paste Roster Report Here'!$A281=BI$7,IF('Copy &amp; Paste Roster Report Here'!$M281="MT",1,0),0)</f>
        <v>0</v>
      </c>
      <c r="BJ284" s="120">
        <f>IF('Copy &amp; Paste Roster Report Here'!$A281=BJ$7,IF('Copy &amp; Paste Roster Report Here'!$M281="MT",1,0),0)</f>
        <v>0</v>
      </c>
      <c r="BK284" s="120">
        <f>IF('Copy &amp; Paste Roster Report Here'!$A281=BK$7,IF('Copy &amp; Paste Roster Report Here'!$M281="MT",1,0),0)</f>
        <v>0</v>
      </c>
      <c r="BL284" s="120">
        <f>IF('Copy &amp; Paste Roster Report Here'!$A281=BL$7,IF('Copy &amp; Paste Roster Report Here'!$M281="MT",1,0),0)</f>
        <v>0</v>
      </c>
      <c r="BM284" s="120">
        <f>IF('Copy &amp; Paste Roster Report Here'!$A281=BM$7,IF('Copy &amp; Paste Roster Report Here'!$M281="MT",1,0),0)</f>
        <v>0</v>
      </c>
      <c r="BN284" s="120">
        <f>IF('Copy &amp; Paste Roster Report Here'!$A281=BN$7,IF('Copy &amp; Paste Roster Report Here'!$M281="MT",1,0),0)</f>
        <v>0</v>
      </c>
      <c r="BO284" s="120">
        <f>IF('Copy &amp; Paste Roster Report Here'!$A281=BO$7,IF('Copy &amp; Paste Roster Report Here'!$M281="MT",1,0),0)</f>
        <v>0</v>
      </c>
      <c r="BP284" s="120">
        <f>IF('Copy &amp; Paste Roster Report Here'!$A281=BP$7,IF('Copy &amp; Paste Roster Report Here'!$M281="MT",1,0),0)</f>
        <v>0</v>
      </c>
      <c r="BQ284" s="120">
        <f>IF('Copy &amp; Paste Roster Report Here'!$A281=BQ$7,IF('Copy &amp; Paste Roster Report Here'!$M281="MT",1,0),0)</f>
        <v>0</v>
      </c>
      <c r="BR284" s="120">
        <f>IF('Copy &amp; Paste Roster Report Here'!$A281=BR$7,IF('Copy &amp; Paste Roster Report Here'!$M281="MT",1,0),0)</f>
        <v>0</v>
      </c>
      <c r="BS284" s="120">
        <f>IF('Copy &amp; Paste Roster Report Here'!$A281=BS$7,IF('Copy &amp; Paste Roster Report Here'!$M281="MT",1,0),0)</f>
        <v>0</v>
      </c>
      <c r="BT284" s="73">
        <f t="shared" si="72"/>
        <v>0</v>
      </c>
      <c r="BU284" s="121">
        <f>IF('Copy &amp; Paste Roster Report Here'!$A281=BU$7,IF('Copy &amp; Paste Roster Report Here'!$M281="fy",1,0),0)</f>
        <v>0</v>
      </c>
      <c r="BV284" s="121">
        <f>IF('Copy &amp; Paste Roster Report Here'!$A281=BV$7,IF('Copy &amp; Paste Roster Report Here'!$M281="fy",1,0),0)</f>
        <v>0</v>
      </c>
      <c r="BW284" s="121">
        <f>IF('Copy &amp; Paste Roster Report Here'!$A281=BW$7,IF('Copy &amp; Paste Roster Report Here'!$M281="fy",1,0),0)</f>
        <v>0</v>
      </c>
      <c r="BX284" s="121">
        <f>IF('Copy &amp; Paste Roster Report Here'!$A281=BX$7,IF('Copy &amp; Paste Roster Report Here'!$M281="fy",1,0),0)</f>
        <v>0</v>
      </c>
      <c r="BY284" s="121">
        <f>IF('Copy &amp; Paste Roster Report Here'!$A281=BY$7,IF('Copy &amp; Paste Roster Report Here'!$M281="fy",1,0),0)</f>
        <v>0</v>
      </c>
      <c r="BZ284" s="121">
        <f>IF('Copy &amp; Paste Roster Report Here'!$A281=BZ$7,IF('Copy &amp; Paste Roster Report Here'!$M281="fy",1,0),0)</f>
        <v>0</v>
      </c>
      <c r="CA284" s="121">
        <f>IF('Copy &amp; Paste Roster Report Here'!$A281=CA$7,IF('Copy &amp; Paste Roster Report Here'!$M281="fy",1,0),0)</f>
        <v>0</v>
      </c>
      <c r="CB284" s="121">
        <f>IF('Copy &amp; Paste Roster Report Here'!$A281=CB$7,IF('Copy &amp; Paste Roster Report Here'!$M281="fy",1,0),0)</f>
        <v>0</v>
      </c>
      <c r="CC284" s="121">
        <f>IF('Copy &amp; Paste Roster Report Here'!$A281=CC$7,IF('Copy &amp; Paste Roster Report Here'!$M281="fy",1,0),0)</f>
        <v>0</v>
      </c>
      <c r="CD284" s="121">
        <f>IF('Copy &amp; Paste Roster Report Here'!$A281=CD$7,IF('Copy &amp; Paste Roster Report Here'!$M281="fy",1,0),0)</f>
        <v>0</v>
      </c>
      <c r="CE284" s="121">
        <f>IF('Copy &amp; Paste Roster Report Here'!$A281=CE$7,IF('Copy &amp; Paste Roster Report Here'!$M281="fy",1,0),0)</f>
        <v>0</v>
      </c>
      <c r="CF284" s="73">
        <f t="shared" si="73"/>
        <v>0</v>
      </c>
      <c r="CG284" s="122">
        <f>IF('Copy &amp; Paste Roster Report Here'!$A281=CG$7,IF('Copy &amp; Paste Roster Report Here'!$M281="RH",1,0),0)</f>
        <v>0</v>
      </c>
      <c r="CH284" s="122">
        <f>IF('Copy &amp; Paste Roster Report Here'!$A281=CH$7,IF('Copy &amp; Paste Roster Report Here'!$M281="RH",1,0),0)</f>
        <v>0</v>
      </c>
      <c r="CI284" s="122">
        <f>IF('Copy &amp; Paste Roster Report Here'!$A281=CI$7,IF('Copy &amp; Paste Roster Report Here'!$M281="RH",1,0),0)</f>
        <v>0</v>
      </c>
      <c r="CJ284" s="122">
        <f>IF('Copy &amp; Paste Roster Report Here'!$A281=CJ$7,IF('Copy &amp; Paste Roster Report Here'!$M281="RH",1,0),0)</f>
        <v>0</v>
      </c>
      <c r="CK284" s="122">
        <f>IF('Copy &amp; Paste Roster Report Here'!$A281=CK$7,IF('Copy &amp; Paste Roster Report Here'!$M281="RH",1,0),0)</f>
        <v>0</v>
      </c>
      <c r="CL284" s="122">
        <f>IF('Copy &amp; Paste Roster Report Here'!$A281=CL$7,IF('Copy &amp; Paste Roster Report Here'!$M281="RH",1,0),0)</f>
        <v>0</v>
      </c>
      <c r="CM284" s="122">
        <f>IF('Copy &amp; Paste Roster Report Here'!$A281=CM$7,IF('Copy &amp; Paste Roster Report Here'!$M281="RH",1,0),0)</f>
        <v>0</v>
      </c>
      <c r="CN284" s="122">
        <f>IF('Copy &amp; Paste Roster Report Here'!$A281=CN$7,IF('Copy &amp; Paste Roster Report Here'!$M281="RH",1,0),0)</f>
        <v>0</v>
      </c>
      <c r="CO284" s="122">
        <f>IF('Copy &amp; Paste Roster Report Here'!$A281=CO$7,IF('Copy &amp; Paste Roster Report Here'!$M281="RH",1,0),0)</f>
        <v>0</v>
      </c>
      <c r="CP284" s="122">
        <f>IF('Copy &amp; Paste Roster Report Here'!$A281=CP$7,IF('Copy &amp; Paste Roster Report Here'!$M281="RH",1,0),0)</f>
        <v>0</v>
      </c>
      <c r="CQ284" s="122">
        <f>IF('Copy &amp; Paste Roster Report Here'!$A281=CQ$7,IF('Copy &amp; Paste Roster Report Here'!$M281="RH",1,0),0)</f>
        <v>0</v>
      </c>
      <c r="CR284" s="73">
        <f t="shared" si="74"/>
        <v>0</v>
      </c>
      <c r="CS284" s="123">
        <f>IF('Copy &amp; Paste Roster Report Here'!$A281=CS$7,IF('Copy &amp; Paste Roster Report Here'!$M281="QT",1,0),0)</f>
        <v>0</v>
      </c>
      <c r="CT284" s="123">
        <f>IF('Copy &amp; Paste Roster Report Here'!$A281=CT$7,IF('Copy &amp; Paste Roster Report Here'!$M281="QT",1,0),0)</f>
        <v>0</v>
      </c>
      <c r="CU284" s="123">
        <f>IF('Copy &amp; Paste Roster Report Here'!$A281=CU$7,IF('Copy &amp; Paste Roster Report Here'!$M281="QT",1,0),0)</f>
        <v>0</v>
      </c>
      <c r="CV284" s="123">
        <f>IF('Copy &amp; Paste Roster Report Here'!$A281=CV$7,IF('Copy &amp; Paste Roster Report Here'!$M281="QT",1,0),0)</f>
        <v>0</v>
      </c>
      <c r="CW284" s="123">
        <f>IF('Copy &amp; Paste Roster Report Here'!$A281=CW$7,IF('Copy &amp; Paste Roster Report Here'!$M281="QT",1,0),0)</f>
        <v>0</v>
      </c>
      <c r="CX284" s="123">
        <f>IF('Copy &amp; Paste Roster Report Here'!$A281=CX$7,IF('Copy &amp; Paste Roster Report Here'!$M281="QT",1,0),0)</f>
        <v>0</v>
      </c>
      <c r="CY284" s="123">
        <f>IF('Copy &amp; Paste Roster Report Here'!$A281=CY$7,IF('Copy &amp; Paste Roster Report Here'!$M281="QT",1,0),0)</f>
        <v>0</v>
      </c>
      <c r="CZ284" s="123">
        <f>IF('Copy &amp; Paste Roster Report Here'!$A281=CZ$7,IF('Copy &amp; Paste Roster Report Here'!$M281="QT",1,0),0)</f>
        <v>0</v>
      </c>
      <c r="DA284" s="123">
        <f>IF('Copy &amp; Paste Roster Report Here'!$A281=DA$7,IF('Copy &amp; Paste Roster Report Here'!$M281="QT",1,0),0)</f>
        <v>0</v>
      </c>
      <c r="DB284" s="123">
        <f>IF('Copy &amp; Paste Roster Report Here'!$A281=DB$7,IF('Copy &amp; Paste Roster Report Here'!$M281="QT",1,0),0)</f>
        <v>0</v>
      </c>
      <c r="DC284" s="123">
        <f>IF('Copy &amp; Paste Roster Report Here'!$A281=DC$7,IF('Copy &amp; Paste Roster Report Here'!$M281="QT",1,0),0)</f>
        <v>0</v>
      </c>
      <c r="DD284" s="73">
        <f t="shared" si="75"/>
        <v>0</v>
      </c>
      <c r="DE284" s="124">
        <f>IF('Copy &amp; Paste Roster Report Here'!$A281=DE$7,IF('Copy &amp; Paste Roster Report Here'!$M281="xxxxxxxxxxx",1,0),0)</f>
        <v>0</v>
      </c>
      <c r="DF284" s="124">
        <f>IF('Copy &amp; Paste Roster Report Here'!$A281=DF$7,IF('Copy &amp; Paste Roster Report Here'!$M281="xxxxxxxxxxx",1,0),0)</f>
        <v>0</v>
      </c>
      <c r="DG284" s="124">
        <f>IF('Copy &amp; Paste Roster Report Here'!$A281=DG$7,IF('Copy &amp; Paste Roster Report Here'!$M281="xxxxxxxxxxx",1,0),0)</f>
        <v>0</v>
      </c>
      <c r="DH284" s="124">
        <f>IF('Copy &amp; Paste Roster Report Here'!$A281=DH$7,IF('Copy &amp; Paste Roster Report Here'!$M281="xxxxxxxxxxx",1,0),0)</f>
        <v>0</v>
      </c>
      <c r="DI284" s="124">
        <f>IF('Copy &amp; Paste Roster Report Here'!$A281=DI$7,IF('Copy &amp; Paste Roster Report Here'!$M281="xxxxxxxxxxx",1,0),0)</f>
        <v>0</v>
      </c>
      <c r="DJ284" s="124">
        <f>IF('Copy &amp; Paste Roster Report Here'!$A281=DJ$7,IF('Copy &amp; Paste Roster Report Here'!$M281="xxxxxxxxxxx",1,0),0)</f>
        <v>0</v>
      </c>
      <c r="DK284" s="124">
        <f>IF('Copy &amp; Paste Roster Report Here'!$A281=DK$7,IF('Copy &amp; Paste Roster Report Here'!$M281="xxxxxxxxxxx",1,0),0)</f>
        <v>0</v>
      </c>
      <c r="DL284" s="124">
        <f>IF('Copy &amp; Paste Roster Report Here'!$A281=DL$7,IF('Copy &amp; Paste Roster Report Here'!$M281="xxxxxxxxxxx",1,0),0)</f>
        <v>0</v>
      </c>
      <c r="DM284" s="124">
        <f>IF('Copy &amp; Paste Roster Report Here'!$A281=DM$7,IF('Copy &amp; Paste Roster Report Here'!$M281="xxxxxxxxxxx",1,0),0)</f>
        <v>0</v>
      </c>
      <c r="DN284" s="124">
        <f>IF('Copy &amp; Paste Roster Report Here'!$A281=DN$7,IF('Copy &amp; Paste Roster Report Here'!$M281="xxxxxxxxxxx",1,0),0)</f>
        <v>0</v>
      </c>
      <c r="DO284" s="124">
        <f>IF('Copy &amp; Paste Roster Report Here'!$A281=DO$7,IF('Copy &amp; Paste Roster Report Here'!$M281="xxxxxxxxxxx",1,0),0)</f>
        <v>0</v>
      </c>
      <c r="DP284" s="125">
        <f t="shared" si="76"/>
        <v>0</v>
      </c>
      <c r="DQ284" s="126">
        <f t="shared" si="77"/>
        <v>0</v>
      </c>
    </row>
    <row r="285" spans="1:121" x14ac:dyDescent="0.2">
      <c r="A285" s="111">
        <f t="shared" si="63"/>
        <v>0</v>
      </c>
      <c r="B285" s="111">
        <f t="shared" si="64"/>
        <v>0</v>
      </c>
      <c r="C285" s="112">
        <f>+('Copy &amp; Paste Roster Report Here'!$P282-'Copy &amp; Paste Roster Report Here'!$O282)/30</f>
        <v>0</v>
      </c>
      <c r="D285" s="112">
        <f>+('Copy &amp; Paste Roster Report Here'!$P282-'Copy &amp; Paste Roster Report Here'!$O282)</f>
        <v>0</v>
      </c>
      <c r="E285" s="111">
        <f>'Copy &amp; Paste Roster Report Here'!N282</f>
        <v>0</v>
      </c>
      <c r="F285" s="111" t="str">
        <f t="shared" si="65"/>
        <v>N</v>
      </c>
      <c r="G285" s="111">
        <f>'Copy &amp; Paste Roster Report Here'!R282</f>
        <v>0</v>
      </c>
      <c r="H285" s="113">
        <f t="shared" si="66"/>
        <v>0</v>
      </c>
      <c r="I285" s="112">
        <f>IF(F285="N",$F$5-'Copy &amp; Paste Roster Report Here'!O282,+'Copy &amp; Paste Roster Report Here'!Q282-'Copy &amp; Paste Roster Report Here'!O282)</f>
        <v>0</v>
      </c>
      <c r="J285" s="114">
        <f t="shared" si="67"/>
        <v>0</v>
      </c>
      <c r="K285" s="114">
        <f t="shared" si="68"/>
        <v>0</v>
      </c>
      <c r="L285" s="115">
        <f>'Copy &amp; Paste Roster Report Here'!F282</f>
        <v>0</v>
      </c>
      <c r="M285" s="116">
        <f t="shared" si="69"/>
        <v>0</v>
      </c>
      <c r="N285" s="117">
        <f>IF('Copy &amp; Paste Roster Report Here'!$A282='Analytical Tests'!N$7,IF($F285="Y",+$H285*N$6,0),0)</f>
        <v>0</v>
      </c>
      <c r="O285" s="117">
        <f>IF('Copy &amp; Paste Roster Report Here'!$A282='Analytical Tests'!O$7,IF($F285="Y",+$H285*O$6,0),0)</f>
        <v>0</v>
      </c>
      <c r="P285" s="117">
        <f>IF('Copy &amp; Paste Roster Report Here'!$A282='Analytical Tests'!P$7,IF($F285="Y",+$H285*P$6,0),0)</f>
        <v>0</v>
      </c>
      <c r="Q285" s="117">
        <f>IF('Copy &amp; Paste Roster Report Here'!$A282='Analytical Tests'!Q$7,IF($F285="Y",+$H285*Q$6,0),0)</f>
        <v>0</v>
      </c>
      <c r="R285" s="117">
        <f>IF('Copy &amp; Paste Roster Report Here'!$A282='Analytical Tests'!R$7,IF($F285="Y",+$H285*R$6,0),0)</f>
        <v>0</v>
      </c>
      <c r="S285" s="117">
        <f>IF('Copy &amp; Paste Roster Report Here'!$A282='Analytical Tests'!S$7,IF($F285="Y",+$H285*S$6,0),0)</f>
        <v>0</v>
      </c>
      <c r="T285" s="117">
        <f>IF('Copy &amp; Paste Roster Report Here'!$A282='Analytical Tests'!T$7,IF($F285="Y",+$H285*T$6,0),0)</f>
        <v>0</v>
      </c>
      <c r="U285" s="117">
        <f>IF('Copy &amp; Paste Roster Report Here'!$A282='Analytical Tests'!U$7,IF($F285="Y",+$H285*U$6,0),0)</f>
        <v>0</v>
      </c>
      <c r="V285" s="117">
        <f>IF('Copy &amp; Paste Roster Report Here'!$A282='Analytical Tests'!V$7,IF($F285="Y",+$H285*V$6,0),0)</f>
        <v>0</v>
      </c>
      <c r="W285" s="117">
        <f>IF('Copy &amp; Paste Roster Report Here'!$A282='Analytical Tests'!W$7,IF($F285="Y",+$H285*W$6,0),0)</f>
        <v>0</v>
      </c>
      <c r="X285" s="117">
        <f>IF('Copy &amp; Paste Roster Report Here'!$A282='Analytical Tests'!X$7,IF($F285="Y",+$H285*X$6,0),0)</f>
        <v>0</v>
      </c>
      <c r="Y285" s="117" t="b">
        <f>IF('Copy &amp; Paste Roster Report Here'!$A282='Analytical Tests'!Y$7,IF($F285="N",IF($J285&gt;=$C285,Y$6,+($I285/$D285)*Y$6),0))</f>
        <v>0</v>
      </c>
      <c r="Z285" s="117" t="b">
        <f>IF('Copy &amp; Paste Roster Report Here'!$A282='Analytical Tests'!Z$7,IF($F285="N",IF($J285&gt;=$C285,Z$6,+($I285/$D285)*Z$6),0))</f>
        <v>0</v>
      </c>
      <c r="AA285" s="117" t="b">
        <f>IF('Copy &amp; Paste Roster Report Here'!$A282='Analytical Tests'!AA$7,IF($F285="N",IF($J285&gt;=$C285,AA$6,+($I285/$D285)*AA$6),0))</f>
        <v>0</v>
      </c>
      <c r="AB285" s="117" t="b">
        <f>IF('Copy &amp; Paste Roster Report Here'!$A282='Analytical Tests'!AB$7,IF($F285="N",IF($J285&gt;=$C285,AB$6,+($I285/$D285)*AB$6),0))</f>
        <v>0</v>
      </c>
      <c r="AC285" s="117" t="b">
        <f>IF('Copy &amp; Paste Roster Report Here'!$A282='Analytical Tests'!AC$7,IF($F285="N",IF($J285&gt;=$C285,AC$6,+($I285/$D285)*AC$6),0))</f>
        <v>0</v>
      </c>
      <c r="AD285" s="117" t="b">
        <f>IF('Copy &amp; Paste Roster Report Here'!$A282='Analytical Tests'!AD$7,IF($F285="N",IF($J285&gt;=$C285,AD$6,+($I285/$D285)*AD$6),0))</f>
        <v>0</v>
      </c>
      <c r="AE285" s="117" t="b">
        <f>IF('Copy &amp; Paste Roster Report Here'!$A282='Analytical Tests'!AE$7,IF($F285="N",IF($J285&gt;=$C285,AE$6,+($I285/$D285)*AE$6),0))</f>
        <v>0</v>
      </c>
      <c r="AF285" s="117" t="b">
        <f>IF('Copy &amp; Paste Roster Report Here'!$A282='Analytical Tests'!AF$7,IF($F285="N",IF($J285&gt;=$C285,AF$6,+($I285/$D285)*AF$6),0))</f>
        <v>0</v>
      </c>
      <c r="AG285" s="117" t="b">
        <f>IF('Copy &amp; Paste Roster Report Here'!$A282='Analytical Tests'!AG$7,IF($F285="N",IF($J285&gt;=$C285,AG$6,+($I285/$D285)*AG$6),0))</f>
        <v>0</v>
      </c>
      <c r="AH285" s="117" t="b">
        <f>IF('Copy &amp; Paste Roster Report Here'!$A282='Analytical Tests'!AH$7,IF($F285="N",IF($J285&gt;=$C285,AH$6,+($I285/$D285)*AH$6),0))</f>
        <v>0</v>
      </c>
      <c r="AI285" s="117" t="b">
        <f>IF('Copy &amp; Paste Roster Report Here'!$A282='Analytical Tests'!AI$7,IF($F285="N",IF($J285&gt;=$C285,AI$6,+($I285/$D285)*AI$6),0))</f>
        <v>0</v>
      </c>
      <c r="AJ285" s="79"/>
      <c r="AK285" s="118">
        <f>IF('Copy &amp; Paste Roster Report Here'!$A282=AK$7,IF('Copy &amp; Paste Roster Report Here'!$M282="FT",1,0),0)</f>
        <v>0</v>
      </c>
      <c r="AL285" s="118">
        <f>IF('Copy &amp; Paste Roster Report Here'!$A282=AL$7,IF('Copy &amp; Paste Roster Report Here'!$M282="FT",1,0),0)</f>
        <v>0</v>
      </c>
      <c r="AM285" s="118">
        <f>IF('Copy &amp; Paste Roster Report Here'!$A282=AM$7,IF('Copy &amp; Paste Roster Report Here'!$M282="FT",1,0),0)</f>
        <v>0</v>
      </c>
      <c r="AN285" s="118">
        <f>IF('Copy &amp; Paste Roster Report Here'!$A282=AN$7,IF('Copy &amp; Paste Roster Report Here'!$M282="FT",1,0),0)</f>
        <v>0</v>
      </c>
      <c r="AO285" s="118">
        <f>IF('Copy &amp; Paste Roster Report Here'!$A282=AO$7,IF('Copy &amp; Paste Roster Report Here'!$M282="FT",1,0),0)</f>
        <v>0</v>
      </c>
      <c r="AP285" s="118">
        <f>IF('Copy &amp; Paste Roster Report Here'!$A282=AP$7,IF('Copy &amp; Paste Roster Report Here'!$M282="FT",1,0),0)</f>
        <v>0</v>
      </c>
      <c r="AQ285" s="118">
        <f>IF('Copy &amp; Paste Roster Report Here'!$A282=AQ$7,IF('Copy &amp; Paste Roster Report Here'!$M282="FT",1,0),0)</f>
        <v>0</v>
      </c>
      <c r="AR285" s="118">
        <f>IF('Copy &amp; Paste Roster Report Here'!$A282=AR$7,IF('Copy &amp; Paste Roster Report Here'!$M282="FT",1,0),0)</f>
        <v>0</v>
      </c>
      <c r="AS285" s="118">
        <f>IF('Copy &amp; Paste Roster Report Here'!$A282=AS$7,IF('Copy &amp; Paste Roster Report Here'!$M282="FT",1,0),0)</f>
        <v>0</v>
      </c>
      <c r="AT285" s="118">
        <f>IF('Copy &amp; Paste Roster Report Here'!$A282=AT$7,IF('Copy &amp; Paste Roster Report Here'!$M282="FT",1,0),0)</f>
        <v>0</v>
      </c>
      <c r="AU285" s="118">
        <f>IF('Copy &amp; Paste Roster Report Here'!$A282=AU$7,IF('Copy &amp; Paste Roster Report Here'!$M282="FT",1,0),0)</f>
        <v>0</v>
      </c>
      <c r="AV285" s="73">
        <f t="shared" si="70"/>
        <v>0</v>
      </c>
      <c r="AW285" s="119">
        <f>IF('Copy &amp; Paste Roster Report Here'!$A282=AW$7,IF('Copy &amp; Paste Roster Report Here'!$M282="HT",1,0),0)</f>
        <v>0</v>
      </c>
      <c r="AX285" s="119">
        <f>IF('Copy &amp; Paste Roster Report Here'!$A282=AX$7,IF('Copy &amp; Paste Roster Report Here'!$M282="HT",1,0),0)</f>
        <v>0</v>
      </c>
      <c r="AY285" s="119">
        <f>IF('Copy &amp; Paste Roster Report Here'!$A282=AY$7,IF('Copy &amp; Paste Roster Report Here'!$M282="HT",1,0),0)</f>
        <v>0</v>
      </c>
      <c r="AZ285" s="119">
        <f>IF('Copy &amp; Paste Roster Report Here'!$A282=AZ$7,IF('Copy &amp; Paste Roster Report Here'!$M282="HT",1,0),0)</f>
        <v>0</v>
      </c>
      <c r="BA285" s="119">
        <f>IF('Copy &amp; Paste Roster Report Here'!$A282=BA$7,IF('Copy &amp; Paste Roster Report Here'!$M282="HT",1,0),0)</f>
        <v>0</v>
      </c>
      <c r="BB285" s="119">
        <f>IF('Copy &amp; Paste Roster Report Here'!$A282=BB$7,IF('Copy &amp; Paste Roster Report Here'!$M282="HT",1,0),0)</f>
        <v>0</v>
      </c>
      <c r="BC285" s="119">
        <f>IF('Copy &amp; Paste Roster Report Here'!$A282=BC$7,IF('Copy &amp; Paste Roster Report Here'!$M282="HT",1,0),0)</f>
        <v>0</v>
      </c>
      <c r="BD285" s="119">
        <f>IF('Copy &amp; Paste Roster Report Here'!$A282=BD$7,IF('Copy &amp; Paste Roster Report Here'!$M282="HT",1,0),0)</f>
        <v>0</v>
      </c>
      <c r="BE285" s="119">
        <f>IF('Copy &amp; Paste Roster Report Here'!$A282=BE$7,IF('Copy &amp; Paste Roster Report Here'!$M282="HT",1,0),0)</f>
        <v>0</v>
      </c>
      <c r="BF285" s="119">
        <f>IF('Copy &amp; Paste Roster Report Here'!$A282=BF$7,IF('Copy &amp; Paste Roster Report Here'!$M282="HT",1,0),0)</f>
        <v>0</v>
      </c>
      <c r="BG285" s="119">
        <f>IF('Copy &amp; Paste Roster Report Here'!$A282=BG$7,IF('Copy &amp; Paste Roster Report Here'!$M282="HT",1,0),0)</f>
        <v>0</v>
      </c>
      <c r="BH285" s="73">
        <f t="shared" si="71"/>
        <v>0</v>
      </c>
      <c r="BI285" s="120">
        <f>IF('Copy &amp; Paste Roster Report Here'!$A282=BI$7,IF('Copy &amp; Paste Roster Report Here'!$M282="MT",1,0),0)</f>
        <v>0</v>
      </c>
      <c r="BJ285" s="120">
        <f>IF('Copy &amp; Paste Roster Report Here'!$A282=BJ$7,IF('Copy &amp; Paste Roster Report Here'!$M282="MT",1,0),0)</f>
        <v>0</v>
      </c>
      <c r="BK285" s="120">
        <f>IF('Copy &amp; Paste Roster Report Here'!$A282=BK$7,IF('Copy &amp; Paste Roster Report Here'!$M282="MT",1,0),0)</f>
        <v>0</v>
      </c>
      <c r="BL285" s="120">
        <f>IF('Copy &amp; Paste Roster Report Here'!$A282=BL$7,IF('Copy &amp; Paste Roster Report Here'!$M282="MT",1,0),0)</f>
        <v>0</v>
      </c>
      <c r="BM285" s="120">
        <f>IF('Copy &amp; Paste Roster Report Here'!$A282=BM$7,IF('Copy &amp; Paste Roster Report Here'!$M282="MT",1,0),0)</f>
        <v>0</v>
      </c>
      <c r="BN285" s="120">
        <f>IF('Copy &amp; Paste Roster Report Here'!$A282=BN$7,IF('Copy &amp; Paste Roster Report Here'!$M282="MT",1,0),0)</f>
        <v>0</v>
      </c>
      <c r="BO285" s="120">
        <f>IF('Copy &amp; Paste Roster Report Here'!$A282=BO$7,IF('Copy &amp; Paste Roster Report Here'!$M282="MT",1,0),0)</f>
        <v>0</v>
      </c>
      <c r="BP285" s="120">
        <f>IF('Copy &amp; Paste Roster Report Here'!$A282=BP$7,IF('Copy &amp; Paste Roster Report Here'!$M282="MT",1,0),0)</f>
        <v>0</v>
      </c>
      <c r="BQ285" s="120">
        <f>IF('Copy &amp; Paste Roster Report Here'!$A282=BQ$7,IF('Copy &amp; Paste Roster Report Here'!$M282="MT",1,0),0)</f>
        <v>0</v>
      </c>
      <c r="BR285" s="120">
        <f>IF('Copy &amp; Paste Roster Report Here'!$A282=BR$7,IF('Copy &amp; Paste Roster Report Here'!$M282="MT",1,0),0)</f>
        <v>0</v>
      </c>
      <c r="BS285" s="120">
        <f>IF('Copy &amp; Paste Roster Report Here'!$A282=BS$7,IF('Copy &amp; Paste Roster Report Here'!$M282="MT",1,0),0)</f>
        <v>0</v>
      </c>
      <c r="BT285" s="73">
        <f t="shared" si="72"/>
        <v>0</v>
      </c>
      <c r="BU285" s="121">
        <f>IF('Copy &amp; Paste Roster Report Here'!$A282=BU$7,IF('Copy &amp; Paste Roster Report Here'!$M282="fy",1,0),0)</f>
        <v>0</v>
      </c>
      <c r="BV285" s="121">
        <f>IF('Copy &amp; Paste Roster Report Here'!$A282=BV$7,IF('Copy &amp; Paste Roster Report Here'!$M282="fy",1,0),0)</f>
        <v>0</v>
      </c>
      <c r="BW285" s="121">
        <f>IF('Copy &amp; Paste Roster Report Here'!$A282=BW$7,IF('Copy &amp; Paste Roster Report Here'!$M282="fy",1,0),0)</f>
        <v>0</v>
      </c>
      <c r="BX285" s="121">
        <f>IF('Copy &amp; Paste Roster Report Here'!$A282=BX$7,IF('Copy &amp; Paste Roster Report Here'!$M282="fy",1,0),0)</f>
        <v>0</v>
      </c>
      <c r="BY285" s="121">
        <f>IF('Copy &amp; Paste Roster Report Here'!$A282=BY$7,IF('Copy &amp; Paste Roster Report Here'!$M282="fy",1,0),0)</f>
        <v>0</v>
      </c>
      <c r="BZ285" s="121">
        <f>IF('Copy &amp; Paste Roster Report Here'!$A282=BZ$7,IF('Copy &amp; Paste Roster Report Here'!$M282="fy",1,0),0)</f>
        <v>0</v>
      </c>
      <c r="CA285" s="121">
        <f>IF('Copy &amp; Paste Roster Report Here'!$A282=CA$7,IF('Copy &amp; Paste Roster Report Here'!$M282="fy",1,0),0)</f>
        <v>0</v>
      </c>
      <c r="CB285" s="121">
        <f>IF('Copy &amp; Paste Roster Report Here'!$A282=CB$7,IF('Copy &amp; Paste Roster Report Here'!$M282="fy",1,0),0)</f>
        <v>0</v>
      </c>
      <c r="CC285" s="121">
        <f>IF('Copy &amp; Paste Roster Report Here'!$A282=CC$7,IF('Copy &amp; Paste Roster Report Here'!$M282="fy",1,0),0)</f>
        <v>0</v>
      </c>
      <c r="CD285" s="121">
        <f>IF('Copy &amp; Paste Roster Report Here'!$A282=CD$7,IF('Copy &amp; Paste Roster Report Here'!$M282="fy",1,0),0)</f>
        <v>0</v>
      </c>
      <c r="CE285" s="121">
        <f>IF('Copy &amp; Paste Roster Report Here'!$A282=CE$7,IF('Copy &amp; Paste Roster Report Here'!$M282="fy",1,0),0)</f>
        <v>0</v>
      </c>
      <c r="CF285" s="73">
        <f t="shared" si="73"/>
        <v>0</v>
      </c>
      <c r="CG285" s="122">
        <f>IF('Copy &amp; Paste Roster Report Here'!$A282=CG$7,IF('Copy &amp; Paste Roster Report Here'!$M282="RH",1,0),0)</f>
        <v>0</v>
      </c>
      <c r="CH285" s="122">
        <f>IF('Copy &amp; Paste Roster Report Here'!$A282=CH$7,IF('Copy &amp; Paste Roster Report Here'!$M282="RH",1,0),0)</f>
        <v>0</v>
      </c>
      <c r="CI285" s="122">
        <f>IF('Copy &amp; Paste Roster Report Here'!$A282=CI$7,IF('Copy &amp; Paste Roster Report Here'!$M282="RH",1,0),0)</f>
        <v>0</v>
      </c>
      <c r="CJ285" s="122">
        <f>IF('Copy &amp; Paste Roster Report Here'!$A282=CJ$7,IF('Copy &amp; Paste Roster Report Here'!$M282="RH",1,0),0)</f>
        <v>0</v>
      </c>
      <c r="CK285" s="122">
        <f>IF('Copy &amp; Paste Roster Report Here'!$A282=CK$7,IF('Copy &amp; Paste Roster Report Here'!$M282="RH",1,0),0)</f>
        <v>0</v>
      </c>
      <c r="CL285" s="122">
        <f>IF('Copy &amp; Paste Roster Report Here'!$A282=CL$7,IF('Copy &amp; Paste Roster Report Here'!$M282="RH",1,0),0)</f>
        <v>0</v>
      </c>
      <c r="CM285" s="122">
        <f>IF('Copy &amp; Paste Roster Report Here'!$A282=CM$7,IF('Copy &amp; Paste Roster Report Here'!$M282="RH",1,0),0)</f>
        <v>0</v>
      </c>
      <c r="CN285" s="122">
        <f>IF('Copy &amp; Paste Roster Report Here'!$A282=CN$7,IF('Copy &amp; Paste Roster Report Here'!$M282="RH",1,0),0)</f>
        <v>0</v>
      </c>
      <c r="CO285" s="122">
        <f>IF('Copy &amp; Paste Roster Report Here'!$A282=CO$7,IF('Copy &amp; Paste Roster Report Here'!$M282="RH",1,0),0)</f>
        <v>0</v>
      </c>
      <c r="CP285" s="122">
        <f>IF('Copy &amp; Paste Roster Report Here'!$A282=CP$7,IF('Copy &amp; Paste Roster Report Here'!$M282="RH",1,0),0)</f>
        <v>0</v>
      </c>
      <c r="CQ285" s="122">
        <f>IF('Copy &amp; Paste Roster Report Here'!$A282=CQ$7,IF('Copy &amp; Paste Roster Report Here'!$M282="RH",1,0),0)</f>
        <v>0</v>
      </c>
      <c r="CR285" s="73">
        <f t="shared" si="74"/>
        <v>0</v>
      </c>
      <c r="CS285" s="123">
        <f>IF('Copy &amp; Paste Roster Report Here'!$A282=CS$7,IF('Copy &amp; Paste Roster Report Here'!$M282="QT",1,0),0)</f>
        <v>0</v>
      </c>
      <c r="CT285" s="123">
        <f>IF('Copy &amp; Paste Roster Report Here'!$A282=CT$7,IF('Copy &amp; Paste Roster Report Here'!$M282="QT",1,0),0)</f>
        <v>0</v>
      </c>
      <c r="CU285" s="123">
        <f>IF('Copy &amp; Paste Roster Report Here'!$A282=CU$7,IF('Copy &amp; Paste Roster Report Here'!$M282="QT",1,0),0)</f>
        <v>0</v>
      </c>
      <c r="CV285" s="123">
        <f>IF('Copy &amp; Paste Roster Report Here'!$A282=CV$7,IF('Copy &amp; Paste Roster Report Here'!$M282="QT",1,0),0)</f>
        <v>0</v>
      </c>
      <c r="CW285" s="123">
        <f>IF('Copy &amp; Paste Roster Report Here'!$A282=CW$7,IF('Copy &amp; Paste Roster Report Here'!$M282="QT",1,0),0)</f>
        <v>0</v>
      </c>
      <c r="CX285" s="123">
        <f>IF('Copy &amp; Paste Roster Report Here'!$A282=CX$7,IF('Copy &amp; Paste Roster Report Here'!$M282="QT",1,0),0)</f>
        <v>0</v>
      </c>
      <c r="CY285" s="123">
        <f>IF('Copy &amp; Paste Roster Report Here'!$A282=CY$7,IF('Copy &amp; Paste Roster Report Here'!$M282="QT",1,0),0)</f>
        <v>0</v>
      </c>
      <c r="CZ285" s="123">
        <f>IF('Copy &amp; Paste Roster Report Here'!$A282=CZ$7,IF('Copy &amp; Paste Roster Report Here'!$M282="QT",1,0),0)</f>
        <v>0</v>
      </c>
      <c r="DA285" s="123">
        <f>IF('Copy &amp; Paste Roster Report Here'!$A282=DA$7,IF('Copy &amp; Paste Roster Report Here'!$M282="QT",1,0),0)</f>
        <v>0</v>
      </c>
      <c r="DB285" s="123">
        <f>IF('Copy &amp; Paste Roster Report Here'!$A282=DB$7,IF('Copy &amp; Paste Roster Report Here'!$M282="QT",1,0),0)</f>
        <v>0</v>
      </c>
      <c r="DC285" s="123">
        <f>IF('Copy &amp; Paste Roster Report Here'!$A282=DC$7,IF('Copy &amp; Paste Roster Report Here'!$M282="QT",1,0),0)</f>
        <v>0</v>
      </c>
      <c r="DD285" s="73">
        <f t="shared" si="75"/>
        <v>0</v>
      </c>
      <c r="DE285" s="124">
        <f>IF('Copy &amp; Paste Roster Report Here'!$A282=DE$7,IF('Copy &amp; Paste Roster Report Here'!$M282="xxxxxxxxxxx",1,0),0)</f>
        <v>0</v>
      </c>
      <c r="DF285" s="124">
        <f>IF('Copy &amp; Paste Roster Report Here'!$A282=DF$7,IF('Copy &amp; Paste Roster Report Here'!$M282="xxxxxxxxxxx",1,0),0)</f>
        <v>0</v>
      </c>
      <c r="DG285" s="124">
        <f>IF('Copy &amp; Paste Roster Report Here'!$A282=DG$7,IF('Copy &amp; Paste Roster Report Here'!$M282="xxxxxxxxxxx",1,0),0)</f>
        <v>0</v>
      </c>
      <c r="DH285" s="124">
        <f>IF('Copy &amp; Paste Roster Report Here'!$A282=DH$7,IF('Copy &amp; Paste Roster Report Here'!$M282="xxxxxxxxxxx",1,0),0)</f>
        <v>0</v>
      </c>
      <c r="DI285" s="124">
        <f>IF('Copy &amp; Paste Roster Report Here'!$A282=DI$7,IF('Copy &amp; Paste Roster Report Here'!$M282="xxxxxxxxxxx",1,0),0)</f>
        <v>0</v>
      </c>
      <c r="DJ285" s="124">
        <f>IF('Copy &amp; Paste Roster Report Here'!$A282=DJ$7,IF('Copy &amp; Paste Roster Report Here'!$M282="xxxxxxxxxxx",1,0),0)</f>
        <v>0</v>
      </c>
      <c r="DK285" s="124">
        <f>IF('Copy &amp; Paste Roster Report Here'!$A282=DK$7,IF('Copy &amp; Paste Roster Report Here'!$M282="xxxxxxxxxxx",1,0),0)</f>
        <v>0</v>
      </c>
      <c r="DL285" s="124">
        <f>IF('Copy &amp; Paste Roster Report Here'!$A282=DL$7,IF('Copy &amp; Paste Roster Report Here'!$M282="xxxxxxxxxxx",1,0),0)</f>
        <v>0</v>
      </c>
      <c r="DM285" s="124">
        <f>IF('Copy &amp; Paste Roster Report Here'!$A282=DM$7,IF('Copy &amp; Paste Roster Report Here'!$M282="xxxxxxxxxxx",1,0),0)</f>
        <v>0</v>
      </c>
      <c r="DN285" s="124">
        <f>IF('Copy &amp; Paste Roster Report Here'!$A282=DN$7,IF('Copy &amp; Paste Roster Report Here'!$M282="xxxxxxxxxxx",1,0),0)</f>
        <v>0</v>
      </c>
      <c r="DO285" s="124">
        <f>IF('Copy &amp; Paste Roster Report Here'!$A282=DO$7,IF('Copy &amp; Paste Roster Report Here'!$M282="xxxxxxxxxxx",1,0),0)</f>
        <v>0</v>
      </c>
      <c r="DP285" s="125">
        <f t="shared" si="76"/>
        <v>0</v>
      </c>
      <c r="DQ285" s="126">
        <f t="shared" si="77"/>
        <v>0</v>
      </c>
    </row>
    <row r="286" spans="1:121" x14ac:dyDescent="0.2">
      <c r="A286" s="111">
        <f t="shared" si="63"/>
        <v>0</v>
      </c>
      <c r="B286" s="111">
        <f t="shared" si="64"/>
        <v>0</v>
      </c>
      <c r="C286" s="112">
        <f>+('Copy &amp; Paste Roster Report Here'!$P283-'Copy &amp; Paste Roster Report Here'!$O283)/30</f>
        <v>0</v>
      </c>
      <c r="D286" s="112">
        <f>+('Copy &amp; Paste Roster Report Here'!$P283-'Copy &amp; Paste Roster Report Here'!$O283)</f>
        <v>0</v>
      </c>
      <c r="E286" s="111">
        <f>'Copy &amp; Paste Roster Report Here'!N283</f>
        <v>0</v>
      </c>
      <c r="F286" s="111" t="str">
        <f t="shared" si="65"/>
        <v>N</v>
      </c>
      <c r="G286" s="111">
        <f>'Copy &amp; Paste Roster Report Here'!R283</f>
        <v>0</v>
      </c>
      <c r="H286" s="113">
        <f t="shared" si="66"/>
        <v>0</v>
      </c>
      <c r="I286" s="112">
        <f>IF(F286="N",$F$5-'Copy &amp; Paste Roster Report Here'!O283,+'Copy &amp; Paste Roster Report Here'!Q283-'Copy &amp; Paste Roster Report Here'!O283)</f>
        <v>0</v>
      </c>
      <c r="J286" s="114">
        <f t="shared" si="67"/>
        <v>0</v>
      </c>
      <c r="K286" s="114">
        <f t="shared" si="68"/>
        <v>0</v>
      </c>
      <c r="L286" s="115">
        <f>'Copy &amp; Paste Roster Report Here'!F283</f>
        <v>0</v>
      </c>
      <c r="M286" s="116">
        <f t="shared" si="69"/>
        <v>0</v>
      </c>
      <c r="N286" s="117">
        <f>IF('Copy &amp; Paste Roster Report Here'!$A283='Analytical Tests'!N$7,IF($F286="Y",+$H286*N$6,0),0)</f>
        <v>0</v>
      </c>
      <c r="O286" s="117">
        <f>IF('Copy &amp; Paste Roster Report Here'!$A283='Analytical Tests'!O$7,IF($F286="Y",+$H286*O$6,0),0)</f>
        <v>0</v>
      </c>
      <c r="P286" s="117">
        <f>IF('Copy &amp; Paste Roster Report Here'!$A283='Analytical Tests'!P$7,IF($F286="Y",+$H286*P$6,0),0)</f>
        <v>0</v>
      </c>
      <c r="Q286" s="117">
        <f>IF('Copy &amp; Paste Roster Report Here'!$A283='Analytical Tests'!Q$7,IF($F286="Y",+$H286*Q$6,0),0)</f>
        <v>0</v>
      </c>
      <c r="R286" s="117">
        <f>IF('Copy &amp; Paste Roster Report Here'!$A283='Analytical Tests'!R$7,IF($F286="Y",+$H286*R$6,0),0)</f>
        <v>0</v>
      </c>
      <c r="S286" s="117">
        <f>IF('Copy &amp; Paste Roster Report Here'!$A283='Analytical Tests'!S$7,IF($F286="Y",+$H286*S$6,0),0)</f>
        <v>0</v>
      </c>
      <c r="T286" s="117">
        <f>IF('Copy &amp; Paste Roster Report Here'!$A283='Analytical Tests'!T$7,IF($F286="Y",+$H286*T$6,0),0)</f>
        <v>0</v>
      </c>
      <c r="U286" s="117">
        <f>IF('Copy &amp; Paste Roster Report Here'!$A283='Analytical Tests'!U$7,IF($F286="Y",+$H286*U$6,0),0)</f>
        <v>0</v>
      </c>
      <c r="V286" s="117">
        <f>IF('Copy &amp; Paste Roster Report Here'!$A283='Analytical Tests'!V$7,IF($F286="Y",+$H286*V$6,0),0)</f>
        <v>0</v>
      </c>
      <c r="W286" s="117">
        <f>IF('Copy &amp; Paste Roster Report Here'!$A283='Analytical Tests'!W$7,IF($F286="Y",+$H286*W$6,0),0)</f>
        <v>0</v>
      </c>
      <c r="X286" s="117">
        <f>IF('Copy &amp; Paste Roster Report Here'!$A283='Analytical Tests'!X$7,IF($F286="Y",+$H286*X$6,0),0)</f>
        <v>0</v>
      </c>
      <c r="Y286" s="117" t="b">
        <f>IF('Copy &amp; Paste Roster Report Here'!$A283='Analytical Tests'!Y$7,IF($F286="N",IF($J286&gt;=$C286,Y$6,+($I286/$D286)*Y$6),0))</f>
        <v>0</v>
      </c>
      <c r="Z286" s="117" t="b">
        <f>IF('Copy &amp; Paste Roster Report Here'!$A283='Analytical Tests'!Z$7,IF($F286="N",IF($J286&gt;=$C286,Z$6,+($I286/$D286)*Z$6),0))</f>
        <v>0</v>
      </c>
      <c r="AA286" s="117" t="b">
        <f>IF('Copy &amp; Paste Roster Report Here'!$A283='Analytical Tests'!AA$7,IF($F286="N",IF($J286&gt;=$C286,AA$6,+($I286/$D286)*AA$6),0))</f>
        <v>0</v>
      </c>
      <c r="AB286" s="117" t="b">
        <f>IF('Copy &amp; Paste Roster Report Here'!$A283='Analytical Tests'!AB$7,IF($F286="N",IF($J286&gt;=$C286,AB$6,+($I286/$D286)*AB$6),0))</f>
        <v>0</v>
      </c>
      <c r="AC286" s="117" t="b">
        <f>IF('Copy &amp; Paste Roster Report Here'!$A283='Analytical Tests'!AC$7,IF($F286="N",IF($J286&gt;=$C286,AC$6,+($I286/$D286)*AC$6),0))</f>
        <v>0</v>
      </c>
      <c r="AD286" s="117" t="b">
        <f>IF('Copy &amp; Paste Roster Report Here'!$A283='Analytical Tests'!AD$7,IF($F286="N",IF($J286&gt;=$C286,AD$6,+($I286/$D286)*AD$6),0))</f>
        <v>0</v>
      </c>
      <c r="AE286" s="117" t="b">
        <f>IF('Copy &amp; Paste Roster Report Here'!$A283='Analytical Tests'!AE$7,IF($F286="N",IF($J286&gt;=$C286,AE$6,+($I286/$D286)*AE$6),0))</f>
        <v>0</v>
      </c>
      <c r="AF286" s="117" t="b">
        <f>IF('Copy &amp; Paste Roster Report Here'!$A283='Analytical Tests'!AF$7,IF($F286="N",IF($J286&gt;=$C286,AF$6,+($I286/$D286)*AF$6),0))</f>
        <v>0</v>
      </c>
      <c r="AG286" s="117" t="b">
        <f>IF('Copy &amp; Paste Roster Report Here'!$A283='Analytical Tests'!AG$7,IF($F286="N",IF($J286&gt;=$C286,AG$6,+($I286/$D286)*AG$6),0))</f>
        <v>0</v>
      </c>
      <c r="AH286" s="117" t="b">
        <f>IF('Copy &amp; Paste Roster Report Here'!$A283='Analytical Tests'!AH$7,IF($F286="N",IF($J286&gt;=$C286,AH$6,+($I286/$D286)*AH$6),0))</f>
        <v>0</v>
      </c>
      <c r="AI286" s="117" t="b">
        <f>IF('Copy &amp; Paste Roster Report Here'!$A283='Analytical Tests'!AI$7,IF($F286="N",IF($J286&gt;=$C286,AI$6,+($I286/$D286)*AI$6),0))</f>
        <v>0</v>
      </c>
      <c r="AJ286" s="79"/>
      <c r="AK286" s="118">
        <f>IF('Copy &amp; Paste Roster Report Here'!$A283=AK$7,IF('Copy &amp; Paste Roster Report Here'!$M283="FT",1,0),0)</f>
        <v>0</v>
      </c>
      <c r="AL286" s="118">
        <f>IF('Copy &amp; Paste Roster Report Here'!$A283=AL$7,IF('Copy &amp; Paste Roster Report Here'!$M283="FT",1,0),0)</f>
        <v>0</v>
      </c>
      <c r="AM286" s="118">
        <f>IF('Copy &amp; Paste Roster Report Here'!$A283=AM$7,IF('Copy &amp; Paste Roster Report Here'!$M283="FT",1,0),0)</f>
        <v>0</v>
      </c>
      <c r="AN286" s="118">
        <f>IF('Copy &amp; Paste Roster Report Here'!$A283=AN$7,IF('Copy &amp; Paste Roster Report Here'!$M283="FT",1,0),0)</f>
        <v>0</v>
      </c>
      <c r="AO286" s="118">
        <f>IF('Copy &amp; Paste Roster Report Here'!$A283=AO$7,IF('Copy &amp; Paste Roster Report Here'!$M283="FT",1,0),0)</f>
        <v>0</v>
      </c>
      <c r="AP286" s="118">
        <f>IF('Copy &amp; Paste Roster Report Here'!$A283=AP$7,IF('Copy &amp; Paste Roster Report Here'!$M283="FT",1,0),0)</f>
        <v>0</v>
      </c>
      <c r="AQ286" s="118">
        <f>IF('Copy &amp; Paste Roster Report Here'!$A283=AQ$7,IF('Copy &amp; Paste Roster Report Here'!$M283="FT",1,0),0)</f>
        <v>0</v>
      </c>
      <c r="AR286" s="118">
        <f>IF('Copy &amp; Paste Roster Report Here'!$A283=AR$7,IF('Copy &amp; Paste Roster Report Here'!$M283="FT",1,0),0)</f>
        <v>0</v>
      </c>
      <c r="AS286" s="118">
        <f>IF('Copy &amp; Paste Roster Report Here'!$A283=AS$7,IF('Copy &amp; Paste Roster Report Here'!$M283="FT",1,0),0)</f>
        <v>0</v>
      </c>
      <c r="AT286" s="118">
        <f>IF('Copy &amp; Paste Roster Report Here'!$A283=AT$7,IF('Copy &amp; Paste Roster Report Here'!$M283="FT",1,0),0)</f>
        <v>0</v>
      </c>
      <c r="AU286" s="118">
        <f>IF('Copy &amp; Paste Roster Report Here'!$A283=AU$7,IF('Copy &amp; Paste Roster Report Here'!$M283="FT",1,0),0)</f>
        <v>0</v>
      </c>
      <c r="AV286" s="73">
        <f t="shared" si="70"/>
        <v>0</v>
      </c>
      <c r="AW286" s="119">
        <f>IF('Copy &amp; Paste Roster Report Here'!$A283=AW$7,IF('Copy &amp; Paste Roster Report Here'!$M283="HT",1,0),0)</f>
        <v>0</v>
      </c>
      <c r="AX286" s="119">
        <f>IF('Copy &amp; Paste Roster Report Here'!$A283=AX$7,IF('Copy &amp; Paste Roster Report Here'!$M283="HT",1,0),0)</f>
        <v>0</v>
      </c>
      <c r="AY286" s="119">
        <f>IF('Copy &amp; Paste Roster Report Here'!$A283=AY$7,IF('Copy &amp; Paste Roster Report Here'!$M283="HT",1,0),0)</f>
        <v>0</v>
      </c>
      <c r="AZ286" s="119">
        <f>IF('Copy &amp; Paste Roster Report Here'!$A283=AZ$7,IF('Copy &amp; Paste Roster Report Here'!$M283="HT",1,0),0)</f>
        <v>0</v>
      </c>
      <c r="BA286" s="119">
        <f>IF('Copy &amp; Paste Roster Report Here'!$A283=BA$7,IF('Copy &amp; Paste Roster Report Here'!$M283="HT",1,0),0)</f>
        <v>0</v>
      </c>
      <c r="BB286" s="119">
        <f>IF('Copy &amp; Paste Roster Report Here'!$A283=BB$7,IF('Copy &amp; Paste Roster Report Here'!$M283="HT",1,0),0)</f>
        <v>0</v>
      </c>
      <c r="BC286" s="119">
        <f>IF('Copy &amp; Paste Roster Report Here'!$A283=BC$7,IF('Copy &amp; Paste Roster Report Here'!$M283="HT",1,0),0)</f>
        <v>0</v>
      </c>
      <c r="BD286" s="119">
        <f>IF('Copy &amp; Paste Roster Report Here'!$A283=BD$7,IF('Copy &amp; Paste Roster Report Here'!$M283="HT",1,0),0)</f>
        <v>0</v>
      </c>
      <c r="BE286" s="119">
        <f>IF('Copy &amp; Paste Roster Report Here'!$A283=BE$7,IF('Copy &amp; Paste Roster Report Here'!$M283="HT",1,0),0)</f>
        <v>0</v>
      </c>
      <c r="BF286" s="119">
        <f>IF('Copy &amp; Paste Roster Report Here'!$A283=BF$7,IF('Copy &amp; Paste Roster Report Here'!$M283="HT",1,0),0)</f>
        <v>0</v>
      </c>
      <c r="BG286" s="119">
        <f>IF('Copy &amp; Paste Roster Report Here'!$A283=BG$7,IF('Copy &amp; Paste Roster Report Here'!$M283="HT",1,0),0)</f>
        <v>0</v>
      </c>
      <c r="BH286" s="73">
        <f t="shared" si="71"/>
        <v>0</v>
      </c>
      <c r="BI286" s="120">
        <f>IF('Copy &amp; Paste Roster Report Here'!$A283=BI$7,IF('Copy &amp; Paste Roster Report Here'!$M283="MT",1,0),0)</f>
        <v>0</v>
      </c>
      <c r="BJ286" s="120">
        <f>IF('Copy &amp; Paste Roster Report Here'!$A283=BJ$7,IF('Copy &amp; Paste Roster Report Here'!$M283="MT",1,0),0)</f>
        <v>0</v>
      </c>
      <c r="BK286" s="120">
        <f>IF('Copy &amp; Paste Roster Report Here'!$A283=BK$7,IF('Copy &amp; Paste Roster Report Here'!$M283="MT",1,0),0)</f>
        <v>0</v>
      </c>
      <c r="BL286" s="120">
        <f>IF('Copy &amp; Paste Roster Report Here'!$A283=BL$7,IF('Copy &amp; Paste Roster Report Here'!$M283="MT",1,0),0)</f>
        <v>0</v>
      </c>
      <c r="BM286" s="120">
        <f>IF('Copy &amp; Paste Roster Report Here'!$A283=BM$7,IF('Copy &amp; Paste Roster Report Here'!$M283="MT",1,0),0)</f>
        <v>0</v>
      </c>
      <c r="BN286" s="120">
        <f>IF('Copy &amp; Paste Roster Report Here'!$A283=BN$7,IF('Copy &amp; Paste Roster Report Here'!$M283="MT",1,0),0)</f>
        <v>0</v>
      </c>
      <c r="BO286" s="120">
        <f>IF('Copy &amp; Paste Roster Report Here'!$A283=BO$7,IF('Copy &amp; Paste Roster Report Here'!$M283="MT",1,0),0)</f>
        <v>0</v>
      </c>
      <c r="BP286" s="120">
        <f>IF('Copy &amp; Paste Roster Report Here'!$A283=BP$7,IF('Copy &amp; Paste Roster Report Here'!$M283="MT",1,0),0)</f>
        <v>0</v>
      </c>
      <c r="BQ286" s="120">
        <f>IF('Copy &amp; Paste Roster Report Here'!$A283=BQ$7,IF('Copy &amp; Paste Roster Report Here'!$M283="MT",1,0),0)</f>
        <v>0</v>
      </c>
      <c r="BR286" s="120">
        <f>IF('Copy &amp; Paste Roster Report Here'!$A283=BR$7,IF('Copy &amp; Paste Roster Report Here'!$M283="MT",1,0),0)</f>
        <v>0</v>
      </c>
      <c r="BS286" s="120">
        <f>IF('Copy &amp; Paste Roster Report Here'!$A283=BS$7,IF('Copy &amp; Paste Roster Report Here'!$M283="MT",1,0),0)</f>
        <v>0</v>
      </c>
      <c r="BT286" s="73">
        <f t="shared" si="72"/>
        <v>0</v>
      </c>
      <c r="BU286" s="121">
        <f>IF('Copy &amp; Paste Roster Report Here'!$A283=BU$7,IF('Copy &amp; Paste Roster Report Here'!$M283="fy",1,0),0)</f>
        <v>0</v>
      </c>
      <c r="BV286" s="121">
        <f>IF('Copy &amp; Paste Roster Report Here'!$A283=BV$7,IF('Copy &amp; Paste Roster Report Here'!$M283="fy",1,0),0)</f>
        <v>0</v>
      </c>
      <c r="BW286" s="121">
        <f>IF('Copy &amp; Paste Roster Report Here'!$A283=BW$7,IF('Copy &amp; Paste Roster Report Here'!$M283="fy",1,0),0)</f>
        <v>0</v>
      </c>
      <c r="BX286" s="121">
        <f>IF('Copy &amp; Paste Roster Report Here'!$A283=BX$7,IF('Copy &amp; Paste Roster Report Here'!$M283="fy",1,0),0)</f>
        <v>0</v>
      </c>
      <c r="BY286" s="121">
        <f>IF('Copy &amp; Paste Roster Report Here'!$A283=BY$7,IF('Copy &amp; Paste Roster Report Here'!$M283="fy",1,0),0)</f>
        <v>0</v>
      </c>
      <c r="BZ286" s="121">
        <f>IF('Copy &amp; Paste Roster Report Here'!$A283=BZ$7,IF('Copy &amp; Paste Roster Report Here'!$M283="fy",1,0),0)</f>
        <v>0</v>
      </c>
      <c r="CA286" s="121">
        <f>IF('Copy &amp; Paste Roster Report Here'!$A283=CA$7,IF('Copy &amp; Paste Roster Report Here'!$M283="fy",1,0),0)</f>
        <v>0</v>
      </c>
      <c r="CB286" s="121">
        <f>IF('Copy &amp; Paste Roster Report Here'!$A283=CB$7,IF('Copy &amp; Paste Roster Report Here'!$M283="fy",1,0),0)</f>
        <v>0</v>
      </c>
      <c r="CC286" s="121">
        <f>IF('Copy &amp; Paste Roster Report Here'!$A283=CC$7,IF('Copy &amp; Paste Roster Report Here'!$M283="fy",1,0),0)</f>
        <v>0</v>
      </c>
      <c r="CD286" s="121">
        <f>IF('Copy &amp; Paste Roster Report Here'!$A283=CD$7,IF('Copy &amp; Paste Roster Report Here'!$M283="fy",1,0),0)</f>
        <v>0</v>
      </c>
      <c r="CE286" s="121">
        <f>IF('Copy &amp; Paste Roster Report Here'!$A283=CE$7,IF('Copy &amp; Paste Roster Report Here'!$M283="fy",1,0),0)</f>
        <v>0</v>
      </c>
      <c r="CF286" s="73">
        <f t="shared" si="73"/>
        <v>0</v>
      </c>
      <c r="CG286" s="122">
        <f>IF('Copy &amp; Paste Roster Report Here'!$A283=CG$7,IF('Copy &amp; Paste Roster Report Here'!$M283="RH",1,0),0)</f>
        <v>0</v>
      </c>
      <c r="CH286" s="122">
        <f>IF('Copy &amp; Paste Roster Report Here'!$A283=CH$7,IF('Copy &amp; Paste Roster Report Here'!$M283="RH",1,0),0)</f>
        <v>0</v>
      </c>
      <c r="CI286" s="122">
        <f>IF('Copy &amp; Paste Roster Report Here'!$A283=CI$7,IF('Copy &amp; Paste Roster Report Here'!$M283="RH",1,0),0)</f>
        <v>0</v>
      </c>
      <c r="CJ286" s="122">
        <f>IF('Copy &amp; Paste Roster Report Here'!$A283=CJ$7,IF('Copy &amp; Paste Roster Report Here'!$M283="RH",1,0),0)</f>
        <v>0</v>
      </c>
      <c r="CK286" s="122">
        <f>IF('Copy &amp; Paste Roster Report Here'!$A283=CK$7,IF('Copy &amp; Paste Roster Report Here'!$M283="RH",1,0),0)</f>
        <v>0</v>
      </c>
      <c r="CL286" s="122">
        <f>IF('Copy &amp; Paste Roster Report Here'!$A283=CL$7,IF('Copy &amp; Paste Roster Report Here'!$M283="RH",1,0),0)</f>
        <v>0</v>
      </c>
      <c r="CM286" s="122">
        <f>IF('Copy &amp; Paste Roster Report Here'!$A283=CM$7,IF('Copy &amp; Paste Roster Report Here'!$M283="RH",1,0),0)</f>
        <v>0</v>
      </c>
      <c r="CN286" s="122">
        <f>IF('Copy &amp; Paste Roster Report Here'!$A283=CN$7,IF('Copy &amp; Paste Roster Report Here'!$M283="RH",1,0),0)</f>
        <v>0</v>
      </c>
      <c r="CO286" s="122">
        <f>IF('Copy &amp; Paste Roster Report Here'!$A283=CO$7,IF('Copy &amp; Paste Roster Report Here'!$M283="RH",1,0),0)</f>
        <v>0</v>
      </c>
      <c r="CP286" s="122">
        <f>IF('Copy &amp; Paste Roster Report Here'!$A283=CP$7,IF('Copy &amp; Paste Roster Report Here'!$M283="RH",1,0),0)</f>
        <v>0</v>
      </c>
      <c r="CQ286" s="122">
        <f>IF('Copy &amp; Paste Roster Report Here'!$A283=CQ$7,IF('Copy &amp; Paste Roster Report Here'!$M283="RH",1,0),0)</f>
        <v>0</v>
      </c>
      <c r="CR286" s="73">
        <f t="shared" si="74"/>
        <v>0</v>
      </c>
      <c r="CS286" s="123">
        <f>IF('Copy &amp; Paste Roster Report Here'!$A283=CS$7,IF('Copy &amp; Paste Roster Report Here'!$M283="QT",1,0),0)</f>
        <v>0</v>
      </c>
      <c r="CT286" s="123">
        <f>IF('Copy &amp; Paste Roster Report Here'!$A283=CT$7,IF('Copy &amp; Paste Roster Report Here'!$M283="QT",1,0),0)</f>
        <v>0</v>
      </c>
      <c r="CU286" s="123">
        <f>IF('Copy &amp; Paste Roster Report Here'!$A283=CU$7,IF('Copy &amp; Paste Roster Report Here'!$M283="QT",1,0),0)</f>
        <v>0</v>
      </c>
      <c r="CV286" s="123">
        <f>IF('Copy &amp; Paste Roster Report Here'!$A283=CV$7,IF('Copy &amp; Paste Roster Report Here'!$M283="QT",1,0),0)</f>
        <v>0</v>
      </c>
      <c r="CW286" s="123">
        <f>IF('Copy &amp; Paste Roster Report Here'!$A283=CW$7,IF('Copy &amp; Paste Roster Report Here'!$M283="QT",1,0),0)</f>
        <v>0</v>
      </c>
      <c r="CX286" s="123">
        <f>IF('Copy &amp; Paste Roster Report Here'!$A283=CX$7,IF('Copy &amp; Paste Roster Report Here'!$M283="QT",1,0),0)</f>
        <v>0</v>
      </c>
      <c r="CY286" s="123">
        <f>IF('Copy &amp; Paste Roster Report Here'!$A283=CY$7,IF('Copy &amp; Paste Roster Report Here'!$M283="QT",1,0),0)</f>
        <v>0</v>
      </c>
      <c r="CZ286" s="123">
        <f>IF('Copy &amp; Paste Roster Report Here'!$A283=CZ$7,IF('Copy &amp; Paste Roster Report Here'!$M283="QT",1,0),0)</f>
        <v>0</v>
      </c>
      <c r="DA286" s="123">
        <f>IF('Copy &amp; Paste Roster Report Here'!$A283=DA$7,IF('Copy &amp; Paste Roster Report Here'!$M283="QT",1,0),0)</f>
        <v>0</v>
      </c>
      <c r="DB286" s="123">
        <f>IF('Copy &amp; Paste Roster Report Here'!$A283=DB$7,IF('Copy &amp; Paste Roster Report Here'!$M283="QT",1,0),0)</f>
        <v>0</v>
      </c>
      <c r="DC286" s="123">
        <f>IF('Copy &amp; Paste Roster Report Here'!$A283=DC$7,IF('Copy &amp; Paste Roster Report Here'!$M283="QT",1,0),0)</f>
        <v>0</v>
      </c>
      <c r="DD286" s="73">
        <f t="shared" si="75"/>
        <v>0</v>
      </c>
      <c r="DE286" s="124">
        <f>IF('Copy &amp; Paste Roster Report Here'!$A283=DE$7,IF('Copy &amp; Paste Roster Report Here'!$M283="xxxxxxxxxxx",1,0),0)</f>
        <v>0</v>
      </c>
      <c r="DF286" s="124">
        <f>IF('Copy &amp; Paste Roster Report Here'!$A283=DF$7,IF('Copy &amp; Paste Roster Report Here'!$M283="xxxxxxxxxxx",1,0),0)</f>
        <v>0</v>
      </c>
      <c r="DG286" s="124">
        <f>IF('Copy &amp; Paste Roster Report Here'!$A283=DG$7,IF('Copy &amp; Paste Roster Report Here'!$M283="xxxxxxxxxxx",1,0),0)</f>
        <v>0</v>
      </c>
      <c r="DH286" s="124">
        <f>IF('Copy &amp; Paste Roster Report Here'!$A283=DH$7,IF('Copy &amp; Paste Roster Report Here'!$M283="xxxxxxxxxxx",1,0),0)</f>
        <v>0</v>
      </c>
      <c r="DI286" s="124">
        <f>IF('Copy &amp; Paste Roster Report Here'!$A283=DI$7,IF('Copy &amp; Paste Roster Report Here'!$M283="xxxxxxxxxxx",1,0),0)</f>
        <v>0</v>
      </c>
      <c r="DJ286" s="124">
        <f>IF('Copy &amp; Paste Roster Report Here'!$A283=DJ$7,IF('Copy &amp; Paste Roster Report Here'!$M283="xxxxxxxxxxx",1,0),0)</f>
        <v>0</v>
      </c>
      <c r="DK286" s="124">
        <f>IF('Copy &amp; Paste Roster Report Here'!$A283=DK$7,IF('Copy &amp; Paste Roster Report Here'!$M283="xxxxxxxxxxx",1,0),0)</f>
        <v>0</v>
      </c>
      <c r="DL286" s="124">
        <f>IF('Copy &amp; Paste Roster Report Here'!$A283=DL$7,IF('Copy &amp; Paste Roster Report Here'!$M283="xxxxxxxxxxx",1,0),0)</f>
        <v>0</v>
      </c>
      <c r="DM286" s="124">
        <f>IF('Copy &amp; Paste Roster Report Here'!$A283=DM$7,IF('Copy &amp; Paste Roster Report Here'!$M283="xxxxxxxxxxx",1,0),0)</f>
        <v>0</v>
      </c>
      <c r="DN286" s="124">
        <f>IF('Copy &amp; Paste Roster Report Here'!$A283=DN$7,IF('Copy &amp; Paste Roster Report Here'!$M283="xxxxxxxxxxx",1,0),0)</f>
        <v>0</v>
      </c>
      <c r="DO286" s="124">
        <f>IF('Copy &amp; Paste Roster Report Here'!$A283=DO$7,IF('Copy &amp; Paste Roster Report Here'!$M283="xxxxxxxxxxx",1,0),0)</f>
        <v>0</v>
      </c>
      <c r="DP286" s="125">
        <f t="shared" si="76"/>
        <v>0</v>
      </c>
      <c r="DQ286" s="126">
        <f t="shared" si="77"/>
        <v>0</v>
      </c>
    </row>
    <row r="287" spans="1:121" x14ac:dyDescent="0.2">
      <c r="A287" s="111">
        <f t="shared" si="63"/>
        <v>0</v>
      </c>
      <c r="B287" s="111">
        <f t="shared" si="64"/>
        <v>0</v>
      </c>
      <c r="C287" s="112">
        <f>+('Copy &amp; Paste Roster Report Here'!$P284-'Copy &amp; Paste Roster Report Here'!$O284)/30</f>
        <v>0</v>
      </c>
      <c r="D287" s="112">
        <f>+('Copy &amp; Paste Roster Report Here'!$P284-'Copy &amp; Paste Roster Report Here'!$O284)</f>
        <v>0</v>
      </c>
      <c r="E287" s="111">
        <f>'Copy &amp; Paste Roster Report Here'!N284</f>
        <v>0</v>
      </c>
      <c r="F287" s="111" t="str">
        <f t="shared" si="65"/>
        <v>N</v>
      </c>
      <c r="G287" s="111">
        <f>'Copy &amp; Paste Roster Report Here'!R284</f>
        <v>0</v>
      </c>
      <c r="H287" s="113">
        <f t="shared" si="66"/>
        <v>0</v>
      </c>
      <c r="I287" s="112">
        <f>IF(F287="N",$F$5-'Copy &amp; Paste Roster Report Here'!O284,+'Copy &amp; Paste Roster Report Here'!Q284-'Copy &amp; Paste Roster Report Here'!O284)</f>
        <v>0</v>
      </c>
      <c r="J287" s="114">
        <f t="shared" si="67"/>
        <v>0</v>
      </c>
      <c r="K287" s="114">
        <f t="shared" si="68"/>
        <v>0</v>
      </c>
      <c r="L287" s="115">
        <f>'Copy &amp; Paste Roster Report Here'!F284</f>
        <v>0</v>
      </c>
      <c r="M287" s="116">
        <f t="shared" si="69"/>
        <v>0</v>
      </c>
      <c r="N287" s="117">
        <f>IF('Copy &amp; Paste Roster Report Here'!$A284='Analytical Tests'!N$7,IF($F287="Y",+$H287*N$6,0),0)</f>
        <v>0</v>
      </c>
      <c r="O287" s="117">
        <f>IF('Copy &amp; Paste Roster Report Here'!$A284='Analytical Tests'!O$7,IF($F287="Y",+$H287*O$6,0),0)</f>
        <v>0</v>
      </c>
      <c r="P287" s="117">
        <f>IF('Copy &amp; Paste Roster Report Here'!$A284='Analytical Tests'!P$7,IF($F287="Y",+$H287*P$6,0),0)</f>
        <v>0</v>
      </c>
      <c r="Q287" s="117">
        <f>IF('Copy &amp; Paste Roster Report Here'!$A284='Analytical Tests'!Q$7,IF($F287="Y",+$H287*Q$6,0),0)</f>
        <v>0</v>
      </c>
      <c r="R287" s="117">
        <f>IF('Copy &amp; Paste Roster Report Here'!$A284='Analytical Tests'!R$7,IF($F287="Y",+$H287*R$6,0),0)</f>
        <v>0</v>
      </c>
      <c r="S287" s="117">
        <f>IF('Copy &amp; Paste Roster Report Here'!$A284='Analytical Tests'!S$7,IF($F287="Y",+$H287*S$6,0),0)</f>
        <v>0</v>
      </c>
      <c r="T287" s="117">
        <f>IF('Copy &amp; Paste Roster Report Here'!$A284='Analytical Tests'!T$7,IF($F287="Y",+$H287*T$6,0),0)</f>
        <v>0</v>
      </c>
      <c r="U287" s="117">
        <f>IF('Copy &amp; Paste Roster Report Here'!$A284='Analytical Tests'!U$7,IF($F287="Y",+$H287*U$6,0),0)</f>
        <v>0</v>
      </c>
      <c r="V287" s="117">
        <f>IF('Copy &amp; Paste Roster Report Here'!$A284='Analytical Tests'!V$7,IF($F287="Y",+$H287*V$6,0),0)</f>
        <v>0</v>
      </c>
      <c r="W287" s="117">
        <f>IF('Copy &amp; Paste Roster Report Here'!$A284='Analytical Tests'!W$7,IF($F287="Y",+$H287*W$6,0),0)</f>
        <v>0</v>
      </c>
      <c r="X287" s="117">
        <f>IF('Copy &amp; Paste Roster Report Here'!$A284='Analytical Tests'!X$7,IF($F287="Y",+$H287*X$6,0),0)</f>
        <v>0</v>
      </c>
      <c r="Y287" s="117" t="b">
        <f>IF('Copy &amp; Paste Roster Report Here'!$A284='Analytical Tests'!Y$7,IF($F287="N",IF($J287&gt;=$C287,Y$6,+($I287/$D287)*Y$6),0))</f>
        <v>0</v>
      </c>
      <c r="Z287" s="117" t="b">
        <f>IF('Copy &amp; Paste Roster Report Here'!$A284='Analytical Tests'!Z$7,IF($F287="N",IF($J287&gt;=$C287,Z$6,+($I287/$D287)*Z$6),0))</f>
        <v>0</v>
      </c>
      <c r="AA287" s="117" t="b">
        <f>IF('Copy &amp; Paste Roster Report Here'!$A284='Analytical Tests'!AA$7,IF($F287="N",IF($J287&gt;=$C287,AA$6,+($I287/$D287)*AA$6),0))</f>
        <v>0</v>
      </c>
      <c r="AB287" s="117" t="b">
        <f>IF('Copy &amp; Paste Roster Report Here'!$A284='Analytical Tests'!AB$7,IF($F287="N",IF($J287&gt;=$C287,AB$6,+($I287/$D287)*AB$6),0))</f>
        <v>0</v>
      </c>
      <c r="AC287" s="117" t="b">
        <f>IF('Copy &amp; Paste Roster Report Here'!$A284='Analytical Tests'!AC$7,IF($F287="N",IF($J287&gt;=$C287,AC$6,+($I287/$D287)*AC$6),0))</f>
        <v>0</v>
      </c>
      <c r="AD287" s="117" t="b">
        <f>IF('Copy &amp; Paste Roster Report Here'!$A284='Analytical Tests'!AD$7,IF($F287="N",IF($J287&gt;=$C287,AD$6,+($I287/$D287)*AD$6),0))</f>
        <v>0</v>
      </c>
      <c r="AE287" s="117" t="b">
        <f>IF('Copy &amp; Paste Roster Report Here'!$A284='Analytical Tests'!AE$7,IF($F287="N",IF($J287&gt;=$C287,AE$6,+($I287/$D287)*AE$6),0))</f>
        <v>0</v>
      </c>
      <c r="AF287" s="117" t="b">
        <f>IF('Copy &amp; Paste Roster Report Here'!$A284='Analytical Tests'!AF$7,IF($F287="N",IF($J287&gt;=$C287,AF$6,+($I287/$D287)*AF$6),0))</f>
        <v>0</v>
      </c>
      <c r="AG287" s="117" t="b">
        <f>IF('Copy &amp; Paste Roster Report Here'!$A284='Analytical Tests'!AG$7,IF($F287="N",IF($J287&gt;=$C287,AG$6,+($I287/$D287)*AG$6),0))</f>
        <v>0</v>
      </c>
      <c r="AH287" s="117" t="b">
        <f>IF('Copy &amp; Paste Roster Report Here'!$A284='Analytical Tests'!AH$7,IF($F287="N",IF($J287&gt;=$C287,AH$6,+($I287/$D287)*AH$6),0))</f>
        <v>0</v>
      </c>
      <c r="AI287" s="117" t="b">
        <f>IF('Copy &amp; Paste Roster Report Here'!$A284='Analytical Tests'!AI$7,IF($F287="N",IF($J287&gt;=$C287,AI$6,+($I287/$D287)*AI$6),0))</f>
        <v>0</v>
      </c>
      <c r="AJ287" s="79"/>
      <c r="AK287" s="118">
        <f>IF('Copy &amp; Paste Roster Report Here'!$A284=AK$7,IF('Copy &amp; Paste Roster Report Here'!$M284="FT",1,0),0)</f>
        <v>0</v>
      </c>
      <c r="AL287" s="118">
        <f>IF('Copy &amp; Paste Roster Report Here'!$A284=AL$7,IF('Copy &amp; Paste Roster Report Here'!$M284="FT",1,0),0)</f>
        <v>0</v>
      </c>
      <c r="AM287" s="118">
        <f>IF('Copy &amp; Paste Roster Report Here'!$A284=AM$7,IF('Copy &amp; Paste Roster Report Here'!$M284="FT",1,0),0)</f>
        <v>0</v>
      </c>
      <c r="AN287" s="118">
        <f>IF('Copy &amp; Paste Roster Report Here'!$A284=AN$7,IF('Copy &amp; Paste Roster Report Here'!$M284="FT",1,0),0)</f>
        <v>0</v>
      </c>
      <c r="AO287" s="118">
        <f>IF('Copy &amp; Paste Roster Report Here'!$A284=AO$7,IF('Copy &amp; Paste Roster Report Here'!$M284="FT",1,0),0)</f>
        <v>0</v>
      </c>
      <c r="AP287" s="118">
        <f>IF('Copy &amp; Paste Roster Report Here'!$A284=AP$7,IF('Copy &amp; Paste Roster Report Here'!$M284="FT",1,0),0)</f>
        <v>0</v>
      </c>
      <c r="AQ287" s="118">
        <f>IF('Copy &amp; Paste Roster Report Here'!$A284=AQ$7,IF('Copy &amp; Paste Roster Report Here'!$M284="FT",1,0),0)</f>
        <v>0</v>
      </c>
      <c r="AR287" s="118">
        <f>IF('Copy &amp; Paste Roster Report Here'!$A284=AR$7,IF('Copy &amp; Paste Roster Report Here'!$M284="FT",1,0),0)</f>
        <v>0</v>
      </c>
      <c r="AS287" s="118">
        <f>IF('Copy &amp; Paste Roster Report Here'!$A284=AS$7,IF('Copy &amp; Paste Roster Report Here'!$M284="FT",1,0),0)</f>
        <v>0</v>
      </c>
      <c r="AT287" s="118">
        <f>IF('Copy &amp; Paste Roster Report Here'!$A284=AT$7,IF('Copy &amp; Paste Roster Report Here'!$M284="FT",1,0),0)</f>
        <v>0</v>
      </c>
      <c r="AU287" s="118">
        <f>IF('Copy &amp; Paste Roster Report Here'!$A284=AU$7,IF('Copy &amp; Paste Roster Report Here'!$M284="FT",1,0),0)</f>
        <v>0</v>
      </c>
      <c r="AV287" s="73">
        <f t="shared" si="70"/>
        <v>0</v>
      </c>
      <c r="AW287" s="119">
        <f>IF('Copy &amp; Paste Roster Report Here'!$A284=AW$7,IF('Copy &amp; Paste Roster Report Here'!$M284="HT",1,0),0)</f>
        <v>0</v>
      </c>
      <c r="AX287" s="119">
        <f>IF('Copy &amp; Paste Roster Report Here'!$A284=AX$7,IF('Copy &amp; Paste Roster Report Here'!$M284="HT",1,0),0)</f>
        <v>0</v>
      </c>
      <c r="AY287" s="119">
        <f>IF('Copy &amp; Paste Roster Report Here'!$A284=AY$7,IF('Copy &amp; Paste Roster Report Here'!$M284="HT",1,0),0)</f>
        <v>0</v>
      </c>
      <c r="AZ287" s="119">
        <f>IF('Copy &amp; Paste Roster Report Here'!$A284=AZ$7,IF('Copy &amp; Paste Roster Report Here'!$M284="HT",1,0),0)</f>
        <v>0</v>
      </c>
      <c r="BA287" s="119">
        <f>IF('Copy &amp; Paste Roster Report Here'!$A284=BA$7,IF('Copy &amp; Paste Roster Report Here'!$M284="HT",1,0),0)</f>
        <v>0</v>
      </c>
      <c r="BB287" s="119">
        <f>IF('Copy &amp; Paste Roster Report Here'!$A284=BB$7,IF('Copy &amp; Paste Roster Report Here'!$M284="HT",1,0),0)</f>
        <v>0</v>
      </c>
      <c r="BC287" s="119">
        <f>IF('Copy &amp; Paste Roster Report Here'!$A284=BC$7,IF('Copy &amp; Paste Roster Report Here'!$M284="HT",1,0),0)</f>
        <v>0</v>
      </c>
      <c r="BD287" s="119">
        <f>IF('Copy &amp; Paste Roster Report Here'!$A284=BD$7,IF('Copy &amp; Paste Roster Report Here'!$M284="HT",1,0),0)</f>
        <v>0</v>
      </c>
      <c r="BE287" s="119">
        <f>IF('Copy &amp; Paste Roster Report Here'!$A284=BE$7,IF('Copy &amp; Paste Roster Report Here'!$M284="HT",1,0),0)</f>
        <v>0</v>
      </c>
      <c r="BF287" s="119">
        <f>IF('Copy &amp; Paste Roster Report Here'!$A284=BF$7,IF('Copy &amp; Paste Roster Report Here'!$M284="HT",1,0),0)</f>
        <v>0</v>
      </c>
      <c r="BG287" s="119">
        <f>IF('Copy &amp; Paste Roster Report Here'!$A284=BG$7,IF('Copy &amp; Paste Roster Report Here'!$M284="HT",1,0),0)</f>
        <v>0</v>
      </c>
      <c r="BH287" s="73">
        <f t="shared" si="71"/>
        <v>0</v>
      </c>
      <c r="BI287" s="120">
        <f>IF('Copy &amp; Paste Roster Report Here'!$A284=BI$7,IF('Copy &amp; Paste Roster Report Here'!$M284="MT",1,0),0)</f>
        <v>0</v>
      </c>
      <c r="BJ287" s="120">
        <f>IF('Copy &amp; Paste Roster Report Here'!$A284=BJ$7,IF('Copy &amp; Paste Roster Report Here'!$M284="MT",1,0),0)</f>
        <v>0</v>
      </c>
      <c r="BK287" s="120">
        <f>IF('Copy &amp; Paste Roster Report Here'!$A284=BK$7,IF('Copy &amp; Paste Roster Report Here'!$M284="MT",1,0),0)</f>
        <v>0</v>
      </c>
      <c r="BL287" s="120">
        <f>IF('Copy &amp; Paste Roster Report Here'!$A284=BL$7,IF('Copy &amp; Paste Roster Report Here'!$M284="MT",1,0),0)</f>
        <v>0</v>
      </c>
      <c r="BM287" s="120">
        <f>IF('Copy &amp; Paste Roster Report Here'!$A284=BM$7,IF('Copy &amp; Paste Roster Report Here'!$M284="MT",1,0),0)</f>
        <v>0</v>
      </c>
      <c r="BN287" s="120">
        <f>IF('Copy &amp; Paste Roster Report Here'!$A284=BN$7,IF('Copy &amp; Paste Roster Report Here'!$M284="MT",1,0),0)</f>
        <v>0</v>
      </c>
      <c r="BO287" s="120">
        <f>IF('Copy &amp; Paste Roster Report Here'!$A284=BO$7,IF('Copy &amp; Paste Roster Report Here'!$M284="MT",1,0),0)</f>
        <v>0</v>
      </c>
      <c r="BP287" s="120">
        <f>IF('Copy &amp; Paste Roster Report Here'!$A284=BP$7,IF('Copy &amp; Paste Roster Report Here'!$M284="MT",1,0),0)</f>
        <v>0</v>
      </c>
      <c r="BQ287" s="120">
        <f>IF('Copy &amp; Paste Roster Report Here'!$A284=BQ$7,IF('Copy &amp; Paste Roster Report Here'!$M284="MT",1,0),0)</f>
        <v>0</v>
      </c>
      <c r="BR287" s="120">
        <f>IF('Copy &amp; Paste Roster Report Here'!$A284=BR$7,IF('Copy &amp; Paste Roster Report Here'!$M284="MT",1,0),0)</f>
        <v>0</v>
      </c>
      <c r="BS287" s="120">
        <f>IF('Copy &amp; Paste Roster Report Here'!$A284=BS$7,IF('Copy &amp; Paste Roster Report Here'!$M284="MT",1,0),0)</f>
        <v>0</v>
      </c>
      <c r="BT287" s="73">
        <f t="shared" si="72"/>
        <v>0</v>
      </c>
      <c r="BU287" s="121">
        <f>IF('Copy &amp; Paste Roster Report Here'!$A284=BU$7,IF('Copy &amp; Paste Roster Report Here'!$M284="fy",1,0),0)</f>
        <v>0</v>
      </c>
      <c r="BV287" s="121">
        <f>IF('Copy &amp; Paste Roster Report Here'!$A284=BV$7,IF('Copy &amp; Paste Roster Report Here'!$M284="fy",1,0),0)</f>
        <v>0</v>
      </c>
      <c r="BW287" s="121">
        <f>IF('Copy &amp; Paste Roster Report Here'!$A284=BW$7,IF('Copy &amp; Paste Roster Report Here'!$M284="fy",1,0),0)</f>
        <v>0</v>
      </c>
      <c r="BX287" s="121">
        <f>IF('Copy &amp; Paste Roster Report Here'!$A284=BX$7,IF('Copy &amp; Paste Roster Report Here'!$M284="fy",1,0),0)</f>
        <v>0</v>
      </c>
      <c r="BY287" s="121">
        <f>IF('Copy &amp; Paste Roster Report Here'!$A284=BY$7,IF('Copy &amp; Paste Roster Report Here'!$M284="fy",1,0),0)</f>
        <v>0</v>
      </c>
      <c r="BZ287" s="121">
        <f>IF('Copy &amp; Paste Roster Report Here'!$A284=BZ$7,IF('Copy &amp; Paste Roster Report Here'!$M284="fy",1,0),0)</f>
        <v>0</v>
      </c>
      <c r="CA287" s="121">
        <f>IF('Copy &amp; Paste Roster Report Here'!$A284=CA$7,IF('Copy &amp; Paste Roster Report Here'!$M284="fy",1,0),0)</f>
        <v>0</v>
      </c>
      <c r="CB287" s="121">
        <f>IF('Copy &amp; Paste Roster Report Here'!$A284=CB$7,IF('Copy &amp; Paste Roster Report Here'!$M284="fy",1,0),0)</f>
        <v>0</v>
      </c>
      <c r="CC287" s="121">
        <f>IF('Copy &amp; Paste Roster Report Here'!$A284=CC$7,IF('Copy &amp; Paste Roster Report Here'!$M284="fy",1,0),0)</f>
        <v>0</v>
      </c>
      <c r="CD287" s="121">
        <f>IF('Copy &amp; Paste Roster Report Here'!$A284=CD$7,IF('Copy &amp; Paste Roster Report Here'!$M284="fy",1,0),0)</f>
        <v>0</v>
      </c>
      <c r="CE287" s="121">
        <f>IF('Copy &amp; Paste Roster Report Here'!$A284=CE$7,IF('Copy &amp; Paste Roster Report Here'!$M284="fy",1,0),0)</f>
        <v>0</v>
      </c>
      <c r="CF287" s="73">
        <f t="shared" si="73"/>
        <v>0</v>
      </c>
      <c r="CG287" s="122">
        <f>IF('Copy &amp; Paste Roster Report Here'!$A284=CG$7,IF('Copy &amp; Paste Roster Report Here'!$M284="RH",1,0),0)</f>
        <v>0</v>
      </c>
      <c r="CH287" s="122">
        <f>IF('Copy &amp; Paste Roster Report Here'!$A284=CH$7,IF('Copy &amp; Paste Roster Report Here'!$M284="RH",1,0),0)</f>
        <v>0</v>
      </c>
      <c r="CI287" s="122">
        <f>IF('Copy &amp; Paste Roster Report Here'!$A284=CI$7,IF('Copy &amp; Paste Roster Report Here'!$M284="RH",1,0),0)</f>
        <v>0</v>
      </c>
      <c r="CJ287" s="122">
        <f>IF('Copy &amp; Paste Roster Report Here'!$A284=CJ$7,IF('Copy &amp; Paste Roster Report Here'!$M284="RH",1,0),0)</f>
        <v>0</v>
      </c>
      <c r="CK287" s="122">
        <f>IF('Copy &amp; Paste Roster Report Here'!$A284=CK$7,IF('Copy &amp; Paste Roster Report Here'!$M284="RH",1,0),0)</f>
        <v>0</v>
      </c>
      <c r="CL287" s="122">
        <f>IF('Copy &amp; Paste Roster Report Here'!$A284=CL$7,IF('Copy &amp; Paste Roster Report Here'!$M284="RH",1,0),0)</f>
        <v>0</v>
      </c>
      <c r="CM287" s="122">
        <f>IF('Copy &amp; Paste Roster Report Here'!$A284=CM$7,IF('Copy &amp; Paste Roster Report Here'!$M284="RH",1,0),0)</f>
        <v>0</v>
      </c>
      <c r="CN287" s="122">
        <f>IF('Copy &amp; Paste Roster Report Here'!$A284=CN$7,IF('Copy &amp; Paste Roster Report Here'!$M284="RH",1,0),0)</f>
        <v>0</v>
      </c>
      <c r="CO287" s="122">
        <f>IF('Copy &amp; Paste Roster Report Here'!$A284=CO$7,IF('Copy &amp; Paste Roster Report Here'!$M284="RH",1,0),0)</f>
        <v>0</v>
      </c>
      <c r="CP287" s="122">
        <f>IF('Copy &amp; Paste Roster Report Here'!$A284=CP$7,IF('Copy &amp; Paste Roster Report Here'!$M284="RH",1,0),0)</f>
        <v>0</v>
      </c>
      <c r="CQ287" s="122">
        <f>IF('Copy &amp; Paste Roster Report Here'!$A284=CQ$7,IF('Copy &amp; Paste Roster Report Here'!$M284="RH",1,0),0)</f>
        <v>0</v>
      </c>
      <c r="CR287" s="73">
        <f t="shared" si="74"/>
        <v>0</v>
      </c>
      <c r="CS287" s="123">
        <f>IF('Copy &amp; Paste Roster Report Here'!$A284=CS$7,IF('Copy &amp; Paste Roster Report Here'!$M284="QT",1,0),0)</f>
        <v>0</v>
      </c>
      <c r="CT287" s="123">
        <f>IF('Copy &amp; Paste Roster Report Here'!$A284=CT$7,IF('Copy &amp; Paste Roster Report Here'!$M284="QT",1,0),0)</f>
        <v>0</v>
      </c>
      <c r="CU287" s="123">
        <f>IF('Copy &amp; Paste Roster Report Here'!$A284=CU$7,IF('Copy &amp; Paste Roster Report Here'!$M284="QT",1,0),0)</f>
        <v>0</v>
      </c>
      <c r="CV287" s="123">
        <f>IF('Copy &amp; Paste Roster Report Here'!$A284=CV$7,IF('Copy &amp; Paste Roster Report Here'!$M284="QT",1,0),0)</f>
        <v>0</v>
      </c>
      <c r="CW287" s="123">
        <f>IF('Copy &amp; Paste Roster Report Here'!$A284=CW$7,IF('Copy &amp; Paste Roster Report Here'!$M284="QT",1,0),0)</f>
        <v>0</v>
      </c>
      <c r="CX287" s="123">
        <f>IF('Copy &amp; Paste Roster Report Here'!$A284=CX$7,IF('Copy &amp; Paste Roster Report Here'!$M284="QT",1,0),0)</f>
        <v>0</v>
      </c>
      <c r="CY287" s="123">
        <f>IF('Copy &amp; Paste Roster Report Here'!$A284=CY$7,IF('Copy &amp; Paste Roster Report Here'!$M284="QT",1,0),0)</f>
        <v>0</v>
      </c>
      <c r="CZ287" s="123">
        <f>IF('Copy &amp; Paste Roster Report Here'!$A284=CZ$7,IF('Copy &amp; Paste Roster Report Here'!$M284="QT",1,0),0)</f>
        <v>0</v>
      </c>
      <c r="DA287" s="123">
        <f>IF('Copy &amp; Paste Roster Report Here'!$A284=DA$7,IF('Copy &amp; Paste Roster Report Here'!$M284="QT",1,0),0)</f>
        <v>0</v>
      </c>
      <c r="DB287" s="123">
        <f>IF('Copy &amp; Paste Roster Report Here'!$A284=DB$7,IF('Copy &amp; Paste Roster Report Here'!$M284="QT",1,0),0)</f>
        <v>0</v>
      </c>
      <c r="DC287" s="123">
        <f>IF('Copy &amp; Paste Roster Report Here'!$A284=DC$7,IF('Copy &amp; Paste Roster Report Here'!$M284="QT",1,0),0)</f>
        <v>0</v>
      </c>
      <c r="DD287" s="73">
        <f t="shared" si="75"/>
        <v>0</v>
      </c>
      <c r="DE287" s="124">
        <f>IF('Copy &amp; Paste Roster Report Here'!$A284=DE$7,IF('Copy &amp; Paste Roster Report Here'!$M284="xxxxxxxxxxx",1,0),0)</f>
        <v>0</v>
      </c>
      <c r="DF287" s="124">
        <f>IF('Copy &amp; Paste Roster Report Here'!$A284=DF$7,IF('Copy &amp; Paste Roster Report Here'!$M284="xxxxxxxxxxx",1,0),0)</f>
        <v>0</v>
      </c>
      <c r="DG287" s="124">
        <f>IF('Copy &amp; Paste Roster Report Here'!$A284=DG$7,IF('Copy &amp; Paste Roster Report Here'!$M284="xxxxxxxxxxx",1,0),0)</f>
        <v>0</v>
      </c>
      <c r="DH287" s="124">
        <f>IF('Copy &amp; Paste Roster Report Here'!$A284=DH$7,IF('Copy &amp; Paste Roster Report Here'!$M284="xxxxxxxxxxx",1,0),0)</f>
        <v>0</v>
      </c>
      <c r="DI287" s="124">
        <f>IF('Copy &amp; Paste Roster Report Here'!$A284=DI$7,IF('Copy &amp; Paste Roster Report Here'!$M284="xxxxxxxxxxx",1,0),0)</f>
        <v>0</v>
      </c>
      <c r="DJ287" s="124">
        <f>IF('Copy &amp; Paste Roster Report Here'!$A284=DJ$7,IF('Copy &amp; Paste Roster Report Here'!$M284="xxxxxxxxxxx",1,0),0)</f>
        <v>0</v>
      </c>
      <c r="DK287" s="124">
        <f>IF('Copy &amp; Paste Roster Report Here'!$A284=DK$7,IF('Copy &amp; Paste Roster Report Here'!$M284="xxxxxxxxxxx",1,0),0)</f>
        <v>0</v>
      </c>
      <c r="DL287" s="124">
        <f>IF('Copy &amp; Paste Roster Report Here'!$A284=DL$7,IF('Copy &amp; Paste Roster Report Here'!$M284="xxxxxxxxxxx",1,0),0)</f>
        <v>0</v>
      </c>
      <c r="DM287" s="124">
        <f>IF('Copy &amp; Paste Roster Report Here'!$A284=DM$7,IF('Copy &amp; Paste Roster Report Here'!$M284="xxxxxxxxxxx",1,0),0)</f>
        <v>0</v>
      </c>
      <c r="DN287" s="124">
        <f>IF('Copy &amp; Paste Roster Report Here'!$A284=DN$7,IF('Copy &amp; Paste Roster Report Here'!$M284="xxxxxxxxxxx",1,0),0)</f>
        <v>0</v>
      </c>
      <c r="DO287" s="124">
        <f>IF('Copy &amp; Paste Roster Report Here'!$A284=DO$7,IF('Copy &amp; Paste Roster Report Here'!$M284="xxxxxxxxxxx",1,0),0)</f>
        <v>0</v>
      </c>
      <c r="DP287" s="125">
        <f t="shared" si="76"/>
        <v>0</v>
      </c>
      <c r="DQ287" s="126">
        <f t="shared" si="77"/>
        <v>0</v>
      </c>
    </row>
    <row r="288" spans="1:121" x14ac:dyDescent="0.2">
      <c r="A288" s="111">
        <f t="shared" si="63"/>
        <v>0</v>
      </c>
      <c r="B288" s="111">
        <f t="shared" si="64"/>
        <v>0</v>
      </c>
      <c r="C288" s="112">
        <f>+('Copy &amp; Paste Roster Report Here'!$P285-'Copy &amp; Paste Roster Report Here'!$O285)/30</f>
        <v>0</v>
      </c>
      <c r="D288" s="112">
        <f>+('Copy &amp; Paste Roster Report Here'!$P285-'Copy &amp; Paste Roster Report Here'!$O285)</f>
        <v>0</v>
      </c>
      <c r="E288" s="111">
        <f>'Copy &amp; Paste Roster Report Here'!N285</f>
        <v>0</v>
      </c>
      <c r="F288" s="111" t="str">
        <f t="shared" si="65"/>
        <v>N</v>
      </c>
      <c r="G288" s="111">
        <f>'Copy &amp; Paste Roster Report Here'!R285</f>
        <v>0</v>
      </c>
      <c r="H288" s="113">
        <f t="shared" si="66"/>
        <v>0</v>
      </c>
      <c r="I288" s="112">
        <f>IF(F288="N",$F$5-'Copy &amp; Paste Roster Report Here'!O285,+'Copy &amp; Paste Roster Report Here'!Q285-'Copy &amp; Paste Roster Report Here'!O285)</f>
        <v>0</v>
      </c>
      <c r="J288" s="114">
        <f t="shared" si="67"/>
        <v>0</v>
      </c>
      <c r="K288" s="114">
        <f t="shared" si="68"/>
        <v>0</v>
      </c>
      <c r="L288" s="115">
        <f>'Copy &amp; Paste Roster Report Here'!F285</f>
        <v>0</v>
      </c>
      <c r="M288" s="116">
        <f t="shared" si="69"/>
        <v>0</v>
      </c>
      <c r="N288" s="117">
        <f>IF('Copy &amp; Paste Roster Report Here'!$A285='Analytical Tests'!N$7,IF($F288="Y",+$H288*N$6,0),0)</f>
        <v>0</v>
      </c>
      <c r="O288" s="117">
        <f>IF('Copy &amp; Paste Roster Report Here'!$A285='Analytical Tests'!O$7,IF($F288="Y",+$H288*O$6,0),0)</f>
        <v>0</v>
      </c>
      <c r="P288" s="117">
        <f>IF('Copy &amp; Paste Roster Report Here'!$A285='Analytical Tests'!P$7,IF($F288="Y",+$H288*P$6,0),0)</f>
        <v>0</v>
      </c>
      <c r="Q288" s="117">
        <f>IF('Copy &amp; Paste Roster Report Here'!$A285='Analytical Tests'!Q$7,IF($F288="Y",+$H288*Q$6,0),0)</f>
        <v>0</v>
      </c>
      <c r="R288" s="117">
        <f>IF('Copy &amp; Paste Roster Report Here'!$A285='Analytical Tests'!R$7,IF($F288="Y",+$H288*R$6,0),0)</f>
        <v>0</v>
      </c>
      <c r="S288" s="117">
        <f>IF('Copy &amp; Paste Roster Report Here'!$A285='Analytical Tests'!S$7,IF($F288="Y",+$H288*S$6,0),0)</f>
        <v>0</v>
      </c>
      <c r="T288" s="117">
        <f>IF('Copy &amp; Paste Roster Report Here'!$A285='Analytical Tests'!T$7,IF($F288="Y",+$H288*T$6,0),0)</f>
        <v>0</v>
      </c>
      <c r="U288" s="117">
        <f>IF('Copy &amp; Paste Roster Report Here'!$A285='Analytical Tests'!U$7,IF($F288="Y",+$H288*U$6,0),0)</f>
        <v>0</v>
      </c>
      <c r="V288" s="117">
        <f>IF('Copy &amp; Paste Roster Report Here'!$A285='Analytical Tests'!V$7,IF($F288="Y",+$H288*V$6,0),0)</f>
        <v>0</v>
      </c>
      <c r="W288" s="117">
        <f>IF('Copy &amp; Paste Roster Report Here'!$A285='Analytical Tests'!W$7,IF($F288="Y",+$H288*W$6,0),0)</f>
        <v>0</v>
      </c>
      <c r="X288" s="117">
        <f>IF('Copy &amp; Paste Roster Report Here'!$A285='Analytical Tests'!X$7,IF($F288="Y",+$H288*X$6,0),0)</f>
        <v>0</v>
      </c>
      <c r="Y288" s="117" t="b">
        <f>IF('Copy &amp; Paste Roster Report Here'!$A285='Analytical Tests'!Y$7,IF($F288="N",IF($J288&gt;=$C288,Y$6,+($I288/$D288)*Y$6),0))</f>
        <v>0</v>
      </c>
      <c r="Z288" s="117" t="b">
        <f>IF('Copy &amp; Paste Roster Report Here'!$A285='Analytical Tests'!Z$7,IF($F288="N",IF($J288&gt;=$C288,Z$6,+($I288/$D288)*Z$6),0))</f>
        <v>0</v>
      </c>
      <c r="AA288" s="117" t="b">
        <f>IF('Copy &amp; Paste Roster Report Here'!$A285='Analytical Tests'!AA$7,IF($F288="N",IF($J288&gt;=$C288,AA$6,+($I288/$D288)*AA$6),0))</f>
        <v>0</v>
      </c>
      <c r="AB288" s="117" t="b">
        <f>IF('Copy &amp; Paste Roster Report Here'!$A285='Analytical Tests'!AB$7,IF($F288="N",IF($J288&gt;=$C288,AB$6,+($I288/$D288)*AB$6),0))</f>
        <v>0</v>
      </c>
      <c r="AC288" s="117" t="b">
        <f>IF('Copy &amp; Paste Roster Report Here'!$A285='Analytical Tests'!AC$7,IF($F288="N",IF($J288&gt;=$C288,AC$6,+($I288/$D288)*AC$6),0))</f>
        <v>0</v>
      </c>
      <c r="AD288" s="117" t="b">
        <f>IF('Copy &amp; Paste Roster Report Here'!$A285='Analytical Tests'!AD$7,IF($F288="N",IF($J288&gt;=$C288,AD$6,+($I288/$D288)*AD$6),0))</f>
        <v>0</v>
      </c>
      <c r="AE288" s="117" t="b">
        <f>IF('Copy &amp; Paste Roster Report Here'!$A285='Analytical Tests'!AE$7,IF($F288="N",IF($J288&gt;=$C288,AE$6,+($I288/$D288)*AE$6),0))</f>
        <v>0</v>
      </c>
      <c r="AF288" s="117" t="b">
        <f>IF('Copy &amp; Paste Roster Report Here'!$A285='Analytical Tests'!AF$7,IF($F288="N",IF($J288&gt;=$C288,AF$6,+($I288/$D288)*AF$6),0))</f>
        <v>0</v>
      </c>
      <c r="AG288" s="117" t="b">
        <f>IF('Copy &amp; Paste Roster Report Here'!$A285='Analytical Tests'!AG$7,IF($F288="N",IF($J288&gt;=$C288,AG$6,+($I288/$D288)*AG$6),0))</f>
        <v>0</v>
      </c>
      <c r="AH288" s="117" t="b">
        <f>IF('Copy &amp; Paste Roster Report Here'!$A285='Analytical Tests'!AH$7,IF($F288="N",IF($J288&gt;=$C288,AH$6,+($I288/$D288)*AH$6),0))</f>
        <v>0</v>
      </c>
      <c r="AI288" s="117" t="b">
        <f>IF('Copy &amp; Paste Roster Report Here'!$A285='Analytical Tests'!AI$7,IF($F288="N",IF($J288&gt;=$C288,AI$6,+($I288/$D288)*AI$6),0))</f>
        <v>0</v>
      </c>
      <c r="AJ288" s="79"/>
      <c r="AK288" s="118">
        <f>IF('Copy &amp; Paste Roster Report Here'!$A285=AK$7,IF('Copy &amp; Paste Roster Report Here'!$M285="FT",1,0),0)</f>
        <v>0</v>
      </c>
      <c r="AL288" s="118">
        <f>IF('Copy &amp; Paste Roster Report Here'!$A285=AL$7,IF('Copy &amp; Paste Roster Report Here'!$M285="FT",1,0),0)</f>
        <v>0</v>
      </c>
      <c r="AM288" s="118">
        <f>IF('Copy &amp; Paste Roster Report Here'!$A285=AM$7,IF('Copy &amp; Paste Roster Report Here'!$M285="FT",1,0),0)</f>
        <v>0</v>
      </c>
      <c r="AN288" s="118">
        <f>IF('Copy &amp; Paste Roster Report Here'!$A285=AN$7,IF('Copy &amp; Paste Roster Report Here'!$M285="FT",1,0),0)</f>
        <v>0</v>
      </c>
      <c r="AO288" s="118">
        <f>IF('Copy &amp; Paste Roster Report Here'!$A285=AO$7,IF('Copy &amp; Paste Roster Report Here'!$M285="FT",1,0),0)</f>
        <v>0</v>
      </c>
      <c r="AP288" s="118">
        <f>IF('Copy &amp; Paste Roster Report Here'!$A285=AP$7,IF('Copy &amp; Paste Roster Report Here'!$M285="FT",1,0),0)</f>
        <v>0</v>
      </c>
      <c r="AQ288" s="118">
        <f>IF('Copy &amp; Paste Roster Report Here'!$A285=AQ$7,IF('Copy &amp; Paste Roster Report Here'!$M285="FT",1,0),0)</f>
        <v>0</v>
      </c>
      <c r="AR288" s="118">
        <f>IF('Copy &amp; Paste Roster Report Here'!$A285=AR$7,IF('Copy &amp; Paste Roster Report Here'!$M285="FT",1,0),0)</f>
        <v>0</v>
      </c>
      <c r="AS288" s="118">
        <f>IF('Copy &amp; Paste Roster Report Here'!$A285=AS$7,IF('Copy &amp; Paste Roster Report Here'!$M285="FT",1,0),0)</f>
        <v>0</v>
      </c>
      <c r="AT288" s="118">
        <f>IF('Copy &amp; Paste Roster Report Here'!$A285=AT$7,IF('Copy &amp; Paste Roster Report Here'!$M285="FT",1,0),0)</f>
        <v>0</v>
      </c>
      <c r="AU288" s="118">
        <f>IF('Copy &amp; Paste Roster Report Here'!$A285=AU$7,IF('Copy &amp; Paste Roster Report Here'!$M285="FT",1,0),0)</f>
        <v>0</v>
      </c>
      <c r="AV288" s="73">
        <f t="shared" si="70"/>
        <v>0</v>
      </c>
      <c r="AW288" s="119">
        <f>IF('Copy &amp; Paste Roster Report Here'!$A285=AW$7,IF('Copy &amp; Paste Roster Report Here'!$M285="HT",1,0),0)</f>
        <v>0</v>
      </c>
      <c r="AX288" s="119">
        <f>IF('Copy &amp; Paste Roster Report Here'!$A285=AX$7,IF('Copy &amp; Paste Roster Report Here'!$M285="HT",1,0),0)</f>
        <v>0</v>
      </c>
      <c r="AY288" s="119">
        <f>IF('Copy &amp; Paste Roster Report Here'!$A285=AY$7,IF('Copy &amp; Paste Roster Report Here'!$M285="HT",1,0),0)</f>
        <v>0</v>
      </c>
      <c r="AZ288" s="119">
        <f>IF('Copy &amp; Paste Roster Report Here'!$A285=AZ$7,IF('Copy &amp; Paste Roster Report Here'!$M285="HT",1,0),0)</f>
        <v>0</v>
      </c>
      <c r="BA288" s="119">
        <f>IF('Copy &amp; Paste Roster Report Here'!$A285=BA$7,IF('Copy &amp; Paste Roster Report Here'!$M285="HT",1,0),0)</f>
        <v>0</v>
      </c>
      <c r="BB288" s="119">
        <f>IF('Copy &amp; Paste Roster Report Here'!$A285=BB$7,IF('Copy &amp; Paste Roster Report Here'!$M285="HT",1,0),0)</f>
        <v>0</v>
      </c>
      <c r="BC288" s="119">
        <f>IF('Copy &amp; Paste Roster Report Here'!$A285=BC$7,IF('Copy &amp; Paste Roster Report Here'!$M285="HT",1,0),0)</f>
        <v>0</v>
      </c>
      <c r="BD288" s="119">
        <f>IF('Copy &amp; Paste Roster Report Here'!$A285=BD$7,IF('Copy &amp; Paste Roster Report Here'!$M285="HT",1,0),0)</f>
        <v>0</v>
      </c>
      <c r="BE288" s="119">
        <f>IF('Copy &amp; Paste Roster Report Here'!$A285=BE$7,IF('Copy &amp; Paste Roster Report Here'!$M285="HT",1,0),0)</f>
        <v>0</v>
      </c>
      <c r="BF288" s="119">
        <f>IF('Copy &amp; Paste Roster Report Here'!$A285=BF$7,IF('Copy &amp; Paste Roster Report Here'!$M285="HT",1,0),0)</f>
        <v>0</v>
      </c>
      <c r="BG288" s="119">
        <f>IF('Copy &amp; Paste Roster Report Here'!$A285=BG$7,IF('Copy &amp; Paste Roster Report Here'!$M285="HT",1,0),0)</f>
        <v>0</v>
      </c>
      <c r="BH288" s="73">
        <f t="shared" si="71"/>
        <v>0</v>
      </c>
      <c r="BI288" s="120">
        <f>IF('Copy &amp; Paste Roster Report Here'!$A285=BI$7,IF('Copy &amp; Paste Roster Report Here'!$M285="MT",1,0),0)</f>
        <v>0</v>
      </c>
      <c r="BJ288" s="120">
        <f>IF('Copy &amp; Paste Roster Report Here'!$A285=BJ$7,IF('Copy &amp; Paste Roster Report Here'!$M285="MT",1,0),0)</f>
        <v>0</v>
      </c>
      <c r="BK288" s="120">
        <f>IF('Copy &amp; Paste Roster Report Here'!$A285=BK$7,IF('Copy &amp; Paste Roster Report Here'!$M285="MT",1,0),0)</f>
        <v>0</v>
      </c>
      <c r="BL288" s="120">
        <f>IF('Copy &amp; Paste Roster Report Here'!$A285=BL$7,IF('Copy &amp; Paste Roster Report Here'!$M285="MT",1,0),0)</f>
        <v>0</v>
      </c>
      <c r="BM288" s="120">
        <f>IF('Copy &amp; Paste Roster Report Here'!$A285=BM$7,IF('Copy &amp; Paste Roster Report Here'!$M285="MT",1,0),0)</f>
        <v>0</v>
      </c>
      <c r="BN288" s="120">
        <f>IF('Copy &amp; Paste Roster Report Here'!$A285=BN$7,IF('Copy &amp; Paste Roster Report Here'!$M285="MT",1,0),0)</f>
        <v>0</v>
      </c>
      <c r="BO288" s="120">
        <f>IF('Copy &amp; Paste Roster Report Here'!$A285=BO$7,IF('Copy &amp; Paste Roster Report Here'!$M285="MT",1,0),0)</f>
        <v>0</v>
      </c>
      <c r="BP288" s="120">
        <f>IF('Copy &amp; Paste Roster Report Here'!$A285=BP$7,IF('Copy &amp; Paste Roster Report Here'!$M285="MT",1,0),0)</f>
        <v>0</v>
      </c>
      <c r="BQ288" s="120">
        <f>IF('Copy &amp; Paste Roster Report Here'!$A285=BQ$7,IF('Copy &amp; Paste Roster Report Here'!$M285="MT",1,0),0)</f>
        <v>0</v>
      </c>
      <c r="BR288" s="120">
        <f>IF('Copy &amp; Paste Roster Report Here'!$A285=BR$7,IF('Copy &amp; Paste Roster Report Here'!$M285="MT",1,0),0)</f>
        <v>0</v>
      </c>
      <c r="BS288" s="120">
        <f>IF('Copy &amp; Paste Roster Report Here'!$A285=BS$7,IF('Copy &amp; Paste Roster Report Here'!$M285="MT",1,0),0)</f>
        <v>0</v>
      </c>
      <c r="BT288" s="73">
        <f t="shared" si="72"/>
        <v>0</v>
      </c>
      <c r="BU288" s="121">
        <f>IF('Copy &amp; Paste Roster Report Here'!$A285=BU$7,IF('Copy &amp; Paste Roster Report Here'!$M285="fy",1,0),0)</f>
        <v>0</v>
      </c>
      <c r="BV288" s="121">
        <f>IF('Copy &amp; Paste Roster Report Here'!$A285=BV$7,IF('Copy &amp; Paste Roster Report Here'!$M285="fy",1,0),0)</f>
        <v>0</v>
      </c>
      <c r="BW288" s="121">
        <f>IF('Copy &amp; Paste Roster Report Here'!$A285=BW$7,IF('Copy &amp; Paste Roster Report Here'!$M285="fy",1,0),0)</f>
        <v>0</v>
      </c>
      <c r="BX288" s="121">
        <f>IF('Copy &amp; Paste Roster Report Here'!$A285=BX$7,IF('Copy &amp; Paste Roster Report Here'!$M285="fy",1,0),0)</f>
        <v>0</v>
      </c>
      <c r="BY288" s="121">
        <f>IF('Copy &amp; Paste Roster Report Here'!$A285=BY$7,IF('Copy &amp; Paste Roster Report Here'!$M285="fy",1,0),0)</f>
        <v>0</v>
      </c>
      <c r="BZ288" s="121">
        <f>IF('Copy &amp; Paste Roster Report Here'!$A285=BZ$7,IF('Copy &amp; Paste Roster Report Here'!$M285="fy",1,0),0)</f>
        <v>0</v>
      </c>
      <c r="CA288" s="121">
        <f>IF('Copy &amp; Paste Roster Report Here'!$A285=CA$7,IF('Copy &amp; Paste Roster Report Here'!$M285="fy",1,0),0)</f>
        <v>0</v>
      </c>
      <c r="CB288" s="121">
        <f>IF('Copy &amp; Paste Roster Report Here'!$A285=CB$7,IF('Copy &amp; Paste Roster Report Here'!$M285="fy",1,0),0)</f>
        <v>0</v>
      </c>
      <c r="CC288" s="121">
        <f>IF('Copy &amp; Paste Roster Report Here'!$A285=CC$7,IF('Copy &amp; Paste Roster Report Here'!$M285="fy",1,0),0)</f>
        <v>0</v>
      </c>
      <c r="CD288" s="121">
        <f>IF('Copy &amp; Paste Roster Report Here'!$A285=CD$7,IF('Copy &amp; Paste Roster Report Here'!$M285="fy",1,0),0)</f>
        <v>0</v>
      </c>
      <c r="CE288" s="121">
        <f>IF('Copy &amp; Paste Roster Report Here'!$A285=CE$7,IF('Copy &amp; Paste Roster Report Here'!$M285="fy",1,0),0)</f>
        <v>0</v>
      </c>
      <c r="CF288" s="73">
        <f t="shared" si="73"/>
        <v>0</v>
      </c>
      <c r="CG288" s="122">
        <f>IF('Copy &amp; Paste Roster Report Here'!$A285=CG$7,IF('Copy &amp; Paste Roster Report Here'!$M285="RH",1,0),0)</f>
        <v>0</v>
      </c>
      <c r="CH288" s="122">
        <f>IF('Copy &amp; Paste Roster Report Here'!$A285=CH$7,IF('Copy &amp; Paste Roster Report Here'!$M285="RH",1,0),0)</f>
        <v>0</v>
      </c>
      <c r="CI288" s="122">
        <f>IF('Copy &amp; Paste Roster Report Here'!$A285=CI$7,IF('Copy &amp; Paste Roster Report Here'!$M285="RH",1,0),0)</f>
        <v>0</v>
      </c>
      <c r="CJ288" s="122">
        <f>IF('Copy &amp; Paste Roster Report Here'!$A285=CJ$7,IF('Copy &amp; Paste Roster Report Here'!$M285="RH",1,0),0)</f>
        <v>0</v>
      </c>
      <c r="CK288" s="122">
        <f>IF('Copy &amp; Paste Roster Report Here'!$A285=CK$7,IF('Copy &amp; Paste Roster Report Here'!$M285="RH",1,0),0)</f>
        <v>0</v>
      </c>
      <c r="CL288" s="122">
        <f>IF('Copy &amp; Paste Roster Report Here'!$A285=CL$7,IF('Copy &amp; Paste Roster Report Here'!$M285="RH",1,0),0)</f>
        <v>0</v>
      </c>
      <c r="CM288" s="122">
        <f>IF('Copy &amp; Paste Roster Report Here'!$A285=CM$7,IF('Copy &amp; Paste Roster Report Here'!$M285="RH",1,0),0)</f>
        <v>0</v>
      </c>
      <c r="CN288" s="122">
        <f>IF('Copy &amp; Paste Roster Report Here'!$A285=CN$7,IF('Copy &amp; Paste Roster Report Here'!$M285="RH",1,0),0)</f>
        <v>0</v>
      </c>
      <c r="CO288" s="122">
        <f>IF('Copy &amp; Paste Roster Report Here'!$A285=CO$7,IF('Copy &amp; Paste Roster Report Here'!$M285="RH",1,0),0)</f>
        <v>0</v>
      </c>
      <c r="CP288" s="122">
        <f>IF('Copy &amp; Paste Roster Report Here'!$A285=CP$7,IF('Copy &amp; Paste Roster Report Here'!$M285="RH",1,0),0)</f>
        <v>0</v>
      </c>
      <c r="CQ288" s="122">
        <f>IF('Copy &amp; Paste Roster Report Here'!$A285=CQ$7,IF('Copy &amp; Paste Roster Report Here'!$M285="RH",1,0),0)</f>
        <v>0</v>
      </c>
      <c r="CR288" s="73">
        <f t="shared" si="74"/>
        <v>0</v>
      </c>
      <c r="CS288" s="123">
        <f>IF('Copy &amp; Paste Roster Report Here'!$A285=CS$7,IF('Copy &amp; Paste Roster Report Here'!$M285="QT",1,0),0)</f>
        <v>0</v>
      </c>
      <c r="CT288" s="123">
        <f>IF('Copy &amp; Paste Roster Report Here'!$A285=CT$7,IF('Copy &amp; Paste Roster Report Here'!$M285="QT",1,0),0)</f>
        <v>0</v>
      </c>
      <c r="CU288" s="123">
        <f>IF('Copy &amp; Paste Roster Report Here'!$A285=CU$7,IF('Copy &amp; Paste Roster Report Here'!$M285="QT",1,0),0)</f>
        <v>0</v>
      </c>
      <c r="CV288" s="123">
        <f>IF('Copy &amp; Paste Roster Report Here'!$A285=CV$7,IF('Copy &amp; Paste Roster Report Here'!$M285="QT",1,0),0)</f>
        <v>0</v>
      </c>
      <c r="CW288" s="123">
        <f>IF('Copy &amp; Paste Roster Report Here'!$A285=CW$7,IF('Copy &amp; Paste Roster Report Here'!$M285="QT",1,0),0)</f>
        <v>0</v>
      </c>
      <c r="CX288" s="123">
        <f>IF('Copy &amp; Paste Roster Report Here'!$A285=CX$7,IF('Copy &amp; Paste Roster Report Here'!$M285="QT",1,0),0)</f>
        <v>0</v>
      </c>
      <c r="CY288" s="123">
        <f>IF('Copy &amp; Paste Roster Report Here'!$A285=CY$7,IF('Copy &amp; Paste Roster Report Here'!$M285="QT",1,0),0)</f>
        <v>0</v>
      </c>
      <c r="CZ288" s="123">
        <f>IF('Copy &amp; Paste Roster Report Here'!$A285=CZ$7,IF('Copy &amp; Paste Roster Report Here'!$M285="QT",1,0),0)</f>
        <v>0</v>
      </c>
      <c r="DA288" s="123">
        <f>IF('Copy &amp; Paste Roster Report Here'!$A285=DA$7,IF('Copy &amp; Paste Roster Report Here'!$M285="QT",1,0),0)</f>
        <v>0</v>
      </c>
      <c r="DB288" s="123">
        <f>IF('Copy &amp; Paste Roster Report Here'!$A285=DB$7,IF('Copy &amp; Paste Roster Report Here'!$M285="QT",1,0),0)</f>
        <v>0</v>
      </c>
      <c r="DC288" s="123">
        <f>IF('Copy &amp; Paste Roster Report Here'!$A285=DC$7,IF('Copy &amp; Paste Roster Report Here'!$M285="QT",1,0),0)</f>
        <v>0</v>
      </c>
      <c r="DD288" s="73">
        <f t="shared" si="75"/>
        <v>0</v>
      </c>
      <c r="DE288" s="124">
        <f>IF('Copy &amp; Paste Roster Report Here'!$A285=DE$7,IF('Copy &amp; Paste Roster Report Here'!$M285="xxxxxxxxxxx",1,0),0)</f>
        <v>0</v>
      </c>
      <c r="DF288" s="124">
        <f>IF('Copy &amp; Paste Roster Report Here'!$A285=DF$7,IF('Copy &amp; Paste Roster Report Here'!$M285="xxxxxxxxxxx",1,0),0)</f>
        <v>0</v>
      </c>
      <c r="DG288" s="124">
        <f>IF('Copy &amp; Paste Roster Report Here'!$A285=DG$7,IF('Copy &amp; Paste Roster Report Here'!$M285="xxxxxxxxxxx",1,0),0)</f>
        <v>0</v>
      </c>
      <c r="DH288" s="124">
        <f>IF('Copy &amp; Paste Roster Report Here'!$A285=DH$7,IF('Copy &amp; Paste Roster Report Here'!$M285="xxxxxxxxxxx",1,0),0)</f>
        <v>0</v>
      </c>
      <c r="DI288" s="124">
        <f>IF('Copy &amp; Paste Roster Report Here'!$A285=DI$7,IF('Copy &amp; Paste Roster Report Here'!$M285="xxxxxxxxxxx",1,0),0)</f>
        <v>0</v>
      </c>
      <c r="DJ288" s="124">
        <f>IF('Copy &amp; Paste Roster Report Here'!$A285=DJ$7,IF('Copy &amp; Paste Roster Report Here'!$M285="xxxxxxxxxxx",1,0),0)</f>
        <v>0</v>
      </c>
      <c r="DK288" s="124">
        <f>IF('Copy &amp; Paste Roster Report Here'!$A285=DK$7,IF('Copy &amp; Paste Roster Report Here'!$M285="xxxxxxxxxxx",1,0),0)</f>
        <v>0</v>
      </c>
      <c r="DL288" s="124">
        <f>IF('Copy &amp; Paste Roster Report Here'!$A285=DL$7,IF('Copy &amp; Paste Roster Report Here'!$M285="xxxxxxxxxxx",1,0),0)</f>
        <v>0</v>
      </c>
      <c r="DM288" s="124">
        <f>IF('Copy &amp; Paste Roster Report Here'!$A285=DM$7,IF('Copy &amp; Paste Roster Report Here'!$M285="xxxxxxxxxxx",1,0),0)</f>
        <v>0</v>
      </c>
      <c r="DN288" s="124">
        <f>IF('Copy &amp; Paste Roster Report Here'!$A285=DN$7,IF('Copy &amp; Paste Roster Report Here'!$M285="xxxxxxxxxxx",1,0),0)</f>
        <v>0</v>
      </c>
      <c r="DO288" s="124">
        <f>IF('Copy &amp; Paste Roster Report Here'!$A285=DO$7,IF('Copy &amp; Paste Roster Report Here'!$M285="xxxxxxxxxxx",1,0),0)</f>
        <v>0</v>
      </c>
      <c r="DP288" s="125">
        <f t="shared" si="76"/>
        <v>0</v>
      </c>
      <c r="DQ288" s="126">
        <f t="shared" si="77"/>
        <v>0</v>
      </c>
    </row>
    <row r="289" spans="1:121" x14ac:dyDescent="0.2">
      <c r="A289" s="111">
        <f t="shared" si="63"/>
        <v>0</v>
      </c>
      <c r="B289" s="111">
        <f t="shared" si="64"/>
        <v>0</v>
      </c>
      <c r="C289" s="112">
        <f>+('Copy &amp; Paste Roster Report Here'!$P286-'Copy &amp; Paste Roster Report Here'!$O286)/30</f>
        <v>0</v>
      </c>
      <c r="D289" s="112">
        <f>+('Copy &amp; Paste Roster Report Here'!$P286-'Copy &amp; Paste Roster Report Here'!$O286)</f>
        <v>0</v>
      </c>
      <c r="E289" s="111">
        <f>'Copy &amp; Paste Roster Report Here'!N286</f>
        <v>0</v>
      </c>
      <c r="F289" s="111" t="str">
        <f t="shared" si="65"/>
        <v>N</v>
      </c>
      <c r="G289" s="111">
        <f>'Copy &amp; Paste Roster Report Here'!R286</f>
        <v>0</v>
      </c>
      <c r="H289" s="113">
        <f t="shared" si="66"/>
        <v>0</v>
      </c>
      <c r="I289" s="112">
        <f>IF(F289="N",$F$5-'Copy &amp; Paste Roster Report Here'!O286,+'Copy &amp; Paste Roster Report Here'!Q286-'Copy &amp; Paste Roster Report Here'!O286)</f>
        <v>0</v>
      </c>
      <c r="J289" s="114">
        <f t="shared" si="67"/>
        <v>0</v>
      </c>
      <c r="K289" s="114">
        <f t="shared" si="68"/>
        <v>0</v>
      </c>
      <c r="L289" s="115">
        <f>'Copy &amp; Paste Roster Report Here'!F286</f>
        <v>0</v>
      </c>
      <c r="M289" s="116">
        <f t="shared" si="69"/>
        <v>0</v>
      </c>
      <c r="N289" s="117">
        <f>IF('Copy &amp; Paste Roster Report Here'!$A286='Analytical Tests'!N$7,IF($F289="Y",+$H289*N$6,0),0)</f>
        <v>0</v>
      </c>
      <c r="O289" s="117">
        <f>IF('Copy &amp; Paste Roster Report Here'!$A286='Analytical Tests'!O$7,IF($F289="Y",+$H289*O$6,0),0)</f>
        <v>0</v>
      </c>
      <c r="P289" s="117">
        <f>IF('Copy &amp; Paste Roster Report Here'!$A286='Analytical Tests'!P$7,IF($F289="Y",+$H289*P$6,0),0)</f>
        <v>0</v>
      </c>
      <c r="Q289" s="117">
        <f>IF('Copy &amp; Paste Roster Report Here'!$A286='Analytical Tests'!Q$7,IF($F289="Y",+$H289*Q$6,0),0)</f>
        <v>0</v>
      </c>
      <c r="R289" s="117">
        <f>IF('Copy &amp; Paste Roster Report Here'!$A286='Analytical Tests'!R$7,IF($F289="Y",+$H289*R$6,0),0)</f>
        <v>0</v>
      </c>
      <c r="S289" s="117">
        <f>IF('Copy &amp; Paste Roster Report Here'!$A286='Analytical Tests'!S$7,IF($F289="Y",+$H289*S$6,0),0)</f>
        <v>0</v>
      </c>
      <c r="T289" s="117">
        <f>IF('Copy &amp; Paste Roster Report Here'!$A286='Analytical Tests'!T$7,IF($F289="Y",+$H289*T$6,0),0)</f>
        <v>0</v>
      </c>
      <c r="U289" s="117">
        <f>IF('Copy &amp; Paste Roster Report Here'!$A286='Analytical Tests'!U$7,IF($F289="Y",+$H289*U$6,0),0)</f>
        <v>0</v>
      </c>
      <c r="V289" s="117">
        <f>IF('Copy &amp; Paste Roster Report Here'!$A286='Analytical Tests'!V$7,IF($F289="Y",+$H289*V$6,0),0)</f>
        <v>0</v>
      </c>
      <c r="W289" s="117">
        <f>IF('Copy &amp; Paste Roster Report Here'!$A286='Analytical Tests'!W$7,IF($F289="Y",+$H289*W$6,0),0)</f>
        <v>0</v>
      </c>
      <c r="X289" s="117">
        <f>IF('Copy &amp; Paste Roster Report Here'!$A286='Analytical Tests'!X$7,IF($F289="Y",+$H289*X$6,0),0)</f>
        <v>0</v>
      </c>
      <c r="Y289" s="117" t="b">
        <f>IF('Copy &amp; Paste Roster Report Here'!$A286='Analytical Tests'!Y$7,IF($F289="N",IF($J289&gt;=$C289,Y$6,+($I289/$D289)*Y$6),0))</f>
        <v>0</v>
      </c>
      <c r="Z289" s="117" t="b">
        <f>IF('Copy &amp; Paste Roster Report Here'!$A286='Analytical Tests'!Z$7,IF($F289="N",IF($J289&gt;=$C289,Z$6,+($I289/$D289)*Z$6),0))</f>
        <v>0</v>
      </c>
      <c r="AA289" s="117" t="b">
        <f>IF('Copy &amp; Paste Roster Report Here'!$A286='Analytical Tests'!AA$7,IF($F289="N",IF($J289&gt;=$C289,AA$6,+($I289/$D289)*AA$6),0))</f>
        <v>0</v>
      </c>
      <c r="AB289" s="117" t="b">
        <f>IF('Copy &amp; Paste Roster Report Here'!$A286='Analytical Tests'!AB$7,IF($F289="N",IF($J289&gt;=$C289,AB$6,+($I289/$D289)*AB$6),0))</f>
        <v>0</v>
      </c>
      <c r="AC289" s="117" t="b">
        <f>IF('Copy &amp; Paste Roster Report Here'!$A286='Analytical Tests'!AC$7,IF($F289="N",IF($J289&gt;=$C289,AC$6,+($I289/$D289)*AC$6),0))</f>
        <v>0</v>
      </c>
      <c r="AD289" s="117" t="b">
        <f>IF('Copy &amp; Paste Roster Report Here'!$A286='Analytical Tests'!AD$7,IF($F289="N",IF($J289&gt;=$C289,AD$6,+($I289/$D289)*AD$6),0))</f>
        <v>0</v>
      </c>
      <c r="AE289" s="117" t="b">
        <f>IF('Copy &amp; Paste Roster Report Here'!$A286='Analytical Tests'!AE$7,IF($F289="N",IF($J289&gt;=$C289,AE$6,+($I289/$D289)*AE$6),0))</f>
        <v>0</v>
      </c>
      <c r="AF289" s="117" t="b">
        <f>IF('Copy &amp; Paste Roster Report Here'!$A286='Analytical Tests'!AF$7,IF($F289="N",IF($J289&gt;=$C289,AF$6,+($I289/$D289)*AF$6),0))</f>
        <v>0</v>
      </c>
      <c r="AG289" s="117" t="b">
        <f>IF('Copy &amp; Paste Roster Report Here'!$A286='Analytical Tests'!AG$7,IF($F289="N",IF($J289&gt;=$C289,AG$6,+($I289/$D289)*AG$6),0))</f>
        <v>0</v>
      </c>
      <c r="AH289" s="117" t="b">
        <f>IF('Copy &amp; Paste Roster Report Here'!$A286='Analytical Tests'!AH$7,IF($F289="N",IF($J289&gt;=$C289,AH$6,+($I289/$D289)*AH$6),0))</f>
        <v>0</v>
      </c>
      <c r="AI289" s="117" t="b">
        <f>IF('Copy &amp; Paste Roster Report Here'!$A286='Analytical Tests'!AI$7,IF($F289="N",IF($J289&gt;=$C289,AI$6,+($I289/$D289)*AI$6),0))</f>
        <v>0</v>
      </c>
      <c r="AJ289" s="79"/>
      <c r="AK289" s="118">
        <f>IF('Copy &amp; Paste Roster Report Here'!$A286=AK$7,IF('Copy &amp; Paste Roster Report Here'!$M286="FT",1,0),0)</f>
        <v>0</v>
      </c>
      <c r="AL289" s="118">
        <f>IF('Copy &amp; Paste Roster Report Here'!$A286=AL$7,IF('Copy &amp; Paste Roster Report Here'!$M286="FT",1,0),0)</f>
        <v>0</v>
      </c>
      <c r="AM289" s="118">
        <f>IF('Copy &amp; Paste Roster Report Here'!$A286=AM$7,IF('Copy &amp; Paste Roster Report Here'!$M286="FT",1,0),0)</f>
        <v>0</v>
      </c>
      <c r="AN289" s="118">
        <f>IF('Copy &amp; Paste Roster Report Here'!$A286=AN$7,IF('Copy &amp; Paste Roster Report Here'!$M286="FT",1,0),0)</f>
        <v>0</v>
      </c>
      <c r="AO289" s="118">
        <f>IF('Copy &amp; Paste Roster Report Here'!$A286=AO$7,IF('Copy &amp; Paste Roster Report Here'!$M286="FT",1,0),0)</f>
        <v>0</v>
      </c>
      <c r="AP289" s="118">
        <f>IF('Copy &amp; Paste Roster Report Here'!$A286=AP$7,IF('Copy &amp; Paste Roster Report Here'!$M286="FT",1,0),0)</f>
        <v>0</v>
      </c>
      <c r="AQ289" s="118">
        <f>IF('Copy &amp; Paste Roster Report Here'!$A286=AQ$7,IF('Copy &amp; Paste Roster Report Here'!$M286="FT",1,0),0)</f>
        <v>0</v>
      </c>
      <c r="AR289" s="118">
        <f>IF('Copy &amp; Paste Roster Report Here'!$A286=AR$7,IF('Copy &amp; Paste Roster Report Here'!$M286="FT",1,0),0)</f>
        <v>0</v>
      </c>
      <c r="AS289" s="118">
        <f>IF('Copy &amp; Paste Roster Report Here'!$A286=AS$7,IF('Copy &amp; Paste Roster Report Here'!$M286="FT",1,0),0)</f>
        <v>0</v>
      </c>
      <c r="AT289" s="118">
        <f>IF('Copy &amp; Paste Roster Report Here'!$A286=AT$7,IF('Copy &amp; Paste Roster Report Here'!$M286="FT",1,0),0)</f>
        <v>0</v>
      </c>
      <c r="AU289" s="118">
        <f>IF('Copy &amp; Paste Roster Report Here'!$A286=AU$7,IF('Copy &amp; Paste Roster Report Here'!$M286="FT",1,0),0)</f>
        <v>0</v>
      </c>
      <c r="AV289" s="73">
        <f t="shared" si="70"/>
        <v>0</v>
      </c>
      <c r="AW289" s="119">
        <f>IF('Copy &amp; Paste Roster Report Here'!$A286=AW$7,IF('Copy &amp; Paste Roster Report Here'!$M286="HT",1,0),0)</f>
        <v>0</v>
      </c>
      <c r="AX289" s="119">
        <f>IF('Copy &amp; Paste Roster Report Here'!$A286=AX$7,IF('Copy &amp; Paste Roster Report Here'!$M286="HT",1,0),0)</f>
        <v>0</v>
      </c>
      <c r="AY289" s="119">
        <f>IF('Copy &amp; Paste Roster Report Here'!$A286=AY$7,IF('Copy &amp; Paste Roster Report Here'!$M286="HT",1,0),0)</f>
        <v>0</v>
      </c>
      <c r="AZ289" s="119">
        <f>IF('Copy &amp; Paste Roster Report Here'!$A286=AZ$7,IF('Copy &amp; Paste Roster Report Here'!$M286="HT",1,0),0)</f>
        <v>0</v>
      </c>
      <c r="BA289" s="119">
        <f>IF('Copy &amp; Paste Roster Report Here'!$A286=BA$7,IF('Copy &amp; Paste Roster Report Here'!$M286="HT",1,0),0)</f>
        <v>0</v>
      </c>
      <c r="BB289" s="119">
        <f>IF('Copy &amp; Paste Roster Report Here'!$A286=BB$7,IF('Copy &amp; Paste Roster Report Here'!$M286="HT",1,0),0)</f>
        <v>0</v>
      </c>
      <c r="BC289" s="119">
        <f>IF('Copy &amp; Paste Roster Report Here'!$A286=BC$7,IF('Copy &amp; Paste Roster Report Here'!$M286="HT",1,0),0)</f>
        <v>0</v>
      </c>
      <c r="BD289" s="119">
        <f>IF('Copy &amp; Paste Roster Report Here'!$A286=BD$7,IF('Copy &amp; Paste Roster Report Here'!$M286="HT",1,0),0)</f>
        <v>0</v>
      </c>
      <c r="BE289" s="119">
        <f>IF('Copy &amp; Paste Roster Report Here'!$A286=BE$7,IF('Copy &amp; Paste Roster Report Here'!$M286="HT",1,0),0)</f>
        <v>0</v>
      </c>
      <c r="BF289" s="119">
        <f>IF('Copy &amp; Paste Roster Report Here'!$A286=BF$7,IF('Copy &amp; Paste Roster Report Here'!$M286="HT",1,0),0)</f>
        <v>0</v>
      </c>
      <c r="BG289" s="119">
        <f>IF('Copy &amp; Paste Roster Report Here'!$A286=BG$7,IF('Copy &amp; Paste Roster Report Here'!$M286="HT",1,0),0)</f>
        <v>0</v>
      </c>
      <c r="BH289" s="73">
        <f t="shared" si="71"/>
        <v>0</v>
      </c>
      <c r="BI289" s="120">
        <f>IF('Copy &amp; Paste Roster Report Here'!$A286=BI$7,IF('Copy &amp; Paste Roster Report Here'!$M286="MT",1,0),0)</f>
        <v>0</v>
      </c>
      <c r="BJ289" s="120">
        <f>IF('Copy &amp; Paste Roster Report Here'!$A286=BJ$7,IF('Copy &amp; Paste Roster Report Here'!$M286="MT",1,0),0)</f>
        <v>0</v>
      </c>
      <c r="BK289" s="120">
        <f>IF('Copy &amp; Paste Roster Report Here'!$A286=BK$7,IF('Copy &amp; Paste Roster Report Here'!$M286="MT",1,0),0)</f>
        <v>0</v>
      </c>
      <c r="BL289" s="120">
        <f>IF('Copy &amp; Paste Roster Report Here'!$A286=BL$7,IF('Copy &amp; Paste Roster Report Here'!$M286="MT",1,0),0)</f>
        <v>0</v>
      </c>
      <c r="BM289" s="120">
        <f>IF('Copy &amp; Paste Roster Report Here'!$A286=BM$7,IF('Copy &amp; Paste Roster Report Here'!$M286="MT",1,0),0)</f>
        <v>0</v>
      </c>
      <c r="BN289" s="120">
        <f>IF('Copy &amp; Paste Roster Report Here'!$A286=BN$7,IF('Copy &amp; Paste Roster Report Here'!$M286="MT",1,0),0)</f>
        <v>0</v>
      </c>
      <c r="BO289" s="120">
        <f>IF('Copy &amp; Paste Roster Report Here'!$A286=BO$7,IF('Copy &amp; Paste Roster Report Here'!$M286="MT",1,0),0)</f>
        <v>0</v>
      </c>
      <c r="BP289" s="120">
        <f>IF('Copy &amp; Paste Roster Report Here'!$A286=BP$7,IF('Copy &amp; Paste Roster Report Here'!$M286="MT",1,0),0)</f>
        <v>0</v>
      </c>
      <c r="BQ289" s="120">
        <f>IF('Copy &amp; Paste Roster Report Here'!$A286=BQ$7,IF('Copy &amp; Paste Roster Report Here'!$M286="MT",1,0),0)</f>
        <v>0</v>
      </c>
      <c r="BR289" s="120">
        <f>IF('Copy &amp; Paste Roster Report Here'!$A286=BR$7,IF('Copy &amp; Paste Roster Report Here'!$M286="MT",1,0),0)</f>
        <v>0</v>
      </c>
      <c r="BS289" s="120">
        <f>IF('Copy &amp; Paste Roster Report Here'!$A286=BS$7,IF('Copy &amp; Paste Roster Report Here'!$M286="MT",1,0),0)</f>
        <v>0</v>
      </c>
      <c r="BT289" s="73">
        <f t="shared" si="72"/>
        <v>0</v>
      </c>
      <c r="BU289" s="121">
        <f>IF('Copy &amp; Paste Roster Report Here'!$A286=BU$7,IF('Copy &amp; Paste Roster Report Here'!$M286="fy",1,0),0)</f>
        <v>0</v>
      </c>
      <c r="BV289" s="121">
        <f>IF('Copy &amp; Paste Roster Report Here'!$A286=BV$7,IF('Copy &amp; Paste Roster Report Here'!$M286="fy",1,0),0)</f>
        <v>0</v>
      </c>
      <c r="BW289" s="121">
        <f>IF('Copy &amp; Paste Roster Report Here'!$A286=BW$7,IF('Copy &amp; Paste Roster Report Here'!$M286="fy",1,0),0)</f>
        <v>0</v>
      </c>
      <c r="BX289" s="121">
        <f>IF('Copy &amp; Paste Roster Report Here'!$A286=BX$7,IF('Copy &amp; Paste Roster Report Here'!$M286="fy",1,0),0)</f>
        <v>0</v>
      </c>
      <c r="BY289" s="121">
        <f>IF('Copy &amp; Paste Roster Report Here'!$A286=BY$7,IF('Copy &amp; Paste Roster Report Here'!$M286="fy",1,0),0)</f>
        <v>0</v>
      </c>
      <c r="BZ289" s="121">
        <f>IF('Copy &amp; Paste Roster Report Here'!$A286=BZ$7,IF('Copy &amp; Paste Roster Report Here'!$M286="fy",1,0),0)</f>
        <v>0</v>
      </c>
      <c r="CA289" s="121">
        <f>IF('Copy &amp; Paste Roster Report Here'!$A286=CA$7,IF('Copy &amp; Paste Roster Report Here'!$M286="fy",1,0),0)</f>
        <v>0</v>
      </c>
      <c r="CB289" s="121">
        <f>IF('Copy &amp; Paste Roster Report Here'!$A286=CB$7,IF('Copy &amp; Paste Roster Report Here'!$M286="fy",1,0),0)</f>
        <v>0</v>
      </c>
      <c r="CC289" s="121">
        <f>IF('Copy &amp; Paste Roster Report Here'!$A286=CC$7,IF('Copy &amp; Paste Roster Report Here'!$M286="fy",1,0),0)</f>
        <v>0</v>
      </c>
      <c r="CD289" s="121">
        <f>IF('Copy &amp; Paste Roster Report Here'!$A286=CD$7,IF('Copy &amp; Paste Roster Report Here'!$M286="fy",1,0),0)</f>
        <v>0</v>
      </c>
      <c r="CE289" s="121">
        <f>IF('Copy &amp; Paste Roster Report Here'!$A286=CE$7,IF('Copy &amp; Paste Roster Report Here'!$M286="fy",1,0),0)</f>
        <v>0</v>
      </c>
      <c r="CF289" s="73">
        <f t="shared" si="73"/>
        <v>0</v>
      </c>
      <c r="CG289" s="122">
        <f>IF('Copy &amp; Paste Roster Report Here'!$A286=CG$7,IF('Copy &amp; Paste Roster Report Here'!$M286="RH",1,0),0)</f>
        <v>0</v>
      </c>
      <c r="CH289" s="122">
        <f>IF('Copy &amp; Paste Roster Report Here'!$A286=CH$7,IF('Copy &amp; Paste Roster Report Here'!$M286="RH",1,0),0)</f>
        <v>0</v>
      </c>
      <c r="CI289" s="122">
        <f>IF('Copy &amp; Paste Roster Report Here'!$A286=CI$7,IF('Copy &amp; Paste Roster Report Here'!$M286="RH",1,0),0)</f>
        <v>0</v>
      </c>
      <c r="CJ289" s="122">
        <f>IF('Copy &amp; Paste Roster Report Here'!$A286=CJ$7,IF('Copy &amp; Paste Roster Report Here'!$M286="RH",1,0),0)</f>
        <v>0</v>
      </c>
      <c r="CK289" s="122">
        <f>IF('Copy &amp; Paste Roster Report Here'!$A286=CK$7,IF('Copy &amp; Paste Roster Report Here'!$M286="RH",1,0),0)</f>
        <v>0</v>
      </c>
      <c r="CL289" s="122">
        <f>IF('Copy &amp; Paste Roster Report Here'!$A286=CL$7,IF('Copy &amp; Paste Roster Report Here'!$M286="RH",1,0),0)</f>
        <v>0</v>
      </c>
      <c r="CM289" s="122">
        <f>IF('Copy &amp; Paste Roster Report Here'!$A286=CM$7,IF('Copy &amp; Paste Roster Report Here'!$M286="RH",1,0),0)</f>
        <v>0</v>
      </c>
      <c r="CN289" s="122">
        <f>IF('Copy &amp; Paste Roster Report Here'!$A286=CN$7,IF('Copy &amp; Paste Roster Report Here'!$M286="RH",1,0),0)</f>
        <v>0</v>
      </c>
      <c r="CO289" s="122">
        <f>IF('Copy &amp; Paste Roster Report Here'!$A286=CO$7,IF('Copy &amp; Paste Roster Report Here'!$M286="RH",1,0),0)</f>
        <v>0</v>
      </c>
      <c r="CP289" s="122">
        <f>IF('Copy &amp; Paste Roster Report Here'!$A286=CP$7,IF('Copy &amp; Paste Roster Report Here'!$M286="RH",1,0),0)</f>
        <v>0</v>
      </c>
      <c r="CQ289" s="122">
        <f>IF('Copy &amp; Paste Roster Report Here'!$A286=CQ$7,IF('Copy &amp; Paste Roster Report Here'!$M286="RH",1,0),0)</f>
        <v>0</v>
      </c>
      <c r="CR289" s="73">
        <f t="shared" si="74"/>
        <v>0</v>
      </c>
      <c r="CS289" s="123">
        <f>IF('Copy &amp; Paste Roster Report Here'!$A286=CS$7,IF('Copy &amp; Paste Roster Report Here'!$M286="QT",1,0),0)</f>
        <v>0</v>
      </c>
      <c r="CT289" s="123">
        <f>IF('Copy &amp; Paste Roster Report Here'!$A286=CT$7,IF('Copy &amp; Paste Roster Report Here'!$M286="QT",1,0),0)</f>
        <v>0</v>
      </c>
      <c r="CU289" s="123">
        <f>IF('Copy &amp; Paste Roster Report Here'!$A286=CU$7,IF('Copy &amp; Paste Roster Report Here'!$M286="QT",1,0),0)</f>
        <v>0</v>
      </c>
      <c r="CV289" s="123">
        <f>IF('Copy &amp; Paste Roster Report Here'!$A286=CV$7,IF('Copy &amp; Paste Roster Report Here'!$M286="QT",1,0),0)</f>
        <v>0</v>
      </c>
      <c r="CW289" s="123">
        <f>IF('Copy &amp; Paste Roster Report Here'!$A286=CW$7,IF('Copy &amp; Paste Roster Report Here'!$M286="QT",1,0),0)</f>
        <v>0</v>
      </c>
      <c r="CX289" s="123">
        <f>IF('Copy &amp; Paste Roster Report Here'!$A286=CX$7,IF('Copy &amp; Paste Roster Report Here'!$M286="QT",1,0),0)</f>
        <v>0</v>
      </c>
      <c r="CY289" s="123">
        <f>IF('Copy &amp; Paste Roster Report Here'!$A286=CY$7,IF('Copy &amp; Paste Roster Report Here'!$M286="QT",1,0),0)</f>
        <v>0</v>
      </c>
      <c r="CZ289" s="123">
        <f>IF('Copy &amp; Paste Roster Report Here'!$A286=CZ$7,IF('Copy &amp; Paste Roster Report Here'!$M286="QT",1,0),0)</f>
        <v>0</v>
      </c>
      <c r="DA289" s="123">
        <f>IF('Copy &amp; Paste Roster Report Here'!$A286=DA$7,IF('Copy &amp; Paste Roster Report Here'!$M286="QT",1,0),0)</f>
        <v>0</v>
      </c>
      <c r="DB289" s="123">
        <f>IF('Copy &amp; Paste Roster Report Here'!$A286=DB$7,IF('Copy &amp; Paste Roster Report Here'!$M286="QT",1,0),0)</f>
        <v>0</v>
      </c>
      <c r="DC289" s="123">
        <f>IF('Copy &amp; Paste Roster Report Here'!$A286=DC$7,IF('Copy &amp; Paste Roster Report Here'!$M286="QT",1,0),0)</f>
        <v>0</v>
      </c>
      <c r="DD289" s="73">
        <f t="shared" si="75"/>
        <v>0</v>
      </c>
      <c r="DE289" s="124">
        <f>IF('Copy &amp; Paste Roster Report Here'!$A286=DE$7,IF('Copy &amp; Paste Roster Report Here'!$M286="xxxxxxxxxxx",1,0),0)</f>
        <v>0</v>
      </c>
      <c r="DF289" s="124">
        <f>IF('Copy &amp; Paste Roster Report Here'!$A286=DF$7,IF('Copy &amp; Paste Roster Report Here'!$M286="xxxxxxxxxxx",1,0),0)</f>
        <v>0</v>
      </c>
      <c r="DG289" s="124">
        <f>IF('Copy &amp; Paste Roster Report Here'!$A286=DG$7,IF('Copy &amp; Paste Roster Report Here'!$M286="xxxxxxxxxxx",1,0),0)</f>
        <v>0</v>
      </c>
      <c r="DH289" s="124">
        <f>IF('Copy &amp; Paste Roster Report Here'!$A286=DH$7,IF('Copy &amp; Paste Roster Report Here'!$M286="xxxxxxxxxxx",1,0),0)</f>
        <v>0</v>
      </c>
      <c r="DI289" s="124">
        <f>IF('Copy &amp; Paste Roster Report Here'!$A286=DI$7,IF('Copy &amp; Paste Roster Report Here'!$M286="xxxxxxxxxxx",1,0),0)</f>
        <v>0</v>
      </c>
      <c r="DJ289" s="124">
        <f>IF('Copy &amp; Paste Roster Report Here'!$A286=DJ$7,IF('Copy &amp; Paste Roster Report Here'!$M286="xxxxxxxxxxx",1,0),0)</f>
        <v>0</v>
      </c>
      <c r="DK289" s="124">
        <f>IF('Copy &amp; Paste Roster Report Here'!$A286=DK$7,IF('Copy &amp; Paste Roster Report Here'!$M286="xxxxxxxxxxx",1,0),0)</f>
        <v>0</v>
      </c>
      <c r="DL289" s="124">
        <f>IF('Copy &amp; Paste Roster Report Here'!$A286=DL$7,IF('Copy &amp; Paste Roster Report Here'!$M286="xxxxxxxxxxx",1,0),0)</f>
        <v>0</v>
      </c>
      <c r="DM289" s="124">
        <f>IF('Copy &amp; Paste Roster Report Here'!$A286=DM$7,IF('Copy &amp; Paste Roster Report Here'!$M286="xxxxxxxxxxx",1,0),0)</f>
        <v>0</v>
      </c>
      <c r="DN289" s="124">
        <f>IF('Copy &amp; Paste Roster Report Here'!$A286=DN$7,IF('Copy &amp; Paste Roster Report Here'!$M286="xxxxxxxxxxx",1,0),0)</f>
        <v>0</v>
      </c>
      <c r="DO289" s="124">
        <f>IF('Copy &amp; Paste Roster Report Here'!$A286=DO$7,IF('Copy &amp; Paste Roster Report Here'!$M286="xxxxxxxxxxx",1,0),0)</f>
        <v>0</v>
      </c>
      <c r="DP289" s="125">
        <f t="shared" si="76"/>
        <v>0</v>
      </c>
      <c r="DQ289" s="126">
        <f t="shared" si="77"/>
        <v>0</v>
      </c>
    </row>
    <row r="290" spans="1:121" x14ac:dyDescent="0.2">
      <c r="A290" s="111">
        <f t="shared" si="63"/>
        <v>0</v>
      </c>
      <c r="B290" s="111">
        <f t="shared" si="64"/>
        <v>0</v>
      </c>
      <c r="C290" s="112">
        <f>+('Copy &amp; Paste Roster Report Here'!$P287-'Copy &amp; Paste Roster Report Here'!$O287)/30</f>
        <v>0</v>
      </c>
      <c r="D290" s="112">
        <f>+('Copy &amp; Paste Roster Report Here'!$P287-'Copy &amp; Paste Roster Report Here'!$O287)</f>
        <v>0</v>
      </c>
      <c r="E290" s="111">
        <f>'Copy &amp; Paste Roster Report Here'!N287</f>
        <v>0</v>
      </c>
      <c r="F290" s="111" t="str">
        <f t="shared" si="65"/>
        <v>N</v>
      </c>
      <c r="G290" s="111">
        <f>'Copy &amp; Paste Roster Report Here'!R287</f>
        <v>0</v>
      </c>
      <c r="H290" s="113">
        <f t="shared" si="66"/>
        <v>0</v>
      </c>
      <c r="I290" s="112">
        <f>IF(F290="N",$F$5-'Copy &amp; Paste Roster Report Here'!O287,+'Copy &amp; Paste Roster Report Here'!Q287-'Copy &amp; Paste Roster Report Here'!O287)</f>
        <v>0</v>
      </c>
      <c r="J290" s="114">
        <f t="shared" si="67"/>
        <v>0</v>
      </c>
      <c r="K290" s="114">
        <f t="shared" si="68"/>
        <v>0</v>
      </c>
      <c r="L290" s="115">
        <f>'Copy &amp; Paste Roster Report Here'!F287</f>
        <v>0</v>
      </c>
      <c r="M290" s="116">
        <f t="shared" si="69"/>
        <v>0</v>
      </c>
      <c r="N290" s="117">
        <f>IF('Copy &amp; Paste Roster Report Here'!$A287='Analytical Tests'!N$7,IF($F290="Y",+$H290*N$6,0),0)</f>
        <v>0</v>
      </c>
      <c r="O290" s="117">
        <f>IF('Copy &amp; Paste Roster Report Here'!$A287='Analytical Tests'!O$7,IF($F290="Y",+$H290*O$6,0),0)</f>
        <v>0</v>
      </c>
      <c r="P290" s="117">
        <f>IF('Copy &amp; Paste Roster Report Here'!$A287='Analytical Tests'!P$7,IF($F290="Y",+$H290*P$6,0),0)</f>
        <v>0</v>
      </c>
      <c r="Q290" s="117">
        <f>IF('Copy &amp; Paste Roster Report Here'!$A287='Analytical Tests'!Q$7,IF($F290="Y",+$H290*Q$6,0),0)</f>
        <v>0</v>
      </c>
      <c r="R290" s="117">
        <f>IF('Copy &amp; Paste Roster Report Here'!$A287='Analytical Tests'!R$7,IF($F290="Y",+$H290*R$6,0),0)</f>
        <v>0</v>
      </c>
      <c r="S290" s="117">
        <f>IF('Copy &amp; Paste Roster Report Here'!$A287='Analytical Tests'!S$7,IF($F290="Y",+$H290*S$6,0),0)</f>
        <v>0</v>
      </c>
      <c r="T290" s="117">
        <f>IF('Copy &amp; Paste Roster Report Here'!$A287='Analytical Tests'!T$7,IF($F290="Y",+$H290*T$6,0),0)</f>
        <v>0</v>
      </c>
      <c r="U290" s="117">
        <f>IF('Copy &amp; Paste Roster Report Here'!$A287='Analytical Tests'!U$7,IF($F290="Y",+$H290*U$6,0),0)</f>
        <v>0</v>
      </c>
      <c r="V290" s="117">
        <f>IF('Copy &amp; Paste Roster Report Here'!$A287='Analytical Tests'!V$7,IF($F290="Y",+$H290*V$6,0),0)</f>
        <v>0</v>
      </c>
      <c r="W290" s="117">
        <f>IF('Copy &amp; Paste Roster Report Here'!$A287='Analytical Tests'!W$7,IF($F290="Y",+$H290*W$6,0),0)</f>
        <v>0</v>
      </c>
      <c r="X290" s="117">
        <f>IF('Copy &amp; Paste Roster Report Here'!$A287='Analytical Tests'!X$7,IF($F290="Y",+$H290*X$6,0),0)</f>
        <v>0</v>
      </c>
      <c r="Y290" s="117" t="b">
        <f>IF('Copy &amp; Paste Roster Report Here'!$A287='Analytical Tests'!Y$7,IF($F290="N",IF($J290&gt;=$C290,Y$6,+($I290/$D290)*Y$6),0))</f>
        <v>0</v>
      </c>
      <c r="Z290" s="117" t="b">
        <f>IF('Copy &amp; Paste Roster Report Here'!$A287='Analytical Tests'!Z$7,IF($F290="N",IF($J290&gt;=$C290,Z$6,+($I290/$D290)*Z$6),0))</f>
        <v>0</v>
      </c>
      <c r="AA290" s="117" t="b">
        <f>IF('Copy &amp; Paste Roster Report Here'!$A287='Analytical Tests'!AA$7,IF($F290="N",IF($J290&gt;=$C290,AA$6,+($I290/$D290)*AA$6),0))</f>
        <v>0</v>
      </c>
      <c r="AB290" s="117" t="b">
        <f>IF('Copy &amp; Paste Roster Report Here'!$A287='Analytical Tests'!AB$7,IF($F290="N",IF($J290&gt;=$C290,AB$6,+($I290/$D290)*AB$6),0))</f>
        <v>0</v>
      </c>
      <c r="AC290" s="117" t="b">
        <f>IF('Copy &amp; Paste Roster Report Here'!$A287='Analytical Tests'!AC$7,IF($F290="N",IF($J290&gt;=$C290,AC$6,+($I290/$D290)*AC$6),0))</f>
        <v>0</v>
      </c>
      <c r="AD290" s="117" t="b">
        <f>IF('Copy &amp; Paste Roster Report Here'!$A287='Analytical Tests'!AD$7,IF($F290="N",IF($J290&gt;=$C290,AD$6,+($I290/$D290)*AD$6),0))</f>
        <v>0</v>
      </c>
      <c r="AE290" s="117" t="b">
        <f>IF('Copy &amp; Paste Roster Report Here'!$A287='Analytical Tests'!AE$7,IF($F290="N",IF($J290&gt;=$C290,AE$6,+($I290/$D290)*AE$6),0))</f>
        <v>0</v>
      </c>
      <c r="AF290" s="117" t="b">
        <f>IF('Copy &amp; Paste Roster Report Here'!$A287='Analytical Tests'!AF$7,IF($F290="N",IF($J290&gt;=$C290,AF$6,+($I290/$D290)*AF$6),0))</f>
        <v>0</v>
      </c>
      <c r="AG290" s="117" t="b">
        <f>IF('Copy &amp; Paste Roster Report Here'!$A287='Analytical Tests'!AG$7,IF($F290="N",IF($J290&gt;=$C290,AG$6,+($I290/$D290)*AG$6),0))</f>
        <v>0</v>
      </c>
      <c r="AH290" s="117" t="b">
        <f>IF('Copy &amp; Paste Roster Report Here'!$A287='Analytical Tests'!AH$7,IF($F290="N",IF($J290&gt;=$C290,AH$6,+($I290/$D290)*AH$6),0))</f>
        <v>0</v>
      </c>
      <c r="AI290" s="117" t="b">
        <f>IF('Copy &amp; Paste Roster Report Here'!$A287='Analytical Tests'!AI$7,IF($F290="N",IF($J290&gt;=$C290,AI$6,+($I290/$D290)*AI$6),0))</f>
        <v>0</v>
      </c>
      <c r="AJ290" s="79"/>
      <c r="AK290" s="118">
        <f>IF('Copy &amp; Paste Roster Report Here'!$A287=AK$7,IF('Copy &amp; Paste Roster Report Here'!$M287="FT",1,0),0)</f>
        <v>0</v>
      </c>
      <c r="AL290" s="118">
        <f>IF('Copy &amp; Paste Roster Report Here'!$A287=AL$7,IF('Copy &amp; Paste Roster Report Here'!$M287="FT",1,0),0)</f>
        <v>0</v>
      </c>
      <c r="AM290" s="118">
        <f>IF('Copy &amp; Paste Roster Report Here'!$A287=AM$7,IF('Copy &amp; Paste Roster Report Here'!$M287="FT",1,0),0)</f>
        <v>0</v>
      </c>
      <c r="AN290" s="118">
        <f>IF('Copy &amp; Paste Roster Report Here'!$A287=AN$7,IF('Copy &amp; Paste Roster Report Here'!$M287="FT",1,0),0)</f>
        <v>0</v>
      </c>
      <c r="AO290" s="118">
        <f>IF('Copy &amp; Paste Roster Report Here'!$A287=AO$7,IF('Copy &amp; Paste Roster Report Here'!$M287="FT",1,0),0)</f>
        <v>0</v>
      </c>
      <c r="AP290" s="118">
        <f>IF('Copy &amp; Paste Roster Report Here'!$A287=AP$7,IF('Copy &amp; Paste Roster Report Here'!$M287="FT",1,0),0)</f>
        <v>0</v>
      </c>
      <c r="AQ290" s="118">
        <f>IF('Copy &amp; Paste Roster Report Here'!$A287=AQ$7,IF('Copy &amp; Paste Roster Report Here'!$M287="FT",1,0),0)</f>
        <v>0</v>
      </c>
      <c r="AR290" s="118">
        <f>IF('Copy &amp; Paste Roster Report Here'!$A287=AR$7,IF('Copy &amp; Paste Roster Report Here'!$M287="FT",1,0),0)</f>
        <v>0</v>
      </c>
      <c r="AS290" s="118">
        <f>IF('Copy &amp; Paste Roster Report Here'!$A287=AS$7,IF('Copy &amp; Paste Roster Report Here'!$M287="FT",1,0),0)</f>
        <v>0</v>
      </c>
      <c r="AT290" s="118">
        <f>IF('Copy &amp; Paste Roster Report Here'!$A287=AT$7,IF('Copy &amp; Paste Roster Report Here'!$M287="FT",1,0),0)</f>
        <v>0</v>
      </c>
      <c r="AU290" s="118">
        <f>IF('Copy &amp; Paste Roster Report Here'!$A287=AU$7,IF('Copy &amp; Paste Roster Report Here'!$M287="FT",1,0),0)</f>
        <v>0</v>
      </c>
      <c r="AV290" s="73">
        <f t="shared" si="70"/>
        <v>0</v>
      </c>
      <c r="AW290" s="119">
        <f>IF('Copy &amp; Paste Roster Report Here'!$A287=AW$7,IF('Copy &amp; Paste Roster Report Here'!$M287="HT",1,0),0)</f>
        <v>0</v>
      </c>
      <c r="AX290" s="119">
        <f>IF('Copy &amp; Paste Roster Report Here'!$A287=AX$7,IF('Copy &amp; Paste Roster Report Here'!$M287="HT",1,0),0)</f>
        <v>0</v>
      </c>
      <c r="AY290" s="119">
        <f>IF('Copy &amp; Paste Roster Report Here'!$A287=AY$7,IF('Copy &amp; Paste Roster Report Here'!$M287="HT",1,0),0)</f>
        <v>0</v>
      </c>
      <c r="AZ290" s="119">
        <f>IF('Copy &amp; Paste Roster Report Here'!$A287=AZ$7,IF('Copy &amp; Paste Roster Report Here'!$M287="HT",1,0),0)</f>
        <v>0</v>
      </c>
      <c r="BA290" s="119">
        <f>IF('Copy &amp; Paste Roster Report Here'!$A287=BA$7,IF('Copy &amp; Paste Roster Report Here'!$M287="HT",1,0),0)</f>
        <v>0</v>
      </c>
      <c r="BB290" s="119">
        <f>IF('Copy &amp; Paste Roster Report Here'!$A287=BB$7,IF('Copy &amp; Paste Roster Report Here'!$M287="HT",1,0),0)</f>
        <v>0</v>
      </c>
      <c r="BC290" s="119">
        <f>IF('Copy &amp; Paste Roster Report Here'!$A287=BC$7,IF('Copy &amp; Paste Roster Report Here'!$M287="HT",1,0),0)</f>
        <v>0</v>
      </c>
      <c r="BD290" s="119">
        <f>IF('Copy &amp; Paste Roster Report Here'!$A287=BD$7,IF('Copy &amp; Paste Roster Report Here'!$M287="HT",1,0),0)</f>
        <v>0</v>
      </c>
      <c r="BE290" s="119">
        <f>IF('Copy &amp; Paste Roster Report Here'!$A287=BE$7,IF('Copy &amp; Paste Roster Report Here'!$M287="HT",1,0),0)</f>
        <v>0</v>
      </c>
      <c r="BF290" s="119">
        <f>IF('Copy &amp; Paste Roster Report Here'!$A287=BF$7,IF('Copy &amp; Paste Roster Report Here'!$M287="HT",1,0),0)</f>
        <v>0</v>
      </c>
      <c r="BG290" s="119">
        <f>IF('Copy &amp; Paste Roster Report Here'!$A287=BG$7,IF('Copy &amp; Paste Roster Report Here'!$M287="HT",1,0),0)</f>
        <v>0</v>
      </c>
      <c r="BH290" s="73">
        <f t="shared" si="71"/>
        <v>0</v>
      </c>
      <c r="BI290" s="120">
        <f>IF('Copy &amp; Paste Roster Report Here'!$A287=BI$7,IF('Copy &amp; Paste Roster Report Here'!$M287="MT",1,0),0)</f>
        <v>0</v>
      </c>
      <c r="BJ290" s="120">
        <f>IF('Copy &amp; Paste Roster Report Here'!$A287=BJ$7,IF('Copy &amp; Paste Roster Report Here'!$M287="MT",1,0),0)</f>
        <v>0</v>
      </c>
      <c r="BK290" s="120">
        <f>IF('Copy &amp; Paste Roster Report Here'!$A287=BK$7,IF('Copy &amp; Paste Roster Report Here'!$M287="MT",1,0),0)</f>
        <v>0</v>
      </c>
      <c r="BL290" s="120">
        <f>IF('Copy &amp; Paste Roster Report Here'!$A287=BL$7,IF('Copy &amp; Paste Roster Report Here'!$M287="MT",1,0),0)</f>
        <v>0</v>
      </c>
      <c r="BM290" s="120">
        <f>IF('Copy &amp; Paste Roster Report Here'!$A287=BM$7,IF('Copy &amp; Paste Roster Report Here'!$M287="MT",1,0),0)</f>
        <v>0</v>
      </c>
      <c r="BN290" s="120">
        <f>IF('Copy &amp; Paste Roster Report Here'!$A287=BN$7,IF('Copy &amp; Paste Roster Report Here'!$M287="MT",1,0),0)</f>
        <v>0</v>
      </c>
      <c r="BO290" s="120">
        <f>IF('Copy &amp; Paste Roster Report Here'!$A287=BO$7,IF('Copy &amp; Paste Roster Report Here'!$M287="MT",1,0),0)</f>
        <v>0</v>
      </c>
      <c r="BP290" s="120">
        <f>IF('Copy &amp; Paste Roster Report Here'!$A287=BP$7,IF('Copy &amp; Paste Roster Report Here'!$M287="MT",1,0),0)</f>
        <v>0</v>
      </c>
      <c r="BQ290" s="120">
        <f>IF('Copy &amp; Paste Roster Report Here'!$A287=BQ$7,IF('Copy &amp; Paste Roster Report Here'!$M287="MT",1,0),0)</f>
        <v>0</v>
      </c>
      <c r="BR290" s="120">
        <f>IF('Copy &amp; Paste Roster Report Here'!$A287=BR$7,IF('Copy &amp; Paste Roster Report Here'!$M287="MT",1,0),0)</f>
        <v>0</v>
      </c>
      <c r="BS290" s="120">
        <f>IF('Copy &amp; Paste Roster Report Here'!$A287=BS$7,IF('Copy &amp; Paste Roster Report Here'!$M287="MT",1,0),0)</f>
        <v>0</v>
      </c>
      <c r="BT290" s="73">
        <f t="shared" si="72"/>
        <v>0</v>
      </c>
      <c r="BU290" s="121">
        <f>IF('Copy &amp; Paste Roster Report Here'!$A287=BU$7,IF('Copy &amp; Paste Roster Report Here'!$M287="fy",1,0),0)</f>
        <v>0</v>
      </c>
      <c r="BV290" s="121">
        <f>IF('Copy &amp; Paste Roster Report Here'!$A287=BV$7,IF('Copy &amp; Paste Roster Report Here'!$M287="fy",1,0),0)</f>
        <v>0</v>
      </c>
      <c r="BW290" s="121">
        <f>IF('Copy &amp; Paste Roster Report Here'!$A287=BW$7,IF('Copy &amp; Paste Roster Report Here'!$M287="fy",1,0),0)</f>
        <v>0</v>
      </c>
      <c r="BX290" s="121">
        <f>IF('Copy &amp; Paste Roster Report Here'!$A287=BX$7,IF('Copy &amp; Paste Roster Report Here'!$M287="fy",1,0),0)</f>
        <v>0</v>
      </c>
      <c r="BY290" s="121">
        <f>IF('Copy &amp; Paste Roster Report Here'!$A287=BY$7,IF('Copy &amp; Paste Roster Report Here'!$M287="fy",1,0),0)</f>
        <v>0</v>
      </c>
      <c r="BZ290" s="121">
        <f>IF('Copy &amp; Paste Roster Report Here'!$A287=BZ$7,IF('Copy &amp; Paste Roster Report Here'!$M287="fy",1,0),0)</f>
        <v>0</v>
      </c>
      <c r="CA290" s="121">
        <f>IF('Copy &amp; Paste Roster Report Here'!$A287=CA$7,IF('Copy &amp; Paste Roster Report Here'!$M287="fy",1,0),0)</f>
        <v>0</v>
      </c>
      <c r="CB290" s="121">
        <f>IF('Copy &amp; Paste Roster Report Here'!$A287=CB$7,IF('Copy &amp; Paste Roster Report Here'!$M287="fy",1,0),0)</f>
        <v>0</v>
      </c>
      <c r="CC290" s="121">
        <f>IF('Copy &amp; Paste Roster Report Here'!$A287=CC$7,IF('Copy &amp; Paste Roster Report Here'!$M287="fy",1,0),0)</f>
        <v>0</v>
      </c>
      <c r="CD290" s="121">
        <f>IF('Copy &amp; Paste Roster Report Here'!$A287=CD$7,IF('Copy &amp; Paste Roster Report Here'!$M287="fy",1,0),0)</f>
        <v>0</v>
      </c>
      <c r="CE290" s="121">
        <f>IF('Copy &amp; Paste Roster Report Here'!$A287=CE$7,IF('Copy &amp; Paste Roster Report Here'!$M287="fy",1,0),0)</f>
        <v>0</v>
      </c>
      <c r="CF290" s="73">
        <f t="shared" si="73"/>
        <v>0</v>
      </c>
      <c r="CG290" s="122">
        <f>IF('Copy &amp; Paste Roster Report Here'!$A287=CG$7,IF('Copy &amp; Paste Roster Report Here'!$M287="RH",1,0),0)</f>
        <v>0</v>
      </c>
      <c r="CH290" s="122">
        <f>IF('Copy &amp; Paste Roster Report Here'!$A287=CH$7,IF('Copy &amp; Paste Roster Report Here'!$M287="RH",1,0),0)</f>
        <v>0</v>
      </c>
      <c r="CI290" s="122">
        <f>IF('Copy &amp; Paste Roster Report Here'!$A287=CI$7,IF('Copy &amp; Paste Roster Report Here'!$M287="RH",1,0),0)</f>
        <v>0</v>
      </c>
      <c r="CJ290" s="122">
        <f>IF('Copy &amp; Paste Roster Report Here'!$A287=CJ$7,IF('Copy &amp; Paste Roster Report Here'!$M287="RH",1,0),0)</f>
        <v>0</v>
      </c>
      <c r="CK290" s="122">
        <f>IF('Copy &amp; Paste Roster Report Here'!$A287=CK$7,IF('Copy &amp; Paste Roster Report Here'!$M287="RH",1,0),0)</f>
        <v>0</v>
      </c>
      <c r="CL290" s="122">
        <f>IF('Copy &amp; Paste Roster Report Here'!$A287=CL$7,IF('Copy &amp; Paste Roster Report Here'!$M287="RH",1,0),0)</f>
        <v>0</v>
      </c>
      <c r="CM290" s="122">
        <f>IF('Copy &amp; Paste Roster Report Here'!$A287=CM$7,IF('Copy &amp; Paste Roster Report Here'!$M287="RH",1,0),0)</f>
        <v>0</v>
      </c>
      <c r="CN290" s="122">
        <f>IF('Copy &amp; Paste Roster Report Here'!$A287=CN$7,IF('Copy &amp; Paste Roster Report Here'!$M287="RH",1,0),0)</f>
        <v>0</v>
      </c>
      <c r="CO290" s="122">
        <f>IF('Copy &amp; Paste Roster Report Here'!$A287=CO$7,IF('Copy &amp; Paste Roster Report Here'!$M287="RH",1,0),0)</f>
        <v>0</v>
      </c>
      <c r="CP290" s="122">
        <f>IF('Copy &amp; Paste Roster Report Here'!$A287=CP$7,IF('Copy &amp; Paste Roster Report Here'!$M287="RH",1,0),0)</f>
        <v>0</v>
      </c>
      <c r="CQ290" s="122">
        <f>IF('Copy &amp; Paste Roster Report Here'!$A287=CQ$7,IF('Copy &amp; Paste Roster Report Here'!$M287="RH",1,0),0)</f>
        <v>0</v>
      </c>
      <c r="CR290" s="73">
        <f t="shared" si="74"/>
        <v>0</v>
      </c>
      <c r="CS290" s="123">
        <f>IF('Copy &amp; Paste Roster Report Here'!$A287=CS$7,IF('Copy &amp; Paste Roster Report Here'!$M287="QT",1,0),0)</f>
        <v>0</v>
      </c>
      <c r="CT290" s="123">
        <f>IF('Copy &amp; Paste Roster Report Here'!$A287=CT$7,IF('Copy &amp; Paste Roster Report Here'!$M287="QT",1,0),0)</f>
        <v>0</v>
      </c>
      <c r="CU290" s="123">
        <f>IF('Copy &amp; Paste Roster Report Here'!$A287=CU$7,IF('Copy &amp; Paste Roster Report Here'!$M287="QT",1,0),0)</f>
        <v>0</v>
      </c>
      <c r="CV290" s="123">
        <f>IF('Copy &amp; Paste Roster Report Here'!$A287=CV$7,IF('Copy &amp; Paste Roster Report Here'!$M287="QT",1,0),0)</f>
        <v>0</v>
      </c>
      <c r="CW290" s="123">
        <f>IF('Copy &amp; Paste Roster Report Here'!$A287=CW$7,IF('Copy &amp; Paste Roster Report Here'!$M287="QT",1,0),0)</f>
        <v>0</v>
      </c>
      <c r="CX290" s="123">
        <f>IF('Copy &amp; Paste Roster Report Here'!$A287=CX$7,IF('Copy &amp; Paste Roster Report Here'!$M287="QT",1,0),0)</f>
        <v>0</v>
      </c>
      <c r="CY290" s="123">
        <f>IF('Copy &amp; Paste Roster Report Here'!$A287=CY$7,IF('Copy &amp; Paste Roster Report Here'!$M287="QT",1,0),0)</f>
        <v>0</v>
      </c>
      <c r="CZ290" s="123">
        <f>IF('Copy &amp; Paste Roster Report Here'!$A287=CZ$7,IF('Copy &amp; Paste Roster Report Here'!$M287="QT",1,0),0)</f>
        <v>0</v>
      </c>
      <c r="DA290" s="123">
        <f>IF('Copy &amp; Paste Roster Report Here'!$A287=DA$7,IF('Copy &amp; Paste Roster Report Here'!$M287="QT",1,0),0)</f>
        <v>0</v>
      </c>
      <c r="DB290" s="123">
        <f>IF('Copy &amp; Paste Roster Report Here'!$A287=DB$7,IF('Copy &amp; Paste Roster Report Here'!$M287="QT",1,0),0)</f>
        <v>0</v>
      </c>
      <c r="DC290" s="123">
        <f>IF('Copy &amp; Paste Roster Report Here'!$A287=DC$7,IF('Copy &amp; Paste Roster Report Here'!$M287="QT",1,0),0)</f>
        <v>0</v>
      </c>
      <c r="DD290" s="73">
        <f t="shared" si="75"/>
        <v>0</v>
      </c>
      <c r="DE290" s="124">
        <f>IF('Copy &amp; Paste Roster Report Here'!$A287=DE$7,IF('Copy &amp; Paste Roster Report Here'!$M287="xxxxxxxxxxx",1,0),0)</f>
        <v>0</v>
      </c>
      <c r="DF290" s="124">
        <f>IF('Copy &amp; Paste Roster Report Here'!$A287=DF$7,IF('Copy &amp; Paste Roster Report Here'!$M287="xxxxxxxxxxx",1,0),0)</f>
        <v>0</v>
      </c>
      <c r="DG290" s="124">
        <f>IF('Copy &amp; Paste Roster Report Here'!$A287=DG$7,IF('Copy &amp; Paste Roster Report Here'!$M287="xxxxxxxxxxx",1,0),0)</f>
        <v>0</v>
      </c>
      <c r="DH290" s="124">
        <f>IF('Copy &amp; Paste Roster Report Here'!$A287=DH$7,IF('Copy &amp; Paste Roster Report Here'!$M287="xxxxxxxxxxx",1,0),0)</f>
        <v>0</v>
      </c>
      <c r="DI290" s="124">
        <f>IF('Copy &amp; Paste Roster Report Here'!$A287=DI$7,IF('Copy &amp; Paste Roster Report Here'!$M287="xxxxxxxxxxx",1,0),0)</f>
        <v>0</v>
      </c>
      <c r="DJ290" s="124">
        <f>IF('Copy &amp; Paste Roster Report Here'!$A287=DJ$7,IF('Copy &amp; Paste Roster Report Here'!$M287="xxxxxxxxxxx",1,0),0)</f>
        <v>0</v>
      </c>
      <c r="DK290" s="124">
        <f>IF('Copy &amp; Paste Roster Report Here'!$A287=DK$7,IF('Copy &amp; Paste Roster Report Here'!$M287="xxxxxxxxxxx",1,0),0)</f>
        <v>0</v>
      </c>
      <c r="DL290" s="124">
        <f>IF('Copy &amp; Paste Roster Report Here'!$A287=DL$7,IF('Copy &amp; Paste Roster Report Here'!$M287="xxxxxxxxxxx",1,0),0)</f>
        <v>0</v>
      </c>
      <c r="DM290" s="124">
        <f>IF('Copy &amp; Paste Roster Report Here'!$A287=DM$7,IF('Copy &amp; Paste Roster Report Here'!$M287="xxxxxxxxxxx",1,0),0)</f>
        <v>0</v>
      </c>
      <c r="DN290" s="124">
        <f>IF('Copy &amp; Paste Roster Report Here'!$A287=DN$7,IF('Copy &amp; Paste Roster Report Here'!$M287="xxxxxxxxxxx",1,0),0)</f>
        <v>0</v>
      </c>
      <c r="DO290" s="124">
        <f>IF('Copy &amp; Paste Roster Report Here'!$A287=DO$7,IF('Copy &amp; Paste Roster Report Here'!$M287="xxxxxxxxxxx",1,0),0)</f>
        <v>0</v>
      </c>
      <c r="DP290" s="125">
        <f t="shared" si="76"/>
        <v>0</v>
      </c>
      <c r="DQ290" s="126">
        <f t="shared" si="77"/>
        <v>0</v>
      </c>
    </row>
    <row r="291" spans="1:121" x14ac:dyDescent="0.2">
      <c r="A291" s="111">
        <f t="shared" si="63"/>
        <v>0</v>
      </c>
      <c r="B291" s="111">
        <f t="shared" si="64"/>
        <v>0</v>
      </c>
      <c r="C291" s="112">
        <f>+('Copy &amp; Paste Roster Report Here'!$P288-'Copy &amp; Paste Roster Report Here'!$O288)/30</f>
        <v>0</v>
      </c>
      <c r="D291" s="112">
        <f>+('Copy &amp; Paste Roster Report Here'!$P288-'Copy &amp; Paste Roster Report Here'!$O288)</f>
        <v>0</v>
      </c>
      <c r="E291" s="111">
        <f>'Copy &amp; Paste Roster Report Here'!N288</f>
        <v>0</v>
      </c>
      <c r="F291" s="111" t="str">
        <f t="shared" si="65"/>
        <v>N</v>
      </c>
      <c r="G291" s="111">
        <f>'Copy &amp; Paste Roster Report Here'!R288</f>
        <v>0</v>
      </c>
      <c r="H291" s="113">
        <f t="shared" si="66"/>
        <v>0</v>
      </c>
      <c r="I291" s="112">
        <f>IF(F291="N",$F$5-'Copy &amp; Paste Roster Report Here'!O288,+'Copy &amp; Paste Roster Report Here'!Q288-'Copy &amp; Paste Roster Report Here'!O288)</f>
        <v>0</v>
      </c>
      <c r="J291" s="114">
        <f t="shared" si="67"/>
        <v>0</v>
      </c>
      <c r="K291" s="114">
        <f t="shared" si="68"/>
        <v>0</v>
      </c>
      <c r="L291" s="115">
        <f>'Copy &amp; Paste Roster Report Here'!F288</f>
        <v>0</v>
      </c>
      <c r="M291" s="116">
        <f t="shared" si="69"/>
        <v>0</v>
      </c>
      <c r="N291" s="117">
        <f>IF('Copy &amp; Paste Roster Report Here'!$A288='Analytical Tests'!N$7,IF($F291="Y",+$H291*N$6,0),0)</f>
        <v>0</v>
      </c>
      <c r="O291" s="117">
        <f>IF('Copy &amp; Paste Roster Report Here'!$A288='Analytical Tests'!O$7,IF($F291="Y",+$H291*O$6,0),0)</f>
        <v>0</v>
      </c>
      <c r="P291" s="117">
        <f>IF('Copy &amp; Paste Roster Report Here'!$A288='Analytical Tests'!P$7,IF($F291="Y",+$H291*P$6,0),0)</f>
        <v>0</v>
      </c>
      <c r="Q291" s="117">
        <f>IF('Copy &amp; Paste Roster Report Here'!$A288='Analytical Tests'!Q$7,IF($F291="Y",+$H291*Q$6,0),0)</f>
        <v>0</v>
      </c>
      <c r="R291" s="117">
        <f>IF('Copy &amp; Paste Roster Report Here'!$A288='Analytical Tests'!R$7,IF($F291="Y",+$H291*R$6,0),0)</f>
        <v>0</v>
      </c>
      <c r="S291" s="117">
        <f>IF('Copy &amp; Paste Roster Report Here'!$A288='Analytical Tests'!S$7,IF($F291="Y",+$H291*S$6,0),0)</f>
        <v>0</v>
      </c>
      <c r="T291" s="117">
        <f>IF('Copy &amp; Paste Roster Report Here'!$A288='Analytical Tests'!T$7,IF($F291="Y",+$H291*T$6,0),0)</f>
        <v>0</v>
      </c>
      <c r="U291" s="117">
        <f>IF('Copy &amp; Paste Roster Report Here'!$A288='Analytical Tests'!U$7,IF($F291="Y",+$H291*U$6,0),0)</f>
        <v>0</v>
      </c>
      <c r="V291" s="117">
        <f>IF('Copy &amp; Paste Roster Report Here'!$A288='Analytical Tests'!V$7,IF($F291="Y",+$H291*V$6,0),0)</f>
        <v>0</v>
      </c>
      <c r="W291" s="117">
        <f>IF('Copy &amp; Paste Roster Report Here'!$A288='Analytical Tests'!W$7,IF($F291="Y",+$H291*W$6,0),0)</f>
        <v>0</v>
      </c>
      <c r="X291" s="117">
        <f>IF('Copy &amp; Paste Roster Report Here'!$A288='Analytical Tests'!X$7,IF($F291="Y",+$H291*X$6,0),0)</f>
        <v>0</v>
      </c>
      <c r="Y291" s="117" t="b">
        <f>IF('Copy &amp; Paste Roster Report Here'!$A288='Analytical Tests'!Y$7,IF($F291="N",IF($J291&gt;=$C291,Y$6,+($I291/$D291)*Y$6),0))</f>
        <v>0</v>
      </c>
      <c r="Z291" s="117" t="b">
        <f>IF('Copy &amp; Paste Roster Report Here'!$A288='Analytical Tests'!Z$7,IF($F291="N",IF($J291&gt;=$C291,Z$6,+($I291/$D291)*Z$6),0))</f>
        <v>0</v>
      </c>
      <c r="AA291" s="117" t="b">
        <f>IF('Copy &amp; Paste Roster Report Here'!$A288='Analytical Tests'!AA$7,IF($F291="N",IF($J291&gt;=$C291,AA$6,+($I291/$D291)*AA$6),0))</f>
        <v>0</v>
      </c>
      <c r="AB291" s="117" t="b">
        <f>IF('Copy &amp; Paste Roster Report Here'!$A288='Analytical Tests'!AB$7,IF($F291="N",IF($J291&gt;=$C291,AB$6,+($I291/$D291)*AB$6),0))</f>
        <v>0</v>
      </c>
      <c r="AC291" s="117" t="b">
        <f>IF('Copy &amp; Paste Roster Report Here'!$A288='Analytical Tests'!AC$7,IF($F291="N",IF($J291&gt;=$C291,AC$6,+($I291/$D291)*AC$6),0))</f>
        <v>0</v>
      </c>
      <c r="AD291" s="117" t="b">
        <f>IF('Copy &amp; Paste Roster Report Here'!$A288='Analytical Tests'!AD$7,IF($F291="N",IF($J291&gt;=$C291,AD$6,+($I291/$D291)*AD$6),0))</f>
        <v>0</v>
      </c>
      <c r="AE291" s="117" t="b">
        <f>IF('Copy &amp; Paste Roster Report Here'!$A288='Analytical Tests'!AE$7,IF($F291="N",IF($J291&gt;=$C291,AE$6,+($I291/$D291)*AE$6),0))</f>
        <v>0</v>
      </c>
      <c r="AF291" s="117" t="b">
        <f>IF('Copy &amp; Paste Roster Report Here'!$A288='Analytical Tests'!AF$7,IF($F291="N",IF($J291&gt;=$C291,AF$6,+($I291/$D291)*AF$6),0))</f>
        <v>0</v>
      </c>
      <c r="AG291" s="117" t="b">
        <f>IF('Copy &amp; Paste Roster Report Here'!$A288='Analytical Tests'!AG$7,IF($F291="N",IF($J291&gt;=$C291,AG$6,+($I291/$D291)*AG$6),0))</f>
        <v>0</v>
      </c>
      <c r="AH291" s="117" t="b">
        <f>IF('Copy &amp; Paste Roster Report Here'!$A288='Analytical Tests'!AH$7,IF($F291="N",IF($J291&gt;=$C291,AH$6,+($I291/$D291)*AH$6),0))</f>
        <v>0</v>
      </c>
      <c r="AI291" s="117" t="b">
        <f>IF('Copy &amp; Paste Roster Report Here'!$A288='Analytical Tests'!AI$7,IF($F291="N",IF($J291&gt;=$C291,AI$6,+($I291/$D291)*AI$6),0))</f>
        <v>0</v>
      </c>
      <c r="AJ291" s="79"/>
      <c r="AK291" s="118">
        <f>IF('Copy &amp; Paste Roster Report Here'!$A288=AK$7,IF('Copy &amp; Paste Roster Report Here'!$M288="FT",1,0),0)</f>
        <v>0</v>
      </c>
      <c r="AL291" s="118">
        <f>IF('Copy &amp; Paste Roster Report Here'!$A288=AL$7,IF('Copy &amp; Paste Roster Report Here'!$M288="FT",1,0),0)</f>
        <v>0</v>
      </c>
      <c r="AM291" s="118">
        <f>IF('Copy &amp; Paste Roster Report Here'!$A288=AM$7,IF('Copy &amp; Paste Roster Report Here'!$M288="FT",1,0),0)</f>
        <v>0</v>
      </c>
      <c r="AN291" s="118">
        <f>IF('Copy &amp; Paste Roster Report Here'!$A288=AN$7,IF('Copy &amp; Paste Roster Report Here'!$M288="FT",1,0),0)</f>
        <v>0</v>
      </c>
      <c r="AO291" s="118">
        <f>IF('Copy &amp; Paste Roster Report Here'!$A288=AO$7,IF('Copy &amp; Paste Roster Report Here'!$M288="FT",1,0),0)</f>
        <v>0</v>
      </c>
      <c r="AP291" s="118">
        <f>IF('Copy &amp; Paste Roster Report Here'!$A288=AP$7,IF('Copy &amp; Paste Roster Report Here'!$M288="FT",1,0),0)</f>
        <v>0</v>
      </c>
      <c r="AQ291" s="118">
        <f>IF('Copy &amp; Paste Roster Report Here'!$A288=AQ$7,IF('Copy &amp; Paste Roster Report Here'!$M288="FT",1,0),0)</f>
        <v>0</v>
      </c>
      <c r="AR291" s="118">
        <f>IF('Copy &amp; Paste Roster Report Here'!$A288=AR$7,IF('Copy &amp; Paste Roster Report Here'!$M288="FT",1,0),0)</f>
        <v>0</v>
      </c>
      <c r="AS291" s="118">
        <f>IF('Copy &amp; Paste Roster Report Here'!$A288=AS$7,IF('Copy &amp; Paste Roster Report Here'!$M288="FT",1,0),0)</f>
        <v>0</v>
      </c>
      <c r="AT291" s="118">
        <f>IF('Copy &amp; Paste Roster Report Here'!$A288=AT$7,IF('Copy &amp; Paste Roster Report Here'!$M288="FT",1,0),0)</f>
        <v>0</v>
      </c>
      <c r="AU291" s="118">
        <f>IF('Copy &amp; Paste Roster Report Here'!$A288=AU$7,IF('Copy &amp; Paste Roster Report Here'!$M288="FT",1,0),0)</f>
        <v>0</v>
      </c>
      <c r="AV291" s="73">
        <f t="shared" si="70"/>
        <v>0</v>
      </c>
      <c r="AW291" s="119">
        <f>IF('Copy &amp; Paste Roster Report Here'!$A288=AW$7,IF('Copy &amp; Paste Roster Report Here'!$M288="HT",1,0),0)</f>
        <v>0</v>
      </c>
      <c r="AX291" s="119">
        <f>IF('Copy &amp; Paste Roster Report Here'!$A288=AX$7,IF('Copy &amp; Paste Roster Report Here'!$M288="HT",1,0),0)</f>
        <v>0</v>
      </c>
      <c r="AY291" s="119">
        <f>IF('Copy &amp; Paste Roster Report Here'!$A288=AY$7,IF('Copy &amp; Paste Roster Report Here'!$M288="HT",1,0),0)</f>
        <v>0</v>
      </c>
      <c r="AZ291" s="119">
        <f>IF('Copy &amp; Paste Roster Report Here'!$A288=AZ$7,IF('Copy &amp; Paste Roster Report Here'!$M288="HT",1,0),0)</f>
        <v>0</v>
      </c>
      <c r="BA291" s="119">
        <f>IF('Copy &amp; Paste Roster Report Here'!$A288=BA$7,IF('Copy &amp; Paste Roster Report Here'!$M288="HT",1,0),0)</f>
        <v>0</v>
      </c>
      <c r="BB291" s="119">
        <f>IF('Copy &amp; Paste Roster Report Here'!$A288=BB$7,IF('Copy &amp; Paste Roster Report Here'!$M288="HT",1,0),0)</f>
        <v>0</v>
      </c>
      <c r="BC291" s="119">
        <f>IF('Copy &amp; Paste Roster Report Here'!$A288=BC$7,IF('Copy &amp; Paste Roster Report Here'!$M288="HT",1,0),0)</f>
        <v>0</v>
      </c>
      <c r="BD291" s="119">
        <f>IF('Copy &amp; Paste Roster Report Here'!$A288=BD$7,IF('Copy &amp; Paste Roster Report Here'!$M288="HT",1,0),0)</f>
        <v>0</v>
      </c>
      <c r="BE291" s="119">
        <f>IF('Copy &amp; Paste Roster Report Here'!$A288=BE$7,IF('Copy &amp; Paste Roster Report Here'!$M288="HT",1,0),0)</f>
        <v>0</v>
      </c>
      <c r="BF291" s="119">
        <f>IF('Copy &amp; Paste Roster Report Here'!$A288=BF$7,IF('Copy &amp; Paste Roster Report Here'!$M288="HT",1,0),0)</f>
        <v>0</v>
      </c>
      <c r="BG291" s="119">
        <f>IF('Copy &amp; Paste Roster Report Here'!$A288=BG$7,IF('Copy &amp; Paste Roster Report Here'!$M288="HT",1,0),0)</f>
        <v>0</v>
      </c>
      <c r="BH291" s="73">
        <f t="shared" si="71"/>
        <v>0</v>
      </c>
      <c r="BI291" s="120">
        <f>IF('Copy &amp; Paste Roster Report Here'!$A288=BI$7,IF('Copy &amp; Paste Roster Report Here'!$M288="MT",1,0),0)</f>
        <v>0</v>
      </c>
      <c r="BJ291" s="120">
        <f>IF('Copy &amp; Paste Roster Report Here'!$A288=BJ$7,IF('Copy &amp; Paste Roster Report Here'!$M288="MT",1,0),0)</f>
        <v>0</v>
      </c>
      <c r="BK291" s="120">
        <f>IF('Copy &amp; Paste Roster Report Here'!$A288=BK$7,IF('Copy &amp; Paste Roster Report Here'!$M288="MT",1,0),0)</f>
        <v>0</v>
      </c>
      <c r="BL291" s="120">
        <f>IF('Copy &amp; Paste Roster Report Here'!$A288=BL$7,IF('Copy &amp; Paste Roster Report Here'!$M288="MT",1,0),0)</f>
        <v>0</v>
      </c>
      <c r="BM291" s="120">
        <f>IF('Copy &amp; Paste Roster Report Here'!$A288=BM$7,IF('Copy &amp; Paste Roster Report Here'!$M288="MT",1,0),0)</f>
        <v>0</v>
      </c>
      <c r="BN291" s="120">
        <f>IF('Copy &amp; Paste Roster Report Here'!$A288=BN$7,IF('Copy &amp; Paste Roster Report Here'!$M288="MT",1,0),0)</f>
        <v>0</v>
      </c>
      <c r="BO291" s="120">
        <f>IF('Copy &amp; Paste Roster Report Here'!$A288=BO$7,IF('Copy &amp; Paste Roster Report Here'!$M288="MT",1,0),0)</f>
        <v>0</v>
      </c>
      <c r="BP291" s="120">
        <f>IF('Copy &amp; Paste Roster Report Here'!$A288=BP$7,IF('Copy &amp; Paste Roster Report Here'!$M288="MT",1,0),0)</f>
        <v>0</v>
      </c>
      <c r="BQ291" s="120">
        <f>IF('Copy &amp; Paste Roster Report Here'!$A288=BQ$7,IF('Copy &amp; Paste Roster Report Here'!$M288="MT",1,0),0)</f>
        <v>0</v>
      </c>
      <c r="BR291" s="120">
        <f>IF('Copy &amp; Paste Roster Report Here'!$A288=BR$7,IF('Copy &amp; Paste Roster Report Here'!$M288="MT",1,0),0)</f>
        <v>0</v>
      </c>
      <c r="BS291" s="120">
        <f>IF('Copy &amp; Paste Roster Report Here'!$A288=BS$7,IF('Copy &amp; Paste Roster Report Here'!$M288="MT",1,0),0)</f>
        <v>0</v>
      </c>
      <c r="BT291" s="73">
        <f t="shared" si="72"/>
        <v>0</v>
      </c>
      <c r="BU291" s="121">
        <f>IF('Copy &amp; Paste Roster Report Here'!$A288=BU$7,IF('Copy &amp; Paste Roster Report Here'!$M288="fy",1,0),0)</f>
        <v>0</v>
      </c>
      <c r="BV291" s="121">
        <f>IF('Copy &amp; Paste Roster Report Here'!$A288=BV$7,IF('Copy &amp; Paste Roster Report Here'!$M288="fy",1,0),0)</f>
        <v>0</v>
      </c>
      <c r="BW291" s="121">
        <f>IF('Copy &amp; Paste Roster Report Here'!$A288=BW$7,IF('Copy &amp; Paste Roster Report Here'!$M288="fy",1,0),0)</f>
        <v>0</v>
      </c>
      <c r="BX291" s="121">
        <f>IF('Copy &amp; Paste Roster Report Here'!$A288=BX$7,IF('Copy &amp; Paste Roster Report Here'!$M288="fy",1,0),0)</f>
        <v>0</v>
      </c>
      <c r="BY291" s="121">
        <f>IF('Copy &amp; Paste Roster Report Here'!$A288=BY$7,IF('Copy &amp; Paste Roster Report Here'!$M288="fy",1,0),0)</f>
        <v>0</v>
      </c>
      <c r="BZ291" s="121">
        <f>IF('Copy &amp; Paste Roster Report Here'!$A288=BZ$7,IF('Copy &amp; Paste Roster Report Here'!$M288="fy",1,0),0)</f>
        <v>0</v>
      </c>
      <c r="CA291" s="121">
        <f>IF('Copy &amp; Paste Roster Report Here'!$A288=CA$7,IF('Copy &amp; Paste Roster Report Here'!$M288="fy",1,0),0)</f>
        <v>0</v>
      </c>
      <c r="CB291" s="121">
        <f>IF('Copy &amp; Paste Roster Report Here'!$A288=CB$7,IF('Copy &amp; Paste Roster Report Here'!$M288="fy",1,0),0)</f>
        <v>0</v>
      </c>
      <c r="CC291" s="121">
        <f>IF('Copy &amp; Paste Roster Report Here'!$A288=CC$7,IF('Copy &amp; Paste Roster Report Here'!$M288="fy",1,0),0)</f>
        <v>0</v>
      </c>
      <c r="CD291" s="121">
        <f>IF('Copy &amp; Paste Roster Report Here'!$A288=CD$7,IF('Copy &amp; Paste Roster Report Here'!$M288="fy",1,0),0)</f>
        <v>0</v>
      </c>
      <c r="CE291" s="121">
        <f>IF('Copy &amp; Paste Roster Report Here'!$A288=CE$7,IF('Copy &amp; Paste Roster Report Here'!$M288="fy",1,0),0)</f>
        <v>0</v>
      </c>
      <c r="CF291" s="73">
        <f t="shared" si="73"/>
        <v>0</v>
      </c>
      <c r="CG291" s="122">
        <f>IF('Copy &amp; Paste Roster Report Here'!$A288=CG$7,IF('Copy &amp; Paste Roster Report Here'!$M288="RH",1,0),0)</f>
        <v>0</v>
      </c>
      <c r="CH291" s="122">
        <f>IF('Copy &amp; Paste Roster Report Here'!$A288=CH$7,IF('Copy &amp; Paste Roster Report Here'!$M288="RH",1,0),0)</f>
        <v>0</v>
      </c>
      <c r="CI291" s="122">
        <f>IF('Copy &amp; Paste Roster Report Here'!$A288=CI$7,IF('Copy &amp; Paste Roster Report Here'!$M288="RH",1,0),0)</f>
        <v>0</v>
      </c>
      <c r="CJ291" s="122">
        <f>IF('Copy &amp; Paste Roster Report Here'!$A288=CJ$7,IF('Copy &amp; Paste Roster Report Here'!$M288="RH",1,0),0)</f>
        <v>0</v>
      </c>
      <c r="CK291" s="122">
        <f>IF('Copy &amp; Paste Roster Report Here'!$A288=CK$7,IF('Copy &amp; Paste Roster Report Here'!$M288="RH",1,0),0)</f>
        <v>0</v>
      </c>
      <c r="CL291" s="122">
        <f>IF('Copy &amp; Paste Roster Report Here'!$A288=CL$7,IF('Copy &amp; Paste Roster Report Here'!$M288="RH",1,0),0)</f>
        <v>0</v>
      </c>
      <c r="CM291" s="122">
        <f>IF('Copy &amp; Paste Roster Report Here'!$A288=CM$7,IF('Copy &amp; Paste Roster Report Here'!$M288="RH",1,0),0)</f>
        <v>0</v>
      </c>
      <c r="CN291" s="122">
        <f>IF('Copy &amp; Paste Roster Report Here'!$A288=CN$7,IF('Copy &amp; Paste Roster Report Here'!$M288="RH",1,0),0)</f>
        <v>0</v>
      </c>
      <c r="CO291" s="122">
        <f>IF('Copy &amp; Paste Roster Report Here'!$A288=CO$7,IF('Copy &amp; Paste Roster Report Here'!$M288="RH",1,0),0)</f>
        <v>0</v>
      </c>
      <c r="CP291" s="122">
        <f>IF('Copy &amp; Paste Roster Report Here'!$A288=CP$7,IF('Copy &amp; Paste Roster Report Here'!$M288="RH",1,0),0)</f>
        <v>0</v>
      </c>
      <c r="CQ291" s="122">
        <f>IF('Copy &amp; Paste Roster Report Here'!$A288=CQ$7,IF('Copy &amp; Paste Roster Report Here'!$M288="RH",1,0),0)</f>
        <v>0</v>
      </c>
      <c r="CR291" s="73">
        <f t="shared" si="74"/>
        <v>0</v>
      </c>
      <c r="CS291" s="123">
        <f>IF('Copy &amp; Paste Roster Report Here'!$A288=CS$7,IF('Copy &amp; Paste Roster Report Here'!$M288="QT",1,0),0)</f>
        <v>0</v>
      </c>
      <c r="CT291" s="123">
        <f>IF('Copy &amp; Paste Roster Report Here'!$A288=CT$7,IF('Copy &amp; Paste Roster Report Here'!$M288="QT",1,0),0)</f>
        <v>0</v>
      </c>
      <c r="CU291" s="123">
        <f>IF('Copy &amp; Paste Roster Report Here'!$A288=CU$7,IF('Copy &amp; Paste Roster Report Here'!$M288="QT",1,0),0)</f>
        <v>0</v>
      </c>
      <c r="CV291" s="123">
        <f>IF('Copy &amp; Paste Roster Report Here'!$A288=CV$7,IF('Copy &amp; Paste Roster Report Here'!$M288="QT",1,0),0)</f>
        <v>0</v>
      </c>
      <c r="CW291" s="123">
        <f>IF('Copy &amp; Paste Roster Report Here'!$A288=CW$7,IF('Copy &amp; Paste Roster Report Here'!$M288="QT",1,0),0)</f>
        <v>0</v>
      </c>
      <c r="CX291" s="123">
        <f>IF('Copy &amp; Paste Roster Report Here'!$A288=CX$7,IF('Copy &amp; Paste Roster Report Here'!$M288="QT",1,0),0)</f>
        <v>0</v>
      </c>
      <c r="CY291" s="123">
        <f>IF('Copy &amp; Paste Roster Report Here'!$A288=CY$7,IF('Copy &amp; Paste Roster Report Here'!$M288="QT",1,0),0)</f>
        <v>0</v>
      </c>
      <c r="CZ291" s="123">
        <f>IF('Copy &amp; Paste Roster Report Here'!$A288=CZ$7,IF('Copy &amp; Paste Roster Report Here'!$M288="QT",1,0),0)</f>
        <v>0</v>
      </c>
      <c r="DA291" s="123">
        <f>IF('Copy &amp; Paste Roster Report Here'!$A288=DA$7,IF('Copy &amp; Paste Roster Report Here'!$M288="QT",1,0),0)</f>
        <v>0</v>
      </c>
      <c r="DB291" s="123">
        <f>IF('Copy &amp; Paste Roster Report Here'!$A288=DB$7,IF('Copy &amp; Paste Roster Report Here'!$M288="QT",1,0),0)</f>
        <v>0</v>
      </c>
      <c r="DC291" s="123">
        <f>IF('Copy &amp; Paste Roster Report Here'!$A288=DC$7,IF('Copy &amp; Paste Roster Report Here'!$M288="QT",1,0),0)</f>
        <v>0</v>
      </c>
      <c r="DD291" s="73">
        <f t="shared" si="75"/>
        <v>0</v>
      </c>
      <c r="DE291" s="124">
        <f>IF('Copy &amp; Paste Roster Report Here'!$A288=DE$7,IF('Copy &amp; Paste Roster Report Here'!$M288="xxxxxxxxxxx",1,0),0)</f>
        <v>0</v>
      </c>
      <c r="DF291" s="124">
        <f>IF('Copy &amp; Paste Roster Report Here'!$A288=DF$7,IF('Copy &amp; Paste Roster Report Here'!$M288="xxxxxxxxxxx",1,0),0)</f>
        <v>0</v>
      </c>
      <c r="DG291" s="124">
        <f>IF('Copy &amp; Paste Roster Report Here'!$A288=DG$7,IF('Copy &amp; Paste Roster Report Here'!$M288="xxxxxxxxxxx",1,0),0)</f>
        <v>0</v>
      </c>
      <c r="DH291" s="124">
        <f>IF('Copy &amp; Paste Roster Report Here'!$A288=DH$7,IF('Copy &amp; Paste Roster Report Here'!$M288="xxxxxxxxxxx",1,0),0)</f>
        <v>0</v>
      </c>
      <c r="DI291" s="124">
        <f>IF('Copy &amp; Paste Roster Report Here'!$A288=DI$7,IF('Copy &amp; Paste Roster Report Here'!$M288="xxxxxxxxxxx",1,0),0)</f>
        <v>0</v>
      </c>
      <c r="DJ291" s="124">
        <f>IF('Copy &amp; Paste Roster Report Here'!$A288=DJ$7,IF('Copy &amp; Paste Roster Report Here'!$M288="xxxxxxxxxxx",1,0),0)</f>
        <v>0</v>
      </c>
      <c r="DK291" s="124">
        <f>IF('Copy &amp; Paste Roster Report Here'!$A288=DK$7,IF('Copy &amp; Paste Roster Report Here'!$M288="xxxxxxxxxxx",1,0),0)</f>
        <v>0</v>
      </c>
      <c r="DL291" s="124">
        <f>IF('Copy &amp; Paste Roster Report Here'!$A288=DL$7,IF('Copy &amp; Paste Roster Report Here'!$M288="xxxxxxxxxxx",1,0),0)</f>
        <v>0</v>
      </c>
      <c r="DM291" s="124">
        <f>IF('Copy &amp; Paste Roster Report Here'!$A288=DM$7,IF('Copy &amp; Paste Roster Report Here'!$M288="xxxxxxxxxxx",1,0),0)</f>
        <v>0</v>
      </c>
      <c r="DN291" s="124">
        <f>IF('Copy &amp; Paste Roster Report Here'!$A288=DN$7,IF('Copy &amp; Paste Roster Report Here'!$M288="xxxxxxxxxxx",1,0),0)</f>
        <v>0</v>
      </c>
      <c r="DO291" s="124">
        <f>IF('Copy &amp; Paste Roster Report Here'!$A288=DO$7,IF('Copy &amp; Paste Roster Report Here'!$M288="xxxxxxxxxxx",1,0),0)</f>
        <v>0</v>
      </c>
      <c r="DP291" s="125">
        <f t="shared" si="76"/>
        <v>0</v>
      </c>
      <c r="DQ291" s="126">
        <f t="shared" si="77"/>
        <v>0</v>
      </c>
    </row>
    <row r="292" spans="1:121" x14ac:dyDescent="0.2">
      <c r="A292" s="111">
        <f t="shared" si="63"/>
        <v>0</v>
      </c>
      <c r="B292" s="111">
        <f t="shared" si="64"/>
        <v>0</v>
      </c>
      <c r="C292" s="112">
        <f>+('Copy &amp; Paste Roster Report Here'!$P289-'Copy &amp; Paste Roster Report Here'!$O289)/30</f>
        <v>0</v>
      </c>
      <c r="D292" s="112">
        <f>+('Copy &amp; Paste Roster Report Here'!$P289-'Copy &amp; Paste Roster Report Here'!$O289)</f>
        <v>0</v>
      </c>
      <c r="E292" s="111">
        <f>'Copy &amp; Paste Roster Report Here'!N289</f>
        <v>0</v>
      </c>
      <c r="F292" s="111" t="str">
        <f t="shared" si="65"/>
        <v>N</v>
      </c>
      <c r="G292" s="111">
        <f>'Copy &amp; Paste Roster Report Here'!R289</f>
        <v>0</v>
      </c>
      <c r="H292" s="113">
        <f t="shared" si="66"/>
        <v>0</v>
      </c>
      <c r="I292" s="112">
        <f>IF(F292="N",$F$5-'Copy &amp; Paste Roster Report Here'!O289,+'Copy &amp; Paste Roster Report Here'!Q289-'Copy &amp; Paste Roster Report Here'!O289)</f>
        <v>0</v>
      </c>
      <c r="J292" s="114">
        <f t="shared" si="67"/>
        <v>0</v>
      </c>
      <c r="K292" s="114">
        <f t="shared" si="68"/>
        <v>0</v>
      </c>
      <c r="L292" s="115">
        <f>'Copy &amp; Paste Roster Report Here'!F289</f>
        <v>0</v>
      </c>
      <c r="M292" s="116">
        <f t="shared" si="69"/>
        <v>0</v>
      </c>
      <c r="N292" s="117">
        <f>IF('Copy &amp; Paste Roster Report Here'!$A289='Analytical Tests'!N$7,IF($F292="Y",+$H292*N$6,0),0)</f>
        <v>0</v>
      </c>
      <c r="O292" s="117">
        <f>IF('Copy &amp; Paste Roster Report Here'!$A289='Analytical Tests'!O$7,IF($F292="Y",+$H292*O$6,0),0)</f>
        <v>0</v>
      </c>
      <c r="P292" s="117">
        <f>IF('Copy &amp; Paste Roster Report Here'!$A289='Analytical Tests'!P$7,IF($F292="Y",+$H292*P$6,0),0)</f>
        <v>0</v>
      </c>
      <c r="Q292" s="117">
        <f>IF('Copy &amp; Paste Roster Report Here'!$A289='Analytical Tests'!Q$7,IF($F292="Y",+$H292*Q$6,0),0)</f>
        <v>0</v>
      </c>
      <c r="R292" s="117">
        <f>IF('Copy &amp; Paste Roster Report Here'!$A289='Analytical Tests'!R$7,IF($F292="Y",+$H292*R$6,0),0)</f>
        <v>0</v>
      </c>
      <c r="S292" s="117">
        <f>IF('Copy &amp; Paste Roster Report Here'!$A289='Analytical Tests'!S$7,IF($F292="Y",+$H292*S$6,0),0)</f>
        <v>0</v>
      </c>
      <c r="T292" s="117">
        <f>IF('Copy &amp; Paste Roster Report Here'!$A289='Analytical Tests'!T$7,IF($F292="Y",+$H292*T$6,0),0)</f>
        <v>0</v>
      </c>
      <c r="U292" s="117">
        <f>IF('Copy &amp; Paste Roster Report Here'!$A289='Analytical Tests'!U$7,IF($F292="Y",+$H292*U$6,0),0)</f>
        <v>0</v>
      </c>
      <c r="V292" s="117">
        <f>IF('Copy &amp; Paste Roster Report Here'!$A289='Analytical Tests'!V$7,IF($F292="Y",+$H292*V$6,0),0)</f>
        <v>0</v>
      </c>
      <c r="W292" s="117">
        <f>IF('Copy &amp; Paste Roster Report Here'!$A289='Analytical Tests'!W$7,IF($F292="Y",+$H292*W$6,0),0)</f>
        <v>0</v>
      </c>
      <c r="X292" s="117">
        <f>IF('Copy &amp; Paste Roster Report Here'!$A289='Analytical Tests'!X$7,IF($F292="Y",+$H292*X$6,0),0)</f>
        <v>0</v>
      </c>
      <c r="Y292" s="117" t="b">
        <f>IF('Copy &amp; Paste Roster Report Here'!$A289='Analytical Tests'!Y$7,IF($F292="N",IF($J292&gt;=$C292,Y$6,+($I292/$D292)*Y$6),0))</f>
        <v>0</v>
      </c>
      <c r="Z292" s="117" t="b">
        <f>IF('Copy &amp; Paste Roster Report Here'!$A289='Analytical Tests'!Z$7,IF($F292="N",IF($J292&gt;=$C292,Z$6,+($I292/$D292)*Z$6),0))</f>
        <v>0</v>
      </c>
      <c r="AA292" s="117" t="b">
        <f>IF('Copy &amp; Paste Roster Report Here'!$A289='Analytical Tests'!AA$7,IF($F292="N",IF($J292&gt;=$C292,AA$6,+($I292/$D292)*AA$6),0))</f>
        <v>0</v>
      </c>
      <c r="AB292" s="117" t="b">
        <f>IF('Copy &amp; Paste Roster Report Here'!$A289='Analytical Tests'!AB$7,IF($F292="N",IF($J292&gt;=$C292,AB$6,+($I292/$D292)*AB$6),0))</f>
        <v>0</v>
      </c>
      <c r="AC292" s="117" t="b">
        <f>IF('Copy &amp; Paste Roster Report Here'!$A289='Analytical Tests'!AC$7,IF($F292="N",IF($J292&gt;=$C292,AC$6,+($I292/$D292)*AC$6),0))</f>
        <v>0</v>
      </c>
      <c r="AD292" s="117" t="b">
        <f>IF('Copy &amp; Paste Roster Report Here'!$A289='Analytical Tests'!AD$7,IF($F292="N",IF($J292&gt;=$C292,AD$6,+($I292/$D292)*AD$6),0))</f>
        <v>0</v>
      </c>
      <c r="AE292" s="117" t="b">
        <f>IF('Copy &amp; Paste Roster Report Here'!$A289='Analytical Tests'!AE$7,IF($F292="N",IF($J292&gt;=$C292,AE$6,+($I292/$D292)*AE$6),0))</f>
        <v>0</v>
      </c>
      <c r="AF292" s="117" t="b">
        <f>IF('Copy &amp; Paste Roster Report Here'!$A289='Analytical Tests'!AF$7,IF($F292="N",IF($J292&gt;=$C292,AF$6,+($I292/$D292)*AF$6),0))</f>
        <v>0</v>
      </c>
      <c r="AG292" s="117" t="b">
        <f>IF('Copy &amp; Paste Roster Report Here'!$A289='Analytical Tests'!AG$7,IF($F292="N",IF($J292&gt;=$C292,AG$6,+($I292/$D292)*AG$6),0))</f>
        <v>0</v>
      </c>
      <c r="AH292" s="117" t="b">
        <f>IF('Copy &amp; Paste Roster Report Here'!$A289='Analytical Tests'!AH$7,IF($F292="N",IF($J292&gt;=$C292,AH$6,+($I292/$D292)*AH$6),0))</f>
        <v>0</v>
      </c>
      <c r="AI292" s="117" t="b">
        <f>IF('Copy &amp; Paste Roster Report Here'!$A289='Analytical Tests'!AI$7,IF($F292="N",IF($J292&gt;=$C292,AI$6,+($I292/$D292)*AI$6),0))</f>
        <v>0</v>
      </c>
      <c r="AJ292" s="79"/>
      <c r="AK292" s="118">
        <f>IF('Copy &amp; Paste Roster Report Here'!$A289=AK$7,IF('Copy &amp; Paste Roster Report Here'!$M289="FT",1,0),0)</f>
        <v>0</v>
      </c>
      <c r="AL292" s="118">
        <f>IF('Copy &amp; Paste Roster Report Here'!$A289=AL$7,IF('Copy &amp; Paste Roster Report Here'!$M289="FT",1,0),0)</f>
        <v>0</v>
      </c>
      <c r="AM292" s="118">
        <f>IF('Copy &amp; Paste Roster Report Here'!$A289=AM$7,IF('Copy &amp; Paste Roster Report Here'!$M289="FT",1,0),0)</f>
        <v>0</v>
      </c>
      <c r="AN292" s="118">
        <f>IF('Copy &amp; Paste Roster Report Here'!$A289=AN$7,IF('Copy &amp; Paste Roster Report Here'!$M289="FT",1,0),0)</f>
        <v>0</v>
      </c>
      <c r="AO292" s="118">
        <f>IF('Copy &amp; Paste Roster Report Here'!$A289=AO$7,IF('Copy &amp; Paste Roster Report Here'!$M289="FT",1,0),0)</f>
        <v>0</v>
      </c>
      <c r="AP292" s="118">
        <f>IF('Copy &amp; Paste Roster Report Here'!$A289=AP$7,IF('Copy &amp; Paste Roster Report Here'!$M289="FT",1,0),0)</f>
        <v>0</v>
      </c>
      <c r="AQ292" s="118">
        <f>IF('Copy &amp; Paste Roster Report Here'!$A289=AQ$7,IF('Copy &amp; Paste Roster Report Here'!$M289="FT",1,0),0)</f>
        <v>0</v>
      </c>
      <c r="AR292" s="118">
        <f>IF('Copy &amp; Paste Roster Report Here'!$A289=AR$7,IF('Copy &amp; Paste Roster Report Here'!$M289="FT",1,0),0)</f>
        <v>0</v>
      </c>
      <c r="AS292" s="118">
        <f>IF('Copy &amp; Paste Roster Report Here'!$A289=AS$7,IF('Copy &amp; Paste Roster Report Here'!$M289="FT",1,0),0)</f>
        <v>0</v>
      </c>
      <c r="AT292" s="118">
        <f>IF('Copy &amp; Paste Roster Report Here'!$A289=AT$7,IF('Copy &amp; Paste Roster Report Here'!$M289="FT",1,0),0)</f>
        <v>0</v>
      </c>
      <c r="AU292" s="118">
        <f>IF('Copy &amp; Paste Roster Report Here'!$A289=AU$7,IF('Copy &amp; Paste Roster Report Here'!$M289="FT",1,0),0)</f>
        <v>0</v>
      </c>
      <c r="AV292" s="73">
        <f t="shared" si="70"/>
        <v>0</v>
      </c>
      <c r="AW292" s="119">
        <f>IF('Copy &amp; Paste Roster Report Here'!$A289=AW$7,IF('Copy &amp; Paste Roster Report Here'!$M289="HT",1,0),0)</f>
        <v>0</v>
      </c>
      <c r="AX292" s="119">
        <f>IF('Copy &amp; Paste Roster Report Here'!$A289=AX$7,IF('Copy &amp; Paste Roster Report Here'!$M289="HT",1,0),0)</f>
        <v>0</v>
      </c>
      <c r="AY292" s="119">
        <f>IF('Copy &amp; Paste Roster Report Here'!$A289=AY$7,IF('Copy &amp; Paste Roster Report Here'!$M289="HT",1,0),0)</f>
        <v>0</v>
      </c>
      <c r="AZ292" s="119">
        <f>IF('Copy &amp; Paste Roster Report Here'!$A289=AZ$7,IF('Copy &amp; Paste Roster Report Here'!$M289="HT",1,0),0)</f>
        <v>0</v>
      </c>
      <c r="BA292" s="119">
        <f>IF('Copy &amp; Paste Roster Report Here'!$A289=BA$7,IF('Copy &amp; Paste Roster Report Here'!$M289="HT",1,0),0)</f>
        <v>0</v>
      </c>
      <c r="BB292" s="119">
        <f>IF('Copy &amp; Paste Roster Report Here'!$A289=BB$7,IF('Copy &amp; Paste Roster Report Here'!$M289="HT",1,0),0)</f>
        <v>0</v>
      </c>
      <c r="BC292" s="119">
        <f>IF('Copy &amp; Paste Roster Report Here'!$A289=BC$7,IF('Copy &amp; Paste Roster Report Here'!$M289="HT",1,0),0)</f>
        <v>0</v>
      </c>
      <c r="BD292" s="119">
        <f>IF('Copy &amp; Paste Roster Report Here'!$A289=BD$7,IF('Copy &amp; Paste Roster Report Here'!$M289="HT",1,0),0)</f>
        <v>0</v>
      </c>
      <c r="BE292" s="119">
        <f>IF('Copy &amp; Paste Roster Report Here'!$A289=BE$7,IF('Copy &amp; Paste Roster Report Here'!$M289="HT",1,0),0)</f>
        <v>0</v>
      </c>
      <c r="BF292" s="119">
        <f>IF('Copy &amp; Paste Roster Report Here'!$A289=BF$7,IF('Copy &amp; Paste Roster Report Here'!$M289="HT",1,0),0)</f>
        <v>0</v>
      </c>
      <c r="BG292" s="119">
        <f>IF('Copy &amp; Paste Roster Report Here'!$A289=BG$7,IF('Copy &amp; Paste Roster Report Here'!$M289="HT",1,0),0)</f>
        <v>0</v>
      </c>
      <c r="BH292" s="73">
        <f t="shared" si="71"/>
        <v>0</v>
      </c>
      <c r="BI292" s="120">
        <f>IF('Copy &amp; Paste Roster Report Here'!$A289=BI$7,IF('Copy &amp; Paste Roster Report Here'!$M289="MT",1,0),0)</f>
        <v>0</v>
      </c>
      <c r="BJ292" s="120">
        <f>IF('Copy &amp; Paste Roster Report Here'!$A289=BJ$7,IF('Copy &amp; Paste Roster Report Here'!$M289="MT",1,0),0)</f>
        <v>0</v>
      </c>
      <c r="BK292" s="120">
        <f>IF('Copy &amp; Paste Roster Report Here'!$A289=BK$7,IF('Copy &amp; Paste Roster Report Here'!$M289="MT",1,0),0)</f>
        <v>0</v>
      </c>
      <c r="BL292" s="120">
        <f>IF('Copy &amp; Paste Roster Report Here'!$A289=BL$7,IF('Copy &amp; Paste Roster Report Here'!$M289="MT",1,0),0)</f>
        <v>0</v>
      </c>
      <c r="BM292" s="120">
        <f>IF('Copy &amp; Paste Roster Report Here'!$A289=BM$7,IF('Copy &amp; Paste Roster Report Here'!$M289="MT",1,0),0)</f>
        <v>0</v>
      </c>
      <c r="BN292" s="120">
        <f>IF('Copy &amp; Paste Roster Report Here'!$A289=BN$7,IF('Copy &amp; Paste Roster Report Here'!$M289="MT",1,0),0)</f>
        <v>0</v>
      </c>
      <c r="BO292" s="120">
        <f>IF('Copy &amp; Paste Roster Report Here'!$A289=BO$7,IF('Copy &amp; Paste Roster Report Here'!$M289="MT",1,0),0)</f>
        <v>0</v>
      </c>
      <c r="BP292" s="120">
        <f>IF('Copy &amp; Paste Roster Report Here'!$A289=BP$7,IF('Copy &amp; Paste Roster Report Here'!$M289="MT",1,0),0)</f>
        <v>0</v>
      </c>
      <c r="BQ292" s="120">
        <f>IF('Copy &amp; Paste Roster Report Here'!$A289=BQ$7,IF('Copy &amp; Paste Roster Report Here'!$M289="MT",1,0),0)</f>
        <v>0</v>
      </c>
      <c r="BR292" s="120">
        <f>IF('Copy &amp; Paste Roster Report Here'!$A289=BR$7,IF('Copy &amp; Paste Roster Report Here'!$M289="MT",1,0),0)</f>
        <v>0</v>
      </c>
      <c r="BS292" s="120">
        <f>IF('Copy &amp; Paste Roster Report Here'!$A289=BS$7,IF('Copy &amp; Paste Roster Report Here'!$M289="MT",1,0),0)</f>
        <v>0</v>
      </c>
      <c r="BT292" s="73">
        <f t="shared" si="72"/>
        <v>0</v>
      </c>
      <c r="BU292" s="121">
        <f>IF('Copy &amp; Paste Roster Report Here'!$A289=BU$7,IF('Copy &amp; Paste Roster Report Here'!$M289="fy",1,0),0)</f>
        <v>0</v>
      </c>
      <c r="BV292" s="121">
        <f>IF('Copy &amp; Paste Roster Report Here'!$A289=BV$7,IF('Copy &amp; Paste Roster Report Here'!$M289="fy",1,0),0)</f>
        <v>0</v>
      </c>
      <c r="BW292" s="121">
        <f>IF('Copy &amp; Paste Roster Report Here'!$A289=BW$7,IF('Copy &amp; Paste Roster Report Here'!$M289="fy",1,0),0)</f>
        <v>0</v>
      </c>
      <c r="BX292" s="121">
        <f>IF('Copy &amp; Paste Roster Report Here'!$A289=BX$7,IF('Copy &amp; Paste Roster Report Here'!$M289="fy",1,0),0)</f>
        <v>0</v>
      </c>
      <c r="BY292" s="121">
        <f>IF('Copy &amp; Paste Roster Report Here'!$A289=BY$7,IF('Copy &amp; Paste Roster Report Here'!$M289="fy",1,0),0)</f>
        <v>0</v>
      </c>
      <c r="BZ292" s="121">
        <f>IF('Copy &amp; Paste Roster Report Here'!$A289=BZ$7,IF('Copy &amp; Paste Roster Report Here'!$M289="fy",1,0),0)</f>
        <v>0</v>
      </c>
      <c r="CA292" s="121">
        <f>IF('Copy &amp; Paste Roster Report Here'!$A289=CA$7,IF('Copy &amp; Paste Roster Report Here'!$M289="fy",1,0),0)</f>
        <v>0</v>
      </c>
      <c r="CB292" s="121">
        <f>IF('Copy &amp; Paste Roster Report Here'!$A289=CB$7,IF('Copy &amp; Paste Roster Report Here'!$M289="fy",1,0),0)</f>
        <v>0</v>
      </c>
      <c r="CC292" s="121">
        <f>IF('Copy &amp; Paste Roster Report Here'!$A289=CC$7,IF('Copy &amp; Paste Roster Report Here'!$M289="fy",1,0),0)</f>
        <v>0</v>
      </c>
      <c r="CD292" s="121">
        <f>IF('Copy &amp; Paste Roster Report Here'!$A289=CD$7,IF('Copy &amp; Paste Roster Report Here'!$M289="fy",1,0),0)</f>
        <v>0</v>
      </c>
      <c r="CE292" s="121">
        <f>IF('Copy &amp; Paste Roster Report Here'!$A289=CE$7,IF('Copy &amp; Paste Roster Report Here'!$M289="fy",1,0),0)</f>
        <v>0</v>
      </c>
      <c r="CF292" s="73">
        <f t="shared" si="73"/>
        <v>0</v>
      </c>
      <c r="CG292" s="122">
        <f>IF('Copy &amp; Paste Roster Report Here'!$A289=CG$7,IF('Copy &amp; Paste Roster Report Here'!$M289="RH",1,0),0)</f>
        <v>0</v>
      </c>
      <c r="CH292" s="122">
        <f>IF('Copy &amp; Paste Roster Report Here'!$A289=CH$7,IF('Copy &amp; Paste Roster Report Here'!$M289="RH",1,0),0)</f>
        <v>0</v>
      </c>
      <c r="CI292" s="122">
        <f>IF('Copy &amp; Paste Roster Report Here'!$A289=CI$7,IF('Copy &amp; Paste Roster Report Here'!$M289="RH",1,0),0)</f>
        <v>0</v>
      </c>
      <c r="CJ292" s="122">
        <f>IF('Copy &amp; Paste Roster Report Here'!$A289=CJ$7,IF('Copy &amp; Paste Roster Report Here'!$M289="RH",1,0),0)</f>
        <v>0</v>
      </c>
      <c r="CK292" s="122">
        <f>IF('Copy &amp; Paste Roster Report Here'!$A289=CK$7,IF('Copy &amp; Paste Roster Report Here'!$M289="RH",1,0),0)</f>
        <v>0</v>
      </c>
      <c r="CL292" s="122">
        <f>IF('Copy &amp; Paste Roster Report Here'!$A289=CL$7,IF('Copy &amp; Paste Roster Report Here'!$M289="RH",1,0),0)</f>
        <v>0</v>
      </c>
      <c r="CM292" s="122">
        <f>IF('Copy &amp; Paste Roster Report Here'!$A289=CM$7,IF('Copy &amp; Paste Roster Report Here'!$M289="RH",1,0),0)</f>
        <v>0</v>
      </c>
      <c r="CN292" s="122">
        <f>IF('Copy &amp; Paste Roster Report Here'!$A289=CN$7,IF('Copy &amp; Paste Roster Report Here'!$M289="RH",1,0),0)</f>
        <v>0</v>
      </c>
      <c r="CO292" s="122">
        <f>IF('Copy &amp; Paste Roster Report Here'!$A289=CO$7,IF('Copy &amp; Paste Roster Report Here'!$M289="RH",1,0),0)</f>
        <v>0</v>
      </c>
      <c r="CP292" s="122">
        <f>IF('Copy &amp; Paste Roster Report Here'!$A289=CP$7,IF('Copy &amp; Paste Roster Report Here'!$M289="RH",1,0),0)</f>
        <v>0</v>
      </c>
      <c r="CQ292" s="122">
        <f>IF('Copy &amp; Paste Roster Report Here'!$A289=CQ$7,IF('Copy &amp; Paste Roster Report Here'!$M289="RH",1,0),0)</f>
        <v>0</v>
      </c>
      <c r="CR292" s="73">
        <f t="shared" si="74"/>
        <v>0</v>
      </c>
      <c r="CS292" s="123">
        <f>IF('Copy &amp; Paste Roster Report Here'!$A289=CS$7,IF('Copy &amp; Paste Roster Report Here'!$M289="QT",1,0),0)</f>
        <v>0</v>
      </c>
      <c r="CT292" s="123">
        <f>IF('Copy &amp; Paste Roster Report Here'!$A289=CT$7,IF('Copy &amp; Paste Roster Report Here'!$M289="QT",1,0),0)</f>
        <v>0</v>
      </c>
      <c r="CU292" s="123">
        <f>IF('Copy &amp; Paste Roster Report Here'!$A289=CU$7,IF('Copy &amp; Paste Roster Report Here'!$M289="QT",1,0),0)</f>
        <v>0</v>
      </c>
      <c r="CV292" s="123">
        <f>IF('Copy &amp; Paste Roster Report Here'!$A289=CV$7,IF('Copy &amp; Paste Roster Report Here'!$M289="QT",1,0),0)</f>
        <v>0</v>
      </c>
      <c r="CW292" s="123">
        <f>IF('Copy &amp; Paste Roster Report Here'!$A289=CW$7,IF('Copy &amp; Paste Roster Report Here'!$M289="QT",1,0),0)</f>
        <v>0</v>
      </c>
      <c r="CX292" s="123">
        <f>IF('Copy &amp; Paste Roster Report Here'!$A289=CX$7,IF('Copy &amp; Paste Roster Report Here'!$M289="QT",1,0),0)</f>
        <v>0</v>
      </c>
      <c r="CY292" s="123">
        <f>IF('Copy &amp; Paste Roster Report Here'!$A289=CY$7,IF('Copy &amp; Paste Roster Report Here'!$M289="QT",1,0),0)</f>
        <v>0</v>
      </c>
      <c r="CZ292" s="123">
        <f>IF('Copy &amp; Paste Roster Report Here'!$A289=CZ$7,IF('Copy &amp; Paste Roster Report Here'!$M289="QT",1,0),0)</f>
        <v>0</v>
      </c>
      <c r="DA292" s="123">
        <f>IF('Copy &amp; Paste Roster Report Here'!$A289=DA$7,IF('Copy &amp; Paste Roster Report Here'!$M289="QT",1,0),0)</f>
        <v>0</v>
      </c>
      <c r="DB292" s="123">
        <f>IF('Copy &amp; Paste Roster Report Here'!$A289=DB$7,IF('Copy &amp; Paste Roster Report Here'!$M289="QT",1,0),0)</f>
        <v>0</v>
      </c>
      <c r="DC292" s="123">
        <f>IF('Copy &amp; Paste Roster Report Here'!$A289=DC$7,IF('Copy &amp; Paste Roster Report Here'!$M289="QT",1,0),0)</f>
        <v>0</v>
      </c>
      <c r="DD292" s="73">
        <f t="shared" si="75"/>
        <v>0</v>
      </c>
      <c r="DE292" s="124">
        <f>IF('Copy &amp; Paste Roster Report Here'!$A289=DE$7,IF('Copy &amp; Paste Roster Report Here'!$M289="xxxxxxxxxxx",1,0),0)</f>
        <v>0</v>
      </c>
      <c r="DF292" s="124">
        <f>IF('Copy &amp; Paste Roster Report Here'!$A289=DF$7,IF('Copy &amp; Paste Roster Report Here'!$M289="xxxxxxxxxxx",1,0),0)</f>
        <v>0</v>
      </c>
      <c r="DG292" s="124">
        <f>IF('Copy &amp; Paste Roster Report Here'!$A289=DG$7,IF('Copy &amp; Paste Roster Report Here'!$M289="xxxxxxxxxxx",1,0),0)</f>
        <v>0</v>
      </c>
      <c r="DH292" s="124">
        <f>IF('Copy &amp; Paste Roster Report Here'!$A289=DH$7,IF('Copy &amp; Paste Roster Report Here'!$M289="xxxxxxxxxxx",1,0),0)</f>
        <v>0</v>
      </c>
      <c r="DI292" s="124">
        <f>IF('Copy &amp; Paste Roster Report Here'!$A289=DI$7,IF('Copy &amp; Paste Roster Report Here'!$M289="xxxxxxxxxxx",1,0),0)</f>
        <v>0</v>
      </c>
      <c r="DJ292" s="124">
        <f>IF('Copy &amp; Paste Roster Report Here'!$A289=DJ$7,IF('Copy &amp; Paste Roster Report Here'!$M289="xxxxxxxxxxx",1,0),0)</f>
        <v>0</v>
      </c>
      <c r="DK292" s="124">
        <f>IF('Copy &amp; Paste Roster Report Here'!$A289=DK$7,IF('Copy &amp; Paste Roster Report Here'!$M289="xxxxxxxxxxx",1,0),0)</f>
        <v>0</v>
      </c>
      <c r="DL292" s="124">
        <f>IF('Copy &amp; Paste Roster Report Here'!$A289=DL$7,IF('Copy &amp; Paste Roster Report Here'!$M289="xxxxxxxxxxx",1,0),0)</f>
        <v>0</v>
      </c>
      <c r="DM292" s="124">
        <f>IF('Copy &amp; Paste Roster Report Here'!$A289=DM$7,IF('Copy &amp; Paste Roster Report Here'!$M289="xxxxxxxxxxx",1,0),0)</f>
        <v>0</v>
      </c>
      <c r="DN292" s="124">
        <f>IF('Copy &amp; Paste Roster Report Here'!$A289=DN$7,IF('Copy &amp; Paste Roster Report Here'!$M289="xxxxxxxxxxx",1,0),0)</f>
        <v>0</v>
      </c>
      <c r="DO292" s="124">
        <f>IF('Copy &amp; Paste Roster Report Here'!$A289=DO$7,IF('Copy &amp; Paste Roster Report Here'!$M289="xxxxxxxxxxx",1,0),0)</f>
        <v>0</v>
      </c>
      <c r="DP292" s="125">
        <f t="shared" si="76"/>
        <v>0</v>
      </c>
      <c r="DQ292" s="126">
        <f t="shared" si="77"/>
        <v>0</v>
      </c>
    </row>
    <row r="293" spans="1:121" x14ac:dyDescent="0.2">
      <c r="A293" s="111">
        <f t="shared" si="63"/>
        <v>0</v>
      </c>
      <c r="B293" s="111">
        <f t="shared" si="64"/>
        <v>0</v>
      </c>
      <c r="C293" s="112">
        <f>+('Copy &amp; Paste Roster Report Here'!$P290-'Copy &amp; Paste Roster Report Here'!$O290)/30</f>
        <v>0</v>
      </c>
      <c r="D293" s="112">
        <f>+('Copy &amp; Paste Roster Report Here'!$P290-'Copy &amp; Paste Roster Report Here'!$O290)</f>
        <v>0</v>
      </c>
      <c r="E293" s="111">
        <f>'Copy &amp; Paste Roster Report Here'!N290</f>
        <v>0</v>
      </c>
      <c r="F293" s="111" t="str">
        <f t="shared" si="65"/>
        <v>N</v>
      </c>
      <c r="G293" s="111">
        <f>'Copy &amp; Paste Roster Report Here'!R290</f>
        <v>0</v>
      </c>
      <c r="H293" s="113">
        <f t="shared" si="66"/>
        <v>0</v>
      </c>
      <c r="I293" s="112">
        <f>IF(F293="N",$F$5-'Copy &amp; Paste Roster Report Here'!O290,+'Copy &amp; Paste Roster Report Here'!Q290-'Copy &amp; Paste Roster Report Here'!O290)</f>
        <v>0</v>
      </c>
      <c r="J293" s="114">
        <f t="shared" si="67"/>
        <v>0</v>
      </c>
      <c r="K293" s="114">
        <f t="shared" si="68"/>
        <v>0</v>
      </c>
      <c r="L293" s="115">
        <f>'Copy &amp; Paste Roster Report Here'!F290</f>
        <v>0</v>
      </c>
      <c r="M293" s="116">
        <f t="shared" si="69"/>
        <v>0</v>
      </c>
      <c r="N293" s="117">
        <f>IF('Copy &amp; Paste Roster Report Here'!$A290='Analytical Tests'!N$7,IF($F293="Y",+$H293*N$6,0),0)</f>
        <v>0</v>
      </c>
      <c r="O293" s="117">
        <f>IF('Copy &amp; Paste Roster Report Here'!$A290='Analytical Tests'!O$7,IF($F293="Y",+$H293*O$6,0),0)</f>
        <v>0</v>
      </c>
      <c r="P293" s="117">
        <f>IF('Copy &amp; Paste Roster Report Here'!$A290='Analytical Tests'!P$7,IF($F293="Y",+$H293*P$6,0),0)</f>
        <v>0</v>
      </c>
      <c r="Q293" s="117">
        <f>IF('Copy &amp; Paste Roster Report Here'!$A290='Analytical Tests'!Q$7,IF($F293="Y",+$H293*Q$6,0),0)</f>
        <v>0</v>
      </c>
      <c r="R293" s="117">
        <f>IF('Copy &amp; Paste Roster Report Here'!$A290='Analytical Tests'!R$7,IF($F293="Y",+$H293*R$6,0),0)</f>
        <v>0</v>
      </c>
      <c r="S293" s="117">
        <f>IF('Copy &amp; Paste Roster Report Here'!$A290='Analytical Tests'!S$7,IF($F293="Y",+$H293*S$6,0),0)</f>
        <v>0</v>
      </c>
      <c r="T293" s="117">
        <f>IF('Copy &amp; Paste Roster Report Here'!$A290='Analytical Tests'!T$7,IF($F293="Y",+$H293*T$6,0),0)</f>
        <v>0</v>
      </c>
      <c r="U293" s="117">
        <f>IF('Copy &amp; Paste Roster Report Here'!$A290='Analytical Tests'!U$7,IF($F293="Y",+$H293*U$6,0),0)</f>
        <v>0</v>
      </c>
      <c r="V293" s="117">
        <f>IF('Copy &amp; Paste Roster Report Here'!$A290='Analytical Tests'!V$7,IF($F293="Y",+$H293*V$6,0),0)</f>
        <v>0</v>
      </c>
      <c r="W293" s="117">
        <f>IF('Copy &amp; Paste Roster Report Here'!$A290='Analytical Tests'!W$7,IF($F293="Y",+$H293*W$6,0),0)</f>
        <v>0</v>
      </c>
      <c r="X293" s="117">
        <f>IF('Copy &amp; Paste Roster Report Here'!$A290='Analytical Tests'!X$7,IF($F293="Y",+$H293*X$6,0),0)</f>
        <v>0</v>
      </c>
      <c r="Y293" s="117" t="b">
        <f>IF('Copy &amp; Paste Roster Report Here'!$A290='Analytical Tests'!Y$7,IF($F293="N",IF($J293&gt;=$C293,Y$6,+($I293/$D293)*Y$6),0))</f>
        <v>0</v>
      </c>
      <c r="Z293" s="117" t="b">
        <f>IF('Copy &amp; Paste Roster Report Here'!$A290='Analytical Tests'!Z$7,IF($F293="N",IF($J293&gt;=$C293,Z$6,+($I293/$D293)*Z$6),0))</f>
        <v>0</v>
      </c>
      <c r="AA293" s="117" t="b">
        <f>IF('Copy &amp; Paste Roster Report Here'!$A290='Analytical Tests'!AA$7,IF($F293="N",IF($J293&gt;=$C293,AA$6,+($I293/$D293)*AA$6),0))</f>
        <v>0</v>
      </c>
      <c r="AB293" s="117" t="b">
        <f>IF('Copy &amp; Paste Roster Report Here'!$A290='Analytical Tests'!AB$7,IF($F293="N",IF($J293&gt;=$C293,AB$6,+($I293/$D293)*AB$6),0))</f>
        <v>0</v>
      </c>
      <c r="AC293" s="117" t="b">
        <f>IF('Copy &amp; Paste Roster Report Here'!$A290='Analytical Tests'!AC$7,IF($F293="N",IF($J293&gt;=$C293,AC$6,+($I293/$D293)*AC$6),0))</f>
        <v>0</v>
      </c>
      <c r="AD293" s="117" t="b">
        <f>IF('Copy &amp; Paste Roster Report Here'!$A290='Analytical Tests'!AD$7,IF($F293="N",IF($J293&gt;=$C293,AD$6,+($I293/$D293)*AD$6),0))</f>
        <v>0</v>
      </c>
      <c r="AE293" s="117" t="b">
        <f>IF('Copy &amp; Paste Roster Report Here'!$A290='Analytical Tests'!AE$7,IF($F293="N",IF($J293&gt;=$C293,AE$6,+($I293/$D293)*AE$6),0))</f>
        <v>0</v>
      </c>
      <c r="AF293" s="117" t="b">
        <f>IF('Copy &amp; Paste Roster Report Here'!$A290='Analytical Tests'!AF$7,IF($F293="N",IF($J293&gt;=$C293,AF$6,+($I293/$D293)*AF$6),0))</f>
        <v>0</v>
      </c>
      <c r="AG293" s="117" t="b">
        <f>IF('Copy &amp; Paste Roster Report Here'!$A290='Analytical Tests'!AG$7,IF($F293="N",IF($J293&gt;=$C293,AG$6,+($I293/$D293)*AG$6),0))</f>
        <v>0</v>
      </c>
      <c r="AH293" s="117" t="b">
        <f>IF('Copy &amp; Paste Roster Report Here'!$A290='Analytical Tests'!AH$7,IF($F293="N",IF($J293&gt;=$C293,AH$6,+($I293/$D293)*AH$6),0))</f>
        <v>0</v>
      </c>
      <c r="AI293" s="117" t="b">
        <f>IF('Copy &amp; Paste Roster Report Here'!$A290='Analytical Tests'!AI$7,IF($F293="N",IF($J293&gt;=$C293,AI$6,+($I293/$D293)*AI$6),0))</f>
        <v>0</v>
      </c>
      <c r="AJ293" s="79"/>
      <c r="AK293" s="118">
        <f>IF('Copy &amp; Paste Roster Report Here'!$A290=AK$7,IF('Copy &amp; Paste Roster Report Here'!$M290="FT",1,0),0)</f>
        <v>0</v>
      </c>
      <c r="AL293" s="118">
        <f>IF('Copy &amp; Paste Roster Report Here'!$A290=AL$7,IF('Copy &amp; Paste Roster Report Here'!$M290="FT",1,0),0)</f>
        <v>0</v>
      </c>
      <c r="AM293" s="118">
        <f>IF('Copy &amp; Paste Roster Report Here'!$A290=AM$7,IF('Copy &amp; Paste Roster Report Here'!$M290="FT",1,0),0)</f>
        <v>0</v>
      </c>
      <c r="AN293" s="118">
        <f>IF('Copy &amp; Paste Roster Report Here'!$A290=AN$7,IF('Copy &amp; Paste Roster Report Here'!$M290="FT",1,0),0)</f>
        <v>0</v>
      </c>
      <c r="AO293" s="118">
        <f>IF('Copy &amp; Paste Roster Report Here'!$A290=AO$7,IF('Copy &amp; Paste Roster Report Here'!$M290="FT",1,0),0)</f>
        <v>0</v>
      </c>
      <c r="AP293" s="118">
        <f>IF('Copy &amp; Paste Roster Report Here'!$A290=AP$7,IF('Copy &amp; Paste Roster Report Here'!$M290="FT",1,0),0)</f>
        <v>0</v>
      </c>
      <c r="AQ293" s="118">
        <f>IF('Copy &amp; Paste Roster Report Here'!$A290=AQ$7,IF('Copy &amp; Paste Roster Report Here'!$M290="FT",1,0),0)</f>
        <v>0</v>
      </c>
      <c r="AR293" s="118">
        <f>IF('Copy &amp; Paste Roster Report Here'!$A290=AR$7,IF('Copy &amp; Paste Roster Report Here'!$M290="FT",1,0),0)</f>
        <v>0</v>
      </c>
      <c r="AS293" s="118">
        <f>IF('Copy &amp; Paste Roster Report Here'!$A290=AS$7,IF('Copy &amp; Paste Roster Report Here'!$M290="FT",1,0),0)</f>
        <v>0</v>
      </c>
      <c r="AT293" s="118">
        <f>IF('Copy &amp; Paste Roster Report Here'!$A290=AT$7,IF('Copy &amp; Paste Roster Report Here'!$M290="FT",1,0),0)</f>
        <v>0</v>
      </c>
      <c r="AU293" s="118">
        <f>IF('Copy &amp; Paste Roster Report Here'!$A290=AU$7,IF('Copy &amp; Paste Roster Report Here'!$M290="FT",1,0),0)</f>
        <v>0</v>
      </c>
      <c r="AV293" s="73">
        <f t="shared" si="70"/>
        <v>0</v>
      </c>
      <c r="AW293" s="119">
        <f>IF('Copy &amp; Paste Roster Report Here'!$A290=AW$7,IF('Copy &amp; Paste Roster Report Here'!$M290="HT",1,0),0)</f>
        <v>0</v>
      </c>
      <c r="AX293" s="119">
        <f>IF('Copy &amp; Paste Roster Report Here'!$A290=AX$7,IF('Copy &amp; Paste Roster Report Here'!$M290="HT",1,0),0)</f>
        <v>0</v>
      </c>
      <c r="AY293" s="119">
        <f>IF('Copy &amp; Paste Roster Report Here'!$A290=AY$7,IF('Copy &amp; Paste Roster Report Here'!$M290="HT",1,0),0)</f>
        <v>0</v>
      </c>
      <c r="AZ293" s="119">
        <f>IF('Copy &amp; Paste Roster Report Here'!$A290=AZ$7,IF('Copy &amp; Paste Roster Report Here'!$M290="HT",1,0),0)</f>
        <v>0</v>
      </c>
      <c r="BA293" s="119">
        <f>IF('Copy &amp; Paste Roster Report Here'!$A290=BA$7,IF('Copy &amp; Paste Roster Report Here'!$M290="HT",1,0),0)</f>
        <v>0</v>
      </c>
      <c r="BB293" s="119">
        <f>IF('Copy &amp; Paste Roster Report Here'!$A290=BB$7,IF('Copy &amp; Paste Roster Report Here'!$M290="HT",1,0),0)</f>
        <v>0</v>
      </c>
      <c r="BC293" s="119">
        <f>IF('Copy &amp; Paste Roster Report Here'!$A290=BC$7,IF('Copy &amp; Paste Roster Report Here'!$M290="HT",1,0),0)</f>
        <v>0</v>
      </c>
      <c r="BD293" s="119">
        <f>IF('Copy &amp; Paste Roster Report Here'!$A290=BD$7,IF('Copy &amp; Paste Roster Report Here'!$M290="HT",1,0),0)</f>
        <v>0</v>
      </c>
      <c r="BE293" s="119">
        <f>IF('Copy &amp; Paste Roster Report Here'!$A290=BE$7,IF('Copy &amp; Paste Roster Report Here'!$M290="HT",1,0),0)</f>
        <v>0</v>
      </c>
      <c r="BF293" s="119">
        <f>IF('Copy &amp; Paste Roster Report Here'!$A290=BF$7,IF('Copy &amp; Paste Roster Report Here'!$M290="HT",1,0),0)</f>
        <v>0</v>
      </c>
      <c r="BG293" s="119">
        <f>IF('Copy &amp; Paste Roster Report Here'!$A290=BG$7,IF('Copy &amp; Paste Roster Report Here'!$M290="HT",1,0),0)</f>
        <v>0</v>
      </c>
      <c r="BH293" s="73">
        <f t="shared" si="71"/>
        <v>0</v>
      </c>
      <c r="BI293" s="120">
        <f>IF('Copy &amp; Paste Roster Report Here'!$A290=BI$7,IF('Copy &amp; Paste Roster Report Here'!$M290="MT",1,0),0)</f>
        <v>0</v>
      </c>
      <c r="BJ293" s="120">
        <f>IF('Copy &amp; Paste Roster Report Here'!$A290=BJ$7,IF('Copy &amp; Paste Roster Report Here'!$M290="MT",1,0),0)</f>
        <v>0</v>
      </c>
      <c r="BK293" s="120">
        <f>IF('Copy &amp; Paste Roster Report Here'!$A290=BK$7,IF('Copy &amp; Paste Roster Report Here'!$M290="MT",1,0),0)</f>
        <v>0</v>
      </c>
      <c r="BL293" s="120">
        <f>IF('Copy &amp; Paste Roster Report Here'!$A290=BL$7,IF('Copy &amp; Paste Roster Report Here'!$M290="MT",1,0),0)</f>
        <v>0</v>
      </c>
      <c r="BM293" s="120">
        <f>IF('Copy &amp; Paste Roster Report Here'!$A290=BM$7,IF('Copy &amp; Paste Roster Report Here'!$M290="MT",1,0),0)</f>
        <v>0</v>
      </c>
      <c r="BN293" s="120">
        <f>IF('Copy &amp; Paste Roster Report Here'!$A290=BN$7,IF('Copy &amp; Paste Roster Report Here'!$M290="MT",1,0),0)</f>
        <v>0</v>
      </c>
      <c r="BO293" s="120">
        <f>IF('Copy &amp; Paste Roster Report Here'!$A290=BO$7,IF('Copy &amp; Paste Roster Report Here'!$M290="MT",1,0),0)</f>
        <v>0</v>
      </c>
      <c r="BP293" s="120">
        <f>IF('Copy &amp; Paste Roster Report Here'!$A290=BP$7,IF('Copy &amp; Paste Roster Report Here'!$M290="MT",1,0),0)</f>
        <v>0</v>
      </c>
      <c r="BQ293" s="120">
        <f>IF('Copy &amp; Paste Roster Report Here'!$A290=BQ$7,IF('Copy &amp; Paste Roster Report Here'!$M290="MT",1,0),0)</f>
        <v>0</v>
      </c>
      <c r="BR293" s="120">
        <f>IF('Copy &amp; Paste Roster Report Here'!$A290=BR$7,IF('Copy &amp; Paste Roster Report Here'!$M290="MT",1,0),0)</f>
        <v>0</v>
      </c>
      <c r="BS293" s="120">
        <f>IF('Copy &amp; Paste Roster Report Here'!$A290=BS$7,IF('Copy &amp; Paste Roster Report Here'!$M290="MT",1,0),0)</f>
        <v>0</v>
      </c>
      <c r="BT293" s="73">
        <f t="shared" si="72"/>
        <v>0</v>
      </c>
      <c r="BU293" s="121">
        <f>IF('Copy &amp; Paste Roster Report Here'!$A290=BU$7,IF('Copy &amp; Paste Roster Report Here'!$M290="fy",1,0),0)</f>
        <v>0</v>
      </c>
      <c r="BV293" s="121">
        <f>IF('Copy &amp; Paste Roster Report Here'!$A290=BV$7,IF('Copy &amp; Paste Roster Report Here'!$M290="fy",1,0),0)</f>
        <v>0</v>
      </c>
      <c r="BW293" s="121">
        <f>IF('Copy &amp; Paste Roster Report Here'!$A290=BW$7,IF('Copy &amp; Paste Roster Report Here'!$M290="fy",1,0),0)</f>
        <v>0</v>
      </c>
      <c r="BX293" s="121">
        <f>IF('Copy &amp; Paste Roster Report Here'!$A290=BX$7,IF('Copy &amp; Paste Roster Report Here'!$M290="fy",1,0),0)</f>
        <v>0</v>
      </c>
      <c r="BY293" s="121">
        <f>IF('Copy &amp; Paste Roster Report Here'!$A290=BY$7,IF('Copy &amp; Paste Roster Report Here'!$M290="fy",1,0),0)</f>
        <v>0</v>
      </c>
      <c r="BZ293" s="121">
        <f>IF('Copy &amp; Paste Roster Report Here'!$A290=BZ$7,IF('Copy &amp; Paste Roster Report Here'!$M290="fy",1,0),0)</f>
        <v>0</v>
      </c>
      <c r="CA293" s="121">
        <f>IF('Copy &amp; Paste Roster Report Here'!$A290=CA$7,IF('Copy &amp; Paste Roster Report Here'!$M290="fy",1,0),0)</f>
        <v>0</v>
      </c>
      <c r="CB293" s="121">
        <f>IF('Copy &amp; Paste Roster Report Here'!$A290=CB$7,IF('Copy &amp; Paste Roster Report Here'!$M290="fy",1,0),0)</f>
        <v>0</v>
      </c>
      <c r="CC293" s="121">
        <f>IF('Copy &amp; Paste Roster Report Here'!$A290=CC$7,IF('Copy &amp; Paste Roster Report Here'!$M290="fy",1,0),0)</f>
        <v>0</v>
      </c>
      <c r="CD293" s="121">
        <f>IF('Copy &amp; Paste Roster Report Here'!$A290=CD$7,IF('Copy &amp; Paste Roster Report Here'!$M290="fy",1,0),0)</f>
        <v>0</v>
      </c>
      <c r="CE293" s="121">
        <f>IF('Copy &amp; Paste Roster Report Here'!$A290=CE$7,IF('Copy &amp; Paste Roster Report Here'!$M290="fy",1,0),0)</f>
        <v>0</v>
      </c>
      <c r="CF293" s="73">
        <f t="shared" si="73"/>
        <v>0</v>
      </c>
      <c r="CG293" s="122">
        <f>IF('Copy &amp; Paste Roster Report Here'!$A290=CG$7,IF('Copy &amp; Paste Roster Report Here'!$M290="RH",1,0),0)</f>
        <v>0</v>
      </c>
      <c r="CH293" s="122">
        <f>IF('Copy &amp; Paste Roster Report Here'!$A290=CH$7,IF('Copy &amp; Paste Roster Report Here'!$M290="RH",1,0),0)</f>
        <v>0</v>
      </c>
      <c r="CI293" s="122">
        <f>IF('Copy &amp; Paste Roster Report Here'!$A290=CI$7,IF('Copy &amp; Paste Roster Report Here'!$M290="RH",1,0),0)</f>
        <v>0</v>
      </c>
      <c r="CJ293" s="122">
        <f>IF('Copy &amp; Paste Roster Report Here'!$A290=CJ$7,IF('Copy &amp; Paste Roster Report Here'!$M290="RH",1,0),0)</f>
        <v>0</v>
      </c>
      <c r="CK293" s="122">
        <f>IF('Copy &amp; Paste Roster Report Here'!$A290=CK$7,IF('Copy &amp; Paste Roster Report Here'!$M290="RH",1,0),0)</f>
        <v>0</v>
      </c>
      <c r="CL293" s="122">
        <f>IF('Copy &amp; Paste Roster Report Here'!$A290=CL$7,IF('Copy &amp; Paste Roster Report Here'!$M290="RH",1,0),0)</f>
        <v>0</v>
      </c>
      <c r="CM293" s="122">
        <f>IF('Copy &amp; Paste Roster Report Here'!$A290=CM$7,IF('Copy &amp; Paste Roster Report Here'!$M290="RH",1,0),0)</f>
        <v>0</v>
      </c>
      <c r="CN293" s="122">
        <f>IF('Copy &amp; Paste Roster Report Here'!$A290=CN$7,IF('Copy &amp; Paste Roster Report Here'!$M290="RH",1,0),0)</f>
        <v>0</v>
      </c>
      <c r="CO293" s="122">
        <f>IF('Copy &amp; Paste Roster Report Here'!$A290=CO$7,IF('Copy &amp; Paste Roster Report Here'!$M290="RH",1,0),0)</f>
        <v>0</v>
      </c>
      <c r="CP293" s="122">
        <f>IF('Copy &amp; Paste Roster Report Here'!$A290=CP$7,IF('Copy &amp; Paste Roster Report Here'!$M290="RH",1,0),0)</f>
        <v>0</v>
      </c>
      <c r="CQ293" s="122">
        <f>IF('Copy &amp; Paste Roster Report Here'!$A290=CQ$7,IF('Copy &amp; Paste Roster Report Here'!$M290="RH",1,0),0)</f>
        <v>0</v>
      </c>
      <c r="CR293" s="73">
        <f t="shared" si="74"/>
        <v>0</v>
      </c>
      <c r="CS293" s="123">
        <f>IF('Copy &amp; Paste Roster Report Here'!$A290=CS$7,IF('Copy &amp; Paste Roster Report Here'!$M290="QT",1,0),0)</f>
        <v>0</v>
      </c>
      <c r="CT293" s="123">
        <f>IF('Copy &amp; Paste Roster Report Here'!$A290=CT$7,IF('Copy &amp; Paste Roster Report Here'!$M290="QT",1,0),0)</f>
        <v>0</v>
      </c>
      <c r="CU293" s="123">
        <f>IF('Copy &amp; Paste Roster Report Here'!$A290=CU$7,IF('Copy &amp; Paste Roster Report Here'!$M290="QT",1,0),0)</f>
        <v>0</v>
      </c>
      <c r="CV293" s="123">
        <f>IF('Copy &amp; Paste Roster Report Here'!$A290=CV$7,IF('Copy &amp; Paste Roster Report Here'!$M290="QT",1,0),0)</f>
        <v>0</v>
      </c>
      <c r="CW293" s="123">
        <f>IF('Copy &amp; Paste Roster Report Here'!$A290=CW$7,IF('Copy &amp; Paste Roster Report Here'!$M290="QT",1,0),0)</f>
        <v>0</v>
      </c>
      <c r="CX293" s="123">
        <f>IF('Copy &amp; Paste Roster Report Here'!$A290=CX$7,IF('Copy &amp; Paste Roster Report Here'!$M290="QT",1,0),0)</f>
        <v>0</v>
      </c>
      <c r="CY293" s="123">
        <f>IF('Copy &amp; Paste Roster Report Here'!$A290=CY$7,IF('Copy &amp; Paste Roster Report Here'!$M290="QT",1,0),0)</f>
        <v>0</v>
      </c>
      <c r="CZ293" s="123">
        <f>IF('Copy &amp; Paste Roster Report Here'!$A290=CZ$7,IF('Copy &amp; Paste Roster Report Here'!$M290="QT",1,0),0)</f>
        <v>0</v>
      </c>
      <c r="DA293" s="123">
        <f>IF('Copy &amp; Paste Roster Report Here'!$A290=DA$7,IF('Copy &amp; Paste Roster Report Here'!$M290="QT",1,0),0)</f>
        <v>0</v>
      </c>
      <c r="DB293" s="123">
        <f>IF('Copy &amp; Paste Roster Report Here'!$A290=DB$7,IF('Copy &amp; Paste Roster Report Here'!$M290="QT",1,0),0)</f>
        <v>0</v>
      </c>
      <c r="DC293" s="123">
        <f>IF('Copy &amp; Paste Roster Report Here'!$A290=DC$7,IF('Copy &amp; Paste Roster Report Here'!$M290="QT",1,0),0)</f>
        <v>0</v>
      </c>
      <c r="DD293" s="73">
        <f t="shared" si="75"/>
        <v>0</v>
      </c>
      <c r="DE293" s="124">
        <f>IF('Copy &amp; Paste Roster Report Here'!$A290=DE$7,IF('Copy &amp; Paste Roster Report Here'!$M290="xxxxxxxxxxx",1,0),0)</f>
        <v>0</v>
      </c>
      <c r="DF293" s="124">
        <f>IF('Copy &amp; Paste Roster Report Here'!$A290=DF$7,IF('Copy &amp; Paste Roster Report Here'!$M290="xxxxxxxxxxx",1,0),0)</f>
        <v>0</v>
      </c>
      <c r="DG293" s="124">
        <f>IF('Copy &amp; Paste Roster Report Here'!$A290=DG$7,IF('Copy &amp; Paste Roster Report Here'!$M290="xxxxxxxxxxx",1,0),0)</f>
        <v>0</v>
      </c>
      <c r="DH293" s="124">
        <f>IF('Copy &amp; Paste Roster Report Here'!$A290=DH$7,IF('Copy &amp; Paste Roster Report Here'!$M290="xxxxxxxxxxx",1,0),0)</f>
        <v>0</v>
      </c>
      <c r="DI293" s="124">
        <f>IF('Copy &amp; Paste Roster Report Here'!$A290=DI$7,IF('Copy &amp; Paste Roster Report Here'!$M290="xxxxxxxxxxx",1,0),0)</f>
        <v>0</v>
      </c>
      <c r="DJ293" s="124">
        <f>IF('Copy &amp; Paste Roster Report Here'!$A290=DJ$7,IF('Copy &amp; Paste Roster Report Here'!$M290="xxxxxxxxxxx",1,0),0)</f>
        <v>0</v>
      </c>
      <c r="DK293" s="124">
        <f>IF('Copy &amp; Paste Roster Report Here'!$A290=DK$7,IF('Copy &amp; Paste Roster Report Here'!$M290="xxxxxxxxxxx",1,0),0)</f>
        <v>0</v>
      </c>
      <c r="DL293" s="124">
        <f>IF('Copy &amp; Paste Roster Report Here'!$A290=DL$7,IF('Copy &amp; Paste Roster Report Here'!$M290="xxxxxxxxxxx",1,0),0)</f>
        <v>0</v>
      </c>
      <c r="DM293" s="124">
        <f>IF('Copy &amp; Paste Roster Report Here'!$A290=DM$7,IF('Copy &amp; Paste Roster Report Here'!$M290="xxxxxxxxxxx",1,0),0)</f>
        <v>0</v>
      </c>
      <c r="DN293" s="124">
        <f>IF('Copy &amp; Paste Roster Report Here'!$A290=DN$7,IF('Copy &amp; Paste Roster Report Here'!$M290="xxxxxxxxxxx",1,0),0)</f>
        <v>0</v>
      </c>
      <c r="DO293" s="124">
        <f>IF('Copy &amp; Paste Roster Report Here'!$A290=DO$7,IF('Copy &amp; Paste Roster Report Here'!$M290="xxxxxxxxxxx",1,0),0)</f>
        <v>0</v>
      </c>
      <c r="DP293" s="125">
        <f t="shared" si="76"/>
        <v>0</v>
      </c>
      <c r="DQ293" s="126">
        <f t="shared" si="77"/>
        <v>0</v>
      </c>
    </row>
    <row r="294" spans="1:121" x14ac:dyDescent="0.2">
      <c r="A294" s="111">
        <f t="shared" si="63"/>
        <v>0</v>
      </c>
      <c r="B294" s="111">
        <f t="shared" si="64"/>
        <v>0</v>
      </c>
      <c r="C294" s="112">
        <f>+('Copy &amp; Paste Roster Report Here'!$P291-'Copy &amp; Paste Roster Report Here'!$O291)/30</f>
        <v>0</v>
      </c>
      <c r="D294" s="112">
        <f>+('Copy &amp; Paste Roster Report Here'!$P291-'Copy &amp; Paste Roster Report Here'!$O291)</f>
        <v>0</v>
      </c>
      <c r="E294" s="111">
        <f>'Copy &amp; Paste Roster Report Here'!N291</f>
        <v>0</v>
      </c>
      <c r="F294" s="111" t="str">
        <f t="shared" si="65"/>
        <v>N</v>
      </c>
      <c r="G294" s="111">
        <f>'Copy &amp; Paste Roster Report Here'!R291</f>
        <v>0</v>
      </c>
      <c r="H294" s="113">
        <f t="shared" si="66"/>
        <v>0</v>
      </c>
      <c r="I294" s="112">
        <f>IF(F294="N",$F$5-'Copy &amp; Paste Roster Report Here'!O291,+'Copy &amp; Paste Roster Report Here'!Q291-'Copy &amp; Paste Roster Report Here'!O291)</f>
        <v>0</v>
      </c>
      <c r="J294" s="114">
        <f t="shared" si="67"/>
        <v>0</v>
      </c>
      <c r="K294" s="114">
        <f t="shared" si="68"/>
        <v>0</v>
      </c>
      <c r="L294" s="115">
        <f>'Copy &amp; Paste Roster Report Here'!F291</f>
        <v>0</v>
      </c>
      <c r="M294" s="116">
        <f t="shared" si="69"/>
        <v>0</v>
      </c>
      <c r="N294" s="117">
        <f>IF('Copy &amp; Paste Roster Report Here'!$A291='Analytical Tests'!N$7,IF($F294="Y",+$H294*N$6,0),0)</f>
        <v>0</v>
      </c>
      <c r="O294" s="117">
        <f>IF('Copy &amp; Paste Roster Report Here'!$A291='Analytical Tests'!O$7,IF($F294="Y",+$H294*O$6,0),0)</f>
        <v>0</v>
      </c>
      <c r="P294" s="117">
        <f>IF('Copy &amp; Paste Roster Report Here'!$A291='Analytical Tests'!P$7,IF($F294="Y",+$H294*P$6,0),0)</f>
        <v>0</v>
      </c>
      <c r="Q294" s="117">
        <f>IF('Copy &amp; Paste Roster Report Here'!$A291='Analytical Tests'!Q$7,IF($F294="Y",+$H294*Q$6,0),0)</f>
        <v>0</v>
      </c>
      <c r="R294" s="117">
        <f>IF('Copy &amp; Paste Roster Report Here'!$A291='Analytical Tests'!R$7,IF($F294="Y",+$H294*R$6,0),0)</f>
        <v>0</v>
      </c>
      <c r="S294" s="117">
        <f>IF('Copy &amp; Paste Roster Report Here'!$A291='Analytical Tests'!S$7,IF($F294="Y",+$H294*S$6,0),0)</f>
        <v>0</v>
      </c>
      <c r="T294" s="117">
        <f>IF('Copy &amp; Paste Roster Report Here'!$A291='Analytical Tests'!T$7,IF($F294="Y",+$H294*T$6,0),0)</f>
        <v>0</v>
      </c>
      <c r="U294" s="117">
        <f>IF('Copy &amp; Paste Roster Report Here'!$A291='Analytical Tests'!U$7,IF($F294="Y",+$H294*U$6,0),0)</f>
        <v>0</v>
      </c>
      <c r="V294" s="117">
        <f>IF('Copy &amp; Paste Roster Report Here'!$A291='Analytical Tests'!V$7,IF($F294="Y",+$H294*V$6,0),0)</f>
        <v>0</v>
      </c>
      <c r="W294" s="117">
        <f>IF('Copy &amp; Paste Roster Report Here'!$A291='Analytical Tests'!W$7,IF($F294="Y",+$H294*W$6,0),0)</f>
        <v>0</v>
      </c>
      <c r="X294" s="117">
        <f>IF('Copy &amp; Paste Roster Report Here'!$A291='Analytical Tests'!X$7,IF($F294="Y",+$H294*X$6,0),0)</f>
        <v>0</v>
      </c>
      <c r="Y294" s="117" t="b">
        <f>IF('Copy &amp; Paste Roster Report Here'!$A291='Analytical Tests'!Y$7,IF($F294="N",IF($J294&gt;=$C294,Y$6,+($I294/$D294)*Y$6),0))</f>
        <v>0</v>
      </c>
      <c r="Z294" s="117" t="b">
        <f>IF('Copy &amp; Paste Roster Report Here'!$A291='Analytical Tests'!Z$7,IF($F294="N",IF($J294&gt;=$C294,Z$6,+($I294/$D294)*Z$6),0))</f>
        <v>0</v>
      </c>
      <c r="AA294" s="117" t="b">
        <f>IF('Copy &amp; Paste Roster Report Here'!$A291='Analytical Tests'!AA$7,IF($F294="N",IF($J294&gt;=$C294,AA$6,+($I294/$D294)*AA$6),0))</f>
        <v>0</v>
      </c>
      <c r="AB294" s="117" t="b">
        <f>IF('Copy &amp; Paste Roster Report Here'!$A291='Analytical Tests'!AB$7,IF($F294="N",IF($J294&gt;=$C294,AB$6,+($I294/$D294)*AB$6),0))</f>
        <v>0</v>
      </c>
      <c r="AC294" s="117" t="b">
        <f>IF('Copy &amp; Paste Roster Report Here'!$A291='Analytical Tests'!AC$7,IF($F294="N",IF($J294&gt;=$C294,AC$6,+($I294/$D294)*AC$6),0))</f>
        <v>0</v>
      </c>
      <c r="AD294" s="117" t="b">
        <f>IF('Copy &amp; Paste Roster Report Here'!$A291='Analytical Tests'!AD$7,IF($F294="N",IF($J294&gt;=$C294,AD$6,+($I294/$D294)*AD$6),0))</f>
        <v>0</v>
      </c>
      <c r="AE294" s="117" t="b">
        <f>IF('Copy &amp; Paste Roster Report Here'!$A291='Analytical Tests'!AE$7,IF($F294="N",IF($J294&gt;=$C294,AE$6,+($I294/$D294)*AE$6),0))</f>
        <v>0</v>
      </c>
      <c r="AF294" s="117" t="b">
        <f>IF('Copy &amp; Paste Roster Report Here'!$A291='Analytical Tests'!AF$7,IF($F294="N",IF($J294&gt;=$C294,AF$6,+($I294/$D294)*AF$6),0))</f>
        <v>0</v>
      </c>
      <c r="AG294" s="117" t="b">
        <f>IF('Copy &amp; Paste Roster Report Here'!$A291='Analytical Tests'!AG$7,IF($F294="N",IF($J294&gt;=$C294,AG$6,+($I294/$D294)*AG$6),0))</f>
        <v>0</v>
      </c>
      <c r="AH294" s="117" t="b">
        <f>IF('Copy &amp; Paste Roster Report Here'!$A291='Analytical Tests'!AH$7,IF($F294="N",IF($J294&gt;=$C294,AH$6,+($I294/$D294)*AH$6),0))</f>
        <v>0</v>
      </c>
      <c r="AI294" s="117" t="b">
        <f>IF('Copy &amp; Paste Roster Report Here'!$A291='Analytical Tests'!AI$7,IF($F294="N",IF($J294&gt;=$C294,AI$6,+($I294/$D294)*AI$6),0))</f>
        <v>0</v>
      </c>
      <c r="AJ294" s="79"/>
      <c r="AK294" s="118">
        <f>IF('Copy &amp; Paste Roster Report Here'!$A291=AK$7,IF('Copy &amp; Paste Roster Report Here'!$M291="FT",1,0),0)</f>
        <v>0</v>
      </c>
      <c r="AL294" s="118">
        <f>IF('Copy &amp; Paste Roster Report Here'!$A291=AL$7,IF('Copy &amp; Paste Roster Report Here'!$M291="FT",1,0),0)</f>
        <v>0</v>
      </c>
      <c r="AM294" s="118">
        <f>IF('Copy &amp; Paste Roster Report Here'!$A291=AM$7,IF('Copy &amp; Paste Roster Report Here'!$M291="FT",1,0),0)</f>
        <v>0</v>
      </c>
      <c r="AN294" s="118">
        <f>IF('Copy &amp; Paste Roster Report Here'!$A291=AN$7,IF('Copy &amp; Paste Roster Report Here'!$M291="FT",1,0),0)</f>
        <v>0</v>
      </c>
      <c r="AO294" s="118">
        <f>IF('Copy &amp; Paste Roster Report Here'!$A291=AO$7,IF('Copy &amp; Paste Roster Report Here'!$M291="FT",1,0),0)</f>
        <v>0</v>
      </c>
      <c r="AP294" s="118">
        <f>IF('Copy &amp; Paste Roster Report Here'!$A291=AP$7,IF('Copy &amp; Paste Roster Report Here'!$M291="FT",1,0),0)</f>
        <v>0</v>
      </c>
      <c r="AQ294" s="118">
        <f>IF('Copy &amp; Paste Roster Report Here'!$A291=AQ$7,IF('Copy &amp; Paste Roster Report Here'!$M291="FT",1,0),0)</f>
        <v>0</v>
      </c>
      <c r="AR294" s="118">
        <f>IF('Copy &amp; Paste Roster Report Here'!$A291=AR$7,IF('Copy &amp; Paste Roster Report Here'!$M291="FT",1,0),0)</f>
        <v>0</v>
      </c>
      <c r="AS294" s="118">
        <f>IF('Copy &amp; Paste Roster Report Here'!$A291=AS$7,IF('Copy &amp; Paste Roster Report Here'!$M291="FT",1,0),0)</f>
        <v>0</v>
      </c>
      <c r="AT294" s="118">
        <f>IF('Copy &amp; Paste Roster Report Here'!$A291=AT$7,IF('Copy &amp; Paste Roster Report Here'!$M291="FT",1,0),0)</f>
        <v>0</v>
      </c>
      <c r="AU294" s="118">
        <f>IF('Copy &amp; Paste Roster Report Here'!$A291=AU$7,IF('Copy &amp; Paste Roster Report Here'!$M291="FT",1,0),0)</f>
        <v>0</v>
      </c>
      <c r="AV294" s="73">
        <f t="shared" si="70"/>
        <v>0</v>
      </c>
      <c r="AW294" s="119">
        <f>IF('Copy &amp; Paste Roster Report Here'!$A291=AW$7,IF('Copy &amp; Paste Roster Report Here'!$M291="HT",1,0),0)</f>
        <v>0</v>
      </c>
      <c r="AX294" s="119">
        <f>IF('Copy &amp; Paste Roster Report Here'!$A291=AX$7,IF('Copy &amp; Paste Roster Report Here'!$M291="HT",1,0),0)</f>
        <v>0</v>
      </c>
      <c r="AY294" s="119">
        <f>IF('Copy &amp; Paste Roster Report Here'!$A291=AY$7,IF('Copy &amp; Paste Roster Report Here'!$M291="HT",1,0),0)</f>
        <v>0</v>
      </c>
      <c r="AZ294" s="119">
        <f>IF('Copy &amp; Paste Roster Report Here'!$A291=AZ$7,IF('Copy &amp; Paste Roster Report Here'!$M291="HT",1,0),0)</f>
        <v>0</v>
      </c>
      <c r="BA294" s="119">
        <f>IF('Copy &amp; Paste Roster Report Here'!$A291=BA$7,IF('Copy &amp; Paste Roster Report Here'!$M291="HT",1,0),0)</f>
        <v>0</v>
      </c>
      <c r="BB294" s="119">
        <f>IF('Copy &amp; Paste Roster Report Here'!$A291=BB$7,IF('Copy &amp; Paste Roster Report Here'!$M291="HT",1,0),0)</f>
        <v>0</v>
      </c>
      <c r="BC294" s="119">
        <f>IF('Copy &amp; Paste Roster Report Here'!$A291=BC$7,IF('Copy &amp; Paste Roster Report Here'!$M291="HT",1,0),0)</f>
        <v>0</v>
      </c>
      <c r="BD294" s="119">
        <f>IF('Copy &amp; Paste Roster Report Here'!$A291=BD$7,IF('Copy &amp; Paste Roster Report Here'!$M291="HT",1,0),0)</f>
        <v>0</v>
      </c>
      <c r="BE294" s="119">
        <f>IF('Copy &amp; Paste Roster Report Here'!$A291=BE$7,IF('Copy &amp; Paste Roster Report Here'!$M291="HT",1,0),0)</f>
        <v>0</v>
      </c>
      <c r="BF294" s="119">
        <f>IF('Copy &amp; Paste Roster Report Here'!$A291=BF$7,IF('Copy &amp; Paste Roster Report Here'!$M291="HT",1,0),0)</f>
        <v>0</v>
      </c>
      <c r="BG294" s="119">
        <f>IF('Copy &amp; Paste Roster Report Here'!$A291=BG$7,IF('Copy &amp; Paste Roster Report Here'!$M291="HT",1,0),0)</f>
        <v>0</v>
      </c>
      <c r="BH294" s="73">
        <f t="shared" si="71"/>
        <v>0</v>
      </c>
      <c r="BI294" s="120">
        <f>IF('Copy &amp; Paste Roster Report Here'!$A291=BI$7,IF('Copy &amp; Paste Roster Report Here'!$M291="MT",1,0),0)</f>
        <v>0</v>
      </c>
      <c r="BJ294" s="120">
        <f>IF('Copy &amp; Paste Roster Report Here'!$A291=BJ$7,IF('Copy &amp; Paste Roster Report Here'!$M291="MT",1,0),0)</f>
        <v>0</v>
      </c>
      <c r="BK294" s="120">
        <f>IF('Copy &amp; Paste Roster Report Here'!$A291=BK$7,IF('Copy &amp; Paste Roster Report Here'!$M291="MT",1,0),0)</f>
        <v>0</v>
      </c>
      <c r="BL294" s="120">
        <f>IF('Copy &amp; Paste Roster Report Here'!$A291=BL$7,IF('Copy &amp; Paste Roster Report Here'!$M291="MT",1,0),0)</f>
        <v>0</v>
      </c>
      <c r="BM294" s="120">
        <f>IF('Copy &amp; Paste Roster Report Here'!$A291=BM$7,IF('Copy &amp; Paste Roster Report Here'!$M291="MT",1,0),0)</f>
        <v>0</v>
      </c>
      <c r="BN294" s="120">
        <f>IF('Copy &amp; Paste Roster Report Here'!$A291=BN$7,IF('Copy &amp; Paste Roster Report Here'!$M291="MT",1,0),0)</f>
        <v>0</v>
      </c>
      <c r="BO294" s="120">
        <f>IF('Copy &amp; Paste Roster Report Here'!$A291=BO$7,IF('Copy &amp; Paste Roster Report Here'!$M291="MT",1,0),0)</f>
        <v>0</v>
      </c>
      <c r="BP294" s="120">
        <f>IF('Copy &amp; Paste Roster Report Here'!$A291=BP$7,IF('Copy &amp; Paste Roster Report Here'!$M291="MT",1,0),0)</f>
        <v>0</v>
      </c>
      <c r="BQ294" s="120">
        <f>IF('Copy &amp; Paste Roster Report Here'!$A291=BQ$7,IF('Copy &amp; Paste Roster Report Here'!$M291="MT",1,0),0)</f>
        <v>0</v>
      </c>
      <c r="BR294" s="120">
        <f>IF('Copy &amp; Paste Roster Report Here'!$A291=BR$7,IF('Copy &amp; Paste Roster Report Here'!$M291="MT",1,0),0)</f>
        <v>0</v>
      </c>
      <c r="BS294" s="120">
        <f>IF('Copy &amp; Paste Roster Report Here'!$A291=BS$7,IF('Copy &amp; Paste Roster Report Here'!$M291="MT",1,0),0)</f>
        <v>0</v>
      </c>
      <c r="BT294" s="73">
        <f t="shared" si="72"/>
        <v>0</v>
      </c>
      <c r="BU294" s="121">
        <f>IF('Copy &amp; Paste Roster Report Here'!$A291=BU$7,IF('Copy &amp; Paste Roster Report Here'!$M291="fy",1,0),0)</f>
        <v>0</v>
      </c>
      <c r="BV294" s="121">
        <f>IF('Copy &amp; Paste Roster Report Here'!$A291=BV$7,IF('Copy &amp; Paste Roster Report Here'!$M291="fy",1,0),0)</f>
        <v>0</v>
      </c>
      <c r="BW294" s="121">
        <f>IF('Copy &amp; Paste Roster Report Here'!$A291=BW$7,IF('Copy &amp; Paste Roster Report Here'!$M291="fy",1,0),0)</f>
        <v>0</v>
      </c>
      <c r="BX294" s="121">
        <f>IF('Copy &amp; Paste Roster Report Here'!$A291=BX$7,IF('Copy &amp; Paste Roster Report Here'!$M291="fy",1,0),0)</f>
        <v>0</v>
      </c>
      <c r="BY294" s="121">
        <f>IF('Copy &amp; Paste Roster Report Here'!$A291=BY$7,IF('Copy &amp; Paste Roster Report Here'!$M291="fy",1,0),0)</f>
        <v>0</v>
      </c>
      <c r="BZ294" s="121">
        <f>IF('Copy &amp; Paste Roster Report Here'!$A291=BZ$7,IF('Copy &amp; Paste Roster Report Here'!$M291="fy",1,0),0)</f>
        <v>0</v>
      </c>
      <c r="CA294" s="121">
        <f>IF('Copy &amp; Paste Roster Report Here'!$A291=CA$7,IF('Copy &amp; Paste Roster Report Here'!$M291="fy",1,0),0)</f>
        <v>0</v>
      </c>
      <c r="CB294" s="121">
        <f>IF('Copy &amp; Paste Roster Report Here'!$A291=CB$7,IF('Copy &amp; Paste Roster Report Here'!$M291="fy",1,0),0)</f>
        <v>0</v>
      </c>
      <c r="CC294" s="121">
        <f>IF('Copy &amp; Paste Roster Report Here'!$A291=CC$7,IF('Copy &amp; Paste Roster Report Here'!$M291="fy",1,0),0)</f>
        <v>0</v>
      </c>
      <c r="CD294" s="121">
        <f>IF('Copy &amp; Paste Roster Report Here'!$A291=CD$7,IF('Copy &amp; Paste Roster Report Here'!$M291="fy",1,0),0)</f>
        <v>0</v>
      </c>
      <c r="CE294" s="121">
        <f>IF('Copy &amp; Paste Roster Report Here'!$A291=CE$7,IF('Copy &amp; Paste Roster Report Here'!$M291="fy",1,0),0)</f>
        <v>0</v>
      </c>
      <c r="CF294" s="73">
        <f t="shared" si="73"/>
        <v>0</v>
      </c>
      <c r="CG294" s="122">
        <f>IF('Copy &amp; Paste Roster Report Here'!$A291=CG$7,IF('Copy &amp; Paste Roster Report Here'!$M291="RH",1,0),0)</f>
        <v>0</v>
      </c>
      <c r="CH294" s="122">
        <f>IF('Copy &amp; Paste Roster Report Here'!$A291=CH$7,IF('Copy &amp; Paste Roster Report Here'!$M291="RH",1,0),0)</f>
        <v>0</v>
      </c>
      <c r="CI294" s="122">
        <f>IF('Copy &amp; Paste Roster Report Here'!$A291=CI$7,IF('Copy &amp; Paste Roster Report Here'!$M291="RH",1,0),0)</f>
        <v>0</v>
      </c>
      <c r="CJ294" s="122">
        <f>IF('Copy &amp; Paste Roster Report Here'!$A291=CJ$7,IF('Copy &amp; Paste Roster Report Here'!$M291="RH",1,0),0)</f>
        <v>0</v>
      </c>
      <c r="CK294" s="122">
        <f>IF('Copy &amp; Paste Roster Report Here'!$A291=CK$7,IF('Copy &amp; Paste Roster Report Here'!$M291="RH",1,0),0)</f>
        <v>0</v>
      </c>
      <c r="CL294" s="122">
        <f>IF('Copy &amp; Paste Roster Report Here'!$A291=CL$7,IF('Copy &amp; Paste Roster Report Here'!$M291="RH",1,0),0)</f>
        <v>0</v>
      </c>
      <c r="CM294" s="122">
        <f>IF('Copy &amp; Paste Roster Report Here'!$A291=CM$7,IF('Copy &amp; Paste Roster Report Here'!$M291="RH",1,0),0)</f>
        <v>0</v>
      </c>
      <c r="CN294" s="122">
        <f>IF('Copy &amp; Paste Roster Report Here'!$A291=CN$7,IF('Copy &amp; Paste Roster Report Here'!$M291="RH",1,0),0)</f>
        <v>0</v>
      </c>
      <c r="CO294" s="122">
        <f>IF('Copy &amp; Paste Roster Report Here'!$A291=CO$7,IF('Copy &amp; Paste Roster Report Here'!$M291="RH",1,0),0)</f>
        <v>0</v>
      </c>
      <c r="CP294" s="122">
        <f>IF('Copy &amp; Paste Roster Report Here'!$A291=CP$7,IF('Copy &amp; Paste Roster Report Here'!$M291="RH",1,0),0)</f>
        <v>0</v>
      </c>
      <c r="CQ294" s="122">
        <f>IF('Copy &amp; Paste Roster Report Here'!$A291=CQ$7,IF('Copy &amp; Paste Roster Report Here'!$M291="RH",1,0),0)</f>
        <v>0</v>
      </c>
      <c r="CR294" s="73">
        <f t="shared" si="74"/>
        <v>0</v>
      </c>
      <c r="CS294" s="123">
        <f>IF('Copy &amp; Paste Roster Report Here'!$A291=CS$7,IF('Copy &amp; Paste Roster Report Here'!$M291="QT",1,0),0)</f>
        <v>0</v>
      </c>
      <c r="CT294" s="123">
        <f>IF('Copy &amp; Paste Roster Report Here'!$A291=CT$7,IF('Copy &amp; Paste Roster Report Here'!$M291="QT",1,0),0)</f>
        <v>0</v>
      </c>
      <c r="CU294" s="123">
        <f>IF('Copy &amp; Paste Roster Report Here'!$A291=CU$7,IF('Copy &amp; Paste Roster Report Here'!$M291="QT",1,0),0)</f>
        <v>0</v>
      </c>
      <c r="CV294" s="123">
        <f>IF('Copy &amp; Paste Roster Report Here'!$A291=CV$7,IF('Copy &amp; Paste Roster Report Here'!$M291="QT",1,0),0)</f>
        <v>0</v>
      </c>
      <c r="CW294" s="123">
        <f>IF('Copy &amp; Paste Roster Report Here'!$A291=CW$7,IF('Copy &amp; Paste Roster Report Here'!$M291="QT",1,0),0)</f>
        <v>0</v>
      </c>
      <c r="CX294" s="123">
        <f>IF('Copy &amp; Paste Roster Report Here'!$A291=CX$7,IF('Copy &amp; Paste Roster Report Here'!$M291="QT",1,0),0)</f>
        <v>0</v>
      </c>
      <c r="CY294" s="123">
        <f>IF('Copy &amp; Paste Roster Report Here'!$A291=CY$7,IF('Copy &amp; Paste Roster Report Here'!$M291="QT",1,0),0)</f>
        <v>0</v>
      </c>
      <c r="CZ294" s="123">
        <f>IF('Copy &amp; Paste Roster Report Here'!$A291=CZ$7,IF('Copy &amp; Paste Roster Report Here'!$M291="QT",1,0),0)</f>
        <v>0</v>
      </c>
      <c r="DA294" s="123">
        <f>IF('Copy &amp; Paste Roster Report Here'!$A291=DA$7,IF('Copy &amp; Paste Roster Report Here'!$M291="QT",1,0),0)</f>
        <v>0</v>
      </c>
      <c r="DB294" s="123">
        <f>IF('Copy &amp; Paste Roster Report Here'!$A291=DB$7,IF('Copy &amp; Paste Roster Report Here'!$M291="QT",1,0),0)</f>
        <v>0</v>
      </c>
      <c r="DC294" s="123">
        <f>IF('Copy &amp; Paste Roster Report Here'!$A291=DC$7,IF('Copy &amp; Paste Roster Report Here'!$M291="QT",1,0),0)</f>
        <v>0</v>
      </c>
      <c r="DD294" s="73">
        <f t="shared" si="75"/>
        <v>0</v>
      </c>
      <c r="DE294" s="124">
        <f>IF('Copy &amp; Paste Roster Report Here'!$A291=DE$7,IF('Copy &amp; Paste Roster Report Here'!$M291="xxxxxxxxxxx",1,0),0)</f>
        <v>0</v>
      </c>
      <c r="DF294" s="124">
        <f>IF('Copy &amp; Paste Roster Report Here'!$A291=DF$7,IF('Copy &amp; Paste Roster Report Here'!$M291="xxxxxxxxxxx",1,0),0)</f>
        <v>0</v>
      </c>
      <c r="DG294" s="124">
        <f>IF('Copy &amp; Paste Roster Report Here'!$A291=DG$7,IF('Copy &amp; Paste Roster Report Here'!$M291="xxxxxxxxxxx",1,0),0)</f>
        <v>0</v>
      </c>
      <c r="DH294" s="124">
        <f>IF('Copy &amp; Paste Roster Report Here'!$A291=DH$7,IF('Copy &amp; Paste Roster Report Here'!$M291="xxxxxxxxxxx",1,0),0)</f>
        <v>0</v>
      </c>
      <c r="DI294" s="124">
        <f>IF('Copy &amp; Paste Roster Report Here'!$A291=DI$7,IF('Copy &amp; Paste Roster Report Here'!$M291="xxxxxxxxxxx",1,0),0)</f>
        <v>0</v>
      </c>
      <c r="DJ294" s="124">
        <f>IF('Copy &amp; Paste Roster Report Here'!$A291=DJ$7,IF('Copy &amp; Paste Roster Report Here'!$M291="xxxxxxxxxxx",1,0),0)</f>
        <v>0</v>
      </c>
      <c r="DK294" s="124">
        <f>IF('Copy &amp; Paste Roster Report Here'!$A291=DK$7,IF('Copy &amp; Paste Roster Report Here'!$M291="xxxxxxxxxxx",1,0),0)</f>
        <v>0</v>
      </c>
      <c r="DL294" s="124">
        <f>IF('Copy &amp; Paste Roster Report Here'!$A291=DL$7,IF('Copy &amp; Paste Roster Report Here'!$M291="xxxxxxxxxxx",1,0),0)</f>
        <v>0</v>
      </c>
      <c r="DM294" s="124">
        <f>IF('Copy &amp; Paste Roster Report Here'!$A291=DM$7,IF('Copy &amp; Paste Roster Report Here'!$M291="xxxxxxxxxxx",1,0),0)</f>
        <v>0</v>
      </c>
      <c r="DN294" s="124">
        <f>IF('Copy &amp; Paste Roster Report Here'!$A291=DN$7,IF('Copy &amp; Paste Roster Report Here'!$M291="xxxxxxxxxxx",1,0),0)</f>
        <v>0</v>
      </c>
      <c r="DO294" s="124">
        <f>IF('Copy &amp; Paste Roster Report Here'!$A291=DO$7,IF('Copy &amp; Paste Roster Report Here'!$M291="xxxxxxxxxxx",1,0),0)</f>
        <v>0</v>
      </c>
      <c r="DP294" s="125">
        <f t="shared" si="76"/>
        <v>0</v>
      </c>
      <c r="DQ294" s="126">
        <f t="shared" si="77"/>
        <v>0</v>
      </c>
    </row>
    <row r="295" spans="1:121" x14ac:dyDescent="0.2">
      <c r="A295" s="111">
        <f t="shared" si="63"/>
        <v>0</v>
      </c>
      <c r="B295" s="111">
        <f t="shared" si="64"/>
        <v>0</v>
      </c>
      <c r="C295" s="112">
        <f>+('Copy &amp; Paste Roster Report Here'!$P292-'Copy &amp; Paste Roster Report Here'!$O292)/30</f>
        <v>0</v>
      </c>
      <c r="D295" s="112">
        <f>+('Copy &amp; Paste Roster Report Here'!$P292-'Copy &amp; Paste Roster Report Here'!$O292)</f>
        <v>0</v>
      </c>
      <c r="E295" s="111">
        <f>'Copy &amp; Paste Roster Report Here'!N292</f>
        <v>0</v>
      </c>
      <c r="F295" s="111" t="str">
        <f t="shared" si="65"/>
        <v>N</v>
      </c>
      <c r="G295" s="111">
        <f>'Copy &amp; Paste Roster Report Here'!R292</f>
        <v>0</v>
      </c>
      <c r="H295" s="113">
        <f t="shared" si="66"/>
        <v>0</v>
      </c>
      <c r="I295" s="112">
        <f>IF(F295="N",$F$5-'Copy &amp; Paste Roster Report Here'!O292,+'Copy &amp; Paste Roster Report Here'!Q292-'Copy &amp; Paste Roster Report Here'!O292)</f>
        <v>0</v>
      </c>
      <c r="J295" s="114">
        <f t="shared" si="67"/>
        <v>0</v>
      </c>
      <c r="K295" s="114">
        <f t="shared" si="68"/>
        <v>0</v>
      </c>
      <c r="L295" s="115">
        <f>'Copy &amp; Paste Roster Report Here'!F292</f>
        <v>0</v>
      </c>
      <c r="M295" s="116">
        <f t="shared" si="69"/>
        <v>0</v>
      </c>
      <c r="N295" s="117">
        <f>IF('Copy &amp; Paste Roster Report Here'!$A292='Analytical Tests'!N$7,IF($F295="Y",+$H295*N$6,0),0)</f>
        <v>0</v>
      </c>
      <c r="O295" s="117">
        <f>IF('Copy &amp; Paste Roster Report Here'!$A292='Analytical Tests'!O$7,IF($F295="Y",+$H295*O$6,0),0)</f>
        <v>0</v>
      </c>
      <c r="P295" s="117">
        <f>IF('Copy &amp; Paste Roster Report Here'!$A292='Analytical Tests'!P$7,IF($F295="Y",+$H295*P$6,0),0)</f>
        <v>0</v>
      </c>
      <c r="Q295" s="117">
        <f>IF('Copy &amp; Paste Roster Report Here'!$A292='Analytical Tests'!Q$7,IF($F295="Y",+$H295*Q$6,0),0)</f>
        <v>0</v>
      </c>
      <c r="R295" s="117">
        <f>IF('Copy &amp; Paste Roster Report Here'!$A292='Analytical Tests'!R$7,IF($F295="Y",+$H295*R$6,0),0)</f>
        <v>0</v>
      </c>
      <c r="S295" s="117">
        <f>IF('Copy &amp; Paste Roster Report Here'!$A292='Analytical Tests'!S$7,IF($F295="Y",+$H295*S$6,0),0)</f>
        <v>0</v>
      </c>
      <c r="T295" s="117">
        <f>IF('Copy &amp; Paste Roster Report Here'!$A292='Analytical Tests'!T$7,IF($F295="Y",+$H295*T$6,0),0)</f>
        <v>0</v>
      </c>
      <c r="U295" s="117">
        <f>IF('Copy &amp; Paste Roster Report Here'!$A292='Analytical Tests'!U$7,IF($F295="Y",+$H295*U$6,0),0)</f>
        <v>0</v>
      </c>
      <c r="V295" s="117">
        <f>IF('Copy &amp; Paste Roster Report Here'!$A292='Analytical Tests'!V$7,IF($F295="Y",+$H295*V$6,0),0)</f>
        <v>0</v>
      </c>
      <c r="W295" s="117">
        <f>IF('Copy &amp; Paste Roster Report Here'!$A292='Analytical Tests'!W$7,IF($F295="Y",+$H295*W$6,0),0)</f>
        <v>0</v>
      </c>
      <c r="X295" s="117">
        <f>IF('Copy &amp; Paste Roster Report Here'!$A292='Analytical Tests'!X$7,IF($F295="Y",+$H295*X$6,0),0)</f>
        <v>0</v>
      </c>
      <c r="Y295" s="117" t="b">
        <f>IF('Copy &amp; Paste Roster Report Here'!$A292='Analytical Tests'!Y$7,IF($F295="N",IF($J295&gt;=$C295,Y$6,+($I295/$D295)*Y$6),0))</f>
        <v>0</v>
      </c>
      <c r="Z295" s="117" t="b">
        <f>IF('Copy &amp; Paste Roster Report Here'!$A292='Analytical Tests'!Z$7,IF($F295="N",IF($J295&gt;=$C295,Z$6,+($I295/$D295)*Z$6),0))</f>
        <v>0</v>
      </c>
      <c r="AA295" s="117" t="b">
        <f>IF('Copy &amp; Paste Roster Report Here'!$A292='Analytical Tests'!AA$7,IF($F295="N",IF($J295&gt;=$C295,AA$6,+($I295/$D295)*AA$6),0))</f>
        <v>0</v>
      </c>
      <c r="AB295" s="117" t="b">
        <f>IF('Copy &amp; Paste Roster Report Here'!$A292='Analytical Tests'!AB$7,IF($F295="N",IF($J295&gt;=$C295,AB$6,+($I295/$D295)*AB$6),0))</f>
        <v>0</v>
      </c>
      <c r="AC295" s="117" t="b">
        <f>IF('Copy &amp; Paste Roster Report Here'!$A292='Analytical Tests'!AC$7,IF($F295="N",IF($J295&gt;=$C295,AC$6,+($I295/$D295)*AC$6),0))</f>
        <v>0</v>
      </c>
      <c r="AD295" s="117" t="b">
        <f>IF('Copy &amp; Paste Roster Report Here'!$A292='Analytical Tests'!AD$7,IF($F295="N",IF($J295&gt;=$C295,AD$6,+($I295/$D295)*AD$6),0))</f>
        <v>0</v>
      </c>
      <c r="AE295" s="117" t="b">
        <f>IF('Copy &amp; Paste Roster Report Here'!$A292='Analytical Tests'!AE$7,IF($F295="N",IF($J295&gt;=$C295,AE$6,+($I295/$D295)*AE$6),0))</f>
        <v>0</v>
      </c>
      <c r="AF295" s="117" t="b">
        <f>IF('Copy &amp; Paste Roster Report Here'!$A292='Analytical Tests'!AF$7,IF($F295="N",IF($J295&gt;=$C295,AF$6,+($I295/$D295)*AF$6),0))</f>
        <v>0</v>
      </c>
      <c r="AG295" s="117" t="b">
        <f>IF('Copy &amp; Paste Roster Report Here'!$A292='Analytical Tests'!AG$7,IF($F295="N",IF($J295&gt;=$C295,AG$6,+($I295/$D295)*AG$6),0))</f>
        <v>0</v>
      </c>
      <c r="AH295" s="117" t="b">
        <f>IF('Copy &amp; Paste Roster Report Here'!$A292='Analytical Tests'!AH$7,IF($F295="N",IF($J295&gt;=$C295,AH$6,+($I295/$D295)*AH$6),0))</f>
        <v>0</v>
      </c>
      <c r="AI295" s="117" t="b">
        <f>IF('Copy &amp; Paste Roster Report Here'!$A292='Analytical Tests'!AI$7,IF($F295="N",IF($J295&gt;=$C295,AI$6,+($I295/$D295)*AI$6),0))</f>
        <v>0</v>
      </c>
      <c r="AJ295" s="79"/>
      <c r="AK295" s="118">
        <f>IF('Copy &amp; Paste Roster Report Here'!$A292=AK$7,IF('Copy &amp; Paste Roster Report Here'!$M292="FT",1,0),0)</f>
        <v>0</v>
      </c>
      <c r="AL295" s="118">
        <f>IF('Copy &amp; Paste Roster Report Here'!$A292=AL$7,IF('Copy &amp; Paste Roster Report Here'!$M292="FT",1,0),0)</f>
        <v>0</v>
      </c>
      <c r="AM295" s="118">
        <f>IF('Copy &amp; Paste Roster Report Here'!$A292=AM$7,IF('Copy &amp; Paste Roster Report Here'!$M292="FT",1,0),0)</f>
        <v>0</v>
      </c>
      <c r="AN295" s="118">
        <f>IF('Copy &amp; Paste Roster Report Here'!$A292=AN$7,IF('Copy &amp; Paste Roster Report Here'!$M292="FT",1,0),0)</f>
        <v>0</v>
      </c>
      <c r="AO295" s="118">
        <f>IF('Copy &amp; Paste Roster Report Here'!$A292=AO$7,IF('Copy &amp; Paste Roster Report Here'!$M292="FT",1,0),0)</f>
        <v>0</v>
      </c>
      <c r="AP295" s="118">
        <f>IF('Copy &amp; Paste Roster Report Here'!$A292=AP$7,IF('Copy &amp; Paste Roster Report Here'!$M292="FT",1,0),0)</f>
        <v>0</v>
      </c>
      <c r="AQ295" s="118">
        <f>IF('Copy &amp; Paste Roster Report Here'!$A292=AQ$7,IF('Copy &amp; Paste Roster Report Here'!$M292="FT",1,0),0)</f>
        <v>0</v>
      </c>
      <c r="AR295" s="118">
        <f>IF('Copy &amp; Paste Roster Report Here'!$A292=AR$7,IF('Copy &amp; Paste Roster Report Here'!$M292="FT",1,0),0)</f>
        <v>0</v>
      </c>
      <c r="AS295" s="118">
        <f>IF('Copy &amp; Paste Roster Report Here'!$A292=AS$7,IF('Copy &amp; Paste Roster Report Here'!$M292="FT",1,0),0)</f>
        <v>0</v>
      </c>
      <c r="AT295" s="118">
        <f>IF('Copy &amp; Paste Roster Report Here'!$A292=AT$7,IF('Copy &amp; Paste Roster Report Here'!$M292="FT",1,0),0)</f>
        <v>0</v>
      </c>
      <c r="AU295" s="118">
        <f>IF('Copy &amp; Paste Roster Report Here'!$A292=AU$7,IF('Copy &amp; Paste Roster Report Here'!$M292="FT",1,0),0)</f>
        <v>0</v>
      </c>
      <c r="AV295" s="73">
        <f t="shared" si="70"/>
        <v>0</v>
      </c>
      <c r="AW295" s="119">
        <f>IF('Copy &amp; Paste Roster Report Here'!$A292=AW$7,IF('Copy &amp; Paste Roster Report Here'!$M292="HT",1,0),0)</f>
        <v>0</v>
      </c>
      <c r="AX295" s="119">
        <f>IF('Copy &amp; Paste Roster Report Here'!$A292=AX$7,IF('Copy &amp; Paste Roster Report Here'!$M292="HT",1,0),0)</f>
        <v>0</v>
      </c>
      <c r="AY295" s="119">
        <f>IF('Copy &amp; Paste Roster Report Here'!$A292=AY$7,IF('Copy &amp; Paste Roster Report Here'!$M292="HT",1,0),0)</f>
        <v>0</v>
      </c>
      <c r="AZ295" s="119">
        <f>IF('Copy &amp; Paste Roster Report Here'!$A292=AZ$7,IF('Copy &amp; Paste Roster Report Here'!$M292="HT",1,0),0)</f>
        <v>0</v>
      </c>
      <c r="BA295" s="119">
        <f>IF('Copy &amp; Paste Roster Report Here'!$A292=BA$7,IF('Copy &amp; Paste Roster Report Here'!$M292="HT",1,0),0)</f>
        <v>0</v>
      </c>
      <c r="BB295" s="119">
        <f>IF('Copy &amp; Paste Roster Report Here'!$A292=BB$7,IF('Copy &amp; Paste Roster Report Here'!$M292="HT",1,0),0)</f>
        <v>0</v>
      </c>
      <c r="BC295" s="119">
        <f>IF('Copy &amp; Paste Roster Report Here'!$A292=BC$7,IF('Copy &amp; Paste Roster Report Here'!$M292="HT",1,0),0)</f>
        <v>0</v>
      </c>
      <c r="BD295" s="119">
        <f>IF('Copy &amp; Paste Roster Report Here'!$A292=BD$7,IF('Copy &amp; Paste Roster Report Here'!$M292="HT",1,0),0)</f>
        <v>0</v>
      </c>
      <c r="BE295" s="119">
        <f>IF('Copy &amp; Paste Roster Report Here'!$A292=BE$7,IF('Copy &amp; Paste Roster Report Here'!$M292="HT",1,0),0)</f>
        <v>0</v>
      </c>
      <c r="BF295" s="119">
        <f>IF('Copy &amp; Paste Roster Report Here'!$A292=BF$7,IF('Copy &amp; Paste Roster Report Here'!$M292="HT",1,0),0)</f>
        <v>0</v>
      </c>
      <c r="BG295" s="119">
        <f>IF('Copy &amp; Paste Roster Report Here'!$A292=BG$7,IF('Copy &amp; Paste Roster Report Here'!$M292="HT",1,0),0)</f>
        <v>0</v>
      </c>
      <c r="BH295" s="73">
        <f t="shared" si="71"/>
        <v>0</v>
      </c>
      <c r="BI295" s="120">
        <f>IF('Copy &amp; Paste Roster Report Here'!$A292=BI$7,IF('Copy &amp; Paste Roster Report Here'!$M292="MT",1,0),0)</f>
        <v>0</v>
      </c>
      <c r="BJ295" s="120">
        <f>IF('Copy &amp; Paste Roster Report Here'!$A292=BJ$7,IF('Copy &amp; Paste Roster Report Here'!$M292="MT",1,0),0)</f>
        <v>0</v>
      </c>
      <c r="BK295" s="120">
        <f>IF('Copy &amp; Paste Roster Report Here'!$A292=BK$7,IF('Copy &amp; Paste Roster Report Here'!$M292="MT",1,0),0)</f>
        <v>0</v>
      </c>
      <c r="BL295" s="120">
        <f>IF('Copy &amp; Paste Roster Report Here'!$A292=BL$7,IF('Copy &amp; Paste Roster Report Here'!$M292="MT",1,0),0)</f>
        <v>0</v>
      </c>
      <c r="BM295" s="120">
        <f>IF('Copy &amp; Paste Roster Report Here'!$A292=BM$7,IF('Copy &amp; Paste Roster Report Here'!$M292="MT",1,0),0)</f>
        <v>0</v>
      </c>
      <c r="BN295" s="120">
        <f>IF('Copy &amp; Paste Roster Report Here'!$A292=BN$7,IF('Copy &amp; Paste Roster Report Here'!$M292="MT",1,0),0)</f>
        <v>0</v>
      </c>
      <c r="BO295" s="120">
        <f>IF('Copy &amp; Paste Roster Report Here'!$A292=BO$7,IF('Copy &amp; Paste Roster Report Here'!$M292="MT",1,0),0)</f>
        <v>0</v>
      </c>
      <c r="BP295" s="120">
        <f>IF('Copy &amp; Paste Roster Report Here'!$A292=BP$7,IF('Copy &amp; Paste Roster Report Here'!$M292="MT",1,0),0)</f>
        <v>0</v>
      </c>
      <c r="BQ295" s="120">
        <f>IF('Copy &amp; Paste Roster Report Here'!$A292=BQ$7,IF('Copy &amp; Paste Roster Report Here'!$M292="MT",1,0),0)</f>
        <v>0</v>
      </c>
      <c r="BR295" s="120">
        <f>IF('Copy &amp; Paste Roster Report Here'!$A292=BR$7,IF('Copy &amp; Paste Roster Report Here'!$M292="MT",1,0),0)</f>
        <v>0</v>
      </c>
      <c r="BS295" s="120">
        <f>IF('Copy &amp; Paste Roster Report Here'!$A292=BS$7,IF('Copy &amp; Paste Roster Report Here'!$M292="MT",1,0),0)</f>
        <v>0</v>
      </c>
      <c r="BT295" s="73">
        <f t="shared" si="72"/>
        <v>0</v>
      </c>
      <c r="BU295" s="121">
        <f>IF('Copy &amp; Paste Roster Report Here'!$A292=BU$7,IF('Copy &amp; Paste Roster Report Here'!$M292="fy",1,0),0)</f>
        <v>0</v>
      </c>
      <c r="BV295" s="121">
        <f>IF('Copy &amp; Paste Roster Report Here'!$A292=BV$7,IF('Copy &amp; Paste Roster Report Here'!$M292="fy",1,0),0)</f>
        <v>0</v>
      </c>
      <c r="BW295" s="121">
        <f>IF('Copy &amp; Paste Roster Report Here'!$A292=BW$7,IF('Copy &amp; Paste Roster Report Here'!$M292="fy",1,0),0)</f>
        <v>0</v>
      </c>
      <c r="BX295" s="121">
        <f>IF('Copy &amp; Paste Roster Report Here'!$A292=BX$7,IF('Copy &amp; Paste Roster Report Here'!$M292="fy",1,0),0)</f>
        <v>0</v>
      </c>
      <c r="BY295" s="121">
        <f>IF('Copy &amp; Paste Roster Report Here'!$A292=BY$7,IF('Copy &amp; Paste Roster Report Here'!$M292="fy",1,0),0)</f>
        <v>0</v>
      </c>
      <c r="BZ295" s="121">
        <f>IF('Copy &amp; Paste Roster Report Here'!$A292=BZ$7,IF('Copy &amp; Paste Roster Report Here'!$M292="fy",1,0),0)</f>
        <v>0</v>
      </c>
      <c r="CA295" s="121">
        <f>IF('Copy &amp; Paste Roster Report Here'!$A292=CA$7,IF('Copy &amp; Paste Roster Report Here'!$M292="fy",1,0),0)</f>
        <v>0</v>
      </c>
      <c r="CB295" s="121">
        <f>IF('Copy &amp; Paste Roster Report Here'!$A292=CB$7,IF('Copy &amp; Paste Roster Report Here'!$M292="fy",1,0),0)</f>
        <v>0</v>
      </c>
      <c r="CC295" s="121">
        <f>IF('Copy &amp; Paste Roster Report Here'!$A292=CC$7,IF('Copy &amp; Paste Roster Report Here'!$M292="fy",1,0),0)</f>
        <v>0</v>
      </c>
      <c r="CD295" s="121">
        <f>IF('Copy &amp; Paste Roster Report Here'!$A292=CD$7,IF('Copy &amp; Paste Roster Report Here'!$M292="fy",1,0),0)</f>
        <v>0</v>
      </c>
      <c r="CE295" s="121">
        <f>IF('Copy &amp; Paste Roster Report Here'!$A292=CE$7,IF('Copy &amp; Paste Roster Report Here'!$M292="fy",1,0),0)</f>
        <v>0</v>
      </c>
      <c r="CF295" s="73">
        <f t="shared" si="73"/>
        <v>0</v>
      </c>
      <c r="CG295" s="122">
        <f>IF('Copy &amp; Paste Roster Report Here'!$A292=CG$7,IF('Copy &amp; Paste Roster Report Here'!$M292="RH",1,0),0)</f>
        <v>0</v>
      </c>
      <c r="CH295" s="122">
        <f>IF('Copy &amp; Paste Roster Report Here'!$A292=CH$7,IF('Copy &amp; Paste Roster Report Here'!$M292="RH",1,0),0)</f>
        <v>0</v>
      </c>
      <c r="CI295" s="122">
        <f>IF('Copy &amp; Paste Roster Report Here'!$A292=CI$7,IF('Copy &amp; Paste Roster Report Here'!$M292="RH",1,0),0)</f>
        <v>0</v>
      </c>
      <c r="CJ295" s="122">
        <f>IF('Copy &amp; Paste Roster Report Here'!$A292=CJ$7,IF('Copy &amp; Paste Roster Report Here'!$M292="RH",1,0),0)</f>
        <v>0</v>
      </c>
      <c r="CK295" s="122">
        <f>IF('Copy &amp; Paste Roster Report Here'!$A292=CK$7,IF('Copy &amp; Paste Roster Report Here'!$M292="RH",1,0),0)</f>
        <v>0</v>
      </c>
      <c r="CL295" s="122">
        <f>IF('Copy &amp; Paste Roster Report Here'!$A292=CL$7,IF('Copy &amp; Paste Roster Report Here'!$M292="RH",1,0),0)</f>
        <v>0</v>
      </c>
      <c r="CM295" s="122">
        <f>IF('Copy &amp; Paste Roster Report Here'!$A292=CM$7,IF('Copy &amp; Paste Roster Report Here'!$M292="RH",1,0),0)</f>
        <v>0</v>
      </c>
      <c r="CN295" s="122">
        <f>IF('Copy &amp; Paste Roster Report Here'!$A292=CN$7,IF('Copy &amp; Paste Roster Report Here'!$M292="RH",1,0),0)</f>
        <v>0</v>
      </c>
      <c r="CO295" s="122">
        <f>IF('Copy &amp; Paste Roster Report Here'!$A292=CO$7,IF('Copy &amp; Paste Roster Report Here'!$M292="RH",1,0),0)</f>
        <v>0</v>
      </c>
      <c r="CP295" s="122">
        <f>IF('Copy &amp; Paste Roster Report Here'!$A292=CP$7,IF('Copy &amp; Paste Roster Report Here'!$M292="RH",1,0),0)</f>
        <v>0</v>
      </c>
      <c r="CQ295" s="122">
        <f>IF('Copy &amp; Paste Roster Report Here'!$A292=CQ$7,IF('Copy &amp; Paste Roster Report Here'!$M292="RH",1,0),0)</f>
        <v>0</v>
      </c>
      <c r="CR295" s="73">
        <f t="shared" si="74"/>
        <v>0</v>
      </c>
      <c r="CS295" s="123">
        <f>IF('Copy &amp; Paste Roster Report Here'!$A292=CS$7,IF('Copy &amp; Paste Roster Report Here'!$M292="QT",1,0),0)</f>
        <v>0</v>
      </c>
      <c r="CT295" s="123">
        <f>IF('Copy &amp; Paste Roster Report Here'!$A292=CT$7,IF('Copy &amp; Paste Roster Report Here'!$M292="QT",1,0),0)</f>
        <v>0</v>
      </c>
      <c r="CU295" s="123">
        <f>IF('Copy &amp; Paste Roster Report Here'!$A292=CU$7,IF('Copy &amp; Paste Roster Report Here'!$M292="QT",1,0),0)</f>
        <v>0</v>
      </c>
      <c r="CV295" s="123">
        <f>IF('Copy &amp; Paste Roster Report Here'!$A292=CV$7,IF('Copy &amp; Paste Roster Report Here'!$M292="QT",1,0),0)</f>
        <v>0</v>
      </c>
      <c r="CW295" s="123">
        <f>IF('Copy &amp; Paste Roster Report Here'!$A292=CW$7,IF('Copy &amp; Paste Roster Report Here'!$M292="QT",1,0),0)</f>
        <v>0</v>
      </c>
      <c r="CX295" s="123">
        <f>IF('Copy &amp; Paste Roster Report Here'!$A292=CX$7,IF('Copy &amp; Paste Roster Report Here'!$M292="QT",1,0),0)</f>
        <v>0</v>
      </c>
      <c r="CY295" s="123">
        <f>IF('Copy &amp; Paste Roster Report Here'!$A292=CY$7,IF('Copy &amp; Paste Roster Report Here'!$M292="QT",1,0),0)</f>
        <v>0</v>
      </c>
      <c r="CZ295" s="123">
        <f>IF('Copy &amp; Paste Roster Report Here'!$A292=CZ$7,IF('Copy &amp; Paste Roster Report Here'!$M292="QT",1,0),0)</f>
        <v>0</v>
      </c>
      <c r="DA295" s="123">
        <f>IF('Copy &amp; Paste Roster Report Here'!$A292=DA$7,IF('Copy &amp; Paste Roster Report Here'!$M292="QT",1,0),0)</f>
        <v>0</v>
      </c>
      <c r="DB295" s="123">
        <f>IF('Copy &amp; Paste Roster Report Here'!$A292=DB$7,IF('Copy &amp; Paste Roster Report Here'!$M292="QT",1,0),0)</f>
        <v>0</v>
      </c>
      <c r="DC295" s="123">
        <f>IF('Copy &amp; Paste Roster Report Here'!$A292=DC$7,IF('Copy &amp; Paste Roster Report Here'!$M292="QT",1,0),0)</f>
        <v>0</v>
      </c>
      <c r="DD295" s="73">
        <f t="shared" si="75"/>
        <v>0</v>
      </c>
      <c r="DE295" s="124">
        <f>IF('Copy &amp; Paste Roster Report Here'!$A292=DE$7,IF('Copy &amp; Paste Roster Report Here'!$M292="xxxxxxxxxxx",1,0),0)</f>
        <v>0</v>
      </c>
      <c r="DF295" s="124">
        <f>IF('Copy &amp; Paste Roster Report Here'!$A292=DF$7,IF('Copy &amp; Paste Roster Report Here'!$M292="xxxxxxxxxxx",1,0),0)</f>
        <v>0</v>
      </c>
      <c r="DG295" s="124">
        <f>IF('Copy &amp; Paste Roster Report Here'!$A292=DG$7,IF('Copy &amp; Paste Roster Report Here'!$M292="xxxxxxxxxxx",1,0),0)</f>
        <v>0</v>
      </c>
      <c r="DH295" s="124">
        <f>IF('Copy &amp; Paste Roster Report Here'!$A292=DH$7,IF('Copy &amp; Paste Roster Report Here'!$M292="xxxxxxxxxxx",1,0),0)</f>
        <v>0</v>
      </c>
      <c r="DI295" s="124">
        <f>IF('Copy &amp; Paste Roster Report Here'!$A292=DI$7,IF('Copy &amp; Paste Roster Report Here'!$M292="xxxxxxxxxxx",1,0),0)</f>
        <v>0</v>
      </c>
      <c r="DJ295" s="124">
        <f>IF('Copy &amp; Paste Roster Report Here'!$A292=DJ$7,IF('Copy &amp; Paste Roster Report Here'!$M292="xxxxxxxxxxx",1,0),0)</f>
        <v>0</v>
      </c>
      <c r="DK295" s="124">
        <f>IF('Copy &amp; Paste Roster Report Here'!$A292=DK$7,IF('Copy &amp; Paste Roster Report Here'!$M292="xxxxxxxxxxx",1,0),0)</f>
        <v>0</v>
      </c>
      <c r="DL295" s="124">
        <f>IF('Copy &amp; Paste Roster Report Here'!$A292=DL$7,IF('Copy &amp; Paste Roster Report Here'!$M292="xxxxxxxxxxx",1,0),0)</f>
        <v>0</v>
      </c>
      <c r="DM295" s="124">
        <f>IF('Copy &amp; Paste Roster Report Here'!$A292=DM$7,IF('Copy &amp; Paste Roster Report Here'!$M292="xxxxxxxxxxx",1,0),0)</f>
        <v>0</v>
      </c>
      <c r="DN295" s="124">
        <f>IF('Copy &amp; Paste Roster Report Here'!$A292=DN$7,IF('Copy &amp; Paste Roster Report Here'!$M292="xxxxxxxxxxx",1,0),0)</f>
        <v>0</v>
      </c>
      <c r="DO295" s="124">
        <f>IF('Copy &amp; Paste Roster Report Here'!$A292=DO$7,IF('Copy &amp; Paste Roster Report Here'!$M292="xxxxxxxxxxx",1,0),0)</f>
        <v>0</v>
      </c>
      <c r="DP295" s="125">
        <f t="shared" si="76"/>
        <v>0</v>
      </c>
      <c r="DQ295" s="126">
        <f t="shared" si="77"/>
        <v>0</v>
      </c>
    </row>
    <row r="296" spans="1:121" x14ac:dyDescent="0.2">
      <c r="A296" s="111">
        <f t="shared" si="63"/>
        <v>0</v>
      </c>
      <c r="B296" s="111">
        <f t="shared" si="64"/>
        <v>0</v>
      </c>
      <c r="C296" s="112">
        <f>+('Copy &amp; Paste Roster Report Here'!$P293-'Copy &amp; Paste Roster Report Here'!$O293)/30</f>
        <v>0</v>
      </c>
      <c r="D296" s="112">
        <f>+('Copy &amp; Paste Roster Report Here'!$P293-'Copy &amp; Paste Roster Report Here'!$O293)</f>
        <v>0</v>
      </c>
      <c r="E296" s="111">
        <f>'Copy &amp; Paste Roster Report Here'!N293</f>
        <v>0</v>
      </c>
      <c r="F296" s="111" t="str">
        <f t="shared" si="65"/>
        <v>N</v>
      </c>
      <c r="G296" s="111">
        <f>'Copy &amp; Paste Roster Report Here'!R293</f>
        <v>0</v>
      </c>
      <c r="H296" s="113">
        <f t="shared" si="66"/>
        <v>0</v>
      </c>
      <c r="I296" s="112">
        <f>IF(F296="N",$F$5-'Copy &amp; Paste Roster Report Here'!O293,+'Copy &amp; Paste Roster Report Here'!Q293-'Copy &amp; Paste Roster Report Here'!O293)</f>
        <v>0</v>
      </c>
      <c r="J296" s="114">
        <f t="shared" si="67"/>
        <v>0</v>
      </c>
      <c r="K296" s="114">
        <f t="shared" si="68"/>
        <v>0</v>
      </c>
      <c r="L296" s="115">
        <f>'Copy &amp; Paste Roster Report Here'!F293</f>
        <v>0</v>
      </c>
      <c r="M296" s="116">
        <f t="shared" si="69"/>
        <v>0</v>
      </c>
      <c r="N296" s="117">
        <f>IF('Copy &amp; Paste Roster Report Here'!$A293='Analytical Tests'!N$7,IF($F296="Y",+$H296*N$6,0),0)</f>
        <v>0</v>
      </c>
      <c r="O296" s="117">
        <f>IF('Copy &amp; Paste Roster Report Here'!$A293='Analytical Tests'!O$7,IF($F296="Y",+$H296*O$6,0),0)</f>
        <v>0</v>
      </c>
      <c r="P296" s="117">
        <f>IF('Copy &amp; Paste Roster Report Here'!$A293='Analytical Tests'!P$7,IF($F296="Y",+$H296*P$6,0),0)</f>
        <v>0</v>
      </c>
      <c r="Q296" s="117">
        <f>IF('Copy &amp; Paste Roster Report Here'!$A293='Analytical Tests'!Q$7,IF($F296="Y",+$H296*Q$6,0),0)</f>
        <v>0</v>
      </c>
      <c r="R296" s="117">
        <f>IF('Copy &amp; Paste Roster Report Here'!$A293='Analytical Tests'!R$7,IF($F296="Y",+$H296*R$6,0),0)</f>
        <v>0</v>
      </c>
      <c r="S296" s="117">
        <f>IF('Copy &amp; Paste Roster Report Here'!$A293='Analytical Tests'!S$7,IF($F296="Y",+$H296*S$6,0),0)</f>
        <v>0</v>
      </c>
      <c r="T296" s="117">
        <f>IF('Copy &amp; Paste Roster Report Here'!$A293='Analytical Tests'!T$7,IF($F296="Y",+$H296*T$6,0),0)</f>
        <v>0</v>
      </c>
      <c r="U296" s="117">
        <f>IF('Copy &amp; Paste Roster Report Here'!$A293='Analytical Tests'!U$7,IF($F296="Y",+$H296*U$6,0),0)</f>
        <v>0</v>
      </c>
      <c r="V296" s="117">
        <f>IF('Copy &amp; Paste Roster Report Here'!$A293='Analytical Tests'!V$7,IF($F296="Y",+$H296*V$6,0),0)</f>
        <v>0</v>
      </c>
      <c r="W296" s="117">
        <f>IF('Copy &amp; Paste Roster Report Here'!$A293='Analytical Tests'!W$7,IF($F296="Y",+$H296*W$6,0),0)</f>
        <v>0</v>
      </c>
      <c r="X296" s="117">
        <f>IF('Copy &amp; Paste Roster Report Here'!$A293='Analytical Tests'!X$7,IF($F296="Y",+$H296*X$6,0),0)</f>
        <v>0</v>
      </c>
      <c r="Y296" s="117" t="b">
        <f>IF('Copy &amp; Paste Roster Report Here'!$A293='Analytical Tests'!Y$7,IF($F296="N",IF($J296&gt;=$C296,Y$6,+($I296/$D296)*Y$6),0))</f>
        <v>0</v>
      </c>
      <c r="Z296" s="117" t="b">
        <f>IF('Copy &amp; Paste Roster Report Here'!$A293='Analytical Tests'!Z$7,IF($F296="N",IF($J296&gt;=$C296,Z$6,+($I296/$D296)*Z$6),0))</f>
        <v>0</v>
      </c>
      <c r="AA296" s="117" t="b">
        <f>IF('Copy &amp; Paste Roster Report Here'!$A293='Analytical Tests'!AA$7,IF($F296="N",IF($J296&gt;=$C296,AA$6,+($I296/$D296)*AA$6),0))</f>
        <v>0</v>
      </c>
      <c r="AB296" s="117" t="b">
        <f>IF('Copy &amp; Paste Roster Report Here'!$A293='Analytical Tests'!AB$7,IF($F296="N",IF($J296&gt;=$C296,AB$6,+($I296/$D296)*AB$6),0))</f>
        <v>0</v>
      </c>
      <c r="AC296" s="117" t="b">
        <f>IF('Copy &amp; Paste Roster Report Here'!$A293='Analytical Tests'!AC$7,IF($F296="N",IF($J296&gt;=$C296,AC$6,+($I296/$D296)*AC$6),0))</f>
        <v>0</v>
      </c>
      <c r="AD296" s="117" t="b">
        <f>IF('Copy &amp; Paste Roster Report Here'!$A293='Analytical Tests'!AD$7,IF($F296="N",IF($J296&gt;=$C296,AD$6,+($I296/$D296)*AD$6),0))</f>
        <v>0</v>
      </c>
      <c r="AE296" s="117" t="b">
        <f>IF('Copy &amp; Paste Roster Report Here'!$A293='Analytical Tests'!AE$7,IF($F296="N",IF($J296&gt;=$C296,AE$6,+($I296/$D296)*AE$6),0))</f>
        <v>0</v>
      </c>
      <c r="AF296" s="117" t="b">
        <f>IF('Copy &amp; Paste Roster Report Here'!$A293='Analytical Tests'!AF$7,IF($F296="N",IF($J296&gt;=$C296,AF$6,+($I296/$D296)*AF$6),0))</f>
        <v>0</v>
      </c>
      <c r="AG296" s="117" t="b">
        <f>IF('Copy &amp; Paste Roster Report Here'!$A293='Analytical Tests'!AG$7,IF($F296="N",IF($J296&gt;=$C296,AG$6,+($I296/$D296)*AG$6),0))</f>
        <v>0</v>
      </c>
      <c r="AH296" s="117" t="b">
        <f>IF('Copy &amp; Paste Roster Report Here'!$A293='Analytical Tests'!AH$7,IF($F296="N",IF($J296&gt;=$C296,AH$6,+($I296/$D296)*AH$6),0))</f>
        <v>0</v>
      </c>
      <c r="AI296" s="117" t="b">
        <f>IF('Copy &amp; Paste Roster Report Here'!$A293='Analytical Tests'!AI$7,IF($F296="N",IF($J296&gt;=$C296,AI$6,+($I296/$D296)*AI$6),0))</f>
        <v>0</v>
      </c>
      <c r="AJ296" s="79"/>
      <c r="AK296" s="118">
        <f>IF('Copy &amp; Paste Roster Report Here'!$A293=AK$7,IF('Copy &amp; Paste Roster Report Here'!$M293="FT",1,0),0)</f>
        <v>0</v>
      </c>
      <c r="AL296" s="118">
        <f>IF('Copy &amp; Paste Roster Report Here'!$A293=AL$7,IF('Copy &amp; Paste Roster Report Here'!$M293="FT",1,0),0)</f>
        <v>0</v>
      </c>
      <c r="AM296" s="118">
        <f>IF('Copy &amp; Paste Roster Report Here'!$A293=AM$7,IF('Copy &amp; Paste Roster Report Here'!$M293="FT",1,0),0)</f>
        <v>0</v>
      </c>
      <c r="AN296" s="118">
        <f>IF('Copy &amp; Paste Roster Report Here'!$A293=AN$7,IF('Copy &amp; Paste Roster Report Here'!$M293="FT",1,0),0)</f>
        <v>0</v>
      </c>
      <c r="AO296" s="118">
        <f>IF('Copy &amp; Paste Roster Report Here'!$A293=AO$7,IF('Copy &amp; Paste Roster Report Here'!$M293="FT",1,0),0)</f>
        <v>0</v>
      </c>
      <c r="AP296" s="118">
        <f>IF('Copy &amp; Paste Roster Report Here'!$A293=AP$7,IF('Copy &amp; Paste Roster Report Here'!$M293="FT",1,0),0)</f>
        <v>0</v>
      </c>
      <c r="AQ296" s="118">
        <f>IF('Copy &amp; Paste Roster Report Here'!$A293=AQ$7,IF('Copy &amp; Paste Roster Report Here'!$M293="FT",1,0),0)</f>
        <v>0</v>
      </c>
      <c r="AR296" s="118">
        <f>IF('Copy &amp; Paste Roster Report Here'!$A293=AR$7,IF('Copy &amp; Paste Roster Report Here'!$M293="FT",1,0),0)</f>
        <v>0</v>
      </c>
      <c r="AS296" s="118">
        <f>IF('Copy &amp; Paste Roster Report Here'!$A293=AS$7,IF('Copy &amp; Paste Roster Report Here'!$M293="FT",1,0),0)</f>
        <v>0</v>
      </c>
      <c r="AT296" s="118">
        <f>IF('Copy &amp; Paste Roster Report Here'!$A293=AT$7,IF('Copy &amp; Paste Roster Report Here'!$M293="FT",1,0),0)</f>
        <v>0</v>
      </c>
      <c r="AU296" s="118">
        <f>IF('Copy &amp; Paste Roster Report Here'!$A293=AU$7,IF('Copy &amp; Paste Roster Report Here'!$M293="FT",1,0),0)</f>
        <v>0</v>
      </c>
      <c r="AV296" s="73">
        <f t="shared" si="70"/>
        <v>0</v>
      </c>
      <c r="AW296" s="119">
        <f>IF('Copy &amp; Paste Roster Report Here'!$A293=AW$7,IF('Copy &amp; Paste Roster Report Here'!$M293="HT",1,0),0)</f>
        <v>0</v>
      </c>
      <c r="AX296" s="119">
        <f>IF('Copy &amp; Paste Roster Report Here'!$A293=AX$7,IF('Copy &amp; Paste Roster Report Here'!$M293="HT",1,0),0)</f>
        <v>0</v>
      </c>
      <c r="AY296" s="119">
        <f>IF('Copy &amp; Paste Roster Report Here'!$A293=AY$7,IF('Copy &amp; Paste Roster Report Here'!$M293="HT",1,0),0)</f>
        <v>0</v>
      </c>
      <c r="AZ296" s="119">
        <f>IF('Copy &amp; Paste Roster Report Here'!$A293=AZ$7,IF('Copy &amp; Paste Roster Report Here'!$M293="HT",1,0),0)</f>
        <v>0</v>
      </c>
      <c r="BA296" s="119">
        <f>IF('Copy &amp; Paste Roster Report Here'!$A293=BA$7,IF('Copy &amp; Paste Roster Report Here'!$M293="HT",1,0),0)</f>
        <v>0</v>
      </c>
      <c r="BB296" s="119">
        <f>IF('Copy &amp; Paste Roster Report Here'!$A293=BB$7,IF('Copy &amp; Paste Roster Report Here'!$M293="HT",1,0),0)</f>
        <v>0</v>
      </c>
      <c r="BC296" s="119">
        <f>IF('Copy &amp; Paste Roster Report Here'!$A293=BC$7,IF('Copy &amp; Paste Roster Report Here'!$M293="HT",1,0),0)</f>
        <v>0</v>
      </c>
      <c r="BD296" s="119">
        <f>IF('Copy &amp; Paste Roster Report Here'!$A293=BD$7,IF('Copy &amp; Paste Roster Report Here'!$M293="HT",1,0),0)</f>
        <v>0</v>
      </c>
      <c r="BE296" s="119">
        <f>IF('Copy &amp; Paste Roster Report Here'!$A293=BE$7,IF('Copy &amp; Paste Roster Report Here'!$M293="HT",1,0),0)</f>
        <v>0</v>
      </c>
      <c r="BF296" s="119">
        <f>IF('Copy &amp; Paste Roster Report Here'!$A293=BF$7,IF('Copy &amp; Paste Roster Report Here'!$M293="HT",1,0),0)</f>
        <v>0</v>
      </c>
      <c r="BG296" s="119">
        <f>IF('Copy &amp; Paste Roster Report Here'!$A293=BG$7,IF('Copy &amp; Paste Roster Report Here'!$M293="HT",1,0),0)</f>
        <v>0</v>
      </c>
      <c r="BH296" s="73">
        <f t="shared" si="71"/>
        <v>0</v>
      </c>
      <c r="BI296" s="120">
        <f>IF('Copy &amp; Paste Roster Report Here'!$A293=BI$7,IF('Copy &amp; Paste Roster Report Here'!$M293="MT",1,0),0)</f>
        <v>0</v>
      </c>
      <c r="BJ296" s="120">
        <f>IF('Copy &amp; Paste Roster Report Here'!$A293=BJ$7,IF('Copy &amp; Paste Roster Report Here'!$M293="MT",1,0),0)</f>
        <v>0</v>
      </c>
      <c r="BK296" s="120">
        <f>IF('Copy &amp; Paste Roster Report Here'!$A293=BK$7,IF('Copy &amp; Paste Roster Report Here'!$M293="MT",1,0),0)</f>
        <v>0</v>
      </c>
      <c r="BL296" s="120">
        <f>IF('Copy &amp; Paste Roster Report Here'!$A293=BL$7,IF('Copy &amp; Paste Roster Report Here'!$M293="MT",1,0),0)</f>
        <v>0</v>
      </c>
      <c r="BM296" s="120">
        <f>IF('Copy &amp; Paste Roster Report Here'!$A293=BM$7,IF('Copy &amp; Paste Roster Report Here'!$M293="MT",1,0),0)</f>
        <v>0</v>
      </c>
      <c r="BN296" s="120">
        <f>IF('Copy &amp; Paste Roster Report Here'!$A293=BN$7,IF('Copy &amp; Paste Roster Report Here'!$M293="MT",1,0),0)</f>
        <v>0</v>
      </c>
      <c r="BO296" s="120">
        <f>IF('Copy &amp; Paste Roster Report Here'!$A293=BO$7,IF('Copy &amp; Paste Roster Report Here'!$M293="MT",1,0),0)</f>
        <v>0</v>
      </c>
      <c r="BP296" s="120">
        <f>IF('Copy &amp; Paste Roster Report Here'!$A293=BP$7,IF('Copy &amp; Paste Roster Report Here'!$M293="MT",1,0),0)</f>
        <v>0</v>
      </c>
      <c r="BQ296" s="120">
        <f>IF('Copy &amp; Paste Roster Report Here'!$A293=BQ$7,IF('Copy &amp; Paste Roster Report Here'!$M293="MT",1,0),0)</f>
        <v>0</v>
      </c>
      <c r="BR296" s="120">
        <f>IF('Copy &amp; Paste Roster Report Here'!$A293=BR$7,IF('Copy &amp; Paste Roster Report Here'!$M293="MT",1,0),0)</f>
        <v>0</v>
      </c>
      <c r="BS296" s="120">
        <f>IF('Copy &amp; Paste Roster Report Here'!$A293=BS$7,IF('Copy &amp; Paste Roster Report Here'!$M293="MT",1,0),0)</f>
        <v>0</v>
      </c>
      <c r="BT296" s="73">
        <f t="shared" si="72"/>
        <v>0</v>
      </c>
      <c r="BU296" s="121">
        <f>IF('Copy &amp; Paste Roster Report Here'!$A293=BU$7,IF('Copy &amp; Paste Roster Report Here'!$M293="fy",1,0),0)</f>
        <v>0</v>
      </c>
      <c r="BV296" s="121">
        <f>IF('Copy &amp; Paste Roster Report Here'!$A293=BV$7,IF('Copy &amp; Paste Roster Report Here'!$M293="fy",1,0),0)</f>
        <v>0</v>
      </c>
      <c r="BW296" s="121">
        <f>IF('Copy &amp; Paste Roster Report Here'!$A293=BW$7,IF('Copy &amp; Paste Roster Report Here'!$M293="fy",1,0),0)</f>
        <v>0</v>
      </c>
      <c r="BX296" s="121">
        <f>IF('Copy &amp; Paste Roster Report Here'!$A293=BX$7,IF('Copy &amp; Paste Roster Report Here'!$M293="fy",1,0),0)</f>
        <v>0</v>
      </c>
      <c r="BY296" s="121">
        <f>IF('Copy &amp; Paste Roster Report Here'!$A293=BY$7,IF('Copy &amp; Paste Roster Report Here'!$M293="fy",1,0),0)</f>
        <v>0</v>
      </c>
      <c r="BZ296" s="121">
        <f>IF('Copy &amp; Paste Roster Report Here'!$A293=BZ$7,IF('Copy &amp; Paste Roster Report Here'!$M293="fy",1,0),0)</f>
        <v>0</v>
      </c>
      <c r="CA296" s="121">
        <f>IF('Copy &amp; Paste Roster Report Here'!$A293=CA$7,IF('Copy &amp; Paste Roster Report Here'!$M293="fy",1,0),0)</f>
        <v>0</v>
      </c>
      <c r="CB296" s="121">
        <f>IF('Copy &amp; Paste Roster Report Here'!$A293=CB$7,IF('Copy &amp; Paste Roster Report Here'!$M293="fy",1,0),0)</f>
        <v>0</v>
      </c>
      <c r="CC296" s="121">
        <f>IF('Copy &amp; Paste Roster Report Here'!$A293=CC$7,IF('Copy &amp; Paste Roster Report Here'!$M293="fy",1,0),0)</f>
        <v>0</v>
      </c>
      <c r="CD296" s="121">
        <f>IF('Copy &amp; Paste Roster Report Here'!$A293=CD$7,IF('Copy &amp; Paste Roster Report Here'!$M293="fy",1,0),0)</f>
        <v>0</v>
      </c>
      <c r="CE296" s="121">
        <f>IF('Copy &amp; Paste Roster Report Here'!$A293=CE$7,IF('Copy &amp; Paste Roster Report Here'!$M293="fy",1,0),0)</f>
        <v>0</v>
      </c>
      <c r="CF296" s="73">
        <f t="shared" si="73"/>
        <v>0</v>
      </c>
      <c r="CG296" s="122">
        <f>IF('Copy &amp; Paste Roster Report Here'!$A293=CG$7,IF('Copy &amp; Paste Roster Report Here'!$M293="RH",1,0),0)</f>
        <v>0</v>
      </c>
      <c r="CH296" s="122">
        <f>IF('Copy &amp; Paste Roster Report Here'!$A293=CH$7,IF('Copy &amp; Paste Roster Report Here'!$M293="RH",1,0),0)</f>
        <v>0</v>
      </c>
      <c r="CI296" s="122">
        <f>IF('Copy &amp; Paste Roster Report Here'!$A293=CI$7,IF('Copy &amp; Paste Roster Report Here'!$M293="RH",1,0),0)</f>
        <v>0</v>
      </c>
      <c r="CJ296" s="122">
        <f>IF('Copy &amp; Paste Roster Report Here'!$A293=CJ$7,IF('Copy &amp; Paste Roster Report Here'!$M293="RH",1,0),0)</f>
        <v>0</v>
      </c>
      <c r="CK296" s="122">
        <f>IF('Copy &amp; Paste Roster Report Here'!$A293=CK$7,IF('Copy &amp; Paste Roster Report Here'!$M293="RH",1,0),0)</f>
        <v>0</v>
      </c>
      <c r="CL296" s="122">
        <f>IF('Copy &amp; Paste Roster Report Here'!$A293=CL$7,IF('Copy &amp; Paste Roster Report Here'!$M293="RH",1,0),0)</f>
        <v>0</v>
      </c>
      <c r="CM296" s="122">
        <f>IF('Copy &amp; Paste Roster Report Here'!$A293=CM$7,IF('Copy &amp; Paste Roster Report Here'!$M293="RH",1,0),0)</f>
        <v>0</v>
      </c>
      <c r="CN296" s="122">
        <f>IF('Copy &amp; Paste Roster Report Here'!$A293=CN$7,IF('Copy &amp; Paste Roster Report Here'!$M293="RH",1,0),0)</f>
        <v>0</v>
      </c>
      <c r="CO296" s="122">
        <f>IF('Copy &amp; Paste Roster Report Here'!$A293=CO$7,IF('Copy &amp; Paste Roster Report Here'!$M293="RH",1,0),0)</f>
        <v>0</v>
      </c>
      <c r="CP296" s="122">
        <f>IF('Copy &amp; Paste Roster Report Here'!$A293=CP$7,IF('Copy &amp; Paste Roster Report Here'!$M293="RH",1,0),0)</f>
        <v>0</v>
      </c>
      <c r="CQ296" s="122">
        <f>IF('Copy &amp; Paste Roster Report Here'!$A293=CQ$7,IF('Copy &amp; Paste Roster Report Here'!$M293="RH",1,0),0)</f>
        <v>0</v>
      </c>
      <c r="CR296" s="73">
        <f t="shared" si="74"/>
        <v>0</v>
      </c>
      <c r="CS296" s="123">
        <f>IF('Copy &amp; Paste Roster Report Here'!$A293=CS$7,IF('Copy &amp; Paste Roster Report Here'!$M293="QT",1,0),0)</f>
        <v>0</v>
      </c>
      <c r="CT296" s="123">
        <f>IF('Copy &amp; Paste Roster Report Here'!$A293=CT$7,IF('Copy &amp; Paste Roster Report Here'!$M293="QT",1,0),0)</f>
        <v>0</v>
      </c>
      <c r="CU296" s="123">
        <f>IF('Copy &amp; Paste Roster Report Here'!$A293=CU$7,IF('Copy &amp; Paste Roster Report Here'!$M293="QT",1,0),0)</f>
        <v>0</v>
      </c>
      <c r="CV296" s="123">
        <f>IF('Copy &amp; Paste Roster Report Here'!$A293=CV$7,IF('Copy &amp; Paste Roster Report Here'!$M293="QT",1,0),0)</f>
        <v>0</v>
      </c>
      <c r="CW296" s="123">
        <f>IF('Copy &amp; Paste Roster Report Here'!$A293=CW$7,IF('Copy &amp; Paste Roster Report Here'!$M293="QT",1,0),0)</f>
        <v>0</v>
      </c>
      <c r="CX296" s="123">
        <f>IF('Copy &amp; Paste Roster Report Here'!$A293=CX$7,IF('Copy &amp; Paste Roster Report Here'!$M293="QT",1,0),0)</f>
        <v>0</v>
      </c>
      <c r="CY296" s="123">
        <f>IF('Copy &amp; Paste Roster Report Here'!$A293=CY$7,IF('Copy &amp; Paste Roster Report Here'!$M293="QT",1,0),0)</f>
        <v>0</v>
      </c>
      <c r="CZ296" s="123">
        <f>IF('Copy &amp; Paste Roster Report Here'!$A293=CZ$7,IF('Copy &amp; Paste Roster Report Here'!$M293="QT",1,0),0)</f>
        <v>0</v>
      </c>
      <c r="DA296" s="123">
        <f>IF('Copy &amp; Paste Roster Report Here'!$A293=DA$7,IF('Copy &amp; Paste Roster Report Here'!$M293="QT",1,0),0)</f>
        <v>0</v>
      </c>
      <c r="DB296" s="123">
        <f>IF('Copy &amp; Paste Roster Report Here'!$A293=DB$7,IF('Copy &amp; Paste Roster Report Here'!$M293="QT",1,0),0)</f>
        <v>0</v>
      </c>
      <c r="DC296" s="123">
        <f>IF('Copy &amp; Paste Roster Report Here'!$A293=DC$7,IF('Copy &amp; Paste Roster Report Here'!$M293="QT",1,0),0)</f>
        <v>0</v>
      </c>
      <c r="DD296" s="73">
        <f t="shared" si="75"/>
        <v>0</v>
      </c>
      <c r="DE296" s="124">
        <f>IF('Copy &amp; Paste Roster Report Here'!$A293=DE$7,IF('Copy &amp; Paste Roster Report Here'!$M293="xxxxxxxxxxx",1,0),0)</f>
        <v>0</v>
      </c>
      <c r="DF296" s="124">
        <f>IF('Copy &amp; Paste Roster Report Here'!$A293=DF$7,IF('Copy &amp; Paste Roster Report Here'!$M293="xxxxxxxxxxx",1,0),0)</f>
        <v>0</v>
      </c>
      <c r="DG296" s="124">
        <f>IF('Copy &amp; Paste Roster Report Here'!$A293=DG$7,IF('Copy &amp; Paste Roster Report Here'!$M293="xxxxxxxxxxx",1,0),0)</f>
        <v>0</v>
      </c>
      <c r="DH296" s="124">
        <f>IF('Copy &amp; Paste Roster Report Here'!$A293=DH$7,IF('Copy &amp; Paste Roster Report Here'!$M293="xxxxxxxxxxx",1,0),0)</f>
        <v>0</v>
      </c>
      <c r="DI296" s="124">
        <f>IF('Copy &amp; Paste Roster Report Here'!$A293=DI$7,IF('Copy &amp; Paste Roster Report Here'!$M293="xxxxxxxxxxx",1,0),0)</f>
        <v>0</v>
      </c>
      <c r="DJ296" s="124">
        <f>IF('Copy &amp; Paste Roster Report Here'!$A293=DJ$7,IF('Copy &amp; Paste Roster Report Here'!$M293="xxxxxxxxxxx",1,0),0)</f>
        <v>0</v>
      </c>
      <c r="DK296" s="124">
        <f>IF('Copy &amp; Paste Roster Report Here'!$A293=DK$7,IF('Copy &amp; Paste Roster Report Here'!$M293="xxxxxxxxxxx",1,0),0)</f>
        <v>0</v>
      </c>
      <c r="DL296" s="124">
        <f>IF('Copy &amp; Paste Roster Report Here'!$A293=DL$7,IF('Copy &amp; Paste Roster Report Here'!$M293="xxxxxxxxxxx",1,0),0)</f>
        <v>0</v>
      </c>
      <c r="DM296" s="124">
        <f>IF('Copy &amp; Paste Roster Report Here'!$A293=DM$7,IF('Copy &amp; Paste Roster Report Here'!$M293="xxxxxxxxxxx",1,0),0)</f>
        <v>0</v>
      </c>
      <c r="DN296" s="124">
        <f>IF('Copy &amp; Paste Roster Report Here'!$A293=DN$7,IF('Copy &amp; Paste Roster Report Here'!$M293="xxxxxxxxxxx",1,0),0)</f>
        <v>0</v>
      </c>
      <c r="DO296" s="124">
        <f>IF('Copy &amp; Paste Roster Report Here'!$A293=DO$7,IF('Copy &amp; Paste Roster Report Here'!$M293="xxxxxxxxxxx",1,0),0)</f>
        <v>0</v>
      </c>
      <c r="DP296" s="125">
        <f t="shared" si="76"/>
        <v>0</v>
      </c>
      <c r="DQ296" s="126">
        <f t="shared" si="77"/>
        <v>0</v>
      </c>
    </row>
    <row r="297" spans="1:121" x14ac:dyDescent="0.2">
      <c r="A297" s="111">
        <f t="shared" si="63"/>
        <v>0</v>
      </c>
      <c r="B297" s="111">
        <f t="shared" si="64"/>
        <v>0</v>
      </c>
      <c r="C297" s="112">
        <f>+('Copy &amp; Paste Roster Report Here'!$P294-'Copy &amp; Paste Roster Report Here'!$O294)/30</f>
        <v>0</v>
      </c>
      <c r="D297" s="112">
        <f>+('Copy &amp; Paste Roster Report Here'!$P294-'Copy &amp; Paste Roster Report Here'!$O294)</f>
        <v>0</v>
      </c>
      <c r="E297" s="111">
        <f>'Copy &amp; Paste Roster Report Here'!N294</f>
        <v>0</v>
      </c>
      <c r="F297" s="111" t="str">
        <f t="shared" si="65"/>
        <v>N</v>
      </c>
      <c r="G297" s="111">
        <f>'Copy &amp; Paste Roster Report Here'!R294</f>
        <v>0</v>
      </c>
      <c r="H297" s="113">
        <f t="shared" si="66"/>
        <v>0</v>
      </c>
      <c r="I297" s="112">
        <f>IF(F297="N",$F$5-'Copy &amp; Paste Roster Report Here'!O294,+'Copy &amp; Paste Roster Report Here'!Q294-'Copy &amp; Paste Roster Report Here'!O294)</f>
        <v>0</v>
      </c>
      <c r="J297" s="114">
        <f t="shared" si="67"/>
        <v>0</v>
      </c>
      <c r="K297" s="114">
        <f t="shared" si="68"/>
        <v>0</v>
      </c>
      <c r="L297" s="115">
        <f>'Copy &amp; Paste Roster Report Here'!F294</f>
        <v>0</v>
      </c>
      <c r="M297" s="116">
        <f t="shared" si="69"/>
        <v>0</v>
      </c>
      <c r="N297" s="117">
        <f>IF('Copy &amp; Paste Roster Report Here'!$A294='Analytical Tests'!N$7,IF($F297="Y",+$H297*N$6,0),0)</f>
        <v>0</v>
      </c>
      <c r="O297" s="117">
        <f>IF('Copy &amp; Paste Roster Report Here'!$A294='Analytical Tests'!O$7,IF($F297="Y",+$H297*O$6,0),0)</f>
        <v>0</v>
      </c>
      <c r="P297" s="117">
        <f>IF('Copy &amp; Paste Roster Report Here'!$A294='Analytical Tests'!P$7,IF($F297="Y",+$H297*P$6,0),0)</f>
        <v>0</v>
      </c>
      <c r="Q297" s="117">
        <f>IF('Copy &amp; Paste Roster Report Here'!$A294='Analytical Tests'!Q$7,IF($F297="Y",+$H297*Q$6,0),0)</f>
        <v>0</v>
      </c>
      <c r="R297" s="117">
        <f>IF('Copy &amp; Paste Roster Report Here'!$A294='Analytical Tests'!R$7,IF($F297="Y",+$H297*R$6,0),0)</f>
        <v>0</v>
      </c>
      <c r="S297" s="117">
        <f>IF('Copy &amp; Paste Roster Report Here'!$A294='Analytical Tests'!S$7,IF($F297="Y",+$H297*S$6,0),0)</f>
        <v>0</v>
      </c>
      <c r="T297" s="117">
        <f>IF('Copy &amp; Paste Roster Report Here'!$A294='Analytical Tests'!T$7,IF($F297="Y",+$H297*T$6,0),0)</f>
        <v>0</v>
      </c>
      <c r="U297" s="117">
        <f>IF('Copy &amp; Paste Roster Report Here'!$A294='Analytical Tests'!U$7,IF($F297="Y",+$H297*U$6,0),0)</f>
        <v>0</v>
      </c>
      <c r="V297" s="117">
        <f>IF('Copy &amp; Paste Roster Report Here'!$A294='Analytical Tests'!V$7,IF($F297="Y",+$H297*V$6,0),0)</f>
        <v>0</v>
      </c>
      <c r="W297" s="117">
        <f>IF('Copy &amp; Paste Roster Report Here'!$A294='Analytical Tests'!W$7,IF($F297="Y",+$H297*W$6,0),0)</f>
        <v>0</v>
      </c>
      <c r="X297" s="117">
        <f>IF('Copy &amp; Paste Roster Report Here'!$A294='Analytical Tests'!X$7,IF($F297="Y",+$H297*X$6,0),0)</f>
        <v>0</v>
      </c>
      <c r="Y297" s="117" t="b">
        <f>IF('Copy &amp; Paste Roster Report Here'!$A294='Analytical Tests'!Y$7,IF($F297="N",IF($J297&gt;=$C297,Y$6,+($I297/$D297)*Y$6),0))</f>
        <v>0</v>
      </c>
      <c r="Z297" s="117" t="b">
        <f>IF('Copy &amp; Paste Roster Report Here'!$A294='Analytical Tests'!Z$7,IF($F297="N",IF($J297&gt;=$C297,Z$6,+($I297/$D297)*Z$6),0))</f>
        <v>0</v>
      </c>
      <c r="AA297" s="117" t="b">
        <f>IF('Copy &amp; Paste Roster Report Here'!$A294='Analytical Tests'!AA$7,IF($F297="N",IF($J297&gt;=$C297,AA$6,+($I297/$D297)*AA$6),0))</f>
        <v>0</v>
      </c>
      <c r="AB297" s="117" t="b">
        <f>IF('Copy &amp; Paste Roster Report Here'!$A294='Analytical Tests'!AB$7,IF($F297="N",IF($J297&gt;=$C297,AB$6,+($I297/$D297)*AB$6),0))</f>
        <v>0</v>
      </c>
      <c r="AC297" s="117" t="b">
        <f>IF('Copy &amp; Paste Roster Report Here'!$A294='Analytical Tests'!AC$7,IF($F297="N",IF($J297&gt;=$C297,AC$6,+($I297/$D297)*AC$6),0))</f>
        <v>0</v>
      </c>
      <c r="AD297" s="117" t="b">
        <f>IF('Copy &amp; Paste Roster Report Here'!$A294='Analytical Tests'!AD$7,IF($F297="N",IF($J297&gt;=$C297,AD$6,+($I297/$D297)*AD$6),0))</f>
        <v>0</v>
      </c>
      <c r="AE297" s="117" t="b">
        <f>IF('Copy &amp; Paste Roster Report Here'!$A294='Analytical Tests'!AE$7,IF($F297="N",IF($J297&gt;=$C297,AE$6,+($I297/$D297)*AE$6),0))</f>
        <v>0</v>
      </c>
      <c r="AF297" s="117" t="b">
        <f>IF('Copy &amp; Paste Roster Report Here'!$A294='Analytical Tests'!AF$7,IF($F297="N",IF($J297&gt;=$C297,AF$6,+($I297/$D297)*AF$6),0))</f>
        <v>0</v>
      </c>
      <c r="AG297" s="117" t="b">
        <f>IF('Copy &amp; Paste Roster Report Here'!$A294='Analytical Tests'!AG$7,IF($F297="N",IF($J297&gt;=$C297,AG$6,+($I297/$D297)*AG$6),0))</f>
        <v>0</v>
      </c>
      <c r="AH297" s="117" t="b">
        <f>IF('Copy &amp; Paste Roster Report Here'!$A294='Analytical Tests'!AH$7,IF($F297="N",IF($J297&gt;=$C297,AH$6,+($I297/$D297)*AH$6),0))</f>
        <v>0</v>
      </c>
      <c r="AI297" s="117" t="b">
        <f>IF('Copy &amp; Paste Roster Report Here'!$A294='Analytical Tests'!AI$7,IF($F297="N",IF($J297&gt;=$C297,AI$6,+($I297/$D297)*AI$6),0))</f>
        <v>0</v>
      </c>
      <c r="AJ297" s="79"/>
      <c r="AK297" s="118">
        <f>IF('Copy &amp; Paste Roster Report Here'!$A294=AK$7,IF('Copy &amp; Paste Roster Report Here'!$M294="FT",1,0),0)</f>
        <v>0</v>
      </c>
      <c r="AL297" s="118">
        <f>IF('Copy &amp; Paste Roster Report Here'!$A294=AL$7,IF('Copy &amp; Paste Roster Report Here'!$M294="FT",1,0),0)</f>
        <v>0</v>
      </c>
      <c r="AM297" s="118">
        <f>IF('Copy &amp; Paste Roster Report Here'!$A294=AM$7,IF('Copy &amp; Paste Roster Report Here'!$M294="FT",1,0),0)</f>
        <v>0</v>
      </c>
      <c r="AN297" s="118">
        <f>IF('Copy &amp; Paste Roster Report Here'!$A294=AN$7,IF('Copy &amp; Paste Roster Report Here'!$M294="FT",1,0),0)</f>
        <v>0</v>
      </c>
      <c r="AO297" s="118">
        <f>IF('Copy &amp; Paste Roster Report Here'!$A294=AO$7,IF('Copy &amp; Paste Roster Report Here'!$M294="FT",1,0),0)</f>
        <v>0</v>
      </c>
      <c r="AP297" s="118">
        <f>IF('Copy &amp; Paste Roster Report Here'!$A294=AP$7,IF('Copy &amp; Paste Roster Report Here'!$M294="FT",1,0),0)</f>
        <v>0</v>
      </c>
      <c r="AQ297" s="118">
        <f>IF('Copy &amp; Paste Roster Report Here'!$A294=AQ$7,IF('Copy &amp; Paste Roster Report Here'!$M294="FT",1,0),0)</f>
        <v>0</v>
      </c>
      <c r="AR297" s="118">
        <f>IF('Copy &amp; Paste Roster Report Here'!$A294=AR$7,IF('Copy &amp; Paste Roster Report Here'!$M294="FT",1,0),0)</f>
        <v>0</v>
      </c>
      <c r="AS297" s="118">
        <f>IF('Copy &amp; Paste Roster Report Here'!$A294=AS$7,IF('Copy &amp; Paste Roster Report Here'!$M294="FT",1,0),0)</f>
        <v>0</v>
      </c>
      <c r="AT297" s="118">
        <f>IF('Copy &amp; Paste Roster Report Here'!$A294=AT$7,IF('Copy &amp; Paste Roster Report Here'!$M294="FT",1,0),0)</f>
        <v>0</v>
      </c>
      <c r="AU297" s="118">
        <f>IF('Copy &amp; Paste Roster Report Here'!$A294=AU$7,IF('Copy &amp; Paste Roster Report Here'!$M294="FT",1,0),0)</f>
        <v>0</v>
      </c>
      <c r="AV297" s="73">
        <f t="shared" si="70"/>
        <v>0</v>
      </c>
      <c r="AW297" s="119">
        <f>IF('Copy &amp; Paste Roster Report Here'!$A294=AW$7,IF('Copy &amp; Paste Roster Report Here'!$M294="HT",1,0),0)</f>
        <v>0</v>
      </c>
      <c r="AX297" s="119">
        <f>IF('Copy &amp; Paste Roster Report Here'!$A294=AX$7,IF('Copy &amp; Paste Roster Report Here'!$M294="HT",1,0),0)</f>
        <v>0</v>
      </c>
      <c r="AY297" s="119">
        <f>IF('Copy &amp; Paste Roster Report Here'!$A294=AY$7,IF('Copy &amp; Paste Roster Report Here'!$M294="HT",1,0),0)</f>
        <v>0</v>
      </c>
      <c r="AZ297" s="119">
        <f>IF('Copy &amp; Paste Roster Report Here'!$A294=AZ$7,IF('Copy &amp; Paste Roster Report Here'!$M294="HT",1,0),0)</f>
        <v>0</v>
      </c>
      <c r="BA297" s="119">
        <f>IF('Copy &amp; Paste Roster Report Here'!$A294=BA$7,IF('Copy &amp; Paste Roster Report Here'!$M294="HT",1,0),0)</f>
        <v>0</v>
      </c>
      <c r="BB297" s="119">
        <f>IF('Copy &amp; Paste Roster Report Here'!$A294=BB$7,IF('Copy &amp; Paste Roster Report Here'!$M294="HT",1,0),0)</f>
        <v>0</v>
      </c>
      <c r="BC297" s="119">
        <f>IF('Copy &amp; Paste Roster Report Here'!$A294=BC$7,IF('Copy &amp; Paste Roster Report Here'!$M294="HT",1,0),0)</f>
        <v>0</v>
      </c>
      <c r="BD297" s="119">
        <f>IF('Copy &amp; Paste Roster Report Here'!$A294=BD$7,IF('Copy &amp; Paste Roster Report Here'!$M294="HT",1,0),0)</f>
        <v>0</v>
      </c>
      <c r="BE297" s="119">
        <f>IF('Copy &amp; Paste Roster Report Here'!$A294=BE$7,IF('Copy &amp; Paste Roster Report Here'!$M294="HT",1,0),0)</f>
        <v>0</v>
      </c>
      <c r="BF297" s="119">
        <f>IF('Copy &amp; Paste Roster Report Here'!$A294=BF$7,IF('Copy &amp; Paste Roster Report Here'!$M294="HT",1,0),0)</f>
        <v>0</v>
      </c>
      <c r="BG297" s="119">
        <f>IF('Copy &amp; Paste Roster Report Here'!$A294=BG$7,IF('Copy &amp; Paste Roster Report Here'!$M294="HT",1,0),0)</f>
        <v>0</v>
      </c>
      <c r="BH297" s="73">
        <f t="shared" si="71"/>
        <v>0</v>
      </c>
      <c r="BI297" s="120">
        <f>IF('Copy &amp; Paste Roster Report Here'!$A294=BI$7,IF('Copy &amp; Paste Roster Report Here'!$M294="MT",1,0),0)</f>
        <v>0</v>
      </c>
      <c r="BJ297" s="120">
        <f>IF('Copy &amp; Paste Roster Report Here'!$A294=BJ$7,IF('Copy &amp; Paste Roster Report Here'!$M294="MT",1,0),0)</f>
        <v>0</v>
      </c>
      <c r="BK297" s="120">
        <f>IF('Copy &amp; Paste Roster Report Here'!$A294=BK$7,IF('Copy &amp; Paste Roster Report Here'!$M294="MT",1,0),0)</f>
        <v>0</v>
      </c>
      <c r="BL297" s="120">
        <f>IF('Copy &amp; Paste Roster Report Here'!$A294=BL$7,IF('Copy &amp; Paste Roster Report Here'!$M294="MT",1,0),0)</f>
        <v>0</v>
      </c>
      <c r="BM297" s="120">
        <f>IF('Copy &amp; Paste Roster Report Here'!$A294=BM$7,IF('Copy &amp; Paste Roster Report Here'!$M294="MT",1,0),0)</f>
        <v>0</v>
      </c>
      <c r="BN297" s="120">
        <f>IF('Copy &amp; Paste Roster Report Here'!$A294=BN$7,IF('Copy &amp; Paste Roster Report Here'!$M294="MT",1,0),0)</f>
        <v>0</v>
      </c>
      <c r="BO297" s="120">
        <f>IF('Copy &amp; Paste Roster Report Here'!$A294=BO$7,IF('Copy &amp; Paste Roster Report Here'!$M294="MT",1,0),0)</f>
        <v>0</v>
      </c>
      <c r="BP297" s="120">
        <f>IF('Copy &amp; Paste Roster Report Here'!$A294=BP$7,IF('Copy &amp; Paste Roster Report Here'!$M294="MT",1,0),0)</f>
        <v>0</v>
      </c>
      <c r="BQ297" s="120">
        <f>IF('Copy &amp; Paste Roster Report Here'!$A294=BQ$7,IF('Copy &amp; Paste Roster Report Here'!$M294="MT",1,0),0)</f>
        <v>0</v>
      </c>
      <c r="BR297" s="120">
        <f>IF('Copy &amp; Paste Roster Report Here'!$A294=BR$7,IF('Copy &amp; Paste Roster Report Here'!$M294="MT",1,0),0)</f>
        <v>0</v>
      </c>
      <c r="BS297" s="120">
        <f>IF('Copy &amp; Paste Roster Report Here'!$A294=BS$7,IF('Copy &amp; Paste Roster Report Here'!$M294="MT",1,0),0)</f>
        <v>0</v>
      </c>
      <c r="BT297" s="73">
        <f t="shared" si="72"/>
        <v>0</v>
      </c>
      <c r="BU297" s="121">
        <f>IF('Copy &amp; Paste Roster Report Here'!$A294=BU$7,IF('Copy &amp; Paste Roster Report Here'!$M294="fy",1,0),0)</f>
        <v>0</v>
      </c>
      <c r="BV297" s="121">
        <f>IF('Copy &amp; Paste Roster Report Here'!$A294=BV$7,IF('Copy &amp; Paste Roster Report Here'!$M294="fy",1,0),0)</f>
        <v>0</v>
      </c>
      <c r="BW297" s="121">
        <f>IF('Copy &amp; Paste Roster Report Here'!$A294=BW$7,IF('Copy &amp; Paste Roster Report Here'!$M294="fy",1,0),0)</f>
        <v>0</v>
      </c>
      <c r="BX297" s="121">
        <f>IF('Copy &amp; Paste Roster Report Here'!$A294=BX$7,IF('Copy &amp; Paste Roster Report Here'!$M294="fy",1,0),0)</f>
        <v>0</v>
      </c>
      <c r="BY297" s="121">
        <f>IF('Copy &amp; Paste Roster Report Here'!$A294=BY$7,IF('Copy &amp; Paste Roster Report Here'!$M294="fy",1,0),0)</f>
        <v>0</v>
      </c>
      <c r="BZ297" s="121">
        <f>IF('Copy &amp; Paste Roster Report Here'!$A294=BZ$7,IF('Copy &amp; Paste Roster Report Here'!$M294="fy",1,0),0)</f>
        <v>0</v>
      </c>
      <c r="CA297" s="121">
        <f>IF('Copy &amp; Paste Roster Report Here'!$A294=CA$7,IF('Copy &amp; Paste Roster Report Here'!$M294="fy",1,0),0)</f>
        <v>0</v>
      </c>
      <c r="CB297" s="121">
        <f>IF('Copy &amp; Paste Roster Report Here'!$A294=CB$7,IF('Copy &amp; Paste Roster Report Here'!$M294="fy",1,0),0)</f>
        <v>0</v>
      </c>
      <c r="CC297" s="121">
        <f>IF('Copy &amp; Paste Roster Report Here'!$A294=CC$7,IF('Copy &amp; Paste Roster Report Here'!$M294="fy",1,0),0)</f>
        <v>0</v>
      </c>
      <c r="CD297" s="121">
        <f>IF('Copy &amp; Paste Roster Report Here'!$A294=CD$7,IF('Copy &amp; Paste Roster Report Here'!$M294="fy",1,0),0)</f>
        <v>0</v>
      </c>
      <c r="CE297" s="121">
        <f>IF('Copy &amp; Paste Roster Report Here'!$A294=CE$7,IF('Copy &amp; Paste Roster Report Here'!$M294="fy",1,0),0)</f>
        <v>0</v>
      </c>
      <c r="CF297" s="73">
        <f t="shared" si="73"/>
        <v>0</v>
      </c>
      <c r="CG297" s="122">
        <f>IF('Copy &amp; Paste Roster Report Here'!$A294=CG$7,IF('Copy &amp; Paste Roster Report Here'!$M294="RH",1,0),0)</f>
        <v>0</v>
      </c>
      <c r="CH297" s="122">
        <f>IF('Copy &amp; Paste Roster Report Here'!$A294=CH$7,IF('Copy &amp; Paste Roster Report Here'!$M294="RH",1,0),0)</f>
        <v>0</v>
      </c>
      <c r="CI297" s="122">
        <f>IF('Copy &amp; Paste Roster Report Here'!$A294=CI$7,IF('Copy &amp; Paste Roster Report Here'!$M294="RH",1,0),0)</f>
        <v>0</v>
      </c>
      <c r="CJ297" s="122">
        <f>IF('Copy &amp; Paste Roster Report Here'!$A294=CJ$7,IF('Copy &amp; Paste Roster Report Here'!$M294="RH",1,0),0)</f>
        <v>0</v>
      </c>
      <c r="CK297" s="122">
        <f>IF('Copy &amp; Paste Roster Report Here'!$A294=CK$7,IF('Copy &amp; Paste Roster Report Here'!$M294="RH",1,0),0)</f>
        <v>0</v>
      </c>
      <c r="CL297" s="122">
        <f>IF('Copy &amp; Paste Roster Report Here'!$A294=CL$7,IF('Copy &amp; Paste Roster Report Here'!$M294="RH",1,0),0)</f>
        <v>0</v>
      </c>
      <c r="CM297" s="122">
        <f>IF('Copy &amp; Paste Roster Report Here'!$A294=CM$7,IF('Copy &amp; Paste Roster Report Here'!$M294="RH",1,0),0)</f>
        <v>0</v>
      </c>
      <c r="CN297" s="122">
        <f>IF('Copy &amp; Paste Roster Report Here'!$A294=CN$7,IF('Copy &amp; Paste Roster Report Here'!$M294="RH",1,0),0)</f>
        <v>0</v>
      </c>
      <c r="CO297" s="122">
        <f>IF('Copy &amp; Paste Roster Report Here'!$A294=CO$7,IF('Copy &amp; Paste Roster Report Here'!$M294="RH",1,0),0)</f>
        <v>0</v>
      </c>
      <c r="CP297" s="122">
        <f>IF('Copy &amp; Paste Roster Report Here'!$A294=CP$7,IF('Copy &amp; Paste Roster Report Here'!$M294="RH",1,0),0)</f>
        <v>0</v>
      </c>
      <c r="CQ297" s="122">
        <f>IF('Copy &amp; Paste Roster Report Here'!$A294=CQ$7,IF('Copy &amp; Paste Roster Report Here'!$M294="RH",1,0),0)</f>
        <v>0</v>
      </c>
      <c r="CR297" s="73">
        <f t="shared" si="74"/>
        <v>0</v>
      </c>
      <c r="CS297" s="123">
        <f>IF('Copy &amp; Paste Roster Report Here'!$A294=CS$7,IF('Copy &amp; Paste Roster Report Here'!$M294="QT",1,0),0)</f>
        <v>0</v>
      </c>
      <c r="CT297" s="123">
        <f>IF('Copy &amp; Paste Roster Report Here'!$A294=CT$7,IF('Copy &amp; Paste Roster Report Here'!$M294="QT",1,0),0)</f>
        <v>0</v>
      </c>
      <c r="CU297" s="123">
        <f>IF('Copy &amp; Paste Roster Report Here'!$A294=CU$7,IF('Copy &amp; Paste Roster Report Here'!$M294="QT",1,0),0)</f>
        <v>0</v>
      </c>
      <c r="CV297" s="123">
        <f>IF('Copy &amp; Paste Roster Report Here'!$A294=CV$7,IF('Copy &amp; Paste Roster Report Here'!$M294="QT",1,0),0)</f>
        <v>0</v>
      </c>
      <c r="CW297" s="123">
        <f>IF('Copy &amp; Paste Roster Report Here'!$A294=CW$7,IF('Copy &amp; Paste Roster Report Here'!$M294="QT",1,0),0)</f>
        <v>0</v>
      </c>
      <c r="CX297" s="123">
        <f>IF('Copy &amp; Paste Roster Report Here'!$A294=CX$7,IF('Copy &amp; Paste Roster Report Here'!$M294="QT",1,0),0)</f>
        <v>0</v>
      </c>
      <c r="CY297" s="123">
        <f>IF('Copy &amp; Paste Roster Report Here'!$A294=CY$7,IF('Copy &amp; Paste Roster Report Here'!$M294="QT",1,0),0)</f>
        <v>0</v>
      </c>
      <c r="CZ297" s="123">
        <f>IF('Copy &amp; Paste Roster Report Here'!$A294=CZ$7,IF('Copy &amp; Paste Roster Report Here'!$M294="QT",1,0),0)</f>
        <v>0</v>
      </c>
      <c r="DA297" s="123">
        <f>IF('Copy &amp; Paste Roster Report Here'!$A294=DA$7,IF('Copy &amp; Paste Roster Report Here'!$M294="QT",1,0),0)</f>
        <v>0</v>
      </c>
      <c r="DB297" s="123">
        <f>IF('Copy &amp; Paste Roster Report Here'!$A294=DB$7,IF('Copy &amp; Paste Roster Report Here'!$M294="QT",1,0),0)</f>
        <v>0</v>
      </c>
      <c r="DC297" s="123">
        <f>IF('Copy &amp; Paste Roster Report Here'!$A294=DC$7,IF('Copy &amp; Paste Roster Report Here'!$M294="QT",1,0),0)</f>
        <v>0</v>
      </c>
      <c r="DD297" s="73">
        <f t="shared" si="75"/>
        <v>0</v>
      </c>
      <c r="DE297" s="124">
        <f>IF('Copy &amp; Paste Roster Report Here'!$A294=DE$7,IF('Copy &amp; Paste Roster Report Here'!$M294="xxxxxxxxxxx",1,0),0)</f>
        <v>0</v>
      </c>
      <c r="DF297" s="124">
        <f>IF('Copy &amp; Paste Roster Report Here'!$A294=DF$7,IF('Copy &amp; Paste Roster Report Here'!$M294="xxxxxxxxxxx",1,0),0)</f>
        <v>0</v>
      </c>
      <c r="DG297" s="124">
        <f>IF('Copy &amp; Paste Roster Report Here'!$A294=DG$7,IF('Copy &amp; Paste Roster Report Here'!$M294="xxxxxxxxxxx",1,0),0)</f>
        <v>0</v>
      </c>
      <c r="DH297" s="124">
        <f>IF('Copy &amp; Paste Roster Report Here'!$A294=DH$7,IF('Copy &amp; Paste Roster Report Here'!$M294="xxxxxxxxxxx",1,0),0)</f>
        <v>0</v>
      </c>
      <c r="DI297" s="124">
        <f>IF('Copy &amp; Paste Roster Report Here'!$A294=DI$7,IF('Copy &amp; Paste Roster Report Here'!$M294="xxxxxxxxxxx",1,0),0)</f>
        <v>0</v>
      </c>
      <c r="DJ297" s="124">
        <f>IF('Copy &amp; Paste Roster Report Here'!$A294=DJ$7,IF('Copy &amp; Paste Roster Report Here'!$M294="xxxxxxxxxxx",1,0),0)</f>
        <v>0</v>
      </c>
      <c r="DK297" s="124">
        <f>IF('Copy &amp; Paste Roster Report Here'!$A294=DK$7,IF('Copy &amp; Paste Roster Report Here'!$M294="xxxxxxxxxxx",1,0),0)</f>
        <v>0</v>
      </c>
      <c r="DL297" s="124">
        <f>IF('Copy &amp; Paste Roster Report Here'!$A294=DL$7,IF('Copy &amp; Paste Roster Report Here'!$M294="xxxxxxxxxxx",1,0),0)</f>
        <v>0</v>
      </c>
      <c r="DM297" s="124">
        <f>IF('Copy &amp; Paste Roster Report Here'!$A294=DM$7,IF('Copy &amp; Paste Roster Report Here'!$M294="xxxxxxxxxxx",1,0),0)</f>
        <v>0</v>
      </c>
      <c r="DN297" s="124">
        <f>IF('Copy &amp; Paste Roster Report Here'!$A294=DN$7,IF('Copy &amp; Paste Roster Report Here'!$M294="xxxxxxxxxxx",1,0),0)</f>
        <v>0</v>
      </c>
      <c r="DO297" s="124">
        <f>IF('Copy &amp; Paste Roster Report Here'!$A294=DO$7,IF('Copy &amp; Paste Roster Report Here'!$M294="xxxxxxxxxxx",1,0),0)</f>
        <v>0</v>
      </c>
      <c r="DP297" s="125">
        <f t="shared" si="76"/>
        <v>0</v>
      </c>
      <c r="DQ297" s="126">
        <f t="shared" si="77"/>
        <v>0</v>
      </c>
    </row>
    <row r="298" spans="1:121" x14ac:dyDescent="0.2">
      <c r="A298" s="111">
        <f t="shared" si="63"/>
        <v>0</v>
      </c>
      <c r="B298" s="111">
        <f t="shared" si="64"/>
        <v>0</v>
      </c>
      <c r="C298" s="112">
        <f>+('Copy &amp; Paste Roster Report Here'!$P295-'Copy &amp; Paste Roster Report Here'!$O295)/30</f>
        <v>0</v>
      </c>
      <c r="D298" s="112">
        <f>+('Copy &amp; Paste Roster Report Here'!$P295-'Copy &amp; Paste Roster Report Here'!$O295)</f>
        <v>0</v>
      </c>
      <c r="E298" s="111">
        <f>'Copy &amp; Paste Roster Report Here'!N295</f>
        <v>0</v>
      </c>
      <c r="F298" s="111" t="str">
        <f t="shared" si="65"/>
        <v>N</v>
      </c>
      <c r="G298" s="111">
        <f>'Copy &amp; Paste Roster Report Here'!R295</f>
        <v>0</v>
      </c>
      <c r="H298" s="113">
        <f t="shared" si="66"/>
        <v>0</v>
      </c>
      <c r="I298" s="112">
        <f>IF(F298="N",$F$5-'Copy &amp; Paste Roster Report Here'!O295,+'Copy &amp; Paste Roster Report Here'!Q295-'Copy &amp; Paste Roster Report Here'!O295)</f>
        <v>0</v>
      </c>
      <c r="J298" s="114">
        <f t="shared" si="67"/>
        <v>0</v>
      </c>
      <c r="K298" s="114">
        <f t="shared" si="68"/>
        <v>0</v>
      </c>
      <c r="L298" s="115">
        <f>'Copy &amp; Paste Roster Report Here'!F295</f>
        <v>0</v>
      </c>
      <c r="M298" s="116">
        <f t="shared" si="69"/>
        <v>0</v>
      </c>
      <c r="N298" s="117">
        <f>IF('Copy &amp; Paste Roster Report Here'!$A295='Analytical Tests'!N$7,IF($F298="Y",+$H298*N$6,0),0)</f>
        <v>0</v>
      </c>
      <c r="O298" s="117">
        <f>IF('Copy &amp; Paste Roster Report Here'!$A295='Analytical Tests'!O$7,IF($F298="Y",+$H298*O$6,0),0)</f>
        <v>0</v>
      </c>
      <c r="P298" s="117">
        <f>IF('Copy &amp; Paste Roster Report Here'!$A295='Analytical Tests'!P$7,IF($F298="Y",+$H298*P$6,0),0)</f>
        <v>0</v>
      </c>
      <c r="Q298" s="117">
        <f>IF('Copy &amp; Paste Roster Report Here'!$A295='Analytical Tests'!Q$7,IF($F298="Y",+$H298*Q$6,0),0)</f>
        <v>0</v>
      </c>
      <c r="R298" s="117">
        <f>IF('Copy &amp; Paste Roster Report Here'!$A295='Analytical Tests'!R$7,IF($F298="Y",+$H298*R$6,0),0)</f>
        <v>0</v>
      </c>
      <c r="S298" s="117">
        <f>IF('Copy &amp; Paste Roster Report Here'!$A295='Analytical Tests'!S$7,IF($F298="Y",+$H298*S$6,0),0)</f>
        <v>0</v>
      </c>
      <c r="T298" s="117">
        <f>IF('Copy &amp; Paste Roster Report Here'!$A295='Analytical Tests'!T$7,IF($F298="Y",+$H298*T$6,0),0)</f>
        <v>0</v>
      </c>
      <c r="U298" s="117">
        <f>IF('Copy &amp; Paste Roster Report Here'!$A295='Analytical Tests'!U$7,IF($F298="Y",+$H298*U$6,0),0)</f>
        <v>0</v>
      </c>
      <c r="V298" s="117">
        <f>IF('Copy &amp; Paste Roster Report Here'!$A295='Analytical Tests'!V$7,IF($F298="Y",+$H298*V$6,0),0)</f>
        <v>0</v>
      </c>
      <c r="W298" s="117">
        <f>IF('Copy &amp; Paste Roster Report Here'!$A295='Analytical Tests'!W$7,IF($F298="Y",+$H298*W$6,0),0)</f>
        <v>0</v>
      </c>
      <c r="X298" s="117">
        <f>IF('Copy &amp; Paste Roster Report Here'!$A295='Analytical Tests'!X$7,IF($F298="Y",+$H298*X$6,0),0)</f>
        <v>0</v>
      </c>
      <c r="Y298" s="117" t="b">
        <f>IF('Copy &amp; Paste Roster Report Here'!$A295='Analytical Tests'!Y$7,IF($F298="N",IF($J298&gt;=$C298,Y$6,+($I298/$D298)*Y$6),0))</f>
        <v>0</v>
      </c>
      <c r="Z298" s="117" t="b">
        <f>IF('Copy &amp; Paste Roster Report Here'!$A295='Analytical Tests'!Z$7,IF($F298="N",IF($J298&gt;=$C298,Z$6,+($I298/$D298)*Z$6),0))</f>
        <v>0</v>
      </c>
      <c r="AA298" s="117" t="b">
        <f>IF('Copy &amp; Paste Roster Report Here'!$A295='Analytical Tests'!AA$7,IF($F298="N",IF($J298&gt;=$C298,AA$6,+($I298/$D298)*AA$6),0))</f>
        <v>0</v>
      </c>
      <c r="AB298" s="117" t="b">
        <f>IF('Copy &amp; Paste Roster Report Here'!$A295='Analytical Tests'!AB$7,IF($F298="N",IF($J298&gt;=$C298,AB$6,+($I298/$D298)*AB$6),0))</f>
        <v>0</v>
      </c>
      <c r="AC298" s="117" t="b">
        <f>IF('Copy &amp; Paste Roster Report Here'!$A295='Analytical Tests'!AC$7,IF($F298="N",IF($J298&gt;=$C298,AC$6,+($I298/$D298)*AC$6),0))</f>
        <v>0</v>
      </c>
      <c r="AD298" s="117" t="b">
        <f>IF('Copy &amp; Paste Roster Report Here'!$A295='Analytical Tests'!AD$7,IF($F298="N",IF($J298&gt;=$C298,AD$6,+($I298/$D298)*AD$6),0))</f>
        <v>0</v>
      </c>
      <c r="AE298" s="117" t="b">
        <f>IF('Copy &amp; Paste Roster Report Here'!$A295='Analytical Tests'!AE$7,IF($F298="N",IF($J298&gt;=$C298,AE$6,+($I298/$D298)*AE$6),0))</f>
        <v>0</v>
      </c>
      <c r="AF298" s="117" t="b">
        <f>IF('Copy &amp; Paste Roster Report Here'!$A295='Analytical Tests'!AF$7,IF($F298="N",IF($J298&gt;=$C298,AF$6,+($I298/$D298)*AF$6),0))</f>
        <v>0</v>
      </c>
      <c r="AG298" s="117" t="b">
        <f>IF('Copy &amp; Paste Roster Report Here'!$A295='Analytical Tests'!AG$7,IF($F298="N",IF($J298&gt;=$C298,AG$6,+($I298/$D298)*AG$6),0))</f>
        <v>0</v>
      </c>
      <c r="AH298" s="117" t="b">
        <f>IF('Copy &amp; Paste Roster Report Here'!$A295='Analytical Tests'!AH$7,IF($F298="N",IF($J298&gt;=$C298,AH$6,+($I298/$D298)*AH$6),0))</f>
        <v>0</v>
      </c>
      <c r="AI298" s="117" t="b">
        <f>IF('Copy &amp; Paste Roster Report Here'!$A295='Analytical Tests'!AI$7,IF($F298="N",IF($J298&gt;=$C298,AI$6,+($I298/$D298)*AI$6),0))</f>
        <v>0</v>
      </c>
      <c r="AJ298" s="79"/>
      <c r="AK298" s="118">
        <f>IF('Copy &amp; Paste Roster Report Here'!$A295=AK$7,IF('Copy &amp; Paste Roster Report Here'!$M295="FT",1,0),0)</f>
        <v>0</v>
      </c>
      <c r="AL298" s="118">
        <f>IF('Copy &amp; Paste Roster Report Here'!$A295=AL$7,IF('Copy &amp; Paste Roster Report Here'!$M295="FT",1,0),0)</f>
        <v>0</v>
      </c>
      <c r="AM298" s="118">
        <f>IF('Copy &amp; Paste Roster Report Here'!$A295=AM$7,IF('Copy &amp; Paste Roster Report Here'!$M295="FT",1,0),0)</f>
        <v>0</v>
      </c>
      <c r="AN298" s="118">
        <f>IF('Copy &amp; Paste Roster Report Here'!$A295=AN$7,IF('Copy &amp; Paste Roster Report Here'!$M295="FT",1,0),0)</f>
        <v>0</v>
      </c>
      <c r="AO298" s="118">
        <f>IF('Copy &amp; Paste Roster Report Here'!$A295=AO$7,IF('Copy &amp; Paste Roster Report Here'!$M295="FT",1,0),0)</f>
        <v>0</v>
      </c>
      <c r="AP298" s="118">
        <f>IF('Copy &amp; Paste Roster Report Here'!$A295=AP$7,IF('Copy &amp; Paste Roster Report Here'!$M295="FT",1,0),0)</f>
        <v>0</v>
      </c>
      <c r="AQ298" s="118">
        <f>IF('Copy &amp; Paste Roster Report Here'!$A295=AQ$7,IF('Copy &amp; Paste Roster Report Here'!$M295="FT",1,0),0)</f>
        <v>0</v>
      </c>
      <c r="AR298" s="118">
        <f>IF('Copy &amp; Paste Roster Report Here'!$A295=AR$7,IF('Copy &amp; Paste Roster Report Here'!$M295="FT",1,0),0)</f>
        <v>0</v>
      </c>
      <c r="AS298" s="118">
        <f>IF('Copy &amp; Paste Roster Report Here'!$A295=AS$7,IF('Copy &amp; Paste Roster Report Here'!$M295="FT",1,0),0)</f>
        <v>0</v>
      </c>
      <c r="AT298" s="118">
        <f>IF('Copy &amp; Paste Roster Report Here'!$A295=AT$7,IF('Copy &amp; Paste Roster Report Here'!$M295="FT",1,0),0)</f>
        <v>0</v>
      </c>
      <c r="AU298" s="118">
        <f>IF('Copy &amp; Paste Roster Report Here'!$A295=AU$7,IF('Copy &amp; Paste Roster Report Here'!$M295="FT",1,0),0)</f>
        <v>0</v>
      </c>
      <c r="AV298" s="73">
        <f t="shared" si="70"/>
        <v>0</v>
      </c>
      <c r="AW298" s="119">
        <f>IF('Copy &amp; Paste Roster Report Here'!$A295=AW$7,IF('Copy &amp; Paste Roster Report Here'!$M295="HT",1,0),0)</f>
        <v>0</v>
      </c>
      <c r="AX298" s="119">
        <f>IF('Copy &amp; Paste Roster Report Here'!$A295=AX$7,IF('Copy &amp; Paste Roster Report Here'!$M295="HT",1,0),0)</f>
        <v>0</v>
      </c>
      <c r="AY298" s="119">
        <f>IF('Copy &amp; Paste Roster Report Here'!$A295=AY$7,IF('Copy &amp; Paste Roster Report Here'!$M295="HT",1,0),0)</f>
        <v>0</v>
      </c>
      <c r="AZ298" s="119">
        <f>IF('Copy &amp; Paste Roster Report Here'!$A295=AZ$7,IF('Copy &amp; Paste Roster Report Here'!$M295="HT",1,0),0)</f>
        <v>0</v>
      </c>
      <c r="BA298" s="119">
        <f>IF('Copy &amp; Paste Roster Report Here'!$A295=BA$7,IF('Copy &amp; Paste Roster Report Here'!$M295="HT",1,0),0)</f>
        <v>0</v>
      </c>
      <c r="BB298" s="119">
        <f>IF('Copy &amp; Paste Roster Report Here'!$A295=BB$7,IF('Copy &amp; Paste Roster Report Here'!$M295="HT",1,0),0)</f>
        <v>0</v>
      </c>
      <c r="BC298" s="119">
        <f>IF('Copy &amp; Paste Roster Report Here'!$A295=BC$7,IF('Copy &amp; Paste Roster Report Here'!$M295="HT",1,0),0)</f>
        <v>0</v>
      </c>
      <c r="BD298" s="119">
        <f>IF('Copy &amp; Paste Roster Report Here'!$A295=BD$7,IF('Copy &amp; Paste Roster Report Here'!$M295="HT",1,0),0)</f>
        <v>0</v>
      </c>
      <c r="BE298" s="119">
        <f>IF('Copy &amp; Paste Roster Report Here'!$A295=BE$7,IF('Copy &amp; Paste Roster Report Here'!$M295="HT",1,0),0)</f>
        <v>0</v>
      </c>
      <c r="BF298" s="119">
        <f>IF('Copy &amp; Paste Roster Report Here'!$A295=BF$7,IF('Copy &amp; Paste Roster Report Here'!$M295="HT",1,0),0)</f>
        <v>0</v>
      </c>
      <c r="BG298" s="119">
        <f>IF('Copy &amp; Paste Roster Report Here'!$A295=BG$7,IF('Copy &amp; Paste Roster Report Here'!$M295="HT",1,0),0)</f>
        <v>0</v>
      </c>
      <c r="BH298" s="73">
        <f t="shared" si="71"/>
        <v>0</v>
      </c>
      <c r="BI298" s="120">
        <f>IF('Copy &amp; Paste Roster Report Here'!$A295=BI$7,IF('Copy &amp; Paste Roster Report Here'!$M295="MT",1,0),0)</f>
        <v>0</v>
      </c>
      <c r="BJ298" s="120">
        <f>IF('Copy &amp; Paste Roster Report Here'!$A295=BJ$7,IF('Copy &amp; Paste Roster Report Here'!$M295="MT",1,0),0)</f>
        <v>0</v>
      </c>
      <c r="BK298" s="120">
        <f>IF('Copy &amp; Paste Roster Report Here'!$A295=BK$7,IF('Copy &amp; Paste Roster Report Here'!$M295="MT",1,0),0)</f>
        <v>0</v>
      </c>
      <c r="BL298" s="120">
        <f>IF('Copy &amp; Paste Roster Report Here'!$A295=BL$7,IF('Copy &amp; Paste Roster Report Here'!$M295="MT",1,0),0)</f>
        <v>0</v>
      </c>
      <c r="BM298" s="120">
        <f>IF('Copy &amp; Paste Roster Report Here'!$A295=BM$7,IF('Copy &amp; Paste Roster Report Here'!$M295="MT",1,0),0)</f>
        <v>0</v>
      </c>
      <c r="BN298" s="120">
        <f>IF('Copy &amp; Paste Roster Report Here'!$A295=BN$7,IF('Copy &amp; Paste Roster Report Here'!$M295="MT",1,0),0)</f>
        <v>0</v>
      </c>
      <c r="BO298" s="120">
        <f>IF('Copy &amp; Paste Roster Report Here'!$A295=BO$7,IF('Copy &amp; Paste Roster Report Here'!$M295="MT",1,0),0)</f>
        <v>0</v>
      </c>
      <c r="BP298" s="120">
        <f>IF('Copy &amp; Paste Roster Report Here'!$A295=BP$7,IF('Copy &amp; Paste Roster Report Here'!$M295="MT",1,0),0)</f>
        <v>0</v>
      </c>
      <c r="BQ298" s="120">
        <f>IF('Copy &amp; Paste Roster Report Here'!$A295=BQ$7,IF('Copy &amp; Paste Roster Report Here'!$M295="MT",1,0),0)</f>
        <v>0</v>
      </c>
      <c r="BR298" s="120">
        <f>IF('Copy &amp; Paste Roster Report Here'!$A295=BR$7,IF('Copy &amp; Paste Roster Report Here'!$M295="MT",1,0),0)</f>
        <v>0</v>
      </c>
      <c r="BS298" s="120">
        <f>IF('Copy &amp; Paste Roster Report Here'!$A295=BS$7,IF('Copy &amp; Paste Roster Report Here'!$M295="MT",1,0),0)</f>
        <v>0</v>
      </c>
      <c r="BT298" s="73">
        <f t="shared" si="72"/>
        <v>0</v>
      </c>
      <c r="BU298" s="121">
        <f>IF('Copy &amp; Paste Roster Report Here'!$A295=BU$7,IF('Copy &amp; Paste Roster Report Here'!$M295="fy",1,0),0)</f>
        <v>0</v>
      </c>
      <c r="BV298" s="121">
        <f>IF('Copy &amp; Paste Roster Report Here'!$A295=BV$7,IF('Copy &amp; Paste Roster Report Here'!$M295="fy",1,0),0)</f>
        <v>0</v>
      </c>
      <c r="BW298" s="121">
        <f>IF('Copy &amp; Paste Roster Report Here'!$A295=BW$7,IF('Copy &amp; Paste Roster Report Here'!$M295="fy",1,0),0)</f>
        <v>0</v>
      </c>
      <c r="BX298" s="121">
        <f>IF('Copy &amp; Paste Roster Report Here'!$A295=BX$7,IF('Copy &amp; Paste Roster Report Here'!$M295="fy",1,0),0)</f>
        <v>0</v>
      </c>
      <c r="BY298" s="121">
        <f>IF('Copy &amp; Paste Roster Report Here'!$A295=BY$7,IF('Copy &amp; Paste Roster Report Here'!$M295="fy",1,0),0)</f>
        <v>0</v>
      </c>
      <c r="BZ298" s="121">
        <f>IF('Copy &amp; Paste Roster Report Here'!$A295=BZ$7,IF('Copy &amp; Paste Roster Report Here'!$M295="fy",1,0),0)</f>
        <v>0</v>
      </c>
      <c r="CA298" s="121">
        <f>IF('Copy &amp; Paste Roster Report Here'!$A295=CA$7,IF('Copy &amp; Paste Roster Report Here'!$M295="fy",1,0),0)</f>
        <v>0</v>
      </c>
      <c r="CB298" s="121">
        <f>IF('Copy &amp; Paste Roster Report Here'!$A295=CB$7,IF('Copy &amp; Paste Roster Report Here'!$M295="fy",1,0),0)</f>
        <v>0</v>
      </c>
      <c r="CC298" s="121">
        <f>IF('Copy &amp; Paste Roster Report Here'!$A295=CC$7,IF('Copy &amp; Paste Roster Report Here'!$M295="fy",1,0),0)</f>
        <v>0</v>
      </c>
      <c r="CD298" s="121">
        <f>IF('Copy &amp; Paste Roster Report Here'!$A295=CD$7,IF('Copy &amp; Paste Roster Report Here'!$M295="fy",1,0),0)</f>
        <v>0</v>
      </c>
      <c r="CE298" s="121">
        <f>IF('Copy &amp; Paste Roster Report Here'!$A295=CE$7,IF('Copy &amp; Paste Roster Report Here'!$M295="fy",1,0),0)</f>
        <v>0</v>
      </c>
      <c r="CF298" s="73">
        <f t="shared" si="73"/>
        <v>0</v>
      </c>
      <c r="CG298" s="122">
        <f>IF('Copy &amp; Paste Roster Report Here'!$A295=CG$7,IF('Copy &amp; Paste Roster Report Here'!$M295="RH",1,0),0)</f>
        <v>0</v>
      </c>
      <c r="CH298" s="122">
        <f>IF('Copy &amp; Paste Roster Report Here'!$A295=CH$7,IF('Copy &amp; Paste Roster Report Here'!$M295="RH",1,0),0)</f>
        <v>0</v>
      </c>
      <c r="CI298" s="122">
        <f>IF('Copy &amp; Paste Roster Report Here'!$A295=CI$7,IF('Copy &amp; Paste Roster Report Here'!$M295="RH",1,0),0)</f>
        <v>0</v>
      </c>
      <c r="CJ298" s="122">
        <f>IF('Copy &amp; Paste Roster Report Here'!$A295=CJ$7,IF('Copy &amp; Paste Roster Report Here'!$M295="RH",1,0),0)</f>
        <v>0</v>
      </c>
      <c r="CK298" s="122">
        <f>IF('Copy &amp; Paste Roster Report Here'!$A295=CK$7,IF('Copy &amp; Paste Roster Report Here'!$M295="RH",1,0),0)</f>
        <v>0</v>
      </c>
      <c r="CL298" s="122">
        <f>IF('Copy &amp; Paste Roster Report Here'!$A295=CL$7,IF('Copy &amp; Paste Roster Report Here'!$M295="RH",1,0),0)</f>
        <v>0</v>
      </c>
      <c r="CM298" s="122">
        <f>IF('Copy &amp; Paste Roster Report Here'!$A295=CM$7,IF('Copy &amp; Paste Roster Report Here'!$M295="RH",1,0),0)</f>
        <v>0</v>
      </c>
      <c r="CN298" s="122">
        <f>IF('Copy &amp; Paste Roster Report Here'!$A295=CN$7,IF('Copy &amp; Paste Roster Report Here'!$M295="RH",1,0),0)</f>
        <v>0</v>
      </c>
      <c r="CO298" s="122">
        <f>IF('Copy &amp; Paste Roster Report Here'!$A295=CO$7,IF('Copy &amp; Paste Roster Report Here'!$M295="RH",1,0),0)</f>
        <v>0</v>
      </c>
      <c r="CP298" s="122">
        <f>IF('Copy &amp; Paste Roster Report Here'!$A295=CP$7,IF('Copy &amp; Paste Roster Report Here'!$M295="RH",1,0),0)</f>
        <v>0</v>
      </c>
      <c r="CQ298" s="122">
        <f>IF('Copy &amp; Paste Roster Report Here'!$A295=CQ$7,IF('Copy &amp; Paste Roster Report Here'!$M295="RH",1,0),0)</f>
        <v>0</v>
      </c>
      <c r="CR298" s="73">
        <f t="shared" si="74"/>
        <v>0</v>
      </c>
      <c r="CS298" s="123">
        <f>IF('Copy &amp; Paste Roster Report Here'!$A295=CS$7,IF('Copy &amp; Paste Roster Report Here'!$M295="QT",1,0),0)</f>
        <v>0</v>
      </c>
      <c r="CT298" s="123">
        <f>IF('Copy &amp; Paste Roster Report Here'!$A295=CT$7,IF('Copy &amp; Paste Roster Report Here'!$M295="QT",1,0),0)</f>
        <v>0</v>
      </c>
      <c r="CU298" s="123">
        <f>IF('Copy &amp; Paste Roster Report Here'!$A295=CU$7,IF('Copy &amp; Paste Roster Report Here'!$M295="QT",1,0),0)</f>
        <v>0</v>
      </c>
      <c r="CV298" s="123">
        <f>IF('Copy &amp; Paste Roster Report Here'!$A295=CV$7,IF('Copy &amp; Paste Roster Report Here'!$M295="QT",1,0),0)</f>
        <v>0</v>
      </c>
      <c r="CW298" s="123">
        <f>IF('Copy &amp; Paste Roster Report Here'!$A295=CW$7,IF('Copy &amp; Paste Roster Report Here'!$M295="QT",1,0),0)</f>
        <v>0</v>
      </c>
      <c r="CX298" s="123">
        <f>IF('Copy &amp; Paste Roster Report Here'!$A295=CX$7,IF('Copy &amp; Paste Roster Report Here'!$M295="QT",1,0),0)</f>
        <v>0</v>
      </c>
      <c r="CY298" s="123">
        <f>IF('Copy &amp; Paste Roster Report Here'!$A295=CY$7,IF('Copy &amp; Paste Roster Report Here'!$M295="QT",1,0),0)</f>
        <v>0</v>
      </c>
      <c r="CZ298" s="123">
        <f>IF('Copy &amp; Paste Roster Report Here'!$A295=CZ$7,IF('Copy &amp; Paste Roster Report Here'!$M295="QT",1,0),0)</f>
        <v>0</v>
      </c>
      <c r="DA298" s="123">
        <f>IF('Copy &amp; Paste Roster Report Here'!$A295=DA$7,IF('Copy &amp; Paste Roster Report Here'!$M295="QT",1,0),0)</f>
        <v>0</v>
      </c>
      <c r="DB298" s="123">
        <f>IF('Copy &amp; Paste Roster Report Here'!$A295=DB$7,IF('Copy &amp; Paste Roster Report Here'!$M295="QT",1,0),0)</f>
        <v>0</v>
      </c>
      <c r="DC298" s="123">
        <f>IF('Copy &amp; Paste Roster Report Here'!$A295=DC$7,IF('Copy &amp; Paste Roster Report Here'!$M295="QT",1,0),0)</f>
        <v>0</v>
      </c>
      <c r="DD298" s="73">
        <f t="shared" si="75"/>
        <v>0</v>
      </c>
      <c r="DE298" s="124">
        <f>IF('Copy &amp; Paste Roster Report Here'!$A295=DE$7,IF('Copy &amp; Paste Roster Report Here'!$M295="xxxxxxxxxxx",1,0),0)</f>
        <v>0</v>
      </c>
      <c r="DF298" s="124">
        <f>IF('Copy &amp; Paste Roster Report Here'!$A295=DF$7,IF('Copy &amp; Paste Roster Report Here'!$M295="xxxxxxxxxxx",1,0),0)</f>
        <v>0</v>
      </c>
      <c r="DG298" s="124">
        <f>IF('Copy &amp; Paste Roster Report Here'!$A295=DG$7,IF('Copy &amp; Paste Roster Report Here'!$M295="xxxxxxxxxxx",1,0),0)</f>
        <v>0</v>
      </c>
      <c r="DH298" s="124">
        <f>IF('Copy &amp; Paste Roster Report Here'!$A295=DH$7,IF('Copy &amp; Paste Roster Report Here'!$M295="xxxxxxxxxxx",1,0),0)</f>
        <v>0</v>
      </c>
      <c r="DI298" s="124">
        <f>IF('Copy &amp; Paste Roster Report Here'!$A295=DI$7,IF('Copy &amp; Paste Roster Report Here'!$M295="xxxxxxxxxxx",1,0),0)</f>
        <v>0</v>
      </c>
      <c r="DJ298" s="124">
        <f>IF('Copy &amp; Paste Roster Report Here'!$A295=DJ$7,IF('Copy &amp; Paste Roster Report Here'!$M295="xxxxxxxxxxx",1,0),0)</f>
        <v>0</v>
      </c>
      <c r="DK298" s="124">
        <f>IF('Copy &amp; Paste Roster Report Here'!$A295=DK$7,IF('Copy &amp; Paste Roster Report Here'!$M295="xxxxxxxxxxx",1,0),0)</f>
        <v>0</v>
      </c>
      <c r="DL298" s="124">
        <f>IF('Copy &amp; Paste Roster Report Here'!$A295=DL$7,IF('Copy &amp; Paste Roster Report Here'!$M295="xxxxxxxxxxx",1,0),0)</f>
        <v>0</v>
      </c>
      <c r="DM298" s="124">
        <f>IF('Copy &amp; Paste Roster Report Here'!$A295=DM$7,IF('Copy &amp; Paste Roster Report Here'!$M295="xxxxxxxxxxx",1,0),0)</f>
        <v>0</v>
      </c>
      <c r="DN298" s="124">
        <f>IF('Copy &amp; Paste Roster Report Here'!$A295=DN$7,IF('Copy &amp; Paste Roster Report Here'!$M295="xxxxxxxxxxx",1,0),0)</f>
        <v>0</v>
      </c>
      <c r="DO298" s="124">
        <f>IF('Copy &amp; Paste Roster Report Here'!$A295=DO$7,IF('Copy &amp; Paste Roster Report Here'!$M295="xxxxxxxxxxx",1,0),0)</f>
        <v>0</v>
      </c>
      <c r="DP298" s="125">
        <f t="shared" si="76"/>
        <v>0</v>
      </c>
      <c r="DQ298" s="126">
        <f t="shared" si="77"/>
        <v>0</v>
      </c>
    </row>
    <row r="299" spans="1:121" x14ac:dyDescent="0.2">
      <c r="A299" s="111">
        <f t="shared" si="63"/>
        <v>0</v>
      </c>
      <c r="B299" s="111">
        <f t="shared" si="64"/>
        <v>0</v>
      </c>
      <c r="C299" s="112">
        <f>+('Copy &amp; Paste Roster Report Here'!$P296-'Copy &amp; Paste Roster Report Here'!$O296)/30</f>
        <v>0</v>
      </c>
      <c r="D299" s="112">
        <f>+('Copy &amp; Paste Roster Report Here'!$P296-'Copy &amp; Paste Roster Report Here'!$O296)</f>
        <v>0</v>
      </c>
      <c r="E299" s="111">
        <f>'Copy &amp; Paste Roster Report Here'!N296</f>
        <v>0</v>
      </c>
      <c r="F299" s="111" t="str">
        <f t="shared" si="65"/>
        <v>N</v>
      </c>
      <c r="G299" s="111">
        <f>'Copy &amp; Paste Roster Report Here'!R296</f>
        <v>0</v>
      </c>
      <c r="H299" s="113">
        <f t="shared" si="66"/>
        <v>0</v>
      </c>
      <c r="I299" s="112">
        <f>IF(F299="N",$F$5-'Copy &amp; Paste Roster Report Here'!O296,+'Copy &amp; Paste Roster Report Here'!Q296-'Copy &amp; Paste Roster Report Here'!O296)</f>
        <v>0</v>
      </c>
      <c r="J299" s="114">
        <f t="shared" si="67"/>
        <v>0</v>
      </c>
      <c r="K299" s="114">
        <f t="shared" si="68"/>
        <v>0</v>
      </c>
      <c r="L299" s="115">
        <f>'Copy &amp; Paste Roster Report Here'!F296</f>
        <v>0</v>
      </c>
      <c r="M299" s="116">
        <f t="shared" si="69"/>
        <v>0</v>
      </c>
      <c r="N299" s="117">
        <f>IF('Copy &amp; Paste Roster Report Here'!$A296='Analytical Tests'!N$7,IF($F299="Y",+$H299*N$6,0),0)</f>
        <v>0</v>
      </c>
      <c r="O299" s="117">
        <f>IF('Copy &amp; Paste Roster Report Here'!$A296='Analytical Tests'!O$7,IF($F299="Y",+$H299*O$6,0),0)</f>
        <v>0</v>
      </c>
      <c r="P299" s="117">
        <f>IF('Copy &amp; Paste Roster Report Here'!$A296='Analytical Tests'!P$7,IF($F299="Y",+$H299*P$6,0),0)</f>
        <v>0</v>
      </c>
      <c r="Q299" s="117">
        <f>IF('Copy &amp; Paste Roster Report Here'!$A296='Analytical Tests'!Q$7,IF($F299="Y",+$H299*Q$6,0),0)</f>
        <v>0</v>
      </c>
      <c r="R299" s="117">
        <f>IF('Copy &amp; Paste Roster Report Here'!$A296='Analytical Tests'!R$7,IF($F299="Y",+$H299*R$6,0),0)</f>
        <v>0</v>
      </c>
      <c r="S299" s="117">
        <f>IF('Copy &amp; Paste Roster Report Here'!$A296='Analytical Tests'!S$7,IF($F299="Y",+$H299*S$6,0),0)</f>
        <v>0</v>
      </c>
      <c r="T299" s="117">
        <f>IF('Copy &amp; Paste Roster Report Here'!$A296='Analytical Tests'!T$7,IF($F299="Y",+$H299*T$6,0),0)</f>
        <v>0</v>
      </c>
      <c r="U299" s="117">
        <f>IF('Copy &amp; Paste Roster Report Here'!$A296='Analytical Tests'!U$7,IF($F299="Y",+$H299*U$6,0),0)</f>
        <v>0</v>
      </c>
      <c r="V299" s="117">
        <f>IF('Copy &amp; Paste Roster Report Here'!$A296='Analytical Tests'!V$7,IF($F299="Y",+$H299*V$6,0),0)</f>
        <v>0</v>
      </c>
      <c r="W299" s="117">
        <f>IF('Copy &amp; Paste Roster Report Here'!$A296='Analytical Tests'!W$7,IF($F299="Y",+$H299*W$6,0),0)</f>
        <v>0</v>
      </c>
      <c r="X299" s="117">
        <f>IF('Copy &amp; Paste Roster Report Here'!$A296='Analytical Tests'!X$7,IF($F299="Y",+$H299*X$6,0),0)</f>
        <v>0</v>
      </c>
      <c r="Y299" s="117" t="b">
        <f>IF('Copy &amp; Paste Roster Report Here'!$A296='Analytical Tests'!Y$7,IF($F299="N",IF($J299&gt;=$C299,Y$6,+($I299/$D299)*Y$6),0))</f>
        <v>0</v>
      </c>
      <c r="Z299" s="117" t="b">
        <f>IF('Copy &amp; Paste Roster Report Here'!$A296='Analytical Tests'!Z$7,IF($F299="N",IF($J299&gt;=$C299,Z$6,+($I299/$D299)*Z$6),0))</f>
        <v>0</v>
      </c>
      <c r="AA299" s="117" t="b">
        <f>IF('Copy &amp; Paste Roster Report Here'!$A296='Analytical Tests'!AA$7,IF($F299="N",IF($J299&gt;=$C299,AA$6,+($I299/$D299)*AA$6),0))</f>
        <v>0</v>
      </c>
      <c r="AB299" s="117" t="b">
        <f>IF('Copy &amp; Paste Roster Report Here'!$A296='Analytical Tests'!AB$7,IF($F299="N",IF($J299&gt;=$C299,AB$6,+($I299/$D299)*AB$6),0))</f>
        <v>0</v>
      </c>
      <c r="AC299" s="117" t="b">
        <f>IF('Copy &amp; Paste Roster Report Here'!$A296='Analytical Tests'!AC$7,IF($F299="N",IF($J299&gt;=$C299,AC$6,+($I299/$D299)*AC$6),0))</f>
        <v>0</v>
      </c>
      <c r="AD299" s="117" t="b">
        <f>IF('Copy &amp; Paste Roster Report Here'!$A296='Analytical Tests'!AD$7,IF($F299="N",IF($J299&gt;=$C299,AD$6,+($I299/$D299)*AD$6),0))</f>
        <v>0</v>
      </c>
      <c r="AE299" s="117" t="b">
        <f>IF('Copy &amp; Paste Roster Report Here'!$A296='Analytical Tests'!AE$7,IF($F299="N",IF($J299&gt;=$C299,AE$6,+($I299/$D299)*AE$6),0))</f>
        <v>0</v>
      </c>
      <c r="AF299" s="117" t="b">
        <f>IF('Copy &amp; Paste Roster Report Here'!$A296='Analytical Tests'!AF$7,IF($F299="N",IF($J299&gt;=$C299,AF$6,+($I299/$D299)*AF$6),0))</f>
        <v>0</v>
      </c>
      <c r="AG299" s="117" t="b">
        <f>IF('Copy &amp; Paste Roster Report Here'!$A296='Analytical Tests'!AG$7,IF($F299="N",IF($J299&gt;=$C299,AG$6,+($I299/$D299)*AG$6),0))</f>
        <v>0</v>
      </c>
      <c r="AH299" s="117" t="b">
        <f>IF('Copy &amp; Paste Roster Report Here'!$A296='Analytical Tests'!AH$7,IF($F299="N",IF($J299&gt;=$C299,AH$6,+($I299/$D299)*AH$6),0))</f>
        <v>0</v>
      </c>
      <c r="AI299" s="117" t="b">
        <f>IF('Copy &amp; Paste Roster Report Here'!$A296='Analytical Tests'!AI$7,IF($F299="N",IF($J299&gt;=$C299,AI$6,+($I299/$D299)*AI$6),0))</f>
        <v>0</v>
      </c>
      <c r="AJ299" s="79"/>
      <c r="AK299" s="118">
        <f>IF('Copy &amp; Paste Roster Report Here'!$A296=AK$7,IF('Copy &amp; Paste Roster Report Here'!$M296="FT",1,0),0)</f>
        <v>0</v>
      </c>
      <c r="AL299" s="118">
        <f>IF('Copy &amp; Paste Roster Report Here'!$A296=AL$7,IF('Copy &amp; Paste Roster Report Here'!$M296="FT",1,0),0)</f>
        <v>0</v>
      </c>
      <c r="AM299" s="118">
        <f>IF('Copy &amp; Paste Roster Report Here'!$A296=AM$7,IF('Copy &amp; Paste Roster Report Here'!$M296="FT",1,0),0)</f>
        <v>0</v>
      </c>
      <c r="AN299" s="118">
        <f>IF('Copy &amp; Paste Roster Report Here'!$A296=AN$7,IF('Copy &amp; Paste Roster Report Here'!$M296="FT",1,0),0)</f>
        <v>0</v>
      </c>
      <c r="AO299" s="118">
        <f>IF('Copy &amp; Paste Roster Report Here'!$A296=AO$7,IF('Copy &amp; Paste Roster Report Here'!$M296="FT",1,0),0)</f>
        <v>0</v>
      </c>
      <c r="AP299" s="118">
        <f>IF('Copy &amp; Paste Roster Report Here'!$A296=AP$7,IF('Copy &amp; Paste Roster Report Here'!$M296="FT",1,0),0)</f>
        <v>0</v>
      </c>
      <c r="AQ299" s="118">
        <f>IF('Copy &amp; Paste Roster Report Here'!$A296=AQ$7,IF('Copy &amp; Paste Roster Report Here'!$M296="FT",1,0),0)</f>
        <v>0</v>
      </c>
      <c r="AR299" s="118">
        <f>IF('Copy &amp; Paste Roster Report Here'!$A296=AR$7,IF('Copy &amp; Paste Roster Report Here'!$M296="FT",1,0),0)</f>
        <v>0</v>
      </c>
      <c r="AS299" s="118">
        <f>IF('Copy &amp; Paste Roster Report Here'!$A296=AS$7,IF('Copy &amp; Paste Roster Report Here'!$M296="FT",1,0),0)</f>
        <v>0</v>
      </c>
      <c r="AT299" s="118">
        <f>IF('Copy &amp; Paste Roster Report Here'!$A296=AT$7,IF('Copy &amp; Paste Roster Report Here'!$M296="FT",1,0),0)</f>
        <v>0</v>
      </c>
      <c r="AU299" s="118">
        <f>IF('Copy &amp; Paste Roster Report Here'!$A296=AU$7,IF('Copy &amp; Paste Roster Report Here'!$M296="FT",1,0),0)</f>
        <v>0</v>
      </c>
      <c r="AV299" s="73">
        <f t="shared" si="70"/>
        <v>0</v>
      </c>
      <c r="AW299" s="119">
        <f>IF('Copy &amp; Paste Roster Report Here'!$A296=AW$7,IF('Copy &amp; Paste Roster Report Here'!$M296="HT",1,0),0)</f>
        <v>0</v>
      </c>
      <c r="AX299" s="119">
        <f>IF('Copy &amp; Paste Roster Report Here'!$A296=AX$7,IF('Copy &amp; Paste Roster Report Here'!$M296="HT",1,0),0)</f>
        <v>0</v>
      </c>
      <c r="AY299" s="119">
        <f>IF('Copy &amp; Paste Roster Report Here'!$A296=AY$7,IF('Copy &amp; Paste Roster Report Here'!$M296="HT",1,0),0)</f>
        <v>0</v>
      </c>
      <c r="AZ299" s="119">
        <f>IF('Copy &amp; Paste Roster Report Here'!$A296=AZ$7,IF('Copy &amp; Paste Roster Report Here'!$M296="HT",1,0),0)</f>
        <v>0</v>
      </c>
      <c r="BA299" s="119">
        <f>IF('Copy &amp; Paste Roster Report Here'!$A296=BA$7,IF('Copy &amp; Paste Roster Report Here'!$M296="HT",1,0),0)</f>
        <v>0</v>
      </c>
      <c r="BB299" s="119">
        <f>IF('Copy &amp; Paste Roster Report Here'!$A296=BB$7,IF('Copy &amp; Paste Roster Report Here'!$M296="HT",1,0),0)</f>
        <v>0</v>
      </c>
      <c r="BC299" s="119">
        <f>IF('Copy &amp; Paste Roster Report Here'!$A296=BC$7,IF('Copy &amp; Paste Roster Report Here'!$M296="HT",1,0),0)</f>
        <v>0</v>
      </c>
      <c r="BD299" s="119">
        <f>IF('Copy &amp; Paste Roster Report Here'!$A296=BD$7,IF('Copy &amp; Paste Roster Report Here'!$M296="HT",1,0),0)</f>
        <v>0</v>
      </c>
      <c r="BE299" s="119">
        <f>IF('Copy &amp; Paste Roster Report Here'!$A296=BE$7,IF('Copy &amp; Paste Roster Report Here'!$M296="HT",1,0),0)</f>
        <v>0</v>
      </c>
      <c r="BF299" s="119">
        <f>IF('Copy &amp; Paste Roster Report Here'!$A296=BF$7,IF('Copy &amp; Paste Roster Report Here'!$M296="HT",1,0),0)</f>
        <v>0</v>
      </c>
      <c r="BG299" s="119">
        <f>IF('Copy &amp; Paste Roster Report Here'!$A296=BG$7,IF('Copy &amp; Paste Roster Report Here'!$M296="HT",1,0),0)</f>
        <v>0</v>
      </c>
      <c r="BH299" s="73">
        <f t="shared" si="71"/>
        <v>0</v>
      </c>
      <c r="BI299" s="120">
        <f>IF('Copy &amp; Paste Roster Report Here'!$A296=BI$7,IF('Copy &amp; Paste Roster Report Here'!$M296="MT",1,0),0)</f>
        <v>0</v>
      </c>
      <c r="BJ299" s="120">
        <f>IF('Copy &amp; Paste Roster Report Here'!$A296=BJ$7,IF('Copy &amp; Paste Roster Report Here'!$M296="MT",1,0),0)</f>
        <v>0</v>
      </c>
      <c r="BK299" s="120">
        <f>IF('Copy &amp; Paste Roster Report Here'!$A296=BK$7,IF('Copy &amp; Paste Roster Report Here'!$M296="MT",1,0),0)</f>
        <v>0</v>
      </c>
      <c r="BL299" s="120">
        <f>IF('Copy &amp; Paste Roster Report Here'!$A296=BL$7,IF('Copy &amp; Paste Roster Report Here'!$M296="MT",1,0),0)</f>
        <v>0</v>
      </c>
      <c r="BM299" s="120">
        <f>IF('Copy &amp; Paste Roster Report Here'!$A296=BM$7,IF('Copy &amp; Paste Roster Report Here'!$M296="MT",1,0),0)</f>
        <v>0</v>
      </c>
      <c r="BN299" s="120">
        <f>IF('Copy &amp; Paste Roster Report Here'!$A296=BN$7,IF('Copy &amp; Paste Roster Report Here'!$M296="MT",1,0),0)</f>
        <v>0</v>
      </c>
      <c r="BO299" s="120">
        <f>IF('Copy &amp; Paste Roster Report Here'!$A296=BO$7,IF('Copy &amp; Paste Roster Report Here'!$M296="MT",1,0),0)</f>
        <v>0</v>
      </c>
      <c r="BP299" s="120">
        <f>IF('Copy &amp; Paste Roster Report Here'!$A296=BP$7,IF('Copy &amp; Paste Roster Report Here'!$M296="MT",1,0),0)</f>
        <v>0</v>
      </c>
      <c r="BQ299" s="120">
        <f>IF('Copy &amp; Paste Roster Report Here'!$A296=BQ$7,IF('Copy &amp; Paste Roster Report Here'!$M296="MT",1,0),0)</f>
        <v>0</v>
      </c>
      <c r="BR299" s="120">
        <f>IF('Copy &amp; Paste Roster Report Here'!$A296=BR$7,IF('Copy &amp; Paste Roster Report Here'!$M296="MT",1,0),0)</f>
        <v>0</v>
      </c>
      <c r="BS299" s="120">
        <f>IF('Copy &amp; Paste Roster Report Here'!$A296=BS$7,IF('Copy &amp; Paste Roster Report Here'!$M296="MT",1,0),0)</f>
        <v>0</v>
      </c>
      <c r="BT299" s="73">
        <f t="shared" si="72"/>
        <v>0</v>
      </c>
      <c r="BU299" s="121">
        <f>IF('Copy &amp; Paste Roster Report Here'!$A296=BU$7,IF('Copy &amp; Paste Roster Report Here'!$M296="fy",1,0),0)</f>
        <v>0</v>
      </c>
      <c r="BV299" s="121">
        <f>IF('Copy &amp; Paste Roster Report Here'!$A296=BV$7,IF('Copy &amp; Paste Roster Report Here'!$M296="fy",1,0),0)</f>
        <v>0</v>
      </c>
      <c r="BW299" s="121">
        <f>IF('Copy &amp; Paste Roster Report Here'!$A296=BW$7,IF('Copy &amp; Paste Roster Report Here'!$M296="fy",1,0),0)</f>
        <v>0</v>
      </c>
      <c r="BX299" s="121">
        <f>IF('Copy &amp; Paste Roster Report Here'!$A296=BX$7,IF('Copy &amp; Paste Roster Report Here'!$M296="fy",1,0),0)</f>
        <v>0</v>
      </c>
      <c r="BY299" s="121">
        <f>IF('Copy &amp; Paste Roster Report Here'!$A296=BY$7,IF('Copy &amp; Paste Roster Report Here'!$M296="fy",1,0),0)</f>
        <v>0</v>
      </c>
      <c r="BZ299" s="121">
        <f>IF('Copy &amp; Paste Roster Report Here'!$A296=BZ$7,IF('Copy &amp; Paste Roster Report Here'!$M296="fy",1,0),0)</f>
        <v>0</v>
      </c>
      <c r="CA299" s="121">
        <f>IF('Copy &amp; Paste Roster Report Here'!$A296=CA$7,IF('Copy &amp; Paste Roster Report Here'!$M296="fy",1,0),0)</f>
        <v>0</v>
      </c>
      <c r="CB299" s="121">
        <f>IF('Copy &amp; Paste Roster Report Here'!$A296=CB$7,IF('Copy &amp; Paste Roster Report Here'!$M296="fy",1,0),0)</f>
        <v>0</v>
      </c>
      <c r="CC299" s="121">
        <f>IF('Copy &amp; Paste Roster Report Here'!$A296=CC$7,IF('Copy &amp; Paste Roster Report Here'!$M296="fy",1,0),0)</f>
        <v>0</v>
      </c>
      <c r="CD299" s="121">
        <f>IF('Copy &amp; Paste Roster Report Here'!$A296=CD$7,IF('Copy &amp; Paste Roster Report Here'!$M296="fy",1,0),0)</f>
        <v>0</v>
      </c>
      <c r="CE299" s="121">
        <f>IF('Copy &amp; Paste Roster Report Here'!$A296=CE$7,IF('Copy &amp; Paste Roster Report Here'!$M296="fy",1,0),0)</f>
        <v>0</v>
      </c>
      <c r="CF299" s="73">
        <f t="shared" si="73"/>
        <v>0</v>
      </c>
      <c r="CG299" s="122">
        <f>IF('Copy &amp; Paste Roster Report Here'!$A296=CG$7,IF('Copy &amp; Paste Roster Report Here'!$M296="RH",1,0),0)</f>
        <v>0</v>
      </c>
      <c r="CH299" s="122">
        <f>IF('Copy &amp; Paste Roster Report Here'!$A296=CH$7,IF('Copy &amp; Paste Roster Report Here'!$M296="RH",1,0),0)</f>
        <v>0</v>
      </c>
      <c r="CI299" s="122">
        <f>IF('Copy &amp; Paste Roster Report Here'!$A296=CI$7,IF('Copy &amp; Paste Roster Report Here'!$M296="RH",1,0),0)</f>
        <v>0</v>
      </c>
      <c r="CJ299" s="122">
        <f>IF('Copy &amp; Paste Roster Report Here'!$A296=CJ$7,IF('Copy &amp; Paste Roster Report Here'!$M296="RH",1,0),0)</f>
        <v>0</v>
      </c>
      <c r="CK299" s="122">
        <f>IF('Copy &amp; Paste Roster Report Here'!$A296=CK$7,IF('Copy &amp; Paste Roster Report Here'!$M296="RH",1,0),0)</f>
        <v>0</v>
      </c>
      <c r="CL299" s="122">
        <f>IF('Copy &amp; Paste Roster Report Here'!$A296=CL$7,IF('Copy &amp; Paste Roster Report Here'!$M296="RH",1,0),0)</f>
        <v>0</v>
      </c>
      <c r="CM299" s="122">
        <f>IF('Copy &amp; Paste Roster Report Here'!$A296=CM$7,IF('Copy &amp; Paste Roster Report Here'!$M296="RH",1,0),0)</f>
        <v>0</v>
      </c>
      <c r="CN299" s="122">
        <f>IF('Copy &amp; Paste Roster Report Here'!$A296=CN$7,IF('Copy &amp; Paste Roster Report Here'!$M296="RH",1,0),0)</f>
        <v>0</v>
      </c>
      <c r="CO299" s="122">
        <f>IF('Copy &amp; Paste Roster Report Here'!$A296=CO$7,IF('Copy &amp; Paste Roster Report Here'!$M296="RH",1,0),0)</f>
        <v>0</v>
      </c>
      <c r="CP299" s="122">
        <f>IF('Copy &amp; Paste Roster Report Here'!$A296=CP$7,IF('Copy &amp; Paste Roster Report Here'!$M296="RH",1,0),0)</f>
        <v>0</v>
      </c>
      <c r="CQ299" s="122">
        <f>IF('Copy &amp; Paste Roster Report Here'!$A296=CQ$7,IF('Copy &amp; Paste Roster Report Here'!$M296="RH",1,0),0)</f>
        <v>0</v>
      </c>
      <c r="CR299" s="73">
        <f t="shared" si="74"/>
        <v>0</v>
      </c>
      <c r="CS299" s="123">
        <f>IF('Copy &amp; Paste Roster Report Here'!$A296=CS$7,IF('Copy &amp; Paste Roster Report Here'!$M296="QT",1,0),0)</f>
        <v>0</v>
      </c>
      <c r="CT299" s="123">
        <f>IF('Copy &amp; Paste Roster Report Here'!$A296=CT$7,IF('Copy &amp; Paste Roster Report Here'!$M296="QT",1,0),0)</f>
        <v>0</v>
      </c>
      <c r="CU299" s="123">
        <f>IF('Copy &amp; Paste Roster Report Here'!$A296=CU$7,IF('Copy &amp; Paste Roster Report Here'!$M296="QT",1,0),0)</f>
        <v>0</v>
      </c>
      <c r="CV299" s="123">
        <f>IF('Copy &amp; Paste Roster Report Here'!$A296=CV$7,IF('Copy &amp; Paste Roster Report Here'!$M296="QT",1,0),0)</f>
        <v>0</v>
      </c>
      <c r="CW299" s="123">
        <f>IF('Copy &amp; Paste Roster Report Here'!$A296=CW$7,IF('Copy &amp; Paste Roster Report Here'!$M296="QT",1,0),0)</f>
        <v>0</v>
      </c>
      <c r="CX299" s="123">
        <f>IF('Copy &amp; Paste Roster Report Here'!$A296=CX$7,IF('Copy &amp; Paste Roster Report Here'!$M296="QT",1,0),0)</f>
        <v>0</v>
      </c>
      <c r="CY299" s="123">
        <f>IF('Copy &amp; Paste Roster Report Here'!$A296=CY$7,IF('Copy &amp; Paste Roster Report Here'!$M296="QT",1,0),0)</f>
        <v>0</v>
      </c>
      <c r="CZ299" s="123">
        <f>IF('Copy &amp; Paste Roster Report Here'!$A296=CZ$7,IF('Copy &amp; Paste Roster Report Here'!$M296="QT",1,0),0)</f>
        <v>0</v>
      </c>
      <c r="DA299" s="123">
        <f>IF('Copy &amp; Paste Roster Report Here'!$A296=DA$7,IF('Copy &amp; Paste Roster Report Here'!$M296="QT",1,0),0)</f>
        <v>0</v>
      </c>
      <c r="DB299" s="123">
        <f>IF('Copy &amp; Paste Roster Report Here'!$A296=DB$7,IF('Copy &amp; Paste Roster Report Here'!$M296="QT",1,0),0)</f>
        <v>0</v>
      </c>
      <c r="DC299" s="123">
        <f>IF('Copy &amp; Paste Roster Report Here'!$A296=DC$7,IF('Copy &amp; Paste Roster Report Here'!$M296="QT",1,0),0)</f>
        <v>0</v>
      </c>
      <c r="DD299" s="73">
        <f t="shared" si="75"/>
        <v>0</v>
      </c>
      <c r="DE299" s="124">
        <f>IF('Copy &amp; Paste Roster Report Here'!$A296=DE$7,IF('Copy &amp; Paste Roster Report Here'!$M296="xxxxxxxxxxx",1,0),0)</f>
        <v>0</v>
      </c>
      <c r="DF299" s="124">
        <f>IF('Copy &amp; Paste Roster Report Here'!$A296=DF$7,IF('Copy &amp; Paste Roster Report Here'!$M296="xxxxxxxxxxx",1,0),0)</f>
        <v>0</v>
      </c>
      <c r="DG299" s="124">
        <f>IF('Copy &amp; Paste Roster Report Here'!$A296=DG$7,IF('Copy &amp; Paste Roster Report Here'!$M296="xxxxxxxxxxx",1,0),0)</f>
        <v>0</v>
      </c>
      <c r="DH299" s="124">
        <f>IF('Copy &amp; Paste Roster Report Here'!$A296=DH$7,IF('Copy &amp; Paste Roster Report Here'!$M296="xxxxxxxxxxx",1,0),0)</f>
        <v>0</v>
      </c>
      <c r="DI299" s="124">
        <f>IF('Copy &amp; Paste Roster Report Here'!$A296=DI$7,IF('Copy &amp; Paste Roster Report Here'!$M296="xxxxxxxxxxx",1,0),0)</f>
        <v>0</v>
      </c>
      <c r="DJ299" s="124">
        <f>IF('Copy &amp; Paste Roster Report Here'!$A296=DJ$7,IF('Copy &amp; Paste Roster Report Here'!$M296="xxxxxxxxxxx",1,0),0)</f>
        <v>0</v>
      </c>
      <c r="DK299" s="124">
        <f>IF('Copy &amp; Paste Roster Report Here'!$A296=DK$7,IF('Copy &amp; Paste Roster Report Here'!$M296="xxxxxxxxxxx",1,0),0)</f>
        <v>0</v>
      </c>
      <c r="DL299" s="124">
        <f>IF('Copy &amp; Paste Roster Report Here'!$A296=DL$7,IF('Copy &amp; Paste Roster Report Here'!$M296="xxxxxxxxxxx",1,0),0)</f>
        <v>0</v>
      </c>
      <c r="DM299" s="124">
        <f>IF('Copy &amp; Paste Roster Report Here'!$A296=DM$7,IF('Copy &amp; Paste Roster Report Here'!$M296="xxxxxxxxxxx",1,0),0)</f>
        <v>0</v>
      </c>
      <c r="DN299" s="124">
        <f>IF('Copy &amp; Paste Roster Report Here'!$A296=DN$7,IF('Copy &amp; Paste Roster Report Here'!$M296="xxxxxxxxxxx",1,0),0)</f>
        <v>0</v>
      </c>
      <c r="DO299" s="124">
        <f>IF('Copy &amp; Paste Roster Report Here'!$A296=DO$7,IF('Copy &amp; Paste Roster Report Here'!$M296="xxxxxxxxxxx",1,0),0)</f>
        <v>0</v>
      </c>
      <c r="DP299" s="125">
        <f t="shared" si="76"/>
        <v>0</v>
      </c>
      <c r="DQ299" s="126">
        <f t="shared" si="77"/>
        <v>0</v>
      </c>
    </row>
    <row r="300" spans="1:121" x14ac:dyDescent="0.2">
      <c r="A300" s="111">
        <f t="shared" si="63"/>
        <v>0</v>
      </c>
      <c r="B300" s="111">
        <f t="shared" si="64"/>
        <v>0</v>
      </c>
      <c r="C300" s="112">
        <f>+('Copy &amp; Paste Roster Report Here'!$P297-'Copy &amp; Paste Roster Report Here'!$O297)/30</f>
        <v>0</v>
      </c>
      <c r="D300" s="112">
        <f>+('Copy &amp; Paste Roster Report Here'!$P297-'Copy &amp; Paste Roster Report Here'!$O297)</f>
        <v>0</v>
      </c>
      <c r="E300" s="111">
        <f>'Copy &amp; Paste Roster Report Here'!N297</f>
        <v>0</v>
      </c>
      <c r="F300" s="111" t="str">
        <f t="shared" si="65"/>
        <v>N</v>
      </c>
      <c r="G300" s="111">
        <f>'Copy &amp; Paste Roster Report Here'!R297</f>
        <v>0</v>
      </c>
      <c r="H300" s="113">
        <f t="shared" si="66"/>
        <v>0</v>
      </c>
      <c r="I300" s="112">
        <f>IF(F300="N",$F$5-'Copy &amp; Paste Roster Report Here'!O297,+'Copy &amp; Paste Roster Report Here'!Q297-'Copy &amp; Paste Roster Report Here'!O297)</f>
        <v>0</v>
      </c>
      <c r="J300" s="114">
        <f t="shared" si="67"/>
        <v>0</v>
      </c>
      <c r="K300" s="114">
        <f t="shared" si="68"/>
        <v>0</v>
      </c>
      <c r="L300" s="115">
        <f>'Copy &amp; Paste Roster Report Here'!F297</f>
        <v>0</v>
      </c>
      <c r="M300" s="116">
        <f t="shared" si="69"/>
        <v>0</v>
      </c>
      <c r="N300" s="117">
        <f>IF('Copy &amp; Paste Roster Report Here'!$A297='Analytical Tests'!N$7,IF($F300="Y",+$H300*N$6,0),0)</f>
        <v>0</v>
      </c>
      <c r="O300" s="117">
        <f>IF('Copy &amp; Paste Roster Report Here'!$A297='Analytical Tests'!O$7,IF($F300="Y",+$H300*O$6,0),0)</f>
        <v>0</v>
      </c>
      <c r="P300" s="117">
        <f>IF('Copy &amp; Paste Roster Report Here'!$A297='Analytical Tests'!P$7,IF($F300="Y",+$H300*P$6,0),0)</f>
        <v>0</v>
      </c>
      <c r="Q300" s="117">
        <f>IF('Copy &amp; Paste Roster Report Here'!$A297='Analytical Tests'!Q$7,IF($F300="Y",+$H300*Q$6,0),0)</f>
        <v>0</v>
      </c>
      <c r="R300" s="117">
        <f>IF('Copy &amp; Paste Roster Report Here'!$A297='Analytical Tests'!R$7,IF($F300="Y",+$H300*R$6,0),0)</f>
        <v>0</v>
      </c>
      <c r="S300" s="117">
        <f>IF('Copy &amp; Paste Roster Report Here'!$A297='Analytical Tests'!S$7,IF($F300="Y",+$H300*S$6,0),0)</f>
        <v>0</v>
      </c>
      <c r="T300" s="117">
        <f>IF('Copy &amp; Paste Roster Report Here'!$A297='Analytical Tests'!T$7,IF($F300="Y",+$H300*T$6,0),0)</f>
        <v>0</v>
      </c>
      <c r="U300" s="117">
        <f>IF('Copy &amp; Paste Roster Report Here'!$A297='Analytical Tests'!U$7,IF($F300="Y",+$H300*U$6,0),0)</f>
        <v>0</v>
      </c>
      <c r="V300" s="117">
        <f>IF('Copy &amp; Paste Roster Report Here'!$A297='Analytical Tests'!V$7,IF($F300="Y",+$H300*V$6,0),0)</f>
        <v>0</v>
      </c>
      <c r="W300" s="117">
        <f>IF('Copy &amp; Paste Roster Report Here'!$A297='Analytical Tests'!W$7,IF($F300="Y",+$H300*W$6,0),0)</f>
        <v>0</v>
      </c>
      <c r="X300" s="117">
        <f>IF('Copy &amp; Paste Roster Report Here'!$A297='Analytical Tests'!X$7,IF($F300="Y",+$H300*X$6,0),0)</f>
        <v>0</v>
      </c>
      <c r="Y300" s="117" t="b">
        <f>IF('Copy &amp; Paste Roster Report Here'!$A297='Analytical Tests'!Y$7,IF($F300="N",IF($J300&gt;=$C300,Y$6,+($I300/$D300)*Y$6),0))</f>
        <v>0</v>
      </c>
      <c r="Z300" s="117" t="b">
        <f>IF('Copy &amp; Paste Roster Report Here'!$A297='Analytical Tests'!Z$7,IF($F300="N",IF($J300&gt;=$C300,Z$6,+($I300/$D300)*Z$6),0))</f>
        <v>0</v>
      </c>
      <c r="AA300" s="117" t="b">
        <f>IF('Copy &amp; Paste Roster Report Here'!$A297='Analytical Tests'!AA$7,IF($F300="N",IF($J300&gt;=$C300,AA$6,+($I300/$D300)*AA$6),0))</f>
        <v>0</v>
      </c>
      <c r="AB300" s="117" t="b">
        <f>IF('Copy &amp; Paste Roster Report Here'!$A297='Analytical Tests'!AB$7,IF($F300="N",IF($J300&gt;=$C300,AB$6,+($I300/$D300)*AB$6),0))</f>
        <v>0</v>
      </c>
      <c r="AC300" s="117" t="b">
        <f>IF('Copy &amp; Paste Roster Report Here'!$A297='Analytical Tests'!AC$7,IF($F300="N",IF($J300&gt;=$C300,AC$6,+($I300/$D300)*AC$6),0))</f>
        <v>0</v>
      </c>
      <c r="AD300" s="117" t="b">
        <f>IF('Copy &amp; Paste Roster Report Here'!$A297='Analytical Tests'!AD$7,IF($F300="N",IF($J300&gt;=$C300,AD$6,+($I300/$D300)*AD$6),0))</f>
        <v>0</v>
      </c>
      <c r="AE300" s="117" t="b">
        <f>IF('Copy &amp; Paste Roster Report Here'!$A297='Analytical Tests'!AE$7,IF($F300="N",IF($J300&gt;=$C300,AE$6,+($I300/$D300)*AE$6),0))</f>
        <v>0</v>
      </c>
      <c r="AF300" s="117" t="b">
        <f>IF('Copy &amp; Paste Roster Report Here'!$A297='Analytical Tests'!AF$7,IF($F300="N",IF($J300&gt;=$C300,AF$6,+($I300/$D300)*AF$6),0))</f>
        <v>0</v>
      </c>
      <c r="AG300" s="117" t="b">
        <f>IF('Copy &amp; Paste Roster Report Here'!$A297='Analytical Tests'!AG$7,IF($F300="N",IF($J300&gt;=$C300,AG$6,+($I300/$D300)*AG$6),0))</f>
        <v>0</v>
      </c>
      <c r="AH300" s="117" t="b">
        <f>IF('Copy &amp; Paste Roster Report Here'!$A297='Analytical Tests'!AH$7,IF($F300="N",IF($J300&gt;=$C300,AH$6,+($I300/$D300)*AH$6),0))</f>
        <v>0</v>
      </c>
      <c r="AI300" s="117" t="b">
        <f>IF('Copy &amp; Paste Roster Report Here'!$A297='Analytical Tests'!AI$7,IF($F300="N",IF($J300&gt;=$C300,AI$6,+($I300/$D300)*AI$6),0))</f>
        <v>0</v>
      </c>
      <c r="AJ300" s="79"/>
      <c r="AK300" s="118">
        <f>IF('Copy &amp; Paste Roster Report Here'!$A297=AK$7,IF('Copy &amp; Paste Roster Report Here'!$M297="FT",1,0),0)</f>
        <v>0</v>
      </c>
      <c r="AL300" s="118">
        <f>IF('Copy &amp; Paste Roster Report Here'!$A297=AL$7,IF('Copy &amp; Paste Roster Report Here'!$M297="FT",1,0),0)</f>
        <v>0</v>
      </c>
      <c r="AM300" s="118">
        <f>IF('Copy &amp; Paste Roster Report Here'!$A297=AM$7,IF('Copy &amp; Paste Roster Report Here'!$M297="FT",1,0),0)</f>
        <v>0</v>
      </c>
      <c r="AN300" s="118">
        <f>IF('Copy &amp; Paste Roster Report Here'!$A297=AN$7,IF('Copy &amp; Paste Roster Report Here'!$M297="FT",1,0),0)</f>
        <v>0</v>
      </c>
      <c r="AO300" s="118">
        <f>IF('Copy &amp; Paste Roster Report Here'!$A297=AO$7,IF('Copy &amp; Paste Roster Report Here'!$M297="FT",1,0),0)</f>
        <v>0</v>
      </c>
      <c r="AP300" s="118">
        <f>IF('Copy &amp; Paste Roster Report Here'!$A297=AP$7,IF('Copy &amp; Paste Roster Report Here'!$M297="FT",1,0),0)</f>
        <v>0</v>
      </c>
      <c r="AQ300" s="118">
        <f>IF('Copy &amp; Paste Roster Report Here'!$A297=AQ$7,IF('Copy &amp; Paste Roster Report Here'!$M297="FT",1,0),0)</f>
        <v>0</v>
      </c>
      <c r="AR300" s="118">
        <f>IF('Copy &amp; Paste Roster Report Here'!$A297=AR$7,IF('Copy &amp; Paste Roster Report Here'!$M297="FT",1,0),0)</f>
        <v>0</v>
      </c>
      <c r="AS300" s="118">
        <f>IF('Copy &amp; Paste Roster Report Here'!$A297=AS$7,IF('Copy &amp; Paste Roster Report Here'!$M297="FT",1,0),0)</f>
        <v>0</v>
      </c>
      <c r="AT300" s="118">
        <f>IF('Copy &amp; Paste Roster Report Here'!$A297=AT$7,IF('Copy &amp; Paste Roster Report Here'!$M297="FT",1,0),0)</f>
        <v>0</v>
      </c>
      <c r="AU300" s="118">
        <f>IF('Copy &amp; Paste Roster Report Here'!$A297=AU$7,IF('Copy &amp; Paste Roster Report Here'!$M297="FT",1,0),0)</f>
        <v>0</v>
      </c>
      <c r="AV300" s="73">
        <f t="shared" si="70"/>
        <v>0</v>
      </c>
      <c r="AW300" s="119">
        <f>IF('Copy &amp; Paste Roster Report Here'!$A297=AW$7,IF('Copy &amp; Paste Roster Report Here'!$M297="HT",1,0),0)</f>
        <v>0</v>
      </c>
      <c r="AX300" s="119">
        <f>IF('Copy &amp; Paste Roster Report Here'!$A297=AX$7,IF('Copy &amp; Paste Roster Report Here'!$M297="HT",1,0),0)</f>
        <v>0</v>
      </c>
      <c r="AY300" s="119">
        <f>IF('Copy &amp; Paste Roster Report Here'!$A297=AY$7,IF('Copy &amp; Paste Roster Report Here'!$M297="HT",1,0),0)</f>
        <v>0</v>
      </c>
      <c r="AZ300" s="119">
        <f>IF('Copy &amp; Paste Roster Report Here'!$A297=AZ$7,IF('Copy &amp; Paste Roster Report Here'!$M297="HT",1,0),0)</f>
        <v>0</v>
      </c>
      <c r="BA300" s="119">
        <f>IF('Copy &amp; Paste Roster Report Here'!$A297=BA$7,IF('Copy &amp; Paste Roster Report Here'!$M297="HT",1,0),0)</f>
        <v>0</v>
      </c>
      <c r="BB300" s="119">
        <f>IF('Copy &amp; Paste Roster Report Here'!$A297=BB$7,IF('Copy &amp; Paste Roster Report Here'!$M297="HT",1,0),0)</f>
        <v>0</v>
      </c>
      <c r="BC300" s="119">
        <f>IF('Copy &amp; Paste Roster Report Here'!$A297=BC$7,IF('Copy &amp; Paste Roster Report Here'!$M297="HT",1,0),0)</f>
        <v>0</v>
      </c>
      <c r="BD300" s="119">
        <f>IF('Copy &amp; Paste Roster Report Here'!$A297=BD$7,IF('Copy &amp; Paste Roster Report Here'!$M297="HT",1,0),0)</f>
        <v>0</v>
      </c>
      <c r="BE300" s="119">
        <f>IF('Copy &amp; Paste Roster Report Here'!$A297=BE$7,IF('Copy &amp; Paste Roster Report Here'!$M297="HT",1,0),0)</f>
        <v>0</v>
      </c>
      <c r="BF300" s="119">
        <f>IF('Copy &amp; Paste Roster Report Here'!$A297=BF$7,IF('Copy &amp; Paste Roster Report Here'!$M297="HT",1,0),0)</f>
        <v>0</v>
      </c>
      <c r="BG300" s="119">
        <f>IF('Copy &amp; Paste Roster Report Here'!$A297=BG$7,IF('Copy &amp; Paste Roster Report Here'!$M297="HT",1,0),0)</f>
        <v>0</v>
      </c>
      <c r="BH300" s="73">
        <f t="shared" si="71"/>
        <v>0</v>
      </c>
      <c r="BI300" s="120">
        <f>IF('Copy &amp; Paste Roster Report Here'!$A297=BI$7,IF('Copy &amp; Paste Roster Report Here'!$M297="MT",1,0),0)</f>
        <v>0</v>
      </c>
      <c r="BJ300" s="120">
        <f>IF('Copy &amp; Paste Roster Report Here'!$A297=BJ$7,IF('Copy &amp; Paste Roster Report Here'!$M297="MT",1,0),0)</f>
        <v>0</v>
      </c>
      <c r="BK300" s="120">
        <f>IF('Copy &amp; Paste Roster Report Here'!$A297=BK$7,IF('Copy &amp; Paste Roster Report Here'!$M297="MT",1,0),0)</f>
        <v>0</v>
      </c>
      <c r="BL300" s="120">
        <f>IF('Copy &amp; Paste Roster Report Here'!$A297=BL$7,IF('Copy &amp; Paste Roster Report Here'!$M297="MT",1,0),0)</f>
        <v>0</v>
      </c>
      <c r="BM300" s="120">
        <f>IF('Copy &amp; Paste Roster Report Here'!$A297=BM$7,IF('Copy &amp; Paste Roster Report Here'!$M297="MT",1,0),0)</f>
        <v>0</v>
      </c>
      <c r="BN300" s="120">
        <f>IF('Copy &amp; Paste Roster Report Here'!$A297=BN$7,IF('Copy &amp; Paste Roster Report Here'!$M297="MT",1,0),0)</f>
        <v>0</v>
      </c>
      <c r="BO300" s="120">
        <f>IF('Copy &amp; Paste Roster Report Here'!$A297=BO$7,IF('Copy &amp; Paste Roster Report Here'!$M297="MT",1,0),0)</f>
        <v>0</v>
      </c>
      <c r="BP300" s="120">
        <f>IF('Copy &amp; Paste Roster Report Here'!$A297=BP$7,IF('Copy &amp; Paste Roster Report Here'!$M297="MT",1,0),0)</f>
        <v>0</v>
      </c>
      <c r="BQ300" s="120">
        <f>IF('Copy &amp; Paste Roster Report Here'!$A297=BQ$7,IF('Copy &amp; Paste Roster Report Here'!$M297="MT",1,0),0)</f>
        <v>0</v>
      </c>
      <c r="BR300" s="120">
        <f>IF('Copy &amp; Paste Roster Report Here'!$A297=BR$7,IF('Copy &amp; Paste Roster Report Here'!$M297="MT",1,0),0)</f>
        <v>0</v>
      </c>
      <c r="BS300" s="120">
        <f>IF('Copy &amp; Paste Roster Report Here'!$A297=BS$7,IF('Copy &amp; Paste Roster Report Here'!$M297="MT",1,0),0)</f>
        <v>0</v>
      </c>
      <c r="BT300" s="73">
        <f t="shared" si="72"/>
        <v>0</v>
      </c>
      <c r="BU300" s="121">
        <f>IF('Copy &amp; Paste Roster Report Here'!$A297=BU$7,IF('Copy &amp; Paste Roster Report Here'!$M297="fy",1,0),0)</f>
        <v>0</v>
      </c>
      <c r="BV300" s="121">
        <f>IF('Copy &amp; Paste Roster Report Here'!$A297=BV$7,IF('Copy &amp; Paste Roster Report Here'!$M297="fy",1,0),0)</f>
        <v>0</v>
      </c>
      <c r="BW300" s="121">
        <f>IF('Copy &amp; Paste Roster Report Here'!$A297=BW$7,IF('Copy &amp; Paste Roster Report Here'!$M297="fy",1,0),0)</f>
        <v>0</v>
      </c>
      <c r="BX300" s="121">
        <f>IF('Copy &amp; Paste Roster Report Here'!$A297=BX$7,IF('Copy &amp; Paste Roster Report Here'!$M297="fy",1,0),0)</f>
        <v>0</v>
      </c>
      <c r="BY300" s="121">
        <f>IF('Copy &amp; Paste Roster Report Here'!$A297=BY$7,IF('Copy &amp; Paste Roster Report Here'!$M297="fy",1,0),0)</f>
        <v>0</v>
      </c>
      <c r="BZ300" s="121">
        <f>IF('Copy &amp; Paste Roster Report Here'!$A297=BZ$7,IF('Copy &amp; Paste Roster Report Here'!$M297="fy",1,0),0)</f>
        <v>0</v>
      </c>
      <c r="CA300" s="121">
        <f>IF('Copy &amp; Paste Roster Report Here'!$A297=CA$7,IF('Copy &amp; Paste Roster Report Here'!$M297="fy",1,0),0)</f>
        <v>0</v>
      </c>
      <c r="CB300" s="121">
        <f>IF('Copy &amp; Paste Roster Report Here'!$A297=CB$7,IF('Copy &amp; Paste Roster Report Here'!$M297="fy",1,0),0)</f>
        <v>0</v>
      </c>
      <c r="CC300" s="121">
        <f>IF('Copy &amp; Paste Roster Report Here'!$A297=CC$7,IF('Copy &amp; Paste Roster Report Here'!$M297="fy",1,0),0)</f>
        <v>0</v>
      </c>
      <c r="CD300" s="121">
        <f>IF('Copy &amp; Paste Roster Report Here'!$A297=CD$7,IF('Copy &amp; Paste Roster Report Here'!$M297="fy",1,0),0)</f>
        <v>0</v>
      </c>
      <c r="CE300" s="121">
        <f>IF('Copy &amp; Paste Roster Report Here'!$A297=CE$7,IF('Copy &amp; Paste Roster Report Here'!$M297="fy",1,0),0)</f>
        <v>0</v>
      </c>
      <c r="CF300" s="73">
        <f t="shared" si="73"/>
        <v>0</v>
      </c>
      <c r="CG300" s="122">
        <f>IF('Copy &amp; Paste Roster Report Here'!$A297=CG$7,IF('Copy &amp; Paste Roster Report Here'!$M297="RH",1,0),0)</f>
        <v>0</v>
      </c>
      <c r="CH300" s="122">
        <f>IF('Copy &amp; Paste Roster Report Here'!$A297=CH$7,IF('Copy &amp; Paste Roster Report Here'!$M297="RH",1,0),0)</f>
        <v>0</v>
      </c>
      <c r="CI300" s="122">
        <f>IF('Copy &amp; Paste Roster Report Here'!$A297=CI$7,IF('Copy &amp; Paste Roster Report Here'!$M297="RH",1,0),0)</f>
        <v>0</v>
      </c>
      <c r="CJ300" s="122">
        <f>IF('Copy &amp; Paste Roster Report Here'!$A297=CJ$7,IF('Copy &amp; Paste Roster Report Here'!$M297="RH",1,0),0)</f>
        <v>0</v>
      </c>
      <c r="CK300" s="122">
        <f>IF('Copy &amp; Paste Roster Report Here'!$A297=CK$7,IF('Copy &amp; Paste Roster Report Here'!$M297="RH",1,0),0)</f>
        <v>0</v>
      </c>
      <c r="CL300" s="122">
        <f>IF('Copy &amp; Paste Roster Report Here'!$A297=CL$7,IF('Copy &amp; Paste Roster Report Here'!$M297="RH",1,0),0)</f>
        <v>0</v>
      </c>
      <c r="CM300" s="122">
        <f>IF('Copy &amp; Paste Roster Report Here'!$A297=CM$7,IF('Copy &amp; Paste Roster Report Here'!$M297="RH",1,0),0)</f>
        <v>0</v>
      </c>
      <c r="CN300" s="122">
        <f>IF('Copy &amp; Paste Roster Report Here'!$A297=CN$7,IF('Copy &amp; Paste Roster Report Here'!$M297="RH",1,0),0)</f>
        <v>0</v>
      </c>
      <c r="CO300" s="122">
        <f>IF('Copy &amp; Paste Roster Report Here'!$A297=CO$7,IF('Copy &amp; Paste Roster Report Here'!$M297="RH",1,0),0)</f>
        <v>0</v>
      </c>
      <c r="CP300" s="122">
        <f>IF('Copy &amp; Paste Roster Report Here'!$A297=CP$7,IF('Copy &amp; Paste Roster Report Here'!$M297="RH",1,0),0)</f>
        <v>0</v>
      </c>
      <c r="CQ300" s="122">
        <f>IF('Copy &amp; Paste Roster Report Here'!$A297=CQ$7,IF('Copy &amp; Paste Roster Report Here'!$M297="RH",1,0),0)</f>
        <v>0</v>
      </c>
      <c r="CR300" s="73">
        <f t="shared" si="74"/>
        <v>0</v>
      </c>
      <c r="CS300" s="123">
        <f>IF('Copy &amp; Paste Roster Report Here'!$A297=CS$7,IF('Copy &amp; Paste Roster Report Here'!$M297="QT",1,0),0)</f>
        <v>0</v>
      </c>
      <c r="CT300" s="123">
        <f>IF('Copy &amp; Paste Roster Report Here'!$A297=CT$7,IF('Copy &amp; Paste Roster Report Here'!$M297="QT",1,0),0)</f>
        <v>0</v>
      </c>
      <c r="CU300" s="123">
        <f>IF('Copy &amp; Paste Roster Report Here'!$A297=CU$7,IF('Copy &amp; Paste Roster Report Here'!$M297="QT",1,0),0)</f>
        <v>0</v>
      </c>
      <c r="CV300" s="123">
        <f>IF('Copy &amp; Paste Roster Report Here'!$A297=CV$7,IF('Copy &amp; Paste Roster Report Here'!$M297="QT",1,0),0)</f>
        <v>0</v>
      </c>
      <c r="CW300" s="123">
        <f>IF('Copy &amp; Paste Roster Report Here'!$A297=CW$7,IF('Copy &amp; Paste Roster Report Here'!$M297="QT",1,0),0)</f>
        <v>0</v>
      </c>
      <c r="CX300" s="123">
        <f>IF('Copy &amp; Paste Roster Report Here'!$A297=CX$7,IF('Copy &amp; Paste Roster Report Here'!$M297="QT",1,0),0)</f>
        <v>0</v>
      </c>
      <c r="CY300" s="123">
        <f>IF('Copy &amp; Paste Roster Report Here'!$A297=CY$7,IF('Copy &amp; Paste Roster Report Here'!$M297="QT",1,0),0)</f>
        <v>0</v>
      </c>
      <c r="CZ300" s="123">
        <f>IF('Copy &amp; Paste Roster Report Here'!$A297=CZ$7,IF('Copy &amp; Paste Roster Report Here'!$M297="QT",1,0),0)</f>
        <v>0</v>
      </c>
      <c r="DA300" s="123">
        <f>IF('Copy &amp; Paste Roster Report Here'!$A297=DA$7,IF('Copy &amp; Paste Roster Report Here'!$M297="QT",1,0),0)</f>
        <v>0</v>
      </c>
      <c r="DB300" s="123">
        <f>IF('Copy &amp; Paste Roster Report Here'!$A297=DB$7,IF('Copy &amp; Paste Roster Report Here'!$M297="QT",1,0),0)</f>
        <v>0</v>
      </c>
      <c r="DC300" s="123">
        <f>IF('Copy &amp; Paste Roster Report Here'!$A297=DC$7,IF('Copy &amp; Paste Roster Report Here'!$M297="QT",1,0),0)</f>
        <v>0</v>
      </c>
      <c r="DD300" s="73">
        <f t="shared" si="75"/>
        <v>0</v>
      </c>
      <c r="DE300" s="124">
        <f>IF('Copy &amp; Paste Roster Report Here'!$A297=DE$7,IF('Copy &amp; Paste Roster Report Here'!$M297="xxxxxxxxxxx",1,0),0)</f>
        <v>0</v>
      </c>
      <c r="DF300" s="124">
        <f>IF('Copy &amp; Paste Roster Report Here'!$A297=DF$7,IF('Copy &amp; Paste Roster Report Here'!$M297="xxxxxxxxxxx",1,0),0)</f>
        <v>0</v>
      </c>
      <c r="DG300" s="124">
        <f>IF('Copy &amp; Paste Roster Report Here'!$A297=DG$7,IF('Copy &amp; Paste Roster Report Here'!$M297="xxxxxxxxxxx",1,0),0)</f>
        <v>0</v>
      </c>
      <c r="DH300" s="124">
        <f>IF('Copy &amp; Paste Roster Report Here'!$A297=DH$7,IF('Copy &amp; Paste Roster Report Here'!$M297="xxxxxxxxxxx",1,0),0)</f>
        <v>0</v>
      </c>
      <c r="DI300" s="124">
        <f>IF('Copy &amp; Paste Roster Report Here'!$A297=DI$7,IF('Copy &amp; Paste Roster Report Here'!$M297="xxxxxxxxxxx",1,0),0)</f>
        <v>0</v>
      </c>
      <c r="DJ300" s="124">
        <f>IF('Copy &amp; Paste Roster Report Here'!$A297=DJ$7,IF('Copy &amp; Paste Roster Report Here'!$M297="xxxxxxxxxxx",1,0),0)</f>
        <v>0</v>
      </c>
      <c r="DK300" s="124">
        <f>IF('Copy &amp; Paste Roster Report Here'!$A297=DK$7,IF('Copy &amp; Paste Roster Report Here'!$M297="xxxxxxxxxxx",1,0),0)</f>
        <v>0</v>
      </c>
      <c r="DL300" s="124">
        <f>IF('Copy &amp; Paste Roster Report Here'!$A297=DL$7,IF('Copy &amp; Paste Roster Report Here'!$M297="xxxxxxxxxxx",1,0),0)</f>
        <v>0</v>
      </c>
      <c r="DM300" s="124">
        <f>IF('Copy &amp; Paste Roster Report Here'!$A297=DM$7,IF('Copy &amp; Paste Roster Report Here'!$M297="xxxxxxxxxxx",1,0),0)</f>
        <v>0</v>
      </c>
      <c r="DN300" s="124">
        <f>IF('Copy &amp; Paste Roster Report Here'!$A297=DN$7,IF('Copy &amp; Paste Roster Report Here'!$M297="xxxxxxxxxxx",1,0),0)</f>
        <v>0</v>
      </c>
      <c r="DO300" s="124">
        <f>IF('Copy &amp; Paste Roster Report Here'!$A297=DO$7,IF('Copy &amp; Paste Roster Report Here'!$M297="xxxxxxxxxxx",1,0),0)</f>
        <v>0</v>
      </c>
      <c r="DP300" s="125">
        <f t="shared" si="76"/>
        <v>0</v>
      </c>
      <c r="DQ300" s="126">
        <f t="shared" si="77"/>
        <v>0</v>
      </c>
    </row>
    <row r="301" spans="1:121" x14ac:dyDescent="0.2">
      <c r="A301" s="111">
        <f t="shared" si="63"/>
        <v>0</v>
      </c>
      <c r="B301" s="111">
        <f t="shared" si="64"/>
        <v>0</v>
      </c>
      <c r="C301" s="112">
        <f>+('Copy &amp; Paste Roster Report Here'!$P298-'Copy &amp; Paste Roster Report Here'!$O298)/30</f>
        <v>0</v>
      </c>
      <c r="D301" s="112">
        <f>+('Copy &amp; Paste Roster Report Here'!$P298-'Copy &amp; Paste Roster Report Here'!$O298)</f>
        <v>0</v>
      </c>
      <c r="E301" s="111">
        <f>'Copy &amp; Paste Roster Report Here'!N298</f>
        <v>0</v>
      </c>
      <c r="F301" s="111" t="str">
        <f t="shared" si="65"/>
        <v>N</v>
      </c>
      <c r="G301" s="111">
        <f>'Copy &amp; Paste Roster Report Here'!R298</f>
        <v>0</v>
      </c>
      <c r="H301" s="113">
        <f t="shared" si="66"/>
        <v>0</v>
      </c>
      <c r="I301" s="112">
        <f>IF(F301="N",$F$5-'Copy &amp; Paste Roster Report Here'!O298,+'Copy &amp; Paste Roster Report Here'!Q298-'Copy &amp; Paste Roster Report Here'!O298)</f>
        <v>0</v>
      </c>
      <c r="J301" s="114">
        <f t="shared" si="67"/>
        <v>0</v>
      </c>
      <c r="K301" s="114">
        <f t="shared" si="68"/>
        <v>0</v>
      </c>
      <c r="L301" s="115">
        <f>'Copy &amp; Paste Roster Report Here'!F298</f>
        <v>0</v>
      </c>
      <c r="M301" s="116">
        <f t="shared" si="69"/>
        <v>0</v>
      </c>
      <c r="N301" s="117">
        <f>IF('Copy &amp; Paste Roster Report Here'!$A298='Analytical Tests'!N$7,IF($F301="Y",+$H301*N$6,0),0)</f>
        <v>0</v>
      </c>
      <c r="O301" s="117">
        <f>IF('Copy &amp; Paste Roster Report Here'!$A298='Analytical Tests'!O$7,IF($F301="Y",+$H301*O$6,0),0)</f>
        <v>0</v>
      </c>
      <c r="P301" s="117">
        <f>IF('Copy &amp; Paste Roster Report Here'!$A298='Analytical Tests'!P$7,IF($F301="Y",+$H301*P$6,0),0)</f>
        <v>0</v>
      </c>
      <c r="Q301" s="117">
        <f>IF('Copy &amp; Paste Roster Report Here'!$A298='Analytical Tests'!Q$7,IF($F301="Y",+$H301*Q$6,0),0)</f>
        <v>0</v>
      </c>
      <c r="R301" s="117">
        <f>IF('Copy &amp; Paste Roster Report Here'!$A298='Analytical Tests'!R$7,IF($F301="Y",+$H301*R$6,0),0)</f>
        <v>0</v>
      </c>
      <c r="S301" s="117">
        <f>IF('Copy &amp; Paste Roster Report Here'!$A298='Analytical Tests'!S$7,IF($F301="Y",+$H301*S$6,0),0)</f>
        <v>0</v>
      </c>
      <c r="T301" s="117">
        <f>IF('Copy &amp; Paste Roster Report Here'!$A298='Analytical Tests'!T$7,IF($F301="Y",+$H301*T$6,0),0)</f>
        <v>0</v>
      </c>
      <c r="U301" s="117">
        <f>IF('Copy &amp; Paste Roster Report Here'!$A298='Analytical Tests'!U$7,IF($F301="Y",+$H301*U$6,0),0)</f>
        <v>0</v>
      </c>
      <c r="V301" s="117">
        <f>IF('Copy &amp; Paste Roster Report Here'!$A298='Analytical Tests'!V$7,IF($F301="Y",+$H301*V$6,0),0)</f>
        <v>0</v>
      </c>
      <c r="W301" s="117">
        <f>IF('Copy &amp; Paste Roster Report Here'!$A298='Analytical Tests'!W$7,IF($F301="Y",+$H301*W$6,0),0)</f>
        <v>0</v>
      </c>
      <c r="X301" s="117">
        <f>IF('Copy &amp; Paste Roster Report Here'!$A298='Analytical Tests'!X$7,IF($F301="Y",+$H301*X$6,0),0)</f>
        <v>0</v>
      </c>
      <c r="Y301" s="117" t="b">
        <f>IF('Copy &amp; Paste Roster Report Here'!$A298='Analytical Tests'!Y$7,IF($F301="N",IF($J301&gt;=$C301,Y$6,+($I301/$D301)*Y$6),0))</f>
        <v>0</v>
      </c>
      <c r="Z301" s="117" t="b">
        <f>IF('Copy &amp; Paste Roster Report Here'!$A298='Analytical Tests'!Z$7,IF($F301="N",IF($J301&gt;=$C301,Z$6,+($I301/$D301)*Z$6),0))</f>
        <v>0</v>
      </c>
      <c r="AA301" s="117" t="b">
        <f>IF('Copy &amp; Paste Roster Report Here'!$A298='Analytical Tests'!AA$7,IF($F301="N",IF($J301&gt;=$C301,AA$6,+($I301/$D301)*AA$6),0))</f>
        <v>0</v>
      </c>
      <c r="AB301" s="117" t="b">
        <f>IF('Copy &amp; Paste Roster Report Here'!$A298='Analytical Tests'!AB$7,IF($F301="N",IF($J301&gt;=$C301,AB$6,+($I301/$D301)*AB$6),0))</f>
        <v>0</v>
      </c>
      <c r="AC301" s="117" t="b">
        <f>IF('Copy &amp; Paste Roster Report Here'!$A298='Analytical Tests'!AC$7,IF($F301="N",IF($J301&gt;=$C301,AC$6,+($I301/$D301)*AC$6),0))</f>
        <v>0</v>
      </c>
      <c r="AD301" s="117" t="b">
        <f>IF('Copy &amp; Paste Roster Report Here'!$A298='Analytical Tests'!AD$7,IF($F301="N",IF($J301&gt;=$C301,AD$6,+($I301/$D301)*AD$6),0))</f>
        <v>0</v>
      </c>
      <c r="AE301" s="117" t="b">
        <f>IF('Copy &amp; Paste Roster Report Here'!$A298='Analytical Tests'!AE$7,IF($F301="N",IF($J301&gt;=$C301,AE$6,+($I301/$D301)*AE$6),0))</f>
        <v>0</v>
      </c>
      <c r="AF301" s="117" t="b">
        <f>IF('Copy &amp; Paste Roster Report Here'!$A298='Analytical Tests'!AF$7,IF($F301="N",IF($J301&gt;=$C301,AF$6,+($I301/$D301)*AF$6),0))</f>
        <v>0</v>
      </c>
      <c r="AG301" s="117" t="b">
        <f>IF('Copy &amp; Paste Roster Report Here'!$A298='Analytical Tests'!AG$7,IF($F301="N",IF($J301&gt;=$C301,AG$6,+($I301/$D301)*AG$6),0))</f>
        <v>0</v>
      </c>
      <c r="AH301" s="117" t="b">
        <f>IF('Copy &amp; Paste Roster Report Here'!$A298='Analytical Tests'!AH$7,IF($F301="N",IF($J301&gt;=$C301,AH$6,+($I301/$D301)*AH$6),0))</f>
        <v>0</v>
      </c>
      <c r="AI301" s="117" t="b">
        <f>IF('Copy &amp; Paste Roster Report Here'!$A298='Analytical Tests'!AI$7,IF($F301="N",IF($J301&gt;=$C301,AI$6,+($I301/$D301)*AI$6),0))</f>
        <v>0</v>
      </c>
      <c r="AJ301" s="79"/>
      <c r="AK301" s="118">
        <f>IF('Copy &amp; Paste Roster Report Here'!$A298=AK$7,IF('Copy &amp; Paste Roster Report Here'!$M298="FT",1,0),0)</f>
        <v>0</v>
      </c>
      <c r="AL301" s="118">
        <f>IF('Copy &amp; Paste Roster Report Here'!$A298=AL$7,IF('Copy &amp; Paste Roster Report Here'!$M298="FT",1,0),0)</f>
        <v>0</v>
      </c>
      <c r="AM301" s="118">
        <f>IF('Copy &amp; Paste Roster Report Here'!$A298=AM$7,IF('Copy &amp; Paste Roster Report Here'!$M298="FT",1,0),0)</f>
        <v>0</v>
      </c>
      <c r="AN301" s="118">
        <f>IF('Copy &amp; Paste Roster Report Here'!$A298=AN$7,IF('Copy &amp; Paste Roster Report Here'!$M298="FT",1,0),0)</f>
        <v>0</v>
      </c>
      <c r="AO301" s="118">
        <f>IF('Copy &amp; Paste Roster Report Here'!$A298=AO$7,IF('Copy &amp; Paste Roster Report Here'!$M298="FT",1,0),0)</f>
        <v>0</v>
      </c>
      <c r="AP301" s="118">
        <f>IF('Copy &amp; Paste Roster Report Here'!$A298=AP$7,IF('Copy &amp; Paste Roster Report Here'!$M298="FT",1,0),0)</f>
        <v>0</v>
      </c>
      <c r="AQ301" s="118">
        <f>IF('Copy &amp; Paste Roster Report Here'!$A298=AQ$7,IF('Copy &amp; Paste Roster Report Here'!$M298="FT",1,0),0)</f>
        <v>0</v>
      </c>
      <c r="AR301" s="118">
        <f>IF('Copy &amp; Paste Roster Report Here'!$A298=AR$7,IF('Copy &amp; Paste Roster Report Here'!$M298="FT",1,0),0)</f>
        <v>0</v>
      </c>
      <c r="AS301" s="118">
        <f>IF('Copy &amp; Paste Roster Report Here'!$A298=AS$7,IF('Copy &amp; Paste Roster Report Here'!$M298="FT",1,0),0)</f>
        <v>0</v>
      </c>
      <c r="AT301" s="118">
        <f>IF('Copy &amp; Paste Roster Report Here'!$A298=AT$7,IF('Copy &amp; Paste Roster Report Here'!$M298="FT",1,0),0)</f>
        <v>0</v>
      </c>
      <c r="AU301" s="118">
        <f>IF('Copy &amp; Paste Roster Report Here'!$A298=AU$7,IF('Copy &amp; Paste Roster Report Here'!$M298="FT",1,0),0)</f>
        <v>0</v>
      </c>
      <c r="AV301" s="73">
        <f t="shared" si="70"/>
        <v>0</v>
      </c>
      <c r="AW301" s="119">
        <f>IF('Copy &amp; Paste Roster Report Here'!$A298=AW$7,IF('Copy &amp; Paste Roster Report Here'!$M298="HT",1,0),0)</f>
        <v>0</v>
      </c>
      <c r="AX301" s="119">
        <f>IF('Copy &amp; Paste Roster Report Here'!$A298=AX$7,IF('Copy &amp; Paste Roster Report Here'!$M298="HT",1,0),0)</f>
        <v>0</v>
      </c>
      <c r="AY301" s="119">
        <f>IF('Copy &amp; Paste Roster Report Here'!$A298=AY$7,IF('Copy &amp; Paste Roster Report Here'!$M298="HT",1,0),0)</f>
        <v>0</v>
      </c>
      <c r="AZ301" s="119">
        <f>IF('Copy &amp; Paste Roster Report Here'!$A298=AZ$7,IF('Copy &amp; Paste Roster Report Here'!$M298="HT",1,0),0)</f>
        <v>0</v>
      </c>
      <c r="BA301" s="119">
        <f>IF('Copy &amp; Paste Roster Report Here'!$A298=BA$7,IF('Copy &amp; Paste Roster Report Here'!$M298="HT",1,0),0)</f>
        <v>0</v>
      </c>
      <c r="BB301" s="119">
        <f>IF('Copy &amp; Paste Roster Report Here'!$A298=BB$7,IF('Copy &amp; Paste Roster Report Here'!$M298="HT",1,0),0)</f>
        <v>0</v>
      </c>
      <c r="BC301" s="119">
        <f>IF('Copy &amp; Paste Roster Report Here'!$A298=BC$7,IF('Copy &amp; Paste Roster Report Here'!$M298="HT",1,0),0)</f>
        <v>0</v>
      </c>
      <c r="BD301" s="119">
        <f>IF('Copy &amp; Paste Roster Report Here'!$A298=BD$7,IF('Copy &amp; Paste Roster Report Here'!$M298="HT",1,0),0)</f>
        <v>0</v>
      </c>
      <c r="BE301" s="119">
        <f>IF('Copy &amp; Paste Roster Report Here'!$A298=BE$7,IF('Copy &amp; Paste Roster Report Here'!$M298="HT",1,0),0)</f>
        <v>0</v>
      </c>
      <c r="BF301" s="119">
        <f>IF('Copy &amp; Paste Roster Report Here'!$A298=BF$7,IF('Copy &amp; Paste Roster Report Here'!$M298="HT",1,0),0)</f>
        <v>0</v>
      </c>
      <c r="BG301" s="119">
        <f>IF('Copy &amp; Paste Roster Report Here'!$A298=BG$7,IF('Copy &amp; Paste Roster Report Here'!$M298="HT",1,0),0)</f>
        <v>0</v>
      </c>
      <c r="BH301" s="73">
        <f t="shared" si="71"/>
        <v>0</v>
      </c>
      <c r="BI301" s="120">
        <f>IF('Copy &amp; Paste Roster Report Here'!$A298=BI$7,IF('Copy &amp; Paste Roster Report Here'!$M298="MT",1,0),0)</f>
        <v>0</v>
      </c>
      <c r="BJ301" s="120">
        <f>IF('Copy &amp; Paste Roster Report Here'!$A298=BJ$7,IF('Copy &amp; Paste Roster Report Here'!$M298="MT",1,0),0)</f>
        <v>0</v>
      </c>
      <c r="BK301" s="120">
        <f>IF('Copy &amp; Paste Roster Report Here'!$A298=BK$7,IF('Copy &amp; Paste Roster Report Here'!$M298="MT",1,0),0)</f>
        <v>0</v>
      </c>
      <c r="BL301" s="120">
        <f>IF('Copy &amp; Paste Roster Report Here'!$A298=BL$7,IF('Copy &amp; Paste Roster Report Here'!$M298="MT",1,0),0)</f>
        <v>0</v>
      </c>
      <c r="BM301" s="120">
        <f>IF('Copy &amp; Paste Roster Report Here'!$A298=BM$7,IF('Copy &amp; Paste Roster Report Here'!$M298="MT",1,0),0)</f>
        <v>0</v>
      </c>
      <c r="BN301" s="120">
        <f>IF('Copy &amp; Paste Roster Report Here'!$A298=BN$7,IF('Copy &amp; Paste Roster Report Here'!$M298="MT",1,0),0)</f>
        <v>0</v>
      </c>
      <c r="BO301" s="120">
        <f>IF('Copy &amp; Paste Roster Report Here'!$A298=BO$7,IF('Copy &amp; Paste Roster Report Here'!$M298="MT",1,0),0)</f>
        <v>0</v>
      </c>
      <c r="BP301" s="120">
        <f>IF('Copy &amp; Paste Roster Report Here'!$A298=BP$7,IF('Copy &amp; Paste Roster Report Here'!$M298="MT",1,0),0)</f>
        <v>0</v>
      </c>
      <c r="BQ301" s="120">
        <f>IF('Copy &amp; Paste Roster Report Here'!$A298=BQ$7,IF('Copy &amp; Paste Roster Report Here'!$M298="MT",1,0),0)</f>
        <v>0</v>
      </c>
      <c r="BR301" s="120">
        <f>IF('Copy &amp; Paste Roster Report Here'!$A298=BR$7,IF('Copy &amp; Paste Roster Report Here'!$M298="MT",1,0),0)</f>
        <v>0</v>
      </c>
      <c r="BS301" s="120">
        <f>IF('Copy &amp; Paste Roster Report Here'!$A298=BS$7,IF('Copy &amp; Paste Roster Report Here'!$M298="MT",1,0),0)</f>
        <v>0</v>
      </c>
      <c r="BT301" s="73">
        <f t="shared" si="72"/>
        <v>0</v>
      </c>
      <c r="BU301" s="121">
        <f>IF('Copy &amp; Paste Roster Report Here'!$A298=BU$7,IF('Copy &amp; Paste Roster Report Here'!$M298="fy",1,0),0)</f>
        <v>0</v>
      </c>
      <c r="BV301" s="121">
        <f>IF('Copy &amp; Paste Roster Report Here'!$A298=BV$7,IF('Copy &amp; Paste Roster Report Here'!$M298="fy",1,0),0)</f>
        <v>0</v>
      </c>
      <c r="BW301" s="121">
        <f>IF('Copy &amp; Paste Roster Report Here'!$A298=BW$7,IF('Copy &amp; Paste Roster Report Here'!$M298="fy",1,0),0)</f>
        <v>0</v>
      </c>
      <c r="BX301" s="121">
        <f>IF('Copy &amp; Paste Roster Report Here'!$A298=BX$7,IF('Copy &amp; Paste Roster Report Here'!$M298="fy",1,0),0)</f>
        <v>0</v>
      </c>
      <c r="BY301" s="121">
        <f>IF('Copy &amp; Paste Roster Report Here'!$A298=BY$7,IF('Copy &amp; Paste Roster Report Here'!$M298="fy",1,0),0)</f>
        <v>0</v>
      </c>
      <c r="BZ301" s="121">
        <f>IF('Copy &amp; Paste Roster Report Here'!$A298=BZ$7,IF('Copy &amp; Paste Roster Report Here'!$M298="fy",1,0),0)</f>
        <v>0</v>
      </c>
      <c r="CA301" s="121">
        <f>IF('Copy &amp; Paste Roster Report Here'!$A298=CA$7,IF('Copy &amp; Paste Roster Report Here'!$M298="fy",1,0),0)</f>
        <v>0</v>
      </c>
      <c r="CB301" s="121">
        <f>IF('Copy &amp; Paste Roster Report Here'!$A298=CB$7,IF('Copy &amp; Paste Roster Report Here'!$M298="fy",1,0),0)</f>
        <v>0</v>
      </c>
      <c r="CC301" s="121">
        <f>IF('Copy &amp; Paste Roster Report Here'!$A298=CC$7,IF('Copy &amp; Paste Roster Report Here'!$M298="fy",1,0),0)</f>
        <v>0</v>
      </c>
      <c r="CD301" s="121">
        <f>IF('Copy &amp; Paste Roster Report Here'!$A298=CD$7,IF('Copy &amp; Paste Roster Report Here'!$M298="fy",1,0),0)</f>
        <v>0</v>
      </c>
      <c r="CE301" s="121">
        <f>IF('Copy &amp; Paste Roster Report Here'!$A298=CE$7,IF('Copy &amp; Paste Roster Report Here'!$M298="fy",1,0),0)</f>
        <v>0</v>
      </c>
      <c r="CF301" s="73">
        <f t="shared" si="73"/>
        <v>0</v>
      </c>
      <c r="CG301" s="122">
        <f>IF('Copy &amp; Paste Roster Report Here'!$A298=CG$7,IF('Copy &amp; Paste Roster Report Here'!$M298="RH",1,0),0)</f>
        <v>0</v>
      </c>
      <c r="CH301" s="122">
        <f>IF('Copy &amp; Paste Roster Report Here'!$A298=CH$7,IF('Copy &amp; Paste Roster Report Here'!$M298="RH",1,0),0)</f>
        <v>0</v>
      </c>
      <c r="CI301" s="122">
        <f>IF('Copy &amp; Paste Roster Report Here'!$A298=CI$7,IF('Copy &amp; Paste Roster Report Here'!$M298="RH",1,0),0)</f>
        <v>0</v>
      </c>
      <c r="CJ301" s="122">
        <f>IF('Copy &amp; Paste Roster Report Here'!$A298=CJ$7,IF('Copy &amp; Paste Roster Report Here'!$M298="RH",1,0),0)</f>
        <v>0</v>
      </c>
      <c r="CK301" s="122">
        <f>IF('Copy &amp; Paste Roster Report Here'!$A298=CK$7,IF('Copy &amp; Paste Roster Report Here'!$M298="RH",1,0),0)</f>
        <v>0</v>
      </c>
      <c r="CL301" s="122">
        <f>IF('Copy &amp; Paste Roster Report Here'!$A298=CL$7,IF('Copy &amp; Paste Roster Report Here'!$M298="RH",1,0),0)</f>
        <v>0</v>
      </c>
      <c r="CM301" s="122">
        <f>IF('Copy &amp; Paste Roster Report Here'!$A298=CM$7,IF('Copy &amp; Paste Roster Report Here'!$M298="RH",1,0),0)</f>
        <v>0</v>
      </c>
      <c r="CN301" s="122">
        <f>IF('Copy &amp; Paste Roster Report Here'!$A298=CN$7,IF('Copy &amp; Paste Roster Report Here'!$M298="RH",1,0),0)</f>
        <v>0</v>
      </c>
      <c r="CO301" s="122">
        <f>IF('Copy &amp; Paste Roster Report Here'!$A298=CO$7,IF('Copy &amp; Paste Roster Report Here'!$M298="RH",1,0),0)</f>
        <v>0</v>
      </c>
      <c r="CP301" s="122">
        <f>IF('Copy &amp; Paste Roster Report Here'!$A298=CP$7,IF('Copy &amp; Paste Roster Report Here'!$M298="RH",1,0),0)</f>
        <v>0</v>
      </c>
      <c r="CQ301" s="122">
        <f>IF('Copy &amp; Paste Roster Report Here'!$A298=CQ$7,IF('Copy &amp; Paste Roster Report Here'!$M298="RH",1,0),0)</f>
        <v>0</v>
      </c>
      <c r="CR301" s="73">
        <f t="shared" si="74"/>
        <v>0</v>
      </c>
      <c r="CS301" s="123">
        <f>IF('Copy &amp; Paste Roster Report Here'!$A298=CS$7,IF('Copy &amp; Paste Roster Report Here'!$M298="QT",1,0),0)</f>
        <v>0</v>
      </c>
      <c r="CT301" s="123">
        <f>IF('Copy &amp; Paste Roster Report Here'!$A298=CT$7,IF('Copy &amp; Paste Roster Report Here'!$M298="QT",1,0),0)</f>
        <v>0</v>
      </c>
      <c r="CU301" s="123">
        <f>IF('Copy &amp; Paste Roster Report Here'!$A298=CU$7,IF('Copy &amp; Paste Roster Report Here'!$M298="QT",1,0),0)</f>
        <v>0</v>
      </c>
      <c r="CV301" s="123">
        <f>IF('Copy &amp; Paste Roster Report Here'!$A298=CV$7,IF('Copy &amp; Paste Roster Report Here'!$M298="QT",1,0),0)</f>
        <v>0</v>
      </c>
      <c r="CW301" s="123">
        <f>IF('Copy &amp; Paste Roster Report Here'!$A298=CW$7,IF('Copy &amp; Paste Roster Report Here'!$M298="QT",1,0),0)</f>
        <v>0</v>
      </c>
      <c r="CX301" s="123">
        <f>IF('Copy &amp; Paste Roster Report Here'!$A298=CX$7,IF('Copy &amp; Paste Roster Report Here'!$M298="QT",1,0),0)</f>
        <v>0</v>
      </c>
      <c r="CY301" s="123">
        <f>IF('Copy &amp; Paste Roster Report Here'!$A298=CY$7,IF('Copy &amp; Paste Roster Report Here'!$M298="QT",1,0),0)</f>
        <v>0</v>
      </c>
      <c r="CZ301" s="123">
        <f>IF('Copy &amp; Paste Roster Report Here'!$A298=CZ$7,IF('Copy &amp; Paste Roster Report Here'!$M298="QT",1,0),0)</f>
        <v>0</v>
      </c>
      <c r="DA301" s="123">
        <f>IF('Copy &amp; Paste Roster Report Here'!$A298=DA$7,IF('Copy &amp; Paste Roster Report Here'!$M298="QT",1,0),0)</f>
        <v>0</v>
      </c>
      <c r="DB301" s="123">
        <f>IF('Copy &amp; Paste Roster Report Here'!$A298=DB$7,IF('Copy &amp; Paste Roster Report Here'!$M298="QT",1,0),0)</f>
        <v>0</v>
      </c>
      <c r="DC301" s="123">
        <f>IF('Copy &amp; Paste Roster Report Here'!$A298=DC$7,IF('Copy &amp; Paste Roster Report Here'!$M298="QT",1,0),0)</f>
        <v>0</v>
      </c>
      <c r="DD301" s="73">
        <f t="shared" si="75"/>
        <v>0</v>
      </c>
      <c r="DE301" s="124">
        <f>IF('Copy &amp; Paste Roster Report Here'!$A298=DE$7,IF('Copy &amp; Paste Roster Report Here'!$M298="xxxxxxxxxxx",1,0),0)</f>
        <v>0</v>
      </c>
      <c r="DF301" s="124">
        <f>IF('Copy &amp; Paste Roster Report Here'!$A298=DF$7,IF('Copy &amp; Paste Roster Report Here'!$M298="xxxxxxxxxxx",1,0),0)</f>
        <v>0</v>
      </c>
      <c r="DG301" s="124">
        <f>IF('Copy &amp; Paste Roster Report Here'!$A298=DG$7,IF('Copy &amp; Paste Roster Report Here'!$M298="xxxxxxxxxxx",1,0),0)</f>
        <v>0</v>
      </c>
      <c r="DH301" s="124">
        <f>IF('Copy &amp; Paste Roster Report Here'!$A298=DH$7,IF('Copy &amp; Paste Roster Report Here'!$M298="xxxxxxxxxxx",1,0),0)</f>
        <v>0</v>
      </c>
      <c r="DI301" s="124">
        <f>IF('Copy &amp; Paste Roster Report Here'!$A298=DI$7,IF('Copy &amp; Paste Roster Report Here'!$M298="xxxxxxxxxxx",1,0),0)</f>
        <v>0</v>
      </c>
      <c r="DJ301" s="124">
        <f>IF('Copy &amp; Paste Roster Report Here'!$A298=DJ$7,IF('Copy &amp; Paste Roster Report Here'!$M298="xxxxxxxxxxx",1,0),0)</f>
        <v>0</v>
      </c>
      <c r="DK301" s="124">
        <f>IF('Copy &amp; Paste Roster Report Here'!$A298=DK$7,IF('Copy &amp; Paste Roster Report Here'!$M298="xxxxxxxxxxx",1,0),0)</f>
        <v>0</v>
      </c>
      <c r="DL301" s="124">
        <f>IF('Copy &amp; Paste Roster Report Here'!$A298=DL$7,IF('Copy &amp; Paste Roster Report Here'!$M298="xxxxxxxxxxx",1,0),0)</f>
        <v>0</v>
      </c>
      <c r="DM301" s="124">
        <f>IF('Copy &amp; Paste Roster Report Here'!$A298=DM$7,IF('Copy &amp; Paste Roster Report Here'!$M298="xxxxxxxxxxx",1,0),0)</f>
        <v>0</v>
      </c>
      <c r="DN301" s="124">
        <f>IF('Copy &amp; Paste Roster Report Here'!$A298=DN$7,IF('Copy &amp; Paste Roster Report Here'!$M298="xxxxxxxxxxx",1,0),0)</f>
        <v>0</v>
      </c>
      <c r="DO301" s="124">
        <f>IF('Copy &amp; Paste Roster Report Here'!$A298=DO$7,IF('Copy &amp; Paste Roster Report Here'!$M298="xxxxxxxxxxx",1,0),0)</f>
        <v>0</v>
      </c>
      <c r="DP301" s="125">
        <f t="shared" si="76"/>
        <v>0</v>
      </c>
      <c r="DQ301" s="126">
        <f t="shared" si="77"/>
        <v>0</v>
      </c>
    </row>
    <row r="302" spans="1:121" x14ac:dyDescent="0.2">
      <c r="A302" s="111">
        <f t="shared" si="63"/>
        <v>0</v>
      </c>
      <c r="B302" s="111">
        <f t="shared" si="64"/>
        <v>0</v>
      </c>
      <c r="C302" s="112">
        <f>+('Copy &amp; Paste Roster Report Here'!$P299-'Copy &amp; Paste Roster Report Here'!$O299)/30</f>
        <v>0</v>
      </c>
      <c r="D302" s="112">
        <f>+('Copy &amp; Paste Roster Report Here'!$P299-'Copy &amp; Paste Roster Report Here'!$O299)</f>
        <v>0</v>
      </c>
      <c r="E302" s="111">
        <f>'Copy &amp; Paste Roster Report Here'!N299</f>
        <v>0</v>
      </c>
      <c r="F302" s="111" t="str">
        <f t="shared" si="65"/>
        <v>N</v>
      </c>
      <c r="G302" s="111">
        <f>'Copy &amp; Paste Roster Report Here'!R299</f>
        <v>0</v>
      </c>
      <c r="H302" s="113">
        <f t="shared" si="66"/>
        <v>0</v>
      </c>
      <c r="I302" s="112">
        <f>IF(F302="N",$F$5-'Copy &amp; Paste Roster Report Here'!O299,+'Copy &amp; Paste Roster Report Here'!Q299-'Copy &amp; Paste Roster Report Here'!O299)</f>
        <v>0</v>
      </c>
      <c r="J302" s="114">
        <f t="shared" si="67"/>
        <v>0</v>
      </c>
      <c r="K302" s="114">
        <f t="shared" si="68"/>
        <v>0</v>
      </c>
      <c r="L302" s="115">
        <f>'Copy &amp; Paste Roster Report Here'!F299</f>
        <v>0</v>
      </c>
      <c r="M302" s="116">
        <f t="shared" si="69"/>
        <v>0</v>
      </c>
      <c r="N302" s="117">
        <f>IF('Copy &amp; Paste Roster Report Here'!$A299='Analytical Tests'!N$7,IF($F302="Y",+$H302*N$6,0),0)</f>
        <v>0</v>
      </c>
      <c r="O302" s="117">
        <f>IF('Copy &amp; Paste Roster Report Here'!$A299='Analytical Tests'!O$7,IF($F302="Y",+$H302*O$6,0),0)</f>
        <v>0</v>
      </c>
      <c r="P302" s="117">
        <f>IF('Copy &amp; Paste Roster Report Here'!$A299='Analytical Tests'!P$7,IF($F302="Y",+$H302*P$6,0),0)</f>
        <v>0</v>
      </c>
      <c r="Q302" s="117">
        <f>IF('Copy &amp; Paste Roster Report Here'!$A299='Analytical Tests'!Q$7,IF($F302="Y",+$H302*Q$6,0),0)</f>
        <v>0</v>
      </c>
      <c r="R302" s="117">
        <f>IF('Copy &amp; Paste Roster Report Here'!$A299='Analytical Tests'!R$7,IF($F302="Y",+$H302*R$6,0),0)</f>
        <v>0</v>
      </c>
      <c r="S302" s="117">
        <f>IF('Copy &amp; Paste Roster Report Here'!$A299='Analytical Tests'!S$7,IF($F302="Y",+$H302*S$6,0),0)</f>
        <v>0</v>
      </c>
      <c r="T302" s="117">
        <f>IF('Copy &amp; Paste Roster Report Here'!$A299='Analytical Tests'!T$7,IF($F302="Y",+$H302*T$6,0),0)</f>
        <v>0</v>
      </c>
      <c r="U302" s="117">
        <f>IF('Copy &amp; Paste Roster Report Here'!$A299='Analytical Tests'!U$7,IF($F302="Y",+$H302*U$6,0),0)</f>
        <v>0</v>
      </c>
      <c r="V302" s="117">
        <f>IF('Copy &amp; Paste Roster Report Here'!$A299='Analytical Tests'!V$7,IF($F302="Y",+$H302*V$6,0),0)</f>
        <v>0</v>
      </c>
      <c r="W302" s="117">
        <f>IF('Copy &amp; Paste Roster Report Here'!$A299='Analytical Tests'!W$7,IF($F302="Y",+$H302*W$6,0),0)</f>
        <v>0</v>
      </c>
      <c r="X302" s="117">
        <f>IF('Copy &amp; Paste Roster Report Here'!$A299='Analytical Tests'!X$7,IF($F302="Y",+$H302*X$6,0),0)</f>
        <v>0</v>
      </c>
      <c r="Y302" s="117" t="b">
        <f>IF('Copy &amp; Paste Roster Report Here'!$A299='Analytical Tests'!Y$7,IF($F302="N",IF($J302&gt;=$C302,Y$6,+($I302/$D302)*Y$6),0))</f>
        <v>0</v>
      </c>
      <c r="Z302" s="117" t="b">
        <f>IF('Copy &amp; Paste Roster Report Here'!$A299='Analytical Tests'!Z$7,IF($F302="N",IF($J302&gt;=$C302,Z$6,+($I302/$D302)*Z$6),0))</f>
        <v>0</v>
      </c>
      <c r="AA302" s="117" t="b">
        <f>IF('Copy &amp; Paste Roster Report Here'!$A299='Analytical Tests'!AA$7,IF($F302="N",IF($J302&gt;=$C302,AA$6,+($I302/$D302)*AA$6),0))</f>
        <v>0</v>
      </c>
      <c r="AB302" s="117" t="b">
        <f>IF('Copy &amp; Paste Roster Report Here'!$A299='Analytical Tests'!AB$7,IF($F302="N",IF($J302&gt;=$C302,AB$6,+($I302/$D302)*AB$6),0))</f>
        <v>0</v>
      </c>
      <c r="AC302" s="117" t="b">
        <f>IF('Copy &amp; Paste Roster Report Here'!$A299='Analytical Tests'!AC$7,IF($F302="N",IF($J302&gt;=$C302,AC$6,+($I302/$D302)*AC$6),0))</f>
        <v>0</v>
      </c>
      <c r="AD302" s="117" t="b">
        <f>IF('Copy &amp; Paste Roster Report Here'!$A299='Analytical Tests'!AD$7,IF($F302="N",IF($J302&gt;=$C302,AD$6,+($I302/$D302)*AD$6),0))</f>
        <v>0</v>
      </c>
      <c r="AE302" s="117" t="b">
        <f>IF('Copy &amp; Paste Roster Report Here'!$A299='Analytical Tests'!AE$7,IF($F302="N",IF($J302&gt;=$C302,AE$6,+($I302/$D302)*AE$6),0))</f>
        <v>0</v>
      </c>
      <c r="AF302" s="117" t="b">
        <f>IF('Copy &amp; Paste Roster Report Here'!$A299='Analytical Tests'!AF$7,IF($F302="N",IF($J302&gt;=$C302,AF$6,+($I302/$D302)*AF$6),0))</f>
        <v>0</v>
      </c>
      <c r="AG302" s="117" t="b">
        <f>IF('Copy &amp; Paste Roster Report Here'!$A299='Analytical Tests'!AG$7,IF($F302="N",IF($J302&gt;=$C302,AG$6,+($I302/$D302)*AG$6),0))</f>
        <v>0</v>
      </c>
      <c r="AH302" s="117" t="b">
        <f>IF('Copy &amp; Paste Roster Report Here'!$A299='Analytical Tests'!AH$7,IF($F302="N",IF($J302&gt;=$C302,AH$6,+($I302/$D302)*AH$6),0))</f>
        <v>0</v>
      </c>
      <c r="AI302" s="117" t="b">
        <f>IF('Copy &amp; Paste Roster Report Here'!$A299='Analytical Tests'!AI$7,IF($F302="N",IF($J302&gt;=$C302,AI$6,+($I302/$D302)*AI$6),0))</f>
        <v>0</v>
      </c>
      <c r="AJ302" s="79"/>
      <c r="AK302" s="118">
        <f>IF('Copy &amp; Paste Roster Report Here'!$A299=AK$7,IF('Copy &amp; Paste Roster Report Here'!$M299="FT",1,0),0)</f>
        <v>0</v>
      </c>
      <c r="AL302" s="118">
        <f>IF('Copy &amp; Paste Roster Report Here'!$A299=AL$7,IF('Copy &amp; Paste Roster Report Here'!$M299="FT",1,0),0)</f>
        <v>0</v>
      </c>
      <c r="AM302" s="118">
        <f>IF('Copy &amp; Paste Roster Report Here'!$A299=AM$7,IF('Copy &amp; Paste Roster Report Here'!$M299="FT",1,0),0)</f>
        <v>0</v>
      </c>
      <c r="AN302" s="118">
        <f>IF('Copy &amp; Paste Roster Report Here'!$A299=AN$7,IF('Copy &amp; Paste Roster Report Here'!$M299="FT",1,0),0)</f>
        <v>0</v>
      </c>
      <c r="AO302" s="118">
        <f>IF('Copy &amp; Paste Roster Report Here'!$A299=AO$7,IF('Copy &amp; Paste Roster Report Here'!$M299="FT",1,0),0)</f>
        <v>0</v>
      </c>
      <c r="AP302" s="118">
        <f>IF('Copy &amp; Paste Roster Report Here'!$A299=AP$7,IF('Copy &amp; Paste Roster Report Here'!$M299="FT",1,0),0)</f>
        <v>0</v>
      </c>
      <c r="AQ302" s="118">
        <f>IF('Copy &amp; Paste Roster Report Here'!$A299=AQ$7,IF('Copy &amp; Paste Roster Report Here'!$M299="FT",1,0),0)</f>
        <v>0</v>
      </c>
      <c r="AR302" s="118">
        <f>IF('Copy &amp; Paste Roster Report Here'!$A299=AR$7,IF('Copy &amp; Paste Roster Report Here'!$M299="FT",1,0),0)</f>
        <v>0</v>
      </c>
      <c r="AS302" s="118">
        <f>IF('Copy &amp; Paste Roster Report Here'!$A299=AS$7,IF('Copy &amp; Paste Roster Report Here'!$M299="FT",1,0),0)</f>
        <v>0</v>
      </c>
      <c r="AT302" s="118">
        <f>IF('Copy &amp; Paste Roster Report Here'!$A299=AT$7,IF('Copy &amp; Paste Roster Report Here'!$M299="FT",1,0),0)</f>
        <v>0</v>
      </c>
      <c r="AU302" s="118">
        <f>IF('Copy &amp; Paste Roster Report Here'!$A299=AU$7,IF('Copy &amp; Paste Roster Report Here'!$M299="FT",1,0),0)</f>
        <v>0</v>
      </c>
      <c r="AV302" s="73">
        <f t="shared" si="70"/>
        <v>0</v>
      </c>
      <c r="AW302" s="119">
        <f>IF('Copy &amp; Paste Roster Report Here'!$A299=AW$7,IF('Copy &amp; Paste Roster Report Here'!$M299="HT",1,0),0)</f>
        <v>0</v>
      </c>
      <c r="AX302" s="119">
        <f>IF('Copy &amp; Paste Roster Report Here'!$A299=AX$7,IF('Copy &amp; Paste Roster Report Here'!$M299="HT",1,0),0)</f>
        <v>0</v>
      </c>
      <c r="AY302" s="119">
        <f>IF('Copy &amp; Paste Roster Report Here'!$A299=AY$7,IF('Copy &amp; Paste Roster Report Here'!$M299="HT",1,0),0)</f>
        <v>0</v>
      </c>
      <c r="AZ302" s="119">
        <f>IF('Copy &amp; Paste Roster Report Here'!$A299=AZ$7,IF('Copy &amp; Paste Roster Report Here'!$M299="HT",1,0),0)</f>
        <v>0</v>
      </c>
      <c r="BA302" s="119">
        <f>IF('Copy &amp; Paste Roster Report Here'!$A299=BA$7,IF('Copy &amp; Paste Roster Report Here'!$M299="HT",1,0),0)</f>
        <v>0</v>
      </c>
      <c r="BB302" s="119">
        <f>IF('Copy &amp; Paste Roster Report Here'!$A299=BB$7,IF('Copy &amp; Paste Roster Report Here'!$M299="HT",1,0),0)</f>
        <v>0</v>
      </c>
      <c r="BC302" s="119">
        <f>IF('Copy &amp; Paste Roster Report Here'!$A299=BC$7,IF('Copy &amp; Paste Roster Report Here'!$M299="HT",1,0),0)</f>
        <v>0</v>
      </c>
      <c r="BD302" s="119">
        <f>IF('Copy &amp; Paste Roster Report Here'!$A299=BD$7,IF('Copy &amp; Paste Roster Report Here'!$M299="HT",1,0),0)</f>
        <v>0</v>
      </c>
      <c r="BE302" s="119">
        <f>IF('Copy &amp; Paste Roster Report Here'!$A299=BE$7,IF('Copy &amp; Paste Roster Report Here'!$M299="HT",1,0),0)</f>
        <v>0</v>
      </c>
      <c r="BF302" s="119">
        <f>IF('Copy &amp; Paste Roster Report Here'!$A299=BF$7,IF('Copy &amp; Paste Roster Report Here'!$M299="HT",1,0),0)</f>
        <v>0</v>
      </c>
      <c r="BG302" s="119">
        <f>IF('Copy &amp; Paste Roster Report Here'!$A299=BG$7,IF('Copy &amp; Paste Roster Report Here'!$M299="HT",1,0),0)</f>
        <v>0</v>
      </c>
      <c r="BH302" s="73">
        <f t="shared" si="71"/>
        <v>0</v>
      </c>
      <c r="BI302" s="120">
        <f>IF('Copy &amp; Paste Roster Report Here'!$A299=BI$7,IF('Copy &amp; Paste Roster Report Here'!$M299="MT",1,0),0)</f>
        <v>0</v>
      </c>
      <c r="BJ302" s="120">
        <f>IF('Copy &amp; Paste Roster Report Here'!$A299=BJ$7,IF('Copy &amp; Paste Roster Report Here'!$M299="MT",1,0),0)</f>
        <v>0</v>
      </c>
      <c r="BK302" s="120">
        <f>IF('Copy &amp; Paste Roster Report Here'!$A299=BK$7,IF('Copy &amp; Paste Roster Report Here'!$M299="MT",1,0),0)</f>
        <v>0</v>
      </c>
      <c r="BL302" s="120">
        <f>IF('Copy &amp; Paste Roster Report Here'!$A299=BL$7,IF('Copy &amp; Paste Roster Report Here'!$M299="MT",1,0),0)</f>
        <v>0</v>
      </c>
      <c r="BM302" s="120">
        <f>IF('Copy &amp; Paste Roster Report Here'!$A299=BM$7,IF('Copy &amp; Paste Roster Report Here'!$M299="MT",1,0),0)</f>
        <v>0</v>
      </c>
      <c r="BN302" s="120">
        <f>IF('Copy &amp; Paste Roster Report Here'!$A299=BN$7,IF('Copy &amp; Paste Roster Report Here'!$M299="MT",1,0),0)</f>
        <v>0</v>
      </c>
      <c r="BO302" s="120">
        <f>IF('Copy &amp; Paste Roster Report Here'!$A299=BO$7,IF('Copy &amp; Paste Roster Report Here'!$M299="MT",1,0),0)</f>
        <v>0</v>
      </c>
      <c r="BP302" s="120">
        <f>IF('Copy &amp; Paste Roster Report Here'!$A299=BP$7,IF('Copy &amp; Paste Roster Report Here'!$M299="MT",1,0),0)</f>
        <v>0</v>
      </c>
      <c r="BQ302" s="120">
        <f>IF('Copy &amp; Paste Roster Report Here'!$A299=BQ$7,IF('Copy &amp; Paste Roster Report Here'!$M299="MT",1,0),0)</f>
        <v>0</v>
      </c>
      <c r="BR302" s="120">
        <f>IF('Copy &amp; Paste Roster Report Here'!$A299=BR$7,IF('Copy &amp; Paste Roster Report Here'!$M299="MT",1,0),0)</f>
        <v>0</v>
      </c>
      <c r="BS302" s="120">
        <f>IF('Copy &amp; Paste Roster Report Here'!$A299=BS$7,IF('Copy &amp; Paste Roster Report Here'!$M299="MT",1,0),0)</f>
        <v>0</v>
      </c>
      <c r="BT302" s="73">
        <f t="shared" si="72"/>
        <v>0</v>
      </c>
      <c r="BU302" s="121">
        <f>IF('Copy &amp; Paste Roster Report Here'!$A299=BU$7,IF('Copy &amp; Paste Roster Report Here'!$M299="fy",1,0),0)</f>
        <v>0</v>
      </c>
      <c r="BV302" s="121">
        <f>IF('Copy &amp; Paste Roster Report Here'!$A299=BV$7,IF('Copy &amp; Paste Roster Report Here'!$M299="fy",1,0),0)</f>
        <v>0</v>
      </c>
      <c r="BW302" s="121">
        <f>IF('Copy &amp; Paste Roster Report Here'!$A299=BW$7,IF('Copy &amp; Paste Roster Report Here'!$M299="fy",1,0),0)</f>
        <v>0</v>
      </c>
      <c r="BX302" s="121">
        <f>IF('Copy &amp; Paste Roster Report Here'!$A299=BX$7,IF('Copy &amp; Paste Roster Report Here'!$M299="fy",1,0),0)</f>
        <v>0</v>
      </c>
      <c r="BY302" s="121">
        <f>IF('Copy &amp; Paste Roster Report Here'!$A299=BY$7,IF('Copy &amp; Paste Roster Report Here'!$M299="fy",1,0),0)</f>
        <v>0</v>
      </c>
      <c r="BZ302" s="121">
        <f>IF('Copy &amp; Paste Roster Report Here'!$A299=BZ$7,IF('Copy &amp; Paste Roster Report Here'!$M299="fy",1,0),0)</f>
        <v>0</v>
      </c>
      <c r="CA302" s="121">
        <f>IF('Copy &amp; Paste Roster Report Here'!$A299=CA$7,IF('Copy &amp; Paste Roster Report Here'!$M299="fy",1,0),0)</f>
        <v>0</v>
      </c>
      <c r="CB302" s="121">
        <f>IF('Copy &amp; Paste Roster Report Here'!$A299=CB$7,IF('Copy &amp; Paste Roster Report Here'!$M299="fy",1,0),0)</f>
        <v>0</v>
      </c>
      <c r="CC302" s="121">
        <f>IF('Copy &amp; Paste Roster Report Here'!$A299=CC$7,IF('Copy &amp; Paste Roster Report Here'!$M299="fy",1,0),0)</f>
        <v>0</v>
      </c>
      <c r="CD302" s="121">
        <f>IF('Copy &amp; Paste Roster Report Here'!$A299=CD$7,IF('Copy &amp; Paste Roster Report Here'!$M299="fy",1,0),0)</f>
        <v>0</v>
      </c>
      <c r="CE302" s="121">
        <f>IF('Copy &amp; Paste Roster Report Here'!$A299=CE$7,IF('Copy &amp; Paste Roster Report Here'!$M299="fy",1,0),0)</f>
        <v>0</v>
      </c>
      <c r="CF302" s="73">
        <f t="shared" si="73"/>
        <v>0</v>
      </c>
      <c r="CG302" s="122">
        <f>IF('Copy &amp; Paste Roster Report Here'!$A299=CG$7,IF('Copy &amp; Paste Roster Report Here'!$M299="RH",1,0),0)</f>
        <v>0</v>
      </c>
      <c r="CH302" s="122">
        <f>IF('Copy &amp; Paste Roster Report Here'!$A299=CH$7,IF('Copy &amp; Paste Roster Report Here'!$M299="RH",1,0),0)</f>
        <v>0</v>
      </c>
      <c r="CI302" s="122">
        <f>IF('Copy &amp; Paste Roster Report Here'!$A299=CI$7,IF('Copy &amp; Paste Roster Report Here'!$M299="RH",1,0),0)</f>
        <v>0</v>
      </c>
      <c r="CJ302" s="122">
        <f>IF('Copy &amp; Paste Roster Report Here'!$A299=CJ$7,IF('Copy &amp; Paste Roster Report Here'!$M299="RH",1,0),0)</f>
        <v>0</v>
      </c>
      <c r="CK302" s="122">
        <f>IF('Copy &amp; Paste Roster Report Here'!$A299=CK$7,IF('Copy &amp; Paste Roster Report Here'!$M299="RH",1,0),0)</f>
        <v>0</v>
      </c>
      <c r="CL302" s="122">
        <f>IF('Copy &amp; Paste Roster Report Here'!$A299=CL$7,IF('Copy &amp; Paste Roster Report Here'!$M299="RH",1,0),0)</f>
        <v>0</v>
      </c>
      <c r="CM302" s="122">
        <f>IF('Copy &amp; Paste Roster Report Here'!$A299=CM$7,IF('Copy &amp; Paste Roster Report Here'!$M299="RH",1,0),0)</f>
        <v>0</v>
      </c>
      <c r="CN302" s="122">
        <f>IF('Copy &amp; Paste Roster Report Here'!$A299=CN$7,IF('Copy &amp; Paste Roster Report Here'!$M299="RH",1,0),0)</f>
        <v>0</v>
      </c>
      <c r="CO302" s="122">
        <f>IF('Copy &amp; Paste Roster Report Here'!$A299=CO$7,IF('Copy &amp; Paste Roster Report Here'!$M299="RH",1,0),0)</f>
        <v>0</v>
      </c>
      <c r="CP302" s="122">
        <f>IF('Copy &amp; Paste Roster Report Here'!$A299=CP$7,IF('Copy &amp; Paste Roster Report Here'!$M299="RH",1,0),0)</f>
        <v>0</v>
      </c>
      <c r="CQ302" s="122">
        <f>IF('Copy &amp; Paste Roster Report Here'!$A299=CQ$7,IF('Copy &amp; Paste Roster Report Here'!$M299="RH",1,0),0)</f>
        <v>0</v>
      </c>
      <c r="CR302" s="73">
        <f t="shared" si="74"/>
        <v>0</v>
      </c>
      <c r="CS302" s="123">
        <f>IF('Copy &amp; Paste Roster Report Here'!$A299=CS$7,IF('Copy &amp; Paste Roster Report Here'!$M299="QT",1,0),0)</f>
        <v>0</v>
      </c>
      <c r="CT302" s="123">
        <f>IF('Copy &amp; Paste Roster Report Here'!$A299=CT$7,IF('Copy &amp; Paste Roster Report Here'!$M299="QT",1,0),0)</f>
        <v>0</v>
      </c>
      <c r="CU302" s="123">
        <f>IF('Copy &amp; Paste Roster Report Here'!$A299=CU$7,IF('Copy &amp; Paste Roster Report Here'!$M299="QT",1,0),0)</f>
        <v>0</v>
      </c>
      <c r="CV302" s="123">
        <f>IF('Copy &amp; Paste Roster Report Here'!$A299=CV$7,IF('Copy &amp; Paste Roster Report Here'!$M299="QT",1,0),0)</f>
        <v>0</v>
      </c>
      <c r="CW302" s="123">
        <f>IF('Copy &amp; Paste Roster Report Here'!$A299=CW$7,IF('Copy &amp; Paste Roster Report Here'!$M299="QT",1,0),0)</f>
        <v>0</v>
      </c>
      <c r="CX302" s="123">
        <f>IF('Copy &amp; Paste Roster Report Here'!$A299=CX$7,IF('Copy &amp; Paste Roster Report Here'!$M299="QT",1,0),0)</f>
        <v>0</v>
      </c>
      <c r="CY302" s="123">
        <f>IF('Copy &amp; Paste Roster Report Here'!$A299=CY$7,IF('Copy &amp; Paste Roster Report Here'!$M299="QT",1,0),0)</f>
        <v>0</v>
      </c>
      <c r="CZ302" s="123">
        <f>IF('Copy &amp; Paste Roster Report Here'!$A299=CZ$7,IF('Copy &amp; Paste Roster Report Here'!$M299="QT",1,0),0)</f>
        <v>0</v>
      </c>
      <c r="DA302" s="123">
        <f>IF('Copy &amp; Paste Roster Report Here'!$A299=DA$7,IF('Copy &amp; Paste Roster Report Here'!$M299="QT",1,0),0)</f>
        <v>0</v>
      </c>
      <c r="DB302" s="123">
        <f>IF('Copy &amp; Paste Roster Report Here'!$A299=DB$7,IF('Copy &amp; Paste Roster Report Here'!$M299="QT",1,0),0)</f>
        <v>0</v>
      </c>
      <c r="DC302" s="123">
        <f>IF('Copy &amp; Paste Roster Report Here'!$A299=DC$7,IF('Copy &amp; Paste Roster Report Here'!$M299="QT",1,0),0)</f>
        <v>0</v>
      </c>
      <c r="DD302" s="73">
        <f t="shared" si="75"/>
        <v>0</v>
      </c>
      <c r="DE302" s="124">
        <f>IF('Copy &amp; Paste Roster Report Here'!$A299=DE$7,IF('Copy &amp; Paste Roster Report Here'!$M299="xxxxxxxxxxx",1,0),0)</f>
        <v>0</v>
      </c>
      <c r="DF302" s="124">
        <f>IF('Copy &amp; Paste Roster Report Here'!$A299=DF$7,IF('Copy &amp; Paste Roster Report Here'!$M299="xxxxxxxxxxx",1,0),0)</f>
        <v>0</v>
      </c>
      <c r="DG302" s="124">
        <f>IF('Copy &amp; Paste Roster Report Here'!$A299=DG$7,IF('Copy &amp; Paste Roster Report Here'!$M299="xxxxxxxxxxx",1,0),0)</f>
        <v>0</v>
      </c>
      <c r="DH302" s="124">
        <f>IF('Copy &amp; Paste Roster Report Here'!$A299=DH$7,IF('Copy &amp; Paste Roster Report Here'!$M299="xxxxxxxxxxx",1,0),0)</f>
        <v>0</v>
      </c>
      <c r="DI302" s="124">
        <f>IF('Copy &amp; Paste Roster Report Here'!$A299=DI$7,IF('Copy &amp; Paste Roster Report Here'!$M299="xxxxxxxxxxx",1,0),0)</f>
        <v>0</v>
      </c>
      <c r="DJ302" s="124">
        <f>IF('Copy &amp; Paste Roster Report Here'!$A299=DJ$7,IF('Copy &amp; Paste Roster Report Here'!$M299="xxxxxxxxxxx",1,0),0)</f>
        <v>0</v>
      </c>
      <c r="DK302" s="124">
        <f>IF('Copy &amp; Paste Roster Report Here'!$A299=DK$7,IF('Copy &amp; Paste Roster Report Here'!$M299="xxxxxxxxxxx",1,0),0)</f>
        <v>0</v>
      </c>
      <c r="DL302" s="124">
        <f>IF('Copy &amp; Paste Roster Report Here'!$A299=DL$7,IF('Copy &amp; Paste Roster Report Here'!$M299="xxxxxxxxxxx",1,0),0)</f>
        <v>0</v>
      </c>
      <c r="DM302" s="124">
        <f>IF('Copy &amp; Paste Roster Report Here'!$A299=DM$7,IF('Copy &amp; Paste Roster Report Here'!$M299="xxxxxxxxxxx",1,0),0)</f>
        <v>0</v>
      </c>
      <c r="DN302" s="124">
        <f>IF('Copy &amp; Paste Roster Report Here'!$A299=DN$7,IF('Copy &amp; Paste Roster Report Here'!$M299="xxxxxxxxxxx",1,0),0)</f>
        <v>0</v>
      </c>
      <c r="DO302" s="124">
        <f>IF('Copy &amp; Paste Roster Report Here'!$A299=DO$7,IF('Copy &amp; Paste Roster Report Here'!$M299="xxxxxxxxxxx",1,0),0)</f>
        <v>0</v>
      </c>
      <c r="DP302" s="125">
        <f t="shared" si="76"/>
        <v>0</v>
      </c>
      <c r="DQ302" s="126">
        <f t="shared" si="77"/>
        <v>0</v>
      </c>
    </row>
    <row r="303" spans="1:121" x14ac:dyDescent="0.2">
      <c r="A303" s="111">
        <f t="shared" si="63"/>
        <v>0</v>
      </c>
      <c r="B303" s="111">
        <f t="shared" si="64"/>
        <v>0</v>
      </c>
      <c r="C303" s="112">
        <f>+('Copy &amp; Paste Roster Report Here'!$P300-'Copy &amp; Paste Roster Report Here'!$O300)/30</f>
        <v>0</v>
      </c>
      <c r="D303" s="112">
        <f>+('Copy &amp; Paste Roster Report Here'!$P300-'Copy &amp; Paste Roster Report Here'!$O300)</f>
        <v>0</v>
      </c>
      <c r="E303" s="111">
        <f>'Copy &amp; Paste Roster Report Here'!N300</f>
        <v>0</v>
      </c>
      <c r="F303" s="111" t="str">
        <f t="shared" si="65"/>
        <v>N</v>
      </c>
      <c r="G303" s="111">
        <f>'Copy &amp; Paste Roster Report Here'!R300</f>
        <v>0</v>
      </c>
      <c r="H303" s="113">
        <f t="shared" si="66"/>
        <v>0</v>
      </c>
      <c r="I303" s="112">
        <f>IF(F303="N",$F$5-'Copy &amp; Paste Roster Report Here'!O300,+'Copy &amp; Paste Roster Report Here'!Q300-'Copy &amp; Paste Roster Report Here'!O300)</f>
        <v>0</v>
      </c>
      <c r="J303" s="114">
        <f t="shared" si="67"/>
        <v>0</v>
      </c>
      <c r="K303" s="114">
        <f t="shared" si="68"/>
        <v>0</v>
      </c>
      <c r="L303" s="115">
        <f>'Copy &amp; Paste Roster Report Here'!F300</f>
        <v>0</v>
      </c>
      <c r="M303" s="116">
        <f t="shared" si="69"/>
        <v>0</v>
      </c>
      <c r="N303" s="117">
        <f>IF('Copy &amp; Paste Roster Report Here'!$A300='Analytical Tests'!N$7,IF($F303="Y",+$H303*N$6,0),0)</f>
        <v>0</v>
      </c>
      <c r="O303" s="117">
        <f>IF('Copy &amp; Paste Roster Report Here'!$A300='Analytical Tests'!O$7,IF($F303="Y",+$H303*O$6,0),0)</f>
        <v>0</v>
      </c>
      <c r="P303" s="117">
        <f>IF('Copy &amp; Paste Roster Report Here'!$A300='Analytical Tests'!P$7,IF($F303="Y",+$H303*P$6,0),0)</f>
        <v>0</v>
      </c>
      <c r="Q303" s="117">
        <f>IF('Copy &amp; Paste Roster Report Here'!$A300='Analytical Tests'!Q$7,IF($F303="Y",+$H303*Q$6,0),0)</f>
        <v>0</v>
      </c>
      <c r="R303" s="117">
        <f>IF('Copy &amp; Paste Roster Report Here'!$A300='Analytical Tests'!R$7,IF($F303="Y",+$H303*R$6,0),0)</f>
        <v>0</v>
      </c>
      <c r="S303" s="117">
        <f>IF('Copy &amp; Paste Roster Report Here'!$A300='Analytical Tests'!S$7,IF($F303="Y",+$H303*S$6,0),0)</f>
        <v>0</v>
      </c>
      <c r="T303" s="117">
        <f>IF('Copy &amp; Paste Roster Report Here'!$A300='Analytical Tests'!T$7,IF($F303="Y",+$H303*T$6,0),0)</f>
        <v>0</v>
      </c>
      <c r="U303" s="117">
        <f>IF('Copy &amp; Paste Roster Report Here'!$A300='Analytical Tests'!U$7,IF($F303="Y",+$H303*U$6,0),0)</f>
        <v>0</v>
      </c>
      <c r="V303" s="117">
        <f>IF('Copy &amp; Paste Roster Report Here'!$A300='Analytical Tests'!V$7,IF($F303="Y",+$H303*V$6,0),0)</f>
        <v>0</v>
      </c>
      <c r="W303" s="117">
        <f>IF('Copy &amp; Paste Roster Report Here'!$A300='Analytical Tests'!W$7,IF($F303="Y",+$H303*W$6,0),0)</f>
        <v>0</v>
      </c>
      <c r="X303" s="117">
        <f>IF('Copy &amp; Paste Roster Report Here'!$A300='Analytical Tests'!X$7,IF($F303="Y",+$H303*X$6,0),0)</f>
        <v>0</v>
      </c>
      <c r="Y303" s="117" t="b">
        <f>IF('Copy &amp; Paste Roster Report Here'!$A300='Analytical Tests'!Y$7,IF($F303="N",IF($J303&gt;=$C303,Y$6,+($I303/$D303)*Y$6),0))</f>
        <v>0</v>
      </c>
      <c r="Z303" s="117" t="b">
        <f>IF('Copy &amp; Paste Roster Report Here'!$A300='Analytical Tests'!Z$7,IF($F303="N",IF($J303&gt;=$C303,Z$6,+($I303/$D303)*Z$6),0))</f>
        <v>0</v>
      </c>
      <c r="AA303" s="117" t="b">
        <f>IF('Copy &amp; Paste Roster Report Here'!$A300='Analytical Tests'!AA$7,IF($F303="N",IF($J303&gt;=$C303,AA$6,+($I303/$D303)*AA$6),0))</f>
        <v>0</v>
      </c>
      <c r="AB303" s="117" t="b">
        <f>IF('Copy &amp; Paste Roster Report Here'!$A300='Analytical Tests'!AB$7,IF($F303="N",IF($J303&gt;=$C303,AB$6,+($I303/$D303)*AB$6),0))</f>
        <v>0</v>
      </c>
      <c r="AC303" s="117" t="b">
        <f>IF('Copy &amp; Paste Roster Report Here'!$A300='Analytical Tests'!AC$7,IF($F303="N",IF($J303&gt;=$C303,AC$6,+($I303/$D303)*AC$6),0))</f>
        <v>0</v>
      </c>
      <c r="AD303" s="117" t="b">
        <f>IF('Copy &amp; Paste Roster Report Here'!$A300='Analytical Tests'!AD$7,IF($F303="N",IF($J303&gt;=$C303,AD$6,+($I303/$D303)*AD$6),0))</f>
        <v>0</v>
      </c>
      <c r="AE303" s="117" t="b">
        <f>IF('Copy &amp; Paste Roster Report Here'!$A300='Analytical Tests'!AE$7,IF($F303="N",IF($J303&gt;=$C303,AE$6,+($I303/$D303)*AE$6),0))</f>
        <v>0</v>
      </c>
      <c r="AF303" s="117" t="b">
        <f>IF('Copy &amp; Paste Roster Report Here'!$A300='Analytical Tests'!AF$7,IF($F303="N",IF($J303&gt;=$C303,AF$6,+($I303/$D303)*AF$6),0))</f>
        <v>0</v>
      </c>
      <c r="AG303" s="117" t="b">
        <f>IF('Copy &amp; Paste Roster Report Here'!$A300='Analytical Tests'!AG$7,IF($F303="N",IF($J303&gt;=$C303,AG$6,+($I303/$D303)*AG$6),0))</f>
        <v>0</v>
      </c>
      <c r="AH303" s="117" t="b">
        <f>IF('Copy &amp; Paste Roster Report Here'!$A300='Analytical Tests'!AH$7,IF($F303="N",IF($J303&gt;=$C303,AH$6,+($I303/$D303)*AH$6),0))</f>
        <v>0</v>
      </c>
      <c r="AI303" s="117" t="b">
        <f>IF('Copy &amp; Paste Roster Report Here'!$A300='Analytical Tests'!AI$7,IF($F303="N",IF($J303&gt;=$C303,AI$6,+($I303/$D303)*AI$6),0))</f>
        <v>0</v>
      </c>
      <c r="AJ303" s="79"/>
      <c r="AK303" s="118">
        <f>IF('Copy &amp; Paste Roster Report Here'!$A300=AK$7,IF('Copy &amp; Paste Roster Report Here'!$M300="FT",1,0),0)</f>
        <v>0</v>
      </c>
      <c r="AL303" s="118">
        <f>IF('Copy &amp; Paste Roster Report Here'!$A300=AL$7,IF('Copy &amp; Paste Roster Report Here'!$M300="FT",1,0),0)</f>
        <v>0</v>
      </c>
      <c r="AM303" s="118">
        <f>IF('Copy &amp; Paste Roster Report Here'!$A300=AM$7,IF('Copy &amp; Paste Roster Report Here'!$M300="FT",1,0),0)</f>
        <v>0</v>
      </c>
      <c r="AN303" s="118">
        <f>IF('Copy &amp; Paste Roster Report Here'!$A300=AN$7,IF('Copy &amp; Paste Roster Report Here'!$M300="FT",1,0),0)</f>
        <v>0</v>
      </c>
      <c r="AO303" s="118">
        <f>IF('Copy &amp; Paste Roster Report Here'!$A300=AO$7,IF('Copy &amp; Paste Roster Report Here'!$M300="FT",1,0),0)</f>
        <v>0</v>
      </c>
      <c r="AP303" s="118">
        <f>IF('Copy &amp; Paste Roster Report Here'!$A300=AP$7,IF('Copy &amp; Paste Roster Report Here'!$M300="FT",1,0),0)</f>
        <v>0</v>
      </c>
      <c r="AQ303" s="118">
        <f>IF('Copy &amp; Paste Roster Report Here'!$A300=AQ$7,IF('Copy &amp; Paste Roster Report Here'!$M300="FT",1,0),0)</f>
        <v>0</v>
      </c>
      <c r="AR303" s="118">
        <f>IF('Copy &amp; Paste Roster Report Here'!$A300=AR$7,IF('Copy &amp; Paste Roster Report Here'!$M300="FT",1,0),0)</f>
        <v>0</v>
      </c>
      <c r="AS303" s="118">
        <f>IF('Copy &amp; Paste Roster Report Here'!$A300=AS$7,IF('Copy &amp; Paste Roster Report Here'!$M300="FT",1,0),0)</f>
        <v>0</v>
      </c>
      <c r="AT303" s="118">
        <f>IF('Copy &amp; Paste Roster Report Here'!$A300=AT$7,IF('Copy &amp; Paste Roster Report Here'!$M300="FT",1,0),0)</f>
        <v>0</v>
      </c>
      <c r="AU303" s="118">
        <f>IF('Copy &amp; Paste Roster Report Here'!$A300=AU$7,IF('Copy &amp; Paste Roster Report Here'!$M300="FT",1,0),0)</f>
        <v>0</v>
      </c>
      <c r="AV303" s="73">
        <f t="shared" si="70"/>
        <v>0</v>
      </c>
      <c r="AW303" s="119">
        <f>IF('Copy &amp; Paste Roster Report Here'!$A300=AW$7,IF('Copy &amp; Paste Roster Report Here'!$M300="HT",1,0),0)</f>
        <v>0</v>
      </c>
      <c r="AX303" s="119">
        <f>IF('Copy &amp; Paste Roster Report Here'!$A300=AX$7,IF('Copy &amp; Paste Roster Report Here'!$M300="HT",1,0),0)</f>
        <v>0</v>
      </c>
      <c r="AY303" s="119">
        <f>IF('Copy &amp; Paste Roster Report Here'!$A300=AY$7,IF('Copy &amp; Paste Roster Report Here'!$M300="HT",1,0),0)</f>
        <v>0</v>
      </c>
      <c r="AZ303" s="119">
        <f>IF('Copy &amp; Paste Roster Report Here'!$A300=AZ$7,IF('Copy &amp; Paste Roster Report Here'!$M300="HT",1,0),0)</f>
        <v>0</v>
      </c>
      <c r="BA303" s="119">
        <f>IF('Copy &amp; Paste Roster Report Here'!$A300=BA$7,IF('Copy &amp; Paste Roster Report Here'!$M300="HT",1,0),0)</f>
        <v>0</v>
      </c>
      <c r="BB303" s="119">
        <f>IF('Copy &amp; Paste Roster Report Here'!$A300=BB$7,IF('Copy &amp; Paste Roster Report Here'!$M300="HT",1,0),0)</f>
        <v>0</v>
      </c>
      <c r="BC303" s="119">
        <f>IF('Copy &amp; Paste Roster Report Here'!$A300=BC$7,IF('Copy &amp; Paste Roster Report Here'!$M300="HT",1,0),0)</f>
        <v>0</v>
      </c>
      <c r="BD303" s="119">
        <f>IF('Copy &amp; Paste Roster Report Here'!$A300=BD$7,IF('Copy &amp; Paste Roster Report Here'!$M300="HT",1,0),0)</f>
        <v>0</v>
      </c>
      <c r="BE303" s="119">
        <f>IF('Copy &amp; Paste Roster Report Here'!$A300=BE$7,IF('Copy &amp; Paste Roster Report Here'!$M300="HT",1,0),0)</f>
        <v>0</v>
      </c>
      <c r="BF303" s="119">
        <f>IF('Copy &amp; Paste Roster Report Here'!$A300=BF$7,IF('Copy &amp; Paste Roster Report Here'!$M300="HT",1,0),0)</f>
        <v>0</v>
      </c>
      <c r="BG303" s="119">
        <f>IF('Copy &amp; Paste Roster Report Here'!$A300=BG$7,IF('Copy &amp; Paste Roster Report Here'!$M300="HT",1,0),0)</f>
        <v>0</v>
      </c>
      <c r="BH303" s="73">
        <f t="shared" si="71"/>
        <v>0</v>
      </c>
      <c r="BI303" s="120">
        <f>IF('Copy &amp; Paste Roster Report Here'!$A300=BI$7,IF('Copy &amp; Paste Roster Report Here'!$M300="MT",1,0),0)</f>
        <v>0</v>
      </c>
      <c r="BJ303" s="120">
        <f>IF('Copy &amp; Paste Roster Report Here'!$A300=BJ$7,IF('Copy &amp; Paste Roster Report Here'!$M300="MT",1,0),0)</f>
        <v>0</v>
      </c>
      <c r="BK303" s="120">
        <f>IF('Copy &amp; Paste Roster Report Here'!$A300=BK$7,IF('Copy &amp; Paste Roster Report Here'!$M300="MT",1,0),0)</f>
        <v>0</v>
      </c>
      <c r="BL303" s="120">
        <f>IF('Copy &amp; Paste Roster Report Here'!$A300=BL$7,IF('Copy &amp; Paste Roster Report Here'!$M300="MT",1,0),0)</f>
        <v>0</v>
      </c>
      <c r="BM303" s="120">
        <f>IF('Copy &amp; Paste Roster Report Here'!$A300=BM$7,IF('Copy &amp; Paste Roster Report Here'!$M300="MT",1,0),0)</f>
        <v>0</v>
      </c>
      <c r="BN303" s="120">
        <f>IF('Copy &amp; Paste Roster Report Here'!$A300=BN$7,IF('Copy &amp; Paste Roster Report Here'!$M300="MT",1,0),0)</f>
        <v>0</v>
      </c>
      <c r="BO303" s="120">
        <f>IF('Copy &amp; Paste Roster Report Here'!$A300=BO$7,IF('Copy &amp; Paste Roster Report Here'!$M300="MT",1,0),0)</f>
        <v>0</v>
      </c>
      <c r="BP303" s="120">
        <f>IF('Copy &amp; Paste Roster Report Here'!$A300=BP$7,IF('Copy &amp; Paste Roster Report Here'!$M300="MT",1,0),0)</f>
        <v>0</v>
      </c>
      <c r="BQ303" s="120">
        <f>IF('Copy &amp; Paste Roster Report Here'!$A300=BQ$7,IF('Copy &amp; Paste Roster Report Here'!$M300="MT",1,0),0)</f>
        <v>0</v>
      </c>
      <c r="BR303" s="120">
        <f>IF('Copy &amp; Paste Roster Report Here'!$A300=BR$7,IF('Copy &amp; Paste Roster Report Here'!$M300="MT",1,0),0)</f>
        <v>0</v>
      </c>
      <c r="BS303" s="120">
        <f>IF('Copy &amp; Paste Roster Report Here'!$A300=BS$7,IF('Copy &amp; Paste Roster Report Here'!$M300="MT",1,0),0)</f>
        <v>0</v>
      </c>
      <c r="BT303" s="73">
        <f t="shared" si="72"/>
        <v>0</v>
      </c>
      <c r="BU303" s="121">
        <f>IF('Copy &amp; Paste Roster Report Here'!$A300=BU$7,IF('Copy &amp; Paste Roster Report Here'!$M300="fy",1,0),0)</f>
        <v>0</v>
      </c>
      <c r="BV303" s="121">
        <f>IF('Copy &amp; Paste Roster Report Here'!$A300=BV$7,IF('Copy &amp; Paste Roster Report Here'!$M300="fy",1,0),0)</f>
        <v>0</v>
      </c>
      <c r="BW303" s="121">
        <f>IF('Copy &amp; Paste Roster Report Here'!$A300=BW$7,IF('Copy &amp; Paste Roster Report Here'!$M300="fy",1,0),0)</f>
        <v>0</v>
      </c>
      <c r="BX303" s="121">
        <f>IF('Copy &amp; Paste Roster Report Here'!$A300=BX$7,IF('Copy &amp; Paste Roster Report Here'!$M300="fy",1,0),0)</f>
        <v>0</v>
      </c>
      <c r="BY303" s="121">
        <f>IF('Copy &amp; Paste Roster Report Here'!$A300=BY$7,IF('Copy &amp; Paste Roster Report Here'!$M300="fy",1,0),0)</f>
        <v>0</v>
      </c>
      <c r="BZ303" s="121">
        <f>IF('Copy &amp; Paste Roster Report Here'!$A300=BZ$7,IF('Copy &amp; Paste Roster Report Here'!$M300="fy",1,0),0)</f>
        <v>0</v>
      </c>
      <c r="CA303" s="121">
        <f>IF('Copy &amp; Paste Roster Report Here'!$A300=CA$7,IF('Copy &amp; Paste Roster Report Here'!$M300="fy",1,0),0)</f>
        <v>0</v>
      </c>
      <c r="CB303" s="121">
        <f>IF('Copy &amp; Paste Roster Report Here'!$A300=CB$7,IF('Copy &amp; Paste Roster Report Here'!$M300="fy",1,0),0)</f>
        <v>0</v>
      </c>
      <c r="CC303" s="121">
        <f>IF('Copy &amp; Paste Roster Report Here'!$A300=CC$7,IF('Copy &amp; Paste Roster Report Here'!$M300="fy",1,0),0)</f>
        <v>0</v>
      </c>
      <c r="CD303" s="121">
        <f>IF('Copy &amp; Paste Roster Report Here'!$A300=CD$7,IF('Copy &amp; Paste Roster Report Here'!$M300="fy",1,0),0)</f>
        <v>0</v>
      </c>
      <c r="CE303" s="121">
        <f>IF('Copy &amp; Paste Roster Report Here'!$A300=CE$7,IF('Copy &amp; Paste Roster Report Here'!$M300="fy",1,0),0)</f>
        <v>0</v>
      </c>
      <c r="CF303" s="73">
        <f t="shared" si="73"/>
        <v>0</v>
      </c>
      <c r="CG303" s="122">
        <f>IF('Copy &amp; Paste Roster Report Here'!$A300=CG$7,IF('Copy &amp; Paste Roster Report Here'!$M300="RH",1,0),0)</f>
        <v>0</v>
      </c>
      <c r="CH303" s="122">
        <f>IF('Copy &amp; Paste Roster Report Here'!$A300=CH$7,IF('Copy &amp; Paste Roster Report Here'!$M300="RH",1,0),0)</f>
        <v>0</v>
      </c>
      <c r="CI303" s="122">
        <f>IF('Copy &amp; Paste Roster Report Here'!$A300=CI$7,IF('Copy &amp; Paste Roster Report Here'!$M300="RH",1,0),0)</f>
        <v>0</v>
      </c>
      <c r="CJ303" s="122">
        <f>IF('Copy &amp; Paste Roster Report Here'!$A300=CJ$7,IF('Copy &amp; Paste Roster Report Here'!$M300="RH",1,0),0)</f>
        <v>0</v>
      </c>
      <c r="CK303" s="122">
        <f>IF('Copy &amp; Paste Roster Report Here'!$A300=CK$7,IF('Copy &amp; Paste Roster Report Here'!$M300="RH",1,0),0)</f>
        <v>0</v>
      </c>
      <c r="CL303" s="122">
        <f>IF('Copy &amp; Paste Roster Report Here'!$A300=CL$7,IF('Copy &amp; Paste Roster Report Here'!$M300="RH",1,0),0)</f>
        <v>0</v>
      </c>
      <c r="CM303" s="122">
        <f>IF('Copy &amp; Paste Roster Report Here'!$A300=CM$7,IF('Copy &amp; Paste Roster Report Here'!$M300="RH",1,0),0)</f>
        <v>0</v>
      </c>
      <c r="CN303" s="122">
        <f>IF('Copy &amp; Paste Roster Report Here'!$A300=CN$7,IF('Copy &amp; Paste Roster Report Here'!$M300="RH",1,0),0)</f>
        <v>0</v>
      </c>
      <c r="CO303" s="122">
        <f>IF('Copy &amp; Paste Roster Report Here'!$A300=CO$7,IF('Copy &amp; Paste Roster Report Here'!$M300="RH",1,0),0)</f>
        <v>0</v>
      </c>
      <c r="CP303" s="122">
        <f>IF('Copy &amp; Paste Roster Report Here'!$A300=CP$7,IF('Copy &amp; Paste Roster Report Here'!$M300="RH",1,0),0)</f>
        <v>0</v>
      </c>
      <c r="CQ303" s="122">
        <f>IF('Copy &amp; Paste Roster Report Here'!$A300=CQ$7,IF('Copy &amp; Paste Roster Report Here'!$M300="RH",1,0),0)</f>
        <v>0</v>
      </c>
      <c r="CR303" s="73">
        <f t="shared" si="74"/>
        <v>0</v>
      </c>
      <c r="CS303" s="123">
        <f>IF('Copy &amp; Paste Roster Report Here'!$A300=CS$7,IF('Copy &amp; Paste Roster Report Here'!$M300="QT",1,0),0)</f>
        <v>0</v>
      </c>
      <c r="CT303" s="123">
        <f>IF('Copy &amp; Paste Roster Report Here'!$A300=CT$7,IF('Copy &amp; Paste Roster Report Here'!$M300="QT",1,0),0)</f>
        <v>0</v>
      </c>
      <c r="CU303" s="123">
        <f>IF('Copy &amp; Paste Roster Report Here'!$A300=CU$7,IF('Copy &amp; Paste Roster Report Here'!$M300="QT",1,0),0)</f>
        <v>0</v>
      </c>
      <c r="CV303" s="123">
        <f>IF('Copy &amp; Paste Roster Report Here'!$A300=CV$7,IF('Copy &amp; Paste Roster Report Here'!$M300="QT",1,0),0)</f>
        <v>0</v>
      </c>
      <c r="CW303" s="123">
        <f>IF('Copy &amp; Paste Roster Report Here'!$A300=CW$7,IF('Copy &amp; Paste Roster Report Here'!$M300="QT",1,0),0)</f>
        <v>0</v>
      </c>
      <c r="CX303" s="123">
        <f>IF('Copy &amp; Paste Roster Report Here'!$A300=CX$7,IF('Copy &amp; Paste Roster Report Here'!$M300="QT",1,0),0)</f>
        <v>0</v>
      </c>
      <c r="CY303" s="123">
        <f>IF('Copy &amp; Paste Roster Report Here'!$A300=CY$7,IF('Copy &amp; Paste Roster Report Here'!$M300="QT",1,0),0)</f>
        <v>0</v>
      </c>
      <c r="CZ303" s="123">
        <f>IF('Copy &amp; Paste Roster Report Here'!$A300=CZ$7,IF('Copy &amp; Paste Roster Report Here'!$M300="QT",1,0),0)</f>
        <v>0</v>
      </c>
      <c r="DA303" s="123">
        <f>IF('Copy &amp; Paste Roster Report Here'!$A300=DA$7,IF('Copy &amp; Paste Roster Report Here'!$M300="QT",1,0),0)</f>
        <v>0</v>
      </c>
      <c r="DB303" s="123">
        <f>IF('Copy &amp; Paste Roster Report Here'!$A300=DB$7,IF('Copy &amp; Paste Roster Report Here'!$M300="QT",1,0),0)</f>
        <v>0</v>
      </c>
      <c r="DC303" s="123">
        <f>IF('Copy &amp; Paste Roster Report Here'!$A300=DC$7,IF('Copy &amp; Paste Roster Report Here'!$M300="QT",1,0),0)</f>
        <v>0</v>
      </c>
      <c r="DD303" s="73">
        <f t="shared" si="75"/>
        <v>0</v>
      </c>
      <c r="DE303" s="124">
        <f>IF('Copy &amp; Paste Roster Report Here'!$A300=DE$7,IF('Copy &amp; Paste Roster Report Here'!$M300="xxxxxxxxxxx",1,0),0)</f>
        <v>0</v>
      </c>
      <c r="DF303" s="124">
        <f>IF('Copy &amp; Paste Roster Report Here'!$A300=DF$7,IF('Copy &amp; Paste Roster Report Here'!$M300="xxxxxxxxxxx",1,0),0)</f>
        <v>0</v>
      </c>
      <c r="DG303" s="124">
        <f>IF('Copy &amp; Paste Roster Report Here'!$A300=DG$7,IF('Copy &amp; Paste Roster Report Here'!$M300="xxxxxxxxxxx",1,0),0)</f>
        <v>0</v>
      </c>
      <c r="DH303" s="124">
        <f>IF('Copy &amp; Paste Roster Report Here'!$A300=DH$7,IF('Copy &amp; Paste Roster Report Here'!$M300="xxxxxxxxxxx",1,0),0)</f>
        <v>0</v>
      </c>
      <c r="DI303" s="124">
        <f>IF('Copy &amp; Paste Roster Report Here'!$A300=DI$7,IF('Copy &amp; Paste Roster Report Here'!$M300="xxxxxxxxxxx",1,0),0)</f>
        <v>0</v>
      </c>
      <c r="DJ303" s="124">
        <f>IF('Copy &amp; Paste Roster Report Here'!$A300=DJ$7,IF('Copy &amp; Paste Roster Report Here'!$M300="xxxxxxxxxxx",1,0),0)</f>
        <v>0</v>
      </c>
      <c r="DK303" s="124">
        <f>IF('Copy &amp; Paste Roster Report Here'!$A300=DK$7,IF('Copy &amp; Paste Roster Report Here'!$M300="xxxxxxxxxxx",1,0),0)</f>
        <v>0</v>
      </c>
      <c r="DL303" s="124">
        <f>IF('Copy &amp; Paste Roster Report Here'!$A300=DL$7,IF('Copy &amp; Paste Roster Report Here'!$M300="xxxxxxxxxxx",1,0),0)</f>
        <v>0</v>
      </c>
      <c r="DM303" s="124">
        <f>IF('Copy &amp; Paste Roster Report Here'!$A300=DM$7,IF('Copy &amp; Paste Roster Report Here'!$M300="xxxxxxxxxxx",1,0),0)</f>
        <v>0</v>
      </c>
      <c r="DN303" s="124">
        <f>IF('Copy &amp; Paste Roster Report Here'!$A300=DN$7,IF('Copy &amp; Paste Roster Report Here'!$M300="xxxxxxxxxxx",1,0),0)</f>
        <v>0</v>
      </c>
      <c r="DO303" s="124">
        <f>IF('Copy &amp; Paste Roster Report Here'!$A300=DO$7,IF('Copy &amp; Paste Roster Report Here'!$M300="xxxxxxxxxxx",1,0),0)</f>
        <v>0</v>
      </c>
      <c r="DP303" s="125">
        <f t="shared" si="76"/>
        <v>0</v>
      </c>
      <c r="DQ303" s="126">
        <f t="shared" si="77"/>
        <v>0</v>
      </c>
    </row>
    <row r="304" spans="1:121" x14ac:dyDescent="0.2">
      <c r="A304" s="111">
        <f t="shared" si="63"/>
        <v>0</v>
      </c>
      <c r="B304" s="111">
        <f t="shared" si="64"/>
        <v>0</v>
      </c>
      <c r="C304" s="112">
        <f>+('Copy &amp; Paste Roster Report Here'!$P301-'Copy &amp; Paste Roster Report Here'!$O301)/30</f>
        <v>0</v>
      </c>
      <c r="D304" s="112">
        <f>+('Copy &amp; Paste Roster Report Here'!$P301-'Copy &amp; Paste Roster Report Here'!$O301)</f>
        <v>0</v>
      </c>
      <c r="E304" s="111">
        <f>'Copy &amp; Paste Roster Report Here'!N301</f>
        <v>0</v>
      </c>
      <c r="F304" s="111" t="str">
        <f t="shared" si="65"/>
        <v>N</v>
      </c>
      <c r="G304" s="111">
        <f>'Copy &amp; Paste Roster Report Here'!R301</f>
        <v>0</v>
      </c>
      <c r="H304" s="113">
        <f t="shared" si="66"/>
        <v>0</v>
      </c>
      <c r="I304" s="112">
        <f>IF(F304="N",$F$5-'Copy &amp; Paste Roster Report Here'!O301,+'Copy &amp; Paste Roster Report Here'!Q301-'Copy &amp; Paste Roster Report Here'!O301)</f>
        <v>0</v>
      </c>
      <c r="J304" s="114">
        <f t="shared" si="67"/>
        <v>0</v>
      </c>
      <c r="K304" s="114">
        <f t="shared" si="68"/>
        <v>0</v>
      </c>
      <c r="L304" s="115">
        <f>'Copy &amp; Paste Roster Report Here'!F301</f>
        <v>0</v>
      </c>
      <c r="M304" s="116">
        <f t="shared" si="69"/>
        <v>0</v>
      </c>
      <c r="N304" s="117">
        <f>IF('Copy &amp; Paste Roster Report Here'!$A301='Analytical Tests'!N$7,IF($F304="Y",+$H304*N$6,0),0)</f>
        <v>0</v>
      </c>
      <c r="O304" s="117">
        <f>IF('Copy &amp; Paste Roster Report Here'!$A301='Analytical Tests'!O$7,IF($F304="Y",+$H304*O$6,0),0)</f>
        <v>0</v>
      </c>
      <c r="P304" s="117">
        <f>IF('Copy &amp; Paste Roster Report Here'!$A301='Analytical Tests'!P$7,IF($F304="Y",+$H304*P$6,0),0)</f>
        <v>0</v>
      </c>
      <c r="Q304" s="117">
        <f>IF('Copy &amp; Paste Roster Report Here'!$A301='Analytical Tests'!Q$7,IF($F304="Y",+$H304*Q$6,0),0)</f>
        <v>0</v>
      </c>
      <c r="R304" s="117">
        <f>IF('Copy &amp; Paste Roster Report Here'!$A301='Analytical Tests'!R$7,IF($F304="Y",+$H304*R$6,0),0)</f>
        <v>0</v>
      </c>
      <c r="S304" s="117">
        <f>IF('Copy &amp; Paste Roster Report Here'!$A301='Analytical Tests'!S$7,IF($F304="Y",+$H304*S$6,0),0)</f>
        <v>0</v>
      </c>
      <c r="T304" s="117">
        <f>IF('Copy &amp; Paste Roster Report Here'!$A301='Analytical Tests'!T$7,IF($F304="Y",+$H304*T$6,0),0)</f>
        <v>0</v>
      </c>
      <c r="U304" s="117">
        <f>IF('Copy &amp; Paste Roster Report Here'!$A301='Analytical Tests'!U$7,IF($F304="Y",+$H304*U$6,0),0)</f>
        <v>0</v>
      </c>
      <c r="V304" s="117">
        <f>IF('Copy &amp; Paste Roster Report Here'!$A301='Analytical Tests'!V$7,IF($F304="Y",+$H304*V$6,0),0)</f>
        <v>0</v>
      </c>
      <c r="W304" s="117">
        <f>IF('Copy &amp; Paste Roster Report Here'!$A301='Analytical Tests'!W$7,IF($F304="Y",+$H304*W$6,0),0)</f>
        <v>0</v>
      </c>
      <c r="X304" s="117">
        <f>IF('Copy &amp; Paste Roster Report Here'!$A301='Analytical Tests'!X$7,IF($F304="Y",+$H304*X$6,0),0)</f>
        <v>0</v>
      </c>
      <c r="Y304" s="117" t="b">
        <f>IF('Copy &amp; Paste Roster Report Here'!$A301='Analytical Tests'!Y$7,IF($F304="N",IF($J304&gt;=$C304,Y$6,+($I304/$D304)*Y$6),0))</f>
        <v>0</v>
      </c>
      <c r="Z304" s="117" t="b">
        <f>IF('Copy &amp; Paste Roster Report Here'!$A301='Analytical Tests'!Z$7,IF($F304="N",IF($J304&gt;=$C304,Z$6,+($I304/$D304)*Z$6),0))</f>
        <v>0</v>
      </c>
      <c r="AA304" s="117" t="b">
        <f>IF('Copy &amp; Paste Roster Report Here'!$A301='Analytical Tests'!AA$7,IF($F304="N",IF($J304&gt;=$C304,AA$6,+($I304/$D304)*AA$6),0))</f>
        <v>0</v>
      </c>
      <c r="AB304" s="117" t="b">
        <f>IF('Copy &amp; Paste Roster Report Here'!$A301='Analytical Tests'!AB$7,IF($F304="N",IF($J304&gt;=$C304,AB$6,+($I304/$D304)*AB$6),0))</f>
        <v>0</v>
      </c>
      <c r="AC304" s="117" t="b">
        <f>IF('Copy &amp; Paste Roster Report Here'!$A301='Analytical Tests'!AC$7,IF($F304="N",IF($J304&gt;=$C304,AC$6,+($I304/$D304)*AC$6),0))</f>
        <v>0</v>
      </c>
      <c r="AD304" s="117" t="b">
        <f>IF('Copy &amp; Paste Roster Report Here'!$A301='Analytical Tests'!AD$7,IF($F304="N",IF($J304&gt;=$C304,AD$6,+($I304/$D304)*AD$6),0))</f>
        <v>0</v>
      </c>
      <c r="AE304" s="117" t="b">
        <f>IF('Copy &amp; Paste Roster Report Here'!$A301='Analytical Tests'!AE$7,IF($F304="N",IF($J304&gt;=$C304,AE$6,+($I304/$D304)*AE$6),0))</f>
        <v>0</v>
      </c>
      <c r="AF304" s="117" t="b">
        <f>IF('Copy &amp; Paste Roster Report Here'!$A301='Analytical Tests'!AF$7,IF($F304="N",IF($J304&gt;=$C304,AF$6,+($I304/$D304)*AF$6),0))</f>
        <v>0</v>
      </c>
      <c r="AG304" s="117" t="b">
        <f>IF('Copy &amp; Paste Roster Report Here'!$A301='Analytical Tests'!AG$7,IF($F304="N",IF($J304&gt;=$C304,AG$6,+($I304/$D304)*AG$6),0))</f>
        <v>0</v>
      </c>
      <c r="AH304" s="117" t="b">
        <f>IF('Copy &amp; Paste Roster Report Here'!$A301='Analytical Tests'!AH$7,IF($F304="N",IF($J304&gt;=$C304,AH$6,+($I304/$D304)*AH$6),0))</f>
        <v>0</v>
      </c>
      <c r="AI304" s="117" t="b">
        <f>IF('Copy &amp; Paste Roster Report Here'!$A301='Analytical Tests'!AI$7,IF($F304="N",IF($J304&gt;=$C304,AI$6,+($I304/$D304)*AI$6),0))</f>
        <v>0</v>
      </c>
      <c r="AJ304" s="79"/>
      <c r="AK304" s="118">
        <f>IF('Copy &amp; Paste Roster Report Here'!$A301=AK$7,IF('Copy &amp; Paste Roster Report Here'!$M301="FT",1,0),0)</f>
        <v>0</v>
      </c>
      <c r="AL304" s="118">
        <f>IF('Copy &amp; Paste Roster Report Here'!$A301=AL$7,IF('Copy &amp; Paste Roster Report Here'!$M301="FT",1,0),0)</f>
        <v>0</v>
      </c>
      <c r="AM304" s="118">
        <f>IF('Copy &amp; Paste Roster Report Here'!$A301=AM$7,IF('Copy &amp; Paste Roster Report Here'!$M301="FT",1,0),0)</f>
        <v>0</v>
      </c>
      <c r="AN304" s="118">
        <f>IF('Copy &amp; Paste Roster Report Here'!$A301=AN$7,IF('Copy &amp; Paste Roster Report Here'!$M301="FT",1,0),0)</f>
        <v>0</v>
      </c>
      <c r="AO304" s="118">
        <f>IF('Copy &amp; Paste Roster Report Here'!$A301=AO$7,IF('Copy &amp; Paste Roster Report Here'!$M301="FT",1,0),0)</f>
        <v>0</v>
      </c>
      <c r="AP304" s="118">
        <f>IF('Copy &amp; Paste Roster Report Here'!$A301=AP$7,IF('Copy &amp; Paste Roster Report Here'!$M301="FT",1,0),0)</f>
        <v>0</v>
      </c>
      <c r="AQ304" s="118">
        <f>IF('Copy &amp; Paste Roster Report Here'!$A301=AQ$7,IF('Copy &amp; Paste Roster Report Here'!$M301="FT",1,0),0)</f>
        <v>0</v>
      </c>
      <c r="AR304" s="118">
        <f>IF('Copy &amp; Paste Roster Report Here'!$A301=AR$7,IF('Copy &amp; Paste Roster Report Here'!$M301="FT",1,0),0)</f>
        <v>0</v>
      </c>
      <c r="AS304" s="118">
        <f>IF('Copy &amp; Paste Roster Report Here'!$A301=AS$7,IF('Copy &amp; Paste Roster Report Here'!$M301="FT",1,0),0)</f>
        <v>0</v>
      </c>
      <c r="AT304" s="118">
        <f>IF('Copy &amp; Paste Roster Report Here'!$A301=AT$7,IF('Copy &amp; Paste Roster Report Here'!$M301="FT",1,0),0)</f>
        <v>0</v>
      </c>
      <c r="AU304" s="118">
        <f>IF('Copy &amp; Paste Roster Report Here'!$A301=AU$7,IF('Copy &amp; Paste Roster Report Here'!$M301="FT",1,0),0)</f>
        <v>0</v>
      </c>
      <c r="AV304" s="73">
        <f t="shared" si="70"/>
        <v>0</v>
      </c>
      <c r="AW304" s="119">
        <f>IF('Copy &amp; Paste Roster Report Here'!$A301=AW$7,IF('Copy &amp; Paste Roster Report Here'!$M301="HT",1,0),0)</f>
        <v>0</v>
      </c>
      <c r="AX304" s="119">
        <f>IF('Copy &amp; Paste Roster Report Here'!$A301=AX$7,IF('Copy &amp; Paste Roster Report Here'!$M301="HT",1,0),0)</f>
        <v>0</v>
      </c>
      <c r="AY304" s="119">
        <f>IF('Copy &amp; Paste Roster Report Here'!$A301=AY$7,IF('Copy &amp; Paste Roster Report Here'!$M301="HT",1,0),0)</f>
        <v>0</v>
      </c>
      <c r="AZ304" s="119">
        <f>IF('Copy &amp; Paste Roster Report Here'!$A301=AZ$7,IF('Copy &amp; Paste Roster Report Here'!$M301="HT",1,0),0)</f>
        <v>0</v>
      </c>
      <c r="BA304" s="119">
        <f>IF('Copy &amp; Paste Roster Report Here'!$A301=BA$7,IF('Copy &amp; Paste Roster Report Here'!$M301="HT",1,0),0)</f>
        <v>0</v>
      </c>
      <c r="BB304" s="119">
        <f>IF('Copy &amp; Paste Roster Report Here'!$A301=BB$7,IF('Copy &amp; Paste Roster Report Here'!$M301="HT",1,0),0)</f>
        <v>0</v>
      </c>
      <c r="BC304" s="119">
        <f>IF('Copy &amp; Paste Roster Report Here'!$A301=BC$7,IF('Copy &amp; Paste Roster Report Here'!$M301="HT",1,0),0)</f>
        <v>0</v>
      </c>
      <c r="BD304" s="119">
        <f>IF('Copy &amp; Paste Roster Report Here'!$A301=BD$7,IF('Copy &amp; Paste Roster Report Here'!$M301="HT",1,0),0)</f>
        <v>0</v>
      </c>
      <c r="BE304" s="119">
        <f>IF('Copy &amp; Paste Roster Report Here'!$A301=BE$7,IF('Copy &amp; Paste Roster Report Here'!$M301="HT",1,0),0)</f>
        <v>0</v>
      </c>
      <c r="BF304" s="119">
        <f>IF('Copy &amp; Paste Roster Report Here'!$A301=BF$7,IF('Copy &amp; Paste Roster Report Here'!$M301="HT",1,0),0)</f>
        <v>0</v>
      </c>
      <c r="BG304" s="119">
        <f>IF('Copy &amp; Paste Roster Report Here'!$A301=BG$7,IF('Copy &amp; Paste Roster Report Here'!$M301="HT",1,0),0)</f>
        <v>0</v>
      </c>
      <c r="BH304" s="73">
        <f t="shared" si="71"/>
        <v>0</v>
      </c>
      <c r="BI304" s="120">
        <f>IF('Copy &amp; Paste Roster Report Here'!$A301=BI$7,IF('Copy &amp; Paste Roster Report Here'!$M301="MT",1,0),0)</f>
        <v>0</v>
      </c>
      <c r="BJ304" s="120">
        <f>IF('Copy &amp; Paste Roster Report Here'!$A301=BJ$7,IF('Copy &amp; Paste Roster Report Here'!$M301="MT",1,0),0)</f>
        <v>0</v>
      </c>
      <c r="BK304" s="120">
        <f>IF('Copy &amp; Paste Roster Report Here'!$A301=BK$7,IF('Copy &amp; Paste Roster Report Here'!$M301="MT",1,0),0)</f>
        <v>0</v>
      </c>
      <c r="BL304" s="120">
        <f>IF('Copy &amp; Paste Roster Report Here'!$A301=BL$7,IF('Copy &amp; Paste Roster Report Here'!$M301="MT",1,0),0)</f>
        <v>0</v>
      </c>
      <c r="BM304" s="120">
        <f>IF('Copy &amp; Paste Roster Report Here'!$A301=BM$7,IF('Copy &amp; Paste Roster Report Here'!$M301="MT",1,0),0)</f>
        <v>0</v>
      </c>
      <c r="BN304" s="120">
        <f>IF('Copy &amp; Paste Roster Report Here'!$A301=BN$7,IF('Copy &amp; Paste Roster Report Here'!$M301="MT",1,0),0)</f>
        <v>0</v>
      </c>
      <c r="BO304" s="120">
        <f>IF('Copy &amp; Paste Roster Report Here'!$A301=BO$7,IF('Copy &amp; Paste Roster Report Here'!$M301="MT",1,0),0)</f>
        <v>0</v>
      </c>
      <c r="BP304" s="120">
        <f>IF('Copy &amp; Paste Roster Report Here'!$A301=BP$7,IF('Copy &amp; Paste Roster Report Here'!$M301="MT",1,0),0)</f>
        <v>0</v>
      </c>
      <c r="BQ304" s="120">
        <f>IF('Copy &amp; Paste Roster Report Here'!$A301=BQ$7,IF('Copy &amp; Paste Roster Report Here'!$M301="MT",1,0),0)</f>
        <v>0</v>
      </c>
      <c r="BR304" s="120">
        <f>IF('Copy &amp; Paste Roster Report Here'!$A301=BR$7,IF('Copy &amp; Paste Roster Report Here'!$M301="MT",1,0),0)</f>
        <v>0</v>
      </c>
      <c r="BS304" s="120">
        <f>IF('Copy &amp; Paste Roster Report Here'!$A301=BS$7,IF('Copy &amp; Paste Roster Report Here'!$M301="MT",1,0),0)</f>
        <v>0</v>
      </c>
      <c r="BT304" s="73">
        <f t="shared" si="72"/>
        <v>0</v>
      </c>
      <c r="BU304" s="121">
        <f>IF('Copy &amp; Paste Roster Report Here'!$A301=BU$7,IF('Copy &amp; Paste Roster Report Here'!$M301="fy",1,0),0)</f>
        <v>0</v>
      </c>
      <c r="BV304" s="121">
        <f>IF('Copy &amp; Paste Roster Report Here'!$A301=BV$7,IF('Copy &amp; Paste Roster Report Here'!$M301="fy",1,0),0)</f>
        <v>0</v>
      </c>
      <c r="BW304" s="121">
        <f>IF('Copy &amp; Paste Roster Report Here'!$A301=BW$7,IF('Copy &amp; Paste Roster Report Here'!$M301="fy",1,0),0)</f>
        <v>0</v>
      </c>
      <c r="BX304" s="121">
        <f>IF('Copy &amp; Paste Roster Report Here'!$A301=BX$7,IF('Copy &amp; Paste Roster Report Here'!$M301="fy",1,0),0)</f>
        <v>0</v>
      </c>
      <c r="BY304" s="121">
        <f>IF('Copy &amp; Paste Roster Report Here'!$A301=BY$7,IF('Copy &amp; Paste Roster Report Here'!$M301="fy",1,0),0)</f>
        <v>0</v>
      </c>
      <c r="BZ304" s="121">
        <f>IF('Copy &amp; Paste Roster Report Here'!$A301=BZ$7,IF('Copy &amp; Paste Roster Report Here'!$M301="fy",1,0),0)</f>
        <v>0</v>
      </c>
      <c r="CA304" s="121">
        <f>IF('Copy &amp; Paste Roster Report Here'!$A301=CA$7,IF('Copy &amp; Paste Roster Report Here'!$M301="fy",1,0),0)</f>
        <v>0</v>
      </c>
      <c r="CB304" s="121">
        <f>IF('Copy &amp; Paste Roster Report Here'!$A301=CB$7,IF('Copy &amp; Paste Roster Report Here'!$M301="fy",1,0),0)</f>
        <v>0</v>
      </c>
      <c r="CC304" s="121">
        <f>IF('Copy &amp; Paste Roster Report Here'!$A301=CC$7,IF('Copy &amp; Paste Roster Report Here'!$M301="fy",1,0),0)</f>
        <v>0</v>
      </c>
      <c r="CD304" s="121">
        <f>IF('Copy &amp; Paste Roster Report Here'!$A301=CD$7,IF('Copy &amp; Paste Roster Report Here'!$M301="fy",1,0),0)</f>
        <v>0</v>
      </c>
      <c r="CE304" s="121">
        <f>IF('Copy &amp; Paste Roster Report Here'!$A301=CE$7,IF('Copy &amp; Paste Roster Report Here'!$M301="fy",1,0),0)</f>
        <v>0</v>
      </c>
      <c r="CF304" s="73">
        <f t="shared" si="73"/>
        <v>0</v>
      </c>
      <c r="CG304" s="122">
        <f>IF('Copy &amp; Paste Roster Report Here'!$A301=CG$7,IF('Copy &amp; Paste Roster Report Here'!$M301="RH",1,0),0)</f>
        <v>0</v>
      </c>
      <c r="CH304" s="122">
        <f>IF('Copy &amp; Paste Roster Report Here'!$A301=CH$7,IF('Copy &amp; Paste Roster Report Here'!$M301="RH",1,0),0)</f>
        <v>0</v>
      </c>
      <c r="CI304" s="122">
        <f>IF('Copy &amp; Paste Roster Report Here'!$A301=CI$7,IF('Copy &amp; Paste Roster Report Here'!$M301="RH",1,0),0)</f>
        <v>0</v>
      </c>
      <c r="CJ304" s="122">
        <f>IF('Copy &amp; Paste Roster Report Here'!$A301=CJ$7,IF('Copy &amp; Paste Roster Report Here'!$M301="RH",1,0),0)</f>
        <v>0</v>
      </c>
      <c r="CK304" s="122">
        <f>IF('Copy &amp; Paste Roster Report Here'!$A301=CK$7,IF('Copy &amp; Paste Roster Report Here'!$M301="RH",1,0),0)</f>
        <v>0</v>
      </c>
      <c r="CL304" s="122">
        <f>IF('Copy &amp; Paste Roster Report Here'!$A301=CL$7,IF('Copy &amp; Paste Roster Report Here'!$M301="RH",1,0),0)</f>
        <v>0</v>
      </c>
      <c r="CM304" s="122">
        <f>IF('Copy &amp; Paste Roster Report Here'!$A301=CM$7,IF('Copy &amp; Paste Roster Report Here'!$M301="RH",1,0),0)</f>
        <v>0</v>
      </c>
      <c r="CN304" s="122">
        <f>IF('Copy &amp; Paste Roster Report Here'!$A301=CN$7,IF('Copy &amp; Paste Roster Report Here'!$M301="RH",1,0),0)</f>
        <v>0</v>
      </c>
      <c r="CO304" s="122">
        <f>IF('Copy &amp; Paste Roster Report Here'!$A301=CO$7,IF('Copy &amp; Paste Roster Report Here'!$M301="RH",1,0),0)</f>
        <v>0</v>
      </c>
      <c r="CP304" s="122">
        <f>IF('Copy &amp; Paste Roster Report Here'!$A301=CP$7,IF('Copy &amp; Paste Roster Report Here'!$M301="RH",1,0),0)</f>
        <v>0</v>
      </c>
      <c r="CQ304" s="122">
        <f>IF('Copy &amp; Paste Roster Report Here'!$A301=CQ$7,IF('Copy &amp; Paste Roster Report Here'!$M301="RH",1,0),0)</f>
        <v>0</v>
      </c>
      <c r="CR304" s="73">
        <f t="shared" si="74"/>
        <v>0</v>
      </c>
      <c r="CS304" s="123">
        <f>IF('Copy &amp; Paste Roster Report Here'!$A301=CS$7,IF('Copy &amp; Paste Roster Report Here'!$M301="QT",1,0),0)</f>
        <v>0</v>
      </c>
      <c r="CT304" s="123">
        <f>IF('Copy &amp; Paste Roster Report Here'!$A301=CT$7,IF('Copy &amp; Paste Roster Report Here'!$M301="QT",1,0),0)</f>
        <v>0</v>
      </c>
      <c r="CU304" s="123">
        <f>IF('Copy &amp; Paste Roster Report Here'!$A301=CU$7,IF('Copy &amp; Paste Roster Report Here'!$M301="QT",1,0),0)</f>
        <v>0</v>
      </c>
      <c r="CV304" s="123">
        <f>IF('Copy &amp; Paste Roster Report Here'!$A301=CV$7,IF('Copy &amp; Paste Roster Report Here'!$M301="QT",1,0),0)</f>
        <v>0</v>
      </c>
      <c r="CW304" s="123">
        <f>IF('Copy &amp; Paste Roster Report Here'!$A301=CW$7,IF('Copy &amp; Paste Roster Report Here'!$M301="QT",1,0),0)</f>
        <v>0</v>
      </c>
      <c r="CX304" s="123">
        <f>IF('Copy &amp; Paste Roster Report Here'!$A301=CX$7,IF('Copy &amp; Paste Roster Report Here'!$M301="QT",1,0),0)</f>
        <v>0</v>
      </c>
      <c r="CY304" s="123">
        <f>IF('Copy &amp; Paste Roster Report Here'!$A301=CY$7,IF('Copy &amp; Paste Roster Report Here'!$M301="QT",1,0),0)</f>
        <v>0</v>
      </c>
      <c r="CZ304" s="123">
        <f>IF('Copy &amp; Paste Roster Report Here'!$A301=CZ$7,IF('Copy &amp; Paste Roster Report Here'!$M301="QT",1,0),0)</f>
        <v>0</v>
      </c>
      <c r="DA304" s="123">
        <f>IF('Copy &amp; Paste Roster Report Here'!$A301=DA$7,IF('Copy &amp; Paste Roster Report Here'!$M301="QT",1,0),0)</f>
        <v>0</v>
      </c>
      <c r="DB304" s="123">
        <f>IF('Copy &amp; Paste Roster Report Here'!$A301=DB$7,IF('Copy &amp; Paste Roster Report Here'!$M301="QT",1,0),0)</f>
        <v>0</v>
      </c>
      <c r="DC304" s="123">
        <f>IF('Copy &amp; Paste Roster Report Here'!$A301=DC$7,IF('Copy &amp; Paste Roster Report Here'!$M301="QT",1,0),0)</f>
        <v>0</v>
      </c>
      <c r="DD304" s="73">
        <f t="shared" si="75"/>
        <v>0</v>
      </c>
      <c r="DE304" s="124">
        <f>IF('Copy &amp; Paste Roster Report Here'!$A301=DE$7,IF('Copy &amp; Paste Roster Report Here'!$M301="xxxxxxxxxxx",1,0),0)</f>
        <v>0</v>
      </c>
      <c r="DF304" s="124">
        <f>IF('Copy &amp; Paste Roster Report Here'!$A301=DF$7,IF('Copy &amp; Paste Roster Report Here'!$M301="xxxxxxxxxxx",1,0),0)</f>
        <v>0</v>
      </c>
      <c r="DG304" s="124">
        <f>IF('Copy &amp; Paste Roster Report Here'!$A301=DG$7,IF('Copy &amp; Paste Roster Report Here'!$M301="xxxxxxxxxxx",1,0),0)</f>
        <v>0</v>
      </c>
      <c r="DH304" s="124">
        <f>IF('Copy &amp; Paste Roster Report Here'!$A301=DH$7,IF('Copy &amp; Paste Roster Report Here'!$M301="xxxxxxxxxxx",1,0),0)</f>
        <v>0</v>
      </c>
      <c r="DI304" s="124">
        <f>IF('Copy &amp; Paste Roster Report Here'!$A301=DI$7,IF('Copy &amp; Paste Roster Report Here'!$M301="xxxxxxxxxxx",1,0),0)</f>
        <v>0</v>
      </c>
      <c r="DJ304" s="124">
        <f>IF('Copy &amp; Paste Roster Report Here'!$A301=DJ$7,IF('Copy &amp; Paste Roster Report Here'!$M301="xxxxxxxxxxx",1,0),0)</f>
        <v>0</v>
      </c>
      <c r="DK304" s="124">
        <f>IF('Copy &amp; Paste Roster Report Here'!$A301=DK$7,IF('Copy &amp; Paste Roster Report Here'!$M301="xxxxxxxxxxx",1,0),0)</f>
        <v>0</v>
      </c>
      <c r="DL304" s="124">
        <f>IF('Copy &amp; Paste Roster Report Here'!$A301=DL$7,IF('Copy &amp; Paste Roster Report Here'!$M301="xxxxxxxxxxx",1,0),0)</f>
        <v>0</v>
      </c>
      <c r="DM304" s="124">
        <f>IF('Copy &amp; Paste Roster Report Here'!$A301=DM$7,IF('Copy &amp; Paste Roster Report Here'!$M301="xxxxxxxxxxx",1,0),0)</f>
        <v>0</v>
      </c>
      <c r="DN304" s="124">
        <f>IF('Copy &amp; Paste Roster Report Here'!$A301=DN$7,IF('Copy &amp; Paste Roster Report Here'!$M301="xxxxxxxxxxx",1,0),0)</f>
        <v>0</v>
      </c>
      <c r="DO304" s="124">
        <f>IF('Copy &amp; Paste Roster Report Here'!$A301=DO$7,IF('Copy &amp; Paste Roster Report Here'!$M301="xxxxxxxxxxx",1,0),0)</f>
        <v>0</v>
      </c>
      <c r="DP304" s="125">
        <f t="shared" si="76"/>
        <v>0</v>
      </c>
      <c r="DQ304" s="126">
        <f t="shared" si="77"/>
        <v>0</v>
      </c>
    </row>
    <row r="305" spans="1:121" x14ac:dyDescent="0.2">
      <c r="A305" s="111">
        <f t="shared" si="63"/>
        <v>0</v>
      </c>
      <c r="B305" s="111">
        <f t="shared" si="64"/>
        <v>0</v>
      </c>
      <c r="C305" s="112">
        <f>+('Copy &amp; Paste Roster Report Here'!$P302-'Copy &amp; Paste Roster Report Here'!$O302)/30</f>
        <v>0</v>
      </c>
      <c r="D305" s="112">
        <f>+('Copy &amp; Paste Roster Report Here'!$P302-'Copy &amp; Paste Roster Report Here'!$O302)</f>
        <v>0</v>
      </c>
      <c r="E305" s="111">
        <f>'Copy &amp; Paste Roster Report Here'!N302</f>
        <v>0</v>
      </c>
      <c r="F305" s="111" t="str">
        <f t="shared" si="65"/>
        <v>N</v>
      </c>
      <c r="G305" s="111">
        <f>'Copy &amp; Paste Roster Report Here'!R302</f>
        <v>0</v>
      </c>
      <c r="H305" s="113">
        <f t="shared" si="66"/>
        <v>0</v>
      </c>
      <c r="I305" s="112">
        <f>IF(F305="N",$F$5-'Copy &amp; Paste Roster Report Here'!O302,+'Copy &amp; Paste Roster Report Here'!Q302-'Copy &amp; Paste Roster Report Here'!O302)</f>
        <v>0</v>
      </c>
      <c r="J305" s="114">
        <f t="shared" si="67"/>
        <v>0</v>
      </c>
      <c r="K305" s="114">
        <f t="shared" si="68"/>
        <v>0</v>
      </c>
      <c r="L305" s="115">
        <f>'Copy &amp; Paste Roster Report Here'!F302</f>
        <v>0</v>
      </c>
      <c r="M305" s="116">
        <f t="shared" si="69"/>
        <v>0</v>
      </c>
      <c r="N305" s="117">
        <f>IF('Copy &amp; Paste Roster Report Here'!$A302='Analytical Tests'!N$7,IF($F305="Y",+$H305*N$6,0),0)</f>
        <v>0</v>
      </c>
      <c r="O305" s="117">
        <f>IF('Copy &amp; Paste Roster Report Here'!$A302='Analytical Tests'!O$7,IF($F305="Y",+$H305*O$6,0),0)</f>
        <v>0</v>
      </c>
      <c r="P305" s="117">
        <f>IF('Copy &amp; Paste Roster Report Here'!$A302='Analytical Tests'!P$7,IF($F305="Y",+$H305*P$6,0),0)</f>
        <v>0</v>
      </c>
      <c r="Q305" s="117">
        <f>IF('Copy &amp; Paste Roster Report Here'!$A302='Analytical Tests'!Q$7,IF($F305="Y",+$H305*Q$6,0),0)</f>
        <v>0</v>
      </c>
      <c r="R305" s="117">
        <f>IF('Copy &amp; Paste Roster Report Here'!$A302='Analytical Tests'!R$7,IF($F305="Y",+$H305*R$6,0),0)</f>
        <v>0</v>
      </c>
      <c r="S305" s="117">
        <f>IF('Copy &amp; Paste Roster Report Here'!$A302='Analytical Tests'!S$7,IF($F305="Y",+$H305*S$6,0),0)</f>
        <v>0</v>
      </c>
      <c r="T305" s="117">
        <f>IF('Copy &amp; Paste Roster Report Here'!$A302='Analytical Tests'!T$7,IF($F305="Y",+$H305*T$6,0),0)</f>
        <v>0</v>
      </c>
      <c r="U305" s="117">
        <f>IF('Copy &amp; Paste Roster Report Here'!$A302='Analytical Tests'!U$7,IF($F305="Y",+$H305*U$6,0),0)</f>
        <v>0</v>
      </c>
      <c r="V305" s="117">
        <f>IF('Copy &amp; Paste Roster Report Here'!$A302='Analytical Tests'!V$7,IF($F305="Y",+$H305*V$6,0),0)</f>
        <v>0</v>
      </c>
      <c r="W305" s="117">
        <f>IF('Copy &amp; Paste Roster Report Here'!$A302='Analytical Tests'!W$7,IF($F305="Y",+$H305*W$6,0),0)</f>
        <v>0</v>
      </c>
      <c r="X305" s="117">
        <f>IF('Copy &amp; Paste Roster Report Here'!$A302='Analytical Tests'!X$7,IF($F305="Y",+$H305*X$6,0),0)</f>
        <v>0</v>
      </c>
      <c r="Y305" s="117" t="b">
        <f>IF('Copy &amp; Paste Roster Report Here'!$A302='Analytical Tests'!Y$7,IF($F305="N",IF($J305&gt;=$C305,Y$6,+($I305/$D305)*Y$6),0))</f>
        <v>0</v>
      </c>
      <c r="Z305" s="117" t="b">
        <f>IF('Copy &amp; Paste Roster Report Here'!$A302='Analytical Tests'!Z$7,IF($F305="N",IF($J305&gt;=$C305,Z$6,+($I305/$D305)*Z$6),0))</f>
        <v>0</v>
      </c>
      <c r="AA305" s="117" t="b">
        <f>IF('Copy &amp; Paste Roster Report Here'!$A302='Analytical Tests'!AA$7,IF($F305="N",IF($J305&gt;=$C305,AA$6,+($I305/$D305)*AA$6),0))</f>
        <v>0</v>
      </c>
      <c r="AB305" s="117" t="b">
        <f>IF('Copy &amp; Paste Roster Report Here'!$A302='Analytical Tests'!AB$7,IF($F305="N",IF($J305&gt;=$C305,AB$6,+($I305/$D305)*AB$6),0))</f>
        <v>0</v>
      </c>
      <c r="AC305" s="117" t="b">
        <f>IF('Copy &amp; Paste Roster Report Here'!$A302='Analytical Tests'!AC$7,IF($F305="N",IF($J305&gt;=$C305,AC$6,+($I305/$D305)*AC$6),0))</f>
        <v>0</v>
      </c>
      <c r="AD305" s="117" t="b">
        <f>IF('Copy &amp; Paste Roster Report Here'!$A302='Analytical Tests'!AD$7,IF($F305="N",IF($J305&gt;=$C305,AD$6,+($I305/$D305)*AD$6),0))</f>
        <v>0</v>
      </c>
      <c r="AE305" s="117" t="b">
        <f>IF('Copy &amp; Paste Roster Report Here'!$A302='Analytical Tests'!AE$7,IF($F305="N",IF($J305&gt;=$C305,AE$6,+($I305/$D305)*AE$6),0))</f>
        <v>0</v>
      </c>
      <c r="AF305" s="117" t="b">
        <f>IF('Copy &amp; Paste Roster Report Here'!$A302='Analytical Tests'!AF$7,IF($F305="N",IF($J305&gt;=$C305,AF$6,+($I305/$D305)*AF$6),0))</f>
        <v>0</v>
      </c>
      <c r="AG305" s="117" t="b">
        <f>IF('Copy &amp; Paste Roster Report Here'!$A302='Analytical Tests'!AG$7,IF($F305="N",IF($J305&gt;=$C305,AG$6,+($I305/$D305)*AG$6),0))</f>
        <v>0</v>
      </c>
      <c r="AH305" s="117" t="b">
        <f>IF('Copy &amp; Paste Roster Report Here'!$A302='Analytical Tests'!AH$7,IF($F305="N",IF($J305&gt;=$C305,AH$6,+($I305/$D305)*AH$6),0))</f>
        <v>0</v>
      </c>
      <c r="AI305" s="117" t="b">
        <f>IF('Copy &amp; Paste Roster Report Here'!$A302='Analytical Tests'!AI$7,IF($F305="N",IF($J305&gt;=$C305,AI$6,+($I305/$D305)*AI$6),0))</f>
        <v>0</v>
      </c>
      <c r="AJ305" s="79"/>
      <c r="AK305" s="118">
        <f>IF('Copy &amp; Paste Roster Report Here'!$A302=AK$7,IF('Copy &amp; Paste Roster Report Here'!$M302="FT",1,0),0)</f>
        <v>0</v>
      </c>
      <c r="AL305" s="118">
        <f>IF('Copy &amp; Paste Roster Report Here'!$A302=AL$7,IF('Copy &amp; Paste Roster Report Here'!$M302="FT",1,0),0)</f>
        <v>0</v>
      </c>
      <c r="AM305" s="118">
        <f>IF('Copy &amp; Paste Roster Report Here'!$A302=AM$7,IF('Copy &amp; Paste Roster Report Here'!$M302="FT",1,0),0)</f>
        <v>0</v>
      </c>
      <c r="AN305" s="118">
        <f>IF('Copy &amp; Paste Roster Report Here'!$A302=AN$7,IF('Copy &amp; Paste Roster Report Here'!$M302="FT",1,0),0)</f>
        <v>0</v>
      </c>
      <c r="AO305" s="118">
        <f>IF('Copy &amp; Paste Roster Report Here'!$A302=AO$7,IF('Copy &amp; Paste Roster Report Here'!$M302="FT",1,0),0)</f>
        <v>0</v>
      </c>
      <c r="AP305" s="118">
        <f>IF('Copy &amp; Paste Roster Report Here'!$A302=AP$7,IF('Copy &amp; Paste Roster Report Here'!$M302="FT",1,0),0)</f>
        <v>0</v>
      </c>
      <c r="AQ305" s="118">
        <f>IF('Copy &amp; Paste Roster Report Here'!$A302=AQ$7,IF('Copy &amp; Paste Roster Report Here'!$M302="FT",1,0),0)</f>
        <v>0</v>
      </c>
      <c r="AR305" s="118">
        <f>IF('Copy &amp; Paste Roster Report Here'!$A302=AR$7,IF('Copy &amp; Paste Roster Report Here'!$M302="FT",1,0),0)</f>
        <v>0</v>
      </c>
      <c r="AS305" s="118">
        <f>IF('Copy &amp; Paste Roster Report Here'!$A302=AS$7,IF('Copy &amp; Paste Roster Report Here'!$M302="FT",1,0),0)</f>
        <v>0</v>
      </c>
      <c r="AT305" s="118">
        <f>IF('Copy &amp; Paste Roster Report Here'!$A302=AT$7,IF('Copy &amp; Paste Roster Report Here'!$M302="FT",1,0),0)</f>
        <v>0</v>
      </c>
      <c r="AU305" s="118">
        <f>IF('Copy &amp; Paste Roster Report Here'!$A302=AU$7,IF('Copy &amp; Paste Roster Report Here'!$M302="FT",1,0),0)</f>
        <v>0</v>
      </c>
      <c r="AV305" s="73">
        <f t="shared" si="70"/>
        <v>0</v>
      </c>
      <c r="AW305" s="119">
        <f>IF('Copy &amp; Paste Roster Report Here'!$A302=AW$7,IF('Copy &amp; Paste Roster Report Here'!$M302="HT",1,0),0)</f>
        <v>0</v>
      </c>
      <c r="AX305" s="119">
        <f>IF('Copy &amp; Paste Roster Report Here'!$A302=AX$7,IF('Copy &amp; Paste Roster Report Here'!$M302="HT",1,0),0)</f>
        <v>0</v>
      </c>
      <c r="AY305" s="119">
        <f>IF('Copy &amp; Paste Roster Report Here'!$A302=AY$7,IF('Copy &amp; Paste Roster Report Here'!$M302="HT",1,0),0)</f>
        <v>0</v>
      </c>
      <c r="AZ305" s="119">
        <f>IF('Copy &amp; Paste Roster Report Here'!$A302=AZ$7,IF('Copy &amp; Paste Roster Report Here'!$M302="HT",1,0),0)</f>
        <v>0</v>
      </c>
      <c r="BA305" s="119">
        <f>IF('Copy &amp; Paste Roster Report Here'!$A302=BA$7,IF('Copy &amp; Paste Roster Report Here'!$M302="HT",1,0),0)</f>
        <v>0</v>
      </c>
      <c r="BB305" s="119">
        <f>IF('Copy &amp; Paste Roster Report Here'!$A302=BB$7,IF('Copy &amp; Paste Roster Report Here'!$M302="HT",1,0),0)</f>
        <v>0</v>
      </c>
      <c r="BC305" s="119">
        <f>IF('Copy &amp; Paste Roster Report Here'!$A302=BC$7,IF('Copy &amp; Paste Roster Report Here'!$M302="HT",1,0),0)</f>
        <v>0</v>
      </c>
      <c r="BD305" s="119">
        <f>IF('Copy &amp; Paste Roster Report Here'!$A302=BD$7,IF('Copy &amp; Paste Roster Report Here'!$M302="HT",1,0),0)</f>
        <v>0</v>
      </c>
      <c r="BE305" s="119">
        <f>IF('Copy &amp; Paste Roster Report Here'!$A302=BE$7,IF('Copy &amp; Paste Roster Report Here'!$M302="HT",1,0),0)</f>
        <v>0</v>
      </c>
      <c r="BF305" s="119">
        <f>IF('Copy &amp; Paste Roster Report Here'!$A302=BF$7,IF('Copy &amp; Paste Roster Report Here'!$M302="HT",1,0),0)</f>
        <v>0</v>
      </c>
      <c r="BG305" s="119">
        <f>IF('Copy &amp; Paste Roster Report Here'!$A302=BG$7,IF('Copy &amp; Paste Roster Report Here'!$M302="HT",1,0),0)</f>
        <v>0</v>
      </c>
      <c r="BH305" s="73">
        <f t="shared" si="71"/>
        <v>0</v>
      </c>
      <c r="BI305" s="120">
        <f>IF('Copy &amp; Paste Roster Report Here'!$A302=BI$7,IF('Copy &amp; Paste Roster Report Here'!$M302="MT",1,0),0)</f>
        <v>0</v>
      </c>
      <c r="BJ305" s="120">
        <f>IF('Copy &amp; Paste Roster Report Here'!$A302=BJ$7,IF('Copy &amp; Paste Roster Report Here'!$M302="MT",1,0),0)</f>
        <v>0</v>
      </c>
      <c r="BK305" s="120">
        <f>IF('Copy &amp; Paste Roster Report Here'!$A302=BK$7,IF('Copy &amp; Paste Roster Report Here'!$M302="MT",1,0),0)</f>
        <v>0</v>
      </c>
      <c r="BL305" s="120">
        <f>IF('Copy &amp; Paste Roster Report Here'!$A302=BL$7,IF('Copy &amp; Paste Roster Report Here'!$M302="MT",1,0),0)</f>
        <v>0</v>
      </c>
      <c r="BM305" s="120">
        <f>IF('Copy &amp; Paste Roster Report Here'!$A302=BM$7,IF('Copy &amp; Paste Roster Report Here'!$M302="MT",1,0),0)</f>
        <v>0</v>
      </c>
      <c r="BN305" s="120">
        <f>IF('Copy &amp; Paste Roster Report Here'!$A302=BN$7,IF('Copy &amp; Paste Roster Report Here'!$M302="MT",1,0),0)</f>
        <v>0</v>
      </c>
      <c r="BO305" s="120">
        <f>IF('Copy &amp; Paste Roster Report Here'!$A302=BO$7,IF('Copy &amp; Paste Roster Report Here'!$M302="MT",1,0),0)</f>
        <v>0</v>
      </c>
      <c r="BP305" s="120">
        <f>IF('Copy &amp; Paste Roster Report Here'!$A302=BP$7,IF('Copy &amp; Paste Roster Report Here'!$M302="MT",1,0),0)</f>
        <v>0</v>
      </c>
      <c r="BQ305" s="120">
        <f>IF('Copy &amp; Paste Roster Report Here'!$A302=BQ$7,IF('Copy &amp; Paste Roster Report Here'!$M302="MT",1,0),0)</f>
        <v>0</v>
      </c>
      <c r="BR305" s="120">
        <f>IF('Copy &amp; Paste Roster Report Here'!$A302=BR$7,IF('Copy &amp; Paste Roster Report Here'!$M302="MT",1,0),0)</f>
        <v>0</v>
      </c>
      <c r="BS305" s="120">
        <f>IF('Copy &amp; Paste Roster Report Here'!$A302=BS$7,IF('Copy &amp; Paste Roster Report Here'!$M302="MT",1,0),0)</f>
        <v>0</v>
      </c>
      <c r="BT305" s="73">
        <f t="shared" si="72"/>
        <v>0</v>
      </c>
      <c r="BU305" s="121">
        <f>IF('Copy &amp; Paste Roster Report Here'!$A302=BU$7,IF('Copy &amp; Paste Roster Report Here'!$M302="fy",1,0),0)</f>
        <v>0</v>
      </c>
      <c r="BV305" s="121">
        <f>IF('Copy &amp; Paste Roster Report Here'!$A302=BV$7,IF('Copy &amp; Paste Roster Report Here'!$M302="fy",1,0),0)</f>
        <v>0</v>
      </c>
      <c r="BW305" s="121">
        <f>IF('Copy &amp; Paste Roster Report Here'!$A302=BW$7,IF('Copy &amp; Paste Roster Report Here'!$M302="fy",1,0),0)</f>
        <v>0</v>
      </c>
      <c r="BX305" s="121">
        <f>IF('Copy &amp; Paste Roster Report Here'!$A302=BX$7,IF('Copy &amp; Paste Roster Report Here'!$M302="fy",1,0),0)</f>
        <v>0</v>
      </c>
      <c r="BY305" s="121">
        <f>IF('Copy &amp; Paste Roster Report Here'!$A302=BY$7,IF('Copy &amp; Paste Roster Report Here'!$M302="fy",1,0),0)</f>
        <v>0</v>
      </c>
      <c r="BZ305" s="121">
        <f>IF('Copy &amp; Paste Roster Report Here'!$A302=BZ$7,IF('Copy &amp; Paste Roster Report Here'!$M302="fy",1,0),0)</f>
        <v>0</v>
      </c>
      <c r="CA305" s="121">
        <f>IF('Copy &amp; Paste Roster Report Here'!$A302=CA$7,IF('Copy &amp; Paste Roster Report Here'!$M302="fy",1,0),0)</f>
        <v>0</v>
      </c>
      <c r="CB305" s="121">
        <f>IF('Copy &amp; Paste Roster Report Here'!$A302=CB$7,IF('Copy &amp; Paste Roster Report Here'!$M302="fy",1,0),0)</f>
        <v>0</v>
      </c>
      <c r="CC305" s="121">
        <f>IF('Copy &amp; Paste Roster Report Here'!$A302=CC$7,IF('Copy &amp; Paste Roster Report Here'!$M302="fy",1,0),0)</f>
        <v>0</v>
      </c>
      <c r="CD305" s="121">
        <f>IF('Copy &amp; Paste Roster Report Here'!$A302=CD$7,IF('Copy &amp; Paste Roster Report Here'!$M302="fy",1,0),0)</f>
        <v>0</v>
      </c>
      <c r="CE305" s="121">
        <f>IF('Copy &amp; Paste Roster Report Here'!$A302=CE$7,IF('Copy &amp; Paste Roster Report Here'!$M302="fy",1,0),0)</f>
        <v>0</v>
      </c>
      <c r="CF305" s="73">
        <f t="shared" si="73"/>
        <v>0</v>
      </c>
      <c r="CG305" s="122">
        <f>IF('Copy &amp; Paste Roster Report Here'!$A302=CG$7,IF('Copy &amp; Paste Roster Report Here'!$M302="RH",1,0),0)</f>
        <v>0</v>
      </c>
      <c r="CH305" s="122">
        <f>IF('Copy &amp; Paste Roster Report Here'!$A302=CH$7,IF('Copy &amp; Paste Roster Report Here'!$M302="RH",1,0),0)</f>
        <v>0</v>
      </c>
      <c r="CI305" s="122">
        <f>IF('Copy &amp; Paste Roster Report Here'!$A302=CI$7,IF('Copy &amp; Paste Roster Report Here'!$M302="RH",1,0),0)</f>
        <v>0</v>
      </c>
      <c r="CJ305" s="122">
        <f>IF('Copy &amp; Paste Roster Report Here'!$A302=CJ$7,IF('Copy &amp; Paste Roster Report Here'!$M302="RH",1,0),0)</f>
        <v>0</v>
      </c>
      <c r="CK305" s="122">
        <f>IF('Copy &amp; Paste Roster Report Here'!$A302=CK$7,IF('Copy &amp; Paste Roster Report Here'!$M302="RH",1,0),0)</f>
        <v>0</v>
      </c>
      <c r="CL305" s="122">
        <f>IF('Copy &amp; Paste Roster Report Here'!$A302=CL$7,IF('Copy &amp; Paste Roster Report Here'!$M302="RH",1,0),0)</f>
        <v>0</v>
      </c>
      <c r="CM305" s="122">
        <f>IF('Copy &amp; Paste Roster Report Here'!$A302=CM$7,IF('Copy &amp; Paste Roster Report Here'!$M302="RH",1,0),0)</f>
        <v>0</v>
      </c>
      <c r="CN305" s="122">
        <f>IF('Copy &amp; Paste Roster Report Here'!$A302=CN$7,IF('Copy &amp; Paste Roster Report Here'!$M302="RH",1,0),0)</f>
        <v>0</v>
      </c>
      <c r="CO305" s="122">
        <f>IF('Copy &amp; Paste Roster Report Here'!$A302=CO$7,IF('Copy &amp; Paste Roster Report Here'!$M302="RH",1,0),0)</f>
        <v>0</v>
      </c>
      <c r="CP305" s="122">
        <f>IF('Copy &amp; Paste Roster Report Here'!$A302=CP$7,IF('Copy &amp; Paste Roster Report Here'!$M302="RH",1,0),0)</f>
        <v>0</v>
      </c>
      <c r="CQ305" s="122">
        <f>IF('Copy &amp; Paste Roster Report Here'!$A302=CQ$7,IF('Copy &amp; Paste Roster Report Here'!$M302="RH",1,0),0)</f>
        <v>0</v>
      </c>
      <c r="CR305" s="73">
        <f t="shared" si="74"/>
        <v>0</v>
      </c>
      <c r="CS305" s="123">
        <f>IF('Copy &amp; Paste Roster Report Here'!$A302=CS$7,IF('Copy &amp; Paste Roster Report Here'!$M302="QT",1,0),0)</f>
        <v>0</v>
      </c>
      <c r="CT305" s="123">
        <f>IF('Copy &amp; Paste Roster Report Here'!$A302=CT$7,IF('Copy &amp; Paste Roster Report Here'!$M302="QT",1,0),0)</f>
        <v>0</v>
      </c>
      <c r="CU305" s="123">
        <f>IF('Copy &amp; Paste Roster Report Here'!$A302=CU$7,IF('Copy &amp; Paste Roster Report Here'!$M302="QT",1,0),0)</f>
        <v>0</v>
      </c>
      <c r="CV305" s="123">
        <f>IF('Copy &amp; Paste Roster Report Here'!$A302=CV$7,IF('Copy &amp; Paste Roster Report Here'!$M302="QT",1,0),0)</f>
        <v>0</v>
      </c>
      <c r="CW305" s="123">
        <f>IF('Copy &amp; Paste Roster Report Here'!$A302=CW$7,IF('Copy &amp; Paste Roster Report Here'!$M302="QT",1,0),0)</f>
        <v>0</v>
      </c>
      <c r="CX305" s="123">
        <f>IF('Copy &amp; Paste Roster Report Here'!$A302=CX$7,IF('Copy &amp; Paste Roster Report Here'!$M302="QT",1,0),0)</f>
        <v>0</v>
      </c>
      <c r="CY305" s="123">
        <f>IF('Copy &amp; Paste Roster Report Here'!$A302=CY$7,IF('Copy &amp; Paste Roster Report Here'!$M302="QT",1,0),0)</f>
        <v>0</v>
      </c>
      <c r="CZ305" s="123">
        <f>IF('Copy &amp; Paste Roster Report Here'!$A302=CZ$7,IF('Copy &amp; Paste Roster Report Here'!$M302="QT",1,0),0)</f>
        <v>0</v>
      </c>
      <c r="DA305" s="123">
        <f>IF('Copy &amp; Paste Roster Report Here'!$A302=DA$7,IF('Copy &amp; Paste Roster Report Here'!$M302="QT",1,0),0)</f>
        <v>0</v>
      </c>
      <c r="DB305" s="123">
        <f>IF('Copy &amp; Paste Roster Report Here'!$A302=DB$7,IF('Copy &amp; Paste Roster Report Here'!$M302="QT",1,0),0)</f>
        <v>0</v>
      </c>
      <c r="DC305" s="123">
        <f>IF('Copy &amp; Paste Roster Report Here'!$A302=DC$7,IF('Copy &amp; Paste Roster Report Here'!$M302="QT",1,0),0)</f>
        <v>0</v>
      </c>
      <c r="DD305" s="73">
        <f t="shared" si="75"/>
        <v>0</v>
      </c>
      <c r="DE305" s="124">
        <f>IF('Copy &amp; Paste Roster Report Here'!$A302=DE$7,IF('Copy &amp; Paste Roster Report Here'!$M302="xxxxxxxxxxx",1,0),0)</f>
        <v>0</v>
      </c>
      <c r="DF305" s="124">
        <f>IF('Copy &amp; Paste Roster Report Here'!$A302=DF$7,IF('Copy &amp; Paste Roster Report Here'!$M302="xxxxxxxxxxx",1,0),0)</f>
        <v>0</v>
      </c>
      <c r="DG305" s="124">
        <f>IF('Copy &amp; Paste Roster Report Here'!$A302=DG$7,IF('Copy &amp; Paste Roster Report Here'!$M302="xxxxxxxxxxx",1,0),0)</f>
        <v>0</v>
      </c>
      <c r="DH305" s="124">
        <f>IF('Copy &amp; Paste Roster Report Here'!$A302=DH$7,IF('Copy &amp; Paste Roster Report Here'!$M302="xxxxxxxxxxx",1,0),0)</f>
        <v>0</v>
      </c>
      <c r="DI305" s="124">
        <f>IF('Copy &amp; Paste Roster Report Here'!$A302=DI$7,IF('Copy &amp; Paste Roster Report Here'!$M302="xxxxxxxxxxx",1,0),0)</f>
        <v>0</v>
      </c>
      <c r="DJ305" s="124">
        <f>IF('Copy &amp; Paste Roster Report Here'!$A302=DJ$7,IF('Copy &amp; Paste Roster Report Here'!$M302="xxxxxxxxxxx",1,0),0)</f>
        <v>0</v>
      </c>
      <c r="DK305" s="124">
        <f>IF('Copy &amp; Paste Roster Report Here'!$A302=DK$7,IF('Copy &amp; Paste Roster Report Here'!$M302="xxxxxxxxxxx",1,0),0)</f>
        <v>0</v>
      </c>
      <c r="DL305" s="124">
        <f>IF('Copy &amp; Paste Roster Report Here'!$A302=DL$7,IF('Copy &amp; Paste Roster Report Here'!$M302="xxxxxxxxxxx",1,0),0)</f>
        <v>0</v>
      </c>
      <c r="DM305" s="124">
        <f>IF('Copy &amp; Paste Roster Report Here'!$A302=DM$7,IF('Copy &amp; Paste Roster Report Here'!$M302="xxxxxxxxxxx",1,0),0)</f>
        <v>0</v>
      </c>
      <c r="DN305" s="124">
        <f>IF('Copy &amp; Paste Roster Report Here'!$A302=DN$7,IF('Copy &amp; Paste Roster Report Here'!$M302="xxxxxxxxxxx",1,0),0)</f>
        <v>0</v>
      </c>
      <c r="DO305" s="124">
        <f>IF('Copy &amp; Paste Roster Report Here'!$A302=DO$7,IF('Copy &amp; Paste Roster Report Here'!$M302="xxxxxxxxxxx",1,0),0)</f>
        <v>0</v>
      </c>
      <c r="DP305" s="125">
        <f t="shared" si="76"/>
        <v>0</v>
      </c>
      <c r="DQ305" s="126">
        <f t="shared" si="77"/>
        <v>0</v>
      </c>
    </row>
    <row r="306" spans="1:121" x14ac:dyDescent="0.2">
      <c r="A306" s="111">
        <f t="shared" si="63"/>
        <v>0</v>
      </c>
      <c r="B306" s="111">
        <f t="shared" si="64"/>
        <v>0</v>
      </c>
      <c r="C306" s="112">
        <f>+('Copy &amp; Paste Roster Report Here'!$P303-'Copy &amp; Paste Roster Report Here'!$O303)/30</f>
        <v>0</v>
      </c>
      <c r="D306" s="112">
        <f>+('Copy &amp; Paste Roster Report Here'!$P303-'Copy &amp; Paste Roster Report Here'!$O303)</f>
        <v>0</v>
      </c>
      <c r="E306" s="111">
        <f>'Copy &amp; Paste Roster Report Here'!N303</f>
        <v>0</v>
      </c>
      <c r="F306" s="111" t="str">
        <f t="shared" si="65"/>
        <v>N</v>
      </c>
      <c r="G306" s="111">
        <f>'Copy &amp; Paste Roster Report Here'!R303</f>
        <v>0</v>
      </c>
      <c r="H306" s="113">
        <f t="shared" si="66"/>
        <v>0</v>
      </c>
      <c r="I306" s="112">
        <f>IF(F306="N",$F$5-'Copy &amp; Paste Roster Report Here'!O303,+'Copy &amp; Paste Roster Report Here'!Q303-'Copy &amp; Paste Roster Report Here'!O303)</f>
        <v>0</v>
      </c>
      <c r="J306" s="114">
        <f t="shared" si="67"/>
        <v>0</v>
      </c>
      <c r="K306" s="114">
        <f t="shared" si="68"/>
        <v>0</v>
      </c>
      <c r="L306" s="115">
        <f>'Copy &amp; Paste Roster Report Here'!F303</f>
        <v>0</v>
      </c>
      <c r="M306" s="116">
        <f t="shared" si="69"/>
        <v>0</v>
      </c>
      <c r="N306" s="117">
        <f>IF('Copy &amp; Paste Roster Report Here'!$A303='Analytical Tests'!N$7,IF($F306="Y",+$H306*N$6,0),0)</f>
        <v>0</v>
      </c>
      <c r="O306" s="117">
        <f>IF('Copy &amp; Paste Roster Report Here'!$A303='Analytical Tests'!O$7,IF($F306="Y",+$H306*O$6,0),0)</f>
        <v>0</v>
      </c>
      <c r="P306" s="117">
        <f>IF('Copy &amp; Paste Roster Report Here'!$A303='Analytical Tests'!P$7,IF($F306="Y",+$H306*P$6,0),0)</f>
        <v>0</v>
      </c>
      <c r="Q306" s="117">
        <f>IF('Copy &amp; Paste Roster Report Here'!$A303='Analytical Tests'!Q$7,IF($F306="Y",+$H306*Q$6,0),0)</f>
        <v>0</v>
      </c>
      <c r="R306" s="117">
        <f>IF('Copy &amp; Paste Roster Report Here'!$A303='Analytical Tests'!R$7,IF($F306="Y",+$H306*R$6,0),0)</f>
        <v>0</v>
      </c>
      <c r="S306" s="117">
        <f>IF('Copy &amp; Paste Roster Report Here'!$A303='Analytical Tests'!S$7,IF($F306="Y",+$H306*S$6,0),0)</f>
        <v>0</v>
      </c>
      <c r="T306" s="117">
        <f>IF('Copy &amp; Paste Roster Report Here'!$A303='Analytical Tests'!T$7,IF($F306="Y",+$H306*T$6,0),0)</f>
        <v>0</v>
      </c>
      <c r="U306" s="117">
        <f>IF('Copy &amp; Paste Roster Report Here'!$A303='Analytical Tests'!U$7,IF($F306="Y",+$H306*U$6,0),0)</f>
        <v>0</v>
      </c>
      <c r="V306" s="117">
        <f>IF('Copy &amp; Paste Roster Report Here'!$A303='Analytical Tests'!V$7,IF($F306="Y",+$H306*V$6,0),0)</f>
        <v>0</v>
      </c>
      <c r="W306" s="117">
        <f>IF('Copy &amp; Paste Roster Report Here'!$A303='Analytical Tests'!W$7,IF($F306="Y",+$H306*W$6,0),0)</f>
        <v>0</v>
      </c>
      <c r="X306" s="117">
        <f>IF('Copy &amp; Paste Roster Report Here'!$A303='Analytical Tests'!X$7,IF($F306="Y",+$H306*X$6,0),0)</f>
        <v>0</v>
      </c>
      <c r="Y306" s="117" t="b">
        <f>IF('Copy &amp; Paste Roster Report Here'!$A303='Analytical Tests'!Y$7,IF($F306="N",IF($J306&gt;=$C306,Y$6,+($I306/$D306)*Y$6),0))</f>
        <v>0</v>
      </c>
      <c r="Z306" s="117" t="b">
        <f>IF('Copy &amp; Paste Roster Report Here'!$A303='Analytical Tests'!Z$7,IF($F306="N",IF($J306&gt;=$C306,Z$6,+($I306/$D306)*Z$6),0))</f>
        <v>0</v>
      </c>
      <c r="AA306" s="117" t="b">
        <f>IF('Copy &amp; Paste Roster Report Here'!$A303='Analytical Tests'!AA$7,IF($F306="N",IF($J306&gt;=$C306,AA$6,+($I306/$D306)*AA$6),0))</f>
        <v>0</v>
      </c>
      <c r="AB306" s="117" t="b">
        <f>IF('Copy &amp; Paste Roster Report Here'!$A303='Analytical Tests'!AB$7,IF($F306="N",IF($J306&gt;=$C306,AB$6,+($I306/$D306)*AB$6),0))</f>
        <v>0</v>
      </c>
      <c r="AC306" s="117" t="b">
        <f>IF('Copy &amp; Paste Roster Report Here'!$A303='Analytical Tests'!AC$7,IF($F306="N",IF($J306&gt;=$C306,AC$6,+($I306/$D306)*AC$6),0))</f>
        <v>0</v>
      </c>
      <c r="AD306" s="117" t="b">
        <f>IF('Copy &amp; Paste Roster Report Here'!$A303='Analytical Tests'!AD$7,IF($F306="N",IF($J306&gt;=$C306,AD$6,+($I306/$D306)*AD$6),0))</f>
        <v>0</v>
      </c>
      <c r="AE306" s="117" t="b">
        <f>IF('Copy &amp; Paste Roster Report Here'!$A303='Analytical Tests'!AE$7,IF($F306="N",IF($J306&gt;=$C306,AE$6,+($I306/$D306)*AE$6),0))</f>
        <v>0</v>
      </c>
      <c r="AF306" s="117" t="b">
        <f>IF('Copy &amp; Paste Roster Report Here'!$A303='Analytical Tests'!AF$7,IF($F306="N",IF($J306&gt;=$C306,AF$6,+($I306/$D306)*AF$6),0))</f>
        <v>0</v>
      </c>
      <c r="AG306" s="117" t="b">
        <f>IF('Copy &amp; Paste Roster Report Here'!$A303='Analytical Tests'!AG$7,IF($F306="N",IF($J306&gt;=$C306,AG$6,+($I306/$D306)*AG$6),0))</f>
        <v>0</v>
      </c>
      <c r="AH306" s="117" t="b">
        <f>IF('Copy &amp; Paste Roster Report Here'!$A303='Analytical Tests'!AH$7,IF($F306="N",IF($J306&gt;=$C306,AH$6,+($I306/$D306)*AH$6),0))</f>
        <v>0</v>
      </c>
      <c r="AI306" s="117" t="b">
        <f>IF('Copy &amp; Paste Roster Report Here'!$A303='Analytical Tests'!AI$7,IF($F306="N",IF($J306&gt;=$C306,AI$6,+($I306/$D306)*AI$6),0))</f>
        <v>0</v>
      </c>
      <c r="AJ306" s="79"/>
      <c r="AK306" s="118">
        <f>IF('Copy &amp; Paste Roster Report Here'!$A303=AK$7,IF('Copy &amp; Paste Roster Report Here'!$M303="FT",1,0),0)</f>
        <v>0</v>
      </c>
      <c r="AL306" s="118">
        <f>IF('Copy &amp; Paste Roster Report Here'!$A303=AL$7,IF('Copy &amp; Paste Roster Report Here'!$M303="FT",1,0),0)</f>
        <v>0</v>
      </c>
      <c r="AM306" s="118">
        <f>IF('Copy &amp; Paste Roster Report Here'!$A303=AM$7,IF('Copy &amp; Paste Roster Report Here'!$M303="FT",1,0),0)</f>
        <v>0</v>
      </c>
      <c r="AN306" s="118">
        <f>IF('Copy &amp; Paste Roster Report Here'!$A303=AN$7,IF('Copy &amp; Paste Roster Report Here'!$M303="FT",1,0),0)</f>
        <v>0</v>
      </c>
      <c r="AO306" s="118">
        <f>IF('Copy &amp; Paste Roster Report Here'!$A303=AO$7,IF('Copy &amp; Paste Roster Report Here'!$M303="FT",1,0),0)</f>
        <v>0</v>
      </c>
      <c r="AP306" s="118">
        <f>IF('Copy &amp; Paste Roster Report Here'!$A303=AP$7,IF('Copy &amp; Paste Roster Report Here'!$M303="FT",1,0),0)</f>
        <v>0</v>
      </c>
      <c r="AQ306" s="118">
        <f>IF('Copy &amp; Paste Roster Report Here'!$A303=AQ$7,IF('Copy &amp; Paste Roster Report Here'!$M303="FT",1,0),0)</f>
        <v>0</v>
      </c>
      <c r="AR306" s="118">
        <f>IF('Copy &amp; Paste Roster Report Here'!$A303=AR$7,IF('Copy &amp; Paste Roster Report Here'!$M303="FT",1,0),0)</f>
        <v>0</v>
      </c>
      <c r="AS306" s="118">
        <f>IF('Copy &amp; Paste Roster Report Here'!$A303=AS$7,IF('Copy &amp; Paste Roster Report Here'!$M303="FT",1,0),0)</f>
        <v>0</v>
      </c>
      <c r="AT306" s="118">
        <f>IF('Copy &amp; Paste Roster Report Here'!$A303=AT$7,IF('Copy &amp; Paste Roster Report Here'!$M303="FT",1,0),0)</f>
        <v>0</v>
      </c>
      <c r="AU306" s="118">
        <f>IF('Copy &amp; Paste Roster Report Here'!$A303=AU$7,IF('Copy &amp; Paste Roster Report Here'!$M303="FT",1,0),0)</f>
        <v>0</v>
      </c>
      <c r="AV306" s="73">
        <f t="shared" si="70"/>
        <v>0</v>
      </c>
      <c r="AW306" s="119">
        <f>IF('Copy &amp; Paste Roster Report Here'!$A303=AW$7,IF('Copy &amp; Paste Roster Report Here'!$M303="HT",1,0),0)</f>
        <v>0</v>
      </c>
      <c r="AX306" s="119">
        <f>IF('Copy &amp; Paste Roster Report Here'!$A303=AX$7,IF('Copy &amp; Paste Roster Report Here'!$M303="HT",1,0),0)</f>
        <v>0</v>
      </c>
      <c r="AY306" s="119">
        <f>IF('Copy &amp; Paste Roster Report Here'!$A303=AY$7,IF('Copy &amp; Paste Roster Report Here'!$M303="HT",1,0),0)</f>
        <v>0</v>
      </c>
      <c r="AZ306" s="119">
        <f>IF('Copy &amp; Paste Roster Report Here'!$A303=AZ$7,IF('Copy &amp; Paste Roster Report Here'!$M303="HT",1,0),0)</f>
        <v>0</v>
      </c>
      <c r="BA306" s="119">
        <f>IF('Copy &amp; Paste Roster Report Here'!$A303=BA$7,IF('Copy &amp; Paste Roster Report Here'!$M303="HT",1,0),0)</f>
        <v>0</v>
      </c>
      <c r="BB306" s="119">
        <f>IF('Copy &amp; Paste Roster Report Here'!$A303=BB$7,IF('Copy &amp; Paste Roster Report Here'!$M303="HT",1,0),0)</f>
        <v>0</v>
      </c>
      <c r="BC306" s="119">
        <f>IF('Copy &amp; Paste Roster Report Here'!$A303=BC$7,IF('Copy &amp; Paste Roster Report Here'!$M303="HT",1,0),0)</f>
        <v>0</v>
      </c>
      <c r="BD306" s="119">
        <f>IF('Copy &amp; Paste Roster Report Here'!$A303=BD$7,IF('Copy &amp; Paste Roster Report Here'!$M303="HT",1,0),0)</f>
        <v>0</v>
      </c>
      <c r="BE306" s="119">
        <f>IF('Copy &amp; Paste Roster Report Here'!$A303=BE$7,IF('Copy &amp; Paste Roster Report Here'!$M303="HT",1,0),0)</f>
        <v>0</v>
      </c>
      <c r="BF306" s="119">
        <f>IF('Copy &amp; Paste Roster Report Here'!$A303=BF$7,IF('Copy &amp; Paste Roster Report Here'!$M303="HT",1,0),0)</f>
        <v>0</v>
      </c>
      <c r="BG306" s="119">
        <f>IF('Copy &amp; Paste Roster Report Here'!$A303=BG$7,IF('Copy &amp; Paste Roster Report Here'!$M303="HT",1,0),0)</f>
        <v>0</v>
      </c>
      <c r="BH306" s="73">
        <f t="shared" si="71"/>
        <v>0</v>
      </c>
      <c r="BI306" s="120">
        <f>IF('Copy &amp; Paste Roster Report Here'!$A303=BI$7,IF('Copy &amp; Paste Roster Report Here'!$M303="MT",1,0),0)</f>
        <v>0</v>
      </c>
      <c r="BJ306" s="120">
        <f>IF('Copy &amp; Paste Roster Report Here'!$A303=BJ$7,IF('Copy &amp; Paste Roster Report Here'!$M303="MT",1,0),0)</f>
        <v>0</v>
      </c>
      <c r="BK306" s="120">
        <f>IF('Copy &amp; Paste Roster Report Here'!$A303=BK$7,IF('Copy &amp; Paste Roster Report Here'!$M303="MT",1,0),0)</f>
        <v>0</v>
      </c>
      <c r="BL306" s="120">
        <f>IF('Copy &amp; Paste Roster Report Here'!$A303=BL$7,IF('Copy &amp; Paste Roster Report Here'!$M303="MT",1,0),0)</f>
        <v>0</v>
      </c>
      <c r="BM306" s="120">
        <f>IF('Copy &amp; Paste Roster Report Here'!$A303=BM$7,IF('Copy &amp; Paste Roster Report Here'!$M303="MT",1,0),0)</f>
        <v>0</v>
      </c>
      <c r="BN306" s="120">
        <f>IF('Copy &amp; Paste Roster Report Here'!$A303=BN$7,IF('Copy &amp; Paste Roster Report Here'!$M303="MT",1,0),0)</f>
        <v>0</v>
      </c>
      <c r="BO306" s="120">
        <f>IF('Copy &amp; Paste Roster Report Here'!$A303=BO$7,IF('Copy &amp; Paste Roster Report Here'!$M303="MT",1,0),0)</f>
        <v>0</v>
      </c>
      <c r="BP306" s="120">
        <f>IF('Copy &amp; Paste Roster Report Here'!$A303=BP$7,IF('Copy &amp; Paste Roster Report Here'!$M303="MT",1,0),0)</f>
        <v>0</v>
      </c>
      <c r="BQ306" s="120">
        <f>IF('Copy &amp; Paste Roster Report Here'!$A303=BQ$7,IF('Copy &amp; Paste Roster Report Here'!$M303="MT",1,0),0)</f>
        <v>0</v>
      </c>
      <c r="BR306" s="120">
        <f>IF('Copy &amp; Paste Roster Report Here'!$A303=BR$7,IF('Copy &amp; Paste Roster Report Here'!$M303="MT",1,0),0)</f>
        <v>0</v>
      </c>
      <c r="BS306" s="120">
        <f>IF('Copy &amp; Paste Roster Report Here'!$A303=BS$7,IF('Copy &amp; Paste Roster Report Here'!$M303="MT",1,0),0)</f>
        <v>0</v>
      </c>
      <c r="BT306" s="73">
        <f t="shared" si="72"/>
        <v>0</v>
      </c>
      <c r="BU306" s="121">
        <f>IF('Copy &amp; Paste Roster Report Here'!$A303=BU$7,IF('Copy &amp; Paste Roster Report Here'!$M303="fy",1,0),0)</f>
        <v>0</v>
      </c>
      <c r="BV306" s="121">
        <f>IF('Copy &amp; Paste Roster Report Here'!$A303=BV$7,IF('Copy &amp; Paste Roster Report Here'!$M303="fy",1,0),0)</f>
        <v>0</v>
      </c>
      <c r="BW306" s="121">
        <f>IF('Copy &amp; Paste Roster Report Here'!$A303=BW$7,IF('Copy &amp; Paste Roster Report Here'!$M303="fy",1,0),0)</f>
        <v>0</v>
      </c>
      <c r="BX306" s="121">
        <f>IF('Copy &amp; Paste Roster Report Here'!$A303=BX$7,IF('Copy &amp; Paste Roster Report Here'!$M303="fy",1,0),0)</f>
        <v>0</v>
      </c>
      <c r="BY306" s="121">
        <f>IF('Copy &amp; Paste Roster Report Here'!$A303=BY$7,IF('Copy &amp; Paste Roster Report Here'!$M303="fy",1,0),0)</f>
        <v>0</v>
      </c>
      <c r="BZ306" s="121">
        <f>IF('Copy &amp; Paste Roster Report Here'!$A303=BZ$7,IF('Copy &amp; Paste Roster Report Here'!$M303="fy",1,0),0)</f>
        <v>0</v>
      </c>
      <c r="CA306" s="121">
        <f>IF('Copy &amp; Paste Roster Report Here'!$A303=CA$7,IF('Copy &amp; Paste Roster Report Here'!$M303="fy",1,0),0)</f>
        <v>0</v>
      </c>
      <c r="CB306" s="121">
        <f>IF('Copy &amp; Paste Roster Report Here'!$A303=CB$7,IF('Copy &amp; Paste Roster Report Here'!$M303="fy",1,0),0)</f>
        <v>0</v>
      </c>
      <c r="CC306" s="121">
        <f>IF('Copy &amp; Paste Roster Report Here'!$A303=CC$7,IF('Copy &amp; Paste Roster Report Here'!$M303="fy",1,0),0)</f>
        <v>0</v>
      </c>
      <c r="CD306" s="121">
        <f>IF('Copy &amp; Paste Roster Report Here'!$A303=CD$7,IF('Copy &amp; Paste Roster Report Here'!$M303="fy",1,0),0)</f>
        <v>0</v>
      </c>
      <c r="CE306" s="121">
        <f>IF('Copy &amp; Paste Roster Report Here'!$A303=CE$7,IF('Copy &amp; Paste Roster Report Here'!$M303="fy",1,0),0)</f>
        <v>0</v>
      </c>
      <c r="CF306" s="73">
        <f t="shared" si="73"/>
        <v>0</v>
      </c>
      <c r="CG306" s="122">
        <f>IF('Copy &amp; Paste Roster Report Here'!$A303=CG$7,IF('Copy &amp; Paste Roster Report Here'!$M303="RH",1,0),0)</f>
        <v>0</v>
      </c>
      <c r="CH306" s="122">
        <f>IF('Copy &amp; Paste Roster Report Here'!$A303=CH$7,IF('Copy &amp; Paste Roster Report Here'!$M303="RH",1,0),0)</f>
        <v>0</v>
      </c>
      <c r="CI306" s="122">
        <f>IF('Copy &amp; Paste Roster Report Here'!$A303=CI$7,IF('Copy &amp; Paste Roster Report Here'!$M303="RH",1,0),0)</f>
        <v>0</v>
      </c>
      <c r="CJ306" s="122">
        <f>IF('Copy &amp; Paste Roster Report Here'!$A303=CJ$7,IF('Copy &amp; Paste Roster Report Here'!$M303="RH",1,0),0)</f>
        <v>0</v>
      </c>
      <c r="CK306" s="122">
        <f>IF('Copy &amp; Paste Roster Report Here'!$A303=CK$7,IF('Copy &amp; Paste Roster Report Here'!$M303="RH",1,0),0)</f>
        <v>0</v>
      </c>
      <c r="CL306" s="122">
        <f>IF('Copy &amp; Paste Roster Report Here'!$A303=CL$7,IF('Copy &amp; Paste Roster Report Here'!$M303="RH",1,0),0)</f>
        <v>0</v>
      </c>
      <c r="CM306" s="122">
        <f>IF('Copy &amp; Paste Roster Report Here'!$A303=CM$7,IF('Copy &amp; Paste Roster Report Here'!$M303="RH",1,0),0)</f>
        <v>0</v>
      </c>
      <c r="CN306" s="122">
        <f>IF('Copy &amp; Paste Roster Report Here'!$A303=CN$7,IF('Copy &amp; Paste Roster Report Here'!$M303="RH",1,0),0)</f>
        <v>0</v>
      </c>
      <c r="CO306" s="122">
        <f>IF('Copy &amp; Paste Roster Report Here'!$A303=CO$7,IF('Copy &amp; Paste Roster Report Here'!$M303="RH",1,0),0)</f>
        <v>0</v>
      </c>
      <c r="CP306" s="122">
        <f>IF('Copy &amp; Paste Roster Report Here'!$A303=CP$7,IF('Copy &amp; Paste Roster Report Here'!$M303="RH",1,0),0)</f>
        <v>0</v>
      </c>
      <c r="CQ306" s="122">
        <f>IF('Copy &amp; Paste Roster Report Here'!$A303=CQ$7,IF('Copy &amp; Paste Roster Report Here'!$M303="RH",1,0),0)</f>
        <v>0</v>
      </c>
      <c r="CR306" s="73">
        <f t="shared" si="74"/>
        <v>0</v>
      </c>
      <c r="CS306" s="123">
        <f>IF('Copy &amp; Paste Roster Report Here'!$A303=CS$7,IF('Copy &amp; Paste Roster Report Here'!$M303="QT",1,0),0)</f>
        <v>0</v>
      </c>
      <c r="CT306" s="123">
        <f>IF('Copy &amp; Paste Roster Report Here'!$A303=CT$7,IF('Copy &amp; Paste Roster Report Here'!$M303="QT",1,0),0)</f>
        <v>0</v>
      </c>
      <c r="CU306" s="123">
        <f>IF('Copy &amp; Paste Roster Report Here'!$A303=CU$7,IF('Copy &amp; Paste Roster Report Here'!$M303="QT",1,0),0)</f>
        <v>0</v>
      </c>
      <c r="CV306" s="123">
        <f>IF('Copy &amp; Paste Roster Report Here'!$A303=CV$7,IF('Copy &amp; Paste Roster Report Here'!$M303="QT",1,0),0)</f>
        <v>0</v>
      </c>
      <c r="CW306" s="123">
        <f>IF('Copy &amp; Paste Roster Report Here'!$A303=CW$7,IF('Copy &amp; Paste Roster Report Here'!$M303="QT",1,0),0)</f>
        <v>0</v>
      </c>
      <c r="CX306" s="123">
        <f>IF('Copy &amp; Paste Roster Report Here'!$A303=CX$7,IF('Copy &amp; Paste Roster Report Here'!$M303="QT",1,0),0)</f>
        <v>0</v>
      </c>
      <c r="CY306" s="123">
        <f>IF('Copy &amp; Paste Roster Report Here'!$A303=CY$7,IF('Copy &amp; Paste Roster Report Here'!$M303="QT",1,0),0)</f>
        <v>0</v>
      </c>
      <c r="CZ306" s="123">
        <f>IF('Copy &amp; Paste Roster Report Here'!$A303=CZ$7,IF('Copy &amp; Paste Roster Report Here'!$M303="QT",1,0),0)</f>
        <v>0</v>
      </c>
      <c r="DA306" s="123">
        <f>IF('Copy &amp; Paste Roster Report Here'!$A303=DA$7,IF('Copy &amp; Paste Roster Report Here'!$M303="QT",1,0),0)</f>
        <v>0</v>
      </c>
      <c r="DB306" s="123">
        <f>IF('Copy &amp; Paste Roster Report Here'!$A303=DB$7,IF('Copy &amp; Paste Roster Report Here'!$M303="QT",1,0),0)</f>
        <v>0</v>
      </c>
      <c r="DC306" s="123">
        <f>IF('Copy &amp; Paste Roster Report Here'!$A303=DC$7,IF('Copy &amp; Paste Roster Report Here'!$M303="QT",1,0),0)</f>
        <v>0</v>
      </c>
      <c r="DD306" s="73">
        <f t="shared" si="75"/>
        <v>0</v>
      </c>
      <c r="DE306" s="124">
        <f>IF('Copy &amp; Paste Roster Report Here'!$A303=DE$7,IF('Copy &amp; Paste Roster Report Here'!$M303="xxxxxxxxxxx",1,0),0)</f>
        <v>0</v>
      </c>
      <c r="DF306" s="124">
        <f>IF('Copy &amp; Paste Roster Report Here'!$A303=DF$7,IF('Copy &amp; Paste Roster Report Here'!$M303="xxxxxxxxxxx",1,0),0)</f>
        <v>0</v>
      </c>
      <c r="DG306" s="124">
        <f>IF('Copy &amp; Paste Roster Report Here'!$A303=DG$7,IF('Copy &amp; Paste Roster Report Here'!$M303="xxxxxxxxxxx",1,0),0)</f>
        <v>0</v>
      </c>
      <c r="DH306" s="124">
        <f>IF('Copy &amp; Paste Roster Report Here'!$A303=DH$7,IF('Copy &amp; Paste Roster Report Here'!$M303="xxxxxxxxxxx",1,0),0)</f>
        <v>0</v>
      </c>
      <c r="DI306" s="124">
        <f>IF('Copy &amp; Paste Roster Report Here'!$A303=DI$7,IF('Copy &amp; Paste Roster Report Here'!$M303="xxxxxxxxxxx",1,0),0)</f>
        <v>0</v>
      </c>
      <c r="DJ306" s="124">
        <f>IF('Copy &amp; Paste Roster Report Here'!$A303=DJ$7,IF('Copy &amp; Paste Roster Report Here'!$M303="xxxxxxxxxxx",1,0),0)</f>
        <v>0</v>
      </c>
      <c r="DK306" s="124">
        <f>IF('Copy &amp; Paste Roster Report Here'!$A303=DK$7,IF('Copy &amp; Paste Roster Report Here'!$M303="xxxxxxxxxxx",1,0),0)</f>
        <v>0</v>
      </c>
      <c r="DL306" s="124">
        <f>IF('Copy &amp; Paste Roster Report Here'!$A303=DL$7,IF('Copy &amp; Paste Roster Report Here'!$M303="xxxxxxxxxxx",1,0),0)</f>
        <v>0</v>
      </c>
      <c r="DM306" s="124">
        <f>IF('Copy &amp; Paste Roster Report Here'!$A303=DM$7,IF('Copy &amp; Paste Roster Report Here'!$M303="xxxxxxxxxxx",1,0),0)</f>
        <v>0</v>
      </c>
      <c r="DN306" s="124">
        <f>IF('Copy &amp; Paste Roster Report Here'!$A303=DN$7,IF('Copy &amp; Paste Roster Report Here'!$M303="xxxxxxxxxxx",1,0),0)</f>
        <v>0</v>
      </c>
      <c r="DO306" s="124">
        <f>IF('Copy &amp; Paste Roster Report Here'!$A303=DO$7,IF('Copy &amp; Paste Roster Report Here'!$M303="xxxxxxxxxxx",1,0),0)</f>
        <v>0</v>
      </c>
      <c r="DP306" s="125">
        <f t="shared" si="76"/>
        <v>0</v>
      </c>
      <c r="DQ306" s="126">
        <f t="shared" si="77"/>
        <v>0</v>
      </c>
    </row>
    <row r="307" spans="1:121" x14ac:dyDescent="0.2">
      <c r="A307" s="111">
        <f t="shared" si="63"/>
        <v>0</v>
      </c>
      <c r="B307" s="111">
        <f t="shared" si="64"/>
        <v>0</v>
      </c>
      <c r="C307" s="112">
        <f>+('Copy &amp; Paste Roster Report Here'!$P304-'Copy &amp; Paste Roster Report Here'!$O304)/30</f>
        <v>0</v>
      </c>
      <c r="D307" s="112">
        <f>+('Copy &amp; Paste Roster Report Here'!$P304-'Copy &amp; Paste Roster Report Here'!$O304)</f>
        <v>0</v>
      </c>
      <c r="E307" s="111">
        <f>'Copy &amp; Paste Roster Report Here'!N304</f>
        <v>0</v>
      </c>
      <c r="F307" s="111" t="str">
        <f t="shared" si="65"/>
        <v>N</v>
      </c>
      <c r="G307" s="111">
        <f>'Copy &amp; Paste Roster Report Here'!R304</f>
        <v>0</v>
      </c>
      <c r="H307" s="113">
        <f t="shared" si="66"/>
        <v>0</v>
      </c>
      <c r="I307" s="112">
        <f>IF(F307="N",$F$5-'Copy &amp; Paste Roster Report Here'!O304,+'Copy &amp; Paste Roster Report Here'!Q304-'Copy &amp; Paste Roster Report Here'!O304)</f>
        <v>0</v>
      </c>
      <c r="J307" s="114">
        <f t="shared" si="67"/>
        <v>0</v>
      </c>
      <c r="K307" s="114">
        <f t="shared" si="68"/>
        <v>0</v>
      </c>
      <c r="L307" s="115">
        <f>'Copy &amp; Paste Roster Report Here'!F304</f>
        <v>0</v>
      </c>
      <c r="M307" s="116">
        <f t="shared" si="69"/>
        <v>0</v>
      </c>
      <c r="N307" s="117">
        <f>IF('Copy &amp; Paste Roster Report Here'!$A304='Analytical Tests'!N$7,IF($F307="Y",+$H307*N$6,0),0)</f>
        <v>0</v>
      </c>
      <c r="O307" s="117">
        <f>IF('Copy &amp; Paste Roster Report Here'!$A304='Analytical Tests'!O$7,IF($F307="Y",+$H307*O$6,0),0)</f>
        <v>0</v>
      </c>
      <c r="P307" s="117">
        <f>IF('Copy &amp; Paste Roster Report Here'!$A304='Analytical Tests'!P$7,IF($F307="Y",+$H307*P$6,0),0)</f>
        <v>0</v>
      </c>
      <c r="Q307" s="117">
        <f>IF('Copy &amp; Paste Roster Report Here'!$A304='Analytical Tests'!Q$7,IF($F307="Y",+$H307*Q$6,0),0)</f>
        <v>0</v>
      </c>
      <c r="R307" s="117">
        <f>IF('Copy &amp; Paste Roster Report Here'!$A304='Analytical Tests'!R$7,IF($F307="Y",+$H307*R$6,0),0)</f>
        <v>0</v>
      </c>
      <c r="S307" s="117">
        <f>IF('Copy &amp; Paste Roster Report Here'!$A304='Analytical Tests'!S$7,IF($F307="Y",+$H307*S$6,0),0)</f>
        <v>0</v>
      </c>
      <c r="T307" s="117">
        <f>IF('Copy &amp; Paste Roster Report Here'!$A304='Analytical Tests'!T$7,IF($F307="Y",+$H307*T$6,0),0)</f>
        <v>0</v>
      </c>
      <c r="U307" s="117">
        <f>IF('Copy &amp; Paste Roster Report Here'!$A304='Analytical Tests'!U$7,IF($F307="Y",+$H307*U$6,0),0)</f>
        <v>0</v>
      </c>
      <c r="V307" s="117">
        <f>IF('Copy &amp; Paste Roster Report Here'!$A304='Analytical Tests'!V$7,IF($F307="Y",+$H307*V$6,0),0)</f>
        <v>0</v>
      </c>
      <c r="W307" s="117">
        <f>IF('Copy &amp; Paste Roster Report Here'!$A304='Analytical Tests'!W$7,IF($F307="Y",+$H307*W$6,0),0)</f>
        <v>0</v>
      </c>
      <c r="X307" s="117">
        <f>IF('Copy &amp; Paste Roster Report Here'!$A304='Analytical Tests'!X$7,IF($F307="Y",+$H307*X$6,0),0)</f>
        <v>0</v>
      </c>
      <c r="Y307" s="117" t="b">
        <f>IF('Copy &amp; Paste Roster Report Here'!$A304='Analytical Tests'!Y$7,IF($F307="N",IF($J307&gt;=$C307,Y$6,+($I307/$D307)*Y$6),0))</f>
        <v>0</v>
      </c>
      <c r="Z307" s="117" t="b">
        <f>IF('Copy &amp; Paste Roster Report Here'!$A304='Analytical Tests'!Z$7,IF($F307="N",IF($J307&gt;=$C307,Z$6,+($I307/$D307)*Z$6),0))</f>
        <v>0</v>
      </c>
      <c r="AA307" s="117" t="b">
        <f>IF('Copy &amp; Paste Roster Report Here'!$A304='Analytical Tests'!AA$7,IF($F307="N",IF($J307&gt;=$C307,AA$6,+($I307/$D307)*AA$6),0))</f>
        <v>0</v>
      </c>
      <c r="AB307" s="117" t="b">
        <f>IF('Copy &amp; Paste Roster Report Here'!$A304='Analytical Tests'!AB$7,IF($F307="N",IF($J307&gt;=$C307,AB$6,+($I307/$D307)*AB$6),0))</f>
        <v>0</v>
      </c>
      <c r="AC307" s="117" t="b">
        <f>IF('Copy &amp; Paste Roster Report Here'!$A304='Analytical Tests'!AC$7,IF($F307="N",IF($J307&gt;=$C307,AC$6,+($I307/$D307)*AC$6),0))</f>
        <v>0</v>
      </c>
      <c r="AD307" s="117" t="b">
        <f>IF('Copy &amp; Paste Roster Report Here'!$A304='Analytical Tests'!AD$7,IF($F307="N",IF($J307&gt;=$C307,AD$6,+($I307/$D307)*AD$6),0))</f>
        <v>0</v>
      </c>
      <c r="AE307" s="117" t="b">
        <f>IF('Copy &amp; Paste Roster Report Here'!$A304='Analytical Tests'!AE$7,IF($F307="N",IF($J307&gt;=$C307,AE$6,+($I307/$D307)*AE$6),0))</f>
        <v>0</v>
      </c>
      <c r="AF307" s="117" t="b">
        <f>IF('Copy &amp; Paste Roster Report Here'!$A304='Analytical Tests'!AF$7,IF($F307="N",IF($J307&gt;=$C307,AF$6,+($I307/$D307)*AF$6),0))</f>
        <v>0</v>
      </c>
      <c r="AG307" s="117" t="b">
        <f>IF('Copy &amp; Paste Roster Report Here'!$A304='Analytical Tests'!AG$7,IF($F307="N",IF($J307&gt;=$C307,AG$6,+($I307/$D307)*AG$6),0))</f>
        <v>0</v>
      </c>
      <c r="AH307" s="117" t="b">
        <f>IF('Copy &amp; Paste Roster Report Here'!$A304='Analytical Tests'!AH$7,IF($F307="N",IF($J307&gt;=$C307,AH$6,+($I307/$D307)*AH$6),0))</f>
        <v>0</v>
      </c>
      <c r="AI307" s="117" t="b">
        <f>IF('Copy &amp; Paste Roster Report Here'!$A304='Analytical Tests'!AI$7,IF($F307="N",IF($J307&gt;=$C307,AI$6,+($I307/$D307)*AI$6),0))</f>
        <v>0</v>
      </c>
      <c r="AJ307" s="79"/>
      <c r="AK307" s="118">
        <f>IF('Copy &amp; Paste Roster Report Here'!$A304=AK$7,IF('Copy &amp; Paste Roster Report Here'!$M304="FT",1,0),0)</f>
        <v>0</v>
      </c>
      <c r="AL307" s="118">
        <f>IF('Copy &amp; Paste Roster Report Here'!$A304=AL$7,IF('Copy &amp; Paste Roster Report Here'!$M304="FT",1,0),0)</f>
        <v>0</v>
      </c>
      <c r="AM307" s="118">
        <f>IF('Copy &amp; Paste Roster Report Here'!$A304=AM$7,IF('Copy &amp; Paste Roster Report Here'!$M304="FT",1,0),0)</f>
        <v>0</v>
      </c>
      <c r="AN307" s="118">
        <f>IF('Copy &amp; Paste Roster Report Here'!$A304=AN$7,IF('Copy &amp; Paste Roster Report Here'!$M304="FT",1,0),0)</f>
        <v>0</v>
      </c>
      <c r="AO307" s="118">
        <f>IF('Copy &amp; Paste Roster Report Here'!$A304=AO$7,IF('Copy &amp; Paste Roster Report Here'!$M304="FT",1,0),0)</f>
        <v>0</v>
      </c>
      <c r="AP307" s="118">
        <f>IF('Copy &amp; Paste Roster Report Here'!$A304=AP$7,IF('Copy &amp; Paste Roster Report Here'!$M304="FT",1,0),0)</f>
        <v>0</v>
      </c>
      <c r="AQ307" s="118">
        <f>IF('Copy &amp; Paste Roster Report Here'!$A304=AQ$7,IF('Copy &amp; Paste Roster Report Here'!$M304="FT",1,0),0)</f>
        <v>0</v>
      </c>
      <c r="AR307" s="118">
        <f>IF('Copy &amp; Paste Roster Report Here'!$A304=AR$7,IF('Copy &amp; Paste Roster Report Here'!$M304="FT",1,0),0)</f>
        <v>0</v>
      </c>
      <c r="AS307" s="118">
        <f>IF('Copy &amp; Paste Roster Report Here'!$A304=AS$7,IF('Copy &amp; Paste Roster Report Here'!$M304="FT",1,0),0)</f>
        <v>0</v>
      </c>
      <c r="AT307" s="118">
        <f>IF('Copy &amp; Paste Roster Report Here'!$A304=AT$7,IF('Copy &amp; Paste Roster Report Here'!$M304="FT",1,0),0)</f>
        <v>0</v>
      </c>
      <c r="AU307" s="118">
        <f>IF('Copy &amp; Paste Roster Report Here'!$A304=AU$7,IF('Copy &amp; Paste Roster Report Here'!$M304="FT",1,0),0)</f>
        <v>0</v>
      </c>
      <c r="AV307" s="73">
        <f t="shared" si="70"/>
        <v>0</v>
      </c>
      <c r="AW307" s="119">
        <f>IF('Copy &amp; Paste Roster Report Here'!$A304=AW$7,IF('Copy &amp; Paste Roster Report Here'!$M304="HT",1,0),0)</f>
        <v>0</v>
      </c>
      <c r="AX307" s="119">
        <f>IF('Copy &amp; Paste Roster Report Here'!$A304=AX$7,IF('Copy &amp; Paste Roster Report Here'!$M304="HT",1,0),0)</f>
        <v>0</v>
      </c>
      <c r="AY307" s="119">
        <f>IF('Copy &amp; Paste Roster Report Here'!$A304=AY$7,IF('Copy &amp; Paste Roster Report Here'!$M304="HT",1,0),0)</f>
        <v>0</v>
      </c>
      <c r="AZ307" s="119">
        <f>IF('Copy &amp; Paste Roster Report Here'!$A304=AZ$7,IF('Copy &amp; Paste Roster Report Here'!$M304="HT",1,0),0)</f>
        <v>0</v>
      </c>
      <c r="BA307" s="119">
        <f>IF('Copy &amp; Paste Roster Report Here'!$A304=BA$7,IF('Copy &amp; Paste Roster Report Here'!$M304="HT",1,0),0)</f>
        <v>0</v>
      </c>
      <c r="BB307" s="119">
        <f>IF('Copy &amp; Paste Roster Report Here'!$A304=BB$7,IF('Copy &amp; Paste Roster Report Here'!$M304="HT",1,0),0)</f>
        <v>0</v>
      </c>
      <c r="BC307" s="119">
        <f>IF('Copy &amp; Paste Roster Report Here'!$A304=BC$7,IF('Copy &amp; Paste Roster Report Here'!$M304="HT",1,0),0)</f>
        <v>0</v>
      </c>
      <c r="BD307" s="119">
        <f>IF('Copy &amp; Paste Roster Report Here'!$A304=BD$7,IF('Copy &amp; Paste Roster Report Here'!$M304="HT",1,0),0)</f>
        <v>0</v>
      </c>
      <c r="BE307" s="119">
        <f>IF('Copy &amp; Paste Roster Report Here'!$A304=BE$7,IF('Copy &amp; Paste Roster Report Here'!$M304="HT",1,0),0)</f>
        <v>0</v>
      </c>
      <c r="BF307" s="119">
        <f>IF('Copy &amp; Paste Roster Report Here'!$A304=BF$7,IF('Copy &amp; Paste Roster Report Here'!$M304="HT",1,0),0)</f>
        <v>0</v>
      </c>
      <c r="BG307" s="119">
        <f>IF('Copy &amp; Paste Roster Report Here'!$A304=BG$7,IF('Copy &amp; Paste Roster Report Here'!$M304="HT",1,0),0)</f>
        <v>0</v>
      </c>
      <c r="BH307" s="73">
        <f t="shared" si="71"/>
        <v>0</v>
      </c>
      <c r="BI307" s="120">
        <f>IF('Copy &amp; Paste Roster Report Here'!$A304=BI$7,IF('Copy &amp; Paste Roster Report Here'!$M304="MT",1,0),0)</f>
        <v>0</v>
      </c>
      <c r="BJ307" s="120">
        <f>IF('Copy &amp; Paste Roster Report Here'!$A304=BJ$7,IF('Copy &amp; Paste Roster Report Here'!$M304="MT",1,0),0)</f>
        <v>0</v>
      </c>
      <c r="BK307" s="120">
        <f>IF('Copy &amp; Paste Roster Report Here'!$A304=BK$7,IF('Copy &amp; Paste Roster Report Here'!$M304="MT",1,0),0)</f>
        <v>0</v>
      </c>
      <c r="BL307" s="120">
        <f>IF('Copy &amp; Paste Roster Report Here'!$A304=BL$7,IF('Copy &amp; Paste Roster Report Here'!$M304="MT",1,0),0)</f>
        <v>0</v>
      </c>
      <c r="BM307" s="120">
        <f>IF('Copy &amp; Paste Roster Report Here'!$A304=BM$7,IF('Copy &amp; Paste Roster Report Here'!$M304="MT",1,0),0)</f>
        <v>0</v>
      </c>
      <c r="BN307" s="120">
        <f>IF('Copy &amp; Paste Roster Report Here'!$A304=BN$7,IF('Copy &amp; Paste Roster Report Here'!$M304="MT",1,0),0)</f>
        <v>0</v>
      </c>
      <c r="BO307" s="120">
        <f>IF('Copy &amp; Paste Roster Report Here'!$A304=BO$7,IF('Copy &amp; Paste Roster Report Here'!$M304="MT",1,0),0)</f>
        <v>0</v>
      </c>
      <c r="BP307" s="120">
        <f>IF('Copy &amp; Paste Roster Report Here'!$A304=BP$7,IF('Copy &amp; Paste Roster Report Here'!$M304="MT",1,0),0)</f>
        <v>0</v>
      </c>
      <c r="BQ307" s="120">
        <f>IF('Copy &amp; Paste Roster Report Here'!$A304=BQ$7,IF('Copy &amp; Paste Roster Report Here'!$M304="MT",1,0),0)</f>
        <v>0</v>
      </c>
      <c r="BR307" s="120">
        <f>IF('Copy &amp; Paste Roster Report Here'!$A304=BR$7,IF('Copy &amp; Paste Roster Report Here'!$M304="MT",1,0),0)</f>
        <v>0</v>
      </c>
      <c r="BS307" s="120">
        <f>IF('Copy &amp; Paste Roster Report Here'!$A304=BS$7,IF('Copy &amp; Paste Roster Report Here'!$M304="MT",1,0),0)</f>
        <v>0</v>
      </c>
      <c r="BT307" s="73">
        <f t="shared" si="72"/>
        <v>0</v>
      </c>
      <c r="BU307" s="121">
        <f>IF('Copy &amp; Paste Roster Report Here'!$A304=BU$7,IF('Copy &amp; Paste Roster Report Here'!$M304="fy",1,0),0)</f>
        <v>0</v>
      </c>
      <c r="BV307" s="121">
        <f>IF('Copy &amp; Paste Roster Report Here'!$A304=BV$7,IF('Copy &amp; Paste Roster Report Here'!$M304="fy",1,0),0)</f>
        <v>0</v>
      </c>
      <c r="BW307" s="121">
        <f>IF('Copy &amp; Paste Roster Report Here'!$A304=BW$7,IF('Copy &amp; Paste Roster Report Here'!$M304="fy",1,0),0)</f>
        <v>0</v>
      </c>
      <c r="BX307" s="121">
        <f>IF('Copy &amp; Paste Roster Report Here'!$A304=BX$7,IF('Copy &amp; Paste Roster Report Here'!$M304="fy",1,0),0)</f>
        <v>0</v>
      </c>
      <c r="BY307" s="121">
        <f>IF('Copy &amp; Paste Roster Report Here'!$A304=BY$7,IF('Copy &amp; Paste Roster Report Here'!$M304="fy",1,0),0)</f>
        <v>0</v>
      </c>
      <c r="BZ307" s="121">
        <f>IF('Copy &amp; Paste Roster Report Here'!$A304=BZ$7,IF('Copy &amp; Paste Roster Report Here'!$M304="fy",1,0),0)</f>
        <v>0</v>
      </c>
      <c r="CA307" s="121">
        <f>IF('Copy &amp; Paste Roster Report Here'!$A304=CA$7,IF('Copy &amp; Paste Roster Report Here'!$M304="fy",1,0),0)</f>
        <v>0</v>
      </c>
      <c r="CB307" s="121">
        <f>IF('Copy &amp; Paste Roster Report Here'!$A304=CB$7,IF('Copy &amp; Paste Roster Report Here'!$M304="fy",1,0),0)</f>
        <v>0</v>
      </c>
      <c r="CC307" s="121">
        <f>IF('Copy &amp; Paste Roster Report Here'!$A304=CC$7,IF('Copy &amp; Paste Roster Report Here'!$M304="fy",1,0),0)</f>
        <v>0</v>
      </c>
      <c r="CD307" s="121">
        <f>IF('Copy &amp; Paste Roster Report Here'!$A304=CD$7,IF('Copy &amp; Paste Roster Report Here'!$M304="fy",1,0),0)</f>
        <v>0</v>
      </c>
      <c r="CE307" s="121">
        <f>IF('Copy &amp; Paste Roster Report Here'!$A304=CE$7,IF('Copy &amp; Paste Roster Report Here'!$M304="fy",1,0),0)</f>
        <v>0</v>
      </c>
      <c r="CF307" s="73">
        <f t="shared" si="73"/>
        <v>0</v>
      </c>
      <c r="CG307" s="122">
        <f>IF('Copy &amp; Paste Roster Report Here'!$A304=CG$7,IF('Copy &amp; Paste Roster Report Here'!$M304="RH",1,0),0)</f>
        <v>0</v>
      </c>
      <c r="CH307" s="122">
        <f>IF('Copy &amp; Paste Roster Report Here'!$A304=CH$7,IF('Copy &amp; Paste Roster Report Here'!$M304="RH",1,0),0)</f>
        <v>0</v>
      </c>
      <c r="CI307" s="122">
        <f>IF('Copy &amp; Paste Roster Report Here'!$A304=CI$7,IF('Copy &amp; Paste Roster Report Here'!$M304="RH",1,0),0)</f>
        <v>0</v>
      </c>
      <c r="CJ307" s="122">
        <f>IF('Copy &amp; Paste Roster Report Here'!$A304=CJ$7,IF('Copy &amp; Paste Roster Report Here'!$M304="RH",1,0),0)</f>
        <v>0</v>
      </c>
      <c r="CK307" s="122">
        <f>IF('Copy &amp; Paste Roster Report Here'!$A304=CK$7,IF('Copy &amp; Paste Roster Report Here'!$M304="RH",1,0),0)</f>
        <v>0</v>
      </c>
      <c r="CL307" s="122">
        <f>IF('Copy &amp; Paste Roster Report Here'!$A304=CL$7,IF('Copy &amp; Paste Roster Report Here'!$M304="RH",1,0),0)</f>
        <v>0</v>
      </c>
      <c r="CM307" s="122">
        <f>IF('Copy &amp; Paste Roster Report Here'!$A304=CM$7,IF('Copy &amp; Paste Roster Report Here'!$M304="RH",1,0),0)</f>
        <v>0</v>
      </c>
      <c r="CN307" s="122">
        <f>IF('Copy &amp; Paste Roster Report Here'!$A304=CN$7,IF('Copy &amp; Paste Roster Report Here'!$M304="RH",1,0),0)</f>
        <v>0</v>
      </c>
      <c r="CO307" s="122">
        <f>IF('Copy &amp; Paste Roster Report Here'!$A304=CO$7,IF('Copy &amp; Paste Roster Report Here'!$M304="RH",1,0),0)</f>
        <v>0</v>
      </c>
      <c r="CP307" s="122">
        <f>IF('Copy &amp; Paste Roster Report Here'!$A304=CP$7,IF('Copy &amp; Paste Roster Report Here'!$M304="RH",1,0),0)</f>
        <v>0</v>
      </c>
      <c r="CQ307" s="122">
        <f>IF('Copy &amp; Paste Roster Report Here'!$A304=CQ$7,IF('Copy &amp; Paste Roster Report Here'!$M304="RH",1,0),0)</f>
        <v>0</v>
      </c>
      <c r="CR307" s="73">
        <f t="shared" si="74"/>
        <v>0</v>
      </c>
      <c r="CS307" s="123">
        <f>IF('Copy &amp; Paste Roster Report Here'!$A304=CS$7,IF('Copy &amp; Paste Roster Report Here'!$M304="QT",1,0),0)</f>
        <v>0</v>
      </c>
      <c r="CT307" s="123">
        <f>IF('Copy &amp; Paste Roster Report Here'!$A304=CT$7,IF('Copy &amp; Paste Roster Report Here'!$M304="QT",1,0),0)</f>
        <v>0</v>
      </c>
      <c r="CU307" s="123">
        <f>IF('Copy &amp; Paste Roster Report Here'!$A304=CU$7,IF('Copy &amp; Paste Roster Report Here'!$M304="QT",1,0),0)</f>
        <v>0</v>
      </c>
      <c r="CV307" s="123">
        <f>IF('Copy &amp; Paste Roster Report Here'!$A304=CV$7,IF('Copy &amp; Paste Roster Report Here'!$M304="QT",1,0),0)</f>
        <v>0</v>
      </c>
      <c r="CW307" s="123">
        <f>IF('Copy &amp; Paste Roster Report Here'!$A304=CW$7,IF('Copy &amp; Paste Roster Report Here'!$M304="QT",1,0),0)</f>
        <v>0</v>
      </c>
      <c r="CX307" s="123">
        <f>IF('Copy &amp; Paste Roster Report Here'!$A304=CX$7,IF('Copy &amp; Paste Roster Report Here'!$M304="QT",1,0),0)</f>
        <v>0</v>
      </c>
      <c r="CY307" s="123">
        <f>IF('Copy &amp; Paste Roster Report Here'!$A304=CY$7,IF('Copy &amp; Paste Roster Report Here'!$M304="QT",1,0),0)</f>
        <v>0</v>
      </c>
      <c r="CZ307" s="123">
        <f>IF('Copy &amp; Paste Roster Report Here'!$A304=CZ$7,IF('Copy &amp; Paste Roster Report Here'!$M304="QT",1,0),0)</f>
        <v>0</v>
      </c>
      <c r="DA307" s="123">
        <f>IF('Copy &amp; Paste Roster Report Here'!$A304=DA$7,IF('Copy &amp; Paste Roster Report Here'!$M304="QT",1,0),0)</f>
        <v>0</v>
      </c>
      <c r="DB307" s="123">
        <f>IF('Copy &amp; Paste Roster Report Here'!$A304=DB$7,IF('Copy &amp; Paste Roster Report Here'!$M304="QT",1,0),0)</f>
        <v>0</v>
      </c>
      <c r="DC307" s="123">
        <f>IF('Copy &amp; Paste Roster Report Here'!$A304=DC$7,IF('Copy &amp; Paste Roster Report Here'!$M304="QT",1,0),0)</f>
        <v>0</v>
      </c>
      <c r="DD307" s="73">
        <f t="shared" si="75"/>
        <v>0</v>
      </c>
      <c r="DE307" s="124">
        <f>IF('Copy &amp; Paste Roster Report Here'!$A304=DE$7,IF('Copy &amp; Paste Roster Report Here'!$M304="xxxxxxxxxxx",1,0),0)</f>
        <v>0</v>
      </c>
      <c r="DF307" s="124">
        <f>IF('Copy &amp; Paste Roster Report Here'!$A304=DF$7,IF('Copy &amp; Paste Roster Report Here'!$M304="xxxxxxxxxxx",1,0),0)</f>
        <v>0</v>
      </c>
      <c r="DG307" s="124">
        <f>IF('Copy &amp; Paste Roster Report Here'!$A304=DG$7,IF('Copy &amp; Paste Roster Report Here'!$M304="xxxxxxxxxxx",1,0),0)</f>
        <v>0</v>
      </c>
      <c r="DH307" s="124">
        <f>IF('Copy &amp; Paste Roster Report Here'!$A304=DH$7,IF('Copy &amp; Paste Roster Report Here'!$M304="xxxxxxxxxxx",1,0),0)</f>
        <v>0</v>
      </c>
      <c r="DI307" s="124">
        <f>IF('Copy &amp; Paste Roster Report Here'!$A304=DI$7,IF('Copy &amp; Paste Roster Report Here'!$M304="xxxxxxxxxxx",1,0),0)</f>
        <v>0</v>
      </c>
      <c r="DJ307" s="124">
        <f>IF('Copy &amp; Paste Roster Report Here'!$A304=DJ$7,IF('Copy &amp; Paste Roster Report Here'!$M304="xxxxxxxxxxx",1,0),0)</f>
        <v>0</v>
      </c>
      <c r="DK307" s="124">
        <f>IF('Copy &amp; Paste Roster Report Here'!$A304=DK$7,IF('Copy &amp; Paste Roster Report Here'!$M304="xxxxxxxxxxx",1,0),0)</f>
        <v>0</v>
      </c>
      <c r="DL307" s="124">
        <f>IF('Copy &amp; Paste Roster Report Here'!$A304=DL$7,IF('Copy &amp; Paste Roster Report Here'!$M304="xxxxxxxxxxx",1,0),0)</f>
        <v>0</v>
      </c>
      <c r="DM307" s="124">
        <f>IF('Copy &amp; Paste Roster Report Here'!$A304=DM$7,IF('Copy &amp; Paste Roster Report Here'!$M304="xxxxxxxxxxx",1,0),0)</f>
        <v>0</v>
      </c>
      <c r="DN307" s="124">
        <f>IF('Copy &amp; Paste Roster Report Here'!$A304=DN$7,IF('Copy &amp; Paste Roster Report Here'!$M304="xxxxxxxxxxx",1,0),0)</f>
        <v>0</v>
      </c>
      <c r="DO307" s="124">
        <f>IF('Copy &amp; Paste Roster Report Here'!$A304=DO$7,IF('Copy &amp; Paste Roster Report Here'!$M304="xxxxxxxxxxx",1,0),0)</f>
        <v>0</v>
      </c>
      <c r="DP307" s="125">
        <f t="shared" si="76"/>
        <v>0</v>
      </c>
      <c r="DQ307" s="126">
        <f t="shared" si="77"/>
        <v>0</v>
      </c>
    </row>
    <row r="308" spans="1:121" x14ac:dyDescent="0.2">
      <c r="A308" s="111">
        <f t="shared" si="63"/>
        <v>0</v>
      </c>
      <c r="B308" s="111">
        <f t="shared" si="64"/>
        <v>0</v>
      </c>
      <c r="C308" s="112">
        <f>+('Copy &amp; Paste Roster Report Here'!$P305-'Copy &amp; Paste Roster Report Here'!$O305)/30</f>
        <v>0</v>
      </c>
      <c r="D308" s="112">
        <f>+('Copy &amp; Paste Roster Report Here'!$P305-'Copy &amp; Paste Roster Report Here'!$O305)</f>
        <v>0</v>
      </c>
      <c r="E308" s="111">
        <f>'Copy &amp; Paste Roster Report Here'!N305</f>
        <v>0</v>
      </c>
      <c r="F308" s="111" t="str">
        <f t="shared" si="65"/>
        <v>N</v>
      </c>
      <c r="G308" s="111">
        <f>'Copy &amp; Paste Roster Report Here'!R305</f>
        <v>0</v>
      </c>
      <c r="H308" s="113">
        <f t="shared" si="66"/>
        <v>0</v>
      </c>
      <c r="I308" s="112">
        <f>IF(F308="N",$F$5-'Copy &amp; Paste Roster Report Here'!O305,+'Copy &amp; Paste Roster Report Here'!Q305-'Copy &amp; Paste Roster Report Here'!O305)</f>
        <v>0</v>
      </c>
      <c r="J308" s="114">
        <f t="shared" si="67"/>
        <v>0</v>
      </c>
      <c r="K308" s="114">
        <f t="shared" si="68"/>
        <v>0</v>
      </c>
      <c r="L308" s="115">
        <f>'Copy &amp; Paste Roster Report Here'!F305</f>
        <v>0</v>
      </c>
      <c r="M308" s="116">
        <f t="shared" si="69"/>
        <v>0</v>
      </c>
      <c r="N308" s="117">
        <f>IF('Copy &amp; Paste Roster Report Here'!$A305='Analytical Tests'!N$7,IF($F308="Y",+$H308*N$6,0),0)</f>
        <v>0</v>
      </c>
      <c r="O308" s="117">
        <f>IF('Copy &amp; Paste Roster Report Here'!$A305='Analytical Tests'!O$7,IF($F308="Y",+$H308*O$6,0),0)</f>
        <v>0</v>
      </c>
      <c r="P308" s="117">
        <f>IF('Copy &amp; Paste Roster Report Here'!$A305='Analytical Tests'!P$7,IF($F308="Y",+$H308*P$6,0),0)</f>
        <v>0</v>
      </c>
      <c r="Q308" s="117">
        <f>IF('Copy &amp; Paste Roster Report Here'!$A305='Analytical Tests'!Q$7,IF($F308="Y",+$H308*Q$6,0),0)</f>
        <v>0</v>
      </c>
      <c r="R308" s="117">
        <f>IF('Copy &amp; Paste Roster Report Here'!$A305='Analytical Tests'!R$7,IF($F308="Y",+$H308*R$6,0),0)</f>
        <v>0</v>
      </c>
      <c r="S308" s="117">
        <f>IF('Copy &amp; Paste Roster Report Here'!$A305='Analytical Tests'!S$7,IF($F308="Y",+$H308*S$6,0),0)</f>
        <v>0</v>
      </c>
      <c r="T308" s="117">
        <f>IF('Copy &amp; Paste Roster Report Here'!$A305='Analytical Tests'!T$7,IF($F308="Y",+$H308*T$6,0),0)</f>
        <v>0</v>
      </c>
      <c r="U308" s="117">
        <f>IF('Copy &amp; Paste Roster Report Here'!$A305='Analytical Tests'!U$7,IF($F308="Y",+$H308*U$6,0),0)</f>
        <v>0</v>
      </c>
      <c r="V308" s="117">
        <f>IF('Copy &amp; Paste Roster Report Here'!$A305='Analytical Tests'!V$7,IF($F308="Y",+$H308*V$6,0),0)</f>
        <v>0</v>
      </c>
      <c r="W308" s="117">
        <f>IF('Copy &amp; Paste Roster Report Here'!$A305='Analytical Tests'!W$7,IF($F308="Y",+$H308*W$6,0),0)</f>
        <v>0</v>
      </c>
      <c r="X308" s="117">
        <f>IF('Copy &amp; Paste Roster Report Here'!$A305='Analytical Tests'!X$7,IF($F308="Y",+$H308*X$6,0),0)</f>
        <v>0</v>
      </c>
      <c r="Y308" s="117" t="b">
        <f>IF('Copy &amp; Paste Roster Report Here'!$A305='Analytical Tests'!Y$7,IF($F308="N",IF($J308&gt;=$C308,Y$6,+($I308/$D308)*Y$6),0))</f>
        <v>0</v>
      </c>
      <c r="Z308" s="117" t="b">
        <f>IF('Copy &amp; Paste Roster Report Here'!$A305='Analytical Tests'!Z$7,IF($F308="N",IF($J308&gt;=$C308,Z$6,+($I308/$D308)*Z$6),0))</f>
        <v>0</v>
      </c>
      <c r="AA308" s="117" t="b">
        <f>IF('Copy &amp; Paste Roster Report Here'!$A305='Analytical Tests'!AA$7,IF($F308="N",IF($J308&gt;=$C308,AA$6,+($I308/$D308)*AA$6),0))</f>
        <v>0</v>
      </c>
      <c r="AB308" s="117" t="b">
        <f>IF('Copy &amp; Paste Roster Report Here'!$A305='Analytical Tests'!AB$7,IF($F308="N",IF($J308&gt;=$C308,AB$6,+($I308/$D308)*AB$6),0))</f>
        <v>0</v>
      </c>
      <c r="AC308" s="117" t="b">
        <f>IF('Copy &amp; Paste Roster Report Here'!$A305='Analytical Tests'!AC$7,IF($F308="N",IF($J308&gt;=$C308,AC$6,+($I308/$D308)*AC$6),0))</f>
        <v>0</v>
      </c>
      <c r="AD308" s="117" t="b">
        <f>IF('Copy &amp; Paste Roster Report Here'!$A305='Analytical Tests'!AD$7,IF($F308="N",IF($J308&gt;=$C308,AD$6,+($I308/$D308)*AD$6),0))</f>
        <v>0</v>
      </c>
      <c r="AE308" s="117" t="b">
        <f>IF('Copy &amp; Paste Roster Report Here'!$A305='Analytical Tests'!AE$7,IF($F308="N",IF($J308&gt;=$C308,AE$6,+($I308/$D308)*AE$6),0))</f>
        <v>0</v>
      </c>
      <c r="AF308" s="117" t="b">
        <f>IF('Copy &amp; Paste Roster Report Here'!$A305='Analytical Tests'!AF$7,IF($F308="N",IF($J308&gt;=$C308,AF$6,+($I308/$D308)*AF$6),0))</f>
        <v>0</v>
      </c>
      <c r="AG308" s="117" t="b">
        <f>IF('Copy &amp; Paste Roster Report Here'!$A305='Analytical Tests'!AG$7,IF($F308="N",IF($J308&gt;=$C308,AG$6,+($I308/$D308)*AG$6),0))</f>
        <v>0</v>
      </c>
      <c r="AH308" s="117" t="b">
        <f>IF('Copy &amp; Paste Roster Report Here'!$A305='Analytical Tests'!AH$7,IF($F308="N",IF($J308&gt;=$C308,AH$6,+($I308/$D308)*AH$6),0))</f>
        <v>0</v>
      </c>
      <c r="AI308" s="117" t="b">
        <f>IF('Copy &amp; Paste Roster Report Here'!$A305='Analytical Tests'!AI$7,IF($F308="N",IF($J308&gt;=$C308,AI$6,+($I308/$D308)*AI$6),0))</f>
        <v>0</v>
      </c>
      <c r="AJ308" s="79"/>
      <c r="AK308" s="118">
        <f>IF('Copy &amp; Paste Roster Report Here'!$A305=AK$7,IF('Copy &amp; Paste Roster Report Here'!$M305="FT",1,0),0)</f>
        <v>0</v>
      </c>
      <c r="AL308" s="118">
        <f>IF('Copy &amp; Paste Roster Report Here'!$A305=AL$7,IF('Copy &amp; Paste Roster Report Here'!$M305="FT",1,0),0)</f>
        <v>0</v>
      </c>
      <c r="AM308" s="118">
        <f>IF('Copy &amp; Paste Roster Report Here'!$A305=AM$7,IF('Copy &amp; Paste Roster Report Here'!$M305="FT",1,0),0)</f>
        <v>0</v>
      </c>
      <c r="AN308" s="118">
        <f>IF('Copy &amp; Paste Roster Report Here'!$A305=AN$7,IF('Copy &amp; Paste Roster Report Here'!$M305="FT",1,0),0)</f>
        <v>0</v>
      </c>
      <c r="AO308" s="118">
        <f>IF('Copy &amp; Paste Roster Report Here'!$A305=AO$7,IF('Copy &amp; Paste Roster Report Here'!$M305="FT",1,0),0)</f>
        <v>0</v>
      </c>
      <c r="AP308" s="118">
        <f>IF('Copy &amp; Paste Roster Report Here'!$A305=AP$7,IF('Copy &amp; Paste Roster Report Here'!$M305="FT",1,0),0)</f>
        <v>0</v>
      </c>
      <c r="AQ308" s="118">
        <f>IF('Copy &amp; Paste Roster Report Here'!$A305=AQ$7,IF('Copy &amp; Paste Roster Report Here'!$M305="FT",1,0),0)</f>
        <v>0</v>
      </c>
      <c r="AR308" s="118">
        <f>IF('Copy &amp; Paste Roster Report Here'!$A305=AR$7,IF('Copy &amp; Paste Roster Report Here'!$M305="FT",1,0),0)</f>
        <v>0</v>
      </c>
      <c r="AS308" s="118">
        <f>IF('Copy &amp; Paste Roster Report Here'!$A305=AS$7,IF('Copy &amp; Paste Roster Report Here'!$M305="FT",1,0),0)</f>
        <v>0</v>
      </c>
      <c r="AT308" s="118">
        <f>IF('Copy &amp; Paste Roster Report Here'!$A305=AT$7,IF('Copy &amp; Paste Roster Report Here'!$M305="FT",1,0),0)</f>
        <v>0</v>
      </c>
      <c r="AU308" s="118">
        <f>IF('Copy &amp; Paste Roster Report Here'!$A305=AU$7,IF('Copy &amp; Paste Roster Report Here'!$M305="FT",1,0),0)</f>
        <v>0</v>
      </c>
      <c r="AV308" s="73">
        <f t="shared" si="70"/>
        <v>0</v>
      </c>
      <c r="AW308" s="119">
        <f>IF('Copy &amp; Paste Roster Report Here'!$A305=AW$7,IF('Copy &amp; Paste Roster Report Here'!$M305="HT",1,0),0)</f>
        <v>0</v>
      </c>
      <c r="AX308" s="119">
        <f>IF('Copy &amp; Paste Roster Report Here'!$A305=AX$7,IF('Copy &amp; Paste Roster Report Here'!$M305="HT",1,0),0)</f>
        <v>0</v>
      </c>
      <c r="AY308" s="119">
        <f>IF('Copy &amp; Paste Roster Report Here'!$A305=AY$7,IF('Copy &amp; Paste Roster Report Here'!$M305="HT",1,0),0)</f>
        <v>0</v>
      </c>
      <c r="AZ308" s="119">
        <f>IF('Copy &amp; Paste Roster Report Here'!$A305=AZ$7,IF('Copy &amp; Paste Roster Report Here'!$M305="HT",1,0),0)</f>
        <v>0</v>
      </c>
      <c r="BA308" s="119">
        <f>IF('Copy &amp; Paste Roster Report Here'!$A305=BA$7,IF('Copy &amp; Paste Roster Report Here'!$M305="HT",1,0),0)</f>
        <v>0</v>
      </c>
      <c r="BB308" s="119">
        <f>IF('Copy &amp; Paste Roster Report Here'!$A305=BB$7,IF('Copy &amp; Paste Roster Report Here'!$M305="HT",1,0),0)</f>
        <v>0</v>
      </c>
      <c r="BC308" s="119">
        <f>IF('Copy &amp; Paste Roster Report Here'!$A305=BC$7,IF('Copy &amp; Paste Roster Report Here'!$M305="HT",1,0),0)</f>
        <v>0</v>
      </c>
      <c r="BD308" s="119">
        <f>IF('Copy &amp; Paste Roster Report Here'!$A305=BD$7,IF('Copy &amp; Paste Roster Report Here'!$M305="HT",1,0),0)</f>
        <v>0</v>
      </c>
      <c r="BE308" s="119">
        <f>IF('Copy &amp; Paste Roster Report Here'!$A305=BE$7,IF('Copy &amp; Paste Roster Report Here'!$M305="HT",1,0),0)</f>
        <v>0</v>
      </c>
      <c r="BF308" s="119">
        <f>IF('Copy &amp; Paste Roster Report Here'!$A305=BF$7,IF('Copy &amp; Paste Roster Report Here'!$M305="HT",1,0),0)</f>
        <v>0</v>
      </c>
      <c r="BG308" s="119">
        <f>IF('Copy &amp; Paste Roster Report Here'!$A305=BG$7,IF('Copy &amp; Paste Roster Report Here'!$M305="HT",1,0),0)</f>
        <v>0</v>
      </c>
      <c r="BH308" s="73">
        <f t="shared" si="71"/>
        <v>0</v>
      </c>
      <c r="BI308" s="120">
        <f>IF('Copy &amp; Paste Roster Report Here'!$A305=BI$7,IF('Copy &amp; Paste Roster Report Here'!$M305="MT",1,0),0)</f>
        <v>0</v>
      </c>
      <c r="BJ308" s="120">
        <f>IF('Copy &amp; Paste Roster Report Here'!$A305=BJ$7,IF('Copy &amp; Paste Roster Report Here'!$M305="MT",1,0),0)</f>
        <v>0</v>
      </c>
      <c r="BK308" s="120">
        <f>IF('Copy &amp; Paste Roster Report Here'!$A305=BK$7,IF('Copy &amp; Paste Roster Report Here'!$M305="MT",1,0),0)</f>
        <v>0</v>
      </c>
      <c r="BL308" s="120">
        <f>IF('Copy &amp; Paste Roster Report Here'!$A305=BL$7,IF('Copy &amp; Paste Roster Report Here'!$M305="MT",1,0),0)</f>
        <v>0</v>
      </c>
      <c r="BM308" s="120">
        <f>IF('Copy &amp; Paste Roster Report Here'!$A305=BM$7,IF('Copy &amp; Paste Roster Report Here'!$M305="MT",1,0),0)</f>
        <v>0</v>
      </c>
      <c r="BN308" s="120">
        <f>IF('Copy &amp; Paste Roster Report Here'!$A305=BN$7,IF('Copy &amp; Paste Roster Report Here'!$M305="MT",1,0),0)</f>
        <v>0</v>
      </c>
      <c r="BO308" s="120">
        <f>IF('Copy &amp; Paste Roster Report Here'!$A305=BO$7,IF('Copy &amp; Paste Roster Report Here'!$M305="MT",1,0),0)</f>
        <v>0</v>
      </c>
      <c r="BP308" s="120">
        <f>IF('Copy &amp; Paste Roster Report Here'!$A305=BP$7,IF('Copy &amp; Paste Roster Report Here'!$M305="MT",1,0),0)</f>
        <v>0</v>
      </c>
      <c r="BQ308" s="120">
        <f>IF('Copy &amp; Paste Roster Report Here'!$A305=BQ$7,IF('Copy &amp; Paste Roster Report Here'!$M305="MT",1,0),0)</f>
        <v>0</v>
      </c>
      <c r="BR308" s="120">
        <f>IF('Copy &amp; Paste Roster Report Here'!$A305=BR$7,IF('Copy &amp; Paste Roster Report Here'!$M305="MT",1,0),0)</f>
        <v>0</v>
      </c>
      <c r="BS308" s="120">
        <f>IF('Copy &amp; Paste Roster Report Here'!$A305=BS$7,IF('Copy &amp; Paste Roster Report Here'!$M305="MT",1,0),0)</f>
        <v>0</v>
      </c>
      <c r="BT308" s="73">
        <f t="shared" si="72"/>
        <v>0</v>
      </c>
      <c r="BU308" s="121">
        <f>IF('Copy &amp; Paste Roster Report Here'!$A305=BU$7,IF('Copy &amp; Paste Roster Report Here'!$M305="fy",1,0),0)</f>
        <v>0</v>
      </c>
      <c r="BV308" s="121">
        <f>IF('Copy &amp; Paste Roster Report Here'!$A305=BV$7,IF('Copy &amp; Paste Roster Report Here'!$M305="fy",1,0),0)</f>
        <v>0</v>
      </c>
      <c r="BW308" s="121">
        <f>IF('Copy &amp; Paste Roster Report Here'!$A305=BW$7,IF('Copy &amp; Paste Roster Report Here'!$M305="fy",1,0),0)</f>
        <v>0</v>
      </c>
      <c r="BX308" s="121">
        <f>IF('Copy &amp; Paste Roster Report Here'!$A305=BX$7,IF('Copy &amp; Paste Roster Report Here'!$M305="fy",1,0),0)</f>
        <v>0</v>
      </c>
      <c r="BY308" s="121">
        <f>IF('Copy &amp; Paste Roster Report Here'!$A305=BY$7,IF('Copy &amp; Paste Roster Report Here'!$M305="fy",1,0),0)</f>
        <v>0</v>
      </c>
      <c r="BZ308" s="121">
        <f>IF('Copy &amp; Paste Roster Report Here'!$A305=BZ$7,IF('Copy &amp; Paste Roster Report Here'!$M305="fy",1,0),0)</f>
        <v>0</v>
      </c>
      <c r="CA308" s="121">
        <f>IF('Copy &amp; Paste Roster Report Here'!$A305=CA$7,IF('Copy &amp; Paste Roster Report Here'!$M305="fy",1,0),0)</f>
        <v>0</v>
      </c>
      <c r="CB308" s="121">
        <f>IF('Copy &amp; Paste Roster Report Here'!$A305=CB$7,IF('Copy &amp; Paste Roster Report Here'!$M305="fy",1,0),0)</f>
        <v>0</v>
      </c>
      <c r="CC308" s="121">
        <f>IF('Copy &amp; Paste Roster Report Here'!$A305=CC$7,IF('Copy &amp; Paste Roster Report Here'!$M305="fy",1,0),0)</f>
        <v>0</v>
      </c>
      <c r="CD308" s="121">
        <f>IF('Copy &amp; Paste Roster Report Here'!$A305=CD$7,IF('Copy &amp; Paste Roster Report Here'!$M305="fy",1,0),0)</f>
        <v>0</v>
      </c>
      <c r="CE308" s="121">
        <f>IF('Copy &amp; Paste Roster Report Here'!$A305=CE$7,IF('Copy &amp; Paste Roster Report Here'!$M305="fy",1,0),0)</f>
        <v>0</v>
      </c>
      <c r="CF308" s="73">
        <f t="shared" si="73"/>
        <v>0</v>
      </c>
      <c r="CG308" s="122">
        <f>IF('Copy &amp; Paste Roster Report Here'!$A305=CG$7,IF('Copy &amp; Paste Roster Report Here'!$M305="RH",1,0),0)</f>
        <v>0</v>
      </c>
      <c r="CH308" s="122">
        <f>IF('Copy &amp; Paste Roster Report Here'!$A305=CH$7,IF('Copy &amp; Paste Roster Report Here'!$M305="RH",1,0),0)</f>
        <v>0</v>
      </c>
      <c r="CI308" s="122">
        <f>IF('Copy &amp; Paste Roster Report Here'!$A305=CI$7,IF('Copy &amp; Paste Roster Report Here'!$M305="RH",1,0),0)</f>
        <v>0</v>
      </c>
      <c r="CJ308" s="122">
        <f>IF('Copy &amp; Paste Roster Report Here'!$A305=CJ$7,IF('Copy &amp; Paste Roster Report Here'!$M305="RH",1,0),0)</f>
        <v>0</v>
      </c>
      <c r="CK308" s="122">
        <f>IF('Copy &amp; Paste Roster Report Here'!$A305=CK$7,IF('Copy &amp; Paste Roster Report Here'!$M305="RH",1,0),0)</f>
        <v>0</v>
      </c>
      <c r="CL308" s="122">
        <f>IF('Copy &amp; Paste Roster Report Here'!$A305=CL$7,IF('Copy &amp; Paste Roster Report Here'!$M305="RH",1,0),0)</f>
        <v>0</v>
      </c>
      <c r="CM308" s="122">
        <f>IF('Copy &amp; Paste Roster Report Here'!$A305=CM$7,IF('Copy &amp; Paste Roster Report Here'!$M305="RH",1,0),0)</f>
        <v>0</v>
      </c>
      <c r="CN308" s="122">
        <f>IF('Copy &amp; Paste Roster Report Here'!$A305=CN$7,IF('Copy &amp; Paste Roster Report Here'!$M305="RH",1,0),0)</f>
        <v>0</v>
      </c>
      <c r="CO308" s="122">
        <f>IF('Copy &amp; Paste Roster Report Here'!$A305=CO$7,IF('Copy &amp; Paste Roster Report Here'!$M305="RH",1,0),0)</f>
        <v>0</v>
      </c>
      <c r="CP308" s="122">
        <f>IF('Copy &amp; Paste Roster Report Here'!$A305=CP$7,IF('Copy &amp; Paste Roster Report Here'!$M305="RH",1,0),0)</f>
        <v>0</v>
      </c>
      <c r="CQ308" s="122">
        <f>IF('Copy &amp; Paste Roster Report Here'!$A305=CQ$7,IF('Copy &amp; Paste Roster Report Here'!$M305="RH",1,0),0)</f>
        <v>0</v>
      </c>
      <c r="CR308" s="73">
        <f t="shared" si="74"/>
        <v>0</v>
      </c>
      <c r="CS308" s="123">
        <f>IF('Copy &amp; Paste Roster Report Here'!$A305=CS$7,IF('Copy &amp; Paste Roster Report Here'!$M305="QT",1,0),0)</f>
        <v>0</v>
      </c>
      <c r="CT308" s="123">
        <f>IF('Copy &amp; Paste Roster Report Here'!$A305=CT$7,IF('Copy &amp; Paste Roster Report Here'!$M305="QT",1,0),0)</f>
        <v>0</v>
      </c>
      <c r="CU308" s="123">
        <f>IF('Copy &amp; Paste Roster Report Here'!$A305=CU$7,IF('Copy &amp; Paste Roster Report Here'!$M305="QT",1,0),0)</f>
        <v>0</v>
      </c>
      <c r="CV308" s="123">
        <f>IF('Copy &amp; Paste Roster Report Here'!$A305=CV$7,IF('Copy &amp; Paste Roster Report Here'!$M305="QT",1,0),0)</f>
        <v>0</v>
      </c>
      <c r="CW308" s="123">
        <f>IF('Copy &amp; Paste Roster Report Here'!$A305=CW$7,IF('Copy &amp; Paste Roster Report Here'!$M305="QT",1,0),0)</f>
        <v>0</v>
      </c>
      <c r="CX308" s="123">
        <f>IF('Copy &amp; Paste Roster Report Here'!$A305=CX$7,IF('Copy &amp; Paste Roster Report Here'!$M305="QT",1,0),0)</f>
        <v>0</v>
      </c>
      <c r="CY308" s="123">
        <f>IF('Copy &amp; Paste Roster Report Here'!$A305=CY$7,IF('Copy &amp; Paste Roster Report Here'!$M305="QT",1,0),0)</f>
        <v>0</v>
      </c>
      <c r="CZ308" s="123">
        <f>IF('Copy &amp; Paste Roster Report Here'!$A305=CZ$7,IF('Copy &amp; Paste Roster Report Here'!$M305="QT",1,0),0)</f>
        <v>0</v>
      </c>
      <c r="DA308" s="123">
        <f>IF('Copy &amp; Paste Roster Report Here'!$A305=DA$7,IF('Copy &amp; Paste Roster Report Here'!$M305="QT",1,0),0)</f>
        <v>0</v>
      </c>
      <c r="DB308" s="123">
        <f>IF('Copy &amp; Paste Roster Report Here'!$A305=DB$7,IF('Copy &amp; Paste Roster Report Here'!$M305="QT",1,0),0)</f>
        <v>0</v>
      </c>
      <c r="DC308" s="123">
        <f>IF('Copy &amp; Paste Roster Report Here'!$A305=DC$7,IF('Copy &amp; Paste Roster Report Here'!$M305="QT",1,0),0)</f>
        <v>0</v>
      </c>
      <c r="DD308" s="73">
        <f t="shared" si="75"/>
        <v>0</v>
      </c>
      <c r="DE308" s="124">
        <f>IF('Copy &amp; Paste Roster Report Here'!$A305=DE$7,IF('Copy &amp; Paste Roster Report Here'!$M305="xxxxxxxxxxx",1,0),0)</f>
        <v>0</v>
      </c>
      <c r="DF308" s="124">
        <f>IF('Copy &amp; Paste Roster Report Here'!$A305=DF$7,IF('Copy &amp; Paste Roster Report Here'!$M305="xxxxxxxxxxx",1,0),0)</f>
        <v>0</v>
      </c>
      <c r="DG308" s="124">
        <f>IF('Copy &amp; Paste Roster Report Here'!$A305=DG$7,IF('Copy &amp; Paste Roster Report Here'!$M305="xxxxxxxxxxx",1,0),0)</f>
        <v>0</v>
      </c>
      <c r="DH308" s="124">
        <f>IF('Copy &amp; Paste Roster Report Here'!$A305=DH$7,IF('Copy &amp; Paste Roster Report Here'!$M305="xxxxxxxxxxx",1,0),0)</f>
        <v>0</v>
      </c>
      <c r="DI308" s="124">
        <f>IF('Copy &amp; Paste Roster Report Here'!$A305=DI$7,IF('Copy &amp; Paste Roster Report Here'!$M305="xxxxxxxxxxx",1,0),0)</f>
        <v>0</v>
      </c>
      <c r="DJ308" s="124">
        <f>IF('Copy &amp; Paste Roster Report Here'!$A305=DJ$7,IF('Copy &amp; Paste Roster Report Here'!$M305="xxxxxxxxxxx",1,0),0)</f>
        <v>0</v>
      </c>
      <c r="DK308" s="124">
        <f>IF('Copy &amp; Paste Roster Report Here'!$A305=DK$7,IF('Copy &amp; Paste Roster Report Here'!$M305="xxxxxxxxxxx",1,0),0)</f>
        <v>0</v>
      </c>
      <c r="DL308" s="124">
        <f>IF('Copy &amp; Paste Roster Report Here'!$A305=DL$7,IF('Copy &amp; Paste Roster Report Here'!$M305="xxxxxxxxxxx",1,0),0)</f>
        <v>0</v>
      </c>
      <c r="DM308" s="124">
        <f>IF('Copy &amp; Paste Roster Report Here'!$A305=DM$7,IF('Copy &amp; Paste Roster Report Here'!$M305="xxxxxxxxxxx",1,0),0)</f>
        <v>0</v>
      </c>
      <c r="DN308" s="124">
        <f>IF('Copy &amp; Paste Roster Report Here'!$A305=DN$7,IF('Copy &amp; Paste Roster Report Here'!$M305="xxxxxxxxxxx",1,0),0)</f>
        <v>0</v>
      </c>
      <c r="DO308" s="124">
        <f>IF('Copy &amp; Paste Roster Report Here'!$A305=DO$7,IF('Copy &amp; Paste Roster Report Here'!$M305="xxxxxxxxxxx",1,0),0)</f>
        <v>0</v>
      </c>
      <c r="DP308" s="125">
        <f t="shared" si="76"/>
        <v>0</v>
      </c>
      <c r="DQ308" s="126">
        <f t="shared" si="77"/>
        <v>0</v>
      </c>
    </row>
    <row r="309" spans="1:121" x14ac:dyDescent="0.2">
      <c r="A309" s="111">
        <f t="shared" si="63"/>
        <v>0</v>
      </c>
      <c r="B309" s="111">
        <f t="shared" si="64"/>
        <v>0</v>
      </c>
      <c r="C309" s="112">
        <f>+('Copy &amp; Paste Roster Report Here'!$P306-'Copy &amp; Paste Roster Report Here'!$O306)/30</f>
        <v>0</v>
      </c>
      <c r="D309" s="112">
        <f>+('Copy &amp; Paste Roster Report Here'!$P306-'Copy &amp; Paste Roster Report Here'!$O306)</f>
        <v>0</v>
      </c>
      <c r="E309" s="111">
        <f>'Copy &amp; Paste Roster Report Here'!N306</f>
        <v>0</v>
      </c>
      <c r="F309" s="111" t="str">
        <f t="shared" si="65"/>
        <v>N</v>
      </c>
      <c r="G309" s="111">
        <f>'Copy &amp; Paste Roster Report Here'!R306</f>
        <v>0</v>
      </c>
      <c r="H309" s="113">
        <f t="shared" si="66"/>
        <v>0</v>
      </c>
      <c r="I309" s="112">
        <f>IF(F309="N",$F$5-'Copy &amp; Paste Roster Report Here'!O306,+'Copy &amp; Paste Roster Report Here'!Q306-'Copy &amp; Paste Roster Report Here'!O306)</f>
        <v>0</v>
      </c>
      <c r="J309" s="114">
        <f t="shared" si="67"/>
        <v>0</v>
      </c>
      <c r="K309" s="114">
        <f t="shared" si="68"/>
        <v>0</v>
      </c>
      <c r="L309" s="115">
        <f>'Copy &amp; Paste Roster Report Here'!F306</f>
        <v>0</v>
      </c>
      <c r="M309" s="116">
        <f t="shared" si="69"/>
        <v>0</v>
      </c>
      <c r="N309" s="117">
        <f>IF('Copy &amp; Paste Roster Report Here'!$A306='Analytical Tests'!N$7,IF($F309="Y",+$H309*N$6,0),0)</f>
        <v>0</v>
      </c>
      <c r="O309" s="117">
        <f>IF('Copy &amp; Paste Roster Report Here'!$A306='Analytical Tests'!O$7,IF($F309="Y",+$H309*O$6,0),0)</f>
        <v>0</v>
      </c>
      <c r="P309" s="117">
        <f>IF('Copy &amp; Paste Roster Report Here'!$A306='Analytical Tests'!P$7,IF($F309="Y",+$H309*P$6,0),0)</f>
        <v>0</v>
      </c>
      <c r="Q309" s="117">
        <f>IF('Copy &amp; Paste Roster Report Here'!$A306='Analytical Tests'!Q$7,IF($F309="Y",+$H309*Q$6,0),0)</f>
        <v>0</v>
      </c>
      <c r="R309" s="117">
        <f>IF('Copy &amp; Paste Roster Report Here'!$A306='Analytical Tests'!R$7,IF($F309="Y",+$H309*R$6,0),0)</f>
        <v>0</v>
      </c>
      <c r="S309" s="117">
        <f>IF('Copy &amp; Paste Roster Report Here'!$A306='Analytical Tests'!S$7,IF($F309="Y",+$H309*S$6,0),0)</f>
        <v>0</v>
      </c>
      <c r="T309" s="117">
        <f>IF('Copy &amp; Paste Roster Report Here'!$A306='Analytical Tests'!T$7,IF($F309="Y",+$H309*T$6,0),0)</f>
        <v>0</v>
      </c>
      <c r="U309" s="117">
        <f>IF('Copy &amp; Paste Roster Report Here'!$A306='Analytical Tests'!U$7,IF($F309="Y",+$H309*U$6,0),0)</f>
        <v>0</v>
      </c>
      <c r="V309" s="117">
        <f>IF('Copy &amp; Paste Roster Report Here'!$A306='Analytical Tests'!V$7,IF($F309="Y",+$H309*V$6,0),0)</f>
        <v>0</v>
      </c>
      <c r="W309" s="117">
        <f>IF('Copy &amp; Paste Roster Report Here'!$A306='Analytical Tests'!W$7,IF($F309="Y",+$H309*W$6,0),0)</f>
        <v>0</v>
      </c>
      <c r="X309" s="117">
        <f>IF('Copy &amp; Paste Roster Report Here'!$A306='Analytical Tests'!X$7,IF($F309="Y",+$H309*X$6,0),0)</f>
        <v>0</v>
      </c>
      <c r="Y309" s="117" t="b">
        <f>IF('Copy &amp; Paste Roster Report Here'!$A306='Analytical Tests'!Y$7,IF($F309="N",IF($J309&gt;=$C309,Y$6,+($I309/$D309)*Y$6),0))</f>
        <v>0</v>
      </c>
      <c r="Z309" s="117" t="b">
        <f>IF('Copy &amp; Paste Roster Report Here'!$A306='Analytical Tests'!Z$7,IF($F309="N",IF($J309&gt;=$C309,Z$6,+($I309/$D309)*Z$6),0))</f>
        <v>0</v>
      </c>
      <c r="AA309" s="117" t="b">
        <f>IF('Copy &amp; Paste Roster Report Here'!$A306='Analytical Tests'!AA$7,IF($F309="N",IF($J309&gt;=$C309,AA$6,+($I309/$D309)*AA$6),0))</f>
        <v>0</v>
      </c>
      <c r="AB309" s="117" t="b">
        <f>IF('Copy &amp; Paste Roster Report Here'!$A306='Analytical Tests'!AB$7,IF($F309="N",IF($J309&gt;=$C309,AB$6,+($I309/$D309)*AB$6),0))</f>
        <v>0</v>
      </c>
      <c r="AC309" s="117" t="b">
        <f>IF('Copy &amp; Paste Roster Report Here'!$A306='Analytical Tests'!AC$7,IF($F309="N",IF($J309&gt;=$C309,AC$6,+($I309/$D309)*AC$6),0))</f>
        <v>0</v>
      </c>
      <c r="AD309" s="117" t="b">
        <f>IF('Copy &amp; Paste Roster Report Here'!$A306='Analytical Tests'!AD$7,IF($F309="N",IF($J309&gt;=$C309,AD$6,+($I309/$D309)*AD$6),0))</f>
        <v>0</v>
      </c>
      <c r="AE309" s="117" t="b">
        <f>IF('Copy &amp; Paste Roster Report Here'!$A306='Analytical Tests'!AE$7,IF($F309="N",IF($J309&gt;=$C309,AE$6,+($I309/$D309)*AE$6),0))</f>
        <v>0</v>
      </c>
      <c r="AF309" s="117" t="b">
        <f>IF('Copy &amp; Paste Roster Report Here'!$A306='Analytical Tests'!AF$7,IF($F309="N",IF($J309&gt;=$C309,AF$6,+($I309/$D309)*AF$6),0))</f>
        <v>0</v>
      </c>
      <c r="AG309" s="117" t="b">
        <f>IF('Copy &amp; Paste Roster Report Here'!$A306='Analytical Tests'!AG$7,IF($F309="N",IF($J309&gt;=$C309,AG$6,+($I309/$D309)*AG$6),0))</f>
        <v>0</v>
      </c>
      <c r="AH309" s="117" t="b">
        <f>IF('Copy &amp; Paste Roster Report Here'!$A306='Analytical Tests'!AH$7,IF($F309="N",IF($J309&gt;=$C309,AH$6,+($I309/$D309)*AH$6),0))</f>
        <v>0</v>
      </c>
      <c r="AI309" s="117" t="b">
        <f>IF('Copy &amp; Paste Roster Report Here'!$A306='Analytical Tests'!AI$7,IF($F309="N",IF($J309&gt;=$C309,AI$6,+($I309/$D309)*AI$6),0))</f>
        <v>0</v>
      </c>
      <c r="AJ309" s="79"/>
      <c r="AK309" s="118">
        <f>IF('Copy &amp; Paste Roster Report Here'!$A306=AK$7,IF('Copy &amp; Paste Roster Report Here'!$M306="FT",1,0),0)</f>
        <v>0</v>
      </c>
      <c r="AL309" s="118">
        <f>IF('Copy &amp; Paste Roster Report Here'!$A306=AL$7,IF('Copy &amp; Paste Roster Report Here'!$M306="FT",1,0),0)</f>
        <v>0</v>
      </c>
      <c r="AM309" s="118">
        <f>IF('Copy &amp; Paste Roster Report Here'!$A306=AM$7,IF('Copy &amp; Paste Roster Report Here'!$M306="FT",1,0),0)</f>
        <v>0</v>
      </c>
      <c r="AN309" s="118">
        <f>IF('Copy &amp; Paste Roster Report Here'!$A306=AN$7,IF('Copy &amp; Paste Roster Report Here'!$M306="FT",1,0),0)</f>
        <v>0</v>
      </c>
      <c r="AO309" s="118">
        <f>IF('Copy &amp; Paste Roster Report Here'!$A306=AO$7,IF('Copy &amp; Paste Roster Report Here'!$M306="FT",1,0),0)</f>
        <v>0</v>
      </c>
      <c r="AP309" s="118">
        <f>IF('Copy &amp; Paste Roster Report Here'!$A306=AP$7,IF('Copy &amp; Paste Roster Report Here'!$M306="FT",1,0),0)</f>
        <v>0</v>
      </c>
      <c r="AQ309" s="118">
        <f>IF('Copy &amp; Paste Roster Report Here'!$A306=AQ$7,IF('Copy &amp; Paste Roster Report Here'!$M306="FT",1,0),0)</f>
        <v>0</v>
      </c>
      <c r="AR309" s="118">
        <f>IF('Copy &amp; Paste Roster Report Here'!$A306=AR$7,IF('Copy &amp; Paste Roster Report Here'!$M306="FT",1,0),0)</f>
        <v>0</v>
      </c>
      <c r="AS309" s="118">
        <f>IF('Copy &amp; Paste Roster Report Here'!$A306=AS$7,IF('Copy &amp; Paste Roster Report Here'!$M306="FT",1,0),0)</f>
        <v>0</v>
      </c>
      <c r="AT309" s="118">
        <f>IF('Copy &amp; Paste Roster Report Here'!$A306=AT$7,IF('Copy &amp; Paste Roster Report Here'!$M306="FT",1,0),0)</f>
        <v>0</v>
      </c>
      <c r="AU309" s="118">
        <f>IF('Copy &amp; Paste Roster Report Here'!$A306=AU$7,IF('Copy &amp; Paste Roster Report Here'!$M306="FT",1,0),0)</f>
        <v>0</v>
      </c>
      <c r="AV309" s="73">
        <f t="shared" si="70"/>
        <v>0</v>
      </c>
      <c r="AW309" s="119">
        <f>IF('Copy &amp; Paste Roster Report Here'!$A306=AW$7,IF('Copy &amp; Paste Roster Report Here'!$M306="HT",1,0),0)</f>
        <v>0</v>
      </c>
      <c r="AX309" s="119">
        <f>IF('Copy &amp; Paste Roster Report Here'!$A306=AX$7,IF('Copy &amp; Paste Roster Report Here'!$M306="HT",1,0),0)</f>
        <v>0</v>
      </c>
      <c r="AY309" s="119">
        <f>IF('Copy &amp; Paste Roster Report Here'!$A306=AY$7,IF('Copy &amp; Paste Roster Report Here'!$M306="HT",1,0),0)</f>
        <v>0</v>
      </c>
      <c r="AZ309" s="119">
        <f>IF('Copy &amp; Paste Roster Report Here'!$A306=AZ$7,IF('Copy &amp; Paste Roster Report Here'!$M306="HT",1,0),0)</f>
        <v>0</v>
      </c>
      <c r="BA309" s="119">
        <f>IF('Copy &amp; Paste Roster Report Here'!$A306=BA$7,IF('Copy &amp; Paste Roster Report Here'!$M306="HT",1,0),0)</f>
        <v>0</v>
      </c>
      <c r="BB309" s="119">
        <f>IF('Copy &amp; Paste Roster Report Here'!$A306=BB$7,IF('Copy &amp; Paste Roster Report Here'!$M306="HT",1,0),0)</f>
        <v>0</v>
      </c>
      <c r="BC309" s="119">
        <f>IF('Copy &amp; Paste Roster Report Here'!$A306=BC$7,IF('Copy &amp; Paste Roster Report Here'!$M306="HT",1,0),0)</f>
        <v>0</v>
      </c>
      <c r="BD309" s="119">
        <f>IF('Copy &amp; Paste Roster Report Here'!$A306=BD$7,IF('Copy &amp; Paste Roster Report Here'!$M306="HT",1,0),0)</f>
        <v>0</v>
      </c>
      <c r="BE309" s="119">
        <f>IF('Copy &amp; Paste Roster Report Here'!$A306=BE$7,IF('Copy &amp; Paste Roster Report Here'!$M306="HT",1,0),0)</f>
        <v>0</v>
      </c>
      <c r="BF309" s="119">
        <f>IF('Copy &amp; Paste Roster Report Here'!$A306=BF$7,IF('Copy &amp; Paste Roster Report Here'!$M306="HT",1,0),0)</f>
        <v>0</v>
      </c>
      <c r="BG309" s="119">
        <f>IF('Copy &amp; Paste Roster Report Here'!$A306=BG$7,IF('Copy &amp; Paste Roster Report Here'!$M306="HT",1,0),0)</f>
        <v>0</v>
      </c>
      <c r="BH309" s="73">
        <f t="shared" si="71"/>
        <v>0</v>
      </c>
      <c r="BI309" s="120">
        <f>IF('Copy &amp; Paste Roster Report Here'!$A306=BI$7,IF('Copy &amp; Paste Roster Report Here'!$M306="MT",1,0),0)</f>
        <v>0</v>
      </c>
      <c r="BJ309" s="120">
        <f>IF('Copy &amp; Paste Roster Report Here'!$A306=BJ$7,IF('Copy &amp; Paste Roster Report Here'!$M306="MT",1,0),0)</f>
        <v>0</v>
      </c>
      <c r="BK309" s="120">
        <f>IF('Copy &amp; Paste Roster Report Here'!$A306=BK$7,IF('Copy &amp; Paste Roster Report Here'!$M306="MT",1,0),0)</f>
        <v>0</v>
      </c>
      <c r="BL309" s="120">
        <f>IF('Copy &amp; Paste Roster Report Here'!$A306=BL$7,IF('Copy &amp; Paste Roster Report Here'!$M306="MT",1,0),0)</f>
        <v>0</v>
      </c>
      <c r="BM309" s="120">
        <f>IF('Copy &amp; Paste Roster Report Here'!$A306=BM$7,IF('Copy &amp; Paste Roster Report Here'!$M306="MT",1,0),0)</f>
        <v>0</v>
      </c>
      <c r="BN309" s="120">
        <f>IF('Copy &amp; Paste Roster Report Here'!$A306=BN$7,IF('Copy &amp; Paste Roster Report Here'!$M306="MT",1,0),0)</f>
        <v>0</v>
      </c>
      <c r="BO309" s="120">
        <f>IF('Copy &amp; Paste Roster Report Here'!$A306=BO$7,IF('Copy &amp; Paste Roster Report Here'!$M306="MT",1,0),0)</f>
        <v>0</v>
      </c>
      <c r="BP309" s="120">
        <f>IF('Copy &amp; Paste Roster Report Here'!$A306=BP$7,IF('Copy &amp; Paste Roster Report Here'!$M306="MT",1,0),0)</f>
        <v>0</v>
      </c>
      <c r="BQ309" s="120">
        <f>IF('Copy &amp; Paste Roster Report Here'!$A306=BQ$7,IF('Copy &amp; Paste Roster Report Here'!$M306="MT",1,0),0)</f>
        <v>0</v>
      </c>
      <c r="BR309" s="120">
        <f>IF('Copy &amp; Paste Roster Report Here'!$A306=BR$7,IF('Copy &amp; Paste Roster Report Here'!$M306="MT",1,0),0)</f>
        <v>0</v>
      </c>
      <c r="BS309" s="120">
        <f>IF('Copy &amp; Paste Roster Report Here'!$A306=BS$7,IF('Copy &amp; Paste Roster Report Here'!$M306="MT",1,0),0)</f>
        <v>0</v>
      </c>
      <c r="BT309" s="73">
        <f t="shared" si="72"/>
        <v>0</v>
      </c>
      <c r="BU309" s="121">
        <f>IF('Copy &amp; Paste Roster Report Here'!$A306=BU$7,IF('Copy &amp; Paste Roster Report Here'!$M306="fy",1,0),0)</f>
        <v>0</v>
      </c>
      <c r="BV309" s="121">
        <f>IF('Copy &amp; Paste Roster Report Here'!$A306=BV$7,IF('Copy &amp; Paste Roster Report Here'!$M306="fy",1,0),0)</f>
        <v>0</v>
      </c>
      <c r="BW309" s="121">
        <f>IF('Copy &amp; Paste Roster Report Here'!$A306=BW$7,IF('Copy &amp; Paste Roster Report Here'!$M306="fy",1,0),0)</f>
        <v>0</v>
      </c>
      <c r="BX309" s="121">
        <f>IF('Copy &amp; Paste Roster Report Here'!$A306=BX$7,IF('Copy &amp; Paste Roster Report Here'!$M306="fy",1,0),0)</f>
        <v>0</v>
      </c>
      <c r="BY309" s="121">
        <f>IF('Copy &amp; Paste Roster Report Here'!$A306=BY$7,IF('Copy &amp; Paste Roster Report Here'!$M306="fy",1,0),0)</f>
        <v>0</v>
      </c>
      <c r="BZ309" s="121">
        <f>IF('Copy &amp; Paste Roster Report Here'!$A306=BZ$7,IF('Copy &amp; Paste Roster Report Here'!$M306="fy",1,0),0)</f>
        <v>0</v>
      </c>
      <c r="CA309" s="121">
        <f>IF('Copy &amp; Paste Roster Report Here'!$A306=CA$7,IF('Copy &amp; Paste Roster Report Here'!$M306="fy",1,0),0)</f>
        <v>0</v>
      </c>
      <c r="CB309" s="121">
        <f>IF('Copy &amp; Paste Roster Report Here'!$A306=CB$7,IF('Copy &amp; Paste Roster Report Here'!$M306="fy",1,0),0)</f>
        <v>0</v>
      </c>
      <c r="CC309" s="121">
        <f>IF('Copy &amp; Paste Roster Report Here'!$A306=CC$7,IF('Copy &amp; Paste Roster Report Here'!$M306="fy",1,0),0)</f>
        <v>0</v>
      </c>
      <c r="CD309" s="121">
        <f>IF('Copy &amp; Paste Roster Report Here'!$A306=CD$7,IF('Copy &amp; Paste Roster Report Here'!$M306="fy",1,0),0)</f>
        <v>0</v>
      </c>
      <c r="CE309" s="121">
        <f>IF('Copy &amp; Paste Roster Report Here'!$A306=CE$7,IF('Copy &amp; Paste Roster Report Here'!$M306="fy",1,0),0)</f>
        <v>0</v>
      </c>
      <c r="CF309" s="73">
        <f t="shared" si="73"/>
        <v>0</v>
      </c>
      <c r="CG309" s="122">
        <f>IF('Copy &amp; Paste Roster Report Here'!$A306=CG$7,IF('Copy &amp; Paste Roster Report Here'!$M306="RH",1,0),0)</f>
        <v>0</v>
      </c>
      <c r="CH309" s="122">
        <f>IF('Copy &amp; Paste Roster Report Here'!$A306=CH$7,IF('Copy &amp; Paste Roster Report Here'!$M306="RH",1,0),0)</f>
        <v>0</v>
      </c>
      <c r="CI309" s="122">
        <f>IF('Copy &amp; Paste Roster Report Here'!$A306=CI$7,IF('Copy &amp; Paste Roster Report Here'!$M306="RH",1,0),0)</f>
        <v>0</v>
      </c>
      <c r="CJ309" s="122">
        <f>IF('Copy &amp; Paste Roster Report Here'!$A306=CJ$7,IF('Copy &amp; Paste Roster Report Here'!$M306="RH",1,0),0)</f>
        <v>0</v>
      </c>
      <c r="CK309" s="122">
        <f>IF('Copy &amp; Paste Roster Report Here'!$A306=CK$7,IF('Copy &amp; Paste Roster Report Here'!$M306="RH",1,0),0)</f>
        <v>0</v>
      </c>
      <c r="CL309" s="122">
        <f>IF('Copy &amp; Paste Roster Report Here'!$A306=CL$7,IF('Copy &amp; Paste Roster Report Here'!$M306="RH",1,0),0)</f>
        <v>0</v>
      </c>
      <c r="CM309" s="122">
        <f>IF('Copy &amp; Paste Roster Report Here'!$A306=CM$7,IF('Copy &amp; Paste Roster Report Here'!$M306="RH",1,0),0)</f>
        <v>0</v>
      </c>
      <c r="CN309" s="122">
        <f>IF('Copy &amp; Paste Roster Report Here'!$A306=CN$7,IF('Copy &amp; Paste Roster Report Here'!$M306="RH",1,0),0)</f>
        <v>0</v>
      </c>
      <c r="CO309" s="122">
        <f>IF('Copy &amp; Paste Roster Report Here'!$A306=CO$7,IF('Copy &amp; Paste Roster Report Here'!$M306="RH",1,0),0)</f>
        <v>0</v>
      </c>
      <c r="CP309" s="122">
        <f>IF('Copy &amp; Paste Roster Report Here'!$A306=CP$7,IF('Copy &amp; Paste Roster Report Here'!$M306="RH",1,0),0)</f>
        <v>0</v>
      </c>
      <c r="CQ309" s="122">
        <f>IF('Copy &amp; Paste Roster Report Here'!$A306=CQ$7,IF('Copy &amp; Paste Roster Report Here'!$M306="RH",1,0),0)</f>
        <v>0</v>
      </c>
      <c r="CR309" s="73">
        <f t="shared" si="74"/>
        <v>0</v>
      </c>
      <c r="CS309" s="123">
        <f>IF('Copy &amp; Paste Roster Report Here'!$A306=CS$7,IF('Copy &amp; Paste Roster Report Here'!$M306="QT",1,0),0)</f>
        <v>0</v>
      </c>
      <c r="CT309" s="123">
        <f>IF('Copy &amp; Paste Roster Report Here'!$A306=CT$7,IF('Copy &amp; Paste Roster Report Here'!$M306="QT",1,0),0)</f>
        <v>0</v>
      </c>
      <c r="CU309" s="123">
        <f>IF('Copy &amp; Paste Roster Report Here'!$A306=CU$7,IF('Copy &amp; Paste Roster Report Here'!$M306="QT",1,0),0)</f>
        <v>0</v>
      </c>
      <c r="CV309" s="123">
        <f>IF('Copy &amp; Paste Roster Report Here'!$A306=CV$7,IF('Copy &amp; Paste Roster Report Here'!$M306="QT",1,0),0)</f>
        <v>0</v>
      </c>
      <c r="CW309" s="123">
        <f>IF('Copy &amp; Paste Roster Report Here'!$A306=CW$7,IF('Copy &amp; Paste Roster Report Here'!$M306="QT",1,0),0)</f>
        <v>0</v>
      </c>
      <c r="CX309" s="123">
        <f>IF('Copy &amp; Paste Roster Report Here'!$A306=CX$7,IF('Copy &amp; Paste Roster Report Here'!$M306="QT",1,0),0)</f>
        <v>0</v>
      </c>
      <c r="CY309" s="123">
        <f>IF('Copy &amp; Paste Roster Report Here'!$A306=CY$7,IF('Copy &amp; Paste Roster Report Here'!$M306="QT",1,0),0)</f>
        <v>0</v>
      </c>
      <c r="CZ309" s="123">
        <f>IF('Copy &amp; Paste Roster Report Here'!$A306=CZ$7,IF('Copy &amp; Paste Roster Report Here'!$M306="QT",1,0),0)</f>
        <v>0</v>
      </c>
      <c r="DA309" s="123">
        <f>IF('Copy &amp; Paste Roster Report Here'!$A306=DA$7,IF('Copy &amp; Paste Roster Report Here'!$M306="QT",1,0),0)</f>
        <v>0</v>
      </c>
      <c r="DB309" s="123">
        <f>IF('Copy &amp; Paste Roster Report Here'!$A306=DB$7,IF('Copy &amp; Paste Roster Report Here'!$M306="QT",1,0),0)</f>
        <v>0</v>
      </c>
      <c r="DC309" s="123">
        <f>IF('Copy &amp; Paste Roster Report Here'!$A306=DC$7,IF('Copy &amp; Paste Roster Report Here'!$M306="QT",1,0),0)</f>
        <v>0</v>
      </c>
      <c r="DD309" s="73">
        <f t="shared" si="75"/>
        <v>0</v>
      </c>
      <c r="DE309" s="124">
        <f>IF('Copy &amp; Paste Roster Report Here'!$A306=DE$7,IF('Copy &amp; Paste Roster Report Here'!$M306="xxxxxxxxxxx",1,0),0)</f>
        <v>0</v>
      </c>
      <c r="DF309" s="124">
        <f>IF('Copy &amp; Paste Roster Report Here'!$A306=DF$7,IF('Copy &amp; Paste Roster Report Here'!$M306="xxxxxxxxxxx",1,0),0)</f>
        <v>0</v>
      </c>
      <c r="DG309" s="124">
        <f>IF('Copy &amp; Paste Roster Report Here'!$A306=DG$7,IF('Copy &amp; Paste Roster Report Here'!$M306="xxxxxxxxxxx",1,0),0)</f>
        <v>0</v>
      </c>
      <c r="DH309" s="124">
        <f>IF('Copy &amp; Paste Roster Report Here'!$A306=DH$7,IF('Copy &amp; Paste Roster Report Here'!$M306="xxxxxxxxxxx",1,0),0)</f>
        <v>0</v>
      </c>
      <c r="DI309" s="124">
        <f>IF('Copy &amp; Paste Roster Report Here'!$A306=DI$7,IF('Copy &amp; Paste Roster Report Here'!$M306="xxxxxxxxxxx",1,0),0)</f>
        <v>0</v>
      </c>
      <c r="DJ309" s="124">
        <f>IF('Copy &amp; Paste Roster Report Here'!$A306=DJ$7,IF('Copy &amp; Paste Roster Report Here'!$M306="xxxxxxxxxxx",1,0),0)</f>
        <v>0</v>
      </c>
      <c r="DK309" s="124">
        <f>IF('Copy &amp; Paste Roster Report Here'!$A306=DK$7,IF('Copy &amp; Paste Roster Report Here'!$M306="xxxxxxxxxxx",1,0),0)</f>
        <v>0</v>
      </c>
      <c r="DL309" s="124">
        <f>IF('Copy &amp; Paste Roster Report Here'!$A306=DL$7,IF('Copy &amp; Paste Roster Report Here'!$M306="xxxxxxxxxxx",1,0),0)</f>
        <v>0</v>
      </c>
      <c r="DM309" s="124">
        <f>IF('Copy &amp; Paste Roster Report Here'!$A306=DM$7,IF('Copy &amp; Paste Roster Report Here'!$M306="xxxxxxxxxxx",1,0),0)</f>
        <v>0</v>
      </c>
      <c r="DN309" s="124">
        <f>IF('Copy &amp; Paste Roster Report Here'!$A306=DN$7,IF('Copy &amp; Paste Roster Report Here'!$M306="xxxxxxxxxxx",1,0),0)</f>
        <v>0</v>
      </c>
      <c r="DO309" s="124">
        <f>IF('Copy &amp; Paste Roster Report Here'!$A306=DO$7,IF('Copy &amp; Paste Roster Report Here'!$M306="xxxxxxxxxxx",1,0),0)</f>
        <v>0</v>
      </c>
      <c r="DP309" s="125">
        <f t="shared" si="76"/>
        <v>0</v>
      </c>
      <c r="DQ309" s="126">
        <f t="shared" si="77"/>
        <v>0</v>
      </c>
    </row>
    <row r="310" spans="1:121" x14ac:dyDescent="0.2">
      <c r="A310" s="111">
        <f t="shared" si="63"/>
        <v>0</v>
      </c>
      <c r="B310" s="111">
        <f t="shared" si="64"/>
        <v>0</v>
      </c>
      <c r="C310" s="112">
        <f>+('Copy &amp; Paste Roster Report Here'!$P307-'Copy &amp; Paste Roster Report Here'!$O307)/30</f>
        <v>0</v>
      </c>
      <c r="D310" s="112">
        <f>+('Copy &amp; Paste Roster Report Here'!$P307-'Copy &amp; Paste Roster Report Here'!$O307)</f>
        <v>0</v>
      </c>
      <c r="E310" s="111">
        <f>'Copy &amp; Paste Roster Report Here'!N307</f>
        <v>0</v>
      </c>
      <c r="F310" s="111" t="str">
        <f t="shared" si="65"/>
        <v>N</v>
      </c>
      <c r="G310" s="111">
        <f>'Copy &amp; Paste Roster Report Here'!R307</f>
        <v>0</v>
      </c>
      <c r="H310" s="113">
        <f t="shared" si="66"/>
        <v>0</v>
      </c>
      <c r="I310" s="112">
        <f>IF(F310="N",$F$5-'Copy &amp; Paste Roster Report Here'!O307,+'Copy &amp; Paste Roster Report Here'!Q307-'Copy &amp; Paste Roster Report Here'!O307)</f>
        <v>0</v>
      </c>
      <c r="J310" s="114">
        <f t="shared" si="67"/>
        <v>0</v>
      </c>
      <c r="K310" s="114">
        <f t="shared" si="68"/>
        <v>0</v>
      </c>
      <c r="L310" s="115">
        <f>'Copy &amp; Paste Roster Report Here'!F307</f>
        <v>0</v>
      </c>
      <c r="M310" s="116">
        <f t="shared" si="69"/>
        <v>0</v>
      </c>
      <c r="N310" s="117">
        <f>IF('Copy &amp; Paste Roster Report Here'!$A307='Analytical Tests'!N$7,IF($F310="Y",+$H310*N$6,0),0)</f>
        <v>0</v>
      </c>
      <c r="O310" s="117">
        <f>IF('Copy &amp; Paste Roster Report Here'!$A307='Analytical Tests'!O$7,IF($F310="Y",+$H310*O$6,0),0)</f>
        <v>0</v>
      </c>
      <c r="P310" s="117">
        <f>IF('Copy &amp; Paste Roster Report Here'!$A307='Analytical Tests'!P$7,IF($F310="Y",+$H310*P$6,0),0)</f>
        <v>0</v>
      </c>
      <c r="Q310" s="117">
        <f>IF('Copy &amp; Paste Roster Report Here'!$A307='Analytical Tests'!Q$7,IF($F310="Y",+$H310*Q$6,0),0)</f>
        <v>0</v>
      </c>
      <c r="R310" s="117">
        <f>IF('Copy &amp; Paste Roster Report Here'!$A307='Analytical Tests'!R$7,IF($F310="Y",+$H310*R$6,0),0)</f>
        <v>0</v>
      </c>
      <c r="S310" s="117">
        <f>IF('Copy &amp; Paste Roster Report Here'!$A307='Analytical Tests'!S$7,IF($F310="Y",+$H310*S$6,0),0)</f>
        <v>0</v>
      </c>
      <c r="T310" s="117">
        <f>IF('Copy &amp; Paste Roster Report Here'!$A307='Analytical Tests'!T$7,IF($F310="Y",+$H310*T$6,0),0)</f>
        <v>0</v>
      </c>
      <c r="U310" s="117">
        <f>IF('Copy &amp; Paste Roster Report Here'!$A307='Analytical Tests'!U$7,IF($F310="Y",+$H310*U$6,0),0)</f>
        <v>0</v>
      </c>
      <c r="V310" s="117">
        <f>IF('Copy &amp; Paste Roster Report Here'!$A307='Analytical Tests'!V$7,IF($F310="Y",+$H310*V$6,0),0)</f>
        <v>0</v>
      </c>
      <c r="W310" s="117">
        <f>IF('Copy &amp; Paste Roster Report Here'!$A307='Analytical Tests'!W$7,IF($F310="Y",+$H310*W$6,0),0)</f>
        <v>0</v>
      </c>
      <c r="X310" s="117">
        <f>IF('Copy &amp; Paste Roster Report Here'!$A307='Analytical Tests'!X$7,IF($F310="Y",+$H310*X$6,0),0)</f>
        <v>0</v>
      </c>
      <c r="Y310" s="117" t="b">
        <f>IF('Copy &amp; Paste Roster Report Here'!$A307='Analytical Tests'!Y$7,IF($F310="N",IF($J310&gt;=$C310,Y$6,+($I310/$D310)*Y$6),0))</f>
        <v>0</v>
      </c>
      <c r="Z310" s="117" t="b">
        <f>IF('Copy &amp; Paste Roster Report Here'!$A307='Analytical Tests'!Z$7,IF($F310="N",IF($J310&gt;=$C310,Z$6,+($I310/$D310)*Z$6),0))</f>
        <v>0</v>
      </c>
      <c r="AA310" s="117" t="b">
        <f>IF('Copy &amp; Paste Roster Report Here'!$A307='Analytical Tests'!AA$7,IF($F310="N",IF($J310&gt;=$C310,AA$6,+($I310/$D310)*AA$6),0))</f>
        <v>0</v>
      </c>
      <c r="AB310" s="117" t="b">
        <f>IF('Copy &amp; Paste Roster Report Here'!$A307='Analytical Tests'!AB$7,IF($F310="N",IF($J310&gt;=$C310,AB$6,+($I310/$D310)*AB$6),0))</f>
        <v>0</v>
      </c>
      <c r="AC310" s="117" t="b">
        <f>IF('Copy &amp; Paste Roster Report Here'!$A307='Analytical Tests'!AC$7,IF($F310="N",IF($J310&gt;=$C310,AC$6,+($I310/$D310)*AC$6),0))</f>
        <v>0</v>
      </c>
      <c r="AD310" s="117" t="b">
        <f>IF('Copy &amp; Paste Roster Report Here'!$A307='Analytical Tests'!AD$7,IF($F310="N",IF($J310&gt;=$C310,AD$6,+($I310/$D310)*AD$6),0))</f>
        <v>0</v>
      </c>
      <c r="AE310" s="117" t="b">
        <f>IF('Copy &amp; Paste Roster Report Here'!$A307='Analytical Tests'!AE$7,IF($F310="N",IF($J310&gt;=$C310,AE$6,+($I310/$D310)*AE$6),0))</f>
        <v>0</v>
      </c>
      <c r="AF310" s="117" t="b">
        <f>IF('Copy &amp; Paste Roster Report Here'!$A307='Analytical Tests'!AF$7,IF($F310="N",IF($J310&gt;=$C310,AF$6,+($I310/$D310)*AF$6),0))</f>
        <v>0</v>
      </c>
      <c r="AG310" s="117" t="b">
        <f>IF('Copy &amp; Paste Roster Report Here'!$A307='Analytical Tests'!AG$7,IF($F310="N",IF($J310&gt;=$C310,AG$6,+($I310/$D310)*AG$6),0))</f>
        <v>0</v>
      </c>
      <c r="AH310" s="117" t="b">
        <f>IF('Copy &amp; Paste Roster Report Here'!$A307='Analytical Tests'!AH$7,IF($F310="N",IF($J310&gt;=$C310,AH$6,+($I310/$D310)*AH$6),0))</f>
        <v>0</v>
      </c>
      <c r="AI310" s="117" t="b">
        <f>IF('Copy &amp; Paste Roster Report Here'!$A307='Analytical Tests'!AI$7,IF($F310="N",IF($J310&gt;=$C310,AI$6,+($I310/$D310)*AI$6),0))</f>
        <v>0</v>
      </c>
      <c r="AJ310" s="79"/>
      <c r="AK310" s="118">
        <f>IF('Copy &amp; Paste Roster Report Here'!$A307=AK$7,IF('Copy &amp; Paste Roster Report Here'!$M307="FT",1,0),0)</f>
        <v>0</v>
      </c>
      <c r="AL310" s="118">
        <f>IF('Copy &amp; Paste Roster Report Here'!$A307=AL$7,IF('Copy &amp; Paste Roster Report Here'!$M307="FT",1,0),0)</f>
        <v>0</v>
      </c>
      <c r="AM310" s="118">
        <f>IF('Copy &amp; Paste Roster Report Here'!$A307=AM$7,IF('Copy &amp; Paste Roster Report Here'!$M307="FT",1,0),0)</f>
        <v>0</v>
      </c>
      <c r="AN310" s="118">
        <f>IF('Copy &amp; Paste Roster Report Here'!$A307=AN$7,IF('Copy &amp; Paste Roster Report Here'!$M307="FT",1,0),0)</f>
        <v>0</v>
      </c>
      <c r="AO310" s="118">
        <f>IF('Copy &amp; Paste Roster Report Here'!$A307=AO$7,IF('Copy &amp; Paste Roster Report Here'!$M307="FT",1,0),0)</f>
        <v>0</v>
      </c>
      <c r="AP310" s="118">
        <f>IF('Copy &amp; Paste Roster Report Here'!$A307=AP$7,IF('Copy &amp; Paste Roster Report Here'!$M307="FT",1,0),0)</f>
        <v>0</v>
      </c>
      <c r="AQ310" s="118">
        <f>IF('Copy &amp; Paste Roster Report Here'!$A307=AQ$7,IF('Copy &amp; Paste Roster Report Here'!$M307="FT",1,0),0)</f>
        <v>0</v>
      </c>
      <c r="AR310" s="118">
        <f>IF('Copy &amp; Paste Roster Report Here'!$A307=AR$7,IF('Copy &amp; Paste Roster Report Here'!$M307="FT",1,0),0)</f>
        <v>0</v>
      </c>
      <c r="AS310" s="118">
        <f>IF('Copy &amp; Paste Roster Report Here'!$A307=AS$7,IF('Copy &amp; Paste Roster Report Here'!$M307="FT",1,0),0)</f>
        <v>0</v>
      </c>
      <c r="AT310" s="118">
        <f>IF('Copy &amp; Paste Roster Report Here'!$A307=AT$7,IF('Copy &amp; Paste Roster Report Here'!$M307="FT",1,0),0)</f>
        <v>0</v>
      </c>
      <c r="AU310" s="118">
        <f>IF('Copy &amp; Paste Roster Report Here'!$A307=AU$7,IF('Copy &amp; Paste Roster Report Here'!$M307="FT",1,0),0)</f>
        <v>0</v>
      </c>
      <c r="AV310" s="73">
        <f t="shared" si="70"/>
        <v>0</v>
      </c>
      <c r="AW310" s="119">
        <f>IF('Copy &amp; Paste Roster Report Here'!$A307=AW$7,IF('Copy &amp; Paste Roster Report Here'!$M307="HT",1,0),0)</f>
        <v>0</v>
      </c>
      <c r="AX310" s="119">
        <f>IF('Copy &amp; Paste Roster Report Here'!$A307=AX$7,IF('Copy &amp; Paste Roster Report Here'!$M307="HT",1,0),0)</f>
        <v>0</v>
      </c>
      <c r="AY310" s="119">
        <f>IF('Copy &amp; Paste Roster Report Here'!$A307=AY$7,IF('Copy &amp; Paste Roster Report Here'!$M307="HT",1,0),0)</f>
        <v>0</v>
      </c>
      <c r="AZ310" s="119">
        <f>IF('Copy &amp; Paste Roster Report Here'!$A307=AZ$7,IF('Copy &amp; Paste Roster Report Here'!$M307="HT",1,0),0)</f>
        <v>0</v>
      </c>
      <c r="BA310" s="119">
        <f>IF('Copy &amp; Paste Roster Report Here'!$A307=BA$7,IF('Copy &amp; Paste Roster Report Here'!$M307="HT",1,0),0)</f>
        <v>0</v>
      </c>
      <c r="BB310" s="119">
        <f>IF('Copy &amp; Paste Roster Report Here'!$A307=BB$7,IF('Copy &amp; Paste Roster Report Here'!$M307="HT",1,0),0)</f>
        <v>0</v>
      </c>
      <c r="BC310" s="119">
        <f>IF('Copy &amp; Paste Roster Report Here'!$A307=BC$7,IF('Copy &amp; Paste Roster Report Here'!$M307="HT",1,0),0)</f>
        <v>0</v>
      </c>
      <c r="BD310" s="119">
        <f>IF('Copy &amp; Paste Roster Report Here'!$A307=BD$7,IF('Copy &amp; Paste Roster Report Here'!$M307="HT",1,0),0)</f>
        <v>0</v>
      </c>
      <c r="BE310" s="119">
        <f>IF('Copy &amp; Paste Roster Report Here'!$A307=BE$7,IF('Copy &amp; Paste Roster Report Here'!$M307="HT",1,0),0)</f>
        <v>0</v>
      </c>
      <c r="BF310" s="119">
        <f>IF('Copy &amp; Paste Roster Report Here'!$A307=BF$7,IF('Copy &amp; Paste Roster Report Here'!$M307="HT",1,0),0)</f>
        <v>0</v>
      </c>
      <c r="BG310" s="119">
        <f>IF('Copy &amp; Paste Roster Report Here'!$A307=BG$7,IF('Copy &amp; Paste Roster Report Here'!$M307="HT",1,0),0)</f>
        <v>0</v>
      </c>
      <c r="BH310" s="73">
        <f t="shared" si="71"/>
        <v>0</v>
      </c>
      <c r="BI310" s="120">
        <f>IF('Copy &amp; Paste Roster Report Here'!$A307=BI$7,IF('Copy &amp; Paste Roster Report Here'!$M307="MT",1,0),0)</f>
        <v>0</v>
      </c>
      <c r="BJ310" s="120">
        <f>IF('Copy &amp; Paste Roster Report Here'!$A307=BJ$7,IF('Copy &amp; Paste Roster Report Here'!$M307="MT",1,0),0)</f>
        <v>0</v>
      </c>
      <c r="BK310" s="120">
        <f>IF('Copy &amp; Paste Roster Report Here'!$A307=BK$7,IF('Copy &amp; Paste Roster Report Here'!$M307="MT",1,0),0)</f>
        <v>0</v>
      </c>
      <c r="BL310" s="120">
        <f>IF('Copy &amp; Paste Roster Report Here'!$A307=BL$7,IF('Copy &amp; Paste Roster Report Here'!$M307="MT",1,0),0)</f>
        <v>0</v>
      </c>
      <c r="BM310" s="120">
        <f>IF('Copy &amp; Paste Roster Report Here'!$A307=BM$7,IF('Copy &amp; Paste Roster Report Here'!$M307="MT",1,0),0)</f>
        <v>0</v>
      </c>
      <c r="BN310" s="120">
        <f>IF('Copy &amp; Paste Roster Report Here'!$A307=BN$7,IF('Copy &amp; Paste Roster Report Here'!$M307="MT",1,0),0)</f>
        <v>0</v>
      </c>
      <c r="BO310" s="120">
        <f>IF('Copy &amp; Paste Roster Report Here'!$A307=BO$7,IF('Copy &amp; Paste Roster Report Here'!$M307="MT",1,0),0)</f>
        <v>0</v>
      </c>
      <c r="BP310" s="120">
        <f>IF('Copy &amp; Paste Roster Report Here'!$A307=BP$7,IF('Copy &amp; Paste Roster Report Here'!$M307="MT",1,0),0)</f>
        <v>0</v>
      </c>
      <c r="BQ310" s="120">
        <f>IF('Copy &amp; Paste Roster Report Here'!$A307=BQ$7,IF('Copy &amp; Paste Roster Report Here'!$M307="MT",1,0),0)</f>
        <v>0</v>
      </c>
      <c r="BR310" s="120">
        <f>IF('Copy &amp; Paste Roster Report Here'!$A307=BR$7,IF('Copy &amp; Paste Roster Report Here'!$M307="MT",1,0),0)</f>
        <v>0</v>
      </c>
      <c r="BS310" s="120">
        <f>IF('Copy &amp; Paste Roster Report Here'!$A307=BS$7,IF('Copy &amp; Paste Roster Report Here'!$M307="MT",1,0),0)</f>
        <v>0</v>
      </c>
      <c r="BT310" s="73">
        <f t="shared" si="72"/>
        <v>0</v>
      </c>
      <c r="BU310" s="121">
        <f>IF('Copy &amp; Paste Roster Report Here'!$A307=BU$7,IF('Copy &amp; Paste Roster Report Here'!$M307="fy",1,0),0)</f>
        <v>0</v>
      </c>
      <c r="BV310" s="121">
        <f>IF('Copy &amp; Paste Roster Report Here'!$A307=BV$7,IF('Copy &amp; Paste Roster Report Here'!$M307="fy",1,0),0)</f>
        <v>0</v>
      </c>
      <c r="BW310" s="121">
        <f>IF('Copy &amp; Paste Roster Report Here'!$A307=BW$7,IF('Copy &amp; Paste Roster Report Here'!$M307="fy",1,0),0)</f>
        <v>0</v>
      </c>
      <c r="BX310" s="121">
        <f>IF('Copy &amp; Paste Roster Report Here'!$A307=BX$7,IF('Copy &amp; Paste Roster Report Here'!$M307="fy",1,0),0)</f>
        <v>0</v>
      </c>
      <c r="BY310" s="121">
        <f>IF('Copy &amp; Paste Roster Report Here'!$A307=BY$7,IF('Copy &amp; Paste Roster Report Here'!$M307="fy",1,0),0)</f>
        <v>0</v>
      </c>
      <c r="BZ310" s="121">
        <f>IF('Copy &amp; Paste Roster Report Here'!$A307=BZ$7,IF('Copy &amp; Paste Roster Report Here'!$M307="fy",1,0),0)</f>
        <v>0</v>
      </c>
      <c r="CA310" s="121">
        <f>IF('Copy &amp; Paste Roster Report Here'!$A307=CA$7,IF('Copy &amp; Paste Roster Report Here'!$M307="fy",1,0),0)</f>
        <v>0</v>
      </c>
      <c r="CB310" s="121">
        <f>IF('Copy &amp; Paste Roster Report Here'!$A307=CB$7,IF('Copy &amp; Paste Roster Report Here'!$M307="fy",1,0),0)</f>
        <v>0</v>
      </c>
      <c r="CC310" s="121">
        <f>IF('Copy &amp; Paste Roster Report Here'!$A307=CC$7,IF('Copy &amp; Paste Roster Report Here'!$M307="fy",1,0),0)</f>
        <v>0</v>
      </c>
      <c r="CD310" s="121">
        <f>IF('Copy &amp; Paste Roster Report Here'!$A307=CD$7,IF('Copy &amp; Paste Roster Report Here'!$M307="fy",1,0),0)</f>
        <v>0</v>
      </c>
      <c r="CE310" s="121">
        <f>IF('Copy &amp; Paste Roster Report Here'!$A307=CE$7,IF('Copy &amp; Paste Roster Report Here'!$M307="fy",1,0),0)</f>
        <v>0</v>
      </c>
      <c r="CF310" s="73">
        <f t="shared" si="73"/>
        <v>0</v>
      </c>
      <c r="CG310" s="122">
        <f>IF('Copy &amp; Paste Roster Report Here'!$A307=CG$7,IF('Copy &amp; Paste Roster Report Here'!$M307="RH",1,0),0)</f>
        <v>0</v>
      </c>
      <c r="CH310" s="122">
        <f>IF('Copy &amp; Paste Roster Report Here'!$A307=CH$7,IF('Copy &amp; Paste Roster Report Here'!$M307="RH",1,0),0)</f>
        <v>0</v>
      </c>
      <c r="CI310" s="122">
        <f>IF('Copy &amp; Paste Roster Report Here'!$A307=CI$7,IF('Copy &amp; Paste Roster Report Here'!$M307="RH",1,0),0)</f>
        <v>0</v>
      </c>
      <c r="CJ310" s="122">
        <f>IF('Copy &amp; Paste Roster Report Here'!$A307=CJ$7,IF('Copy &amp; Paste Roster Report Here'!$M307="RH",1,0),0)</f>
        <v>0</v>
      </c>
      <c r="CK310" s="122">
        <f>IF('Copy &amp; Paste Roster Report Here'!$A307=CK$7,IF('Copy &amp; Paste Roster Report Here'!$M307="RH",1,0),0)</f>
        <v>0</v>
      </c>
      <c r="CL310" s="122">
        <f>IF('Copy &amp; Paste Roster Report Here'!$A307=CL$7,IF('Copy &amp; Paste Roster Report Here'!$M307="RH",1,0),0)</f>
        <v>0</v>
      </c>
      <c r="CM310" s="122">
        <f>IF('Copy &amp; Paste Roster Report Here'!$A307=CM$7,IF('Copy &amp; Paste Roster Report Here'!$M307="RH",1,0),0)</f>
        <v>0</v>
      </c>
      <c r="CN310" s="122">
        <f>IF('Copy &amp; Paste Roster Report Here'!$A307=CN$7,IF('Copy &amp; Paste Roster Report Here'!$M307="RH",1,0),0)</f>
        <v>0</v>
      </c>
      <c r="CO310" s="122">
        <f>IF('Copy &amp; Paste Roster Report Here'!$A307=CO$7,IF('Copy &amp; Paste Roster Report Here'!$M307="RH",1,0),0)</f>
        <v>0</v>
      </c>
      <c r="CP310" s="122">
        <f>IF('Copy &amp; Paste Roster Report Here'!$A307=CP$7,IF('Copy &amp; Paste Roster Report Here'!$M307="RH",1,0),0)</f>
        <v>0</v>
      </c>
      <c r="CQ310" s="122">
        <f>IF('Copy &amp; Paste Roster Report Here'!$A307=CQ$7,IF('Copy &amp; Paste Roster Report Here'!$M307="RH",1,0),0)</f>
        <v>0</v>
      </c>
      <c r="CR310" s="73">
        <f t="shared" si="74"/>
        <v>0</v>
      </c>
      <c r="CS310" s="123">
        <f>IF('Copy &amp; Paste Roster Report Here'!$A307=CS$7,IF('Copy &amp; Paste Roster Report Here'!$M307="QT",1,0),0)</f>
        <v>0</v>
      </c>
      <c r="CT310" s="123">
        <f>IF('Copy &amp; Paste Roster Report Here'!$A307=CT$7,IF('Copy &amp; Paste Roster Report Here'!$M307="QT",1,0),0)</f>
        <v>0</v>
      </c>
      <c r="CU310" s="123">
        <f>IF('Copy &amp; Paste Roster Report Here'!$A307=CU$7,IF('Copy &amp; Paste Roster Report Here'!$M307="QT",1,0),0)</f>
        <v>0</v>
      </c>
      <c r="CV310" s="123">
        <f>IF('Copy &amp; Paste Roster Report Here'!$A307=CV$7,IF('Copy &amp; Paste Roster Report Here'!$M307="QT",1,0),0)</f>
        <v>0</v>
      </c>
      <c r="CW310" s="123">
        <f>IF('Copy &amp; Paste Roster Report Here'!$A307=CW$7,IF('Copy &amp; Paste Roster Report Here'!$M307="QT",1,0),0)</f>
        <v>0</v>
      </c>
      <c r="CX310" s="123">
        <f>IF('Copy &amp; Paste Roster Report Here'!$A307=CX$7,IF('Copy &amp; Paste Roster Report Here'!$M307="QT",1,0),0)</f>
        <v>0</v>
      </c>
      <c r="CY310" s="123">
        <f>IF('Copy &amp; Paste Roster Report Here'!$A307=CY$7,IF('Copy &amp; Paste Roster Report Here'!$M307="QT",1,0),0)</f>
        <v>0</v>
      </c>
      <c r="CZ310" s="123">
        <f>IF('Copy &amp; Paste Roster Report Here'!$A307=CZ$7,IF('Copy &amp; Paste Roster Report Here'!$M307="QT",1,0),0)</f>
        <v>0</v>
      </c>
      <c r="DA310" s="123">
        <f>IF('Copy &amp; Paste Roster Report Here'!$A307=DA$7,IF('Copy &amp; Paste Roster Report Here'!$M307="QT",1,0),0)</f>
        <v>0</v>
      </c>
      <c r="DB310" s="123">
        <f>IF('Copy &amp; Paste Roster Report Here'!$A307=DB$7,IF('Copy &amp; Paste Roster Report Here'!$M307="QT",1,0),0)</f>
        <v>0</v>
      </c>
      <c r="DC310" s="123">
        <f>IF('Copy &amp; Paste Roster Report Here'!$A307=DC$7,IF('Copy &amp; Paste Roster Report Here'!$M307="QT",1,0),0)</f>
        <v>0</v>
      </c>
      <c r="DD310" s="73">
        <f t="shared" si="75"/>
        <v>0</v>
      </c>
      <c r="DE310" s="124">
        <f>IF('Copy &amp; Paste Roster Report Here'!$A307=DE$7,IF('Copy &amp; Paste Roster Report Here'!$M307="xxxxxxxxxxx",1,0),0)</f>
        <v>0</v>
      </c>
      <c r="DF310" s="124">
        <f>IF('Copy &amp; Paste Roster Report Here'!$A307=DF$7,IF('Copy &amp; Paste Roster Report Here'!$M307="xxxxxxxxxxx",1,0),0)</f>
        <v>0</v>
      </c>
      <c r="DG310" s="124">
        <f>IF('Copy &amp; Paste Roster Report Here'!$A307=DG$7,IF('Copy &amp; Paste Roster Report Here'!$M307="xxxxxxxxxxx",1,0),0)</f>
        <v>0</v>
      </c>
      <c r="DH310" s="124">
        <f>IF('Copy &amp; Paste Roster Report Here'!$A307=DH$7,IF('Copy &amp; Paste Roster Report Here'!$M307="xxxxxxxxxxx",1,0),0)</f>
        <v>0</v>
      </c>
      <c r="DI310" s="124">
        <f>IF('Copy &amp; Paste Roster Report Here'!$A307=DI$7,IF('Copy &amp; Paste Roster Report Here'!$M307="xxxxxxxxxxx",1,0),0)</f>
        <v>0</v>
      </c>
      <c r="DJ310" s="124">
        <f>IF('Copy &amp; Paste Roster Report Here'!$A307=DJ$7,IF('Copy &amp; Paste Roster Report Here'!$M307="xxxxxxxxxxx",1,0),0)</f>
        <v>0</v>
      </c>
      <c r="DK310" s="124">
        <f>IF('Copy &amp; Paste Roster Report Here'!$A307=DK$7,IF('Copy &amp; Paste Roster Report Here'!$M307="xxxxxxxxxxx",1,0),0)</f>
        <v>0</v>
      </c>
      <c r="DL310" s="124">
        <f>IF('Copy &amp; Paste Roster Report Here'!$A307=DL$7,IF('Copy &amp; Paste Roster Report Here'!$M307="xxxxxxxxxxx",1,0),0)</f>
        <v>0</v>
      </c>
      <c r="DM310" s="124">
        <f>IF('Copy &amp; Paste Roster Report Here'!$A307=DM$7,IF('Copy &amp; Paste Roster Report Here'!$M307="xxxxxxxxxxx",1,0),0)</f>
        <v>0</v>
      </c>
      <c r="DN310" s="124">
        <f>IF('Copy &amp; Paste Roster Report Here'!$A307=DN$7,IF('Copy &amp; Paste Roster Report Here'!$M307="xxxxxxxxxxx",1,0),0)</f>
        <v>0</v>
      </c>
      <c r="DO310" s="124">
        <f>IF('Copy &amp; Paste Roster Report Here'!$A307=DO$7,IF('Copy &amp; Paste Roster Report Here'!$M307="xxxxxxxxxxx",1,0),0)</f>
        <v>0</v>
      </c>
      <c r="DP310" s="125">
        <f t="shared" si="76"/>
        <v>0</v>
      </c>
      <c r="DQ310" s="126">
        <f t="shared" si="77"/>
        <v>0</v>
      </c>
    </row>
    <row r="311" spans="1:121" x14ac:dyDescent="0.2">
      <c r="A311" s="111">
        <f t="shared" si="63"/>
        <v>0</v>
      </c>
      <c r="B311" s="111">
        <f t="shared" si="64"/>
        <v>0</v>
      </c>
      <c r="C311" s="112">
        <f>+('Copy &amp; Paste Roster Report Here'!$P308-'Copy &amp; Paste Roster Report Here'!$O308)/30</f>
        <v>0</v>
      </c>
      <c r="D311" s="112">
        <f>+('Copy &amp; Paste Roster Report Here'!$P308-'Copy &amp; Paste Roster Report Here'!$O308)</f>
        <v>0</v>
      </c>
      <c r="E311" s="111">
        <f>'Copy &amp; Paste Roster Report Here'!N308</f>
        <v>0</v>
      </c>
      <c r="F311" s="111" t="str">
        <f t="shared" si="65"/>
        <v>N</v>
      </c>
      <c r="G311" s="111">
        <f>'Copy &amp; Paste Roster Report Here'!R308</f>
        <v>0</v>
      </c>
      <c r="H311" s="113">
        <f t="shared" si="66"/>
        <v>0</v>
      </c>
      <c r="I311" s="112">
        <f>IF(F311="N",$F$5-'Copy &amp; Paste Roster Report Here'!O308,+'Copy &amp; Paste Roster Report Here'!Q308-'Copy &amp; Paste Roster Report Here'!O308)</f>
        <v>0</v>
      </c>
      <c r="J311" s="114">
        <f t="shared" si="67"/>
        <v>0</v>
      </c>
      <c r="K311" s="114">
        <f t="shared" si="68"/>
        <v>0</v>
      </c>
      <c r="L311" s="115">
        <f>'Copy &amp; Paste Roster Report Here'!F308</f>
        <v>0</v>
      </c>
      <c r="M311" s="116">
        <f t="shared" si="69"/>
        <v>0</v>
      </c>
      <c r="N311" s="117">
        <f>IF('Copy &amp; Paste Roster Report Here'!$A308='Analytical Tests'!N$7,IF($F311="Y",+$H311*N$6,0),0)</f>
        <v>0</v>
      </c>
      <c r="O311" s="117">
        <f>IF('Copy &amp; Paste Roster Report Here'!$A308='Analytical Tests'!O$7,IF($F311="Y",+$H311*O$6,0),0)</f>
        <v>0</v>
      </c>
      <c r="P311" s="117">
        <f>IF('Copy &amp; Paste Roster Report Here'!$A308='Analytical Tests'!P$7,IF($F311="Y",+$H311*P$6,0),0)</f>
        <v>0</v>
      </c>
      <c r="Q311" s="117">
        <f>IF('Copy &amp; Paste Roster Report Here'!$A308='Analytical Tests'!Q$7,IF($F311="Y",+$H311*Q$6,0),0)</f>
        <v>0</v>
      </c>
      <c r="R311" s="117">
        <f>IF('Copy &amp; Paste Roster Report Here'!$A308='Analytical Tests'!R$7,IF($F311="Y",+$H311*R$6,0),0)</f>
        <v>0</v>
      </c>
      <c r="S311" s="117">
        <f>IF('Copy &amp; Paste Roster Report Here'!$A308='Analytical Tests'!S$7,IF($F311="Y",+$H311*S$6,0),0)</f>
        <v>0</v>
      </c>
      <c r="T311" s="117">
        <f>IF('Copy &amp; Paste Roster Report Here'!$A308='Analytical Tests'!T$7,IF($F311="Y",+$H311*T$6,0),0)</f>
        <v>0</v>
      </c>
      <c r="U311" s="117">
        <f>IF('Copy &amp; Paste Roster Report Here'!$A308='Analytical Tests'!U$7,IF($F311="Y",+$H311*U$6,0),0)</f>
        <v>0</v>
      </c>
      <c r="V311" s="117">
        <f>IF('Copy &amp; Paste Roster Report Here'!$A308='Analytical Tests'!V$7,IF($F311="Y",+$H311*V$6,0),0)</f>
        <v>0</v>
      </c>
      <c r="W311" s="117">
        <f>IF('Copy &amp; Paste Roster Report Here'!$A308='Analytical Tests'!W$7,IF($F311="Y",+$H311*W$6,0),0)</f>
        <v>0</v>
      </c>
      <c r="X311" s="117">
        <f>IF('Copy &amp; Paste Roster Report Here'!$A308='Analytical Tests'!X$7,IF($F311="Y",+$H311*X$6,0),0)</f>
        <v>0</v>
      </c>
      <c r="Y311" s="117" t="b">
        <f>IF('Copy &amp; Paste Roster Report Here'!$A308='Analytical Tests'!Y$7,IF($F311="N",IF($J311&gt;=$C311,Y$6,+($I311/$D311)*Y$6),0))</f>
        <v>0</v>
      </c>
      <c r="Z311" s="117" t="b">
        <f>IF('Copy &amp; Paste Roster Report Here'!$A308='Analytical Tests'!Z$7,IF($F311="N",IF($J311&gt;=$C311,Z$6,+($I311/$D311)*Z$6),0))</f>
        <v>0</v>
      </c>
      <c r="AA311" s="117" t="b">
        <f>IF('Copy &amp; Paste Roster Report Here'!$A308='Analytical Tests'!AA$7,IF($F311="N",IF($J311&gt;=$C311,AA$6,+($I311/$D311)*AA$6),0))</f>
        <v>0</v>
      </c>
      <c r="AB311" s="117" t="b">
        <f>IF('Copy &amp; Paste Roster Report Here'!$A308='Analytical Tests'!AB$7,IF($F311="N",IF($J311&gt;=$C311,AB$6,+($I311/$D311)*AB$6),0))</f>
        <v>0</v>
      </c>
      <c r="AC311" s="117" t="b">
        <f>IF('Copy &amp; Paste Roster Report Here'!$A308='Analytical Tests'!AC$7,IF($F311="N",IF($J311&gt;=$C311,AC$6,+($I311/$D311)*AC$6),0))</f>
        <v>0</v>
      </c>
      <c r="AD311" s="117" t="b">
        <f>IF('Copy &amp; Paste Roster Report Here'!$A308='Analytical Tests'!AD$7,IF($F311="N",IF($J311&gt;=$C311,AD$6,+($I311/$D311)*AD$6),0))</f>
        <v>0</v>
      </c>
      <c r="AE311" s="117" t="b">
        <f>IF('Copy &amp; Paste Roster Report Here'!$A308='Analytical Tests'!AE$7,IF($F311="N",IF($J311&gt;=$C311,AE$6,+($I311/$D311)*AE$6),0))</f>
        <v>0</v>
      </c>
      <c r="AF311" s="117" t="b">
        <f>IF('Copy &amp; Paste Roster Report Here'!$A308='Analytical Tests'!AF$7,IF($F311="N",IF($J311&gt;=$C311,AF$6,+($I311/$D311)*AF$6),0))</f>
        <v>0</v>
      </c>
      <c r="AG311" s="117" t="b">
        <f>IF('Copy &amp; Paste Roster Report Here'!$A308='Analytical Tests'!AG$7,IF($F311="N",IF($J311&gt;=$C311,AG$6,+($I311/$D311)*AG$6),0))</f>
        <v>0</v>
      </c>
      <c r="AH311" s="117" t="b">
        <f>IF('Copy &amp; Paste Roster Report Here'!$A308='Analytical Tests'!AH$7,IF($F311="N",IF($J311&gt;=$C311,AH$6,+($I311/$D311)*AH$6),0))</f>
        <v>0</v>
      </c>
      <c r="AI311" s="117" t="b">
        <f>IF('Copy &amp; Paste Roster Report Here'!$A308='Analytical Tests'!AI$7,IF($F311="N",IF($J311&gt;=$C311,AI$6,+($I311/$D311)*AI$6),0))</f>
        <v>0</v>
      </c>
      <c r="AJ311" s="79"/>
      <c r="AK311" s="118">
        <f>IF('Copy &amp; Paste Roster Report Here'!$A308=AK$7,IF('Copy &amp; Paste Roster Report Here'!$M308="FT",1,0),0)</f>
        <v>0</v>
      </c>
      <c r="AL311" s="118">
        <f>IF('Copy &amp; Paste Roster Report Here'!$A308=AL$7,IF('Copy &amp; Paste Roster Report Here'!$M308="FT",1,0),0)</f>
        <v>0</v>
      </c>
      <c r="AM311" s="118">
        <f>IF('Copy &amp; Paste Roster Report Here'!$A308=AM$7,IF('Copy &amp; Paste Roster Report Here'!$M308="FT",1,0),0)</f>
        <v>0</v>
      </c>
      <c r="AN311" s="118">
        <f>IF('Copy &amp; Paste Roster Report Here'!$A308=AN$7,IF('Copy &amp; Paste Roster Report Here'!$M308="FT",1,0),0)</f>
        <v>0</v>
      </c>
      <c r="AO311" s="118">
        <f>IF('Copy &amp; Paste Roster Report Here'!$A308=AO$7,IF('Copy &amp; Paste Roster Report Here'!$M308="FT",1,0),0)</f>
        <v>0</v>
      </c>
      <c r="AP311" s="118">
        <f>IF('Copy &amp; Paste Roster Report Here'!$A308=AP$7,IF('Copy &amp; Paste Roster Report Here'!$M308="FT",1,0),0)</f>
        <v>0</v>
      </c>
      <c r="AQ311" s="118">
        <f>IF('Copy &amp; Paste Roster Report Here'!$A308=AQ$7,IF('Copy &amp; Paste Roster Report Here'!$M308="FT",1,0),0)</f>
        <v>0</v>
      </c>
      <c r="AR311" s="118">
        <f>IF('Copy &amp; Paste Roster Report Here'!$A308=AR$7,IF('Copy &amp; Paste Roster Report Here'!$M308="FT",1,0),0)</f>
        <v>0</v>
      </c>
      <c r="AS311" s="118">
        <f>IF('Copy &amp; Paste Roster Report Here'!$A308=AS$7,IF('Copy &amp; Paste Roster Report Here'!$M308="FT",1,0),0)</f>
        <v>0</v>
      </c>
      <c r="AT311" s="118">
        <f>IF('Copy &amp; Paste Roster Report Here'!$A308=AT$7,IF('Copy &amp; Paste Roster Report Here'!$M308="FT",1,0),0)</f>
        <v>0</v>
      </c>
      <c r="AU311" s="118">
        <f>IF('Copy &amp; Paste Roster Report Here'!$A308=AU$7,IF('Copy &amp; Paste Roster Report Here'!$M308="FT",1,0),0)</f>
        <v>0</v>
      </c>
      <c r="AV311" s="73">
        <f t="shared" si="70"/>
        <v>0</v>
      </c>
      <c r="AW311" s="119">
        <f>IF('Copy &amp; Paste Roster Report Here'!$A308=AW$7,IF('Copy &amp; Paste Roster Report Here'!$M308="HT",1,0),0)</f>
        <v>0</v>
      </c>
      <c r="AX311" s="119">
        <f>IF('Copy &amp; Paste Roster Report Here'!$A308=AX$7,IF('Copy &amp; Paste Roster Report Here'!$M308="HT",1,0),0)</f>
        <v>0</v>
      </c>
      <c r="AY311" s="119">
        <f>IF('Copy &amp; Paste Roster Report Here'!$A308=AY$7,IF('Copy &amp; Paste Roster Report Here'!$M308="HT",1,0),0)</f>
        <v>0</v>
      </c>
      <c r="AZ311" s="119">
        <f>IF('Copy &amp; Paste Roster Report Here'!$A308=AZ$7,IF('Copy &amp; Paste Roster Report Here'!$M308="HT",1,0),0)</f>
        <v>0</v>
      </c>
      <c r="BA311" s="119">
        <f>IF('Copy &amp; Paste Roster Report Here'!$A308=BA$7,IF('Copy &amp; Paste Roster Report Here'!$M308="HT",1,0),0)</f>
        <v>0</v>
      </c>
      <c r="BB311" s="119">
        <f>IF('Copy &amp; Paste Roster Report Here'!$A308=BB$7,IF('Copy &amp; Paste Roster Report Here'!$M308="HT",1,0),0)</f>
        <v>0</v>
      </c>
      <c r="BC311" s="119">
        <f>IF('Copy &amp; Paste Roster Report Here'!$A308=BC$7,IF('Copy &amp; Paste Roster Report Here'!$M308="HT",1,0),0)</f>
        <v>0</v>
      </c>
      <c r="BD311" s="119">
        <f>IF('Copy &amp; Paste Roster Report Here'!$A308=BD$7,IF('Copy &amp; Paste Roster Report Here'!$M308="HT",1,0),0)</f>
        <v>0</v>
      </c>
      <c r="BE311" s="119">
        <f>IF('Copy &amp; Paste Roster Report Here'!$A308=BE$7,IF('Copy &amp; Paste Roster Report Here'!$M308="HT",1,0),0)</f>
        <v>0</v>
      </c>
      <c r="BF311" s="119">
        <f>IF('Copy &amp; Paste Roster Report Here'!$A308=BF$7,IF('Copy &amp; Paste Roster Report Here'!$M308="HT",1,0),0)</f>
        <v>0</v>
      </c>
      <c r="BG311" s="119">
        <f>IF('Copy &amp; Paste Roster Report Here'!$A308=BG$7,IF('Copy &amp; Paste Roster Report Here'!$M308="HT",1,0),0)</f>
        <v>0</v>
      </c>
      <c r="BH311" s="73">
        <f t="shared" si="71"/>
        <v>0</v>
      </c>
      <c r="BI311" s="120">
        <f>IF('Copy &amp; Paste Roster Report Here'!$A308=BI$7,IF('Copy &amp; Paste Roster Report Here'!$M308="MT",1,0),0)</f>
        <v>0</v>
      </c>
      <c r="BJ311" s="120">
        <f>IF('Copy &amp; Paste Roster Report Here'!$A308=BJ$7,IF('Copy &amp; Paste Roster Report Here'!$M308="MT",1,0),0)</f>
        <v>0</v>
      </c>
      <c r="BK311" s="120">
        <f>IF('Copy &amp; Paste Roster Report Here'!$A308=BK$7,IF('Copy &amp; Paste Roster Report Here'!$M308="MT",1,0),0)</f>
        <v>0</v>
      </c>
      <c r="BL311" s="120">
        <f>IF('Copy &amp; Paste Roster Report Here'!$A308=BL$7,IF('Copy &amp; Paste Roster Report Here'!$M308="MT",1,0),0)</f>
        <v>0</v>
      </c>
      <c r="BM311" s="120">
        <f>IF('Copy &amp; Paste Roster Report Here'!$A308=BM$7,IF('Copy &amp; Paste Roster Report Here'!$M308="MT",1,0),0)</f>
        <v>0</v>
      </c>
      <c r="BN311" s="120">
        <f>IF('Copy &amp; Paste Roster Report Here'!$A308=BN$7,IF('Copy &amp; Paste Roster Report Here'!$M308="MT",1,0),0)</f>
        <v>0</v>
      </c>
      <c r="BO311" s="120">
        <f>IF('Copy &amp; Paste Roster Report Here'!$A308=BO$7,IF('Copy &amp; Paste Roster Report Here'!$M308="MT",1,0),0)</f>
        <v>0</v>
      </c>
      <c r="BP311" s="120">
        <f>IF('Copy &amp; Paste Roster Report Here'!$A308=BP$7,IF('Copy &amp; Paste Roster Report Here'!$M308="MT",1,0),0)</f>
        <v>0</v>
      </c>
      <c r="BQ311" s="120">
        <f>IF('Copy &amp; Paste Roster Report Here'!$A308=BQ$7,IF('Copy &amp; Paste Roster Report Here'!$M308="MT",1,0),0)</f>
        <v>0</v>
      </c>
      <c r="BR311" s="120">
        <f>IF('Copy &amp; Paste Roster Report Here'!$A308=BR$7,IF('Copy &amp; Paste Roster Report Here'!$M308="MT",1,0),0)</f>
        <v>0</v>
      </c>
      <c r="BS311" s="120">
        <f>IF('Copy &amp; Paste Roster Report Here'!$A308=BS$7,IF('Copy &amp; Paste Roster Report Here'!$M308="MT",1,0),0)</f>
        <v>0</v>
      </c>
      <c r="BT311" s="73">
        <f t="shared" si="72"/>
        <v>0</v>
      </c>
      <c r="BU311" s="121">
        <f>IF('Copy &amp; Paste Roster Report Here'!$A308=BU$7,IF('Copy &amp; Paste Roster Report Here'!$M308="fy",1,0),0)</f>
        <v>0</v>
      </c>
      <c r="BV311" s="121">
        <f>IF('Copy &amp; Paste Roster Report Here'!$A308=BV$7,IF('Copy &amp; Paste Roster Report Here'!$M308="fy",1,0),0)</f>
        <v>0</v>
      </c>
      <c r="BW311" s="121">
        <f>IF('Copy &amp; Paste Roster Report Here'!$A308=BW$7,IF('Copy &amp; Paste Roster Report Here'!$M308="fy",1,0),0)</f>
        <v>0</v>
      </c>
      <c r="BX311" s="121">
        <f>IF('Copy &amp; Paste Roster Report Here'!$A308=BX$7,IF('Copy &amp; Paste Roster Report Here'!$M308="fy",1,0),0)</f>
        <v>0</v>
      </c>
      <c r="BY311" s="121">
        <f>IF('Copy &amp; Paste Roster Report Here'!$A308=BY$7,IF('Copy &amp; Paste Roster Report Here'!$M308="fy",1,0),0)</f>
        <v>0</v>
      </c>
      <c r="BZ311" s="121">
        <f>IF('Copy &amp; Paste Roster Report Here'!$A308=BZ$7,IF('Copy &amp; Paste Roster Report Here'!$M308="fy",1,0),0)</f>
        <v>0</v>
      </c>
      <c r="CA311" s="121">
        <f>IF('Copy &amp; Paste Roster Report Here'!$A308=CA$7,IF('Copy &amp; Paste Roster Report Here'!$M308="fy",1,0),0)</f>
        <v>0</v>
      </c>
      <c r="CB311" s="121">
        <f>IF('Copy &amp; Paste Roster Report Here'!$A308=CB$7,IF('Copy &amp; Paste Roster Report Here'!$M308="fy",1,0),0)</f>
        <v>0</v>
      </c>
      <c r="CC311" s="121">
        <f>IF('Copy &amp; Paste Roster Report Here'!$A308=CC$7,IF('Copy &amp; Paste Roster Report Here'!$M308="fy",1,0),0)</f>
        <v>0</v>
      </c>
      <c r="CD311" s="121">
        <f>IF('Copy &amp; Paste Roster Report Here'!$A308=CD$7,IF('Copy &amp; Paste Roster Report Here'!$M308="fy",1,0),0)</f>
        <v>0</v>
      </c>
      <c r="CE311" s="121">
        <f>IF('Copy &amp; Paste Roster Report Here'!$A308=CE$7,IF('Copy &amp; Paste Roster Report Here'!$M308="fy",1,0),0)</f>
        <v>0</v>
      </c>
      <c r="CF311" s="73">
        <f t="shared" si="73"/>
        <v>0</v>
      </c>
      <c r="CG311" s="122">
        <f>IF('Copy &amp; Paste Roster Report Here'!$A308=CG$7,IF('Copy &amp; Paste Roster Report Here'!$M308="RH",1,0),0)</f>
        <v>0</v>
      </c>
      <c r="CH311" s="122">
        <f>IF('Copy &amp; Paste Roster Report Here'!$A308=CH$7,IF('Copy &amp; Paste Roster Report Here'!$M308="RH",1,0),0)</f>
        <v>0</v>
      </c>
      <c r="CI311" s="122">
        <f>IF('Copy &amp; Paste Roster Report Here'!$A308=CI$7,IF('Copy &amp; Paste Roster Report Here'!$M308="RH",1,0),0)</f>
        <v>0</v>
      </c>
      <c r="CJ311" s="122">
        <f>IF('Copy &amp; Paste Roster Report Here'!$A308=CJ$7,IF('Copy &amp; Paste Roster Report Here'!$M308="RH",1,0),0)</f>
        <v>0</v>
      </c>
      <c r="CK311" s="122">
        <f>IF('Copy &amp; Paste Roster Report Here'!$A308=CK$7,IF('Copy &amp; Paste Roster Report Here'!$M308="RH",1,0),0)</f>
        <v>0</v>
      </c>
      <c r="CL311" s="122">
        <f>IF('Copy &amp; Paste Roster Report Here'!$A308=CL$7,IF('Copy &amp; Paste Roster Report Here'!$M308="RH",1,0),0)</f>
        <v>0</v>
      </c>
      <c r="CM311" s="122">
        <f>IF('Copy &amp; Paste Roster Report Here'!$A308=CM$7,IF('Copy &amp; Paste Roster Report Here'!$M308="RH",1,0),0)</f>
        <v>0</v>
      </c>
      <c r="CN311" s="122">
        <f>IF('Copy &amp; Paste Roster Report Here'!$A308=CN$7,IF('Copy &amp; Paste Roster Report Here'!$M308="RH",1,0),0)</f>
        <v>0</v>
      </c>
      <c r="CO311" s="122">
        <f>IF('Copy &amp; Paste Roster Report Here'!$A308=CO$7,IF('Copy &amp; Paste Roster Report Here'!$M308="RH",1,0),0)</f>
        <v>0</v>
      </c>
      <c r="CP311" s="122">
        <f>IF('Copy &amp; Paste Roster Report Here'!$A308=CP$7,IF('Copy &amp; Paste Roster Report Here'!$M308="RH",1,0),0)</f>
        <v>0</v>
      </c>
      <c r="CQ311" s="122">
        <f>IF('Copy &amp; Paste Roster Report Here'!$A308=CQ$7,IF('Copy &amp; Paste Roster Report Here'!$M308="RH",1,0),0)</f>
        <v>0</v>
      </c>
      <c r="CR311" s="73">
        <f t="shared" si="74"/>
        <v>0</v>
      </c>
      <c r="CS311" s="123">
        <f>IF('Copy &amp; Paste Roster Report Here'!$A308=CS$7,IF('Copy &amp; Paste Roster Report Here'!$M308="QT",1,0),0)</f>
        <v>0</v>
      </c>
      <c r="CT311" s="123">
        <f>IF('Copy &amp; Paste Roster Report Here'!$A308=CT$7,IF('Copy &amp; Paste Roster Report Here'!$M308="QT",1,0),0)</f>
        <v>0</v>
      </c>
      <c r="CU311" s="123">
        <f>IF('Copy &amp; Paste Roster Report Here'!$A308=CU$7,IF('Copy &amp; Paste Roster Report Here'!$M308="QT",1,0),0)</f>
        <v>0</v>
      </c>
      <c r="CV311" s="123">
        <f>IF('Copy &amp; Paste Roster Report Here'!$A308=CV$7,IF('Copy &amp; Paste Roster Report Here'!$M308="QT",1,0),0)</f>
        <v>0</v>
      </c>
      <c r="CW311" s="123">
        <f>IF('Copy &amp; Paste Roster Report Here'!$A308=CW$7,IF('Copy &amp; Paste Roster Report Here'!$M308="QT",1,0),0)</f>
        <v>0</v>
      </c>
      <c r="CX311" s="123">
        <f>IF('Copy &amp; Paste Roster Report Here'!$A308=CX$7,IF('Copy &amp; Paste Roster Report Here'!$M308="QT",1,0),0)</f>
        <v>0</v>
      </c>
      <c r="CY311" s="123">
        <f>IF('Copy &amp; Paste Roster Report Here'!$A308=CY$7,IF('Copy &amp; Paste Roster Report Here'!$M308="QT",1,0),0)</f>
        <v>0</v>
      </c>
      <c r="CZ311" s="123">
        <f>IF('Copy &amp; Paste Roster Report Here'!$A308=CZ$7,IF('Copy &amp; Paste Roster Report Here'!$M308="QT",1,0),0)</f>
        <v>0</v>
      </c>
      <c r="DA311" s="123">
        <f>IF('Copy &amp; Paste Roster Report Here'!$A308=DA$7,IF('Copy &amp; Paste Roster Report Here'!$M308="QT",1,0),0)</f>
        <v>0</v>
      </c>
      <c r="DB311" s="123">
        <f>IF('Copy &amp; Paste Roster Report Here'!$A308=DB$7,IF('Copy &amp; Paste Roster Report Here'!$M308="QT",1,0),0)</f>
        <v>0</v>
      </c>
      <c r="DC311" s="123">
        <f>IF('Copy &amp; Paste Roster Report Here'!$A308=DC$7,IF('Copy &amp; Paste Roster Report Here'!$M308="QT",1,0),0)</f>
        <v>0</v>
      </c>
      <c r="DD311" s="73">
        <f t="shared" si="75"/>
        <v>0</v>
      </c>
      <c r="DE311" s="124">
        <f>IF('Copy &amp; Paste Roster Report Here'!$A308=DE$7,IF('Copy &amp; Paste Roster Report Here'!$M308="xxxxxxxxxxx",1,0),0)</f>
        <v>0</v>
      </c>
      <c r="DF311" s="124">
        <f>IF('Copy &amp; Paste Roster Report Here'!$A308=DF$7,IF('Copy &amp; Paste Roster Report Here'!$M308="xxxxxxxxxxx",1,0),0)</f>
        <v>0</v>
      </c>
      <c r="DG311" s="124">
        <f>IF('Copy &amp; Paste Roster Report Here'!$A308=DG$7,IF('Copy &amp; Paste Roster Report Here'!$M308="xxxxxxxxxxx",1,0),0)</f>
        <v>0</v>
      </c>
      <c r="DH311" s="124">
        <f>IF('Copy &amp; Paste Roster Report Here'!$A308=DH$7,IF('Copy &amp; Paste Roster Report Here'!$M308="xxxxxxxxxxx",1,0),0)</f>
        <v>0</v>
      </c>
      <c r="DI311" s="124">
        <f>IF('Copy &amp; Paste Roster Report Here'!$A308=DI$7,IF('Copy &amp; Paste Roster Report Here'!$M308="xxxxxxxxxxx",1,0),0)</f>
        <v>0</v>
      </c>
      <c r="DJ311" s="124">
        <f>IF('Copy &amp; Paste Roster Report Here'!$A308=DJ$7,IF('Copy &amp; Paste Roster Report Here'!$M308="xxxxxxxxxxx",1,0),0)</f>
        <v>0</v>
      </c>
      <c r="DK311" s="124">
        <f>IF('Copy &amp; Paste Roster Report Here'!$A308=DK$7,IF('Copy &amp; Paste Roster Report Here'!$M308="xxxxxxxxxxx",1,0),0)</f>
        <v>0</v>
      </c>
      <c r="DL311" s="124">
        <f>IF('Copy &amp; Paste Roster Report Here'!$A308=DL$7,IF('Copy &amp; Paste Roster Report Here'!$M308="xxxxxxxxxxx",1,0),0)</f>
        <v>0</v>
      </c>
      <c r="DM311" s="124">
        <f>IF('Copy &amp; Paste Roster Report Here'!$A308=DM$7,IF('Copy &amp; Paste Roster Report Here'!$M308="xxxxxxxxxxx",1,0),0)</f>
        <v>0</v>
      </c>
      <c r="DN311" s="124">
        <f>IF('Copy &amp; Paste Roster Report Here'!$A308=DN$7,IF('Copy &amp; Paste Roster Report Here'!$M308="xxxxxxxxxxx",1,0),0)</f>
        <v>0</v>
      </c>
      <c r="DO311" s="124">
        <f>IF('Copy &amp; Paste Roster Report Here'!$A308=DO$7,IF('Copy &amp; Paste Roster Report Here'!$M308="xxxxxxxxxxx",1,0),0)</f>
        <v>0</v>
      </c>
      <c r="DP311" s="125">
        <f t="shared" si="76"/>
        <v>0</v>
      </c>
      <c r="DQ311" s="126">
        <f t="shared" si="77"/>
        <v>0</v>
      </c>
    </row>
    <row r="312" spans="1:121" x14ac:dyDescent="0.2">
      <c r="A312" s="111">
        <f t="shared" si="63"/>
        <v>0</v>
      </c>
      <c r="B312" s="111">
        <f t="shared" si="64"/>
        <v>0</v>
      </c>
      <c r="C312" s="112">
        <f>+('Copy &amp; Paste Roster Report Here'!$P309-'Copy &amp; Paste Roster Report Here'!$O309)/30</f>
        <v>0</v>
      </c>
      <c r="D312" s="112">
        <f>+('Copy &amp; Paste Roster Report Here'!$P309-'Copy &amp; Paste Roster Report Here'!$O309)</f>
        <v>0</v>
      </c>
      <c r="E312" s="111">
        <f>'Copy &amp; Paste Roster Report Here'!N309</f>
        <v>0</v>
      </c>
      <c r="F312" s="111" t="str">
        <f t="shared" si="65"/>
        <v>N</v>
      </c>
      <c r="G312" s="111">
        <f>'Copy &amp; Paste Roster Report Here'!R309</f>
        <v>0</v>
      </c>
      <c r="H312" s="113">
        <f t="shared" si="66"/>
        <v>0</v>
      </c>
      <c r="I312" s="112">
        <f>IF(F312="N",$F$5-'Copy &amp; Paste Roster Report Here'!O309,+'Copy &amp; Paste Roster Report Here'!Q309-'Copy &amp; Paste Roster Report Here'!O309)</f>
        <v>0</v>
      </c>
      <c r="J312" s="114">
        <f t="shared" si="67"/>
        <v>0</v>
      </c>
      <c r="K312" s="114">
        <f t="shared" si="68"/>
        <v>0</v>
      </c>
      <c r="L312" s="115">
        <f>'Copy &amp; Paste Roster Report Here'!F309</f>
        <v>0</v>
      </c>
      <c r="M312" s="116">
        <f t="shared" si="69"/>
        <v>0</v>
      </c>
      <c r="N312" s="117">
        <f>IF('Copy &amp; Paste Roster Report Here'!$A309='Analytical Tests'!N$7,IF($F312="Y",+$H312*N$6,0),0)</f>
        <v>0</v>
      </c>
      <c r="O312" s="117">
        <f>IF('Copy &amp; Paste Roster Report Here'!$A309='Analytical Tests'!O$7,IF($F312="Y",+$H312*O$6,0),0)</f>
        <v>0</v>
      </c>
      <c r="P312" s="117">
        <f>IF('Copy &amp; Paste Roster Report Here'!$A309='Analytical Tests'!P$7,IF($F312="Y",+$H312*P$6,0),0)</f>
        <v>0</v>
      </c>
      <c r="Q312" s="117">
        <f>IF('Copy &amp; Paste Roster Report Here'!$A309='Analytical Tests'!Q$7,IF($F312="Y",+$H312*Q$6,0),0)</f>
        <v>0</v>
      </c>
      <c r="R312" s="117">
        <f>IF('Copy &amp; Paste Roster Report Here'!$A309='Analytical Tests'!R$7,IF($F312="Y",+$H312*R$6,0),0)</f>
        <v>0</v>
      </c>
      <c r="S312" s="117">
        <f>IF('Copy &amp; Paste Roster Report Here'!$A309='Analytical Tests'!S$7,IF($F312="Y",+$H312*S$6,0),0)</f>
        <v>0</v>
      </c>
      <c r="T312" s="117">
        <f>IF('Copy &amp; Paste Roster Report Here'!$A309='Analytical Tests'!T$7,IF($F312="Y",+$H312*T$6,0),0)</f>
        <v>0</v>
      </c>
      <c r="U312" s="117">
        <f>IF('Copy &amp; Paste Roster Report Here'!$A309='Analytical Tests'!U$7,IF($F312="Y",+$H312*U$6,0),0)</f>
        <v>0</v>
      </c>
      <c r="V312" s="117">
        <f>IF('Copy &amp; Paste Roster Report Here'!$A309='Analytical Tests'!V$7,IF($F312="Y",+$H312*V$6,0),0)</f>
        <v>0</v>
      </c>
      <c r="W312" s="117">
        <f>IF('Copy &amp; Paste Roster Report Here'!$A309='Analytical Tests'!W$7,IF($F312="Y",+$H312*W$6,0),0)</f>
        <v>0</v>
      </c>
      <c r="X312" s="117">
        <f>IF('Copy &amp; Paste Roster Report Here'!$A309='Analytical Tests'!X$7,IF($F312="Y",+$H312*X$6,0),0)</f>
        <v>0</v>
      </c>
      <c r="Y312" s="117" t="b">
        <f>IF('Copy &amp; Paste Roster Report Here'!$A309='Analytical Tests'!Y$7,IF($F312="N",IF($J312&gt;=$C312,Y$6,+($I312/$D312)*Y$6),0))</f>
        <v>0</v>
      </c>
      <c r="Z312" s="117" t="b">
        <f>IF('Copy &amp; Paste Roster Report Here'!$A309='Analytical Tests'!Z$7,IF($F312="N",IF($J312&gt;=$C312,Z$6,+($I312/$D312)*Z$6),0))</f>
        <v>0</v>
      </c>
      <c r="AA312" s="117" t="b">
        <f>IF('Copy &amp; Paste Roster Report Here'!$A309='Analytical Tests'!AA$7,IF($F312="N",IF($J312&gt;=$C312,AA$6,+($I312/$D312)*AA$6),0))</f>
        <v>0</v>
      </c>
      <c r="AB312" s="117" t="b">
        <f>IF('Copy &amp; Paste Roster Report Here'!$A309='Analytical Tests'!AB$7,IF($F312="N",IF($J312&gt;=$C312,AB$6,+($I312/$D312)*AB$6),0))</f>
        <v>0</v>
      </c>
      <c r="AC312" s="117" t="b">
        <f>IF('Copy &amp; Paste Roster Report Here'!$A309='Analytical Tests'!AC$7,IF($F312="N",IF($J312&gt;=$C312,AC$6,+($I312/$D312)*AC$6),0))</f>
        <v>0</v>
      </c>
      <c r="AD312" s="117" t="b">
        <f>IF('Copy &amp; Paste Roster Report Here'!$A309='Analytical Tests'!AD$7,IF($F312="N",IF($J312&gt;=$C312,AD$6,+($I312/$D312)*AD$6),0))</f>
        <v>0</v>
      </c>
      <c r="AE312" s="117" t="b">
        <f>IF('Copy &amp; Paste Roster Report Here'!$A309='Analytical Tests'!AE$7,IF($F312="N",IF($J312&gt;=$C312,AE$6,+($I312/$D312)*AE$6),0))</f>
        <v>0</v>
      </c>
      <c r="AF312" s="117" t="b">
        <f>IF('Copy &amp; Paste Roster Report Here'!$A309='Analytical Tests'!AF$7,IF($F312="N",IF($J312&gt;=$C312,AF$6,+($I312/$D312)*AF$6),0))</f>
        <v>0</v>
      </c>
      <c r="AG312" s="117" t="b">
        <f>IF('Copy &amp; Paste Roster Report Here'!$A309='Analytical Tests'!AG$7,IF($F312="N",IF($J312&gt;=$C312,AG$6,+($I312/$D312)*AG$6),0))</f>
        <v>0</v>
      </c>
      <c r="AH312" s="117" t="b">
        <f>IF('Copy &amp; Paste Roster Report Here'!$A309='Analytical Tests'!AH$7,IF($F312="N",IF($J312&gt;=$C312,AH$6,+($I312/$D312)*AH$6),0))</f>
        <v>0</v>
      </c>
      <c r="AI312" s="117" t="b">
        <f>IF('Copy &amp; Paste Roster Report Here'!$A309='Analytical Tests'!AI$7,IF($F312="N",IF($J312&gt;=$C312,AI$6,+($I312/$D312)*AI$6),0))</f>
        <v>0</v>
      </c>
      <c r="AJ312" s="79"/>
      <c r="AK312" s="118">
        <f>IF('Copy &amp; Paste Roster Report Here'!$A309=AK$7,IF('Copy &amp; Paste Roster Report Here'!$M309="FT",1,0),0)</f>
        <v>0</v>
      </c>
      <c r="AL312" s="118">
        <f>IF('Copy &amp; Paste Roster Report Here'!$A309=AL$7,IF('Copy &amp; Paste Roster Report Here'!$M309="FT",1,0),0)</f>
        <v>0</v>
      </c>
      <c r="AM312" s="118">
        <f>IF('Copy &amp; Paste Roster Report Here'!$A309=AM$7,IF('Copy &amp; Paste Roster Report Here'!$M309="FT",1,0),0)</f>
        <v>0</v>
      </c>
      <c r="AN312" s="118">
        <f>IF('Copy &amp; Paste Roster Report Here'!$A309=AN$7,IF('Copy &amp; Paste Roster Report Here'!$M309="FT",1,0),0)</f>
        <v>0</v>
      </c>
      <c r="AO312" s="118">
        <f>IF('Copy &amp; Paste Roster Report Here'!$A309=AO$7,IF('Copy &amp; Paste Roster Report Here'!$M309="FT",1,0),0)</f>
        <v>0</v>
      </c>
      <c r="AP312" s="118">
        <f>IF('Copy &amp; Paste Roster Report Here'!$A309=AP$7,IF('Copy &amp; Paste Roster Report Here'!$M309="FT",1,0),0)</f>
        <v>0</v>
      </c>
      <c r="AQ312" s="118">
        <f>IF('Copy &amp; Paste Roster Report Here'!$A309=AQ$7,IF('Copy &amp; Paste Roster Report Here'!$M309="FT",1,0),0)</f>
        <v>0</v>
      </c>
      <c r="AR312" s="118">
        <f>IF('Copy &amp; Paste Roster Report Here'!$A309=AR$7,IF('Copy &amp; Paste Roster Report Here'!$M309="FT",1,0),0)</f>
        <v>0</v>
      </c>
      <c r="AS312" s="118">
        <f>IF('Copy &amp; Paste Roster Report Here'!$A309=AS$7,IF('Copy &amp; Paste Roster Report Here'!$M309="FT",1,0),0)</f>
        <v>0</v>
      </c>
      <c r="AT312" s="118">
        <f>IF('Copy &amp; Paste Roster Report Here'!$A309=AT$7,IF('Copy &amp; Paste Roster Report Here'!$M309="FT",1,0),0)</f>
        <v>0</v>
      </c>
      <c r="AU312" s="118">
        <f>IF('Copy &amp; Paste Roster Report Here'!$A309=AU$7,IF('Copy &amp; Paste Roster Report Here'!$M309="FT",1,0),0)</f>
        <v>0</v>
      </c>
      <c r="AV312" s="73">
        <f t="shared" si="70"/>
        <v>0</v>
      </c>
      <c r="AW312" s="119">
        <f>IF('Copy &amp; Paste Roster Report Here'!$A309=AW$7,IF('Copy &amp; Paste Roster Report Here'!$M309="HT",1,0),0)</f>
        <v>0</v>
      </c>
      <c r="AX312" s="119">
        <f>IF('Copy &amp; Paste Roster Report Here'!$A309=AX$7,IF('Copy &amp; Paste Roster Report Here'!$M309="HT",1,0),0)</f>
        <v>0</v>
      </c>
      <c r="AY312" s="119">
        <f>IF('Copy &amp; Paste Roster Report Here'!$A309=AY$7,IF('Copy &amp; Paste Roster Report Here'!$M309="HT",1,0),0)</f>
        <v>0</v>
      </c>
      <c r="AZ312" s="119">
        <f>IF('Copy &amp; Paste Roster Report Here'!$A309=AZ$7,IF('Copy &amp; Paste Roster Report Here'!$M309="HT",1,0),0)</f>
        <v>0</v>
      </c>
      <c r="BA312" s="119">
        <f>IF('Copy &amp; Paste Roster Report Here'!$A309=BA$7,IF('Copy &amp; Paste Roster Report Here'!$M309="HT",1,0),0)</f>
        <v>0</v>
      </c>
      <c r="BB312" s="119">
        <f>IF('Copy &amp; Paste Roster Report Here'!$A309=BB$7,IF('Copy &amp; Paste Roster Report Here'!$M309="HT",1,0),0)</f>
        <v>0</v>
      </c>
      <c r="BC312" s="119">
        <f>IF('Copy &amp; Paste Roster Report Here'!$A309=BC$7,IF('Copy &amp; Paste Roster Report Here'!$M309="HT",1,0),0)</f>
        <v>0</v>
      </c>
      <c r="BD312" s="119">
        <f>IF('Copy &amp; Paste Roster Report Here'!$A309=BD$7,IF('Copy &amp; Paste Roster Report Here'!$M309="HT",1,0),0)</f>
        <v>0</v>
      </c>
      <c r="BE312" s="119">
        <f>IF('Copy &amp; Paste Roster Report Here'!$A309=BE$7,IF('Copy &amp; Paste Roster Report Here'!$M309="HT",1,0),0)</f>
        <v>0</v>
      </c>
      <c r="BF312" s="119">
        <f>IF('Copy &amp; Paste Roster Report Here'!$A309=BF$7,IF('Copy &amp; Paste Roster Report Here'!$M309="HT",1,0),0)</f>
        <v>0</v>
      </c>
      <c r="BG312" s="119">
        <f>IF('Copy &amp; Paste Roster Report Here'!$A309=BG$7,IF('Copy &amp; Paste Roster Report Here'!$M309="HT",1,0),0)</f>
        <v>0</v>
      </c>
      <c r="BH312" s="73">
        <f t="shared" si="71"/>
        <v>0</v>
      </c>
      <c r="BI312" s="120">
        <f>IF('Copy &amp; Paste Roster Report Here'!$A309=BI$7,IF('Copy &amp; Paste Roster Report Here'!$M309="MT",1,0),0)</f>
        <v>0</v>
      </c>
      <c r="BJ312" s="120">
        <f>IF('Copy &amp; Paste Roster Report Here'!$A309=BJ$7,IF('Copy &amp; Paste Roster Report Here'!$M309="MT",1,0),0)</f>
        <v>0</v>
      </c>
      <c r="BK312" s="120">
        <f>IF('Copy &amp; Paste Roster Report Here'!$A309=BK$7,IF('Copy &amp; Paste Roster Report Here'!$M309="MT",1,0),0)</f>
        <v>0</v>
      </c>
      <c r="BL312" s="120">
        <f>IF('Copy &amp; Paste Roster Report Here'!$A309=BL$7,IF('Copy &amp; Paste Roster Report Here'!$M309="MT",1,0),0)</f>
        <v>0</v>
      </c>
      <c r="BM312" s="120">
        <f>IF('Copy &amp; Paste Roster Report Here'!$A309=BM$7,IF('Copy &amp; Paste Roster Report Here'!$M309="MT",1,0),0)</f>
        <v>0</v>
      </c>
      <c r="BN312" s="120">
        <f>IF('Copy &amp; Paste Roster Report Here'!$A309=BN$7,IF('Copy &amp; Paste Roster Report Here'!$M309="MT",1,0),0)</f>
        <v>0</v>
      </c>
      <c r="BO312" s="120">
        <f>IF('Copy &amp; Paste Roster Report Here'!$A309=BO$7,IF('Copy &amp; Paste Roster Report Here'!$M309="MT",1,0),0)</f>
        <v>0</v>
      </c>
      <c r="BP312" s="120">
        <f>IF('Copy &amp; Paste Roster Report Here'!$A309=BP$7,IF('Copy &amp; Paste Roster Report Here'!$M309="MT",1,0),0)</f>
        <v>0</v>
      </c>
      <c r="BQ312" s="120">
        <f>IF('Copy &amp; Paste Roster Report Here'!$A309=BQ$7,IF('Copy &amp; Paste Roster Report Here'!$M309="MT",1,0),0)</f>
        <v>0</v>
      </c>
      <c r="BR312" s="120">
        <f>IF('Copy &amp; Paste Roster Report Here'!$A309=BR$7,IF('Copy &amp; Paste Roster Report Here'!$M309="MT",1,0),0)</f>
        <v>0</v>
      </c>
      <c r="BS312" s="120">
        <f>IF('Copy &amp; Paste Roster Report Here'!$A309=BS$7,IF('Copy &amp; Paste Roster Report Here'!$M309="MT",1,0),0)</f>
        <v>0</v>
      </c>
      <c r="BT312" s="73">
        <f t="shared" si="72"/>
        <v>0</v>
      </c>
      <c r="BU312" s="121">
        <f>IF('Copy &amp; Paste Roster Report Here'!$A309=BU$7,IF('Copy &amp; Paste Roster Report Here'!$M309="fy",1,0),0)</f>
        <v>0</v>
      </c>
      <c r="BV312" s="121">
        <f>IF('Copy &amp; Paste Roster Report Here'!$A309=BV$7,IF('Copy &amp; Paste Roster Report Here'!$M309="fy",1,0),0)</f>
        <v>0</v>
      </c>
      <c r="BW312" s="121">
        <f>IF('Copy &amp; Paste Roster Report Here'!$A309=BW$7,IF('Copy &amp; Paste Roster Report Here'!$M309="fy",1,0),0)</f>
        <v>0</v>
      </c>
      <c r="BX312" s="121">
        <f>IF('Copy &amp; Paste Roster Report Here'!$A309=BX$7,IF('Copy &amp; Paste Roster Report Here'!$M309="fy",1,0),0)</f>
        <v>0</v>
      </c>
      <c r="BY312" s="121">
        <f>IF('Copy &amp; Paste Roster Report Here'!$A309=BY$7,IF('Copy &amp; Paste Roster Report Here'!$M309="fy",1,0),0)</f>
        <v>0</v>
      </c>
      <c r="BZ312" s="121">
        <f>IF('Copy &amp; Paste Roster Report Here'!$A309=BZ$7,IF('Copy &amp; Paste Roster Report Here'!$M309="fy",1,0),0)</f>
        <v>0</v>
      </c>
      <c r="CA312" s="121">
        <f>IF('Copy &amp; Paste Roster Report Here'!$A309=CA$7,IF('Copy &amp; Paste Roster Report Here'!$M309="fy",1,0),0)</f>
        <v>0</v>
      </c>
      <c r="CB312" s="121">
        <f>IF('Copy &amp; Paste Roster Report Here'!$A309=CB$7,IF('Copy &amp; Paste Roster Report Here'!$M309="fy",1,0),0)</f>
        <v>0</v>
      </c>
      <c r="CC312" s="121">
        <f>IF('Copy &amp; Paste Roster Report Here'!$A309=CC$7,IF('Copy &amp; Paste Roster Report Here'!$M309="fy",1,0),0)</f>
        <v>0</v>
      </c>
      <c r="CD312" s="121">
        <f>IF('Copy &amp; Paste Roster Report Here'!$A309=CD$7,IF('Copy &amp; Paste Roster Report Here'!$M309="fy",1,0),0)</f>
        <v>0</v>
      </c>
      <c r="CE312" s="121">
        <f>IF('Copy &amp; Paste Roster Report Here'!$A309=CE$7,IF('Copy &amp; Paste Roster Report Here'!$M309="fy",1,0),0)</f>
        <v>0</v>
      </c>
      <c r="CF312" s="73">
        <f t="shared" si="73"/>
        <v>0</v>
      </c>
      <c r="CG312" s="122">
        <f>IF('Copy &amp; Paste Roster Report Here'!$A309=CG$7,IF('Copy &amp; Paste Roster Report Here'!$M309="RH",1,0),0)</f>
        <v>0</v>
      </c>
      <c r="CH312" s="122">
        <f>IF('Copy &amp; Paste Roster Report Here'!$A309=CH$7,IF('Copy &amp; Paste Roster Report Here'!$M309="RH",1,0),0)</f>
        <v>0</v>
      </c>
      <c r="CI312" s="122">
        <f>IF('Copy &amp; Paste Roster Report Here'!$A309=CI$7,IF('Copy &amp; Paste Roster Report Here'!$M309="RH",1,0),0)</f>
        <v>0</v>
      </c>
      <c r="CJ312" s="122">
        <f>IF('Copy &amp; Paste Roster Report Here'!$A309=CJ$7,IF('Copy &amp; Paste Roster Report Here'!$M309="RH",1,0),0)</f>
        <v>0</v>
      </c>
      <c r="CK312" s="122">
        <f>IF('Copy &amp; Paste Roster Report Here'!$A309=CK$7,IF('Copy &amp; Paste Roster Report Here'!$M309="RH",1,0),0)</f>
        <v>0</v>
      </c>
      <c r="CL312" s="122">
        <f>IF('Copy &amp; Paste Roster Report Here'!$A309=CL$7,IF('Copy &amp; Paste Roster Report Here'!$M309="RH",1,0),0)</f>
        <v>0</v>
      </c>
      <c r="CM312" s="122">
        <f>IF('Copy &amp; Paste Roster Report Here'!$A309=CM$7,IF('Copy &amp; Paste Roster Report Here'!$M309="RH",1,0),0)</f>
        <v>0</v>
      </c>
      <c r="CN312" s="122">
        <f>IF('Copy &amp; Paste Roster Report Here'!$A309=CN$7,IF('Copy &amp; Paste Roster Report Here'!$M309="RH",1,0),0)</f>
        <v>0</v>
      </c>
      <c r="CO312" s="122">
        <f>IF('Copy &amp; Paste Roster Report Here'!$A309=CO$7,IF('Copy &amp; Paste Roster Report Here'!$M309="RH",1,0),0)</f>
        <v>0</v>
      </c>
      <c r="CP312" s="122">
        <f>IF('Copy &amp; Paste Roster Report Here'!$A309=CP$7,IF('Copy &amp; Paste Roster Report Here'!$M309="RH",1,0),0)</f>
        <v>0</v>
      </c>
      <c r="CQ312" s="122">
        <f>IF('Copy &amp; Paste Roster Report Here'!$A309=CQ$7,IF('Copy &amp; Paste Roster Report Here'!$M309="RH",1,0),0)</f>
        <v>0</v>
      </c>
      <c r="CR312" s="73">
        <f t="shared" si="74"/>
        <v>0</v>
      </c>
      <c r="CS312" s="123">
        <f>IF('Copy &amp; Paste Roster Report Here'!$A309=CS$7,IF('Copy &amp; Paste Roster Report Here'!$M309="QT",1,0),0)</f>
        <v>0</v>
      </c>
      <c r="CT312" s="123">
        <f>IF('Copy &amp; Paste Roster Report Here'!$A309=CT$7,IF('Copy &amp; Paste Roster Report Here'!$M309="QT",1,0),0)</f>
        <v>0</v>
      </c>
      <c r="CU312" s="123">
        <f>IF('Copy &amp; Paste Roster Report Here'!$A309=CU$7,IF('Copy &amp; Paste Roster Report Here'!$M309="QT",1,0),0)</f>
        <v>0</v>
      </c>
      <c r="CV312" s="123">
        <f>IF('Copy &amp; Paste Roster Report Here'!$A309=CV$7,IF('Copy &amp; Paste Roster Report Here'!$M309="QT",1,0),0)</f>
        <v>0</v>
      </c>
      <c r="CW312" s="123">
        <f>IF('Copy &amp; Paste Roster Report Here'!$A309=CW$7,IF('Copy &amp; Paste Roster Report Here'!$M309="QT",1,0),0)</f>
        <v>0</v>
      </c>
      <c r="CX312" s="123">
        <f>IF('Copy &amp; Paste Roster Report Here'!$A309=CX$7,IF('Copy &amp; Paste Roster Report Here'!$M309="QT",1,0),0)</f>
        <v>0</v>
      </c>
      <c r="CY312" s="123">
        <f>IF('Copy &amp; Paste Roster Report Here'!$A309=CY$7,IF('Copy &amp; Paste Roster Report Here'!$M309="QT",1,0),0)</f>
        <v>0</v>
      </c>
      <c r="CZ312" s="123">
        <f>IF('Copy &amp; Paste Roster Report Here'!$A309=CZ$7,IF('Copy &amp; Paste Roster Report Here'!$M309="QT",1,0),0)</f>
        <v>0</v>
      </c>
      <c r="DA312" s="123">
        <f>IF('Copy &amp; Paste Roster Report Here'!$A309=DA$7,IF('Copy &amp; Paste Roster Report Here'!$M309="QT",1,0),0)</f>
        <v>0</v>
      </c>
      <c r="DB312" s="123">
        <f>IF('Copy &amp; Paste Roster Report Here'!$A309=DB$7,IF('Copy &amp; Paste Roster Report Here'!$M309="QT",1,0),0)</f>
        <v>0</v>
      </c>
      <c r="DC312" s="123">
        <f>IF('Copy &amp; Paste Roster Report Here'!$A309=DC$7,IF('Copy &amp; Paste Roster Report Here'!$M309="QT",1,0),0)</f>
        <v>0</v>
      </c>
      <c r="DD312" s="73">
        <f t="shared" si="75"/>
        <v>0</v>
      </c>
      <c r="DE312" s="124">
        <f>IF('Copy &amp; Paste Roster Report Here'!$A309=DE$7,IF('Copy &amp; Paste Roster Report Here'!$M309="xxxxxxxxxxx",1,0),0)</f>
        <v>0</v>
      </c>
      <c r="DF312" s="124">
        <f>IF('Copy &amp; Paste Roster Report Here'!$A309=DF$7,IF('Copy &amp; Paste Roster Report Here'!$M309="xxxxxxxxxxx",1,0),0)</f>
        <v>0</v>
      </c>
      <c r="DG312" s="124">
        <f>IF('Copy &amp; Paste Roster Report Here'!$A309=DG$7,IF('Copy &amp; Paste Roster Report Here'!$M309="xxxxxxxxxxx",1,0),0)</f>
        <v>0</v>
      </c>
      <c r="DH312" s="124">
        <f>IF('Copy &amp; Paste Roster Report Here'!$A309=DH$7,IF('Copy &amp; Paste Roster Report Here'!$M309="xxxxxxxxxxx",1,0),0)</f>
        <v>0</v>
      </c>
      <c r="DI312" s="124">
        <f>IF('Copy &amp; Paste Roster Report Here'!$A309=DI$7,IF('Copy &amp; Paste Roster Report Here'!$M309="xxxxxxxxxxx",1,0),0)</f>
        <v>0</v>
      </c>
      <c r="DJ312" s="124">
        <f>IF('Copy &amp; Paste Roster Report Here'!$A309=DJ$7,IF('Copy &amp; Paste Roster Report Here'!$M309="xxxxxxxxxxx",1,0),0)</f>
        <v>0</v>
      </c>
      <c r="DK312" s="124">
        <f>IF('Copy &amp; Paste Roster Report Here'!$A309=DK$7,IF('Copy &amp; Paste Roster Report Here'!$M309="xxxxxxxxxxx",1,0),0)</f>
        <v>0</v>
      </c>
      <c r="DL312" s="124">
        <f>IF('Copy &amp; Paste Roster Report Here'!$A309=DL$7,IF('Copy &amp; Paste Roster Report Here'!$M309="xxxxxxxxxxx",1,0),0)</f>
        <v>0</v>
      </c>
      <c r="DM312" s="124">
        <f>IF('Copy &amp; Paste Roster Report Here'!$A309=DM$7,IF('Copy &amp; Paste Roster Report Here'!$M309="xxxxxxxxxxx",1,0),0)</f>
        <v>0</v>
      </c>
      <c r="DN312" s="124">
        <f>IF('Copy &amp; Paste Roster Report Here'!$A309=DN$7,IF('Copy &amp; Paste Roster Report Here'!$M309="xxxxxxxxxxx",1,0),0)</f>
        <v>0</v>
      </c>
      <c r="DO312" s="124">
        <f>IF('Copy &amp; Paste Roster Report Here'!$A309=DO$7,IF('Copy &amp; Paste Roster Report Here'!$M309="xxxxxxxxxxx",1,0),0)</f>
        <v>0</v>
      </c>
      <c r="DP312" s="125">
        <f t="shared" si="76"/>
        <v>0</v>
      </c>
      <c r="DQ312" s="126">
        <f t="shared" si="77"/>
        <v>0</v>
      </c>
    </row>
    <row r="313" spans="1:121" x14ac:dyDescent="0.2">
      <c r="A313" s="111">
        <f t="shared" si="63"/>
        <v>0</v>
      </c>
      <c r="B313" s="111">
        <f t="shared" si="64"/>
        <v>0</v>
      </c>
      <c r="C313" s="112">
        <f>+('Copy &amp; Paste Roster Report Here'!$P310-'Copy &amp; Paste Roster Report Here'!$O310)/30</f>
        <v>0</v>
      </c>
      <c r="D313" s="112">
        <f>+('Copy &amp; Paste Roster Report Here'!$P310-'Copy &amp; Paste Roster Report Here'!$O310)</f>
        <v>0</v>
      </c>
      <c r="E313" s="111">
        <f>'Copy &amp; Paste Roster Report Here'!N310</f>
        <v>0</v>
      </c>
      <c r="F313" s="111" t="str">
        <f t="shared" si="65"/>
        <v>N</v>
      </c>
      <c r="G313" s="111">
        <f>'Copy &amp; Paste Roster Report Here'!R310</f>
        <v>0</v>
      </c>
      <c r="H313" s="113">
        <f t="shared" si="66"/>
        <v>0</v>
      </c>
      <c r="I313" s="112">
        <f>IF(F313="N",$F$5-'Copy &amp; Paste Roster Report Here'!O310,+'Copy &amp; Paste Roster Report Here'!Q310-'Copy &amp; Paste Roster Report Here'!O310)</f>
        <v>0</v>
      </c>
      <c r="J313" s="114">
        <f t="shared" si="67"/>
        <v>0</v>
      </c>
      <c r="K313" s="114">
        <f t="shared" si="68"/>
        <v>0</v>
      </c>
      <c r="L313" s="115">
        <f>'Copy &amp; Paste Roster Report Here'!F310</f>
        <v>0</v>
      </c>
      <c r="M313" s="116">
        <f t="shared" si="69"/>
        <v>0</v>
      </c>
      <c r="N313" s="117">
        <f>IF('Copy &amp; Paste Roster Report Here'!$A310='Analytical Tests'!N$7,IF($F313="Y",+$H313*N$6,0),0)</f>
        <v>0</v>
      </c>
      <c r="O313" s="117">
        <f>IF('Copy &amp; Paste Roster Report Here'!$A310='Analytical Tests'!O$7,IF($F313="Y",+$H313*O$6,0),0)</f>
        <v>0</v>
      </c>
      <c r="P313" s="117">
        <f>IF('Copy &amp; Paste Roster Report Here'!$A310='Analytical Tests'!P$7,IF($F313="Y",+$H313*P$6,0),0)</f>
        <v>0</v>
      </c>
      <c r="Q313" s="117">
        <f>IF('Copy &amp; Paste Roster Report Here'!$A310='Analytical Tests'!Q$7,IF($F313="Y",+$H313*Q$6,0),0)</f>
        <v>0</v>
      </c>
      <c r="R313" s="117">
        <f>IF('Copy &amp; Paste Roster Report Here'!$A310='Analytical Tests'!R$7,IF($F313="Y",+$H313*R$6,0),0)</f>
        <v>0</v>
      </c>
      <c r="S313" s="117">
        <f>IF('Copy &amp; Paste Roster Report Here'!$A310='Analytical Tests'!S$7,IF($F313="Y",+$H313*S$6,0),0)</f>
        <v>0</v>
      </c>
      <c r="T313" s="117">
        <f>IF('Copy &amp; Paste Roster Report Here'!$A310='Analytical Tests'!T$7,IF($F313="Y",+$H313*T$6,0),0)</f>
        <v>0</v>
      </c>
      <c r="U313" s="117">
        <f>IF('Copy &amp; Paste Roster Report Here'!$A310='Analytical Tests'!U$7,IF($F313="Y",+$H313*U$6,0),0)</f>
        <v>0</v>
      </c>
      <c r="V313" s="117">
        <f>IF('Copy &amp; Paste Roster Report Here'!$A310='Analytical Tests'!V$7,IF($F313="Y",+$H313*V$6,0),0)</f>
        <v>0</v>
      </c>
      <c r="W313" s="117">
        <f>IF('Copy &amp; Paste Roster Report Here'!$A310='Analytical Tests'!W$7,IF($F313="Y",+$H313*W$6,0),0)</f>
        <v>0</v>
      </c>
      <c r="X313" s="117">
        <f>IF('Copy &amp; Paste Roster Report Here'!$A310='Analytical Tests'!X$7,IF($F313="Y",+$H313*X$6,0),0)</f>
        <v>0</v>
      </c>
      <c r="Y313" s="117" t="b">
        <f>IF('Copy &amp; Paste Roster Report Here'!$A310='Analytical Tests'!Y$7,IF($F313="N",IF($J313&gt;=$C313,Y$6,+($I313/$D313)*Y$6),0))</f>
        <v>0</v>
      </c>
      <c r="Z313" s="117" t="b">
        <f>IF('Copy &amp; Paste Roster Report Here'!$A310='Analytical Tests'!Z$7,IF($F313="N",IF($J313&gt;=$C313,Z$6,+($I313/$D313)*Z$6),0))</f>
        <v>0</v>
      </c>
      <c r="AA313" s="117" t="b">
        <f>IF('Copy &amp; Paste Roster Report Here'!$A310='Analytical Tests'!AA$7,IF($F313="N",IF($J313&gt;=$C313,AA$6,+($I313/$D313)*AA$6),0))</f>
        <v>0</v>
      </c>
      <c r="AB313" s="117" t="b">
        <f>IF('Copy &amp; Paste Roster Report Here'!$A310='Analytical Tests'!AB$7,IF($F313="N",IF($J313&gt;=$C313,AB$6,+($I313/$D313)*AB$6),0))</f>
        <v>0</v>
      </c>
      <c r="AC313" s="117" t="b">
        <f>IF('Copy &amp; Paste Roster Report Here'!$A310='Analytical Tests'!AC$7,IF($F313="N",IF($J313&gt;=$C313,AC$6,+($I313/$D313)*AC$6),0))</f>
        <v>0</v>
      </c>
      <c r="AD313" s="117" t="b">
        <f>IF('Copy &amp; Paste Roster Report Here'!$A310='Analytical Tests'!AD$7,IF($F313="N",IF($J313&gt;=$C313,AD$6,+($I313/$D313)*AD$6),0))</f>
        <v>0</v>
      </c>
      <c r="AE313" s="117" t="b">
        <f>IF('Copy &amp; Paste Roster Report Here'!$A310='Analytical Tests'!AE$7,IF($F313="N",IF($J313&gt;=$C313,AE$6,+($I313/$D313)*AE$6),0))</f>
        <v>0</v>
      </c>
      <c r="AF313" s="117" t="b">
        <f>IF('Copy &amp; Paste Roster Report Here'!$A310='Analytical Tests'!AF$7,IF($F313="N",IF($J313&gt;=$C313,AF$6,+($I313/$D313)*AF$6),0))</f>
        <v>0</v>
      </c>
      <c r="AG313" s="117" t="b">
        <f>IF('Copy &amp; Paste Roster Report Here'!$A310='Analytical Tests'!AG$7,IF($F313="N",IF($J313&gt;=$C313,AG$6,+($I313/$D313)*AG$6),0))</f>
        <v>0</v>
      </c>
      <c r="AH313" s="117" t="b">
        <f>IF('Copy &amp; Paste Roster Report Here'!$A310='Analytical Tests'!AH$7,IF($F313="N",IF($J313&gt;=$C313,AH$6,+($I313/$D313)*AH$6),0))</f>
        <v>0</v>
      </c>
      <c r="AI313" s="117" t="b">
        <f>IF('Copy &amp; Paste Roster Report Here'!$A310='Analytical Tests'!AI$7,IF($F313="N",IF($J313&gt;=$C313,AI$6,+($I313/$D313)*AI$6),0))</f>
        <v>0</v>
      </c>
      <c r="AJ313" s="79"/>
      <c r="AK313" s="118">
        <f>IF('Copy &amp; Paste Roster Report Here'!$A310=AK$7,IF('Copy &amp; Paste Roster Report Here'!$M310="FT",1,0),0)</f>
        <v>0</v>
      </c>
      <c r="AL313" s="118">
        <f>IF('Copy &amp; Paste Roster Report Here'!$A310=AL$7,IF('Copy &amp; Paste Roster Report Here'!$M310="FT",1,0),0)</f>
        <v>0</v>
      </c>
      <c r="AM313" s="118">
        <f>IF('Copy &amp; Paste Roster Report Here'!$A310=AM$7,IF('Copy &amp; Paste Roster Report Here'!$M310="FT",1,0),0)</f>
        <v>0</v>
      </c>
      <c r="AN313" s="118">
        <f>IF('Copy &amp; Paste Roster Report Here'!$A310=AN$7,IF('Copy &amp; Paste Roster Report Here'!$M310="FT",1,0),0)</f>
        <v>0</v>
      </c>
      <c r="AO313" s="118">
        <f>IF('Copy &amp; Paste Roster Report Here'!$A310=AO$7,IF('Copy &amp; Paste Roster Report Here'!$M310="FT",1,0),0)</f>
        <v>0</v>
      </c>
      <c r="AP313" s="118">
        <f>IF('Copy &amp; Paste Roster Report Here'!$A310=AP$7,IF('Copy &amp; Paste Roster Report Here'!$M310="FT",1,0),0)</f>
        <v>0</v>
      </c>
      <c r="AQ313" s="118">
        <f>IF('Copy &amp; Paste Roster Report Here'!$A310=AQ$7,IF('Copy &amp; Paste Roster Report Here'!$M310="FT",1,0),0)</f>
        <v>0</v>
      </c>
      <c r="AR313" s="118">
        <f>IF('Copy &amp; Paste Roster Report Here'!$A310=AR$7,IF('Copy &amp; Paste Roster Report Here'!$M310="FT",1,0),0)</f>
        <v>0</v>
      </c>
      <c r="AS313" s="118">
        <f>IF('Copy &amp; Paste Roster Report Here'!$A310=AS$7,IF('Copy &amp; Paste Roster Report Here'!$M310="FT",1,0),0)</f>
        <v>0</v>
      </c>
      <c r="AT313" s="118">
        <f>IF('Copy &amp; Paste Roster Report Here'!$A310=AT$7,IF('Copy &amp; Paste Roster Report Here'!$M310="FT",1,0),0)</f>
        <v>0</v>
      </c>
      <c r="AU313" s="118">
        <f>IF('Copy &amp; Paste Roster Report Here'!$A310=AU$7,IF('Copy &amp; Paste Roster Report Here'!$M310="FT",1,0),0)</f>
        <v>0</v>
      </c>
      <c r="AV313" s="73">
        <f t="shared" si="70"/>
        <v>0</v>
      </c>
      <c r="AW313" s="119">
        <f>IF('Copy &amp; Paste Roster Report Here'!$A310=AW$7,IF('Copy &amp; Paste Roster Report Here'!$M310="HT",1,0),0)</f>
        <v>0</v>
      </c>
      <c r="AX313" s="119">
        <f>IF('Copy &amp; Paste Roster Report Here'!$A310=AX$7,IF('Copy &amp; Paste Roster Report Here'!$M310="HT",1,0),0)</f>
        <v>0</v>
      </c>
      <c r="AY313" s="119">
        <f>IF('Copy &amp; Paste Roster Report Here'!$A310=AY$7,IF('Copy &amp; Paste Roster Report Here'!$M310="HT",1,0),0)</f>
        <v>0</v>
      </c>
      <c r="AZ313" s="119">
        <f>IF('Copy &amp; Paste Roster Report Here'!$A310=AZ$7,IF('Copy &amp; Paste Roster Report Here'!$M310="HT",1,0),0)</f>
        <v>0</v>
      </c>
      <c r="BA313" s="119">
        <f>IF('Copy &amp; Paste Roster Report Here'!$A310=BA$7,IF('Copy &amp; Paste Roster Report Here'!$M310="HT",1,0),0)</f>
        <v>0</v>
      </c>
      <c r="BB313" s="119">
        <f>IF('Copy &amp; Paste Roster Report Here'!$A310=BB$7,IF('Copy &amp; Paste Roster Report Here'!$M310="HT",1,0),0)</f>
        <v>0</v>
      </c>
      <c r="BC313" s="119">
        <f>IF('Copy &amp; Paste Roster Report Here'!$A310=BC$7,IF('Copy &amp; Paste Roster Report Here'!$M310="HT",1,0),0)</f>
        <v>0</v>
      </c>
      <c r="BD313" s="119">
        <f>IF('Copy &amp; Paste Roster Report Here'!$A310=BD$7,IF('Copy &amp; Paste Roster Report Here'!$M310="HT",1,0),0)</f>
        <v>0</v>
      </c>
      <c r="BE313" s="119">
        <f>IF('Copy &amp; Paste Roster Report Here'!$A310=BE$7,IF('Copy &amp; Paste Roster Report Here'!$M310="HT",1,0),0)</f>
        <v>0</v>
      </c>
      <c r="BF313" s="119">
        <f>IF('Copy &amp; Paste Roster Report Here'!$A310=BF$7,IF('Copy &amp; Paste Roster Report Here'!$M310="HT",1,0),0)</f>
        <v>0</v>
      </c>
      <c r="BG313" s="119">
        <f>IF('Copy &amp; Paste Roster Report Here'!$A310=BG$7,IF('Copy &amp; Paste Roster Report Here'!$M310="HT",1,0),0)</f>
        <v>0</v>
      </c>
      <c r="BH313" s="73">
        <f t="shared" si="71"/>
        <v>0</v>
      </c>
      <c r="BI313" s="120">
        <f>IF('Copy &amp; Paste Roster Report Here'!$A310=BI$7,IF('Copy &amp; Paste Roster Report Here'!$M310="MT",1,0),0)</f>
        <v>0</v>
      </c>
      <c r="BJ313" s="120">
        <f>IF('Copy &amp; Paste Roster Report Here'!$A310=BJ$7,IF('Copy &amp; Paste Roster Report Here'!$M310="MT",1,0),0)</f>
        <v>0</v>
      </c>
      <c r="BK313" s="120">
        <f>IF('Copy &amp; Paste Roster Report Here'!$A310=BK$7,IF('Copy &amp; Paste Roster Report Here'!$M310="MT",1,0),0)</f>
        <v>0</v>
      </c>
      <c r="BL313" s="120">
        <f>IF('Copy &amp; Paste Roster Report Here'!$A310=BL$7,IF('Copy &amp; Paste Roster Report Here'!$M310="MT",1,0),0)</f>
        <v>0</v>
      </c>
      <c r="BM313" s="120">
        <f>IF('Copy &amp; Paste Roster Report Here'!$A310=BM$7,IF('Copy &amp; Paste Roster Report Here'!$M310="MT",1,0),0)</f>
        <v>0</v>
      </c>
      <c r="BN313" s="120">
        <f>IF('Copy &amp; Paste Roster Report Here'!$A310=BN$7,IF('Copy &amp; Paste Roster Report Here'!$M310="MT",1,0),0)</f>
        <v>0</v>
      </c>
      <c r="BO313" s="120">
        <f>IF('Copy &amp; Paste Roster Report Here'!$A310=BO$7,IF('Copy &amp; Paste Roster Report Here'!$M310="MT",1,0),0)</f>
        <v>0</v>
      </c>
      <c r="BP313" s="120">
        <f>IF('Copy &amp; Paste Roster Report Here'!$A310=BP$7,IF('Copy &amp; Paste Roster Report Here'!$M310="MT",1,0),0)</f>
        <v>0</v>
      </c>
      <c r="BQ313" s="120">
        <f>IF('Copy &amp; Paste Roster Report Here'!$A310=BQ$7,IF('Copy &amp; Paste Roster Report Here'!$M310="MT",1,0),0)</f>
        <v>0</v>
      </c>
      <c r="BR313" s="120">
        <f>IF('Copy &amp; Paste Roster Report Here'!$A310=BR$7,IF('Copy &amp; Paste Roster Report Here'!$M310="MT",1,0),0)</f>
        <v>0</v>
      </c>
      <c r="BS313" s="120">
        <f>IF('Copy &amp; Paste Roster Report Here'!$A310=BS$7,IF('Copy &amp; Paste Roster Report Here'!$M310="MT",1,0),0)</f>
        <v>0</v>
      </c>
      <c r="BT313" s="73">
        <f t="shared" si="72"/>
        <v>0</v>
      </c>
      <c r="BU313" s="121">
        <f>IF('Copy &amp; Paste Roster Report Here'!$A310=BU$7,IF('Copy &amp; Paste Roster Report Here'!$M310="fy",1,0),0)</f>
        <v>0</v>
      </c>
      <c r="BV313" s="121">
        <f>IF('Copy &amp; Paste Roster Report Here'!$A310=BV$7,IF('Copy &amp; Paste Roster Report Here'!$M310="fy",1,0),0)</f>
        <v>0</v>
      </c>
      <c r="BW313" s="121">
        <f>IF('Copy &amp; Paste Roster Report Here'!$A310=BW$7,IF('Copy &amp; Paste Roster Report Here'!$M310="fy",1,0),0)</f>
        <v>0</v>
      </c>
      <c r="BX313" s="121">
        <f>IF('Copy &amp; Paste Roster Report Here'!$A310=BX$7,IF('Copy &amp; Paste Roster Report Here'!$M310="fy",1,0),0)</f>
        <v>0</v>
      </c>
      <c r="BY313" s="121">
        <f>IF('Copy &amp; Paste Roster Report Here'!$A310=BY$7,IF('Copy &amp; Paste Roster Report Here'!$M310="fy",1,0),0)</f>
        <v>0</v>
      </c>
      <c r="BZ313" s="121">
        <f>IF('Copy &amp; Paste Roster Report Here'!$A310=BZ$7,IF('Copy &amp; Paste Roster Report Here'!$M310="fy",1,0),0)</f>
        <v>0</v>
      </c>
      <c r="CA313" s="121">
        <f>IF('Copy &amp; Paste Roster Report Here'!$A310=CA$7,IF('Copy &amp; Paste Roster Report Here'!$M310="fy",1,0),0)</f>
        <v>0</v>
      </c>
      <c r="CB313" s="121">
        <f>IF('Copy &amp; Paste Roster Report Here'!$A310=CB$7,IF('Copy &amp; Paste Roster Report Here'!$M310="fy",1,0),0)</f>
        <v>0</v>
      </c>
      <c r="CC313" s="121">
        <f>IF('Copy &amp; Paste Roster Report Here'!$A310=CC$7,IF('Copy &amp; Paste Roster Report Here'!$M310="fy",1,0),0)</f>
        <v>0</v>
      </c>
      <c r="CD313" s="121">
        <f>IF('Copy &amp; Paste Roster Report Here'!$A310=CD$7,IF('Copy &amp; Paste Roster Report Here'!$M310="fy",1,0),0)</f>
        <v>0</v>
      </c>
      <c r="CE313" s="121">
        <f>IF('Copy &amp; Paste Roster Report Here'!$A310=CE$7,IF('Copy &amp; Paste Roster Report Here'!$M310="fy",1,0),0)</f>
        <v>0</v>
      </c>
      <c r="CF313" s="73">
        <f t="shared" si="73"/>
        <v>0</v>
      </c>
      <c r="CG313" s="122">
        <f>IF('Copy &amp; Paste Roster Report Here'!$A310=CG$7,IF('Copy &amp; Paste Roster Report Here'!$M310="RH",1,0),0)</f>
        <v>0</v>
      </c>
      <c r="CH313" s="122">
        <f>IF('Copy &amp; Paste Roster Report Here'!$A310=CH$7,IF('Copy &amp; Paste Roster Report Here'!$M310="RH",1,0),0)</f>
        <v>0</v>
      </c>
      <c r="CI313" s="122">
        <f>IF('Copy &amp; Paste Roster Report Here'!$A310=CI$7,IF('Copy &amp; Paste Roster Report Here'!$M310="RH",1,0),0)</f>
        <v>0</v>
      </c>
      <c r="CJ313" s="122">
        <f>IF('Copy &amp; Paste Roster Report Here'!$A310=CJ$7,IF('Copy &amp; Paste Roster Report Here'!$M310="RH",1,0),0)</f>
        <v>0</v>
      </c>
      <c r="CK313" s="122">
        <f>IF('Copy &amp; Paste Roster Report Here'!$A310=CK$7,IF('Copy &amp; Paste Roster Report Here'!$M310="RH",1,0),0)</f>
        <v>0</v>
      </c>
      <c r="CL313" s="122">
        <f>IF('Copy &amp; Paste Roster Report Here'!$A310=CL$7,IF('Copy &amp; Paste Roster Report Here'!$M310="RH",1,0),0)</f>
        <v>0</v>
      </c>
      <c r="CM313" s="122">
        <f>IF('Copy &amp; Paste Roster Report Here'!$A310=CM$7,IF('Copy &amp; Paste Roster Report Here'!$M310="RH",1,0),0)</f>
        <v>0</v>
      </c>
      <c r="CN313" s="122">
        <f>IF('Copy &amp; Paste Roster Report Here'!$A310=CN$7,IF('Copy &amp; Paste Roster Report Here'!$M310="RH",1,0),0)</f>
        <v>0</v>
      </c>
      <c r="CO313" s="122">
        <f>IF('Copy &amp; Paste Roster Report Here'!$A310=CO$7,IF('Copy &amp; Paste Roster Report Here'!$M310="RH",1,0),0)</f>
        <v>0</v>
      </c>
      <c r="CP313" s="122">
        <f>IF('Copy &amp; Paste Roster Report Here'!$A310=CP$7,IF('Copy &amp; Paste Roster Report Here'!$M310="RH",1,0),0)</f>
        <v>0</v>
      </c>
      <c r="CQ313" s="122">
        <f>IF('Copy &amp; Paste Roster Report Here'!$A310=CQ$7,IF('Copy &amp; Paste Roster Report Here'!$M310="RH",1,0),0)</f>
        <v>0</v>
      </c>
      <c r="CR313" s="73">
        <f t="shared" si="74"/>
        <v>0</v>
      </c>
      <c r="CS313" s="123">
        <f>IF('Copy &amp; Paste Roster Report Here'!$A310=CS$7,IF('Copy &amp; Paste Roster Report Here'!$M310="QT",1,0),0)</f>
        <v>0</v>
      </c>
      <c r="CT313" s="123">
        <f>IF('Copy &amp; Paste Roster Report Here'!$A310=CT$7,IF('Copy &amp; Paste Roster Report Here'!$M310="QT",1,0),0)</f>
        <v>0</v>
      </c>
      <c r="CU313" s="123">
        <f>IF('Copy &amp; Paste Roster Report Here'!$A310=CU$7,IF('Copy &amp; Paste Roster Report Here'!$M310="QT",1,0),0)</f>
        <v>0</v>
      </c>
      <c r="CV313" s="123">
        <f>IF('Copy &amp; Paste Roster Report Here'!$A310=CV$7,IF('Copy &amp; Paste Roster Report Here'!$M310="QT",1,0),0)</f>
        <v>0</v>
      </c>
      <c r="CW313" s="123">
        <f>IF('Copy &amp; Paste Roster Report Here'!$A310=CW$7,IF('Copy &amp; Paste Roster Report Here'!$M310="QT",1,0),0)</f>
        <v>0</v>
      </c>
      <c r="CX313" s="123">
        <f>IF('Copy &amp; Paste Roster Report Here'!$A310=CX$7,IF('Copy &amp; Paste Roster Report Here'!$M310="QT",1,0),0)</f>
        <v>0</v>
      </c>
      <c r="CY313" s="123">
        <f>IF('Copy &amp; Paste Roster Report Here'!$A310=CY$7,IF('Copy &amp; Paste Roster Report Here'!$M310="QT",1,0),0)</f>
        <v>0</v>
      </c>
      <c r="CZ313" s="123">
        <f>IF('Copy &amp; Paste Roster Report Here'!$A310=CZ$7,IF('Copy &amp; Paste Roster Report Here'!$M310="QT",1,0),0)</f>
        <v>0</v>
      </c>
      <c r="DA313" s="123">
        <f>IF('Copy &amp; Paste Roster Report Here'!$A310=DA$7,IF('Copy &amp; Paste Roster Report Here'!$M310="QT",1,0),0)</f>
        <v>0</v>
      </c>
      <c r="DB313" s="123">
        <f>IF('Copy &amp; Paste Roster Report Here'!$A310=DB$7,IF('Copy &amp; Paste Roster Report Here'!$M310="QT",1,0),0)</f>
        <v>0</v>
      </c>
      <c r="DC313" s="123">
        <f>IF('Copy &amp; Paste Roster Report Here'!$A310=DC$7,IF('Copy &amp; Paste Roster Report Here'!$M310="QT",1,0),0)</f>
        <v>0</v>
      </c>
      <c r="DD313" s="73">
        <f t="shared" si="75"/>
        <v>0</v>
      </c>
      <c r="DE313" s="124">
        <f>IF('Copy &amp; Paste Roster Report Here'!$A310=DE$7,IF('Copy &amp; Paste Roster Report Here'!$M310="xxxxxxxxxxx",1,0),0)</f>
        <v>0</v>
      </c>
      <c r="DF313" s="124">
        <f>IF('Copy &amp; Paste Roster Report Here'!$A310=DF$7,IF('Copy &amp; Paste Roster Report Here'!$M310="xxxxxxxxxxx",1,0),0)</f>
        <v>0</v>
      </c>
      <c r="DG313" s="124">
        <f>IF('Copy &amp; Paste Roster Report Here'!$A310=DG$7,IF('Copy &amp; Paste Roster Report Here'!$M310="xxxxxxxxxxx",1,0),0)</f>
        <v>0</v>
      </c>
      <c r="DH313" s="124">
        <f>IF('Copy &amp; Paste Roster Report Here'!$A310=DH$7,IF('Copy &amp; Paste Roster Report Here'!$M310="xxxxxxxxxxx",1,0),0)</f>
        <v>0</v>
      </c>
      <c r="DI313" s="124">
        <f>IF('Copy &amp; Paste Roster Report Here'!$A310=DI$7,IF('Copy &amp; Paste Roster Report Here'!$M310="xxxxxxxxxxx",1,0),0)</f>
        <v>0</v>
      </c>
      <c r="DJ313" s="124">
        <f>IF('Copy &amp; Paste Roster Report Here'!$A310=DJ$7,IF('Copy &amp; Paste Roster Report Here'!$M310="xxxxxxxxxxx",1,0),0)</f>
        <v>0</v>
      </c>
      <c r="DK313" s="124">
        <f>IF('Copy &amp; Paste Roster Report Here'!$A310=DK$7,IF('Copy &amp; Paste Roster Report Here'!$M310="xxxxxxxxxxx",1,0),0)</f>
        <v>0</v>
      </c>
      <c r="DL313" s="124">
        <f>IF('Copy &amp; Paste Roster Report Here'!$A310=DL$7,IF('Copy &amp; Paste Roster Report Here'!$M310="xxxxxxxxxxx",1,0),0)</f>
        <v>0</v>
      </c>
      <c r="DM313" s="124">
        <f>IF('Copy &amp; Paste Roster Report Here'!$A310=DM$7,IF('Copy &amp; Paste Roster Report Here'!$M310="xxxxxxxxxxx",1,0),0)</f>
        <v>0</v>
      </c>
      <c r="DN313" s="124">
        <f>IF('Copy &amp; Paste Roster Report Here'!$A310=DN$7,IF('Copy &amp; Paste Roster Report Here'!$M310="xxxxxxxxxxx",1,0),0)</f>
        <v>0</v>
      </c>
      <c r="DO313" s="124">
        <f>IF('Copy &amp; Paste Roster Report Here'!$A310=DO$7,IF('Copy &amp; Paste Roster Report Here'!$M310="xxxxxxxxxxx",1,0),0)</f>
        <v>0</v>
      </c>
      <c r="DP313" s="125">
        <f t="shared" si="76"/>
        <v>0</v>
      </c>
      <c r="DQ313" s="126">
        <f t="shared" si="77"/>
        <v>0</v>
      </c>
    </row>
    <row r="314" spans="1:121" x14ac:dyDescent="0.2">
      <c r="A314" s="111">
        <f t="shared" si="63"/>
        <v>0</v>
      </c>
      <c r="B314" s="111">
        <f t="shared" si="64"/>
        <v>0</v>
      </c>
      <c r="C314" s="112">
        <f>+('Copy &amp; Paste Roster Report Here'!$P311-'Copy &amp; Paste Roster Report Here'!$O311)/30</f>
        <v>0</v>
      </c>
      <c r="D314" s="112">
        <f>+('Copy &amp; Paste Roster Report Here'!$P311-'Copy &amp; Paste Roster Report Here'!$O311)</f>
        <v>0</v>
      </c>
      <c r="E314" s="111">
        <f>'Copy &amp; Paste Roster Report Here'!N311</f>
        <v>0</v>
      </c>
      <c r="F314" s="111" t="str">
        <f t="shared" si="65"/>
        <v>N</v>
      </c>
      <c r="G314" s="111">
        <f>'Copy &amp; Paste Roster Report Here'!R311</f>
        <v>0</v>
      </c>
      <c r="H314" s="113">
        <f t="shared" si="66"/>
        <v>0</v>
      </c>
      <c r="I314" s="112">
        <f>IF(F314="N",$F$5-'Copy &amp; Paste Roster Report Here'!O311,+'Copy &amp; Paste Roster Report Here'!Q311-'Copy &amp; Paste Roster Report Here'!O311)</f>
        <v>0</v>
      </c>
      <c r="J314" s="114">
        <f t="shared" si="67"/>
        <v>0</v>
      </c>
      <c r="K314" s="114">
        <f t="shared" si="68"/>
        <v>0</v>
      </c>
      <c r="L314" s="115">
        <f>'Copy &amp; Paste Roster Report Here'!F311</f>
        <v>0</v>
      </c>
      <c r="M314" s="116">
        <f t="shared" si="69"/>
        <v>0</v>
      </c>
      <c r="N314" s="117">
        <f>IF('Copy &amp; Paste Roster Report Here'!$A311='Analytical Tests'!N$7,IF($F314="Y",+$H314*N$6,0),0)</f>
        <v>0</v>
      </c>
      <c r="O314" s="117">
        <f>IF('Copy &amp; Paste Roster Report Here'!$A311='Analytical Tests'!O$7,IF($F314="Y",+$H314*O$6,0),0)</f>
        <v>0</v>
      </c>
      <c r="P314" s="117">
        <f>IF('Copy &amp; Paste Roster Report Here'!$A311='Analytical Tests'!P$7,IF($F314="Y",+$H314*P$6,0),0)</f>
        <v>0</v>
      </c>
      <c r="Q314" s="117">
        <f>IF('Copy &amp; Paste Roster Report Here'!$A311='Analytical Tests'!Q$7,IF($F314="Y",+$H314*Q$6,0),0)</f>
        <v>0</v>
      </c>
      <c r="R314" s="117">
        <f>IF('Copy &amp; Paste Roster Report Here'!$A311='Analytical Tests'!R$7,IF($F314="Y",+$H314*R$6,0),0)</f>
        <v>0</v>
      </c>
      <c r="S314" s="117">
        <f>IF('Copy &amp; Paste Roster Report Here'!$A311='Analytical Tests'!S$7,IF($F314="Y",+$H314*S$6,0),0)</f>
        <v>0</v>
      </c>
      <c r="T314" s="117">
        <f>IF('Copy &amp; Paste Roster Report Here'!$A311='Analytical Tests'!T$7,IF($F314="Y",+$H314*T$6,0),0)</f>
        <v>0</v>
      </c>
      <c r="U314" s="117">
        <f>IF('Copy &amp; Paste Roster Report Here'!$A311='Analytical Tests'!U$7,IF($F314="Y",+$H314*U$6,0),0)</f>
        <v>0</v>
      </c>
      <c r="V314" s="117">
        <f>IF('Copy &amp; Paste Roster Report Here'!$A311='Analytical Tests'!V$7,IF($F314="Y",+$H314*V$6,0),0)</f>
        <v>0</v>
      </c>
      <c r="W314" s="117">
        <f>IF('Copy &amp; Paste Roster Report Here'!$A311='Analytical Tests'!W$7,IF($F314="Y",+$H314*W$6,0),0)</f>
        <v>0</v>
      </c>
      <c r="X314" s="117">
        <f>IF('Copy &amp; Paste Roster Report Here'!$A311='Analytical Tests'!X$7,IF($F314="Y",+$H314*X$6,0),0)</f>
        <v>0</v>
      </c>
      <c r="Y314" s="117" t="b">
        <f>IF('Copy &amp; Paste Roster Report Here'!$A311='Analytical Tests'!Y$7,IF($F314="N",IF($J314&gt;=$C314,Y$6,+($I314/$D314)*Y$6),0))</f>
        <v>0</v>
      </c>
      <c r="Z314" s="117" t="b">
        <f>IF('Copy &amp; Paste Roster Report Here'!$A311='Analytical Tests'!Z$7,IF($F314="N",IF($J314&gt;=$C314,Z$6,+($I314/$D314)*Z$6),0))</f>
        <v>0</v>
      </c>
      <c r="AA314" s="117" t="b">
        <f>IF('Copy &amp; Paste Roster Report Here'!$A311='Analytical Tests'!AA$7,IF($F314="N",IF($J314&gt;=$C314,AA$6,+($I314/$D314)*AA$6),0))</f>
        <v>0</v>
      </c>
      <c r="AB314" s="117" t="b">
        <f>IF('Copy &amp; Paste Roster Report Here'!$A311='Analytical Tests'!AB$7,IF($F314="N",IF($J314&gt;=$C314,AB$6,+($I314/$D314)*AB$6),0))</f>
        <v>0</v>
      </c>
      <c r="AC314" s="117" t="b">
        <f>IF('Copy &amp; Paste Roster Report Here'!$A311='Analytical Tests'!AC$7,IF($F314="N",IF($J314&gt;=$C314,AC$6,+($I314/$D314)*AC$6),0))</f>
        <v>0</v>
      </c>
      <c r="AD314" s="117" t="b">
        <f>IF('Copy &amp; Paste Roster Report Here'!$A311='Analytical Tests'!AD$7,IF($F314="N",IF($J314&gt;=$C314,AD$6,+($I314/$D314)*AD$6),0))</f>
        <v>0</v>
      </c>
      <c r="AE314" s="117" t="b">
        <f>IF('Copy &amp; Paste Roster Report Here'!$A311='Analytical Tests'!AE$7,IF($F314="N",IF($J314&gt;=$C314,AE$6,+($I314/$D314)*AE$6),0))</f>
        <v>0</v>
      </c>
      <c r="AF314" s="117" t="b">
        <f>IF('Copy &amp; Paste Roster Report Here'!$A311='Analytical Tests'!AF$7,IF($F314="N",IF($J314&gt;=$C314,AF$6,+($I314/$D314)*AF$6),0))</f>
        <v>0</v>
      </c>
      <c r="AG314" s="117" t="b">
        <f>IF('Copy &amp; Paste Roster Report Here'!$A311='Analytical Tests'!AG$7,IF($F314="N",IF($J314&gt;=$C314,AG$6,+($I314/$D314)*AG$6),0))</f>
        <v>0</v>
      </c>
      <c r="AH314" s="117" t="b">
        <f>IF('Copy &amp; Paste Roster Report Here'!$A311='Analytical Tests'!AH$7,IF($F314="N",IF($J314&gt;=$C314,AH$6,+($I314/$D314)*AH$6),0))</f>
        <v>0</v>
      </c>
      <c r="AI314" s="117" t="b">
        <f>IF('Copy &amp; Paste Roster Report Here'!$A311='Analytical Tests'!AI$7,IF($F314="N",IF($J314&gt;=$C314,AI$6,+($I314/$D314)*AI$6),0))</f>
        <v>0</v>
      </c>
      <c r="AJ314" s="79"/>
      <c r="AK314" s="118">
        <f>IF('Copy &amp; Paste Roster Report Here'!$A311=AK$7,IF('Copy &amp; Paste Roster Report Here'!$M311="FT",1,0),0)</f>
        <v>0</v>
      </c>
      <c r="AL314" s="118">
        <f>IF('Copy &amp; Paste Roster Report Here'!$A311=AL$7,IF('Copy &amp; Paste Roster Report Here'!$M311="FT",1,0),0)</f>
        <v>0</v>
      </c>
      <c r="AM314" s="118">
        <f>IF('Copy &amp; Paste Roster Report Here'!$A311=AM$7,IF('Copy &amp; Paste Roster Report Here'!$M311="FT",1,0),0)</f>
        <v>0</v>
      </c>
      <c r="AN314" s="118">
        <f>IF('Copy &amp; Paste Roster Report Here'!$A311=AN$7,IF('Copy &amp; Paste Roster Report Here'!$M311="FT",1,0),0)</f>
        <v>0</v>
      </c>
      <c r="AO314" s="118">
        <f>IF('Copy &amp; Paste Roster Report Here'!$A311=AO$7,IF('Copy &amp; Paste Roster Report Here'!$M311="FT",1,0),0)</f>
        <v>0</v>
      </c>
      <c r="AP314" s="118">
        <f>IF('Copy &amp; Paste Roster Report Here'!$A311=AP$7,IF('Copy &amp; Paste Roster Report Here'!$M311="FT",1,0),0)</f>
        <v>0</v>
      </c>
      <c r="AQ314" s="118">
        <f>IF('Copy &amp; Paste Roster Report Here'!$A311=AQ$7,IF('Copy &amp; Paste Roster Report Here'!$M311="FT",1,0),0)</f>
        <v>0</v>
      </c>
      <c r="AR314" s="118">
        <f>IF('Copy &amp; Paste Roster Report Here'!$A311=AR$7,IF('Copy &amp; Paste Roster Report Here'!$M311="FT",1,0),0)</f>
        <v>0</v>
      </c>
      <c r="AS314" s="118">
        <f>IF('Copy &amp; Paste Roster Report Here'!$A311=AS$7,IF('Copy &amp; Paste Roster Report Here'!$M311="FT",1,0),0)</f>
        <v>0</v>
      </c>
      <c r="AT314" s="118">
        <f>IF('Copy &amp; Paste Roster Report Here'!$A311=AT$7,IF('Copy &amp; Paste Roster Report Here'!$M311="FT",1,0),0)</f>
        <v>0</v>
      </c>
      <c r="AU314" s="118">
        <f>IF('Copy &amp; Paste Roster Report Here'!$A311=AU$7,IF('Copy &amp; Paste Roster Report Here'!$M311="FT",1,0),0)</f>
        <v>0</v>
      </c>
      <c r="AV314" s="73">
        <f t="shared" si="70"/>
        <v>0</v>
      </c>
      <c r="AW314" s="119">
        <f>IF('Copy &amp; Paste Roster Report Here'!$A311=AW$7,IF('Copy &amp; Paste Roster Report Here'!$M311="HT",1,0),0)</f>
        <v>0</v>
      </c>
      <c r="AX314" s="119">
        <f>IF('Copy &amp; Paste Roster Report Here'!$A311=AX$7,IF('Copy &amp; Paste Roster Report Here'!$M311="HT",1,0),0)</f>
        <v>0</v>
      </c>
      <c r="AY314" s="119">
        <f>IF('Copy &amp; Paste Roster Report Here'!$A311=AY$7,IF('Copy &amp; Paste Roster Report Here'!$M311="HT",1,0),0)</f>
        <v>0</v>
      </c>
      <c r="AZ314" s="119">
        <f>IF('Copy &amp; Paste Roster Report Here'!$A311=AZ$7,IF('Copy &amp; Paste Roster Report Here'!$M311="HT",1,0),0)</f>
        <v>0</v>
      </c>
      <c r="BA314" s="119">
        <f>IF('Copy &amp; Paste Roster Report Here'!$A311=BA$7,IF('Copy &amp; Paste Roster Report Here'!$M311="HT",1,0),0)</f>
        <v>0</v>
      </c>
      <c r="BB314" s="119">
        <f>IF('Copy &amp; Paste Roster Report Here'!$A311=BB$7,IF('Copy &amp; Paste Roster Report Here'!$M311="HT",1,0),0)</f>
        <v>0</v>
      </c>
      <c r="BC314" s="119">
        <f>IF('Copy &amp; Paste Roster Report Here'!$A311=BC$7,IF('Copy &amp; Paste Roster Report Here'!$M311="HT",1,0),0)</f>
        <v>0</v>
      </c>
      <c r="BD314" s="119">
        <f>IF('Copy &amp; Paste Roster Report Here'!$A311=BD$7,IF('Copy &amp; Paste Roster Report Here'!$M311="HT",1,0),0)</f>
        <v>0</v>
      </c>
      <c r="BE314" s="119">
        <f>IF('Copy &amp; Paste Roster Report Here'!$A311=BE$7,IF('Copy &amp; Paste Roster Report Here'!$M311="HT",1,0),0)</f>
        <v>0</v>
      </c>
      <c r="BF314" s="119">
        <f>IF('Copy &amp; Paste Roster Report Here'!$A311=BF$7,IF('Copy &amp; Paste Roster Report Here'!$M311="HT",1,0),0)</f>
        <v>0</v>
      </c>
      <c r="BG314" s="119">
        <f>IF('Copy &amp; Paste Roster Report Here'!$A311=BG$7,IF('Copy &amp; Paste Roster Report Here'!$M311="HT",1,0),0)</f>
        <v>0</v>
      </c>
      <c r="BH314" s="73">
        <f t="shared" si="71"/>
        <v>0</v>
      </c>
      <c r="BI314" s="120">
        <f>IF('Copy &amp; Paste Roster Report Here'!$A311=BI$7,IF('Copy &amp; Paste Roster Report Here'!$M311="MT",1,0),0)</f>
        <v>0</v>
      </c>
      <c r="BJ314" s="120">
        <f>IF('Copy &amp; Paste Roster Report Here'!$A311=BJ$7,IF('Copy &amp; Paste Roster Report Here'!$M311="MT",1,0),0)</f>
        <v>0</v>
      </c>
      <c r="BK314" s="120">
        <f>IF('Copy &amp; Paste Roster Report Here'!$A311=BK$7,IF('Copy &amp; Paste Roster Report Here'!$M311="MT",1,0),0)</f>
        <v>0</v>
      </c>
      <c r="BL314" s="120">
        <f>IF('Copy &amp; Paste Roster Report Here'!$A311=BL$7,IF('Copy &amp; Paste Roster Report Here'!$M311="MT",1,0),0)</f>
        <v>0</v>
      </c>
      <c r="BM314" s="120">
        <f>IF('Copy &amp; Paste Roster Report Here'!$A311=BM$7,IF('Copy &amp; Paste Roster Report Here'!$M311="MT",1,0),0)</f>
        <v>0</v>
      </c>
      <c r="BN314" s="120">
        <f>IF('Copy &amp; Paste Roster Report Here'!$A311=BN$7,IF('Copy &amp; Paste Roster Report Here'!$M311="MT",1,0),0)</f>
        <v>0</v>
      </c>
      <c r="BO314" s="120">
        <f>IF('Copy &amp; Paste Roster Report Here'!$A311=BO$7,IF('Copy &amp; Paste Roster Report Here'!$M311="MT",1,0),0)</f>
        <v>0</v>
      </c>
      <c r="BP314" s="120">
        <f>IF('Copy &amp; Paste Roster Report Here'!$A311=BP$7,IF('Copy &amp; Paste Roster Report Here'!$M311="MT",1,0),0)</f>
        <v>0</v>
      </c>
      <c r="BQ314" s="120">
        <f>IF('Copy &amp; Paste Roster Report Here'!$A311=BQ$7,IF('Copy &amp; Paste Roster Report Here'!$M311="MT",1,0),0)</f>
        <v>0</v>
      </c>
      <c r="BR314" s="120">
        <f>IF('Copy &amp; Paste Roster Report Here'!$A311=BR$7,IF('Copy &amp; Paste Roster Report Here'!$M311="MT",1,0),0)</f>
        <v>0</v>
      </c>
      <c r="BS314" s="120">
        <f>IF('Copy &amp; Paste Roster Report Here'!$A311=BS$7,IF('Copy &amp; Paste Roster Report Here'!$M311="MT",1,0),0)</f>
        <v>0</v>
      </c>
      <c r="BT314" s="73">
        <f t="shared" si="72"/>
        <v>0</v>
      </c>
      <c r="BU314" s="121">
        <f>IF('Copy &amp; Paste Roster Report Here'!$A311=BU$7,IF('Copy &amp; Paste Roster Report Here'!$M311="fy",1,0),0)</f>
        <v>0</v>
      </c>
      <c r="BV314" s="121">
        <f>IF('Copy &amp; Paste Roster Report Here'!$A311=BV$7,IF('Copy &amp; Paste Roster Report Here'!$M311="fy",1,0),0)</f>
        <v>0</v>
      </c>
      <c r="BW314" s="121">
        <f>IF('Copy &amp; Paste Roster Report Here'!$A311=BW$7,IF('Copy &amp; Paste Roster Report Here'!$M311="fy",1,0),0)</f>
        <v>0</v>
      </c>
      <c r="BX314" s="121">
        <f>IF('Copy &amp; Paste Roster Report Here'!$A311=BX$7,IF('Copy &amp; Paste Roster Report Here'!$M311="fy",1,0),0)</f>
        <v>0</v>
      </c>
      <c r="BY314" s="121">
        <f>IF('Copy &amp; Paste Roster Report Here'!$A311=BY$7,IF('Copy &amp; Paste Roster Report Here'!$M311="fy",1,0),0)</f>
        <v>0</v>
      </c>
      <c r="BZ314" s="121">
        <f>IF('Copy &amp; Paste Roster Report Here'!$A311=BZ$7,IF('Copy &amp; Paste Roster Report Here'!$M311="fy",1,0),0)</f>
        <v>0</v>
      </c>
      <c r="CA314" s="121">
        <f>IF('Copy &amp; Paste Roster Report Here'!$A311=CA$7,IF('Copy &amp; Paste Roster Report Here'!$M311="fy",1,0),0)</f>
        <v>0</v>
      </c>
      <c r="CB314" s="121">
        <f>IF('Copy &amp; Paste Roster Report Here'!$A311=CB$7,IF('Copy &amp; Paste Roster Report Here'!$M311="fy",1,0),0)</f>
        <v>0</v>
      </c>
      <c r="CC314" s="121">
        <f>IF('Copy &amp; Paste Roster Report Here'!$A311=CC$7,IF('Copy &amp; Paste Roster Report Here'!$M311="fy",1,0),0)</f>
        <v>0</v>
      </c>
      <c r="CD314" s="121">
        <f>IF('Copy &amp; Paste Roster Report Here'!$A311=CD$7,IF('Copy &amp; Paste Roster Report Here'!$M311="fy",1,0),0)</f>
        <v>0</v>
      </c>
      <c r="CE314" s="121">
        <f>IF('Copy &amp; Paste Roster Report Here'!$A311=CE$7,IF('Copy &amp; Paste Roster Report Here'!$M311="fy",1,0),0)</f>
        <v>0</v>
      </c>
      <c r="CF314" s="73">
        <f t="shared" si="73"/>
        <v>0</v>
      </c>
      <c r="CG314" s="122">
        <f>IF('Copy &amp; Paste Roster Report Here'!$A311=CG$7,IF('Copy &amp; Paste Roster Report Here'!$M311="RH",1,0),0)</f>
        <v>0</v>
      </c>
      <c r="CH314" s="122">
        <f>IF('Copy &amp; Paste Roster Report Here'!$A311=CH$7,IF('Copy &amp; Paste Roster Report Here'!$M311="RH",1,0),0)</f>
        <v>0</v>
      </c>
      <c r="CI314" s="122">
        <f>IF('Copy &amp; Paste Roster Report Here'!$A311=CI$7,IF('Copy &amp; Paste Roster Report Here'!$M311="RH",1,0),0)</f>
        <v>0</v>
      </c>
      <c r="CJ314" s="122">
        <f>IF('Copy &amp; Paste Roster Report Here'!$A311=CJ$7,IF('Copy &amp; Paste Roster Report Here'!$M311="RH",1,0),0)</f>
        <v>0</v>
      </c>
      <c r="CK314" s="122">
        <f>IF('Copy &amp; Paste Roster Report Here'!$A311=CK$7,IF('Copy &amp; Paste Roster Report Here'!$M311="RH",1,0),0)</f>
        <v>0</v>
      </c>
      <c r="CL314" s="122">
        <f>IF('Copy &amp; Paste Roster Report Here'!$A311=CL$7,IF('Copy &amp; Paste Roster Report Here'!$M311="RH",1,0),0)</f>
        <v>0</v>
      </c>
      <c r="CM314" s="122">
        <f>IF('Copy &amp; Paste Roster Report Here'!$A311=CM$7,IF('Copy &amp; Paste Roster Report Here'!$M311="RH",1,0),0)</f>
        <v>0</v>
      </c>
      <c r="CN314" s="122">
        <f>IF('Copy &amp; Paste Roster Report Here'!$A311=CN$7,IF('Copy &amp; Paste Roster Report Here'!$M311="RH",1,0),0)</f>
        <v>0</v>
      </c>
      <c r="CO314" s="122">
        <f>IF('Copy &amp; Paste Roster Report Here'!$A311=CO$7,IF('Copy &amp; Paste Roster Report Here'!$M311="RH",1,0),0)</f>
        <v>0</v>
      </c>
      <c r="CP314" s="122">
        <f>IF('Copy &amp; Paste Roster Report Here'!$A311=CP$7,IF('Copy &amp; Paste Roster Report Here'!$M311="RH",1,0),0)</f>
        <v>0</v>
      </c>
      <c r="CQ314" s="122">
        <f>IF('Copy &amp; Paste Roster Report Here'!$A311=CQ$7,IF('Copy &amp; Paste Roster Report Here'!$M311="RH",1,0),0)</f>
        <v>0</v>
      </c>
      <c r="CR314" s="73">
        <f t="shared" si="74"/>
        <v>0</v>
      </c>
      <c r="CS314" s="123">
        <f>IF('Copy &amp; Paste Roster Report Here'!$A311=CS$7,IF('Copy &amp; Paste Roster Report Here'!$M311="QT",1,0),0)</f>
        <v>0</v>
      </c>
      <c r="CT314" s="123">
        <f>IF('Copy &amp; Paste Roster Report Here'!$A311=CT$7,IF('Copy &amp; Paste Roster Report Here'!$M311="QT",1,0),0)</f>
        <v>0</v>
      </c>
      <c r="CU314" s="123">
        <f>IF('Copy &amp; Paste Roster Report Here'!$A311=CU$7,IF('Copy &amp; Paste Roster Report Here'!$M311="QT",1,0),0)</f>
        <v>0</v>
      </c>
      <c r="CV314" s="123">
        <f>IF('Copy &amp; Paste Roster Report Here'!$A311=CV$7,IF('Copy &amp; Paste Roster Report Here'!$M311="QT",1,0),0)</f>
        <v>0</v>
      </c>
      <c r="CW314" s="123">
        <f>IF('Copy &amp; Paste Roster Report Here'!$A311=CW$7,IF('Copy &amp; Paste Roster Report Here'!$M311="QT",1,0),0)</f>
        <v>0</v>
      </c>
      <c r="CX314" s="123">
        <f>IF('Copy &amp; Paste Roster Report Here'!$A311=CX$7,IF('Copy &amp; Paste Roster Report Here'!$M311="QT",1,0),0)</f>
        <v>0</v>
      </c>
      <c r="CY314" s="123">
        <f>IF('Copy &amp; Paste Roster Report Here'!$A311=CY$7,IF('Copy &amp; Paste Roster Report Here'!$M311="QT",1,0),0)</f>
        <v>0</v>
      </c>
      <c r="CZ314" s="123">
        <f>IF('Copy &amp; Paste Roster Report Here'!$A311=CZ$7,IF('Copy &amp; Paste Roster Report Here'!$M311="QT",1,0),0)</f>
        <v>0</v>
      </c>
      <c r="DA314" s="123">
        <f>IF('Copy &amp; Paste Roster Report Here'!$A311=DA$7,IF('Copy &amp; Paste Roster Report Here'!$M311="QT",1,0),0)</f>
        <v>0</v>
      </c>
      <c r="DB314" s="123">
        <f>IF('Copy &amp; Paste Roster Report Here'!$A311=DB$7,IF('Copy &amp; Paste Roster Report Here'!$M311="QT",1,0),0)</f>
        <v>0</v>
      </c>
      <c r="DC314" s="123">
        <f>IF('Copy &amp; Paste Roster Report Here'!$A311=DC$7,IF('Copy &amp; Paste Roster Report Here'!$M311="QT",1,0),0)</f>
        <v>0</v>
      </c>
      <c r="DD314" s="73">
        <f t="shared" si="75"/>
        <v>0</v>
      </c>
      <c r="DE314" s="124">
        <f>IF('Copy &amp; Paste Roster Report Here'!$A311=DE$7,IF('Copy &amp; Paste Roster Report Here'!$M311="xxxxxxxxxxx",1,0),0)</f>
        <v>0</v>
      </c>
      <c r="DF314" s="124">
        <f>IF('Copy &amp; Paste Roster Report Here'!$A311=DF$7,IF('Copy &amp; Paste Roster Report Here'!$M311="xxxxxxxxxxx",1,0),0)</f>
        <v>0</v>
      </c>
      <c r="DG314" s="124">
        <f>IF('Copy &amp; Paste Roster Report Here'!$A311=DG$7,IF('Copy &amp; Paste Roster Report Here'!$M311="xxxxxxxxxxx",1,0),0)</f>
        <v>0</v>
      </c>
      <c r="DH314" s="124">
        <f>IF('Copy &amp; Paste Roster Report Here'!$A311=DH$7,IF('Copy &amp; Paste Roster Report Here'!$M311="xxxxxxxxxxx",1,0),0)</f>
        <v>0</v>
      </c>
      <c r="DI314" s="124">
        <f>IF('Copy &amp; Paste Roster Report Here'!$A311=DI$7,IF('Copy &amp; Paste Roster Report Here'!$M311="xxxxxxxxxxx",1,0),0)</f>
        <v>0</v>
      </c>
      <c r="DJ314" s="124">
        <f>IF('Copy &amp; Paste Roster Report Here'!$A311=DJ$7,IF('Copy &amp; Paste Roster Report Here'!$M311="xxxxxxxxxxx",1,0),0)</f>
        <v>0</v>
      </c>
      <c r="DK314" s="124">
        <f>IF('Copy &amp; Paste Roster Report Here'!$A311=DK$7,IF('Copy &amp; Paste Roster Report Here'!$M311="xxxxxxxxxxx",1,0),0)</f>
        <v>0</v>
      </c>
      <c r="DL314" s="124">
        <f>IF('Copy &amp; Paste Roster Report Here'!$A311=DL$7,IF('Copy &amp; Paste Roster Report Here'!$M311="xxxxxxxxxxx",1,0),0)</f>
        <v>0</v>
      </c>
      <c r="DM314" s="124">
        <f>IF('Copy &amp; Paste Roster Report Here'!$A311=DM$7,IF('Copy &amp; Paste Roster Report Here'!$M311="xxxxxxxxxxx",1,0),0)</f>
        <v>0</v>
      </c>
      <c r="DN314" s="124">
        <f>IF('Copy &amp; Paste Roster Report Here'!$A311=DN$7,IF('Copy &amp; Paste Roster Report Here'!$M311="xxxxxxxxxxx",1,0),0)</f>
        <v>0</v>
      </c>
      <c r="DO314" s="124">
        <f>IF('Copy &amp; Paste Roster Report Here'!$A311=DO$7,IF('Copy &amp; Paste Roster Report Here'!$M311="xxxxxxxxxxx",1,0),0)</f>
        <v>0</v>
      </c>
      <c r="DP314" s="125">
        <f t="shared" si="76"/>
        <v>0</v>
      </c>
      <c r="DQ314" s="126">
        <f t="shared" si="77"/>
        <v>0</v>
      </c>
    </row>
    <row r="315" spans="1:121" x14ac:dyDescent="0.2">
      <c r="A315" s="111">
        <f t="shared" si="63"/>
        <v>0</v>
      </c>
      <c r="B315" s="111">
        <f t="shared" si="64"/>
        <v>0</v>
      </c>
      <c r="C315" s="112">
        <f>+('Copy &amp; Paste Roster Report Here'!$P312-'Copy &amp; Paste Roster Report Here'!$O312)/30</f>
        <v>0</v>
      </c>
      <c r="D315" s="112">
        <f>+('Copy &amp; Paste Roster Report Here'!$P312-'Copy &amp; Paste Roster Report Here'!$O312)</f>
        <v>0</v>
      </c>
      <c r="E315" s="111">
        <f>'Copy &amp; Paste Roster Report Here'!N312</f>
        <v>0</v>
      </c>
      <c r="F315" s="111" t="str">
        <f t="shared" si="65"/>
        <v>N</v>
      </c>
      <c r="G315" s="111">
        <f>'Copy &amp; Paste Roster Report Here'!R312</f>
        <v>0</v>
      </c>
      <c r="H315" s="113">
        <f t="shared" si="66"/>
        <v>0</v>
      </c>
      <c r="I315" s="112">
        <f>IF(F315="N",$F$5-'Copy &amp; Paste Roster Report Here'!O312,+'Copy &amp; Paste Roster Report Here'!Q312-'Copy &amp; Paste Roster Report Here'!O312)</f>
        <v>0</v>
      </c>
      <c r="J315" s="114">
        <f t="shared" si="67"/>
        <v>0</v>
      </c>
      <c r="K315" s="114">
        <f t="shared" si="68"/>
        <v>0</v>
      </c>
      <c r="L315" s="115">
        <f>'Copy &amp; Paste Roster Report Here'!F312</f>
        <v>0</v>
      </c>
      <c r="M315" s="116">
        <f t="shared" si="69"/>
        <v>0</v>
      </c>
      <c r="N315" s="117">
        <f>IF('Copy &amp; Paste Roster Report Here'!$A312='Analytical Tests'!N$7,IF($F315="Y",+$H315*N$6,0),0)</f>
        <v>0</v>
      </c>
      <c r="O315" s="117">
        <f>IF('Copy &amp; Paste Roster Report Here'!$A312='Analytical Tests'!O$7,IF($F315="Y",+$H315*O$6,0),0)</f>
        <v>0</v>
      </c>
      <c r="P315" s="117">
        <f>IF('Copy &amp; Paste Roster Report Here'!$A312='Analytical Tests'!P$7,IF($F315="Y",+$H315*P$6,0),0)</f>
        <v>0</v>
      </c>
      <c r="Q315" s="117">
        <f>IF('Copy &amp; Paste Roster Report Here'!$A312='Analytical Tests'!Q$7,IF($F315="Y",+$H315*Q$6,0),0)</f>
        <v>0</v>
      </c>
      <c r="R315" s="117">
        <f>IF('Copy &amp; Paste Roster Report Here'!$A312='Analytical Tests'!R$7,IF($F315="Y",+$H315*R$6,0),0)</f>
        <v>0</v>
      </c>
      <c r="S315" s="117">
        <f>IF('Copy &amp; Paste Roster Report Here'!$A312='Analytical Tests'!S$7,IF($F315="Y",+$H315*S$6,0),0)</f>
        <v>0</v>
      </c>
      <c r="T315" s="117">
        <f>IF('Copy &amp; Paste Roster Report Here'!$A312='Analytical Tests'!T$7,IF($F315="Y",+$H315*T$6,0),0)</f>
        <v>0</v>
      </c>
      <c r="U315" s="117">
        <f>IF('Copy &amp; Paste Roster Report Here'!$A312='Analytical Tests'!U$7,IF($F315="Y",+$H315*U$6,0),0)</f>
        <v>0</v>
      </c>
      <c r="V315" s="117">
        <f>IF('Copy &amp; Paste Roster Report Here'!$A312='Analytical Tests'!V$7,IF($F315="Y",+$H315*V$6,0),0)</f>
        <v>0</v>
      </c>
      <c r="W315" s="117">
        <f>IF('Copy &amp; Paste Roster Report Here'!$A312='Analytical Tests'!W$7,IF($F315="Y",+$H315*W$6,0),0)</f>
        <v>0</v>
      </c>
      <c r="X315" s="117">
        <f>IF('Copy &amp; Paste Roster Report Here'!$A312='Analytical Tests'!X$7,IF($F315="Y",+$H315*X$6,0),0)</f>
        <v>0</v>
      </c>
      <c r="Y315" s="117" t="b">
        <f>IF('Copy &amp; Paste Roster Report Here'!$A312='Analytical Tests'!Y$7,IF($F315="N",IF($J315&gt;=$C315,Y$6,+($I315/$D315)*Y$6),0))</f>
        <v>0</v>
      </c>
      <c r="Z315" s="117" t="b">
        <f>IF('Copy &amp; Paste Roster Report Here'!$A312='Analytical Tests'!Z$7,IF($F315="N",IF($J315&gt;=$C315,Z$6,+($I315/$D315)*Z$6),0))</f>
        <v>0</v>
      </c>
      <c r="AA315" s="117" t="b">
        <f>IF('Copy &amp; Paste Roster Report Here'!$A312='Analytical Tests'!AA$7,IF($F315="N",IF($J315&gt;=$C315,AA$6,+($I315/$D315)*AA$6),0))</f>
        <v>0</v>
      </c>
      <c r="AB315" s="117" t="b">
        <f>IF('Copy &amp; Paste Roster Report Here'!$A312='Analytical Tests'!AB$7,IF($F315="N",IF($J315&gt;=$C315,AB$6,+($I315/$D315)*AB$6),0))</f>
        <v>0</v>
      </c>
      <c r="AC315" s="117" t="b">
        <f>IF('Copy &amp; Paste Roster Report Here'!$A312='Analytical Tests'!AC$7,IF($F315="N",IF($J315&gt;=$C315,AC$6,+($I315/$D315)*AC$6),0))</f>
        <v>0</v>
      </c>
      <c r="AD315" s="117" t="b">
        <f>IF('Copy &amp; Paste Roster Report Here'!$A312='Analytical Tests'!AD$7,IF($F315="N",IF($J315&gt;=$C315,AD$6,+($I315/$D315)*AD$6),0))</f>
        <v>0</v>
      </c>
      <c r="AE315" s="117" t="b">
        <f>IF('Copy &amp; Paste Roster Report Here'!$A312='Analytical Tests'!AE$7,IF($F315="N",IF($J315&gt;=$C315,AE$6,+($I315/$D315)*AE$6),0))</f>
        <v>0</v>
      </c>
      <c r="AF315" s="117" t="b">
        <f>IF('Copy &amp; Paste Roster Report Here'!$A312='Analytical Tests'!AF$7,IF($F315="N",IF($J315&gt;=$C315,AF$6,+($I315/$D315)*AF$6),0))</f>
        <v>0</v>
      </c>
      <c r="AG315" s="117" t="b">
        <f>IF('Copy &amp; Paste Roster Report Here'!$A312='Analytical Tests'!AG$7,IF($F315="N",IF($J315&gt;=$C315,AG$6,+($I315/$D315)*AG$6),0))</f>
        <v>0</v>
      </c>
      <c r="AH315" s="117" t="b">
        <f>IF('Copy &amp; Paste Roster Report Here'!$A312='Analytical Tests'!AH$7,IF($F315="N",IF($J315&gt;=$C315,AH$6,+($I315/$D315)*AH$6),0))</f>
        <v>0</v>
      </c>
      <c r="AI315" s="117" t="b">
        <f>IF('Copy &amp; Paste Roster Report Here'!$A312='Analytical Tests'!AI$7,IF($F315="N",IF($J315&gt;=$C315,AI$6,+($I315/$D315)*AI$6),0))</f>
        <v>0</v>
      </c>
      <c r="AJ315" s="79"/>
      <c r="AK315" s="118">
        <f>IF('Copy &amp; Paste Roster Report Here'!$A312=AK$7,IF('Copy &amp; Paste Roster Report Here'!$M312="FT",1,0),0)</f>
        <v>0</v>
      </c>
      <c r="AL315" s="118">
        <f>IF('Copy &amp; Paste Roster Report Here'!$A312=AL$7,IF('Copy &amp; Paste Roster Report Here'!$M312="FT",1,0),0)</f>
        <v>0</v>
      </c>
      <c r="AM315" s="118">
        <f>IF('Copy &amp; Paste Roster Report Here'!$A312=AM$7,IF('Copy &amp; Paste Roster Report Here'!$M312="FT",1,0),0)</f>
        <v>0</v>
      </c>
      <c r="AN315" s="118">
        <f>IF('Copy &amp; Paste Roster Report Here'!$A312=AN$7,IF('Copy &amp; Paste Roster Report Here'!$M312="FT",1,0),0)</f>
        <v>0</v>
      </c>
      <c r="AO315" s="118">
        <f>IF('Copy &amp; Paste Roster Report Here'!$A312=AO$7,IF('Copy &amp; Paste Roster Report Here'!$M312="FT",1,0),0)</f>
        <v>0</v>
      </c>
      <c r="AP315" s="118">
        <f>IF('Copy &amp; Paste Roster Report Here'!$A312=AP$7,IF('Copy &amp; Paste Roster Report Here'!$M312="FT",1,0),0)</f>
        <v>0</v>
      </c>
      <c r="AQ315" s="118">
        <f>IF('Copy &amp; Paste Roster Report Here'!$A312=AQ$7,IF('Copy &amp; Paste Roster Report Here'!$M312="FT",1,0),0)</f>
        <v>0</v>
      </c>
      <c r="AR315" s="118">
        <f>IF('Copy &amp; Paste Roster Report Here'!$A312=AR$7,IF('Copy &amp; Paste Roster Report Here'!$M312="FT",1,0),0)</f>
        <v>0</v>
      </c>
      <c r="AS315" s="118">
        <f>IF('Copy &amp; Paste Roster Report Here'!$A312=AS$7,IF('Copy &amp; Paste Roster Report Here'!$M312="FT",1,0),0)</f>
        <v>0</v>
      </c>
      <c r="AT315" s="118">
        <f>IF('Copy &amp; Paste Roster Report Here'!$A312=AT$7,IF('Copy &amp; Paste Roster Report Here'!$M312="FT",1,0),0)</f>
        <v>0</v>
      </c>
      <c r="AU315" s="118">
        <f>IF('Copy &amp; Paste Roster Report Here'!$A312=AU$7,IF('Copy &amp; Paste Roster Report Here'!$M312="FT",1,0),0)</f>
        <v>0</v>
      </c>
      <c r="AV315" s="73">
        <f t="shared" si="70"/>
        <v>0</v>
      </c>
      <c r="AW315" s="119">
        <f>IF('Copy &amp; Paste Roster Report Here'!$A312=AW$7,IF('Copy &amp; Paste Roster Report Here'!$M312="HT",1,0),0)</f>
        <v>0</v>
      </c>
      <c r="AX315" s="119">
        <f>IF('Copy &amp; Paste Roster Report Here'!$A312=AX$7,IF('Copy &amp; Paste Roster Report Here'!$M312="HT",1,0),0)</f>
        <v>0</v>
      </c>
      <c r="AY315" s="119">
        <f>IF('Copy &amp; Paste Roster Report Here'!$A312=AY$7,IF('Copy &amp; Paste Roster Report Here'!$M312="HT",1,0),0)</f>
        <v>0</v>
      </c>
      <c r="AZ315" s="119">
        <f>IF('Copy &amp; Paste Roster Report Here'!$A312=AZ$7,IF('Copy &amp; Paste Roster Report Here'!$M312="HT",1,0),0)</f>
        <v>0</v>
      </c>
      <c r="BA315" s="119">
        <f>IF('Copy &amp; Paste Roster Report Here'!$A312=BA$7,IF('Copy &amp; Paste Roster Report Here'!$M312="HT",1,0),0)</f>
        <v>0</v>
      </c>
      <c r="BB315" s="119">
        <f>IF('Copy &amp; Paste Roster Report Here'!$A312=BB$7,IF('Copy &amp; Paste Roster Report Here'!$M312="HT",1,0),0)</f>
        <v>0</v>
      </c>
      <c r="BC315" s="119">
        <f>IF('Copy &amp; Paste Roster Report Here'!$A312=BC$7,IF('Copy &amp; Paste Roster Report Here'!$M312="HT",1,0),0)</f>
        <v>0</v>
      </c>
      <c r="BD315" s="119">
        <f>IF('Copy &amp; Paste Roster Report Here'!$A312=BD$7,IF('Copy &amp; Paste Roster Report Here'!$M312="HT",1,0),0)</f>
        <v>0</v>
      </c>
      <c r="BE315" s="119">
        <f>IF('Copy &amp; Paste Roster Report Here'!$A312=BE$7,IF('Copy &amp; Paste Roster Report Here'!$M312="HT",1,0),0)</f>
        <v>0</v>
      </c>
      <c r="BF315" s="119">
        <f>IF('Copy &amp; Paste Roster Report Here'!$A312=BF$7,IF('Copy &amp; Paste Roster Report Here'!$M312="HT",1,0),0)</f>
        <v>0</v>
      </c>
      <c r="BG315" s="119">
        <f>IF('Copy &amp; Paste Roster Report Here'!$A312=BG$7,IF('Copy &amp; Paste Roster Report Here'!$M312="HT",1,0),0)</f>
        <v>0</v>
      </c>
      <c r="BH315" s="73">
        <f t="shared" si="71"/>
        <v>0</v>
      </c>
      <c r="BI315" s="120">
        <f>IF('Copy &amp; Paste Roster Report Here'!$A312=BI$7,IF('Copy &amp; Paste Roster Report Here'!$M312="MT",1,0),0)</f>
        <v>0</v>
      </c>
      <c r="BJ315" s="120">
        <f>IF('Copy &amp; Paste Roster Report Here'!$A312=BJ$7,IF('Copy &amp; Paste Roster Report Here'!$M312="MT",1,0),0)</f>
        <v>0</v>
      </c>
      <c r="BK315" s="120">
        <f>IF('Copy &amp; Paste Roster Report Here'!$A312=BK$7,IF('Copy &amp; Paste Roster Report Here'!$M312="MT",1,0),0)</f>
        <v>0</v>
      </c>
      <c r="BL315" s="120">
        <f>IF('Copy &amp; Paste Roster Report Here'!$A312=BL$7,IF('Copy &amp; Paste Roster Report Here'!$M312="MT",1,0),0)</f>
        <v>0</v>
      </c>
      <c r="BM315" s="120">
        <f>IF('Copy &amp; Paste Roster Report Here'!$A312=BM$7,IF('Copy &amp; Paste Roster Report Here'!$M312="MT",1,0),0)</f>
        <v>0</v>
      </c>
      <c r="BN315" s="120">
        <f>IF('Copy &amp; Paste Roster Report Here'!$A312=BN$7,IF('Copy &amp; Paste Roster Report Here'!$M312="MT",1,0),0)</f>
        <v>0</v>
      </c>
      <c r="BO315" s="120">
        <f>IF('Copy &amp; Paste Roster Report Here'!$A312=BO$7,IF('Copy &amp; Paste Roster Report Here'!$M312="MT",1,0),0)</f>
        <v>0</v>
      </c>
      <c r="BP315" s="120">
        <f>IF('Copy &amp; Paste Roster Report Here'!$A312=BP$7,IF('Copy &amp; Paste Roster Report Here'!$M312="MT",1,0),0)</f>
        <v>0</v>
      </c>
      <c r="BQ315" s="120">
        <f>IF('Copy &amp; Paste Roster Report Here'!$A312=BQ$7,IF('Copy &amp; Paste Roster Report Here'!$M312="MT",1,0),0)</f>
        <v>0</v>
      </c>
      <c r="BR315" s="120">
        <f>IF('Copy &amp; Paste Roster Report Here'!$A312=BR$7,IF('Copy &amp; Paste Roster Report Here'!$M312="MT",1,0),0)</f>
        <v>0</v>
      </c>
      <c r="BS315" s="120">
        <f>IF('Copy &amp; Paste Roster Report Here'!$A312=BS$7,IF('Copy &amp; Paste Roster Report Here'!$M312="MT",1,0),0)</f>
        <v>0</v>
      </c>
      <c r="BT315" s="73">
        <f t="shared" si="72"/>
        <v>0</v>
      </c>
      <c r="BU315" s="121">
        <f>IF('Copy &amp; Paste Roster Report Here'!$A312=BU$7,IF('Copy &amp; Paste Roster Report Here'!$M312="fy",1,0),0)</f>
        <v>0</v>
      </c>
      <c r="BV315" s="121">
        <f>IF('Copy &amp; Paste Roster Report Here'!$A312=BV$7,IF('Copy &amp; Paste Roster Report Here'!$M312="fy",1,0),0)</f>
        <v>0</v>
      </c>
      <c r="BW315" s="121">
        <f>IF('Copy &amp; Paste Roster Report Here'!$A312=BW$7,IF('Copy &amp; Paste Roster Report Here'!$M312="fy",1,0),0)</f>
        <v>0</v>
      </c>
      <c r="BX315" s="121">
        <f>IF('Copy &amp; Paste Roster Report Here'!$A312=BX$7,IF('Copy &amp; Paste Roster Report Here'!$M312="fy",1,0),0)</f>
        <v>0</v>
      </c>
      <c r="BY315" s="121">
        <f>IF('Copy &amp; Paste Roster Report Here'!$A312=BY$7,IF('Copy &amp; Paste Roster Report Here'!$M312="fy",1,0),0)</f>
        <v>0</v>
      </c>
      <c r="BZ315" s="121">
        <f>IF('Copy &amp; Paste Roster Report Here'!$A312=BZ$7,IF('Copy &amp; Paste Roster Report Here'!$M312="fy",1,0),0)</f>
        <v>0</v>
      </c>
      <c r="CA315" s="121">
        <f>IF('Copy &amp; Paste Roster Report Here'!$A312=CA$7,IF('Copy &amp; Paste Roster Report Here'!$M312="fy",1,0),0)</f>
        <v>0</v>
      </c>
      <c r="CB315" s="121">
        <f>IF('Copy &amp; Paste Roster Report Here'!$A312=CB$7,IF('Copy &amp; Paste Roster Report Here'!$M312="fy",1,0),0)</f>
        <v>0</v>
      </c>
      <c r="CC315" s="121">
        <f>IF('Copy &amp; Paste Roster Report Here'!$A312=CC$7,IF('Copy &amp; Paste Roster Report Here'!$M312="fy",1,0),0)</f>
        <v>0</v>
      </c>
      <c r="CD315" s="121">
        <f>IF('Copy &amp; Paste Roster Report Here'!$A312=CD$7,IF('Copy &amp; Paste Roster Report Here'!$M312="fy",1,0),0)</f>
        <v>0</v>
      </c>
      <c r="CE315" s="121">
        <f>IF('Copy &amp; Paste Roster Report Here'!$A312=CE$7,IF('Copy &amp; Paste Roster Report Here'!$M312="fy",1,0),0)</f>
        <v>0</v>
      </c>
      <c r="CF315" s="73">
        <f t="shared" si="73"/>
        <v>0</v>
      </c>
      <c r="CG315" s="122">
        <f>IF('Copy &amp; Paste Roster Report Here'!$A312=CG$7,IF('Copy &amp; Paste Roster Report Here'!$M312="RH",1,0),0)</f>
        <v>0</v>
      </c>
      <c r="CH315" s="122">
        <f>IF('Copy &amp; Paste Roster Report Here'!$A312=CH$7,IF('Copy &amp; Paste Roster Report Here'!$M312="RH",1,0),0)</f>
        <v>0</v>
      </c>
      <c r="CI315" s="122">
        <f>IF('Copy &amp; Paste Roster Report Here'!$A312=CI$7,IF('Copy &amp; Paste Roster Report Here'!$M312="RH",1,0),0)</f>
        <v>0</v>
      </c>
      <c r="CJ315" s="122">
        <f>IF('Copy &amp; Paste Roster Report Here'!$A312=CJ$7,IF('Copy &amp; Paste Roster Report Here'!$M312="RH",1,0),0)</f>
        <v>0</v>
      </c>
      <c r="CK315" s="122">
        <f>IF('Copy &amp; Paste Roster Report Here'!$A312=CK$7,IF('Copy &amp; Paste Roster Report Here'!$M312="RH",1,0),0)</f>
        <v>0</v>
      </c>
      <c r="CL315" s="122">
        <f>IF('Copy &amp; Paste Roster Report Here'!$A312=CL$7,IF('Copy &amp; Paste Roster Report Here'!$M312="RH",1,0),0)</f>
        <v>0</v>
      </c>
      <c r="CM315" s="122">
        <f>IF('Copy &amp; Paste Roster Report Here'!$A312=CM$7,IF('Copy &amp; Paste Roster Report Here'!$M312="RH",1,0),0)</f>
        <v>0</v>
      </c>
      <c r="CN315" s="122">
        <f>IF('Copy &amp; Paste Roster Report Here'!$A312=CN$7,IF('Copy &amp; Paste Roster Report Here'!$M312="RH",1,0),0)</f>
        <v>0</v>
      </c>
      <c r="CO315" s="122">
        <f>IF('Copy &amp; Paste Roster Report Here'!$A312=CO$7,IF('Copy &amp; Paste Roster Report Here'!$M312="RH",1,0),0)</f>
        <v>0</v>
      </c>
      <c r="CP315" s="122">
        <f>IF('Copy &amp; Paste Roster Report Here'!$A312=CP$7,IF('Copy &amp; Paste Roster Report Here'!$M312="RH",1,0),0)</f>
        <v>0</v>
      </c>
      <c r="CQ315" s="122">
        <f>IF('Copy &amp; Paste Roster Report Here'!$A312=CQ$7,IF('Copy &amp; Paste Roster Report Here'!$M312="RH",1,0),0)</f>
        <v>0</v>
      </c>
      <c r="CR315" s="73">
        <f t="shared" si="74"/>
        <v>0</v>
      </c>
      <c r="CS315" s="123">
        <f>IF('Copy &amp; Paste Roster Report Here'!$A312=CS$7,IF('Copy &amp; Paste Roster Report Here'!$M312="QT",1,0),0)</f>
        <v>0</v>
      </c>
      <c r="CT315" s="123">
        <f>IF('Copy &amp; Paste Roster Report Here'!$A312=CT$7,IF('Copy &amp; Paste Roster Report Here'!$M312="QT",1,0),0)</f>
        <v>0</v>
      </c>
      <c r="CU315" s="123">
        <f>IF('Copy &amp; Paste Roster Report Here'!$A312=CU$7,IF('Copy &amp; Paste Roster Report Here'!$M312="QT",1,0),0)</f>
        <v>0</v>
      </c>
      <c r="CV315" s="123">
        <f>IF('Copy &amp; Paste Roster Report Here'!$A312=CV$7,IF('Copy &amp; Paste Roster Report Here'!$M312="QT",1,0),0)</f>
        <v>0</v>
      </c>
      <c r="CW315" s="123">
        <f>IF('Copy &amp; Paste Roster Report Here'!$A312=CW$7,IF('Copy &amp; Paste Roster Report Here'!$M312="QT",1,0),0)</f>
        <v>0</v>
      </c>
      <c r="CX315" s="123">
        <f>IF('Copy &amp; Paste Roster Report Here'!$A312=CX$7,IF('Copy &amp; Paste Roster Report Here'!$M312="QT",1,0),0)</f>
        <v>0</v>
      </c>
      <c r="CY315" s="123">
        <f>IF('Copy &amp; Paste Roster Report Here'!$A312=CY$7,IF('Copy &amp; Paste Roster Report Here'!$M312="QT",1,0),0)</f>
        <v>0</v>
      </c>
      <c r="CZ315" s="123">
        <f>IF('Copy &amp; Paste Roster Report Here'!$A312=CZ$7,IF('Copy &amp; Paste Roster Report Here'!$M312="QT",1,0),0)</f>
        <v>0</v>
      </c>
      <c r="DA315" s="123">
        <f>IF('Copy &amp; Paste Roster Report Here'!$A312=DA$7,IF('Copy &amp; Paste Roster Report Here'!$M312="QT",1,0),0)</f>
        <v>0</v>
      </c>
      <c r="DB315" s="123">
        <f>IF('Copy &amp; Paste Roster Report Here'!$A312=DB$7,IF('Copy &amp; Paste Roster Report Here'!$M312="QT",1,0),0)</f>
        <v>0</v>
      </c>
      <c r="DC315" s="123">
        <f>IF('Copy &amp; Paste Roster Report Here'!$A312=DC$7,IF('Copy &amp; Paste Roster Report Here'!$M312="QT",1,0),0)</f>
        <v>0</v>
      </c>
      <c r="DD315" s="73">
        <f t="shared" si="75"/>
        <v>0</v>
      </c>
      <c r="DE315" s="124">
        <f>IF('Copy &amp; Paste Roster Report Here'!$A312=DE$7,IF('Copy &amp; Paste Roster Report Here'!$M312="xxxxxxxxxxx",1,0),0)</f>
        <v>0</v>
      </c>
      <c r="DF315" s="124">
        <f>IF('Copy &amp; Paste Roster Report Here'!$A312=DF$7,IF('Copy &amp; Paste Roster Report Here'!$M312="xxxxxxxxxxx",1,0),0)</f>
        <v>0</v>
      </c>
      <c r="DG315" s="124">
        <f>IF('Copy &amp; Paste Roster Report Here'!$A312=DG$7,IF('Copy &amp; Paste Roster Report Here'!$M312="xxxxxxxxxxx",1,0),0)</f>
        <v>0</v>
      </c>
      <c r="DH315" s="124">
        <f>IF('Copy &amp; Paste Roster Report Here'!$A312=DH$7,IF('Copy &amp; Paste Roster Report Here'!$M312="xxxxxxxxxxx",1,0),0)</f>
        <v>0</v>
      </c>
      <c r="DI315" s="124">
        <f>IF('Copy &amp; Paste Roster Report Here'!$A312=DI$7,IF('Copy &amp; Paste Roster Report Here'!$M312="xxxxxxxxxxx",1,0),0)</f>
        <v>0</v>
      </c>
      <c r="DJ315" s="124">
        <f>IF('Copy &amp; Paste Roster Report Here'!$A312=DJ$7,IF('Copy &amp; Paste Roster Report Here'!$M312="xxxxxxxxxxx",1,0),0)</f>
        <v>0</v>
      </c>
      <c r="DK315" s="124">
        <f>IF('Copy &amp; Paste Roster Report Here'!$A312=DK$7,IF('Copy &amp; Paste Roster Report Here'!$M312="xxxxxxxxxxx",1,0),0)</f>
        <v>0</v>
      </c>
      <c r="DL315" s="124">
        <f>IF('Copy &amp; Paste Roster Report Here'!$A312=DL$7,IF('Copy &amp; Paste Roster Report Here'!$M312="xxxxxxxxxxx",1,0),0)</f>
        <v>0</v>
      </c>
      <c r="DM315" s="124">
        <f>IF('Copy &amp; Paste Roster Report Here'!$A312=DM$7,IF('Copy &amp; Paste Roster Report Here'!$M312="xxxxxxxxxxx",1,0),0)</f>
        <v>0</v>
      </c>
      <c r="DN315" s="124">
        <f>IF('Copy &amp; Paste Roster Report Here'!$A312=DN$7,IF('Copy &amp; Paste Roster Report Here'!$M312="xxxxxxxxxxx",1,0),0)</f>
        <v>0</v>
      </c>
      <c r="DO315" s="124">
        <f>IF('Copy &amp; Paste Roster Report Here'!$A312=DO$7,IF('Copy &amp; Paste Roster Report Here'!$M312="xxxxxxxxxxx",1,0),0)</f>
        <v>0</v>
      </c>
      <c r="DP315" s="125">
        <f t="shared" si="76"/>
        <v>0</v>
      </c>
      <c r="DQ315" s="126">
        <f t="shared" si="77"/>
        <v>0</v>
      </c>
    </row>
    <row r="316" spans="1:121" x14ac:dyDescent="0.2">
      <c r="A316" s="111">
        <f t="shared" si="63"/>
        <v>0</v>
      </c>
      <c r="B316" s="111">
        <f t="shared" si="64"/>
        <v>0</v>
      </c>
      <c r="C316" s="112">
        <f>+('Copy &amp; Paste Roster Report Here'!$P313-'Copy &amp; Paste Roster Report Here'!$O313)/30</f>
        <v>0</v>
      </c>
      <c r="D316" s="112">
        <f>+('Copy &amp; Paste Roster Report Here'!$P313-'Copy &amp; Paste Roster Report Here'!$O313)</f>
        <v>0</v>
      </c>
      <c r="E316" s="111">
        <f>'Copy &amp; Paste Roster Report Here'!N313</f>
        <v>0</v>
      </c>
      <c r="F316" s="111" t="str">
        <f t="shared" si="65"/>
        <v>N</v>
      </c>
      <c r="G316" s="111">
        <f>'Copy &amp; Paste Roster Report Here'!R313</f>
        <v>0</v>
      </c>
      <c r="H316" s="113">
        <f t="shared" si="66"/>
        <v>0</v>
      </c>
      <c r="I316" s="112">
        <f>IF(F316="N",$F$5-'Copy &amp; Paste Roster Report Here'!O313,+'Copy &amp; Paste Roster Report Here'!Q313-'Copy &amp; Paste Roster Report Here'!O313)</f>
        <v>0</v>
      </c>
      <c r="J316" s="114">
        <f t="shared" si="67"/>
        <v>0</v>
      </c>
      <c r="K316" s="114">
        <f t="shared" si="68"/>
        <v>0</v>
      </c>
      <c r="L316" s="115">
        <f>'Copy &amp; Paste Roster Report Here'!F313</f>
        <v>0</v>
      </c>
      <c r="M316" s="116">
        <f t="shared" si="69"/>
        <v>0</v>
      </c>
      <c r="N316" s="117">
        <f>IF('Copy &amp; Paste Roster Report Here'!$A313='Analytical Tests'!N$7,IF($F316="Y",+$H316*N$6,0),0)</f>
        <v>0</v>
      </c>
      <c r="O316" s="117">
        <f>IF('Copy &amp; Paste Roster Report Here'!$A313='Analytical Tests'!O$7,IF($F316="Y",+$H316*O$6,0),0)</f>
        <v>0</v>
      </c>
      <c r="P316" s="117">
        <f>IF('Copy &amp; Paste Roster Report Here'!$A313='Analytical Tests'!P$7,IF($F316="Y",+$H316*P$6,0),0)</f>
        <v>0</v>
      </c>
      <c r="Q316" s="117">
        <f>IF('Copy &amp; Paste Roster Report Here'!$A313='Analytical Tests'!Q$7,IF($F316="Y",+$H316*Q$6,0),0)</f>
        <v>0</v>
      </c>
      <c r="R316" s="117">
        <f>IF('Copy &amp; Paste Roster Report Here'!$A313='Analytical Tests'!R$7,IF($F316="Y",+$H316*R$6,0),0)</f>
        <v>0</v>
      </c>
      <c r="S316" s="117">
        <f>IF('Copy &amp; Paste Roster Report Here'!$A313='Analytical Tests'!S$7,IF($F316="Y",+$H316*S$6,0),0)</f>
        <v>0</v>
      </c>
      <c r="T316" s="117">
        <f>IF('Copy &amp; Paste Roster Report Here'!$A313='Analytical Tests'!T$7,IF($F316="Y",+$H316*T$6,0),0)</f>
        <v>0</v>
      </c>
      <c r="U316" s="117">
        <f>IF('Copy &amp; Paste Roster Report Here'!$A313='Analytical Tests'!U$7,IF($F316="Y",+$H316*U$6,0),0)</f>
        <v>0</v>
      </c>
      <c r="V316" s="117">
        <f>IF('Copy &amp; Paste Roster Report Here'!$A313='Analytical Tests'!V$7,IF($F316="Y",+$H316*V$6,0),0)</f>
        <v>0</v>
      </c>
      <c r="W316" s="117">
        <f>IF('Copy &amp; Paste Roster Report Here'!$A313='Analytical Tests'!W$7,IF($F316="Y",+$H316*W$6,0),0)</f>
        <v>0</v>
      </c>
      <c r="X316" s="117">
        <f>IF('Copy &amp; Paste Roster Report Here'!$A313='Analytical Tests'!X$7,IF($F316="Y",+$H316*X$6,0),0)</f>
        <v>0</v>
      </c>
      <c r="Y316" s="117" t="b">
        <f>IF('Copy &amp; Paste Roster Report Here'!$A313='Analytical Tests'!Y$7,IF($F316="N",IF($J316&gt;=$C316,Y$6,+($I316/$D316)*Y$6),0))</f>
        <v>0</v>
      </c>
      <c r="Z316" s="117" t="b">
        <f>IF('Copy &amp; Paste Roster Report Here'!$A313='Analytical Tests'!Z$7,IF($F316="N",IF($J316&gt;=$C316,Z$6,+($I316/$D316)*Z$6),0))</f>
        <v>0</v>
      </c>
      <c r="AA316" s="117" t="b">
        <f>IF('Copy &amp; Paste Roster Report Here'!$A313='Analytical Tests'!AA$7,IF($F316="N",IF($J316&gt;=$C316,AA$6,+($I316/$D316)*AA$6),0))</f>
        <v>0</v>
      </c>
      <c r="AB316" s="117" t="b">
        <f>IF('Copy &amp; Paste Roster Report Here'!$A313='Analytical Tests'!AB$7,IF($F316="N",IF($J316&gt;=$C316,AB$6,+($I316/$D316)*AB$6),0))</f>
        <v>0</v>
      </c>
      <c r="AC316" s="117" t="b">
        <f>IF('Copy &amp; Paste Roster Report Here'!$A313='Analytical Tests'!AC$7,IF($F316="N",IF($J316&gt;=$C316,AC$6,+($I316/$D316)*AC$6),0))</f>
        <v>0</v>
      </c>
      <c r="AD316" s="117" t="b">
        <f>IF('Copy &amp; Paste Roster Report Here'!$A313='Analytical Tests'!AD$7,IF($F316="N",IF($J316&gt;=$C316,AD$6,+($I316/$D316)*AD$6),0))</f>
        <v>0</v>
      </c>
      <c r="AE316" s="117" t="b">
        <f>IF('Copy &amp; Paste Roster Report Here'!$A313='Analytical Tests'!AE$7,IF($F316="N",IF($J316&gt;=$C316,AE$6,+($I316/$D316)*AE$6),0))</f>
        <v>0</v>
      </c>
      <c r="AF316" s="117" t="b">
        <f>IF('Copy &amp; Paste Roster Report Here'!$A313='Analytical Tests'!AF$7,IF($F316="N",IF($J316&gt;=$C316,AF$6,+($I316/$D316)*AF$6),0))</f>
        <v>0</v>
      </c>
      <c r="AG316" s="117" t="b">
        <f>IF('Copy &amp; Paste Roster Report Here'!$A313='Analytical Tests'!AG$7,IF($F316="N",IF($J316&gt;=$C316,AG$6,+($I316/$D316)*AG$6),0))</f>
        <v>0</v>
      </c>
      <c r="AH316" s="117" t="b">
        <f>IF('Copy &amp; Paste Roster Report Here'!$A313='Analytical Tests'!AH$7,IF($F316="N",IF($J316&gt;=$C316,AH$6,+($I316/$D316)*AH$6),0))</f>
        <v>0</v>
      </c>
      <c r="AI316" s="117" t="b">
        <f>IF('Copy &amp; Paste Roster Report Here'!$A313='Analytical Tests'!AI$7,IF($F316="N",IF($J316&gt;=$C316,AI$6,+($I316/$D316)*AI$6),0))</f>
        <v>0</v>
      </c>
      <c r="AJ316" s="79"/>
      <c r="AK316" s="118">
        <f>IF('Copy &amp; Paste Roster Report Here'!$A313=AK$7,IF('Copy &amp; Paste Roster Report Here'!$M313="FT",1,0),0)</f>
        <v>0</v>
      </c>
      <c r="AL316" s="118">
        <f>IF('Copy &amp; Paste Roster Report Here'!$A313=AL$7,IF('Copy &amp; Paste Roster Report Here'!$M313="FT",1,0),0)</f>
        <v>0</v>
      </c>
      <c r="AM316" s="118">
        <f>IF('Copy &amp; Paste Roster Report Here'!$A313=AM$7,IF('Copy &amp; Paste Roster Report Here'!$M313="FT",1,0),0)</f>
        <v>0</v>
      </c>
      <c r="AN316" s="118">
        <f>IF('Copy &amp; Paste Roster Report Here'!$A313=AN$7,IF('Copy &amp; Paste Roster Report Here'!$M313="FT",1,0),0)</f>
        <v>0</v>
      </c>
      <c r="AO316" s="118">
        <f>IF('Copy &amp; Paste Roster Report Here'!$A313=AO$7,IF('Copy &amp; Paste Roster Report Here'!$M313="FT",1,0),0)</f>
        <v>0</v>
      </c>
      <c r="AP316" s="118">
        <f>IF('Copy &amp; Paste Roster Report Here'!$A313=AP$7,IF('Copy &amp; Paste Roster Report Here'!$M313="FT",1,0),0)</f>
        <v>0</v>
      </c>
      <c r="AQ316" s="118">
        <f>IF('Copy &amp; Paste Roster Report Here'!$A313=AQ$7,IF('Copy &amp; Paste Roster Report Here'!$M313="FT",1,0),0)</f>
        <v>0</v>
      </c>
      <c r="AR316" s="118">
        <f>IF('Copy &amp; Paste Roster Report Here'!$A313=AR$7,IF('Copy &amp; Paste Roster Report Here'!$M313="FT",1,0),0)</f>
        <v>0</v>
      </c>
      <c r="AS316" s="118">
        <f>IF('Copy &amp; Paste Roster Report Here'!$A313=AS$7,IF('Copy &amp; Paste Roster Report Here'!$M313="FT",1,0),0)</f>
        <v>0</v>
      </c>
      <c r="AT316" s="118">
        <f>IF('Copy &amp; Paste Roster Report Here'!$A313=AT$7,IF('Copy &amp; Paste Roster Report Here'!$M313="FT",1,0),0)</f>
        <v>0</v>
      </c>
      <c r="AU316" s="118">
        <f>IF('Copy &amp; Paste Roster Report Here'!$A313=AU$7,IF('Copy &amp; Paste Roster Report Here'!$M313="FT",1,0),0)</f>
        <v>0</v>
      </c>
      <c r="AV316" s="73">
        <f t="shared" si="70"/>
        <v>0</v>
      </c>
      <c r="AW316" s="119">
        <f>IF('Copy &amp; Paste Roster Report Here'!$A313=AW$7,IF('Copy &amp; Paste Roster Report Here'!$M313="HT",1,0),0)</f>
        <v>0</v>
      </c>
      <c r="AX316" s="119">
        <f>IF('Copy &amp; Paste Roster Report Here'!$A313=AX$7,IF('Copy &amp; Paste Roster Report Here'!$M313="HT",1,0),0)</f>
        <v>0</v>
      </c>
      <c r="AY316" s="119">
        <f>IF('Copy &amp; Paste Roster Report Here'!$A313=AY$7,IF('Copy &amp; Paste Roster Report Here'!$M313="HT",1,0),0)</f>
        <v>0</v>
      </c>
      <c r="AZ316" s="119">
        <f>IF('Copy &amp; Paste Roster Report Here'!$A313=AZ$7,IF('Copy &amp; Paste Roster Report Here'!$M313="HT",1,0),0)</f>
        <v>0</v>
      </c>
      <c r="BA316" s="119">
        <f>IF('Copy &amp; Paste Roster Report Here'!$A313=BA$7,IF('Copy &amp; Paste Roster Report Here'!$M313="HT",1,0),0)</f>
        <v>0</v>
      </c>
      <c r="BB316" s="119">
        <f>IF('Copy &amp; Paste Roster Report Here'!$A313=BB$7,IF('Copy &amp; Paste Roster Report Here'!$M313="HT",1,0),0)</f>
        <v>0</v>
      </c>
      <c r="BC316" s="119">
        <f>IF('Copy &amp; Paste Roster Report Here'!$A313=BC$7,IF('Copy &amp; Paste Roster Report Here'!$M313="HT",1,0),0)</f>
        <v>0</v>
      </c>
      <c r="BD316" s="119">
        <f>IF('Copy &amp; Paste Roster Report Here'!$A313=BD$7,IF('Copy &amp; Paste Roster Report Here'!$M313="HT",1,0),0)</f>
        <v>0</v>
      </c>
      <c r="BE316" s="119">
        <f>IF('Copy &amp; Paste Roster Report Here'!$A313=BE$7,IF('Copy &amp; Paste Roster Report Here'!$M313="HT",1,0),0)</f>
        <v>0</v>
      </c>
      <c r="BF316" s="119">
        <f>IF('Copy &amp; Paste Roster Report Here'!$A313=BF$7,IF('Copy &amp; Paste Roster Report Here'!$M313="HT",1,0),0)</f>
        <v>0</v>
      </c>
      <c r="BG316" s="119">
        <f>IF('Copy &amp; Paste Roster Report Here'!$A313=BG$7,IF('Copy &amp; Paste Roster Report Here'!$M313="HT",1,0),0)</f>
        <v>0</v>
      </c>
      <c r="BH316" s="73">
        <f t="shared" si="71"/>
        <v>0</v>
      </c>
      <c r="BI316" s="120">
        <f>IF('Copy &amp; Paste Roster Report Here'!$A313=BI$7,IF('Copy &amp; Paste Roster Report Here'!$M313="MT",1,0),0)</f>
        <v>0</v>
      </c>
      <c r="BJ316" s="120">
        <f>IF('Copy &amp; Paste Roster Report Here'!$A313=BJ$7,IF('Copy &amp; Paste Roster Report Here'!$M313="MT",1,0),0)</f>
        <v>0</v>
      </c>
      <c r="BK316" s="120">
        <f>IF('Copy &amp; Paste Roster Report Here'!$A313=BK$7,IF('Copy &amp; Paste Roster Report Here'!$M313="MT",1,0),0)</f>
        <v>0</v>
      </c>
      <c r="BL316" s="120">
        <f>IF('Copy &amp; Paste Roster Report Here'!$A313=BL$7,IF('Copy &amp; Paste Roster Report Here'!$M313="MT",1,0),0)</f>
        <v>0</v>
      </c>
      <c r="BM316" s="120">
        <f>IF('Copy &amp; Paste Roster Report Here'!$A313=BM$7,IF('Copy &amp; Paste Roster Report Here'!$M313="MT",1,0),0)</f>
        <v>0</v>
      </c>
      <c r="BN316" s="120">
        <f>IF('Copy &amp; Paste Roster Report Here'!$A313=BN$7,IF('Copy &amp; Paste Roster Report Here'!$M313="MT",1,0),0)</f>
        <v>0</v>
      </c>
      <c r="BO316" s="120">
        <f>IF('Copy &amp; Paste Roster Report Here'!$A313=BO$7,IF('Copy &amp; Paste Roster Report Here'!$M313="MT",1,0),0)</f>
        <v>0</v>
      </c>
      <c r="BP316" s="120">
        <f>IF('Copy &amp; Paste Roster Report Here'!$A313=BP$7,IF('Copy &amp; Paste Roster Report Here'!$M313="MT",1,0),0)</f>
        <v>0</v>
      </c>
      <c r="BQ316" s="120">
        <f>IF('Copy &amp; Paste Roster Report Here'!$A313=BQ$7,IF('Copy &amp; Paste Roster Report Here'!$M313="MT",1,0),0)</f>
        <v>0</v>
      </c>
      <c r="BR316" s="120">
        <f>IF('Copy &amp; Paste Roster Report Here'!$A313=BR$7,IF('Copy &amp; Paste Roster Report Here'!$M313="MT",1,0),0)</f>
        <v>0</v>
      </c>
      <c r="BS316" s="120">
        <f>IF('Copy &amp; Paste Roster Report Here'!$A313=BS$7,IF('Copy &amp; Paste Roster Report Here'!$M313="MT",1,0),0)</f>
        <v>0</v>
      </c>
      <c r="BT316" s="73">
        <f t="shared" si="72"/>
        <v>0</v>
      </c>
      <c r="BU316" s="121">
        <f>IF('Copy &amp; Paste Roster Report Here'!$A313=BU$7,IF('Copy &amp; Paste Roster Report Here'!$M313="fy",1,0),0)</f>
        <v>0</v>
      </c>
      <c r="BV316" s="121">
        <f>IF('Copy &amp; Paste Roster Report Here'!$A313=BV$7,IF('Copy &amp; Paste Roster Report Here'!$M313="fy",1,0),0)</f>
        <v>0</v>
      </c>
      <c r="BW316" s="121">
        <f>IF('Copy &amp; Paste Roster Report Here'!$A313=BW$7,IF('Copy &amp; Paste Roster Report Here'!$M313="fy",1,0),0)</f>
        <v>0</v>
      </c>
      <c r="BX316" s="121">
        <f>IF('Copy &amp; Paste Roster Report Here'!$A313=BX$7,IF('Copy &amp; Paste Roster Report Here'!$M313="fy",1,0),0)</f>
        <v>0</v>
      </c>
      <c r="BY316" s="121">
        <f>IF('Copy &amp; Paste Roster Report Here'!$A313=BY$7,IF('Copy &amp; Paste Roster Report Here'!$M313="fy",1,0),0)</f>
        <v>0</v>
      </c>
      <c r="BZ316" s="121">
        <f>IF('Copy &amp; Paste Roster Report Here'!$A313=BZ$7,IF('Copy &amp; Paste Roster Report Here'!$M313="fy",1,0),0)</f>
        <v>0</v>
      </c>
      <c r="CA316" s="121">
        <f>IF('Copy &amp; Paste Roster Report Here'!$A313=CA$7,IF('Copy &amp; Paste Roster Report Here'!$M313="fy",1,0),0)</f>
        <v>0</v>
      </c>
      <c r="CB316" s="121">
        <f>IF('Copy &amp; Paste Roster Report Here'!$A313=CB$7,IF('Copy &amp; Paste Roster Report Here'!$M313="fy",1,0),0)</f>
        <v>0</v>
      </c>
      <c r="CC316" s="121">
        <f>IF('Copy &amp; Paste Roster Report Here'!$A313=CC$7,IF('Copy &amp; Paste Roster Report Here'!$M313="fy",1,0),0)</f>
        <v>0</v>
      </c>
      <c r="CD316" s="121">
        <f>IF('Copy &amp; Paste Roster Report Here'!$A313=CD$7,IF('Copy &amp; Paste Roster Report Here'!$M313="fy",1,0),0)</f>
        <v>0</v>
      </c>
      <c r="CE316" s="121">
        <f>IF('Copy &amp; Paste Roster Report Here'!$A313=CE$7,IF('Copy &amp; Paste Roster Report Here'!$M313="fy",1,0),0)</f>
        <v>0</v>
      </c>
      <c r="CF316" s="73">
        <f t="shared" si="73"/>
        <v>0</v>
      </c>
      <c r="CG316" s="122">
        <f>IF('Copy &amp; Paste Roster Report Here'!$A313=CG$7,IF('Copy &amp; Paste Roster Report Here'!$M313="RH",1,0),0)</f>
        <v>0</v>
      </c>
      <c r="CH316" s="122">
        <f>IF('Copy &amp; Paste Roster Report Here'!$A313=CH$7,IF('Copy &amp; Paste Roster Report Here'!$M313="RH",1,0),0)</f>
        <v>0</v>
      </c>
      <c r="CI316" s="122">
        <f>IF('Copy &amp; Paste Roster Report Here'!$A313=CI$7,IF('Copy &amp; Paste Roster Report Here'!$M313="RH",1,0),0)</f>
        <v>0</v>
      </c>
      <c r="CJ316" s="122">
        <f>IF('Copy &amp; Paste Roster Report Here'!$A313=CJ$7,IF('Copy &amp; Paste Roster Report Here'!$M313="RH",1,0),0)</f>
        <v>0</v>
      </c>
      <c r="CK316" s="122">
        <f>IF('Copy &amp; Paste Roster Report Here'!$A313=CK$7,IF('Copy &amp; Paste Roster Report Here'!$M313="RH",1,0),0)</f>
        <v>0</v>
      </c>
      <c r="CL316" s="122">
        <f>IF('Copy &amp; Paste Roster Report Here'!$A313=CL$7,IF('Copy &amp; Paste Roster Report Here'!$M313="RH",1,0),0)</f>
        <v>0</v>
      </c>
      <c r="CM316" s="122">
        <f>IF('Copy &amp; Paste Roster Report Here'!$A313=CM$7,IF('Copy &amp; Paste Roster Report Here'!$M313="RH",1,0),0)</f>
        <v>0</v>
      </c>
      <c r="CN316" s="122">
        <f>IF('Copy &amp; Paste Roster Report Here'!$A313=CN$7,IF('Copy &amp; Paste Roster Report Here'!$M313="RH",1,0),0)</f>
        <v>0</v>
      </c>
      <c r="CO316" s="122">
        <f>IF('Copy &amp; Paste Roster Report Here'!$A313=CO$7,IF('Copy &amp; Paste Roster Report Here'!$M313="RH",1,0),0)</f>
        <v>0</v>
      </c>
      <c r="CP316" s="122">
        <f>IF('Copy &amp; Paste Roster Report Here'!$A313=CP$7,IF('Copy &amp; Paste Roster Report Here'!$M313="RH",1,0),0)</f>
        <v>0</v>
      </c>
      <c r="CQ316" s="122">
        <f>IF('Copy &amp; Paste Roster Report Here'!$A313=CQ$7,IF('Copy &amp; Paste Roster Report Here'!$M313="RH",1,0),0)</f>
        <v>0</v>
      </c>
      <c r="CR316" s="73">
        <f t="shared" si="74"/>
        <v>0</v>
      </c>
      <c r="CS316" s="123">
        <f>IF('Copy &amp; Paste Roster Report Here'!$A313=CS$7,IF('Copy &amp; Paste Roster Report Here'!$M313="QT",1,0),0)</f>
        <v>0</v>
      </c>
      <c r="CT316" s="123">
        <f>IF('Copy &amp; Paste Roster Report Here'!$A313=CT$7,IF('Copy &amp; Paste Roster Report Here'!$M313="QT",1,0),0)</f>
        <v>0</v>
      </c>
      <c r="CU316" s="123">
        <f>IF('Copy &amp; Paste Roster Report Here'!$A313=CU$7,IF('Copy &amp; Paste Roster Report Here'!$M313="QT",1,0),0)</f>
        <v>0</v>
      </c>
      <c r="CV316" s="123">
        <f>IF('Copy &amp; Paste Roster Report Here'!$A313=CV$7,IF('Copy &amp; Paste Roster Report Here'!$M313="QT",1,0),0)</f>
        <v>0</v>
      </c>
      <c r="CW316" s="123">
        <f>IF('Copy &amp; Paste Roster Report Here'!$A313=CW$7,IF('Copy &amp; Paste Roster Report Here'!$M313="QT",1,0),0)</f>
        <v>0</v>
      </c>
      <c r="CX316" s="123">
        <f>IF('Copy &amp; Paste Roster Report Here'!$A313=CX$7,IF('Copy &amp; Paste Roster Report Here'!$M313="QT",1,0),0)</f>
        <v>0</v>
      </c>
      <c r="CY316" s="123">
        <f>IF('Copy &amp; Paste Roster Report Here'!$A313=CY$7,IF('Copy &amp; Paste Roster Report Here'!$M313="QT",1,0),0)</f>
        <v>0</v>
      </c>
      <c r="CZ316" s="123">
        <f>IF('Copy &amp; Paste Roster Report Here'!$A313=CZ$7,IF('Copy &amp; Paste Roster Report Here'!$M313="QT",1,0),0)</f>
        <v>0</v>
      </c>
      <c r="DA316" s="123">
        <f>IF('Copy &amp; Paste Roster Report Here'!$A313=DA$7,IF('Copy &amp; Paste Roster Report Here'!$M313="QT",1,0),0)</f>
        <v>0</v>
      </c>
      <c r="DB316" s="123">
        <f>IF('Copy &amp; Paste Roster Report Here'!$A313=DB$7,IF('Copy &amp; Paste Roster Report Here'!$M313="QT",1,0),0)</f>
        <v>0</v>
      </c>
      <c r="DC316" s="123">
        <f>IF('Copy &amp; Paste Roster Report Here'!$A313=DC$7,IF('Copy &amp; Paste Roster Report Here'!$M313="QT",1,0),0)</f>
        <v>0</v>
      </c>
      <c r="DD316" s="73">
        <f t="shared" si="75"/>
        <v>0</v>
      </c>
      <c r="DE316" s="124">
        <f>IF('Copy &amp; Paste Roster Report Here'!$A313=DE$7,IF('Copy &amp; Paste Roster Report Here'!$M313="xxxxxxxxxxx",1,0),0)</f>
        <v>0</v>
      </c>
      <c r="DF316" s="124">
        <f>IF('Copy &amp; Paste Roster Report Here'!$A313=DF$7,IF('Copy &amp; Paste Roster Report Here'!$M313="xxxxxxxxxxx",1,0),0)</f>
        <v>0</v>
      </c>
      <c r="DG316" s="124">
        <f>IF('Copy &amp; Paste Roster Report Here'!$A313=DG$7,IF('Copy &amp; Paste Roster Report Here'!$M313="xxxxxxxxxxx",1,0),0)</f>
        <v>0</v>
      </c>
      <c r="DH316" s="124">
        <f>IF('Copy &amp; Paste Roster Report Here'!$A313=DH$7,IF('Copy &amp; Paste Roster Report Here'!$M313="xxxxxxxxxxx",1,0),0)</f>
        <v>0</v>
      </c>
      <c r="DI316" s="124">
        <f>IF('Copy &amp; Paste Roster Report Here'!$A313=DI$7,IF('Copy &amp; Paste Roster Report Here'!$M313="xxxxxxxxxxx",1,0),0)</f>
        <v>0</v>
      </c>
      <c r="DJ316" s="124">
        <f>IF('Copy &amp; Paste Roster Report Here'!$A313=DJ$7,IF('Copy &amp; Paste Roster Report Here'!$M313="xxxxxxxxxxx",1,0),0)</f>
        <v>0</v>
      </c>
      <c r="DK316" s="124">
        <f>IF('Copy &amp; Paste Roster Report Here'!$A313=DK$7,IF('Copy &amp; Paste Roster Report Here'!$M313="xxxxxxxxxxx",1,0),0)</f>
        <v>0</v>
      </c>
      <c r="DL316" s="124">
        <f>IF('Copy &amp; Paste Roster Report Here'!$A313=DL$7,IF('Copy &amp; Paste Roster Report Here'!$M313="xxxxxxxxxxx",1,0),0)</f>
        <v>0</v>
      </c>
      <c r="DM316" s="124">
        <f>IF('Copy &amp; Paste Roster Report Here'!$A313=DM$7,IF('Copy &amp; Paste Roster Report Here'!$M313="xxxxxxxxxxx",1,0),0)</f>
        <v>0</v>
      </c>
      <c r="DN316" s="124">
        <f>IF('Copy &amp; Paste Roster Report Here'!$A313=DN$7,IF('Copy &amp; Paste Roster Report Here'!$M313="xxxxxxxxxxx",1,0),0)</f>
        <v>0</v>
      </c>
      <c r="DO316" s="124">
        <f>IF('Copy &amp; Paste Roster Report Here'!$A313=DO$7,IF('Copy &amp; Paste Roster Report Here'!$M313="xxxxxxxxxxx",1,0),0)</f>
        <v>0</v>
      </c>
      <c r="DP316" s="125">
        <f t="shared" si="76"/>
        <v>0</v>
      </c>
      <c r="DQ316" s="126">
        <f t="shared" si="77"/>
        <v>0</v>
      </c>
    </row>
    <row r="317" spans="1:121" x14ac:dyDescent="0.2">
      <c r="A317" s="111">
        <f t="shared" si="63"/>
        <v>0</v>
      </c>
      <c r="B317" s="111">
        <f t="shared" si="64"/>
        <v>0</v>
      </c>
      <c r="C317" s="112">
        <f>+('Copy &amp; Paste Roster Report Here'!$P314-'Copy &amp; Paste Roster Report Here'!$O314)/30</f>
        <v>0</v>
      </c>
      <c r="D317" s="112">
        <f>+('Copy &amp; Paste Roster Report Here'!$P314-'Copy &amp; Paste Roster Report Here'!$O314)</f>
        <v>0</v>
      </c>
      <c r="E317" s="111">
        <f>'Copy &amp; Paste Roster Report Here'!N314</f>
        <v>0</v>
      </c>
      <c r="F317" s="111" t="str">
        <f t="shared" si="65"/>
        <v>N</v>
      </c>
      <c r="G317" s="111">
        <f>'Copy &amp; Paste Roster Report Here'!R314</f>
        <v>0</v>
      </c>
      <c r="H317" s="113">
        <f t="shared" si="66"/>
        <v>0</v>
      </c>
      <c r="I317" s="112">
        <f>IF(F317="N",$F$5-'Copy &amp; Paste Roster Report Here'!O314,+'Copy &amp; Paste Roster Report Here'!Q314-'Copy &amp; Paste Roster Report Here'!O314)</f>
        <v>0</v>
      </c>
      <c r="J317" s="114">
        <f t="shared" si="67"/>
        <v>0</v>
      </c>
      <c r="K317" s="114">
        <f t="shared" si="68"/>
        <v>0</v>
      </c>
      <c r="L317" s="115">
        <f>'Copy &amp; Paste Roster Report Here'!F314</f>
        <v>0</v>
      </c>
      <c r="M317" s="116">
        <f t="shared" si="69"/>
        <v>0</v>
      </c>
      <c r="N317" s="117">
        <f>IF('Copy &amp; Paste Roster Report Here'!$A314='Analytical Tests'!N$7,IF($F317="Y",+$H317*N$6,0),0)</f>
        <v>0</v>
      </c>
      <c r="O317" s="117">
        <f>IF('Copy &amp; Paste Roster Report Here'!$A314='Analytical Tests'!O$7,IF($F317="Y",+$H317*O$6,0),0)</f>
        <v>0</v>
      </c>
      <c r="P317" s="117">
        <f>IF('Copy &amp; Paste Roster Report Here'!$A314='Analytical Tests'!P$7,IF($F317="Y",+$H317*P$6,0),0)</f>
        <v>0</v>
      </c>
      <c r="Q317" s="117">
        <f>IF('Copy &amp; Paste Roster Report Here'!$A314='Analytical Tests'!Q$7,IF($F317="Y",+$H317*Q$6,0),0)</f>
        <v>0</v>
      </c>
      <c r="R317" s="117">
        <f>IF('Copy &amp; Paste Roster Report Here'!$A314='Analytical Tests'!R$7,IF($F317="Y",+$H317*R$6,0),0)</f>
        <v>0</v>
      </c>
      <c r="S317" s="117">
        <f>IF('Copy &amp; Paste Roster Report Here'!$A314='Analytical Tests'!S$7,IF($F317="Y",+$H317*S$6,0),0)</f>
        <v>0</v>
      </c>
      <c r="T317" s="117">
        <f>IF('Copy &amp; Paste Roster Report Here'!$A314='Analytical Tests'!T$7,IF($F317="Y",+$H317*T$6,0),0)</f>
        <v>0</v>
      </c>
      <c r="U317" s="117">
        <f>IF('Copy &amp; Paste Roster Report Here'!$A314='Analytical Tests'!U$7,IF($F317="Y",+$H317*U$6,0),0)</f>
        <v>0</v>
      </c>
      <c r="V317" s="117">
        <f>IF('Copy &amp; Paste Roster Report Here'!$A314='Analytical Tests'!V$7,IF($F317="Y",+$H317*V$6,0),0)</f>
        <v>0</v>
      </c>
      <c r="W317" s="117">
        <f>IF('Copy &amp; Paste Roster Report Here'!$A314='Analytical Tests'!W$7,IF($F317="Y",+$H317*W$6,0),0)</f>
        <v>0</v>
      </c>
      <c r="X317" s="117">
        <f>IF('Copy &amp; Paste Roster Report Here'!$A314='Analytical Tests'!X$7,IF($F317="Y",+$H317*X$6,0),0)</f>
        <v>0</v>
      </c>
      <c r="Y317" s="117" t="b">
        <f>IF('Copy &amp; Paste Roster Report Here'!$A314='Analytical Tests'!Y$7,IF($F317="N",IF($J317&gt;=$C317,Y$6,+($I317/$D317)*Y$6),0))</f>
        <v>0</v>
      </c>
      <c r="Z317" s="117" t="b">
        <f>IF('Copy &amp; Paste Roster Report Here'!$A314='Analytical Tests'!Z$7,IF($F317="N",IF($J317&gt;=$C317,Z$6,+($I317/$D317)*Z$6),0))</f>
        <v>0</v>
      </c>
      <c r="AA317" s="117" t="b">
        <f>IF('Copy &amp; Paste Roster Report Here'!$A314='Analytical Tests'!AA$7,IF($F317="N",IF($J317&gt;=$C317,AA$6,+($I317/$D317)*AA$6),0))</f>
        <v>0</v>
      </c>
      <c r="AB317" s="117" t="b">
        <f>IF('Copy &amp; Paste Roster Report Here'!$A314='Analytical Tests'!AB$7,IF($F317="N",IF($J317&gt;=$C317,AB$6,+($I317/$D317)*AB$6),0))</f>
        <v>0</v>
      </c>
      <c r="AC317" s="117" t="b">
        <f>IF('Copy &amp; Paste Roster Report Here'!$A314='Analytical Tests'!AC$7,IF($F317="N",IF($J317&gt;=$C317,AC$6,+($I317/$D317)*AC$6),0))</f>
        <v>0</v>
      </c>
      <c r="AD317" s="117" t="b">
        <f>IF('Copy &amp; Paste Roster Report Here'!$A314='Analytical Tests'!AD$7,IF($F317="N",IF($J317&gt;=$C317,AD$6,+($I317/$D317)*AD$6),0))</f>
        <v>0</v>
      </c>
      <c r="AE317" s="117" t="b">
        <f>IF('Copy &amp; Paste Roster Report Here'!$A314='Analytical Tests'!AE$7,IF($F317="N",IF($J317&gt;=$C317,AE$6,+($I317/$D317)*AE$6),0))</f>
        <v>0</v>
      </c>
      <c r="AF317" s="117" t="b">
        <f>IF('Copy &amp; Paste Roster Report Here'!$A314='Analytical Tests'!AF$7,IF($F317="N",IF($J317&gt;=$C317,AF$6,+($I317/$D317)*AF$6),0))</f>
        <v>0</v>
      </c>
      <c r="AG317" s="117" t="b">
        <f>IF('Copy &amp; Paste Roster Report Here'!$A314='Analytical Tests'!AG$7,IF($F317="N",IF($J317&gt;=$C317,AG$6,+($I317/$D317)*AG$6),0))</f>
        <v>0</v>
      </c>
      <c r="AH317" s="117" t="b">
        <f>IF('Copy &amp; Paste Roster Report Here'!$A314='Analytical Tests'!AH$7,IF($F317="N",IF($J317&gt;=$C317,AH$6,+($I317/$D317)*AH$6),0))</f>
        <v>0</v>
      </c>
      <c r="AI317" s="117" t="b">
        <f>IF('Copy &amp; Paste Roster Report Here'!$A314='Analytical Tests'!AI$7,IF($F317="N",IF($J317&gt;=$C317,AI$6,+($I317/$D317)*AI$6),0))</f>
        <v>0</v>
      </c>
      <c r="AJ317" s="79"/>
      <c r="AK317" s="118">
        <f>IF('Copy &amp; Paste Roster Report Here'!$A314=AK$7,IF('Copy &amp; Paste Roster Report Here'!$M314="FT",1,0),0)</f>
        <v>0</v>
      </c>
      <c r="AL317" s="118">
        <f>IF('Copy &amp; Paste Roster Report Here'!$A314=AL$7,IF('Copy &amp; Paste Roster Report Here'!$M314="FT",1,0),0)</f>
        <v>0</v>
      </c>
      <c r="AM317" s="118">
        <f>IF('Copy &amp; Paste Roster Report Here'!$A314=AM$7,IF('Copy &amp; Paste Roster Report Here'!$M314="FT",1,0),0)</f>
        <v>0</v>
      </c>
      <c r="AN317" s="118">
        <f>IF('Copy &amp; Paste Roster Report Here'!$A314=AN$7,IF('Copy &amp; Paste Roster Report Here'!$M314="FT",1,0),0)</f>
        <v>0</v>
      </c>
      <c r="AO317" s="118">
        <f>IF('Copy &amp; Paste Roster Report Here'!$A314=AO$7,IF('Copy &amp; Paste Roster Report Here'!$M314="FT",1,0),0)</f>
        <v>0</v>
      </c>
      <c r="AP317" s="118">
        <f>IF('Copy &amp; Paste Roster Report Here'!$A314=AP$7,IF('Copy &amp; Paste Roster Report Here'!$M314="FT",1,0),0)</f>
        <v>0</v>
      </c>
      <c r="AQ317" s="118">
        <f>IF('Copy &amp; Paste Roster Report Here'!$A314=AQ$7,IF('Copy &amp; Paste Roster Report Here'!$M314="FT",1,0),0)</f>
        <v>0</v>
      </c>
      <c r="AR317" s="118">
        <f>IF('Copy &amp; Paste Roster Report Here'!$A314=AR$7,IF('Copy &amp; Paste Roster Report Here'!$M314="FT",1,0),0)</f>
        <v>0</v>
      </c>
      <c r="AS317" s="118">
        <f>IF('Copy &amp; Paste Roster Report Here'!$A314=AS$7,IF('Copy &amp; Paste Roster Report Here'!$M314="FT",1,0),0)</f>
        <v>0</v>
      </c>
      <c r="AT317" s="118">
        <f>IF('Copy &amp; Paste Roster Report Here'!$A314=AT$7,IF('Copy &amp; Paste Roster Report Here'!$M314="FT",1,0),0)</f>
        <v>0</v>
      </c>
      <c r="AU317" s="118">
        <f>IF('Copy &amp; Paste Roster Report Here'!$A314=AU$7,IF('Copy &amp; Paste Roster Report Here'!$M314="FT",1,0),0)</f>
        <v>0</v>
      </c>
      <c r="AV317" s="73">
        <f t="shared" si="70"/>
        <v>0</v>
      </c>
      <c r="AW317" s="119">
        <f>IF('Copy &amp; Paste Roster Report Here'!$A314=AW$7,IF('Copy &amp; Paste Roster Report Here'!$M314="HT",1,0),0)</f>
        <v>0</v>
      </c>
      <c r="AX317" s="119">
        <f>IF('Copy &amp; Paste Roster Report Here'!$A314=AX$7,IF('Copy &amp; Paste Roster Report Here'!$M314="HT",1,0),0)</f>
        <v>0</v>
      </c>
      <c r="AY317" s="119">
        <f>IF('Copy &amp; Paste Roster Report Here'!$A314=AY$7,IF('Copy &amp; Paste Roster Report Here'!$M314="HT",1,0),0)</f>
        <v>0</v>
      </c>
      <c r="AZ317" s="119">
        <f>IF('Copy &amp; Paste Roster Report Here'!$A314=AZ$7,IF('Copy &amp; Paste Roster Report Here'!$M314="HT",1,0),0)</f>
        <v>0</v>
      </c>
      <c r="BA317" s="119">
        <f>IF('Copy &amp; Paste Roster Report Here'!$A314=BA$7,IF('Copy &amp; Paste Roster Report Here'!$M314="HT",1,0),0)</f>
        <v>0</v>
      </c>
      <c r="BB317" s="119">
        <f>IF('Copy &amp; Paste Roster Report Here'!$A314=BB$7,IF('Copy &amp; Paste Roster Report Here'!$M314="HT",1,0),0)</f>
        <v>0</v>
      </c>
      <c r="BC317" s="119">
        <f>IF('Copy &amp; Paste Roster Report Here'!$A314=BC$7,IF('Copy &amp; Paste Roster Report Here'!$M314="HT",1,0),0)</f>
        <v>0</v>
      </c>
      <c r="BD317" s="119">
        <f>IF('Copy &amp; Paste Roster Report Here'!$A314=BD$7,IF('Copy &amp; Paste Roster Report Here'!$M314="HT",1,0),0)</f>
        <v>0</v>
      </c>
      <c r="BE317" s="119">
        <f>IF('Copy &amp; Paste Roster Report Here'!$A314=BE$7,IF('Copy &amp; Paste Roster Report Here'!$M314="HT",1,0),0)</f>
        <v>0</v>
      </c>
      <c r="BF317" s="119">
        <f>IF('Copy &amp; Paste Roster Report Here'!$A314=BF$7,IF('Copy &amp; Paste Roster Report Here'!$M314="HT",1,0),0)</f>
        <v>0</v>
      </c>
      <c r="BG317" s="119">
        <f>IF('Copy &amp; Paste Roster Report Here'!$A314=BG$7,IF('Copy &amp; Paste Roster Report Here'!$M314="HT",1,0),0)</f>
        <v>0</v>
      </c>
      <c r="BH317" s="73">
        <f t="shared" si="71"/>
        <v>0</v>
      </c>
      <c r="BI317" s="120">
        <f>IF('Copy &amp; Paste Roster Report Here'!$A314=BI$7,IF('Copy &amp; Paste Roster Report Here'!$M314="MT",1,0),0)</f>
        <v>0</v>
      </c>
      <c r="BJ317" s="120">
        <f>IF('Copy &amp; Paste Roster Report Here'!$A314=BJ$7,IF('Copy &amp; Paste Roster Report Here'!$M314="MT",1,0),0)</f>
        <v>0</v>
      </c>
      <c r="BK317" s="120">
        <f>IF('Copy &amp; Paste Roster Report Here'!$A314=BK$7,IF('Copy &amp; Paste Roster Report Here'!$M314="MT",1,0),0)</f>
        <v>0</v>
      </c>
      <c r="BL317" s="120">
        <f>IF('Copy &amp; Paste Roster Report Here'!$A314=BL$7,IF('Copy &amp; Paste Roster Report Here'!$M314="MT",1,0),0)</f>
        <v>0</v>
      </c>
      <c r="BM317" s="120">
        <f>IF('Copy &amp; Paste Roster Report Here'!$A314=BM$7,IF('Copy &amp; Paste Roster Report Here'!$M314="MT",1,0),0)</f>
        <v>0</v>
      </c>
      <c r="BN317" s="120">
        <f>IF('Copy &amp; Paste Roster Report Here'!$A314=BN$7,IF('Copy &amp; Paste Roster Report Here'!$M314="MT",1,0),0)</f>
        <v>0</v>
      </c>
      <c r="BO317" s="120">
        <f>IF('Copy &amp; Paste Roster Report Here'!$A314=BO$7,IF('Copy &amp; Paste Roster Report Here'!$M314="MT",1,0),0)</f>
        <v>0</v>
      </c>
      <c r="BP317" s="120">
        <f>IF('Copy &amp; Paste Roster Report Here'!$A314=BP$7,IF('Copy &amp; Paste Roster Report Here'!$M314="MT",1,0),0)</f>
        <v>0</v>
      </c>
      <c r="BQ317" s="120">
        <f>IF('Copy &amp; Paste Roster Report Here'!$A314=BQ$7,IF('Copy &amp; Paste Roster Report Here'!$M314="MT",1,0),0)</f>
        <v>0</v>
      </c>
      <c r="BR317" s="120">
        <f>IF('Copy &amp; Paste Roster Report Here'!$A314=BR$7,IF('Copy &amp; Paste Roster Report Here'!$M314="MT",1,0),0)</f>
        <v>0</v>
      </c>
      <c r="BS317" s="120">
        <f>IF('Copy &amp; Paste Roster Report Here'!$A314=BS$7,IF('Copy &amp; Paste Roster Report Here'!$M314="MT",1,0),0)</f>
        <v>0</v>
      </c>
      <c r="BT317" s="73">
        <f t="shared" si="72"/>
        <v>0</v>
      </c>
      <c r="BU317" s="121">
        <f>IF('Copy &amp; Paste Roster Report Here'!$A314=BU$7,IF('Copy &amp; Paste Roster Report Here'!$M314="fy",1,0),0)</f>
        <v>0</v>
      </c>
      <c r="BV317" s="121">
        <f>IF('Copy &amp; Paste Roster Report Here'!$A314=BV$7,IF('Copy &amp; Paste Roster Report Here'!$M314="fy",1,0),0)</f>
        <v>0</v>
      </c>
      <c r="BW317" s="121">
        <f>IF('Copy &amp; Paste Roster Report Here'!$A314=BW$7,IF('Copy &amp; Paste Roster Report Here'!$M314="fy",1,0),0)</f>
        <v>0</v>
      </c>
      <c r="BX317" s="121">
        <f>IF('Copy &amp; Paste Roster Report Here'!$A314=BX$7,IF('Copy &amp; Paste Roster Report Here'!$M314="fy",1,0),0)</f>
        <v>0</v>
      </c>
      <c r="BY317" s="121">
        <f>IF('Copy &amp; Paste Roster Report Here'!$A314=BY$7,IF('Copy &amp; Paste Roster Report Here'!$M314="fy",1,0),0)</f>
        <v>0</v>
      </c>
      <c r="BZ317" s="121">
        <f>IF('Copy &amp; Paste Roster Report Here'!$A314=BZ$7,IF('Copy &amp; Paste Roster Report Here'!$M314="fy",1,0),0)</f>
        <v>0</v>
      </c>
      <c r="CA317" s="121">
        <f>IF('Copy &amp; Paste Roster Report Here'!$A314=CA$7,IF('Copy &amp; Paste Roster Report Here'!$M314="fy",1,0),0)</f>
        <v>0</v>
      </c>
      <c r="CB317" s="121">
        <f>IF('Copy &amp; Paste Roster Report Here'!$A314=CB$7,IF('Copy &amp; Paste Roster Report Here'!$M314="fy",1,0),0)</f>
        <v>0</v>
      </c>
      <c r="CC317" s="121">
        <f>IF('Copy &amp; Paste Roster Report Here'!$A314=CC$7,IF('Copy &amp; Paste Roster Report Here'!$M314="fy",1,0),0)</f>
        <v>0</v>
      </c>
      <c r="CD317" s="121">
        <f>IF('Copy &amp; Paste Roster Report Here'!$A314=CD$7,IF('Copy &amp; Paste Roster Report Here'!$M314="fy",1,0),0)</f>
        <v>0</v>
      </c>
      <c r="CE317" s="121">
        <f>IF('Copy &amp; Paste Roster Report Here'!$A314=CE$7,IF('Copy &amp; Paste Roster Report Here'!$M314="fy",1,0),0)</f>
        <v>0</v>
      </c>
      <c r="CF317" s="73">
        <f t="shared" si="73"/>
        <v>0</v>
      </c>
      <c r="CG317" s="122">
        <f>IF('Copy &amp; Paste Roster Report Here'!$A314=CG$7,IF('Copy &amp; Paste Roster Report Here'!$M314="RH",1,0),0)</f>
        <v>0</v>
      </c>
      <c r="CH317" s="122">
        <f>IF('Copy &amp; Paste Roster Report Here'!$A314=CH$7,IF('Copy &amp; Paste Roster Report Here'!$M314="RH",1,0),0)</f>
        <v>0</v>
      </c>
      <c r="CI317" s="122">
        <f>IF('Copy &amp; Paste Roster Report Here'!$A314=CI$7,IF('Copy &amp; Paste Roster Report Here'!$M314="RH",1,0),0)</f>
        <v>0</v>
      </c>
      <c r="CJ317" s="122">
        <f>IF('Copy &amp; Paste Roster Report Here'!$A314=CJ$7,IF('Copy &amp; Paste Roster Report Here'!$M314="RH",1,0),0)</f>
        <v>0</v>
      </c>
      <c r="CK317" s="122">
        <f>IF('Copy &amp; Paste Roster Report Here'!$A314=CK$7,IF('Copy &amp; Paste Roster Report Here'!$M314="RH",1,0),0)</f>
        <v>0</v>
      </c>
      <c r="CL317" s="122">
        <f>IF('Copy &amp; Paste Roster Report Here'!$A314=CL$7,IF('Copy &amp; Paste Roster Report Here'!$M314="RH",1,0),0)</f>
        <v>0</v>
      </c>
      <c r="CM317" s="122">
        <f>IF('Copy &amp; Paste Roster Report Here'!$A314=CM$7,IF('Copy &amp; Paste Roster Report Here'!$M314="RH",1,0),0)</f>
        <v>0</v>
      </c>
      <c r="CN317" s="122">
        <f>IF('Copy &amp; Paste Roster Report Here'!$A314=CN$7,IF('Copy &amp; Paste Roster Report Here'!$M314="RH",1,0),0)</f>
        <v>0</v>
      </c>
      <c r="CO317" s="122">
        <f>IF('Copy &amp; Paste Roster Report Here'!$A314=CO$7,IF('Copy &amp; Paste Roster Report Here'!$M314="RH",1,0),0)</f>
        <v>0</v>
      </c>
      <c r="CP317" s="122">
        <f>IF('Copy &amp; Paste Roster Report Here'!$A314=CP$7,IF('Copy &amp; Paste Roster Report Here'!$M314="RH",1,0),0)</f>
        <v>0</v>
      </c>
      <c r="CQ317" s="122">
        <f>IF('Copy &amp; Paste Roster Report Here'!$A314=CQ$7,IF('Copy &amp; Paste Roster Report Here'!$M314="RH",1,0),0)</f>
        <v>0</v>
      </c>
      <c r="CR317" s="73">
        <f t="shared" si="74"/>
        <v>0</v>
      </c>
      <c r="CS317" s="123">
        <f>IF('Copy &amp; Paste Roster Report Here'!$A314=CS$7,IF('Copy &amp; Paste Roster Report Here'!$M314="QT",1,0),0)</f>
        <v>0</v>
      </c>
      <c r="CT317" s="123">
        <f>IF('Copy &amp; Paste Roster Report Here'!$A314=CT$7,IF('Copy &amp; Paste Roster Report Here'!$M314="QT",1,0),0)</f>
        <v>0</v>
      </c>
      <c r="CU317" s="123">
        <f>IF('Copy &amp; Paste Roster Report Here'!$A314=CU$7,IF('Copy &amp; Paste Roster Report Here'!$M314="QT",1,0),0)</f>
        <v>0</v>
      </c>
      <c r="CV317" s="123">
        <f>IF('Copy &amp; Paste Roster Report Here'!$A314=CV$7,IF('Copy &amp; Paste Roster Report Here'!$M314="QT",1,0),0)</f>
        <v>0</v>
      </c>
      <c r="CW317" s="123">
        <f>IF('Copy &amp; Paste Roster Report Here'!$A314=CW$7,IF('Copy &amp; Paste Roster Report Here'!$M314="QT",1,0),0)</f>
        <v>0</v>
      </c>
      <c r="CX317" s="123">
        <f>IF('Copy &amp; Paste Roster Report Here'!$A314=CX$7,IF('Copy &amp; Paste Roster Report Here'!$M314="QT",1,0),0)</f>
        <v>0</v>
      </c>
      <c r="CY317" s="123">
        <f>IF('Copy &amp; Paste Roster Report Here'!$A314=CY$7,IF('Copy &amp; Paste Roster Report Here'!$M314="QT",1,0),0)</f>
        <v>0</v>
      </c>
      <c r="CZ317" s="123">
        <f>IF('Copy &amp; Paste Roster Report Here'!$A314=CZ$7,IF('Copy &amp; Paste Roster Report Here'!$M314="QT",1,0),0)</f>
        <v>0</v>
      </c>
      <c r="DA317" s="123">
        <f>IF('Copy &amp; Paste Roster Report Here'!$A314=DA$7,IF('Copy &amp; Paste Roster Report Here'!$M314="QT",1,0),0)</f>
        <v>0</v>
      </c>
      <c r="DB317" s="123">
        <f>IF('Copy &amp; Paste Roster Report Here'!$A314=DB$7,IF('Copy &amp; Paste Roster Report Here'!$M314="QT",1,0),0)</f>
        <v>0</v>
      </c>
      <c r="DC317" s="123">
        <f>IF('Copy &amp; Paste Roster Report Here'!$A314=DC$7,IF('Copy &amp; Paste Roster Report Here'!$M314="QT",1,0),0)</f>
        <v>0</v>
      </c>
      <c r="DD317" s="73">
        <f t="shared" si="75"/>
        <v>0</v>
      </c>
      <c r="DE317" s="124">
        <f>IF('Copy &amp; Paste Roster Report Here'!$A314=DE$7,IF('Copy &amp; Paste Roster Report Here'!$M314="xxxxxxxxxxx",1,0),0)</f>
        <v>0</v>
      </c>
      <c r="DF317" s="124">
        <f>IF('Copy &amp; Paste Roster Report Here'!$A314=DF$7,IF('Copy &amp; Paste Roster Report Here'!$M314="xxxxxxxxxxx",1,0),0)</f>
        <v>0</v>
      </c>
      <c r="DG317" s="124">
        <f>IF('Copy &amp; Paste Roster Report Here'!$A314=DG$7,IF('Copy &amp; Paste Roster Report Here'!$M314="xxxxxxxxxxx",1,0),0)</f>
        <v>0</v>
      </c>
      <c r="DH317" s="124">
        <f>IF('Copy &amp; Paste Roster Report Here'!$A314=DH$7,IF('Copy &amp; Paste Roster Report Here'!$M314="xxxxxxxxxxx",1,0),0)</f>
        <v>0</v>
      </c>
      <c r="DI317" s="124">
        <f>IF('Copy &amp; Paste Roster Report Here'!$A314=DI$7,IF('Copy &amp; Paste Roster Report Here'!$M314="xxxxxxxxxxx",1,0),0)</f>
        <v>0</v>
      </c>
      <c r="DJ317" s="124">
        <f>IF('Copy &amp; Paste Roster Report Here'!$A314=DJ$7,IF('Copy &amp; Paste Roster Report Here'!$M314="xxxxxxxxxxx",1,0),0)</f>
        <v>0</v>
      </c>
      <c r="DK317" s="124">
        <f>IF('Copy &amp; Paste Roster Report Here'!$A314=DK$7,IF('Copy &amp; Paste Roster Report Here'!$M314="xxxxxxxxxxx",1,0),0)</f>
        <v>0</v>
      </c>
      <c r="DL317" s="124">
        <f>IF('Copy &amp; Paste Roster Report Here'!$A314=DL$7,IF('Copy &amp; Paste Roster Report Here'!$M314="xxxxxxxxxxx",1,0),0)</f>
        <v>0</v>
      </c>
      <c r="DM317" s="124">
        <f>IF('Copy &amp; Paste Roster Report Here'!$A314=DM$7,IF('Copy &amp; Paste Roster Report Here'!$M314="xxxxxxxxxxx",1,0),0)</f>
        <v>0</v>
      </c>
      <c r="DN317" s="124">
        <f>IF('Copy &amp; Paste Roster Report Here'!$A314=DN$7,IF('Copy &amp; Paste Roster Report Here'!$M314="xxxxxxxxxxx",1,0),0)</f>
        <v>0</v>
      </c>
      <c r="DO317" s="124">
        <f>IF('Copy &amp; Paste Roster Report Here'!$A314=DO$7,IF('Copy &amp; Paste Roster Report Here'!$M314="xxxxxxxxxxx",1,0),0)</f>
        <v>0</v>
      </c>
      <c r="DP317" s="125">
        <f t="shared" si="76"/>
        <v>0</v>
      </c>
      <c r="DQ317" s="126">
        <f t="shared" si="77"/>
        <v>0</v>
      </c>
    </row>
    <row r="318" spans="1:121" x14ac:dyDescent="0.2">
      <c r="A318" s="111">
        <f t="shared" si="63"/>
        <v>0</v>
      </c>
      <c r="B318" s="111">
        <f t="shared" si="64"/>
        <v>0</v>
      </c>
      <c r="C318" s="112">
        <f>+('Copy &amp; Paste Roster Report Here'!$P315-'Copy &amp; Paste Roster Report Here'!$O315)/30</f>
        <v>0</v>
      </c>
      <c r="D318" s="112">
        <f>+('Copy &amp; Paste Roster Report Here'!$P315-'Copy &amp; Paste Roster Report Here'!$O315)</f>
        <v>0</v>
      </c>
      <c r="E318" s="111">
        <f>'Copy &amp; Paste Roster Report Here'!N315</f>
        <v>0</v>
      </c>
      <c r="F318" s="111" t="str">
        <f t="shared" si="65"/>
        <v>N</v>
      </c>
      <c r="G318" s="111">
        <f>'Copy &amp; Paste Roster Report Here'!R315</f>
        <v>0</v>
      </c>
      <c r="H318" s="113">
        <f t="shared" si="66"/>
        <v>0</v>
      </c>
      <c r="I318" s="112">
        <f>IF(F318="N",$F$5-'Copy &amp; Paste Roster Report Here'!O315,+'Copy &amp; Paste Roster Report Here'!Q315-'Copy &amp; Paste Roster Report Here'!O315)</f>
        <v>0</v>
      </c>
      <c r="J318" s="114">
        <f t="shared" si="67"/>
        <v>0</v>
      </c>
      <c r="K318" s="114">
        <f t="shared" si="68"/>
        <v>0</v>
      </c>
      <c r="L318" s="115">
        <f>'Copy &amp; Paste Roster Report Here'!F315</f>
        <v>0</v>
      </c>
      <c r="M318" s="116">
        <f t="shared" si="69"/>
        <v>0</v>
      </c>
      <c r="N318" s="117">
        <f>IF('Copy &amp; Paste Roster Report Here'!$A315='Analytical Tests'!N$7,IF($F318="Y",+$H318*N$6,0),0)</f>
        <v>0</v>
      </c>
      <c r="O318" s="117">
        <f>IF('Copy &amp; Paste Roster Report Here'!$A315='Analytical Tests'!O$7,IF($F318="Y",+$H318*O$6,0),0)</f>
        <v>0</v>
      </c>
      <c r="P318" s="117">
        <f>IF('Copy &amp; Paste Roster Report Here'!$A315='Analytical Tests'!P$7,IF($F318="Y",+$H318*P$6,0),0)</f>
        <v>0</v>
      </c>
      <c r="Q318" s="117">
        <f>IF('Copy &amp; Paste Roster Report Here'!$A315='Analytical Tests'!Q$7,IF($F318="Y",+$H318*Q$6,0),0)</f>
        <v>0</v>
      </c>
      <c r="R318" s="117">
        <f>IF('Copy &amp; Paste Roster Report Here'!$A315='Analytical Tests'!R$7,IF($F318="Y",+$H318*R$6,0),0)</f>
        <v>0</v>
      </c>
      <c r="S318" s="117">
        <f>IF('Copy &amp; Paste Roster Report Here'!$A315='Analytical Tests'!S$7,IF($F318="Y",+$H318*S$6,0),0)</f>
        <v>0</v>
      </c>
      <c r="T318" s="117">
        <f>IF('Copy &amp; Paste Roster Report Here'!$A315='Analytical Tests'!T$7,IF($F318="Y",+$H318*T$6,0),0)</f>
        <v>0</v>
      </c>
      <c r="U318" s="117">
        <f>IF('Copy &amp; Paste Roster Report Here'!$A315='Analytical Tests'!U$7,IF($F318="Y",+$H318*U$6,0),0)</f>
        <v>0</v>
      </c>
      <c r="V318" s="117">
        <f>IF('Copy &amp; Paste Roster Report Here'!$A315='Analytical Tests'!V$7,IF($F318="Y",+$H318*V$6,0),0)</f>
        <v>0</v>
      </c>
      <c r="W318" s="117">
        <f>IF('Copy &amp; Paste Roster Report Here'!$A315='Analytical Tests'!W$7,IF($F318="Y",+$H318*W$6,0),0)</f>
        <v>0</v>
      </c>
      <c r="X318" s="117">
        <f>IF('Copy &amp; Paste Roster Report Here'!$A315='Analytical Tests'!X$7,IF($F318="Y",+$H318*X$6,0),0)</f>
        <v>0</v>
      </c>
      <c r="Y318" s="117" t="b">
        <f>IF('Copy &amp; Paste Roster Report Here'!$A315='Analytical Tests'!Y$7,IF($F318="N",IF($J318&gt;=$C318,Y$6,+($I318/$D318)*Y$6),0))</f>
        <v>0</v>
      </c>
      <c r="Z318" s="117" t="b">
        <f>IF('Copy &amp; Paste Roster Report Here'!$A315='Analytical Tests'!Z$7,IF($F318="N",IF($J318&gt;=$C318,Z$6,+($I318/$D318)*Z$6),0))</f>
        <v>0</v>
      </c>
      <c r="AA318" s="117" t="b">
        <f>IF('Copy &amp; Paste Roster Report Here'!$A315='Analytical Tests'!AA$7,IF($F318="N",IF($J318&gt;=$C318,AA$6,+($I318/$D318)*AA$6),0))</f>
        <v>0</v>
      </c>
      <c r="AB318" s="117" t="b">
        <f>IF('Copy &amp; Paste Roster Report Here'!$A315='Analytical Tests'!AB$7,IF($F318="N",IF($J318&gt;=$C318,AB$6,+($I318/$D318)*AB$6),0))</f>
        <v>0</v>
      </c>
      <c r="AC318" s="117" t="b">
        <f>IF('Copy &amp; Paste Roster Report Here'!$A315='Analytical Tests'!AC$7,IF($F318="N",IF($J318&gt;=$C318,AC$6,+($I318/$D318)*AC$6),0))</f>
        <v>0</v>
      </c>
      <c r="AD318" s="117" t="b">
        <f>IF('Copy &amp; Paste Roster Report Here'!$A315='Analytical Tests'!AD$7,IF($F318="N",IF($J318&gt;=$C318,AD$6,+($I318/$D318)*AD$6),0))</f>
        <v>0</v>
      </c>
      <c r="AE318" s="117" t="b">
        <f>IF('Copy &amp; Paste Roster Report Here'!$A315='Analytical Tests'!AE$7,IF($F318="N",IF($J318&gt;=$C318,AE$6,+($I318/$D318)*AE$6),0))</f>
        <v>0</v>
      </c>
      <c r="AF318" s="117" t="b">
        <f>IF('Copy &amp; Paste Roster Report Here'!$A315='Analytical Tests'!AF$7,IF($F318="N",IF($J318&gt;=$C318,AF$6,+($I318/$D318)*AF$6),0))</f>
        <v>0</v>
      </c>
      <c r="AG318" s="117" t="b">
        <f>IF('Copy &amp; Paste Roster Report Here'!$A315='Analytical Tests'!AG$7,IF($F318="N",IF($J318&gt;=$C318,AG$6,+($I318/$D318)*AG$6),0))</f>
        <v>0</v>
      </c>
      <c r="AH318" s="117" t="b">
        <f>IF('Copy &amp; Paste Roster Report Here'!$A315='Analytical Tests'!AH$7,IF($F318="N",IF($J318&gt;=$C318,AH$6,+($I318/$D318)*AH$6),0))</f>
        <v>0</v>
      </c>
      <c r="AI318" s="117" t="b">
        <f>IF('Copy &amp; Paste Roster Report Here'!$A315='Analytical Tests'!AI$7,IF($F318="N",IF($J318&gt;=$C318,AI$6,+($I318/$D318)*AI$6),0))</f>
        <v>0</v>
      </c>
      <c r="AJ318" s="79"/>
      <c r="AK318" s="118">
        <f>IF('Copy &amp; Paste Roster Report Here'!$A315=AK$7,IF('Copy &amp; Paste Roster Report Here'!$M315="FT",1,0),0)</f>
        <v>0</v>
      </c>
      <c r="AL318" s="118">
        <f>IF('Copy &amp; Paste Roster Report Here'!$A315=AL$7,IF('Copy &amp; Paste Roster Report Here'!$M315="FT",1,0),0)</f>
        <v>0</v>
      </c>
      <c r="AM318" s="118">
        <f>IF('Copy &amp; Paste Roster Report Here'!$A315=AM$7,IF('Copy &amp; Paste Roster Report Here'!$M315="FT",1,0),0)</f>
        <v>0</v>
      </c>
      <c r="AN318" s="118">
        <f>IF('Copy &amp; Paste Roster Report Here'!$A315=AN$7,IF('Copy &amp; Paste Roster Report Here'!$M315="FT",1,0),0)</f>
        <v>0</v>
      </c>
      <c r="AO318" s="118">
        <f>IF('Copy &amp; Paste Roster Report Here'!$A315=AO$7,IF('Copy &amp; Paste Roster Report Here'!$M315="FT",1,0),0)</f>
        <v>0</v>
      </c>
      <c r="AP318" s="118">
        <f>IF('Copy &amp; Paste Roster Report Here'!$A315=AP$7,IF('Copy &amp; Paste Roster Report Here'!$M315="FT",1,0),0)</f>
        <v>0</v>
      </c>
      <c r="AQ318" s="118">
        <f>IF('Copy &amp; Paste Roster Report Here'!$A315=AQ$7,IF('Copy &amp; Paste Roster Report Here'!$M315="FT",1,0),0)</f>
        <v>0</v>
      </c>
      <c r="AR318" s="118">
        <f>IF('Copy &amp; Paste Roster Report Here'!$A315=AR$7,IF('Copy &amp; Paste Roster Report Here'!$M315="FT",1,0),0)</f>
        <v>0</v>
      </c>
      <c r="AS318" s="118">
        <f>IF('Copy &amp; Paste Roster Report Here'!$A315=AS$7,IF('Copy &amp; Paste Roster Report Here'!$M315="FT",1,0),0)</f>
        <v>0</v>
      </c>
      <c r="AT318" s="118">
        <f>IF('Copy &amp; Paste Roster Report Here'!$A315=AT$7,IF('Copy &amp; Paste Roster Report Here'!$M315="FT",1,0),0)</f>
        <v>0</v>
      </c>
      <c r="AU318" s="118">
        <f>IF('Copy &amp; Paste Roster Report Here'!$A315=AU$7,IF('Copy &amp; Paste Roster Report Here'!$M315="FT",1,0),0)</f>
        <v>0</v>
      </c>
      <c r="AV318" s="73">
        <f t="shared" si="70"/>
        <v>0</v>
      </c>
      <c r="AW318" s="119">
        <f>IF('Copy &amp; Paste Roster Report Here'!$A315=AW$7,IF('Copy &amp; Paste Roster Report Here'!$M315="HT",1,0),0)</f>
        <v>0</v>
      </c>
      <c r="AX318" s="119">
        <f>IF('Copy &amp; Paste Roster Report Here'!$A315=AX$7,IF('Copy &amp; Paste Roster Report Here'!$M315="HT",1,0),0)</f>
        <v>0</v>
      </c>
      <c r="AY318" s="119">
        <f>IF('Copy &amp; Paste Roster Report Here'!$A315=AY$7,IF('Copy &amp; Paste Roster Report Here'!$M315="HT",1,0),0)</f>
        <v>0</v>
      </c>
      <c r="AZ318" s="119">
        <f>IF('Copy &amp; Paste Roster Report Here'!$A315=AZ$7,IF('Copy &amp; Paste Roster Report Here'!$M315="HT",1,0),0)</f>
        <v>0</v>
      </c>
      <c r="BA318" s="119">
        <f>IF('Copy &amp; Paste Roster Report Here'!$A315=BA$7,IF('Copy &amp; Paste Roster Report Here'!$M315="HT",1,0),0)</f>
        <v>0</v>
      </c>
      <c r="BB318" s="119">
        <f>IF('Copy &amp; Paste Roster Report Here'!$A315=BB$7,IF('Copy &amp; Paste Roster Report Here'!$M315="HT",1,0),0)</f>
        <v>0</v>
      </c>
      <c r="BC318" s="119">
        <f>IF('Copy &amp; Paste Roster Report Here'!$A315=BC$7,IF('Copy &amp; Paste Roster Report Here'!$M315="HT",1,0),0)</f>
        <v>0</v>
      </c>
      <c r="BD318" s="119">
        <f>IF('Copy &amp; Paste Roster Report Here'!$A315=BD$7,IF('Copy &amp; Paste Roster Report Here'!$M315="HT",1,0),0)</f>
        <v>0</v>
      </c>
      <c r="BE318" s="119">
        <f>IF('Copy &amp; Paste Roster Report Here'!$A315=BE$7,IF('Copy &amp; Paste Roster Report Here'!$M315="HT",1,0),0)</f>
        <v>0</v>
      </c>
      <c r="BF318" s="119">
        <f>IF('Copy &amp; Paste Roster Report Here'!$A315=BF$7,IF('Copy &amp; Paste Roster Report Here'!$M315="HT",1,0),0)</f>
        <v>0</v>
      </c>
      <c r="BG318" s="119">
        <f>IF('Copy &amp; Paste Roster Report Here'!$A315=BG$7,IF('Copy &amp; Paste Roster Report Here'!$M315="HT",1,0),0)</f>
        <v>0</v>
      </c>
      <c r="BH318" s="73">
        <f t="shared" si="71"/>
        <v>0</v>
      </c>
      <c r="BI318" s="120">
        <f>IF('Copy &amp; Paste Roster Report Here'!$A315=BI$7,IF('Copy &amp; Paste Roster Report Here'!$M315="MT",1,0),0)</f>
        <v>0</v>
      </c>
      <c r="BJ318" s="120">
        <f>IF('Copy &amp; Paste Roster Report Here'!$A315=BJ$7,IF('Copy &amp; Paste Roster Report Here'!$M315="MT",1,0),0)</f>
        <v>0</v>
      </c>
      <c r="BK318" s="120">
        <f>IF('Copy &amp; Paste Roster Report Here'!$A315=BK$7,IF('Copy &amp; Paste Roster Report Here'!$M315="MT",1,0),0)</f>
        <v>0</v>
      </c>
      <c r="BL318" s="120">
        <f>IF('Copy &amp; Paste Roster Report Here'!$A315=BL$7,IF('Copy &amp; Paste Roster Report Here'!$M315="MT",1,0),0)</f>
        <v>0</v>
      </c>
      <c r="BM318" s="120">
        <f>IF('Copy &amp; Paste Roster Report Here'!$A315=BM$7,IF('Copy &amp; Paste Roster Report Here'!$M315="MT",1,0),0)</f>
        <v>0</v>
      </c>
      <c r="BN318" s="120">
        <f>IF('Copy &amp; Paste Roster Report Here'!$A315=BN$7,IF('Copy &amp; Paste Roster Report Here'!$M315="MT",1,0),0)</f>
        <v>0</v>
      </c>
      <c r="BO318" s="120">
        <f>IF('Copy &amp; Paste Roster Report Here'!$A315=BO$7,IF('Copy &amp; Paste Roster Report Here'!$M315="MT",1,0),0)</f>
        <v>0</v>
      </c>
      <c r="BP318" s="120">
        <f>IF('Copy &amp; Paste Roster Report Here'!$A315=BP$7,IF('Copy &amp; Paste Roster Report Here'!$M315="MT",1,0),0)</f>
        <v>0</v>
      </c>
      <c r="BQ318" s="120">
        <f>IF('Copy &amp; Paste Roster Report Here'!$A315=BQ$7,IF('Copy &amp; Paste Roster Report Here'!$M315="MT",1,0),0)</f>
        <v>0</v>
      </c>
      <c r="BR318" s="120">
        <f>IF('Copy &amp; Paste Roster Report Here'!$A315=BR$7,IF('Copy &amp; Paste Roster Report Here'!$M315="MT",1,0),0)</f>
        <v>0</v>
      </c>
      <c r="BS318" s="120">
        <f>IF('Copy &amp; Paste Roster Report Here'!$A315=BS$7,IF('Copy &amp; Paste Roster Report Here'!$M315="MT",1,0),0)</f>
        <v>0</v>
      </c>
      <c r="BT318" s="73">
        <f t="shared" si="72"/>
        <v>0</v>
      </c>
      <c r="BU318" s="121">
        <f>IF('Copy &amp; Paste Roster Report Here'!$A315=BU$7,IF('Copy &amp; Paste Roster Report Here'!$M315="fy",1,0),0)</f>
        <v>0</v>
      </c>
      <c r="BV318" s="121">
        <f>IF('Copy &amp; Paste Roster Report Here'!$A315=BV$7,IF('Copy &amp; Paste Roster Report Here'!$M315="fy",1,0),0)</f>
        <v>0</v>
      </c>
      <c r="BW318" s="121">
        <f>IF('Copy &amp; Paste Roster Report Here'!$A315=BW$7,IF('Copy &amp; Paste Roster Report Here'!$M315="fy",1,0),0)</f>
        <v>0</v>
      </c>
      <c r="BX318" s="121">
        <f>IF('Copy &amp; Paste Roster Report Here'!$A315=BX$7,IF('Copy &amp; Paste Roster Report Here'!$M315="fy",1,0),0)</f>
        <v>0</v>
      </c>
      <c r="BY318" s="121">
        <f>IF('Copy &amp; Paste Roster Report Here'!$A315=BY$7,IF('Copy &amp; Paste Roster Report Here'!$M315="fy",1,0),0)</f>
        <v>0</v>
      </c>
      <c r="BZ318" s="121">
        <f>IF('Copy &amp; Paste Roster Report Here'!$A315=BZ$7,IF('Copy &amp; Paste Roster Report Here'!$M315="fy",1,0),0)</f>
        <v>0</v>
      </c>
      <c r="CA318" s="121">
        <f>IF('Copy &amp; Paste Roster Report Here'!$A315=CA$7,IF('Copy &amp; Paste Roster Report Here'!$M315="fy",1,0),0)</f>
        <v>0</v>
      </c>
      <c r="CB318" s="121">
        <f>IF('Copy &amp; Paste Roster Report Here'!$A315=CB$7,IF('Copy &amp; Paste Roster Report Here'!$M315="fy",1,0),0)</f>
        <v>0</v>
      </c>
      <c r="CC318" s="121">
        <f>IF('Copy &amp; Paste Roster Report Here'!$A315=CC$7,IF('Copy &amp; Paste Roster Report Here'!$M315="fy",1,0),0)</f>
        <v>0</v>
      </c>
      <c r="CD318" s="121">
        <f>IF('Copy &amp; Paste Roster Report Here'!$A315=CD$7,IF('Copy &amp; Paste Roster Report Here'!$M315="fy",1,0),0)</f>
        <v>0</v>
      </c>
      <c r="CE318" s="121">
        <f>IF('Copy &amp; Paste Roster Report Here'!$A315=CE$7,IF('Copy &amp; Paste Roster Report Here'!$M315="fy",1,0),0)</f>
        <v>0</v>
      </c>
      <c r="CF318" s="73">
        <f t="shared" si="73"/>
        <v>0</v>
      </c>
      <c r="CG318" s="122">
        <f>IF('Copy &amp; Paste Roster Report Here'!$A315=CG$7,IF('Copy &amp; Paste Roster Report Here'!$M315="RH",1,0),0)</f>
        <v>0</v>
      </c>
      <c r="CH318" s="122">
        <f>IF('Copy &amp; Paste Roster Report Here'!$A315=CH$7,IF('Copy &amp; Paste Roster Report Here'!$M315="RH",1,0),0)</f>
        <v>0</v>
      </c>
      <c r="CI318" s="122">
        <f>IF('Copy &amp; Paste Roster Report Here'!$A315=CI$7,IF('Copy &amp; Paste Roster Report Here'!$M315="RH",1,0),0)</f>
        <v>0</v>
      </c>
      <c r="CJ318" s="122">
        <f>IF('Copy &amp; Paste Roster Report Here'!$A315=CJ$7,IF('Copy &amp; Paste Roster Report Here'!$M315="RH",1,0),0)</f>
        <v>0</v>
      </c>
      <c r="CK318" s="122">
        <f>IF('Copy &amp; Paste Roster Report Here'!$A315=CK$7,IF('Copy &amp; Paste Roster Report Here'!$M315="RH",1,0),0)</f>
        <v>0</v>
      </c>
      <c r="CL318" s="122">
        <f>IF('Copy &amp; Paste Roster Report Here'!$A315=CL$7,IF('Copy &amp; Paste Roster Report Here'!$M315="RH",1,0),0)</f>
        <v>0</v>
      </c>
      <c r="CM318" s="122">
        <f>IF('Copy &amp; Paste Roster Report Here'!$A315=CM$7,IF('Copy &amp; Paste Roster Report Here'!$M315="RH",1,0),0)</f>
        <v>0</v>
      </c>
      <c r="CN318" s="122">
        <f>IF('Copy &amp; Paste Roster Report Here'!$A315=CN$7,IF('Copy &amp; Paste Roster Report Here'!$M315="RH",1,0),0)</f>
        <v>0</v>
      </c>
      <c r="CO318" s="122">
        <f>IF('Copy &amp; Paste Roster Report Here'!$A315=CO$7,IF('Copy &amp; Paste Roster Report Here'!$M315="RH",1,0),0)</f>
        <v>0</v>
      </c>
      <c r="CP318" s="122">
        <f>IF('Copy &amp; Paste Roster Report Here'!$A315=CP$7,IF('Copy &amp; Paste Roster Report Here'!$M315="RH",1,0),0)</f>
        <v>0</v>
      </c>
      <c r="CQ318" s="122">
        <f>IF('Copy &amp; Paste Roster Report Here'!$A315=CQ$7,IF('Copy &amp; Paste Roster Report Here'!$M315="RH",1,0),0)</f>
        <v>0</v>
      </c>
      <c r="CR318" s="73">
        <f t="shared" si="74"/>
        <v>0</v>
      </c>
      <c r="CS318" s="123">
        <f>IF('Copy &amp; Paste Roster Report Here'!$A315=CS$7,IF('Copy &amp; Paste Roster Report Here'!$M315="QT",1,0),0)</f>
        <v>0</v>
      </c>
      <c r="CT318" s="123">
        <f>IF('Copy &amp; Paste Roster Report Here'!$A315=CT$7,IF('Copy &amp; Paste Roster Report Here'!$M315="QT",1,0),0)</f>
        <v>0</v>
      </c>
      <c r="CU318" s="123">
        <f>IF('Copy &amp; Paste Roster Report Here'!$A315=CU$7,IF('Copy &amp; Paste Roster Report Here'!$M315="QT",1,0),0)</f>
        <v>0</v>
      </c>
      <c r="CV318" s="123">
        <f>IF('Copy &amp; Paste Roster Report Here'!$A315=CV$7,IF('Copy &amp; Paste Roster Report Here'!$M315="QT",1,0),0)</f>
        <v>0</v>
      </c>
      <c r="CW318" s="123">
        <f>IF('Copy &amp; Paste Roster Report Here'!$A315=CW$7,IF('Copy &amp; Paste Roster Report Here'!$M315="QT",1,0),0)</f>
        <v>0</v>
      </c>
      <c r="CX318" s="123">
        <f>IF('Copy &amp; Paste Roster Report Here'!$A315=CX$7,IF('Copy &amp; Paste Roster Report Here'!$M315="QT",1,0),0)</f>
        <v>0</v>
      </c>
      <c r="CY318" s="123">
        <f>IF('Copy &amp; Paste Roster Report Here'!$A315=CY$7,IF('Copy &amp; Paste Roster Report Here'!$M315="QT",1,0),0)</f>
        <v>0</v>
      </c>
      <c r="CZ318" s="123">
        <f>IF('Copy &amp; Paste Roster Report Here'!$A315=CZ$7,IF('Copy &amp; Paste Roster Report Here'!$M315="QT",1,0),0)</f>
        <v>0</v>
      </c>
      <c r="DA318" s="123">
        <f>IF('Copy &amp; Paste Roster Report Here'!$A315=DA$7,IF('Copy &amp; Paste Roster Report Here'!$M315="QT",1,0),0)</f>
        <v>0</v>
      </c>
      <c r="DB318" s="123">
        <f>IF('Copy &amp; Paste Roster Report Here'!$A315=DB$7,IF('Copy &amp; Paste Roster Report Here'!$M315="QT",1,0),0)</f>
        <v>0</v>
      </c>
      <c r="DC318" s="123">
        <f>IF('Copy &amp; Paste Roster Report Here'!$A315=DC$7,IF('Copy &amp; Paste Roster Report Here'!$M315="QT",1,0),0)</f>
        <v>0</v>
      </c>
      <c r="DD318" s="73">
        <f t="shared" si="75"/>
        <v>0</v>
      </c>
      <c r="DE318" s="124">
        <f>IF('Copy &amp; Paste Roster Report Here'!$A315=DE$7,IF('Copy &amp; Paste Roster Report Here'!$M315="xxxxxxxxxxx",1,0),0)</f>
        <v>0</v>
      </c>
      <c r="DF318" s="124">
        <f>IF('Copy &amp; Paste Roster Report Here'!$A315=DF$7,IF('Copy &amp; Paste Roster Report Here'!$M315="xxxxxxxxxxx",1,0),0)</f>
        <v>0</v>
      </c>
      <c r="DG318" s="124">
        <f>IF('Copy &amp; Paste Roster Report Here'!$A315=DG$7,IF('Copy &amp; Paste Roster Report Here'!$M315="xxxxxxxxxxx",1,0),0)</f>
        <v>0</v>
      </c>
      <c r="DH318" s="124">
        <f>IF('Copy &amp; Paste Roster Report Here'!$A315=DH$7,IF('Copy &amp; Paste Roster Report Here'!$M315="xxxxxxxxxxx",1,0),0)</f>
        <v>0</v>
      </c>
      <c r="DI318" s="124">
        <f>IF('Copy &amp; Paste Roster Report Here'!$A315=DI$7,IF('Copy &amp; Paste Roster Report Here'!$M315="xxxxxxxxxxx",1,0),0)</f>
        <v>0</v>
      </c>
      <c r="DJ318" s="124">
        <f>IF('Copy &amp; Paste Roster Report Here'!$A315=DJ$7,IF('Copy &amp; Paste Roster Report Here'!$M315="xxxxxxxxxxx",1,0),0)</f>
        <v>0</v>
      </c>
      <c r="DK318" s="124">
        <f>IF('Copy &amp; Paste Roster Report Here'!$A315=DK$7,IF('Copy &amp; Paste Roster Report Here'!$M315="xxxxxxxxxxx",1,0),0)</f>
        <v>0</v>
      </c>
      <c r="DL318" s="124">
        <f>IF('Copy &amp; Paste Roster Report Here'!$A315=DL$7,IF('Copy &amp; Paste Roster Report Here'!$M315="xxxxxxxxxxx",1,0),0)</f>
        <v>0</v>
      </c>
      <c r="DM318" s="124">
        <f>IF('Copy &amp; Paste Roster Report Here'!$A315=DM$7,IF('Copy &amp; Paste Roster Report Here'!$M315="xxxxxxxxxxx",1,0),0)</f>
        <v>0</v>
      </c>
      <c r="DN318" s="124">
        <f>IF('Copy &amp; Paste Roster Report Here'!$A315=DN$7,IF('Copy &amp; Paste Roster Report Here'!$M315="xxxxxxxxxxx",1,0),0)</f>
        <v>0</v>
      </c>
      <c r="DO318" s="124">
        <f>IF('Copy &amp; Paste Roster Report Here'!$A315=DO$7,IF('Copy &amp; Paste Roster Report Here'!$M315="xxxxxxxxxxx",1,0),0)</f>
        <v>0</v>
      </c>
      <c r="DP318" s="125">
        <f t="shared" si="76"/>
        <v>0</v>
      </c>
      <c r="DQ318" s="126">
        <f t="shared" si="77"/>
        <v>0</v>
      </c>
    </row>
    <row r="319" spans="1:121" x14ac:dyDescent="0.2">
      <c r="A319" s="111">
        <f t="shared" si="63"/>
        <v>0</v>
      </c>
      <c r="B319" s="111">
        <f t="shared" si="64"/>
        <v>0</v>
      </c>
      <c r="C319" s="112">
        <f>+('Copy &amp; Paste Roster Report Here'!$P316-'Copy &amp; Paste Roster Report Here'!$O316)/30</f>
        <v>0</v>
      </c>
      <c r="D319" s="112">
        <f>+('Copy &amp; Paste Roster Report Here'!$P316-'Copy &amp; Paste Roster Report Here'!$O316)</f>
        <v>0</v>
      </c>
      <c r="E319" s="111">
        <f>'Copy &amp; Paste Roster Report Here'!N316</f>
        <v>0</v>
      </c>
      <c r="F319" s="111" t="str">
        <f t="shared" si="65"/>
        <v>N</v>
      </c>
      <c r="G319" s="111">
        <f>'Copy &amp; Paste Roster Report Here'!R316</f>
        <v>0</v>
      </c>
      <c r="H319" s="113">
        <f t="shared" si="66"/>
        <v>0</v>
      </c>
      <c r="I319" s="112">
        <f>IF(F319="N",$F$5-'Copy &amp; Paste Roster Report Here'!O316,+'Copy &amp; Paste Roster Report Here'!Q316-'Copy &amp; Paste Roster Report Here'!O316)</f>
        <v>0</v>
      </c>
      <c r="J319" s="114">
        <f t="shared" si="67"/>
        <v>0</v>
      </c>
      <c r="K319" s="114">
        <f t="shared" si="68"/>
        <v>0</v>
      </c>
      <c r="L319" s="115">
        <f>'Copy &amp; Paste Roster Report Here'!F316</f>
        <v>0</v>
      </c>
      <c r="M319" s="116">
        <f t="shared" si="69"/>
        <v>0</v>
      </c>
      <c r="N319" s="117">
        <f>IF('Copy &amp; Paste Roster Report Here'!$A316='Analytical Tests'!N$7,IF($F319="Y",+$H319*N$6,0),0)</f>
        <v>0</v>
      </c>
      <c r="O319" s="117">
        <f>IF('Copy &amp; Paste Roster Report Here'!$A316='Analytical Tests'!O$7,IF($F319="Y",+$H319*O$6,0),0)</f>
        <v>0</v>
      </c>
      <c r="P319" s="117">
        <f>IF('Copy &amp; Paste Roster Report Here'!$A316='Analytical Tests'!P$7,IF($F319="Y",+$H319*P$6,0),0)</f>
        <v>0</v>
      </c>
      <c r="Q319" s="117">
        <f>IF('Copy &amp; Paste Roster Report Here'!$A316='Analytical Tests'!Q$7,IF($F319="Y",+$H319*Q$6,0),0)</f>
        <v>0</v>
      </c>
      <c r="R319" s="117">
        <f>IF('Copy &amp; Paste Roster Report Here'!$A316='Analytical Tests'!R$7,IF($F319="Y",+$H319*R$6,0),0)</f>
        <v>0</v>
      </c>
      <c r="S319" s="117">
        <f>IF('Copy &amp; Paste Roster Report Here'!$A316='Analytical Tests'!S$7,IF($F319="Y",+$H319*S$6,0),0)</f>
        <v>0</v>
      </c>
      <c r="T319" s="117">
        <f>IF('Copy &amp; Paste Roster Report Here'!$A316='Analytical Tests'!T$7,IF($F319="Y",+$H319*T$6,0),0)</f>
        <v>0</v>
      </c>
      <c r="U319" s="117">
        <f>IF('Copy &amp; Paste Roster Report Here'!$A316='Analytical Tests'!U$7,IF($F319="Y",+$H319*U$6,0),0)</f>
        <v>0</v>
      </c>
      <c r="V319" s="117">
        <f>IF('Copy &amp; Paste Roster Report Here'!$A316='Analytical Tests'!V$7,IF($F319="Y",+$H319*V$6,0),0)</f>
        <v>0</v>
      </c>
      <c r="W319" s="117">
        <f>IF('Copy &amp; Paste Roster Report Here'!$A316='Analytical Tests'!W$7,IF($F319="Y",+$H319*W$6,0),0)</f>
        <v>0</v>
      </c>
      <c r="X319" s="117">
        <f>IF('Copy &amp; Paste Roster Report Here'!$A316='Analytical Tests'!X$7,IF($F319="Y",+$H319*X$6,0),0)</f>
        <v>0</v>
      </c>
      <c r="Y319" s="117" t="b">
        <f>IF('Copy &amp; Paste Roster Report Here'!$A316='Analytical Tests'!Y$7,IF($F319="N",IF($J319&gt;=$C319,Y$6,+($I319/$D319)*Y$6),0))</f>
        <v>0</v>
      </c>
      <c r="Z319" s="117" t="b">
        <f>IF('Copy &amp; Paste Roster Report Here'!$A316='Analytical Tests'!Z$7,IF($F319="N",IF($J319&gt;=$C319,Z$6,+($I319/$D319)*Z$6),0))</f>
        <v>0</v>
      </c>
      <c r="AA319" s="117" t="b">
        <f>IF('Copy &amp; Paste Roster Report Here'!$A316='Analytical Tests'!AA$7,IF($F319="N",IF($J319&gt;=$C319,AA$6,+($I319/$D319)*AA$6),0))</f>
        <v>0</v>
      </c>
      <c r="AB319" s="117" t="b">
        <f>IF('Copy &amp; Paste Roster Report Here'!$A316='Analytical Tests'!AB$7,IF($F319="N",IF($J319&gt;=$C319,AB$6,+($I319/$D319)*AB$6),0))</f>
        <v>0</v>
      </c>
      <c r="AC319" s="117" t="b">
        <f>IF('Copy &amp; Paste Roster Report Here'!$A316='Analytical Tests'!AC$7,IF($F319="N",IF($J319&gt;=$C319,AC$6,+($I319/$D319)*AC$6),0))</f>
        <v>0</v>
      </c>
      <c r="AD319" s="117" t="b">
        <f>IF('Copy &amp; Paste Roster Report Here'!$A316='Analytical Tests'!AD$7,IF($F319="N",IF($J319&gt;=$C319,AD$6,+($I319/$D319)*AD$6),0))</f>
        <v>0</v>
      </c>
      <c r="AE319" s="117" t="b">
        <f>IF('Copy &amp; Paste Roster Report Here'!$A316='Analytical Tests'!AE$7,IF($F319="N",IF($J319&gt;=$C319,AE$6,+($I319/$D319)*AE$6),0))</f>
        <v>0</v>
      </c>
      <c r="AF319" s="117" t="b">
        <f>IF('Copy &amp; Paste Roster Report Here'!$A316='Analytical Tests'!AF$7,IF($F319="N",IF($J319&gt;=$C319,AF$6,+($I319/$D319)*AF$6),0))</f>
        <v>0</v>
      </c>
      <c r="AG319" s="117" t="b">
        <f>IF('Copy &amp; Paste Roster Report Here'!$A316='Analytical Tests'!AG$7,IF($F319="N",IF($J319&gt;=$C319,AG$6,+($I319/$D319)*AG$6),0))</f>
        <v>0</v>
      </c>
      <c r="AH319" s="117" t="b">
        <f>IF('Copy &amp; Paste Roster Report Here'!$A316='Analytical Tests'!AH$7,IF($F319="N",IF($J319&gt;=$C319,AH$6,+($I319/$D319)*AH$6),0))</f>
        <v>0</v>
      </c>
      <c r="AI319" s="117" t="b">
        <f>IF('Copy &amp; Paste Roster Report Here'!$A316='Analytical Tests'!AI$7,IF($F319="N",IF($J319&gt;=$C319,AI$6,+($I319/$D319)*AI$6),0))</f>
        <v>0</v>
      </c>
      <c r="AJ319" s="79"/>
      <c r="AK319" s="118">
        <f>IF('Copy &amp; Paste Roster Report Here'!$A316=AK$7,IF('Copy &amp; Paste Roster Report Here'!$M316="FT",1,0),0)</f>
        <v>0</v>
      </c>
      <c r="AL319" s="118">
        <f>IF('Copy &amp; Paste Roster Report Here'!$A316=AL$7,IF('Copy &amp; Paste Roster Report Here'!$M316="FT",1,0),0)</f>
        <v>0</v>
      </c>
      <c r="AM319" s="118">
        <f>IF('Copy &amp; Paste Roster Report Here'!$A316=AM$7,IF('Copy &amp; Paste Roster Report Here'!$M316="FT",1,0),0)</f>
        <v>0</v>
      </c>
      <c r="AN319" s="118">
        <f>IF('Copy &amp; Paste Roster Report Here'!$A316=AN$7,IF('Copy &amp; Paste Roster Report Here'!$M316="FT",1,0),0)</f>
        <v>0</v>
      </c>
      <c r="AO319" s="118">
        <f>IF('Copy &amp; Paste Roster Report Here'!$A316=AO$7,IF('Copy &amp; Paste Roster Report Here'!$M316="FT",1,0),0)</f>
        <v>0</v>
      </c>
      <c r="AP319" s="118">
        <f>IF('Copy &amp; Paste Roster Report Here'!$A316=AP$7,IF('Copy &amp; Paste Roster Report Here'!$M316="FT",1,0),0)</f>
        <v>0</v>
      </c>
      <c r="AQ319" s="118">
        <f>IF('Copy &amp; Paste Roster Report Here'!$A316=AQ$7,IF('Copy &amp; Paste Roster Report Here'!$M316="FT",1,0),0)</f>
        <v>0</v>
      </c>
      <c r="AR319" s="118">
        <f>IF('Copy &amp; Paste Roster Report Here'!$A316=AR$7,IF('Copy &amp; Paste Roster Report Here'!$M316="FT",1,0),0)</f>
        <v>0</v>
      </c>
      <c r="AS319" s="118">
        <f>IF('Copy &amp; Paste Roster Report Here'!$A316=AS$7,IF('Copy &amp; Paste Roster Report Here'!$M316="FT",1,0),0)</f>
        <v>0</v>
      </c>
      <c r="AT319" s="118">
        <f>IF('Copy &amp; Paste Roster Report Here'!$A316=AT$7,IF('Copy &amp; Paste Roster Report Here'!$M316="FT",1,0),0)</f>
        <v>0</v>
      </c>
      <c r="AU319" s="118">
        <f>IF('Copy &amp; Paste Roster Report Here'!$A316=AU$7,IF('Copy &amp; Paste Roster Report Here'!$M316="FT",1,0),0)</f>
        <v>0</v>
      </c>
      <c r="AV319" s="73">
        <f t="shared" si="70"/>
        <v>0</v>
      </c>
      <c r="AW319" s="119">
        <f>IF('Copy &amp; Paste Roster Report Here'!$A316=AW$7,IF('Copy &amp; Paste Roster Report Here'!$M316="HT",1,0),0)</f>
        <v>0</v>
      </c>
      <c r="AX319" s="119">
        <f>IF('Copy &amp; Paste Roster Report Here'!$A316=AX$7,IF('Copy &amp; Paste Roster Report Here'!$M316="HT",1,0),0)</f>
        <v>0</v>
      </c>
      <c r="AY319" s="119">
        <f>IF('Copy &amp; Paste Roster Report Here'!$A316=AY$7,IF('Copy &amp; Paste Roster Report Here'!$M316="HT",1,0),0)</f>
        <v>0</v>
      </c>
      <c r="AZ319" s="119">
        <f>IF('Copy &amp; Paste Roster Report Here'!$A316=AZ$7,IF('Copy &amp; Paste Roster Report Here'!$M316="HT",1,0),0)</f>
        <v>0</v>
      </c>
      <c r="BA319" s="119">
        <f>IF('Copy &amp; Paste Roster Report Here'!$A316=BA$7,IF('Copy &amp; Paste Roster Report Here'!$M316="HT",1,0),0)</f>
        <v>0</v>
      </c>
      <c r="BB319" s="119">
        <f>IF('Copy &amp; Paste Roster Report Here'!$A316=BB$7,IF('Copy &amp; Paste Roster Report Here'!$M316="HT",1,0),0)</f>
        <v>0</v>
      </c>
      <c r="BC319" s="119">
        <f>IF('Copy &amp; Paste Roster Report Here'!$A316=BC$7,IF('Copy &amp; Paste Roster Report Here'!$M316="HT",1,0),0)</f>
        <v>0</v>
      </c>
      <c r="BD319" s="119">
        <f>IF('Copy &amp; Paste Roster Report Here'!$A316=BD$7,IF('Copy &amp; Paste Roster Report Here'!$M316="HT",1,0),0)</f>
        <v>0</v>
      </c>
      <c r="BE319" s="119">
        <f>IF('Copy &amp; Paste Roster Report Here'!$A316=BE$7,IF('Copy &amp; Paste Roster Report Here'!$M316="HT",1,0),0)</f>
        <v>0</v>
      </c>
      <c r="BF319" s="119">
        <f>IF('Copy &amp; Paste Roster Report Here'!$A316=BF$7,IF('Copy &amp; Paste Roster Report Here'!$M316="HT",1,0),0)</f>
        <v>0</v>
      </c>
      <c r="BG319" s="119">
        <f>IF('Copy &amp; Paste Roster Report Here'!$A316=BG$7,IF('Copy &amp; Paste Roster Report Here'!$M316="HT",1,0),0)</f>
        <v>0</v>
      </c>
      <c r="BH319" s="73">
        <f t="shared" si="71"/>
        <v>0</v>
      </c>
      <c r="BI319" s="120">
        <f>IF('Copy &amp; Paste Roster Report Here'!$A316=BI$7,IF('Copy &amp; Paste Roster Report Here'!$M316="MT",1,0),0)</f>
        <v>0</v>
      </c>
      <c r="BJ319" s="120">
        <f>IF('Copy &amp; Paste Roster Report Here'!$A316=BJ$7,IF('Copy &amp; Paste Roster Report Here'!$M316="MT",1,0),0)</f>
        <v>0</v>
      </c>
      <c r="BK319" s="120">
        <f>IF('Copy &amp; Paste Roster Report Here'!$A316=BK$7,IF('Copy &amp; Paste Roster Report Here'!$M316="MT",1,0),0)</f>
        <v>0</v>
      </c>
      <c r="BL319" s="120">
        <f>IF('Copy &amp; Paste Roster Report Here'!$A316=BL$7,IF('Copy &amp; Paste Roster Report Here'!$M316="MT",1,0),0)</f>
        <v>0</v>
      </c>
      <c r="BM319" s="120">
        <f>IF('Copy &amp; Paste Roster Report Here'!$A316=BM$7,IF('Copy &amp; Paste Roster Report Here'!$M316="MT",1,0),0)</f>
        <v>0</v>
      </c>
      <c r="BN319" s="120">
        <f>IF('Copy &amp; Paste Roster Report Here'!$A316=BN$7,IF('Copy &amp; Paste Roster Report Here'!$M316="MT",1,0),0)</f>
        <v>0</v>
      </c>
      <c r="BO319" s="120">
        <f>IF('Copy &amp; Paste Roster Report Here'!$A316=BO$7,IF('Copy &amp; Paste Roster Report Here'!$M316="MT",1,0),0)</f>
        <v>0</v>
      </c>
      <c r="BP319" s="120">
        <f>IF('Copy &amp; Paste Roster Report Here'!$A316=BP$7,IF('Copy &amp; Paste Roster Report Here'!$M316="MT",1,0),0)</f>
        <v>0</v>
      </c>
      <c r="BQ319" s="120">
        <f>IF('Copy &amp; Paste Roster Report Here'!$A316=BQ$7,IF('Copy &amp; Paste Roster Report Here'!$M316="MT",1,0),0)</f>
        <v>0</v>
      </c>
      <c r="BR319" s="120">
        <f>IF('Copy &amp; Paste Roster Report Here'!$A316=BR$7,IF('Copy &amp; Paste Roster Report Here'!$M316="MT",1,0),0)</f>
        <v>0</v>
      </c>
      <c r="BS319" s="120">
        <f>IF('Copy &amp; Paste Roster Report Here'!$A316=BS$7,IF('Copy &amp; Paste Roster Report Here'!$M316="MT",1,0),0)</f>
        <v>0</v>
      </c>
      <c r="BT319" s="73">
        <f t="shared" si="72"/>
        <v>0</v>
      </c>
      <c r="BU319" s="121">
        <f>IF('Copy &amp; Paste Roster Report Here'!$A316=BU$7,IF('Copy &amp; Paste Roster Report Here'!$M316="fy",1,0),0)</f>
        <v>0</v>
      </c>
      <c r="BV319" s="121">
        <f>IF('Copy &amp; Paste Roster Report Here'!$A316=BV$7,IF('Copy &amp; Paste Roster Report Here'!$M316="fy",1,0),0)</f>
        <v>0</v>
      </c>
      <c r="BW319" s="121">
        <f>IF('Copy &amp; Paste Roster Report Here'!$A316=BW$7,IF('Copy &amp; Paste Roster Report Here'!$M316="fy",1,0),0)</f>
        <v>0</v>
      </c>
      <c r="BX319" s="121">
        <f>IF('Copy &amp; Paste Roster Report Here'!$A316=BX$7,IF('Copy &amp; Paste Roster Report Here'!$M316="fy",1,0),0)</f>
        <v>0</v>
      </c>
      <c r="BY319" s="121">
        <f>IF('Copy &amp; Paste Roster Report Here'!$A316=BY$7,IF('Copy &amp; Paste Roster Report Here'!$M316="fy",1,0),0)</f>
        <v>0</v>
      </c>
      <c r="BZ319" s="121">
        <f>IF('Copy &amp; Paste Roster Report Here'!$A316=BZ$7,IF('Copy &amp; Paste Roster Report Here'!$M316="fy",1,0),0)</f>
        <v>0</v>
      </c>
      <c r="CA319" s="121">
        <f>IF('Copy &amp; Paste Roster Report Here'!$A316=CA$7,IF('Copy &amp; Paste Roster Report Here'!$M316="fy",1,0),0)</f>
        <v>0</v>
      </c>
      <c r="CB319" s="121">
        <f>IF('Copy &amp; Paste Roster Report Here'!$A316=CB$7,IF('Copy &amp; Paste Roster Report Here'!$M316="fy",1,0),0)</f>
        <v>0</v>
      </c>
      <c r="CC319" s="121">
        <f>IF('Copy &amp; Paste Roster Report Here'!$A316=CC$7,IF('Copy &amp; Paste Roster Report Here'!$M316="fy",1,0),0)</f>
        <v>0</v>
      </c>
      <c r="CD319" s="121">
        <f>IF('Copy &amp; Paste Roster Report Here'!$A316=CD$7,IF('Copy &amp; Paste Roster Report Here'!$M316="fy",1,0),0)</f>
        <v>0</v>
      </c>
      <c r="CE319" s="121">
        <f>IF('Copy &amp; Paste Roster Report Here'!$A316=CE$7,IF('Copy &amp; Paste Roster Report Here'!$M316="fy",1,0),0)</f>
        <v>0</v>
      </c>
      <c r="CF319" s="73">
        <f t="shared" si="73"/>
        <v>0</v>
      </c>
      <c r="CG319" s="122">
        <f>IF('Copy &amp; Paste Roster Report Here'!$A316=CG$7,IF('Copy &amp; Paste Roster Report Here'!$M316="RH",1,0),0)</f>
        <v>0</v>
      </c>
      <c r="CH319" s="122">
        <f>IF('Copy &amp; Paste Roster Report Here'!$A316=CH$7,IF('Copy &amp; Paste Roster Report Here'!$M316="RH",1,0),0)</f>
        <v>0</v>
      </c>
      <c r="CI319" s="122">
        <f>IF('Copy &amp; Paste Roster Report Here'!$A316=CI$7,IF('Copy &amp; Paste Roster Report Here'!$M316="RH",1,0),0)</f>
        <v>0</v>
      </c>
      <c r="CJ319" s="122">
        <f>IF('Copy &amp; Paste Roster Report Here'!$A316=CJ$7,IF('Copy &amp; Paste Roster Report Here'!$M316="RH",1,0),0)</f>
        <v>0</v>
      </c>
      <c r="CK319" s="122">
        <f>IF('Copy &amp; Paste Roster Report Here'!$A316=CK$7,IF('Copy &amp; Paste Roster Report Here'!$M316="RH",1,0),0)</f>
        <v>0</v>
      </c>
      <c r="CL319" s="122">
        <f>IF('Copy &amp; Paste Roster Report Here'!$A316=CL$7,IF('Copy &amp; Paste Roster Report Here'!$M316="RH",1,0),0)</f>
        <v>0</v>
      </c>
      <c r="CM319" s="122">
        <f>IF('Copy &amp; Paste Roster Report Here'!$A316=CM$7,IF('Copy &amp; Paste Roster Report Here'!$M316="RH",1,0),0)</f>
        <v>0</v>
      </c>
      <c r="CN319" s="122">
        <f>IF('Copy &amp; Paste Roster Report Here'!$A316=CN$7,IF('Copy &amp; Paste Roster Report Here'!$M316="RH",1,0),0)</f>
        <v>0</v>
      </c>
      <c r="CO319" s="122">
        <f>IF('Copy &amp; Paste Roster Report Here'!$A316=CO$7,IF('Copy &amp; Paste Roster Report Here'!$M316="RH",1,0),0)</f>
        <v>0</v>
      </c>
      <c r="CP319" s="122">
        <f>IF('Copy &amp; Paste Roster Report Here'!$A316=CP$7,IF('Copy &amp; Paste Roster Report Here'!$M316="RH",1,0),0)</f>
        <v>0</v>
      </c>
      <c r="CQ319" s="122">
        <f>IF('Copy &amp; Paste Roster Report Here'!$A316=CQ$7,IF('Copy &amp; Paste Roster Report Here'!$M316="RH",1,0),0)</f>
        <v>0</v>
      </c>
      <c r="CR319" s="73">
        <f t="shared" si="74"/>
        <v>0</v>
      </c>
      <c r="CS319" s="123">
        <f>IF('Copy &amp; Paste Roster Report Here'!$A316=CS$7,IF('Copy &amp; Paste Roster Report Here'!$M316="QT",1,0),0)</f>
        <v>0</v>
      </c>
      <c r="CT319" s="123">
        <f>IF('Copy &amp; Paste Roster Report Here'!$A316=CT$7,IF('Copy &amp; Paste Roster Report Here'!$M316="QT",1,0),0)</f>
        <v>0</v>
      </c>
      <c r="CU319" s="123">
        <f>IF('Copy &amp; Paste Roster Report Here'!$A316=CU$7,IF('Copy &amp; Paste Roster Report Here'!$M316="QT",1,0),0)</f>
        <v>0</v>
      </c>
      <c r="CV319" s="123">
        <f>IF('Copy &amp; Paste Roster Report Here'!$A316=CV$7,IF('Copy &amp; Paste Roster Report Here'!$M316="QT",1,0),0)</f>
        <v>0</v>
      </c>
      <c r="CW319" s="123">
        <f>IF('Copy &amp; Paste Roster Report Here'!$A316=CW$7,IF('Copy &amp; Paste Roster Report Here'!$M316="QT",1,0),0)</f>
        <v>0</v>
      </c>
      <c r="CX319" s="123">
        <f>IF('Copy &amp; Paste Roster Report Here'!$A316=CX$7,IF('Copy &amp; Paste Roster Report Here'!$M316="QT",1,0),0)</f>
        <v>0</v>
      </c>
      <c r="CY319" s="123">
        <f>IF('Copy &amp; Paste Roster Report Here'!$A316=CY$7,IF('Copy &amp; Paste Roster Report Here'!$M316="QT",1,0),0)</f>
        <v>0</v>
      </c>
      <c r="CZ319" s="123">
        <f>IF('Copy &amp; Paste Roster Report Here'!$A316=CZ$7,IF('Copy &amp; Paste Roster Report Here'!$M316="QT",1,0),0)</f>
        <v>0</v>
      </c>
      <c r="DA319" s="123">
        <f>IF('Copy &amp; Paste Roster Report Here'!$A316=DA$7,IF('Copy &amp; Paste Roster Report Here'!$M316="QT",1,0),0)</f>
        <v>0</v>
      </c>
      <c r="DB319" s="123">
        <f>IF('Copy &amp; Paste Roster Report Here'!$A316=DB$7,IF('Copy &amp; Paste Roster Report Here'!$M316="QT",1,0),0)</f>
        <v>0</v>
      </c>
      <c r="DC319" s="123">
        <f>IF('Copy &amp; Paste Roster Report Here'!$A316=DC$7,IF('Copy &amp; Paste Roster Report Here'!$M316="QT",1,0),0)</f>
        <v>0</v>
      </c>
      <c r="DD319" s="73">
        <f t="shared" si="75"/>
        <v>0</v>
      </c>
      <c r="DE319" s="124">
        <f>IF('Copy &amp; Paste Roster Report Here'!$A316=DE$7,IF('Copy &amp; Paste Roster Report Here'!$M316="xxxxxxxxxxx",1,0),0)</f>
        <v>0</v>
      </c>
      <c r="DF319" s="124">
        <f>IF('Copy &amp; Paste Roster Report Here'!$A316=DF$7,IF('Copy &amp; Paste Roster Report Here'!$M316="xxxxxxxxxxx",1,0),0)</f>
        <v>0</v>
      </c>
      <c r="DG319" s="124">
        <f>IF('Copy &amp; Paste Roster Report Here'!$A316=DG$7,IF('Copy &amp; Paste Roster Report Here'!$M316="xxxxxxxxxxx",1,0),0)</f>
        <v>0</v>
      </c>
      <c r="DH319" s="124">
        <f>IF('Copy &amp; Paste Roster Report Here'!$A316=DH$7,IF('Copy &amp; Paste Roster Report Here'!$M316="xxxxxxxxxxx",1,0),0)</f>
        <v>0</v>
      </c>
      <c r="DI319" s="124">
        <f>IF('Copy &amp; Paste Roster Report Here'!$A316=DI$7,IF('Copy &amp; Paste Roster Report Here'!$M316="xxxxxxxxxxx",1,0),0)</f>
        <v>0</v>
      </c>
      <c r="DJ319" s="124">
        <f>IF('Copy &amp; Paste Roster Report Here'!$A316=DJ$7,IF('Copy &amp; Paste Roster Report Here'!$M316="xxxxxxxxxxx",1,0),0)</f>
        <v>0</v>
      </c>
      <c r="DK319" s="124">
        <f>IF('Copy &amp; Paste Roster Report Here'!$A316=DK$7,IF('Copy &amp; Paste Roster Report Here'!$M316="xxxxxxxxxxx",1,0),0)</f>
        <v>0</v>
      </c>
      <c r="DL319" s="124">
        <f>IF('Copy &amp; Paste Roster Report Here'!$A316=DL$7,IF('Copy &amp; Paste Roster Report Here'!$M316="xxxxxxxxxxx",1,0),0)</f>
        <v>0</v>
      </c>
      <c r="DM319" s="124">
        <f>IF('Copy &amp; Paste Roster Report Here'!$A316=DM$7,IF('Copy &amp; Paste Roster Report Here'!$M316="xxxxxxxxxxx",1,0),0)</f>
        <v>0</v>
      </c>
      <c r="DN319" s="124">
        <f>IF('Copy &amp; Paste Roster Report Here'!$A316=DN$7,IF('Copy &amp; Paste Roster Report Here'!$M316="xxxxxxxxxxx",1,0),0)</f>
        <v>0</v>
      </c>
      <c r="DO319" s="124">
        <f>IF('Copy &amp; Paste Roster Report Here'!$A316=DO$7,IF('Copy &amp; Paste Roster Report Here'!$M316="xxxxxxxxxxx",1,0),0)</f>
        <v>0</v>
      </c>
      <c r="DP319" s="125">
        <f t="shared" si="76"/>
        <v>0</v>
      </c>
      <c r="DQ319" s="126">
        <f t="shared" si="77"/>
        <v>0</v>
      </c>
    </row>
    <row r="320" spans="1:121" x14ac:dyDescent="0.2">
      <c r="A320" s="111">
        <f t="shared" si="63"/>
        <v>0</v>
      </c>
      <c r="B320" s="111">
        <f t="shared" si="64"/>
        <v>0</v>
      </c>
      <c r="C320" s="112">
        <f>+('Copy &amp; Paste Roster Report Here'!$P317-'Copy &amp; Paste Roster Report Here'!$O317)/30</f>
        <v>0</v>
      </c>
      <c r="D320" s="112">
        <f>+('Copy &amp; Paste Roster Report Here'!$P317-'Copy &amp; Paste Roster Report Here'!$O317)</f>
        <v>0</v>
      </c>
      <c r="E320" s="111">
        <f>'Copy &amp; Paste Roster Report Here'!N317</f>
        <v>0</v>
      </c>
      <c r="F320" s="111" t="str">
        <f t="shared" si="65"/>
        <v>N</v>
      </c>
      <c r="G320" s="111">
        <f>'Copy &amp; Paste Roster Report Here'!R317</f>
        <v>0</v>
      </c>
      <c r="H320" s="113">
        <f t="shared" si="66"/>
        <v>0</v>
      </c>
      <c r="I320" s="112">
        <f>IF(F320="N",$F$5-'Copy &amp; Paste Roster Report Here'!O317,+'Copy &amp; Paste Roster Report Here'!Q317-'Copy &amp; Paste Roster Report Here'!O317)</f>
        <v>0</v>
      </c>
      <c r="J320" s="114">
        <f t="shared" si="67"/>
        <v>0</v>
      </c>
      <c r="K320" s="114">
        <f t="shared" si="68"/>
        <v>0</v>
      </c>
      <c r="L320" s="115">
        <f>'Copy &amp; Paste Roster Report Here'!F317</f>
        <v>0</v>
      </c>
      <c r="M320" s="116">
        <f t="shared" si="69"/>
        <v>0</v>
      </c>
      <c r="N320" s="117">
        <f>IF('Copy &amp; Paste Roster Report Here'!$A317='Analytical Tests'!N$7,IF($F320="Y",+$H320*N$6,0),0)</f>
        <v>0</v>
      </c>
      <c r="O320" s="117">
        <f>IF('Copy &amp; Paste Roster Report Here'!$A317='Analytical Tests'!O$7,IF($F320="Y",+$H320*O$6,0),0)</f>
        <v>0</v>
      </c>
      <c r="P320" s="117">
        <f>IF('Copy &amp; Paste Roster Report Here'!$A317='Analytical Tests'!P$7,IF($F320="Y",+$H320*P$6,0),0)</f>
        <v>0</v>
      </c>
      <c r="Q320" s="117">
        <f>IF('Copy &amp; Paste Roster Report Here'!$A317='Analytical Tests'!Q$7,IF($F320="Y",+$H320*Q$6,0),0)</f>
        <v>0</v>
      </c>
      <c r="R320" s="117">
        <f>IF('Copy &amp; Paste Roster Report Here'!$A317='Analytical Tests'!R$7,IF($F320="Y",+$H320*R$6,0),0)</f>
        <v>0</v>
      </c>
      <c r="S320" s="117">
        <f>IF('Copy &amp; Paste Roster Report Here'!$A317='Analytical Tests'!S$7,IF($F320="Y",+$H320*S$6,0),0)</f>
        <v>0</v>
      </c>
      <c r="T320" s="117">
        <f>IF('Copy &amp; Paste Roster Report Here'!$A317='Analytical Tests'!T$7,IF($F320="Y",+$H320*T$6,0),0)</f>
        <v>0</v>
      </c>
      <c r="U320" s="117">
        <f>IF('Copy &amp; Paste Roster Report Here'!$A317='Analytical Tests'!U$7,IF($F320="Y",+$H320*U$6,0),0)</f>
        <v>0</v>
      </c>
      <c r="V320" s="117">
        <f>IF('Copy &amp; Paste Roster Report Here'!$A317='Analytical Tests'!V$7,IF($F320="Y",+$H320*V$6,0),0)</f>
        <v>0</v>
      </c>
      <c r="W320" s="117">
        <f>IF('Copy &amp; Paste Roster Report Here'!$A317='Analytical Tests'!W$7,IF($F320="Y",+$H320*W$6,0),0)</f>
        <v>0</v>
      </c>
      <c r="X320" s="117">
        <f>IF('Copy &amp; Paste Roster Report Here'!$A317='Analytical Tests'!X$7,IF($F320="Y",+$H320*X$6,0),0)</f>
        <v>0</v>
      </c>
      <c r="Y320" s="117" t="b">
        <f>IF('Copy &amp; Paste Roster Report Here'!$A317='Analytical Tests'!Y$7,IF($F320="N",IF($J320&gt;=$C320,Y$6,+($I320/$D320)*Y$6),0))</f>
        <v>0</v>
      </c>
      <c r="Z320" s="117" t="b">
        <f>IF('Copy &amp; Paste Roster Report Here'!$A317='Analytical Tests'!Z$7,IF($F320="N",IF($J320&gt;=$C320,Z$6,+($I320/$D320)*Z$6),0))</f>
        <v>0</v>
      </c>
      <c r="AA320" s="117" t="b">
        <f>IF('Copy &amp; Paste Roster Report Here'!$A317='Analytical Tests'!AA$7,IF($F320="N",IF($J320&gt;=$C320,AA$6,+($I320/$D320)*AA$6),0))</f>
        <v>0</v>
      </c>
      <c r="AB320" s="117" t="b">
        <f>IF('Copy &amp; Paste Roster Report Here'!$A317='Analytical Tests'!AB$7,IF($F320="N",IF($J320&gt;=$C320,AB$6,+($I320/$D320)*AB$6),0))</f>
        <v>0</v>
      </c>
      <c r="AC320" s="117" t="b">
        <f>IF('Copy &amp; Paste Roster Report Here'!$A317='Analytical Tests'!AC$7,IF($F320="N",IF($J320&gt;=$C320,AC$6,+($I320/$D320)*AC$6),0))</f>
        <v>0</v>
      </c>
      <c r="AD320" s="117" t="b">
        <f>IF('Copy &amp; Paste Roster Report Here'!$A317='Analytical Tests'!AD$7,IF($F320="N",IF($J320&gt;=$C320,AD$6,+($I320/$D320)*AD$6),0))</f>
        <v>0</v>
      </c>
      <c r="AE320" s="117" t="b">
        <f>IF('Copy &amp; Paste Roster Report Here'!$A317='Analytical Tests'!AE$7,IF($F320="N",IF($J320&gt;=$C320,AE$6,+($I320/$D320)*AE$6),0))</f>
        <v>0</v>
      </c>
      <c r="AF320" s="117" t="b">
        <f>IF('Copy &amp; Paste Roster Report Here'!$A317='Analytical Tests'!AF$7,IF($F320="N",IF($J320&gt;=$C320,AF$6,+($I320/$D320)*AF$6),0))</f>
        <v>0</v>
      </c>
      <c r="AG320" s="117" t="b">
        <f>IF('Copy &amp; Paste Roster Report Here'!$A317='Analytical Tests'!AG$7,IF($F320="N",IF($J320&gt;=$C320,AG$6,+($I320/$D320)*AG$6),0))</f>
        <v>0</v>
      </c>
      <c r="AH320" s="117" t="b">
        <f>IF('Copy &amp; Paste Roster Report Here'!$A317='Analytical Tests'!AH$7,IF($F320="N",IF($J320&gt;=$C320,AH$6,+($I320/$D320)*AH$6),0))</f>
        <v>0</v>
      </c>
      <c r="AI320" s="117" t="b">
        <f>IF('Copy &amp; Paste Roster Report Here'!$A317='Analytical Tests'!AI$7,IF($F320="N",IF($J320&gt;=$C320,AI$6,+($I320/$D320)*AI$6),0))</f>
        <v>0</v>
      </c>
      <c r="AJ320" s="79"/>
      <c r="AK320" s="118">
        <f>IF('Copy &amp; Paste Roster Report Here'!$A317=AK$7,IF('Copy &amp; Paste Roster Report Here'!$M317="FT",1,0),0)</f>
        <v>0</v>
      </c>
      <c r="AL320" s="118">
        <f>IF('Copy &amp; Paste Roster Report Here'!$A317=AL$7,IF('Copy &amp; Paste Roster Report Here'!$M317="FT",1,0),0)</f>
        <v>0</v>
      </c>
      <c r="AM320" s="118">
        <f>IF('Copy &amp; Paste Roster Report Here'!$A317=AM$7,IF('Copy &amp; Paste Roster Report Here'!$M317="FT",1,0),0)</f>
        <v>0</v>
      </c>
      <c r="AN320" s="118">
        <f>IF('Copy &amp; Paste Roster Report Here'!$A317=AN$7,IF('Copy &amp; Paste Roster Report Here'!$M317="FT",1,0),0)</f>
        <v>0</v>
      </c>
      <c r="AO320" s="118">
        <f>IF('Copy &amp; Paste Roster Report Here'!$A317=AO$7,IF('Copy &amp; Paste Roster Report Here'!$M317="FT",1,0),0)</f>
        <v>0</v>
      </c>
      <c r="AP320" s="118">
        <f>IF('Copy &amp; Paste Roster Report Here'!$A317=AP$7,IF('Copy &amp; Paste Roster Report Here'!$M317="FT",1,0),0)</f>
        <v>0</v>
      </c>
      <c r="AQ320" s="118">
        <f>IF('Copy &amp; Paste Roster Report Here'!$A317=AQ$7,IF('Copy &amp; Paste Roster Report Here'!$M317="FT",1,0),0)</f>
        <v>0</v>
      </c>
      <c r="AR320" s="118">
        <f>IF('Copy &amp; Paste Roster Report Here'!$A317=AR$7,IF('Copy &amp; Paste Roster Report Here'!$M317="FT",1,0),0)</f>
        <v>0</v>
      </c>
      <c r="AS320" s="118">
        <f>IF('Copy &amp; Paste Roster Report Here'!$A317=AS$7,IF('Copy &amp; Paste Roster Report Here'!$M317="FT",1,0),0)</f>
        <v>0</v>
      </c>
      <c r="AT320" s="118">
        <f>IF('Copy &amp; Paste Roster Report Here'!$A317=AT$7,IF('Copy &amp; Paste Roster Report Here'!$M317="FT",1,0),0)</f>
        <v>0</v>
      </c>
      <c r="AU320" s="118">
        <f>IF('Copy &amp; Paste Roster Report Here'!$A317=AU$7,IF('Copy &amp; Paste Roster Report Here'!$M317="FT",1,0),0)</f>
        <v>0</v>
      </c>
      <c r="AV320" s="73">
        <f t="shared" si="70"/>
        <v>0</v>
      </c>
      <c r="AW320" s="119">
        <f>IF('Copy &amp; Paste Roster Report Here'!$A317=AW$7,IF('Copy &amp; Paste Roster Report Here'!$M317="HT",1,0),0)</f>
        <v>0</v>
      </c>
      <c r="AX320" s="119">
        <f>IF('Copy &amp; Paste Roster Report Here'!$A317=AX$7,IF('Copy &amp; Paste Roster Report Here'!$M317="HT",1,0),0)</f>
        <v>0</v>
      </c>
      <c r="AY320" s="119">
        <f>IF('Copy &amp; Paste Roster Report Here'!$A317=AY$7,IF('Copy &amp; Paste Roster Report Here'!$M317="HT",1,0),0)</f>
        <v>0</v>
      </c>
      <c r="AZ320" s="119">
        <f>IF('Copy &amp; Paste Roster Report Here'!$A317=AZ$7,IF('Copy &amp; Paste Roster Report Here'!$M317="HT",1,0),0)</f>
        <v>0</v>
      </c>
      <c r="BA320" s="119">
        <f>IF('Copy &amp; Paste Roster Report Here'!$A317=BA$7,IF('Copy &amp; Paste Roster Report Here'!$M317="HT",1,0),0)</f>
        <v>0</v>
      </c>
      <c r="BB320" s="119">
        <f>IF('Copy &amp; Paste Roster Report Here'!$A317=BB$7,IF('Copy &amp; Paste Roster Report Here'!$M317="HT",1,0),0)</f>
        <v>0</v>
      </c>
      <c r="BC320" s="119">
        <f>IF('Copy &amp; Paste Roster Report Here'!$A317=BC$7,IF('Copy &amp; Paste Roster Report Here'!$M317="HT",1,0),0)</f>
        <v>0</v>
      </c>
      <c r="BD320" s="119">
        <f>IF('Copy &amp; Paste Roster Report Here'!$A317=BD$7,IF('Copy &amp; Paste Roster Report Here'!$M317="HT",1,0),0)</f>
        <v>0</v>
      </c>
      <c r="BE320" s="119">
        <f>IF('Copy &amp; Paste Roster Report Here'!$A317=BE$7,IF('Copy &amp; Paste Roster Report Here'!$M317="HT",1,0),0)</f>
        <v>0</v>
      </c>
      <c r="BF320" s="119">
        <f>IF('Copy &amp; Paste Roster Report Here'!$A317=BF$7,IF('Copy &amp; Paste Roster Report Here'!$M317="HT",1,0),0)</f>
        <v>0</v>
      </c>
      <c r="BG320" s="119">
        <f>IF('Copy &amp; Paste Roster Report Here'!$A317=BG$7,IF('Copy &amp; Paste Roster Report Here'!$M317="HT",1,0),0)</f>
        <v>0</v>
      </c>
      <c r="BH320" s="73">
        <f t="shared" si="71"/>
        <v>0</v>
      </c>
      <c r="BI320" s="120">
        <f>IF('Copy &amp; Paste Roster Report Here'!$A317=BI$7,IF('Copy &amp; Paste Roster Report Here'!$M317="MT",1,0),0)</f>
        <v>0</v>
      </c>
      <c r="BJ320" s="120">
        <f>IF('Copy &amp; Paste Roster Report Here'!$A317=BJ$7,IF('Copy &amp; Paste Roster Report Here'!$M317="MT",1,0),0)</f>
        <v>0</v>
      </c>
      <c r="BK320" s="120">
        <f>IF('Copy &amp; Paste Roster Report Here'!$A317=BK$7,IF('Copy &amp; Paste Roster Report Here'!$M317="MT",1,0),0)</f>
        <v>0</v>
      </c>
      <c r="BL320" s="120">
        <f>IF('Copy &amp; Paste Roster Report Here'!$A317=BL$7,IF('Copy &amp; Paste Roster Report Here'!$M317="MT",1,0),0)</f>
        <v>0</v>
      </c>
      <c r="BM320" s="120">
        <f>IF('Copy &amp; Paste Roster Report Here'!$A317=BM$7,IF('Copy &amp; Paste Roster Report Here'!$M317="MT",1,0),0)</f>
        <v>0</v>
      </c>
      <c r="BN320" s="120">
        <f>IF('Copy &amp; Paste Roster Report Here'!$A317=BN$7,IF('Copy &amp; Paste Roster Report Here'!$M317="MT",1,0),0)</f>
        <v>0</v>
      </c>
      <c r="BO320" s="120">
        <f>IF('Copy &amp; Paste Roster Report Here'!$A317=BO$7,IF('Copy &amp; Paste Roster Report Here'!$M317="MT",1,0),0)</f>
        <v>0</v>
      </c>
      <c r="BP320" s="120">
        <f>IF('Copy &amp; Paste Roster Report Here'!$A317=BP$7,IF('Copy &amp; Paste Roster Report Here'!$M317="MT",1,0),0)</f>
        <v>0</v>
      </c>
      <c r="BQ320" s="120">
        <f>IF('Copy &amp; Paste Roster Report Here'!$A317=BQ$7,IF('Copy &amp; Paste Roster Report Here'!$M317="MT",1,0),0)</f>
        <v>0</v>
      </c>
      <c r="BR320" s="120">
        <f>IF('Copy &amp; Paste Roster Report Here'!$A317=BR$7,IF('Copy &amp; Paste Roster Report Here'!$M317="MT",1,0),0)</f>
        <v>0</v>
      </c>
      <c r="BS320" s="120">
        <f>IF('Copy &amp; Paste Roster Report Here'!$A317=BS$7,IF('Copy &amp; Paste Roster Report Here'!$M317="MT",1,0),0)</f>
        <v>0</v>
      </c>
      <c r="BT320" s="73">
        <f t="shared" si="72"/>
        <v>0</v>
      </c>
      <c r="BU320" s="121">
        <f>IF('Copy &amp; Paste Roster Report Here'!$A317=BU$7,IF('Copy &amp; Paste Roster Report Here'!$M317="fy",1,0),0)</f>
        <v>0</v>
      </c>
      <c r="BV320" s="121">
        <f>IF('Copy &amp; Paste Roster Report Here'!$A317=BV$7,IF('Copy &amp; Paste Roster Report Here'!$M317="fy",1,0),0)</f>
        <v>0</v>
      </c>
      <c r="BW320" s="121">
        <f>IF('Copy &amp; Paste Roster Report Here'!$A317=BW$7,IF('Copy &amp; Paste Roster Report Here'!$M317="fy",1,0),0)</f>
        <v>0</v>
      </c>
      <c r="BX320" s="121">
        <f>IF('Copy &amp; Paste Roster Report Here'!$A317=BX$7,IF('Copy &amp; Paste Roster Report Here'!$M317="fy",1,0),0)</f>
        <v>0</v>
      </c>
      <c r="BY320" s="121">
        <f>IF('Copy &amp; Paste Roster Report Here'!$A317=BY$7,IF('Copy &amp; Paste Roster Report Here'!$M317="fy",1,0),0)</f>
        <v>0</v>
      </c>
      <c r="BZ320" s="121">
        <f>IF('Copy &amp; Paste Roster Report Here'!$A317=BZ$7,IF('Copy &amp; Paste Roster Report Here'!$M317="fy",1,0),0)</f>
        <v>0</v>
      </c>
      <c r="CA320" s="121">
        <f>IF('Copy &amp; Paste Roster Report Here'!$A317=CA$7,IF('Copy &amp; Paste Roster Report Here'!$M317="fy",1,0),0)</f>
        <v>0</v>
      </c>
      <c r="CB320" s="121">
        <f>IF('Copy &amp; Paste Roster Report Here'!$A317=CB$7,IF('Copy &amp; Paste Roster Report Here'!$M317="fy",1,0),0)</f>
        <v>0</v>
      </c>
      <c r="CC320" s="121">
        <f>IF('Copy &amp; Paste Roster Report Here'!$A317=CC$7,IF('Copy &amp; Paste Roster Report Here'!$M317="fy",1,0),0)</f>
        <v>0</v>
      </c>
      <c r="CD320" s="121">
        <f>IF('Copy &amp; Paste Roster Report Here'!$A317=CD$7,IF('Copy &amp; Paste Roster Report Here'!$M317="fy",1,0),0)</f>
        <v>0</v>
      </c>
      <c r="CE320" s="121">
        <f>IF('Copy &amp; Paste Roster Report Here'!$A317=CE$7,IF('Copy &amp; Paste Roster Report Here'!$M317="fy",1,0),0)</f>
        <v>0</v>
      </c>
      <c r="CF320" s="73">
        <f t="shared" si="73"/>
        <v>0</v>
      </c>
      <c r="CG320" s="122">
        <f>IF('Copy &amp; Paste Roster Report Here'!$A317=CG$7,IF('Copy &amp; Paste Roster Report Here'!$M317="RH",1,0),0)</f>
        <v>0</v>
      </c>
      <c r="CH320" s="122">
        <f>IF('Copy &amp; Paste Roster Report Here'!$A317=CH$7,IF('Copy &amp; Paste Roster Report Here'!$M317="RH",1,0),0)</f>
        <v>0</v>
      </c>
      <c r="CI320" s="122">
        <f>IF('Copy &amp; Paste Roster Report Here'!$A317=CI$7,IF('Copy &amp; Paste Roster Report Here'!$M317="RH",1,0),0)</f>
        <v>0</v>
      </c>
      <c r="CJ320" s="122">
        <f>IF('Copy &amp; Paste Roster Report Here'!$A317=CJ$7,IF('Copy &amp; Paste Roster Report Here'!$M317="RH",1,0),0)</f>
        <v>0</v>
      </c>
      <c r="CK320" s="122">
        <f>IF('Copy &amp; Paste Roster Report Here'!$A317=CK$7,IF('Copy &amp; Paste Roster Report Here'!$M317="RH",1,0),0)</f>
        <v>0</v>
      </c>
      <c r="CL320" s="122">
        <f>IF('Copy &amp; Paste Roster Report Here'!$A317=CL$7,IF('Copy &amp; Paste Roster Report Here'!$M317="RH",1,0),0)</f>
        <v>0</v>
      </c>
      <c r="CM320" s="122">
        <f>IF('Copy &amp; Paste Roster Report Here'!$A317=CM$7,IF('Copy &amp; Paste Roster Report Here'!$M317="RH",1,0),0)</f>
        <v>0</v>
      </c>
      <c r="CN320" s="122">
        <f>IF('Copy &amp; Paste Roster Report Here'!$A317=CN$7,IF('Copy &amp; Paste Roster Report Here'!$M317="RH",1,0),0)</f>
        <v>0</v>
      </c>
      <c r="CO320" s="122">
        <f>IF('Copy &amp; Paste Roster Report Here'!$A317=CO$7,IF('Copy &amp; Paste Roster Report Here'!$M317="RH",1,0),0)</f>
        <v>0</v>
      </c>
      <c r="CP320" s="122">
        <f>IF('Copy &amp; Paste Roster Report Here'!$A317=CP$7,IF('Copy &amp; Paste Roster Report Here'!$M317="RH",1,0),0)</f>
        <v>0</v>
      </c>
      <c r="CQ320" s="122">
        <f>IF('Copy &amp; Paste Roster Report Here'!$A317=CQ$7,IF('Copy &amp; Paste Roster Report Here'!$M317="RH",1,0),0)</f>
        <v>0</v>
      </c>
      <c r="CR320" s="73">
        <f t="shared" si="74"/>
        <v>0</v>
      </c>
      <c r="CS320" s="123">
        <f>IF('Copy &amp; Paste Roster Report Here'!$A317=CS$7,IF('Copy &amp; Paste Roster Report Here'!$M317="QT",1,0),0)</f>
        <v>0</v>
      </c>
      <c r="CT320" s="123">
        <f>IF('Copy &amp; Paste Roster Report Here'!$A317=CT$7,IF('Copy &amp; Paste Roster Report Here'!$M317="QT",1,0),0)</f>
        <v>0</v>
      </c>
      <c r="CU320" s="123">
        <f>IF('Copy &amp; Paste Roster Report Here'!$A317=CU$7,IF('Copy &amp; Paste Roster Report Here'!$M317="QT",1,0),0)</f>
        <v>0</v>
      </c>
      <c r="CV320" s="123">
        <f>IF('Copy &amp; Paste Roster Report Here'!$A317=CV$7,IF('Copy &amp; Paste Roster Report Here'!$M317="QT",1,0),0)</f>
        <v>0</v>
      </c>
      <c r="CW320" s="123">
        <f>IF('Copy &amp; Paste Roster Report Here'!$A317=CW$7,IF('Copy &amp; Paste Roster Report Here'!$M317="QT",1,0),0)</f>
        <v>0</v>
      </c>
      <c r="CX320" s="123">
        <f>IF('Copy &amp; Paste Roster Report Here'!$A317=CX$7,IF('Copy &amp; Paste Roster Report Here'!$M317="QT",1,0),0)</f>
        <v>0</v>
      </c>
      <c r="CY320" s="123">
        <f>IF('Copy &amp; Paste Roster Report Here'!$A317=CY$7,IF('Copy &amp; Paste Roster Report Here'!$M317="QT",1,0),0)</f>
        <v>0</v>
      </c>
      <c r="CZ320" s="123">
        <f>IF('Copy &amp; Paste Roster Report Here'!$A317=CZ$7,IF('Copy &amp; Paste Roster Report Here'!$M317="QT",1,0),0)</f>
        <v>0</v>
      </c>
      <c r="DA320" s="123">
        <f>IF('Copy &amp; Paste Roster Report Here'!$A317=DA$7,IF('Copy &amp; Paste Roster Report Here'!$M317="QT",1,0),0)</f>
        <v>0</v>
      </c>
      <c r="DB320" s="123">
        <f>IF('Copy &amp; Paste Roster Report Here'!$A317=DB$7,IF('Copy &amp; Paste Roster Report Here'!$M317="QT",1,0),0)</f>
        <v>0</v>
      </c>
      <c r="DC320" s="123">
        <f>IF('Copy &amp; Paste Roster Report Here'!$A317=DC$7,IF('Copy &amp; Paste Roster Report Here'!$M317="QT",1,0),0)</f>
        <v>0</v>
      </c>
      <c r="DD320" s="73">
        <f t="shared" si="75"/>
        <v>0</v>
      </c>
      <c r="DE320" s="124">
        <f>IF('Copy &amp; Paste Roster Report Here'!$A317=DE$7,IF('Copy &amp; Paste Roster Report Here'!$M317="xxxxxxxxxxx",1,0),0)</f>
        <v>0</v>
      </c>
      <c r="DF320" s="124">
        <f>IF('Copy &amp; Paste Roster Report Here'!$A317=DF$7,IF('Copy &amp; Paste Roster Report Here'!$M317="xxxxxxxxxxx",1,0),0)</f>
        <v>0</v>
      </c>
      <c r="DG320" s="124">
        <f>IF('Copy &amp; Paste Roster Report Here'!$A317=DG$7,IF('Copy &amp; Paste Roster Report Here'!$M317="xxxxxxxxxxx",1,0),0)</f>
        <v>0</v>
      </c>
      <c r="DH320" s="124">
        <f>IF('Copy &amp; Paste Roster Report Here'!$A317=DH$7,IF('Copy &amp; Paste Roster Report Here'!$M317="xxxxxxxxxxx",1,0),0)</f>
        <v>0</v>
      </c>
      <c r="DI320" s="124">
        <f>IF('Copy &amp; Paste Roster Report Here'!$A317=DI$7,IF('Copy &amp; Paste Roster Report Here'!$M317="xxxxxxxxxxx",1,0),0)</f>
        <v>0</v>
      </c>
      <c r="DJ320" s="124">
        <f>IF('Copy &amp; Paste Roster Report Here'!$A317=DJ$7,IF('Copy &amp; Paste Roster Report Here'!$M317="xxxxxxxxxxx",1,0),0)</f>
        <v>0</v>
      </c>
      <c r="DK320" s="124">
        <f>IF('Copy &amp; Paste Roster Report Here'!$A317=DK$7,IF('Copy &amp; Paste Roster Report Here'!$M317="xxxxxxxxxxx",1,0),0)</f>
        <v>0</v>
      </c>
      <c r="DL320" s="124">
        <f>IF('Copy &amp; Paste Roster Report Here'!$A317=DL$7,IF('Copy &amp; Paste Roster Report Here'!$M317="xxxxxxxxxxx",1,0),0)</f>
        <v>0</v>
      </c>
      <c r="DM320" s="124">
        <f>IF('Copy &amp; Paste Roster Report Here'!$A317=DM$7,IF('Copy &amp; Paste Roster Report Here'!$M317="xxxxxxxxxxx",1,0),0)</f>
        <v>0</v>
      </c>
      <c r="DN320" s="124">
        <f>IF('Copy &amp; Paste Roster Report Here'!$A317=DN$7,IF('Copy &amp; Paste Roster Report Here'!$M317="xxxxxxxxxxx",1,0),0)</f>
        <v>0</v>
      </c>
      <c r="DO320" s="124">
        <f>IF('Copy &amp; Paste Roster Report Here'!$A317=DO$7,IF('Copy &amp; Paste Roster Report Here'!$M317="xxxxxxxxxxx",1,0),0)</f>
        <v>0</v>
      </c>
      <c r="DP320" s="125">
        <f t="shared" si="76"/>
        <v>0</v>
      </c>
      <c r="DQ320" s="126">
        <f t="shared" si="77"/>
        <v>0</v>
      </c>
    </row>
    <row r="321" spans="1:121" x14ac:dyDescent="0.2">
      <c r="A321" s="111">
        <f t="shared" si="63"/>
        <v>0</v>
      </c>
      <c r="B321" s="111">
        <f t="shared" si="64"/>
        <v>0</v>
      </c>
      <c r="C321" s="112">
        <f>+('Copy &amp; Paste Roster Report Here'!$P318-'Copy &amp; Paste Roster Report Here'!$O318)/30</f>
        <v>0</v>
      </c>
      <c r="D321" s="112">
        <f>+('Copy &amp; Paste Roster Report Here'!$P318-'Copy &amp; Paste Roster Report Here'!$O318)</f>
        <v>0</v>
      </c>
      <c r="E321" s="111">
        <f>'Copy &amp; Paste Roster Report Here'!N318</f>
        <v>0</v>
      </c>
      <c r="F321" s="111" t="str">
        <f t="shared" si="65"/>
        <v>N</v>
      </c>
      <c r="G321" s="111">
        <f>'Copy &amp; Paste Roster Report Here'!R318</f>
        <v>0</v>
      </c>
      <c r="H321" s="113">
        <f t="shared" si="66"/>
        <v>0</v>
      </c>
      <c r="I321" s="112">
        <f>IF(F321="N",$F$5-'Copy &amp; Paste Roster Report Here'!O318,+'Copy &amp; Paste Roster Report Here'!Q318-'Copy &amp; Paste Roster Report Here'!O318)</f>
        <v>0</v>
      </c>
      <c r="J321" s="114">
        <f t="shared" si="67"/>
        <v>0</v>
      </c>
      <c r="K321" s="114">
        <f t="shared" si="68"/>
        <v>0</v>
      </c>
      <c r="L321" s="115">
        <f>'Copy &amp; Paste Roster Report Here'!F318</f>
        <v>0</v>
      </c>
      <c r="M321" s="116">
        <f t="shared" si="69"/>
        <v>0</v>
      </c>
      <c r="N321" s="117">
        <f>IF('Copy &amp; Paste Roster Report Here'!$A318='Analytical Tests'!N$7,IF($F321="Y",+$H321*N$6,0),0)</f>
        <v>0</v>
      </c>
      <c r="O321" s="117">
        <f>IF('Copy &amp; Paste Roster Report Here'!$A318='Analytical Tests'!O$7,IF($F321="Y",+$H321*O$6,0),0)</f>
        <v>0</v>
      </c>
      <c r="P321" s="117">
        <f>IF('Copy &amp; Paste Roster Report Here'!$A318='Analytical Tests'!P$7,IF($F321="Y",+$H321*P$6,0),0)</f>
        <v>0</v>
      </c>
      <c r="Q321" s="117">
        <f>IF('Copy &amp; Paste Roster Report Here'!$A318='Analytical Tests'!Q$7,IF($F321="Y",+$H321*Q$6,0),0)</f>
        <v>0</v>
      </c>
      <c r="R321" s="117">
        <f>IF('Copy &amp; Paste Roster Report Here'!$A318='Analytical Tests'!R$7,IF($F321="Y",+$H321*R$6,0),0)</f>
        <v>0</v>
      </c>
      <c r="S321" s="117">
        <f>IF('Copy &amp; Paste Roster Report Here'!$A318='Analytical Tests'!S$7,IF($F321="Y",+$H321*S$6,0),0)</f>
        <v>0</v>
      </c>
      <c r="T321" s="117">
        <f>IF('Copy &amp; Paste Roster Report Here'!$A318='Analytical Tests'!T$7,IF($F321="Y",+$H321*T$6,0),0)</f>
        <v>0</v>
      </c>
      <c r="U321" s="117">
        <f>IF('Copy &amp; Paste Roster Report Here'!$A318='Analytical Tests'!U$7,IF($F321="Y",+$H321*U$6,0),0)</f>
        <v>0</v>
      </c>
      <c r="V321" s="117">
        <f>IF('Copy &amp; Paste Roster Report Here'!$A318='Analytical Tests'!V$7,IF($F321="Y",+$H321*V$6,0),0)</f>
        <v>0</v>
      </c>
      <c r="W321" s="117">
        <f>IF('Copy &amp; Paste Roster Report Here'!$A318='Analytical Tests'!W$7,IF($F321="Y",+$H321*W$6,0),0)</f>
        <v>0</v>
      </c>
      <c r="X321" s="117">
        <f>IF('Copy &amp; Paste Roster Report Here'!$A318='Analytical Tests'!X$7,IF($F321="Y",+$H321*X$6,0),0)</f>
        <v>0</v>
      </c>
      <c r="Y321" s="117" t="b">
        <f>IF('Copy &amp; Paste Roster Report Here'!$A318='Analytical Tests'!Y$7,IF($F321="N",IF($J321&gt;=$C321,Y$6,+($I321/$D321)*Y$6),0))</f>
        <v>0</v>
      </c>
      <c r="Z321" s="117" t="b">
        <f>IF('Copy &amp; Paste Roster Report Here'!$A318='Analytical Tests'!Z$7,IF($F321="N",IF($J321&gt;=$C321,Z$6,+($I321/$D321)*Z$6),0))</f>
        <v>0</v>
      </c>
      <c r="AA321" s="117" t="b">
        <f>IF('Copy &amp; Paste Roster Report Here'!$A318='Analytical Tests'!AA$7,IF($F321="N",IF($J321&gt;=$C321,AA$6,+($I321/$D321)*AA$6),0))</f>
        <v>0</v>
      </c>
      <c r="AB321" s="117" t="b">
        <f>IF('Copy &amp; Paste Roster Report Here'!$A318='Analytical Tests'!AB$7,IF($F321="N",IF($J321&gt;=$C321,AB$6,+($I321/$D321)*AB$6),0))</f>
        <v>0</v>
      </c>
      <c r="AC321" s="117" t="b">
        <f>IF('Copy &amp; Paste Roster Report Here'!$A318='Analytical Tests'!AC$7,IF($F321="N",IF($J321&gt;=$C321,AC$6,+($I321/$D321)*AC$6),0))</f>
        <v>0</v>
      </c>
      <c r="AD321" s="117" t="b">
        <f>IF('Copy &amp; Paste Roster Report Here'!$A318='Analytical Tests'!AD$7,IF($F321="N",IF($J321&gt;=$C321,AD$6,+($I321/$D321)*AD$6),0))</f>
        <v>0</v>
      </c>
      <c r="AE321" s="117" t="b">
        <f>IF('Copy &amp; Paste Roster Report Here'!$A318='Analytical Tests'!AE$7,IF($F321="N",IF($J321&gt;=$C321,AE$6,+($I321/$D321)*AE$6),0))</f>
        <v>0</v>
      </c>
      <c r="AF321" s="117" t="b">
        <f>IF('Copy &amp; Paste Roster Report Here'!$A318='Analytical Tests'!AF$7,IF($F321="N",IF($J321&gt;=$C321,AF$6,+($I321/$D321)*AF$6),0))</f>
        <v>0</v>
      </c>
      <c r="AG321" s="117" t="b">
        <f>IF('Copy &amp; Paste Roster Report Here'!$A318='Analytical Tests'!AG$7,IF($F321="N",IF($J321&gt;=$C321,AG$6,+($I321/$D321)*AG$6),0))</f>
        <v>0</v>
      </c>
      <c r="AH321" s="117" t="b">
        <f>IF('Copy &amp; Paste Roster Report Here'!$A318='Analytical Tests'!AH$7,IF($F321="N",IF($J321&gt;=$C321,AH$6,+($I321/$D321)*AH$6),0))</f>
        <v>0</v>
      </c>
      <c r="AI321" s="117" t="b">
        <f>IF('Copy &amp; Paste Roster Report Here'!$A318='Analytical Tests'!AI$7,IF($F321="N",IF($J321&gt;=$C321,AI$6,+($I321/$D321)*AI$6),0))</f>
        <v>0</v>
      </c>
      <c r="AJ321" s="79"/>
      <c r="AK321" s="118">
        <f>IF('Copy &amp; Paste Roster Report Here'!$A318=AK$7,IF('Copy &amp; Paste Roster Report Here'!$M318="FT",1,0),0)</f>
        <v>0</v>
      </c>
      <c r="AL321" s="118">
        <f>IF('Copy &amp; Paste Roster Report Here'!$A318=AL$7,IF('Copy &amp; Paste Roster Report Here'!$M318="FT",1,0),0)</f>
        <v>0</v>
      </c>
      <c r="AM321" s="118">
        <f>IF('Copy &amp; Paste Roster Report Here'!$A318=AM$7,IF('Copy &amp; Paste Roster Report Here'!$M318="FT",1,0),0)</f>
        <v>0</v>
      </c>
      <c r="AN321" s="118">
        <f>IF('Copy &amp; Paste Roster Report Here'!$A318=AN$7,IF('Copy &amp; Paste Roster Report Here'!$M318="FT",1,0),0)</f>
        <v>0</v>
      </c>
      <c r="AO321" s="118">
        <f>IF('Copy &amp; Paste Roster Report Here'!$A318=AO$7,IF('Copy &amp; Paste Roster Report Here'!$M318="FT",1,0),0)</f>
        <v>0</v>
      </c>
      <c r="AP321" s="118">
        <f>IF('Copy &amp; Paste Roster Report Here'!$A318=AP$7,IF('Copy &amp; Paste Roster Report Here'!$M318="FT",1,0),0)</f>
        <v>0</v>
      </c>
      <c r="AQ321" s="118">
        <f>IF('Copy &amp; Paste Roster Report Here'!$A318=AQ$7,IF('Copy &amp; Paste Roster Report Here'!$M318="FT",1,0),0)</f>
        <v>0</v>
      </c>
      <c r="AR321" s="118">
        <f>IF('Copy &amp; Paste Roster Report Here'!$A318=AR$7,IF('Copy &amp; Paste Roster Report Here'!$M318="FT",1,0),0)</f>
        <v>0</v>
      </c>
      <c r="AS321" s="118">
        <f>IF('Copy &amp; Paste Roster Report Here'!$A318=AS$7,IF('Copy &amp; Paste Roster Report Here'!$M318="FT",1,0),0)</f>
        <v>0</v>
      </c>
      <c r="AT321" s="118">
        <f>IF('Copy &amp; Paste Roster Report Here'!$A318=AT$7,IF('Copy &amp; Paste Roster Report Here'!$M318="FT",1,0),0)</f>
        <v>0</v>
      </c>
      <c r="AU321" s="118">
        <f>IF('Copy &amp; Paste Roster Report Here'!$A318=AU$7,IF('Copy &amp; Paste Roster Report Here'!$M318="FT",1,0),0)</f>
        <v>0</v>
      </c>
      <c r="AV321" s="73">
        <f t="shared" si="70"/>
        <v>0</v>
      </c>
      <c r="AW321" s="119">
        <f>IF('Copy &amp; Paste Roster Report Here'!$A318=AW$7,IF('Copy &amp; Paste Roster Report Here'!$M318="HT",1,0),0)</f>
        <v>0</v>
      </c>
      <c r="AX321" s="119">
        <f>IF('Copy &amp; Paste Roster Report Here'!$A318=AX$7,IF('Copy &amp; Paste Roster Report Here'!$M318="HT",1,0),0)</f>
        <v>0</v>
      </c>
      <c r="AY321" s="119">
        <f>IF('Copy &amp; Paste Roster Report Here'!$A318=AY$7,IF('Copy &amp; Paste Roster Report Here'!$M318="HT",1,0),0)</f>
        <v>0</v>
      </c>
      <c r="AZ321" s="119">
        <f>IF('Copy &amp; Paste Roster Report Here'!$A318=AZ$7,IF('Copy &amp; Paste Roster Report Here'!$M318="HT",1,0),0)</f>
        <v>0</v>
      </c>
      <c r="BA321" s="119">
        <f>IF('Copy &amp; Paste Roster Report Here'!$A318=BA$7,IF('Copy &amp; Paste Roster Report Here'!$M318="HT",1,0),0)</f>
        <v>0</v>
      </c>
      <c r="BB321" s="119">
        <f>IF('Copy &amp; Paste Roster Report Here'!$A318=BB$7,IF('Copy &amp; Paste Roster Report Here'!$M318="HT",1,0),0)</f>
        <v>0</v>
      </c>
      <c r="BC321" s="119">
        <f>IF('Copy &amp; Paste Roster Report Here'!$A318=BC$7,IF('Copy &amp; Paste Roster Report Here'!$M318="HT",1,0),0)</f>
        <v>0</v>
      </c>
      <c r="BD321" s="119">
        <f>IF('Copy &amp; Paste Roster Report Here'!$A318=BD$7,IF('Copy &amp; Paste Roster Report Here'!$M318="HT",1,0),0)</f>
        <v>0</v>
      </c>
      <c r="BE321" s="119">
        <f>IF('Copy &amp; Paste Roster Report Here'!$A318=BE$7,IF('Copy &amp; Paste Roster Report Here'!$M318="HT",1,0),0)</f>
        <v>0</v>
      </c>
      <c r="BF321" s="119">
        <f>IF('Copy &amp; Paste Roster Report Here'!$A318=BF$7,IF('Copy &amp; Paste Roster Report Here'!$M318="HT",1,0),0)</f>
        <v>0</v>
      </c>
      <c r="BG321" s="119">
        <f>IF('Copy &amp; Paste Roster Report Here'!$A318=BG$7,IF('Copy &amp; Paste Roster Report Here'!$M318="HT",1,0),0)</f>
        <v>0</v>
      </c>
      <c r="BH321" s="73">
        <f t="shared" si="71"/>
        <v>0</v>
      </c>
      <c r="BI321" s="120">
        <f>IF('Copy &amp; Paste Roster Report Here'!$A318=BI$7,IF('Copy &amp; Paste Roster Report Here'!$M318="MT",1,0),0)</f>
        <v>0</v>
      </c>
      <c r="BJ321" s="120">
        <f>IF('Copy &amp; Paste Roster Report Here'!$A318=BJ$7,IF('Copy &amp; Paste Roster Report Here'!$M318="MT",1,0),0)</f>
        <v>0</v>
      </c>
      <c r="BK321" s="120">
        <f>IF('Copy &amp; Paste Roster Report Here'!$A318=BK$7,IF('Copy &amp; Paste Roster Report Here'!$M318="MT",1,0),0)</f>
        <v>0</v>
      </c>
      <c r="BL321" s="120">
        <f>IF('Copy &amp; Paste Roster Report Here'!$A318=BL$7,IF('Copy &amp; Paste Roster Report Here'!$M318="MT",1,0),0)</f>
        <v>0</v>
      </c>
      <c r="BM321" s="120">
        <f>IF('Copy &amp; Paste Roster Report Here'!$A318=BM$7,IF('Copy &amp; Paste Roster Report Here'!$M318="MT",1,0),0)</f>
        <v>0</v>
      </c>
      <c r="BN321" s="120">
        <f>IF('Copy &amp; Paste Roster Report Here'!$A318=BN$7,IF('Copy &amp; Paste Roster Report Here'!$M318="MT",1,0),0)</f>
        <v>0</v>
      </c>
      <c r="BO321" s="120">
        <f>IF('Copy &amp; Paste Roster Report Here'!$A318=BO$7,IF('Copy &amp; Paste Roster Report Here'!$M318="MT",1,0),0)</f>
        <v>0</v>
      </c>
      <c r="BP321" s="120">
        <f>IF('Copy &amp; Paste Roster Report Here'!$A318=BP$7,IF('Copy &amp; Paste Roster Report Here'!$M318="MT",1,0),0)</f>
        <v>0</v>
      </c>
      <c r="BQ321" s="120">
        <f>IF('Copy &amp; Paste Roster Report Here'!$A318=BQ$7,IF('Copy &amp; Paste Roster Report Here'!$M318="MT",1,0),0)</f>
        <v>0</v>
      </c>
      <c r="BR321" s="120">
        <f>IF('Copy &amp; Paste Roster Report Here'!$A318=BR$7,IF('Copy &amp; Paste Roster Report Here'!$M318="MT",1,0),0)</f>
        <v>0</v>
      </c>
      <c r="BS321" s="120">
        <f>IF('Copy &amp; Paste Roster Report Here'!$A318=BS$7,IF('Copy &amp; Paste Roster Report Here'!$M318="MT",1,0),0)</f>
        <v>0</v>
      </c>
      <c r="BT321" s="73">
        <f t="shared" si="72"/>
        <v>0</v>
      </c>
      <c r="BU321" s="121">
        <f>IF('Copy &amp; Paste Roster Report Here'!$A318=BU$7,IF('Copy &amp; Paste Roster Report Here'!$M318="fy",1,0),0)</f>
        <v>0</v>
      </c>
      <c r="BV321" s="121">
        <f>IF('Copy &amp; Paste Roster Report Here'!$A318=BV$7,IF('Copy &amp; Paste Roster Report Here'!$M318="fy",1,0),0)</f>
        <v>0</v>
      </c>
      <c r="BW321" s="121">
        <f>IF('Copy &amp; Paste Roster Report Here'!$A318=BW$7,IF('Copy &amp; Paste Roster Report Here'!$M318="fy",1,0),0)</f>
        <v>0</v>
      </c>
      <c r="BX321" s="121">
        <f>IF('Copy &amp; Paste Roster Report Here'!$A318=BX$7,IF('Copy &amp; Paste Roster Report Here'!$M318="fy",1,0),0)</f>
        <v>0</v>
      </c>
      <c r="BY321" s="121">
        <f>IF('Copy &amp; Paste Roster Report Here'!$A318=BY$7,IF('Copy &amp; Paste Roster Report Here'!$M318="fy",1,0),0)</f>
        <v>0</v>
      </c>
      <c r="BZ321" s="121">
        <f>IF('Copy &amp; Paste Roster Report Here'!$A318=BZ$7,IF('Copy &amp; Paste Roster Report Here'!$M318="fy",1,0),0)</f>
        <v>0</v>
      </c>
      <c r="CA321" s="121">
        <f>IF('Copy &amp; Paste Roster Report Here'!$A318=CA$7,IF('Copy &amp; Paste Roster Report Here'!$M318="fy",1,0),0)</f>
        <v>0</v>
      </c>
      <c r="CB321" s="121">
        <f>IF('Copy &amp; Paste Roster Report Here'!$A318=CB$7,IF('Copy &amp; Paste Roster Report Here'!$M318="fy",1,0),0)</f>
        <v>0</v>
      </c>
      <c r="CC321" s="121">
        <f>IF('Copy &amp; Paste Roster Report Here'!$A318=CC$7,IF('Copy &amp; Paste Roster Report Here'!$M318="fy",1,0),0)</f>
        <v>0</v>
      </c>
      <c r="CD321" s="121">
        <f>IF('Copy &amp; Paste Roster Report Here'!$A318=CD$7,IF('Copy &amp; Paste Roster Report Here'!$M318="fy",1,0),0)</f>
        <v>0</v>
      </c>
      <c r="CE321" s="121">
        <f>IF('Copy &amp; Paste Roster Report Here'!$A318=CE$7,IF('Copy &amp; Paste Roster Report Here'!$M318="fy",1,0),0)</f>
        <v>0</v>
      </c>
      <c r="CF321" s="73">
        <f t="shared" si="73"/>
        <v>0</v>
      </c>
      <c r="CG321" s="122">
        <f>IF('Copy &amp; Paste Roster Report Here'!$A318=CG$7,IF('Copy &amp; Paste Roster Report Here'!$M318="RH",1,0),0)</f>
        <v>0</v>
      </c>
      <c r="CH321" s="122">
        <f>IF('Copy &amp; Paste Roster Report Here'!$A318=CH$7,IF('Copy &amp; Paste Roster Report Here'!$M318="RH",1,0),0)</f>
        <v>0</v>
      </c>
      <c r="CI321" s="122">
        <f>IF('Copy &amp; Paste Roster Report Here'!$A318=CI$7,IF('Copy &amp; Paste Roster Report Here'!$M318="RH",1,0),0)</f>
        <v>0</v>
      </c>
      <c r="CJ321" s="122">
        <f>IF('Copy &amp; Paste Roster Report Here'!$A318=CJ$7,IF('Copy &amp; Paste Roster Report Here'!$M318="RH",1,0),0)</f>
        <v>0</v>
      </c>
      <c r="CK321" s="122">
        <f>IF('Copy &amp; Paste Roster Report Here'!$A318=CK$7,IF('Copy &amp; Paste Roster Report Here'!$M318="RH",1,0),0)</f>
        <v>0</v>
      </c>
      <c r="CL321" s="122">
        <f>IF('Copy &amp; Paste Roster Report Here'!$A318=CL$7,IF('Copy &amp; Paste Roster Report Here'!$M318="RH",1,0),0)</f>
        <v>0</v>
      </c>
      <c r="CM321" s="122">
        <f>IF('Copy &amp; Paste Roster Report Here'!$A318=CM$7,IF('Copy &amp; Paste Roster Report Here'!$M318="RH",1,0),0)</f>
        <v>0</v>
      </c>
      <c r="CN321" s="122">
        <f>IF('Copy &amp; Paste Roster Report Here'!$A318=CN$7,IF('Copy &amp; Paste Roster Report Here'!$M318="RH",1,0),0)</f>
        <v>0</v>
      </c>
      <c r="CO321" s="122">
        <f>IF('Copy &amp; Paste Roster Report Here'!$A318=CO$7,IF('Copy &amp; Paste Roster Report Here'!$M318="RH",1,0),0)</f>
        <v>0</v>
      </c>
      <c r="CP321" s="122">
        <f>IF('Copy &amp; Paste Roster Report Here'!$A318=CP$7,IF('Copy &amp; Paste Roster Report Here'!$M318="RH",1,0),0)</f>
        <v>0</v>
      </c>
      <c r="CQ321" s="122">
        <f>IF('Copy &amp; Paste Roster Report Here'!$A318=CQ$7,IF('Copy &amp; Paste Roster Report Here'!$M318="RH",1,0),0)</f>
        <v>0</v>
      </c>
      <c r="CR321" s="73">
        <f t="shared" si="74"/>
        <v>0</v>
      </c>
      <c r="CS321" s="123">
        <f>IF('Copy &amp; Paste Roster Report Here'!$A318=CS$7,IF('Copy &amp; Paste Roster Report Here'!$M318="QT",1,0),0)</f>
        <v>0</v>
      </c>
      <c r="CT321" s="123">
        <f>IF('Copy &amp; Paste Roster Report Here'!$A318=CT$7,IF('Copy &amp; Paste Roster Report Here'!$M318="QT",1,0),0)</f>
        <v>0</v>
      </c>
      <c r="CU321" s="123">
        <f>IF('Copy &amp; Paste Roster Report Here'!$A318=CU$7,IF('Copy &amp; Paste Roster Report Here'!$M318="QT",1,0),0)</f>
        <v>0</v>
      </c>
      <c r="CV321" s="123">
        <f>IF('Copy &amp; Paste Roster Report Here'!$A318=CV$7,IF('Copy &amp; Paste Roster Report Here'!$M318="QT",1,0),0)</f>
        <v>0</v>
      </c>
      <c r="CW321" s="123">
        <f>IF('Copy &amp; Paste Roster Report Here'!$A318=CW$7,IF('Copy &amp; Paste Roster Report Here'!$M318="QT",1,0),0)</f>
        <v>0</v>
      </c>
      <c r="CX321" s="123">
        <f>IF('Copy &amp; Paste Roster Report Here'!$A318=CX$7,IF('Copy &amp; Paste Roster Report Here'!$M318="QT",1,0),0)</f>
        <v>0</v>
      </c>
      <c r="CY321" s="123">
        <f>IF('Copy &amp; Paste Roster Report Here'!$A318=CY$7,IF('Copy &amp; Paste Roster Report Here'!$M318="QT",1,0),0)</f>
        <v>0</v>
      </c>
      <c r="CZ321" s="123">
        <f>IF('Copy &amp; Paste Roster Report Here'!$A318=CZ$7,IF('Copy &amp; Paste Roster Report Here'!$M318="QT",1,0),0)</f>
        <v>0</v>
      </c>
      <c r="DA321" s="123">
        <f>IF('Copy &amp; Paste Roster Report Here'!$A318=DA$7,IF('Copy &amp; Paste Roster Report Here'!$M318="QT",1,0),0)</f>
        <v>0</v>
      </c>
      <c r="DB321" s="123">
        <f>IF('Copy &amp; Paste Roster Report Here'!$A318=DB$7,IF('Copy &amp; Paste Roster Report Here'!$M318="QT",1,0),0)</f>
        <v>0</v>
      </c>
      <c r="DC321" s="123">
        <f>IF('Copy &amp; Paste Roster Report Here'!$A318=DC$7,IF('Copy &amp; Paste Roster Report Here'!$M318="QT",1,0),0)</f>
        <v>0</v>
      </c>
      <c r="DD321" s="73">
        <f t="shared" si="75"/>
        <v>0</v>
      </c>
      <c r="DE321" s="124">
        <f>IF('Copy &amp; Paste Roster Report Here'!$A318=DE$7,IF('Copy &amp; Paste Roster Report Here'!$M318="xxxxxxxxxxx",1,0),0)</f>
        <v>0</v>
      </c>
      <c r="DF321" s="124">
        <f>IF('Copy &amp; Paste Roster Report Here'!$A318=DF$7,IF('Copy &amp; Paste Roster Report Here'!$M318="xxxxxxxxxxx",1,0),0)</f>
        <v>0</v>
      </c>
      <c r="DG321" s="124">
        <f>IF('Copy &amp; Paste Roster Report Here'!$A318=DG$7,IF('Copy &amp; Paste Roster Report Here'!$M318="xxxxxxxxxxx",1,0),0)</f>
        <v>0</v>
      </c>
      <c r="DH321" s="124">
        <f>IF('Copy &amp; Paste Roster Report Here'!$A318=DH$7,IF('Copy &amp; Paste Roster Report Here'!$M318="xxxxxxxxxxx",1,0),0)</f>
        <v>0</v>
      </c>
      <c r="DI321" s="124">
        <f>IF('Copy &amp; Paste Roster Report Here'!$A318=DI$7,IF('Copy &amp; Paste Roster Report Here'!$M318="xxxxxxxxxxx",1,0),0)</f>
        <v>0</v>
      </c>
      <c r="DJ321" s="124">
        <f>IF('Copy &amp; Paste Roster Report Here'!$A318=DJ$7,IF('Copy &amp; Paste Roster Report Here'!$M318="xxxxxxxxxxx",1,0),0)</f>
        <v>0</v>
      </c>
      <c r="DK321" s="124">
        <f>IF('Copy &amp; Paste Roster Report Here'!$A318=DK$7,IF('Copy &amp; Paste Roster Report Here'!$M318="xxxxxxxxxxx",1,0),0)</f>
        <v>0</v>
      </c>
      <c r="DL321" s="124">
        <f>IF('Copy &amp; Paste Roster Report Here'!$A318=DL$7,IF('Copy &amp; Paste Roster Report Here'!$M318="xxxxxxxxxxx",1,0),0)</f>
        <v>0</v>
      </c>
      <c r="DM321" s="124">
        <f>IF('Copy &amp; Paste Roster Report Here'!$A318=DM$7,IF('Copy &amp; Paste Roster Report Here'!$M318="xxxxxxxxxxx",1,0),0)</f>
        <v>0</v>
      </c>
      <c r="DN321" s="124">
        <f>IF('Copy &amp; Paste Roster Report Here'!$A318=DN$7,IF('Copy &amp; Paste Roster Report Here'!$M318="xxxxxxxxxxx",1,0),0)</f>
        <v>0</v>
      </c>
      <c r="DO321" s="124">
        <f>IF('Copy &amp; Paste Roster Report Here'!$A318=DO$7,IF('Copy &amp; Paste Roster Report Here'!$M318="xxxxxxxxxxx",1,0),0)</f>
        <v>0</v>
      </c>
      <c r="DP321" s="125">
        <f t="shared" si="76"/>
        <v>0</v>
      </c>
      <c r="DQ321" s="126">
        <f t="shared" si="77"/>
        <v>0</v>
      </c>
    </row>
    <row r="322" spans="1:121" x14ac:dyDescent="0.2">
      <c r="A322" s="111">
        <f t="shared" si="63"/>
        <v>0</v>
      </c>
      <c r="B322" s="111">
        <f t="shared" si="64"/>
        <v>0</v>
      </c>
      <c r="C322" s="112">
        <f>+('Copy &amp; Paste Roster Report Here'!$P319-'Copy &amp; Paste Roster Report Here'!$O319)/30</f>
        <v>0</v>
      </c>
      <c r="D322" s="112">
        <f>+('Copy &amp; Paste Roster Report Here'!$P319-'Copy &amp; Paste Roster Report Here'!$O319)</f>
        <v>0</v>
      </c>
      <c r="E322" s="111">
        <f>'Copy &amp; Paste Roster Report Here'!N319</f>
        <v>0</v>
      </c>
      <c r="F322" s="111" t="str">
        <f t="shared" si="65"/>
        <v>N</v>
      </c>
      <c r="G322" s="111">
        <f>'Copy &amp; Paste Roster Report Here'!R319</f>
        <v>0</v>
      </c>
      <c r="H322" s="113">
        <f t="shared" si="66"/>
        <v>0</v>
      </c>
      <c r="I322" s="112">
        <f>IF(F322="N",$F$5-'Copy &amp; Paste Roster Report Here'!O319,+'Copy &amp; Paste Roster Report Here'!Q319-'Copy &amp; Paste Roster Report Here'!O319)</f>
        <v>0</v>
      </c>
      <c r="J322" s="114">
        <f t="shared" si="67"/>
        <v>0</v>
      </c>
      <c r="K322" s="114">
        <f t="shared" si="68"/>
        <v>0</v>
      </c>
      <c r="L322" s="115">
        <f>'Copy &amp; Paste Roster Report Here'!F319</f>
        <v>0</v>
      </c>
      <c r="M322" s="116">
        <f t="shared" si="69"/>
        <v>0</v>
      </c>
      <c r="N322" s="117">
        <f>IF('Copy &amp; Paste Roster Report Here'!$A319='Analytical Tests'!N$7,IF($F322="Y",+$H322*N$6,0),0)</f>
        <v>0</v>
      </c>
      <c r="O322" s="117">
        <f>IF('Copy &amp; Paste Roster Report Here'!$A319='Analytical Tests'!O$7,IF($F322="Y",+$H322*O$6,0),0)</f>
        <v>0</v>
      </c>
      <c r="P322" s="117">
        <f>IF('Copy &amp; Paste Roster Report Here'!$A319='Analytical Tests'!P$7,IF($F322="Y",+$H322*P$6,0),0)</f>
        <v>0</v>
      </c>
      <c r="Q322" s="117">
        <f>IF('Copy &amp; Paste Roster Report Here'!$A319='Analytical Tests'!Q$7,IF($F322="Y",+$H322*Q$6,0),0)</f>
        <v>0</v>
      </c>
      <c r="R322" s="117">
        <f>IF('Copy &amp; Paste Roster Report Here'!$A319='Analytical Tests'!R$7,IF($F322="Y",+$H322*R$6,0),0)</f>
        <v>0</v>
      </c>
      <c r="S322" s="117">
        <f>IF('Copy &amp; Paste Roster Report Here'!$A319='Analytical Tests'!S$7,IF($F322="Y",+$H322*S$6,0),0)</f>
        <v>0</v>
      </c>
      <c r="T322" s="117">
        <f>IF('Copy &amp; Paste Roster Report Here'!$A319='Analytical Tests'!T$7,IF($F322="Y",+$H322*T$6,0),0)</f>
        <v>0</v>
      </c>
      <c r="U322" s="117">
        <f>IF('Copy &amp; Paste Roster Report Here'!$A319='Analytical Tests'!U$7,IF($F322="Y",+$H322*U$6,0),0)</f>
        <v>0</v>
      </c>
      <c r="V322" s="117">
        <f>IF('Copy &amp; Paste Roster Report Here'!$A319='Analytical Tests'!V$7,IF($F322="Y",+$H322*V$6,0),0)</f>
        <v>0</v>
      </c>
      <c r="W322" s="117">
        <f>IF('Copy &amp; Paste Roster Report Here'!$A319='Analytical Tests'!W$7,IF($F322="Y",+$H322*W$6,0),0)</f>
        <v>0</v>
      </c>
      <c r="X322" s="117">
        <f>IF('Copy &amp; Paste Roster Report Here'!$A319='Analytical Tests'!X$7,IF($F322="Y",+$H322*X$6,0),0)</f>
        <v>0</v>
      </c>
      <c r="Y322" s="117" t="b">
        <f>IF('Copy &amp; Paste Roster Report Here'!$A319='Analytical Tests'!Y$7,IF($F322="N",IF($J322&gt;=$C322,Y$6,+($I322/$D322)*Y$6),0))</f>
        <v>0</v>
      </c>
      <c r="Z322" s="117" t="b">
        <f>IF('Copy &amp; Paste Roster Report Here'!$A319='Analytical Tests'!Z$7,IF($F322="N",IF($J322&gt;=$C322,Z$6,+($I322/$D322)*Z$6),0))</f>
        <v>0</v>
      </c>
      <c r="AA322" s="117" t="b">
        <f>IF('Copy &amp; Paste Roster Report Here'!$A319='Analytical Tests'!AA$7,IF($F322="N",IF($J322&gt;=$C322,AA$6,+($I322/$D322)*AA$6),0))</f>
        <v>0</v>
      </c>
      <c r="AB322" s="117" t="b">
        <f>IF('Copy &amp; Paste Roster Report Here'!$A319='Analytical Tests'!AB$7,IF($F322="N",IF($J322&gt;=$C322,AB$6,+($I322/$D322)*AB$6),0))</f>
        <v>0</v>
      </c>
      <c r="AC322" s="117" t="b">
        <f>IF('Copy &amp; Paste Roster Report Here'!$A319='Analytical Tests'!AC$7,IF($F322="N",IF($J322&gt;=$C322,AC$6,+($I322/$D322)*AC$6),0))</f>
        <v>0</v>
      </c>
      <c r="AD322" s="117" t="b">
        <f>IF('Copy &amp; Paste Roster Report Here'!$A319='Analytical Tests'!AD$7,IF($F322="N",IF($J322&gt;=$C322,AD$6,+($I322/$D322)*AD$6),0))</f>
        <v>0</v>
      </c>
      <c r="AE322" s="117" t="b">
        <f>IF('Copy &amp; Paste Roster Report Here'!$A319='Analytical Tests'!AE$7,IF($F322="N",IF($J322&gt;=$C322,AE$6,+($I322/$D322)*AE$6),0))</f>
        <v>0</v>
      </c>
      <c r="AF322" s="117" t="b">
        <f>IF('Copy &amp; Paste Roster Report Here'!$A319='Analytical Tests'!AF$7,IF($F322="N",IF($J322&gt;=$C322,AF$6,+($I322/$D322)*AF$6),0))</f>
        <v>0</v>
      </c>
      <c r="AG322" s="117" t="b">
        <f>IF('Copy &amp; Paste Roster Report Here'!$A319='Analytical Tests'!AG$7,IF($F322="N",IF($J322&gt;=$C322,AG$6,+($I322/$D322)*AG$6),0))</f>
        <v>0</v>
      </c>
      <c r="AH322" s="117" t="b">
        <f>IF('Copy &amp; Paste Roster Report Here'!$A319='Analytical Tests'!AH$7,IF($F322="N",IF($J322&gt;=$C322,AH$6,+($I322/$D322)*AH$6),0))</f>
        <v>0</v>
      </c>
      <c r="AI322" s="117" t="b">
        <f>IF('Copy &amp; Paste Roster Report Here'!$A319='Analytical Tests'!AI$7,IF($F322="N",IF($J322&gt;=$C322,AI$6,+($I322/$D322)*AI$6),0))</f>
        <v>0</v>
      </c>
      <c r="AJ322" s="79"/>
      <c r="AK322" s="118">
        <f>IF('Copy &amp; Paste Roster Report Here'!$A319=AK$7,IF('Copy &amp; Paste Roster Report Here'!$M319="FT",1,0),0)</f>
        <v>0</v>
      </c>
      <c r="AL322" s="118">
        <f>IF('Copy &amp; Paste Roster Report Here'!$A319=AL$7,IF('Copy &amp; Paste Roster Report Here'!$M319="FT",1,0),0)</f>
        <v>0</v>
      </c>
      <c r="AM322" s="118">
        <f>IF('Copy &amp; Paste Roster Report Here'!$A319=AM$7,IF('Copy &amp; Paste Roster Report Here'!$M319="FT",1,0),0)</f>
        <v>0</v>
      </c>
      <c r="AN322" s="118">
        <f>IF('Copy &amp; Paste Roster Report Here'!$A319=AN$7,IF('Copy &amp; Paste Roster Report Here'!$M319="FT",1,0),0)</f>
        <v>0</v>
      </c>
      <c r="AO322" s="118">
        <f>IF('Copy &amp; Paste Roster Report Here'!$A319=AO$7,IF('Copy &amp; Paste Roster Report Here'!$M319="FT",1,0),0)</f>
        <v>0</v>
      </c>
      <c r="AP322" s="118">
        <f>IF('Copy &amp; Paste Roster Report Here'!$A319=AP$7,IF('Copy &amp; Paste Roster Report Here'!$M319="FT",1,0),0)</f>
        <v>0</v>
      </c>
      <c r="AQ322" s="118">
        <f>IF('Copy &amp; Paste Roster Report Here'!$A319=AQ$7,IF('Copy &amp; Paste Roster Report Here'!$M319="FT",1,0),0)</f>
        <v>0</v>
      </c>
      <c r="AR322" s="118">
        <f>IF('Copy &amp; Paste Roster Report Here'!$A319=AR$7,IF('Copy &amp; Paste Roster Report Here'!$M319="FT",1,0),0)</f>
        <v>0</v>
      </c>
      <c r="AS322" s="118">
        <f>IF('Copy &amp; Paste Roster Report Here'!$A319=AS$7,IF('Copy &amp; Paste Roster Report Here'!$M319="FT",1,0),0)</f>
        <v>0</v>
      </c>
      <c r="AT322" s="118">
        <f>IF('Copy &amp; Paste Roster Report Here'!$A319=AT$7,IF('Copy &amp; Paste Roster Report Here'!$M319="FT",1,0),0)</f>
        <v>0</v>
      </c>
      <c r="AU322" s="118">
        <f>IF('Copy &amp; Paste Roster Report Here'!$A319=AU$7,IF('Copy &amp; Paste Roster Report Here'!$M319="FT",1,0),0)</f>
        <v>0</v>
      </c>
      <c r="AV322" s="73">
        <f t="shared" si="70"/>
        <v>0</v>
      </c>
      <c r="AW322" s="119">
        <f>IF('Copy &amp; Paste Roster Report Here'!$A319=AW$7,IF('Copy &amp; Paste Roster Report Here'!$M319="HT",1,0),0)</f>
        <v>0</v>
      </c>
      <c r="AX322" s="119">
        <f>IF('Copy &amp; Paste Roster Report Here'!$A319=AX$7,IF('Copy &amp; Paste Roster Report Here'!$M319="HT",1,0),0)</f>
        <v>0</v>
      </c>
      <c r="AY322" s="119">
        <f>IF('Copy &amp; Paste Roster Report Here'!$A319=AY$7,IF('Copy &amp; Paste Roster Report Here'!$M319="HT",1,0),0)</f>
        <v>0</v>
      </c>
      <c r="AZ322" s="119">
        <f>IF('Copy &amp; Paste Roster Report Here'!$A319=AZ$7,IF('Copy &amp; Paste Roster Report Here'!$M319="HT",1,0),0)</f>
        <v>0</v>
      </c>
      <c r="BA322" s="119">
        <f>IF('Copy &amp; Paste Roster Report Here'!$A319=BA$7,IF('Copy &amp; Paste Roster Report Here'!$M319="HT",1,0),0)</f>
        <v>0</v>
      </c>
      <c r="BB322" s="119">
        <f>IF('Copy &amp; Paste Roster Report Here'!$A319=BB$7,IF('Copy &amp; Paste Roster Report Here'!$M319="HT",1,0),0)</f>
        <v>0</v>
      </c>
      <c r="BC322" s="119">
        <f>IF('Copy &amp; Paste Roster Report Here'!$A319=BC$7,IF('Copy &amp; Paste Roster Report Here'!$M319="HT",1,0),0)</f>
        <v>0</v>
      </c>
      <c r="BD322" s="119">
        <f>IF('Copy &amp; Paste Roster Report Here'!$A319=BD$7,IF('Copy &amp; Paste Roster Report Here'!$M319="HT",1,0),0)</f>
        <v>0</v>
      </c>
      <c r="BE322" s="119">
        <f>IF('Copy &amp; Paste Roster Report Here'!$A319=BE$7,IF('Copy &amp; Paste Roster Report Here'!$M319="HT",1,0),0)</f>
        <v>0</v>
      </c>
      <c r="BF322" s="119">
        <f>IF('Copy &amp; Paste Roster Report Here'!$A319=BF$7,IF('Copy &amp; Paste Roster Report Here'!$M319="HT",1,0),0)</f>
        <v>0</v>
      </c>
      <c r="BG322" s="119">
        <f>IF('Copy &amp; Paste Roster Report Here'!$A319=BG$7,IF('Copy &amp; Paste Roster Report Here'!$M319="HT",1,0),0)</f>
        <v>0</v>
      </c>
      <c r="BH322" s="73">
        <f t="shared" si="71"/>
        <v>0</v>
      </c>
      <c r="BI322" s="120">
        <f>IF('Copy &amp; Paste Roster Report Here'!$A319=BI$7,IF('Copy &amp; Paste Roster Report Here'!$M319="MT",1,0),0)</f>
        <v>0</v>
      </c>
      <c r="BJ322" s="120">
        <f>IF('Copy &amp; Paste Roster Report Here'!$A319=BJ$7,IF('Copy &amp; Paste Roster Report Here'!$M319="MT",1,0),0)</f>
        <v>0</v>
      </c>
      <c r="BK322" s="120">
        <f>IF('Copy &amp; Paste Roster Report Here'!$A319=BK$7,IF('Copy &amp; Paste Roster Report Here'!$M319="MT",1,0),0)</f>
        <v>0</v>
      </c>
      <c r="BL322" s="120">
        <f>IF('Copy &amp; Paste Roster Report Here'!$A319=BL$7,IF('Copy &amp; Paste Roster Report Here'!$M319="MT",1,0),0)</f>
        <v>0</v>
      </c>
      <c r="BM322" s="120">
        <f>IF('Copy &amp; Paste Roster Report Here'!$A319=BM$7,IF('Copy &amp; Paste Roster Report Here'!$M319="MT",1,0),0)</f>
        <v>0</v>
      </c>
      <c r="BN322" s="120">
        <f>IF('Copy &amp; Paste Roster Report Here'!$A319=BN$7,IF('Copy &amp; Paste Roster Report Here'!$M319="MT",1,0),0)</f>
        <v>0</v>
      </c>
      <c r="BO322" s="120">
        <f>IF('Copy &amp; Paste Roster Report Here'!$A319=BO$7,IF('Copy &amp; Paste Roster Report Here'!$M319="MT",1,0),0)</f>
        <v>0</v>
      </c>
      <c r="BP322" s="120">
        <f>IF('Copy &amp; Paste Roster Report Here'!$A319=BP$7,IF('Copy &amp; Paste Roster Report Here'!$M319="MT",1,0),0)</f>
        <v>0</v>
      </c>
      <c r="BQ322" s="120">
        <f>IF('Copy &amp; Paste Roster Report Here'!$A319=BQ$7,IF('Copy &amp; Paste Roster Report Here'!$M319="MT",1,0),0)</f>
        <v>0</v>
      </c>
      <c r="BR322" s="120">
        <f>IF('Copy &amp; Paste Roster Report Here'!$A319=BR$7,IF('Copy &amp; Paste Roster Report Here'!$M319="MT",1,0),0)</f>
        <v>0</v>
      </c>
      <c r="BS322" s="120">
        <f>IF('Copy &amp; Paste Roster Report Here'!$A319=BS$7,IF('Copy &amp; Paste Roster Report Here'!$M319="MT",1,0),0)</f>
        <v>0</v>
      </c>
      <c r="BT322" s="73">
        <f t="shared" si="72"/>
        <v>0</v>
      </c>
      <c r="BU322" s="121">
        <f>IF('Copy &amp; Paste Roster Report Here'!$A319=BU$7,IF('Copy &amp; Paste Roster Report Here'!$M319="fy",1,0),0)</f>
        <v>0</v>
      </c>
      <c r="BV322" s="121">
        <f>IF('Copy &amp; Paste Roster Report Here'!$A319=BV$7,IF('Copy &amp; Paste Roster Report Here'!$M319="fy",1,0),0)</f>
        <v>0</v>
      </c>
      <c r="BW322" s="121">
        <f>IF('Copy &amp; Paste Roster Report Here'!$A319=BW$7,IF('Copy &amp; Paste Roster Report Here'!$M319="fy",1,0),0)</f>
        <v>0</v>
      </c>
      <c r="BX322" s="121">
        <f>IF('Copy &amp; Paste Roster Report Here'!$A319=BX$7,IF('Copy &amp; Paste Roster Report Here'!$M319="fy",1,0),0)</f>
        <v>0</v>
      </c>
      <c r="BY322" s="121">
        <f>IF('Copy &amp; Paste Roster Report Here'!$A319=BY$7,IF('Copy &amp; Paste Roster Report Here'!$M319="fy",1,0),0)</f>
        <v>0</v>
      </c>
      <c r="BZ322" s="121">
        <f>IF('Copy &amp; Paste Roster Report Here'!$A319=BZ$7,IF('Copy &amp; Paste Roster Report Here'!$M319="fy",1,0),0)</f>
        <v>0</v>
      </c>
      <c r="CA322" s="121">
        <f>IF('Copy &amp; Paste Roster Report Here'!$A319=CA$7,IF('Copy &amp; Paste Roster Report Here'!$M319="fy",1,0),0)</f>
        <v>0</v>
      </c>
      <c r="CB322" s="121">
        <f>IF('Copy &amp; Paste Roster Report Here'!$A319=CB$7,IF('Copy &amp; Paste Roster Report Here'!$M319="fy",1,0),0)</f>
        <v>0</v>
      </c>
      <c r="CC322" s="121">
        <f>IF('Copy &amp; Paste Roster Report Here'!$A319=CC$7,IF('Copy &amp; Paste Roster Report Here'!$M319="fy",1,0),0)</f>
        <v>0</v>
      </c>
      <c r="CD322" s="121">
        <f>IF('Copy &amp; Paste Roster Report Here'!$A319=CD$7,IF('Copy &amp; Paste Roster Report Here'!$M319="fy",1,0),0)</f>
        <v>0</v>
      </c>
      <c r="CE322" s="121">
        <f>IF('Copy &amp; Paste Roster Report Here'!$A319=CE$7,IF('Copy &amp; Paste Roster Report Here'!$M319="fy",1,0),0)</f>
        <v>0</v>
      </c>
      <c r="CF322" s="73">
        <f t="shared" si="73"/>
        <v>0</v>
      </c>
      <c r="CG322" s="122">
        <f>IF('Copy &amp; Paste Roster Report Here'!$A319=CG$7,IF('Copy &amp; Paste Roster Report Here'!$M319="RH",1,0),0)</f>
        <v>0</v>
      </c>
      <c r="CH322" s="122">
        <f>IF('Copy &amp; Paste Roster Report Here'!$A319=CH$7,IF('Copy &amp; Paste Roster Report Here'!$M319="RH",1,0),0)</f>
        <v>0</v>
      </c>
      <c r="CI322" s="122">
        <f>IF('Copy &amp; Paste Roster Report Here'!$A319=CI$7,IF('Copy &amp; Paste Roster Report Here'!$M319="RH",1,0),0)</f>
        <v>0</v>
      </c>
      <c r="CJ322" s="122">
        <f>IF('Copy &amp; Paste Roster Report Here'!$A319=CJ$7,IF('Copy &amp; Paste Roster Report Here'!$M319="RH",1,0),0)</f>
        <v>0</v>
      </c>
      <c r="CK322" s="122">
        <f>IF('Copy &amp; Paste Roster Report Here'!$A319=CK$7,IF('Copy &amp; Paste Roster Report Here'!$M319="RH",1,0),0)</f>
        <v>0</v>
      </c>
      <c r="CL322" s="122">
        <f>IF('Copy &amp; Paste Roster Report Here'!$A319=CL$7,IF('Copy &amp; Paste Roster Report Here'!$M319="RH",1,0),0)</f>
        <v>0</v>
      </c>
      <c r="CM322" s="122">
        <f>IF('Copy &amp; Paste Roster Report Here'!$A319=CM$7,IF('Copy &amp; Paste Roster Report Here'!$M319="RH",1,0),0)</f>
        <v>0</v>
      </c>
      <c r="CN322" s="122">
        <f>IF('Copy &amp; Paste Roster Report Here'!$A319=CN$7,IF('Copy &amp; Paste Roster Report Here'!$M319="RH",1,0),0)</f>
        <v>0</v>
      </c>
      <c r="CO322" s="122">
        <f>IF('Copy &amp; Paste Roster Report Here'!$A319=CO$7,IF('Copy &amp; Paste Roster Report Here'!$M319="RH",1,0),0)</f>
        <v>0</v>
      </c>
      <c r="CP322" s="122">
        <f>IF('Copy &amp; Paste Roster Report Here'!$A319=CP$7,IF('Copy &amp; Paste Roster Report Here'!$M319="RH",1,0),0)</f>
        <v>0</v>
      </c>
      <c r="CQ322" s="122">
        <f>IF('Copy &amp; Paste Roster Report Here'!$A319=CQ$7,IF('Copy &amp; Paste Roster Report Here'!$M319="RH",1,0),0)</f>
        <v>0</v>
      </c>
      <c r="CR322" s="73">
        <f t="shared" si="74"/>
        <v>0</v>
      </c>
      <c r="CS322" s="123">
        <f>IF('Copy &amp; Paste Roster Report Here'!$A319=CS$7,IF('Copy &amp; Paste Roster Report Here'!$M319="QT",1,0),0)</f>
        <v>0</v>
      </c>
      <c r="CT322" s="123">
        <f>IF('Copy &amp; Paste Roster Report Here'!$A319=CT$7,IF('Copy &amp; Paste Roster Report Here'!$M319="QT",1,0),0)</f>
        <v>0</v>
      </c>
      <c r="CU322" s="123">
        <f>IF('Copy &amp; Paste Roster Report Here'!$A319=CU$7,IF('Copy &amp; Paste Roster Report Here'!$M319="QT",1,0),0)</f>
        <v>0</v>
      </c>
      <c r="CV322" s="123">
        <f>IF('Copy &amp; Paste Roster Report Here'!$A319=CV$7,IF('Copy &amp; Paste Roster Report Here'!$M319="QT",1,0),0)</f>
        <v>0</v>
      </c>
      <c r="CW322" s="123">
        <f>IF('Copy &amp; Paste Roster Report Here'!$A319=CW$7,IF('Copy &amp; Paste Roster Report Here'!$M319="QT",1,0),0)</f>
        <v>0</v>
      </c>
      <c r="CX322" s="123">
        <f>IF('Copy &amp; Paste Roster Report Here'!$A319=CX$7,IF('Copy &amp; Paste Roster Report Here'!$M319="QT",1,0),0)</f>
        <v>0</v>
      </c>
      <c r="CY322" s="123">
        <f>IF('Copy &amp; Paste Roster Report Here'!$A319=CY$7,IF('Copy &amp; Paste Roster Report Here'!$M319="QT",1,0),0)</f>
        <v>0</v>
      </c>
      <c r="CZ322" s="123">
        <f>IF('Copy &amp; Paste Roster Report Here'!$A319=CZ$7,IF('Copy &amp; Paste Roster Report Here'!$M319="QT",1,0),0)</f>
        <v>0</v>
      </c>
      <c r="DA322" s="123">
        <f>IF('Copy &amp; Paste Roster Report Here'!$A319=DA$7,IF('Copy &amp; Paste Roster Report Here'!$M319="QT",1,0),0)</f>
        <v>0</v>
      </c>
      <c r="DB322" s="123">
        <f>IF('Copy &amp; Paste Roster Report Here'!$A319=DB$7,IF('Copy &amp; Paste Roster Report Here'!$M319="QT",1,0),0)</f>
        <v>0</v>
      </c>
      <c r="DC322" s="123">
        <f>IF('Copy &amp; Paste Roster Report Here'!$A319=DC$7,IF('Copy &amp; Paste Roster Report Here'!$M319="QT",1,0),0)</f>
        <v>0</v>
      </c>
      <c r="DD322" s="73">
        <f t="shared" si="75"/>
        <v>0</v>
      </c>
      <c r="DE322" s="124">
        <f>IF('Copy &amp; Paste Roster Report Here'!$A319=DE$7,IF('Copy &amp; Paste Roster Report Here'!$M319="xxxxxxxxxxx",1,0),0)</f>
        <v>0</v>
      </c>
      <c r="DF322" s="124">
        <f>IF('Copy &amp; Paste Roster Report Here'!$A319=DF$7,IF('Copy &amp; Paste Roster Report Here'!$M319="xxxxxxxxxxx",1,0),0)</f>
        <v>0</v>
      </c>
      <c r="DG322" s="124">
        <f>IF('Copy &amp; Paste Roster Report Here'!$A319=DG$7,IF('Copy &amp; Paste Roster Report Here'!$M319="xxxxxxxxxxx",1,0),0)</f>
        <v>0</v>
      </c>
      <c r="DH322" s="124">
        <f>IF('Copy &amp; Paste Roster Report Here'!$A319=DH$7,IF('Copy &amp; Paste Roster Report Here'!$M319="xxxxxxxxxxx",1,0),0)</f>
        <v>0</v>
      </c>
      <c r="DI322" s="124">
        <f>IF('Copy &amp; Paste Roster Report Here'!$A319=DI$7,IF('Copy &amp; Paste Roster Report Here'!$M319="xxxxxxxxxxx",1,0),0)</f>
        <v>0</v>
      </c>
      <c r="DJ322" s="124">
        <f>IF('Copy &amp; Paste Roster Report Here'!$A319=DJ$7,IF('Copy &amp; Paste Roster Report Here'!$M319="xxxxxxxxxxx",1,0),0)</f>
        <v>0</v>
      </c>
      <c r="DK322" s="124">
        <f>IF('Copy &amp; Paste Roster Report Here'!$A319=DK$7,IF('Copy &amp; Paste Roster Report Here'!$M319="xxxxxxxxxxx",1,0),0)</f>
        <v>0</v>
      </c>
      <c r="DL322" s="124">
        <f>IF('Copy &amp; Paste Roster Report Here'!$A319=DL$7,IF('Copy &amp; Paste Roster Report Here'!$M319="xxxxxxxxxxx",1,0),0)</f>
        <v>0</v>
      </c>
      <c r="DM322" s="124">
        <f>IF('Copy &amp; Paste Roster Report Here'!$A319=DM$7,IF('Copy &amp; Paste Roster Report Here'!$M319="xxxxxxxxxxx",1,0),0)</f>
        <v>0</v>
      </c>
      <c r="DN322" s="124">
        <f>IF('Copy &amp; Paste Roster Report Here'!$A319=DN$7,IF('Copy &amp; Paste Roster Report Here'!$M319="xxxxxxxxxxx",1,0),0)</f>
        <v>0</v>
      </c>
      <c r="DO322" s="124">
        <f>IF('Copy &amp; Paste Roster Report Here'!$A319=DO$7,IF('Copy &amp; Paste Roster Report Here'!$M319="xxxxxxxxxxx",1,0),0)</f>
        <v>0</v>
      </c>
      <c r="DP322" s="125">
        <f t="shared" si="76"/>
        <v>0</v>
      </c>
      <c r="DQ322" s="126">
        <f t="shared" si="77"/>
        <v>0</v>
      </c>
    </row>
    <row r="323" spans="1:121" x14ac:dyDescent="0.2">
      <c r="A323" s="111">
        <f t="shared" si="63"/>
        <v>0</v>
      </c>
      <c r="B323" s="111">
        <f t="shared" si="64"/>
        <v>0</v>
      </c>
      <c r="C323" s="112">
        <f>+('Copy &amp; Paste Roster Report Here'!$P320-'Copy &amp; Paste Roster Report Here'!$O320)/30</f>
        <v>0</v>
      </c>
      <c r="D323" s="112">
        <f>+('Copy &amp; Paste Roster Report Here'!$P320-'Copy &amp; Paste Roster Report Here'!$O320)</f>
        <v>0</v>
      </c>
      <c r="E323" s="111">
        <f>'Copy &amp; Paste Roster Report Here'!N320</f>
        <v>0</v>
      </c>
      <c r="F323" s="111" t="str">
        <f t="shared" si="65"/>
        <v>N</v>
      </c>
      <c r="G323" s="111">
        <f>'Copy &amp; Paste Roster Report Here'!R320</f>
        <v>0</v>
      </c>
      <c r="H323" s="113">
        <f t="shared" si="66"/>
        <v>0</v>
      </c>
      <c r="I323" s="112">
        <f>IF(F323="N",$F$5-'Copy &amp; Paste Roster Report Here'!O320,+'Copy &amp; Paste Roster Report Here'!Q320-'Copy &amp; Paste Roster Report Here'!O320)</f>
        <v>0</v>
      </c>
      <c r="J323" s="114">
        <f t="shared" si="67"/>
        <v>0</v>
      </c>
      <c r="K323" s="114">
        <f t="shared" si="68"/>
        <v>0</v>
      </c>
      <c r="L323" s="115">
        <f>'Copy &amp; Paste Roster Report Here'!F320</f>
        <v>0</v>
      </c>
      <c r="M323" s="116">
        <f t="shared" si="69"/>
        <v>0</v>
      </c>
      <c r="N323" s="117">
        <f>IF('Copy &amp; Paste Roster Report Here'!$A320='Analytical Tests'!N$7,IF($F323="Y",+$H323*N$6,0),0)</f>
        <v>0</v>
      </c>
      <c r="O323" s="117">
        <f>IF('Copy &amp; Paste Roster Report Here'!$A320='Analytical Tests'!O$7,IF($F323="Y",+$H323*O$6,0),0)</f>
        <v>0</v>
      </c>
      <c r="P323" s="117">
        <f>IF('Copy &amp; Paste Roster Report Here'!$A320='Analytical Tests'!P$7,IF($F323="Y",+$H323*P$6,0),0)</f>
        <v>0</v>
      </c>
      <c r="Q323" s="117">
        <f>IF('Copy &amp; Paste Roster Report Here'!$A320='Analytical Tests'!Q$7,IF($F323="Y",+$H323*Q$6,0),0)</f>
        <v>0</v>
      </c>
      <c r="R323" s="117">
        <f>IF('Copy &amp; Paste Roster Report Here'!$A320='Analytical Tests'!R$7,IF($F323="Y",+$H323*R$6,0),0)</f>
        <v>0</v>
      </c>
      <c r="S323" s="117">
        <f>IF('Copy &amp; Paste Roster Report Here'!$A320='Analytical Tests'!S$7,IF($F323="Y",+$H323*S$6,0),0)</f>
        <v>0</v>
      </c>
      <c r="T323" s="117">
        <f>IF('Copy &amp; Paste Roster Report Here'!$A320='Analytical Tests'!T$7,IF($F323="Y",+$H323*T$6,0),0)</f>
        <v>0</v>
      </c>
      <c r="U323" s="117">
        <f>IF('Copy &amp; Paste Roster Report Here'!$A320='Analytical Tests'!U$7,IF($F323="Y",+$H323*U$6,0),0)</f>
        <v>0</v>
      </c>
      <c r="V323" s="117">
        <f>IF('Copy &amp; Paste Roster Report Here'!$A320='Analytical Tests'!V$7,IF($F323="Y",+$H323*V$6,0),0)</f>
        <v>0</v>
      </c>
      <c r="W323" s="117">
        <f>IF('Copy &amp; Paste Roster Report Here'!$A320='Analytical Tests'!W$7,IF($F323="Y",+$H323*W$6,0),0)</f>
        <v>0</v>
      </c>
      <c r="X323" s="117">
        <f>IF('Copy &amp; Paste Roster Report Here'!$A320='Analytical Tests'!X$7,IF($F323="Y",+$H323*X$6,0),0)</f>
        <v>0</v>
      </c>
      <c r="Y323" s="117" t="b">
        <f>IF('Copy &amp; Paste Roster Report Here'!$A320='Analytical Tests'!Y$7,IF($F323="N",IF($J323&gt;=$C323,Y$6,+($I323/$D323)*Y$6),0))</f>
        <v>0</v>
      </c>
      <c r="Z323" s="117" t="b">
        <f>IF('Copy &amp; Paste Roster Report Here'!$A320='Analytical Tests'!Z$7,IF($F323="N",IF($J323&gt;=$C323,Z$6,+($I323/$D323)*Z$6),0))</f>
        <v>0</v>
      </c>
      <c r="AA323" s="117" t="b">
        <f>IF('Copy &amp; Paste Roster Report Here'!$A320='Analytical Tests'!AA$7,IF($F323="N",IF($J323&gt;=$C323,AA$6,+($I323/$D323)*AA$6),0))</f>
        <v>0</v>
      </c>
      <c r="AB323" s="117" t="b">
        <f>IF('Copy &amp; Paste Roster Report Here'!$A320='Analytical Tests'!AB$7,IF($F323="N",IF($J323&gt;=$C323,AB$6,+($I323/$D323)*AB$6),0))</f>
        <v>0</v>
      </c>
      <c r="AC323" s="117" t="b">
        <f>IF('Copy &amp; Paste Roster Report Here'!$A320='Analytical Tests'!AC$7,IF($F323="N",IF($J323&gt;=$C323,AC$6,+($I323/$D323)*AC$6),0))</f>
        <v>0</v>
      </c>
      <c r="AD323" s="117" t="b">
        <f>IF('Copy &amp; Paste Roster Report Here'!$A320='Analytical Tests'!AD$7,IF($F323="N",IF($J323&gt;=$C323,AD$6,+($I323/$D323)*AD$6),0))</f>
        <v>0</v>
      </c>
      <c r="AE323" s="117" t="b">
        <f>IF('Copy &amp; Paste Roster Report Here'!$A320='Analytical Tests'!AE$7,IF($F323="N",IF($J323&gt;=$C323,AE$6,+($I323/$D323)*AE$6),0))</f>
        <v>0</v>
      </c>
      <c r="AF323" s="117" t="b">
        <f>IF('Copy &amp; Paste Roster Report Here'!$A320='Analytical Tests'!AF$7,IF($F323="N",IF($J323&gt;=$C323,AF$6,+($I323/$D323)*AF$6),0))</f>
        <v>0</v>
      </c>
      <c r="AG323" s="117" t="b">
        <f>IF('Copy &amp; Paste Roster Report Here'!$A320='Analytical Tests'!AG$7,IF($F323="N",IF($J323&gt;=$C323,AG$6,+($I323/$D323)*AG$6),0))</f>
        <v>0</v>
      </c>
      <c r="AH323" s="117" t="b">
        <f>IF('Copy &amp; Paste Roster Report Here'!$A320='Analytical Tests'!AH$7,IF($F323="N",IF($J323&gt;=$C323,AH$6,+($I323/$D323)*AH$6),0))</f>
        <v>0</v>
      </c>
      <c r="AI323" s="117" t="b">
        <f>IF('Copy &amp; Paste Roster Report Here'!$A320='Analytical Tests'!AI$7,IF($F323="N",IF($J323&gt;=$C323,AI$6,+($I323/$D323)*AI$6),0))</f>
        <v>0</v>
      </c>
      <c r="AJ323" s="79"/>
      <c r="AK323" s="118">
        <f>IF('Copy &amp; Paste Roster Report Here'!$A320=AK$7,IF('Copy &amp; Paste Roster Report Here'!$M320="FT",1,0),0)</f>
        <v>0</v>
      </c>
      <c r="AL323" s="118">
        <f>IF('Copy &amp; Paste Roster Report Here'!$A320=AL$7,IF('Copy &amp; Paste Roster Report Here'!$M320="FT",1,0),0)</f>
        <v>0</v>
      </c>
      <c r="AM323" s="118">
        <f>IF('Copy &amp; Paste Roster Report Here'!$A320=AM$7,IF('Copy &amp; Paste Roster Report Here'!$M320="FT",1,0),0)</f>
        <v>0</v>
      </c>
      <c r="AN323" s="118">
        <f>IF('Copy &amp; Paste Roster Report Here'!$A320=AN$7,IF('Copy &amp; Paste Roster Report Here'!$M320="FT",1,0),0)</f>
        <v>0</v>
      </c>
      <c r="AO323" s="118">
        <f>IF('Copy &amp; Paste Roster Report Here'!$A320=AO$7,IF('Copy &amp; Paste Roster Report Here'!$M320="FT",1,0),0)</f>
        <v>0</v>
      </c>
      <c r="AP323" s="118">
        <f>IF('Copy &amp; Paste Roster Report Here'!$A320=AP$7,IF('Copy &amp; Paste Roster Report Here'!$M320="FT",1,0),0)</f>
        <v>0</v>
      </c>
      <c r="AQ323" s="118">
        <f>IF('Copy &amp; Paste Roster Report Here'!$A320=AQ$7,IF('Copy &amp; Paste Roster Report Here'!$M320="FT",1,0),0)</f>
        <v>0</v>
      </c>
      <c r="AR323" s="118">
        <f>IF('Copy &amp; Paste Roster Report Here'!$A320=AR$7,IF('Copy &amp; Paste Roster Report Here'!$M320="FT",1,0),0)</f>
        <v>0</v>
      </c>
      <c r="AS323" s="118">
        <f>IF('Copy &amp; Paste Roster Report Here'!$A320=AS$7,IF('Copy &amp; Paste Roster Report Here'!$M320="FT",1,0),0)</f>
        <v>0</v>
      </c>
      <c r="AT323" s="118">
        <f>IF('Copy &amp; Paste Roster Report Here'!$A320=AT$7,IF('Copy &amp; Paste Roster Report Here'!$M320="FT",1,0),0)</f>
        <v>0</v>
      </c>
      <c r="AU323" s="118">
        <f>IF('Copy &amp; Paste Roster Report Here'!$A320=AU$7,IF('Copy &amp; Paste Roster Report Here'!$M320="FT",1,0),0)</f>
        <v>0</v>
      </c>
      <c r="AV323" s="73">
        <f t="shared" si="70"/>
        <v>0</v>
      </c>
      <c r="AW323" s="119">
        <f>IF('Copy &amp; Paste Roster Report Here'!$A320=AW$7,IF('Copy &amp; Paste Roster Report Here'!$M320="HT",1,0),0)</f>
        <v>0</v>
      </c>
      <c r="AX323" s="119">
        <f>IF('Copy &amp; Paste Roster Report Here'!$A320=AX$7,IF('Copy &amp; Paste Roster Report Here'!$M320="HT",1,0),0)</f>
        <v>0</v>
      </c>
      <c r="AY323" s="119">
        <f>IF('Copy &amp; Paste Roster Report Here'!$A320=AY$7,IF('Copy &amp; Paste Roster Report Here'!$M320="HT",1,0),0)</f>
        <v>0</v>
      </c>
      <c r="AZ323" s="119">
        <f>IF('Copy &amp; Paste Roster Report Here'!$A320=AZ$7,IF('Copy &amp; Paste Roster Report Here'!$M320="HT",1,0),0)</f>
        <v>0</v>
      </c>
      <c r="BA323" s="119">
        <f>IF('Copy &amp; Paste Roster Report Here'!$A320=BA$7,IF('Copy &amp; Paste Roster Report Here'!$M320="HT",1,0),0)</f>
        <v>0</v>
      </c>
      <c r="BB323" s="119">
        <f>IF('Copy &amp; Paste Roster Report Here'!$A320=BB$7,IF('Copy &amp; Paste Roster Report Here'!$M320="HT",1,0),0)</f>
        <v>0</v>
      </c>
      <c r="BC323" s="119">
        <f>IF('Copy &amp; Paste Roster Report Here'!$A320=BC$7,IF('Copy &amp; Paste Roster Report Here'!$M320="HT",1,0),0)</f>
        <v>0</v>
      </c>
      <c r="BD323" s="119">
        <f>IF('Copy &amp; Paste Roster Report Here'!$A320=BD$7,IF('Copy &amp; Paste Roster Report Here'!$M320="HT",1,0),0)</f>
        <v>0</v>
      </c>
      <c r="BE323" s="119">
        <f>IF('Copy &amp; Paste Roster Report Here'!$A320=BE$7,IF('Copy &amp; Paste Roster Report Here'!$M320="HT",1,0),0)</f>
        <v>0</v>
      </c>
      <c r="BF323" s="119">
        <f>IF('Copy &amp; Paste Roster Report Here'!$A320=BF$7,IF('Copy &amp; Paste Roster Report Here'!$M320="HT",1,0),0)</f>
        <v>0</v>
      </c>
      <c r="BG323" s="119">
        <f>IF('Copy &amp; Paste Roster Report Here'!$A320=BG$7,IF('Copy &amp; Paste Roster Report Here'!$M320="HT",1,0),0)</f>
        <v>0</v>
      </c>
      <c r="BH323" s="73">
        <f t="shared" si="71"/>
        <v>0</v>
      </c>
      <c r="BI323" s="120">
        <f>IF('Copy &amp; Paste Roster Report Here'!$A320=BI$7,IF('Copy &amp; Paste Roster Report Here'!$M320="MT",1,0),0)</f>
        <v>0</v>
      </c>
      <c r="BJ323" s="120">
        <f>IF('Copy &amp; Paste Roster Report Here'!$A320=BJ$7,IF('Copy &amp; Paste Roster Report Here'!$M320="MT",1,0),0)</f>
        <v>0</v>
      </c>
      <c r="BK323" s="120">
        <f>IF('Copy &amp; Paste Roster Report Here'!$A320=BK$7,IF('Copy &amp; Paste Roster Report Here'!$M320="MT",1,0),0)</f>
        <v>0</v>
      </c>
      <c r="BL323" s="120">
        <f>IF('Copy &amp; Paste Roster Report Here'!$A320=BL$7,IF('Copy &amp; Paste Roster Report Here'!$M320="MT",1,0),0)</f>
        <v>0</v>
      </c>
      <c r="BM323" s="120">
        <f>IF('Copy &amp; Paste Roster Report Here'!$A320=BM$7,IF('Copy &amp; Paste Roster Report Here'!$M320="MT",1,0),0)</f>
        <v>0</v>
      </c>
      <c r="BN323" s="120">
        <f>IF('Copy &amp; Paste Roster Report Here'!$A320=BN$7,IF('Copy &amp; Paste Roster Report Here'!$M320="MT",1,0),0)</f>
        <v>0</v>
      </c>
      <c r="BO323" s="120">
        <f>IF('Copy &amp; Paste Roster Report Here'!$A320=BO$7,IF('Copy &amp; Paste Roster Report Here'!$M320="MT",1,0),0)</f>
        <v>0</v>
      </c>
      <c r="BP323" s="120">
        <f>IF('Copy &amp; Paste Roster Report Here'!$A320=BP$7,IF('Copy &amp; Paste Roster Report Here'!$M320="MT",1,0),0)</f>
        <v>0</v>
      </c>
      <c r="BQ323" s="120">
        <f>IF('Copy &amp; Paste Roster Report Here'!$A320=BQ$7,IF('Copy &amp; Paste Roster Report Here'!$M320="MT",1,0),0)</f>
        <v>0</v>
      </c>
      <c r="BR323" s="120">
        <f>IF('Copy &amp; Paste Roster Report Here'!$A320=BR$7,IF('Copy &amp; Paste Roster Report Here'!$M320="MT",1,0),0)</f>
        <v>0</v>
      </c>
      <c r="BS323" s="120">
        <f>IF('Copy &amp; Paste Roster Report Here'!$A320=BS$7,IF('Copy &amp; Paste Roster Report Here'!$M320="MT",1,0),0)</f>
        <v>0</v>
      </c>
      <c r="BT323" s="73">
        <f t="shared" si="72"/>
        <v>0</v>
      </c>
      <c r="BU323" s="121">
        <f>IF('Copy &amp; Paste Roster Report Here'!$A320=BU$7,IF('Copy &amp; Paste Roster Report Here'!$M320="fy",1,0),0)</f>
        <v>0</v>
      </c>
      <c r="BV323" s="121">
        <f>IF('Copy &amp; Paste Roster Report Here'!$A320=BV$7,IF('Copy &amp; Paste Roster Report Here'!$M320="fy",1,0),0)</f>
        <v>0</v>
      </c>
      <c r="BW323" s="121">
        <f>IF('Copy &amp; Paste Roster Report Here'!$A320=BW$7,IF('Copy &amp; Paste Roster Report Here'!$M320="fy",1,0),0)</f>
        <v>0</v>
      </c>
      <c r="BX323" s="121">
        <f>IF('Copy &amp; Paste Roster Report Here'!$A320=BX$7,IF('Copy &amp; Paste Roster Report Here'!$M320="fy",1,0),0)</f>
        <v>0</v>
      </c>
      <c r="BY323" s="121">
        <f>IF('Copy &amp; Paste Roster Report Here'!$A320=BY$7,IF('Copy &amp; Paste Roster Report Here'!$M320="fy",1,0),0)</f>
        <v>0</v>
      </c>
      <c r="BZ323" s="121">
        <f>IF('Copy &amp; Paste Roster Report Here'!$A320=BZ$7,IF('Copy &amp; Paste Roster Report Here'!$M320="fy",1,0),0)</f>
        <v>0</v>
      </c>
      <c r="CA323" s="121">
        <f>IF('Copy &amp; Paste Roster Report Here'!$A320=CA$7,IF('Copy &amp; Paste Roster Report Here'!$M320="fy",1,0),0)</f>
        <v>0</v>
      </c>
      <c r="CB323" s="121">
        <f>IF('Copy &amp; Paste Roster Report Here'!$A320=CB$7,IF('Copy &amp; Paste Roster Report Here'!$M320="fy",1,0),0)</f>
        <v>0</v>
      </c>
      <c r="CC323" s="121">
        <f>IF('Copy &amp; Paste Roster Report Here'!$A320=CC$7,IF('Copy &amp; Paste Roster Report Here'!$M320="fy",1,0),0)</f>
        <v>0</v>
      </c>
      <c r="CD323" s="121">
        <f>IF('Copy &amp; Paste Roster Report Here'!$A320=CD$7,IF('Copy &amp; Paste Roster Report Here'!$M320="fy",1,0),0)</f>
        <v>0</v>
      </c>
      <c r="CE323" s="121">
        <f>IF('Copy &amp; Paste Roster Report Here'!$A320=CE$7,IF('Copy &amp; Paste Roster Report Here'!$M320="fy",1,0),0)</f>
        <v>0</v>
      </c>
      <c r="CF323" s="73">
        <f t="shared" si="73"/>
        <v>0</v>
      </c>
      <c r="CG323" s="122">
        <f>IF('Copy &amp; Paste Roster Report Here'!$A320=CG$7,IF('Copy &amp; Paste Roster Report Here'!$M320="RH",1,0),0)</f>
        <v>0</v>
      </c>
      <c r="CH323" s="122">
        <f>IF('Copy &amp; Paste Roster Report Here'!$A320=CH$7,IF('Copy &amp; Paste Roster Report Here'!$M320="RH",1,0),0)</f>
        <v>0</v>
      </c>
      <c r="CI323" s="122">
        <f>IF('Copy &amp; Paste Roster Report Here'!$A320=CI$7,IF('Copy &amp; Paste Roster Report Here'!$M320="RH",1,0),0)</f>
        <v>0</v>
      </c>
      <c r="CJ323" s="122">
        <f>IF('Copy &amp; Paste Roster Report Here'!$A320=CJ$7,IF('Copy &amp; Paste Roster Report Here'!$M320="RH",1,0),0)</f>
        <v>0</v>
      </c>
      <c r="CK323" s="122">
        <f>IF('Copy &amp; Paste Roster Report Here'!$A320=CK$7,IF('Copy &amp; Paste Roster Report Here'!$M320="RH",1,0),0)</f>
        <v>0</v>
      </c>
      <c r="CL323" s="122">
        <f>IF('Copy &amp; Paste Roster Report Here'!$A320=CL$7,IF('Copy &amp; Paste Roster Report Here'!$M320="RH",1,0),0)</f>
        <v>0</v>
      </c>
      <c r="CM323" s="122">
        <f>IF('Copy &amp; Paste Roster Report Here'!$A320=CM$7,IF('Copy &amp; Paste Roster Report Here'!$M320="RH",1,0),0)</f>
        <v>0</v>
      </c>
      <c r="CN323" s="122">
        <f>IF('Copy &amp; Paste Roster Report Here'!$A320=CN$7,IF('Copy &amp; Paste Roster Report Here'!$M320="RH",1,0),0)</f>
        <v>0</v>
      </c>
      <c r="CO323" s="122">
        <f>IF('Copy &amp; Paste Roster Report Here'!$A320=CO$7,IF('Copy &amp; Paste Roster Report Here'!$M320="RH",1,0),0)</f>
        <v>0</v>
      </c>
      <c r="CP323" s="122">
        <f>IF('Copy &amp; Paste Roster Report Here'!$A320=CP$7,IF('Copy &amp; Paste Roster Report Here'!$M320="RH",1,0),0)</f>
        <v>0</v>
      </c>
      <c r="CQ323" s="122">
        <f>IF('Copy &amp; Paste Roster Report Here'!$A320=CQ$7,IF('Copy &amp; Paste Roster Report Here'!$M320="RH",1,0),0)</f>
        <v>0</v>
      </c>
      <c r="CR323" s="73">
        <f t="shared" si="74"/>
        <v>0</v>
      </c>
      <c r="CS323" s="123">
        <f>IF('Copy &amp; Paste Roster Report Here'!$A320=CS$7,IF('Copy &amp; Paste Roster Report Here'!$M320="QT",1,0),0)</f>
        <v>0</v>
      </c>
      <c r="CT323" s="123">
        <f>IF('Copy &amp; Paste Roster Report Here'!$A320=CT$7,IF('Copy &amp; Paste Roster Report Here'!$M320="QT",1,0),0)</f>
        <v>0</v>
      </c>
      <c r="CU323" s="123">
        <f>IF('Copy &amp; Paste Roster Report Here'!$A320=CU$7,IF('Copy &amp; Paste Roster Report Here'!$M320="QT",1,0),0)</f>
        <v>0</v>
      </c>
      <c r="CV323" s="123">
        <f>IF('Copy &amp; Paste Roster Report Here'!$A320=CV$7,IF('Copy &amp; Paste Roster Report Here'!$M320="QT",1,0),0)</f>
        <v>0</v>
      </c>
      <c r="CW323" s="123">
        <f>IF('Copy &amp; Paste Roster Report Here'!$A320=CW$7,IF('Copy &amp; Paste Roster Report Here'!$M320="QT",1,0),0)</f>
        <v>0</v>
      </c>
      <c r="CX323" s="123">
        <f>IF('Copy &amp; Paste Roster Report Here'!$A320=CX$7,IF('Copy &amp; Paste Roster Report Here'!$M320="QT",1,0),0)</f>
        <v>0</v>
      </c>
      <c r="CY323" s="123">
        <f>IF('Copy &amp; Paste Roster Report Here'!$A320=CY$7,IF('Copy &amp; Paste Roster Report Here'!$M320="QT",1,0),0)</f>
        <v>0</v>
      </c>
      <c r="CZ323" s="123">
        <f>IF('Copy &amp; Paste Roster Report Here'!$A320=CZ$7,IF('Copy &amp; Paste Roster Report Here'!$M320="QT",1,0),0)</f>
        <v>0</v>
      </c>
      <c r="DA323" s="123">
        <f>IF('Copy &amp; Paste Roster Report Here'!$A320=DA$7,IF('Copy &amp; Paste Roster Report Here'!$M320="QT",1,0),0)</f>
        <v>0</v>
      </c>
      <c r="DB323" s="123">
        <f>IF('Copy &amp; Paste Roster Report Here'!$A320=DB$7,IF('Copy &amp; Paste Roster Report Here'!$M320="QT",1,0),0)</f>
        <v>0</v>
      </c>
      <c r="DC323" s="123">
        <f>IF('Copy &amp; Paste Roster Report Here'!$A320=DC$7,IF('Copy &amp; Paste Roster Report Here'!$M320="QT",1,0),0)</f>
        <v>0</v>
      </c>
      <c r="DD323" s="73">
        <f t="shared" si="75"/>
        <v>0</v>
      </c>
      <c r="DE323" s="124">
        <f>IF('Copy &amp; Paste Roster Report Here'!$A320=DE$7,IF('Copy &amp; Paste Roster Report Here'!$M320="xxxxxxxxxxx",1,0),0)</f>
        <v>0</v>
      </c>
      <c r="DF323" s="124">
        <f>IF('Copy &amp; Paste Roster Report Here'!$A320=DF$7,IF('Copy &amp; Paste Roster Report Here'!$M320="xxxxxxxxxxx",1,0),0)</f>
        <v>0</v>
      </c>
      <c r="DG323" s="124">
        <f>IF('Copy &amp; Paste Roster Report Here'!$A320=DG$7,IF('Copy &amp; Paste Roster Report Here'!$M320="xxxxxxxxxxx",1,0),0)</f>
        <v>0</v>
      </c>
      <c r="DH323" s="124">
        <f>IF('Copy &amp; Paste Roster Report Here'!$A320=DH$7,IF('Copy &amp; Paste Roster Report Here'!$M320="xxxxxxxxxxx",1,0),0)</f>
        <v>0</v>
      </c>
      <c r="DI323" s="124">
        <f>IF('Copy &amp; Paste Roster Report Here'!$A320=DI$7,IF('Copy &amp; Paste Roster Report Here'!$M320="xxxxxxxxxxx",1,0),0)</f>
        <v>0</v>
      </c>
      <c r="DJ323" s="124">
        <f>IF('Copy &amp; Paste Roster Report Here'!$A320=DJ$7,IF('Copy &amp; Paste Roster Report Here'!$M320="xxxxxxxxxxx",1,0),0)</f>
        <v>0</v>
      </c>
      <c r="DK323" s="124">
        <f>IF('Copy &amp; Paste Roster Report Here'!$A320=DK$7,IF('Copy &amp; Paste Roster Report Here'!$M320="xxxxxxxxxxx",1,0),0)</f>
        <v>0</v>
      </c>
      <c r="DL323" s="124">
        <f>IF('Copy &amp; Paste Roster Report Here'!$A320=DL$7,IF('Copy &amp; Paste Roster Report Here'!$M320="xxxxxxxxxxx",1,0),0)</f>
        <v>0</v>
      </c>
      <c r="DM323" s="124">
        <f>IF('Copy &amp; Paste Roster Report Here'!$A320=DM$7,IF('Copy &amp; Paste Roster Report Here'!$M320="xxxxxxxxxxx",1,0),0)</f>
        <v>0</v>
      </c>
      <c r="DN323" s="124">
        <f>IF('Copy &amp; Paste Roster Report Here'!$A320=DN$7,IF('Copy &amp; Paste Roster Report Here'!$M320="xxxxxxxxxxx",1,0),0)</f>
        <v>0</v>
      </c>
      <c r="DO323" s="124">
        <f>IF('Copy &amp; Paste Roster Report Here'!$A320=DO$7,IF('Copy &amp; Paste Roster Report Here'!$M320="xxxxxxxxxxx",1,0),0)</f>
        <v>0</v>
      </c>
      <c r="DP323" s="125">
        <f t="shared" si="76"/>
        <v>0</v>
      </c>
      <c r="DQ323" s="126">
        <f t="shared" si="77"/>
        <v>0</v>
      </c>
    </row>
    <row r="324" spans="1:121" x14ac:dyDescent="0.2">
      <c r="A324" s="111">
        <f t="shared" si="63"/>
        <v>0</v>
      </c>
      <c r="B324" s="111">
        <f t="shared" si="64"/>
        <v>0</v>
      </c>
      <c r="C324" s="112">
        <f>+('Copy &amp; Paste Roster Report Here'!$P321-'Copy &amp; Paste Roster Report Here'!$O321)/30</f>
        <v>0</v>
      </c>
      <c r="D324" s="112">
        <f>+('Copy &amp; Paste Roster Report Here'!$P321-'Copy &amp; Paste Roster Report Here'!$O321)</f>
        <v>0</v>
      </c>
      <c r="E324" s="111">
        <f>'Copy &amp; Paste Roster Report Here'!N321</f>
        <v>0</v>
      </c>
      <c r="F324" s="111" t="str">
        <f t="shared" si="65"/>
        <v>N</v>
      </c>
      <c r="G324" s="111">
        <f>'Copy &amp; Paste Roster Report Here'!R321</f>
        <v>0</v>
      </c>
      <c r="H324" s="113">
        <f t="shared" si="66"/>
        <v>0</v>
      </c>
      <c r="I324" s="112">
        <f>IF(F324="N",$F$5-'Copy &amp; Paste Roster Report Here'!O321,+'Copy &amp; Paste Roster Report Here'!Q321-'Copy &amp; Paste Roster Report Here'!O321)</f>
        <v>0</v>
      </c>
      <c r="J324" s="114">
        <f t="shared" si="67"/>
        <v>0</v>
      </c>
      <c r="K324" s="114">
        <f t="shared" si="68"/>
        <v>0</v>
      </c>
      <c r="L324" s="115">
        <f>'Copy &amp; Paste Roster Report Here'!F321</f>
        <v>0</v>
      </c>
      <c r="M324" s="116">
        <f t="shared" si="69"/>
        <v>0</v>
      </c>
      <c r="N324" s="117">
        <f>IF('Copy &amp; Paste Roster Report Here'!$A321='Analytical Tests'!N$7,IF($F324="Y",+$H324*N$6,0),0)</f>
        <v>0</v>
      </c>
      <c r="O324" s="117">
        <f>IF('Copy &amp; Paste Roster Report Here'!$A321='Analytical Tests'!O$7,IF($F324="Y",+$H324*O$6,0),0)</f>
        <v>0</v>
      </c>
      <c r="P324" s="117">
        <f>IF('Copy &amp; Paste Roster Report Here'!$A321='Analytical Tests'!P$7,IF($F324="Y",+$H324*P$6,0),0)</f>
        <v>0</v>
      </c>
      <c r="Q324" s="117">
        <f>IF('Copy &amp; Paste Roster Report Here'!$A321='Analytical Tests'!Q$7,IF($F324="Y",+$H324*Q$6,0),0)</f>
        <v>0</v>
      </c>
      <c r="R324" s="117">
        <f>IF('Copy &amp; Paste Roster Report Here'!$A321='Analytical Tests'!R$7,IF($F324="Y",+$H324*R$6,0),0)</f>
        <v>0</v>
      </c>
      <c r="S324" s="117">
        <f>IF('Copy &amp; Paste Roster Report Here'!$A321='Analytical Tests'!S$7,IF($F324="Y",+$H324*S$6,0),0)</f>
        <v>0</v>
      </c>
      <c r="T324" s="117">
        <f>IF('Copy &amp; Paste Roster Report Here'!$A321='Analytical Tests'!T$7,IF($F324="Y",+$H324*T$6,0),0)</f>
        <v>0</v>
      </c>
      <c r="U324" s="117">
        <f>IF('Copy &amp; Paste Roster Report Here'!$A321='Analytical Tests'!U$7,IF($F324="Y",+$H324*U$6,0),0)</f>
        <v>0</v>
      </c>
      <c r="V324" s="117">
        <f>IF('Copy &amp; Paste Roster Report Here'!$A321='Analytical Tests'!V$7,IF($F324="Y",+$H324*V$6,0),0)</f>
        <v>0</v>
      </c>
      <c r="W324" s="117">
        <f>IF('Copy &amp; Paste Roster Report Here'!$A321='Analytical Tests'!W$7,IF($F324="Y",+$H324*W$6,0),0)</f>
        <v>0</v>
      </c>
      <c r="X324" s="117">
        <f>IF('Copy &amp; Paste Roster Report Here'!$A321='Analytical Tests'!X$7,IF($F324="Y",+$H324*X$6,0),0)</f>
        <v>0</v>
      </c>
      <c r="Y324" s="117" t="b">
        <f>IF('Copy &amp; Paste Roster Report Here'!$A321='Analytical Tests'!Y$7,IF($F324="N",IF($J324&gt;=$C324,Y$6,+($I324/$D324)*Y$6),0))</f>
        <v>0</v>
      </c>
      <c r="Z324" s="117" t="b">
        <f>IF('Copy &amp; Paste Roster Report Here'!$A321='Analytical Tests'!Z$7,IF($F324="N",IF($J324&gt;=$C324,Z$6,+($I324/$D324)*Z$6),0))</f>
        <v>0</v>
      </c>
      <c r="AA324" s="117" t="b">
        <f>IF('Copy &amp; Paste Roster Report Here'!$A321='Analytical Tests'!AA$7,IF($F324="N",IF($J324&gt;=$C324,AA$6,+($I324/$D324)*AA$6),0))</f>
        <v>0</v>
      </c>
      <c r="AB324" s="117" t="b">
        <f>IF('Copy &amp; Paste Roster Report Here'!$A321='Analytical Tests'!AB$7,IF($F324="N",IF($J324&gt;=$C324,AB$6,+($I324/$D324)*AB$6),0))</f>
        <v>0</v>
      </c>
      <c r="AC324" s="117" t="b">
        <f>IF('Copy &amp; Paste Roster Report Here'!$A321='Analytical Tests'!AC$7,IF($F324="N",IF($J324&gt;=$C324,AC$6,+($I324/$D324)*AC$6),0))</f>
        <v>0</v>
      </c>
      <c r="AD324" s="117" t="b">
        <f>IF('Copy &amp; Paste Roster Report Here'!$A321='Analytical Tests'!AD$7,IF($F324="N",IF($J324&gt;=$C324,AD$6,+($I324/$D324)*AD$6),0))</f>
        <v>0</v>
      </c>
      <c r="AE324" s="117" t="b">
        <f>IF('Copy &amp; Paste Roster Report Here'!$A321='Analytical Tests'!AE$7,IF($F324="N",IF($J324&gt;=$C324,AE$6,+($I324/$D324)*AE$6),0))</f>
        <v>0</v>
      </c>
      <c r="AF324" s="117" t="b">
        <f>IF('Copy &amp; Paste Roster Report Here'!$A321='Analytical Tests'!AF$7,IF($F324="N",IF($J324&gt;=$C324,AF$6,+($I324/$D324)*AF$6),0))</f>
        <v>0</v>
      </c>
      <c r="AG324" s="117" t="b">
        <f>IF('Copy &amp; Paste Roster Report Here'!$A321='Analytical Tests'!AG$7,IF($F324="N",IF($J324&gt;=$C324,AG$6,+($I324/$D324)*AG$6),0))</f>
        <v>0</v>
      </c>
      <c r="AH324" s="117" t="b">
        <f>IF('Copy &amp; Paste Roster Report Here'!$A321='Analytical Tests'!AH$7,IF($F324="N",IF($J324&gt;=$C324,AH$6,+($I324/$D324)*AH$6),0))</f>
        <v>0</v>
      </c>
      <c r="AI324" s="117" t="b">
        <f>IF('Copy &amp; Paste Roster Report Here'!$A321='Analytical Tests'!AI$7,IF($F324="N",IF($J324&gt;=$C324,AI$6,+($I324/$D324)*AI$6),0))</f>
        <v>0</v>
      </c>
      <c r="AJ324" s="79"/>
      <c r="AK324" s="118">
        <f>IF('Copy &amp; Paste Roster Report Here'!$A321=AK$7,IF('Copy &amp; Paste Roster Report Here'!$M321="FT",1,0),0)</f>
        <v>0</v>
      </c>
      <c r="AL324" s="118">
        <f>IF('Copy &amp; Paste Roster Report Here'!$A321=AL$7,IF('Copy &amp; Paste Roster Report Here'!$M321="FT",1,0),0)</f>
        <v>0</v>
      </c>
      <c r="AM324" s="118">
        <f>IF('Copy &amp; Paste Roster Report Here'!$A321=AM$7,IF('Copy &amp; Paste Roster Report Here'!$M321="FT",1,0),0)</f>
        <v>0</v>
      </c>
      <c r="AN324" s="118">
        <f>IF('Copy &amp; Paste Roster Report Here'!$A321=AN$7,IF('Copy &amp; Paste Roster Report Here'!$M321="FT",1,0),0)</f>
        <v>0</v>
      </c>
      <c r="AO324" s="118">
        <f>IF('Copy &amp; Paste Roster Report Here'!$A321=AO$7,IF('Copy &amp; Paste Roster Report Here'!$M321="FT",1,0),0)</f>
        <v>0</v>
      </c>
      <c r="AP324" s="118">
        <f>IF('Copy &amp; Paste Roster Report Here'!$A321=AP$7,IF('Copy &amp; Paste Roster Report Here'!$M321="FT",1,0),0)</f>
        <v>0</v>
      </c>
      <c r="AQ324" s="118">
        <f>IF('Copy &amp; Paste Roster Report Here'!$A321=AQ$7,IF('Copy &amp; Paste Roster Report Here'!$M321="FT",1,0),0)</f>
        <v>0</v>
      </c>
      <c r="AR324" s="118">
        <f>IF('Copy &amp; Paste Roster Report Here'!$A321=AR$7,IF('Copy &amp; Paste Roster Report Here'!$M321="FT",1,0),0)</f>
        <v>0</v>
      </c>
      <c r="AS324" s="118">
        <f>IF('Copy &amp; Paste Roster Report Here'!$A321=AS$7,IF('Copy &amp; Paste Roster Report Here'!$M321="FT",1,0),0)</f>
        <v>0</v>
      </c>
      <c r="AT324" s="118">
        <f>IF('Copy &amp; Paste Roster Report Here'!$A321=AT$7,IF('Copy &amp; Paste Roster Report Here'!$M321="FT",1,0),0)</f>
        <v>0</v>
      </c>
      <c r="AU324" s="118">
        <f>IF('Copy &amp; Paste Roster Report Here'!$A321=AU$7,IF('Copy &amp; Paste Roster Report Here'!$M321="FT",1,0),0)</f>
        <v>0</v>
      </c>
      <c r="AV324" s="73">
        <f t="shared" si="70"/>
        <v>0</v>
      </c>
      <c r="AW324" s="119">
        <f>IF('Copy &amp; Paste Roster Report Here'!$A321=AW$7,IF('Copy &amp; Paste Roster Report Here'!$M321="HT",1,0),0)</f>
        <v>0</v>
      </c>
      <c r="AX324" s="119">
        <f>IF('Copy &amp; Paste Roster Report Here'!$A321=AX$7,IF('Copy &amp; Paste Roster Report Here'!$M321="HT",1,0),0)</f>
        <v>0</v>
      </c>
      <c r="AY324" s="119">
        <f>IF('Copy &amp; Paste Roster Report Here'!$A321=AY$7,IF('Copy &amp; Paste Roster Report Here'!$M321="HT",1,0),0)</f>
        <v>0</v>
      </c>
      <c r="AZ324" s="119">
        <f>IF('Copy &amp; Paste Roster Report Here'!$A321=AZ$7,IF('Copy &amp; Paste Roster Report Here'!$M321="HT",1,0),0)</f>
        <v>0</v>
      </c>
      <c r="BA324" s="119">
        <f>IF('Copy &amp; Paste Roster Report Here'!$A321=BA$7,IF('Copy &amp; Paste Roster Report Here'!$M321="HT",1,0),0)</f>
        <v>0</v>
      </c>
      <c r="BB324" s="119">
        <f>IF('Copy &amp; Paste Roster Report Here'!$A321=BB$7,IF('Copy &amp; Paste Roster Report Here'!$M321="HT",1,0),0)</f>
        <v>0</v>
      </c>
      <c r="BC324" s="119">
        <f>IF('Copy &amp; Paste Roster Report Here'!$A321=BC$7,IF('Copy &amp; Paste Roster Report Here'!$M321="HT",1,0),0)</f>
        <v>0</v>
      </c>
      <c r="BD324" s="119">
        <f>IF('Copy &amp; Paste Roster Report Here'!$A321=BD$7,IF('Copy &amp; Paste Roster Report Here'!$M321="HT",1,0),0)</f>
        <v>0</v>
      </c>
      <c r="BE324" s="119">
        <f>IF('Copy &amp; Paste Roster Report Here'!$A321=BE$7,IF('Copy &amp; Paste Roster Report Here'!$M321="HT",1,0),0)</f>
        <v>0</v>
      </c>
      <c r="BF324" s="119">
        <f>IF('Copy &amp; Paste Roster Report Here'!$A321=BF$7,IF('Copy &amp; Paste Roster Report Here'!$M321="HT",1,0),0)</f>
        <v>0</v>
      </c>
      <c r="BG324" s="119">
        <f>IF('Copy &amp; Paste Roster Report Here'!$A321=BG$7,IF('Copy &amp; Paste Roster Report Here'!$M321="HT",1,0),0)</f>
        <v>0</v>
      </c>
      <c r="BH324" s="73">
        <f t="shared" si="71"/>
        <v>0</v>
      </c>
      <c r="BI324" s="120">
        <f>IF('Copy &amp; Paste Roster Report Here'!$A321=BI$7,IF('Copy &amp; Paste Roster Report Here'!$M321="MT",1,0),0)</f>
        <v>0</v>
      </c>
      <c r="BJ324" s="120">
        <f>IF('Copy &amp; Paste Roster Report Here'!$A321=BJ$7,IF('Copy &amp; Paste Roster Report Here'!$M321="MT",1,0),0)</f>
        <v>0</v>
      </c>
      <c r="BK324" s="120">
        <f>IF('Copy &amp; Paste Roster Report Here'!$A321=BK$7,IF('Copy &amp; Paste Roster Report Here'!$M321="MT",1,0),0)</f>
        <v>0</v>
      </c>
      <c r="BL324" s="120">
        <f>IF('Copy &amp; Paste Roster Report Here'!$A321=BL$7,IF('Copy &amp; Paste Roster Report Here'!$M321="MT",1,0),0)</f>
        <v>0</v>
      </c>
      <c r="BM324" s="120">
        <f>IF('Copy &amp; Paste Roster Report Here'!$A321=BM$7,IF('Copy &amp; Paste Roster Report Here'!$M321="MT",1,0),0)</f>
        <v>0</v>
      </c>
      <c r="BN324" s="120">
        <f>IF('Copy &amp; Paste Roster Report Here'!$A321=BN$7,IF('Copy &amp; Paste Roster Report Here'!$M321="MT",1,0),0)</f>
        <v>0</v>
      </c>
      <c r="BO324" s="120">
        <f>IF('Copy &amp; Paste Roster Report Here'!$A321=BO$7,IF('Copy &amp; Paste Roster Report Here'!$M321="MT",1,0),0)</f>
        <v>0</v>
      </c>
      <c r="BP324" s="120">
        <f>IF('Copy &amp; Paste Roster Report Here'!$A321=BP$7,IF('Copy &amp; Paste Roster Report Here'!$M321="MT",1,0),0)</f>
        <v>0</v>
      </c>
      <c r="BQ324" s="120">
        <f>IF('Copy &amp; Paste Roster Report Here'!$A321=BQ$7,IF('Copy &amp; Paste Roster Report Here'!$M321="MT",1,0),0)</f>
        <v>0</v>
      </c>
      <c r="BR324" s="120">
        <f>IF('Copy &amp; Paste Roster Report Here'!$A321=BR$7,IF('Copy &amp; Paste Roster Report Here'!$M321="MT",1,0),0)</f>
        <v>0</v>
      </c>
      <c r="BS324" s="120">
        <f>IF('Copy &amp; Paste Roster Report Here'!$A321=BS$7,IF('Copy &amp; Paste Roster Report Here'!$M321="MT",1,0),0)</f>
        <v>0</v>
      </c>
      <c r="BT324" s="73">
        <f t="shared" si="72"/>
        <v>0</v>
      </c>
      <c r="BU324" s="121">
        <f>IF('Copy &amp; Paste Roster Report Here'!$A321=BU$7,IF('Copy &amp; Paste Roster Report Here'!$M321="fy",1,0),0)</f>
        <v>0</v>
      </c>
      <c r="BV324" s="121">
        <f>IF('Copy &amp; Paste Roster Report Here'!$A321=BV$7,IF('Copy &amp; Paste Roster Report Here'!$M321="fy",1,0),0)</f>
        <v>0</v>
      </c>
      <c r="BW324" s="121">
        <f>IF('Copy &amp; Paste Roster Report Here'!$A321=BW$7,IF('Copy &amp; Paste Roster Report Here'!$M321="fy",1,0),0)</f>
        <v>0</v>
      </c>
      <c r="BX324" s="121">
        <f>IF('Copy &amp; Paste Roster Report Here'!$A321=BX$7,IF('Copy &amp; Paste Roster Report Here'!$M321="fy",1,0),0)</f>
        <v>0</v>
      </c>
      <c r="BY324" s="121">
        <f>IF('Copy &amp; Paste Roster Report Here'!$A321=BY$7,IF('Copy &amp; Paste Roster Report Here'!$M321="fy",1,0),0)</f>
        <v>0</v>
      </c>
      <c r="BZ324" s="121">
        <f>IF('Copy &amp; Paste Roster Report Here'!$A321=BZ$7,IF('Copy &amp; Paste Roster Report Here'!$M321="fy",1,0),0)</f>
        <v>0</v>
      </c>
      <c r="CA324" s="121">
        <f>IF('Copy &amp; Paste Roster Report Here'!$A321=CA$7,IF('Copy &amp; Paste Roster Report Here'!$M321="fy",1,0),0)</f>
        <v>0</v>
      </c>
      <c r="CB324" s="121">
        <f>IF('Copy &amp; Paste Roster Report Here'!$A321=CB$7,IF('Copy &amp; Paste Roster Report Here'!$M321="fy",1,0),0)</f>
        <v>0</v>
      </c>
      <c r="CC324" s="121">
        <f>IF('Copy &amp; Paste Roster Report Here'!$A321=CC$7,IF('Copy &amp; Paste Roster Report Here'!$M321="fy",1,0),0)</f>
        <v>0</v>
      </c>
      <c r="CD324" s="121">
        <f>IF('Copy &amp; Paste Roster Report Here'!$A321=CD$7,IF('Copy &amp; Paste Roster Report Here'!$M321="fy",1,0),0)</f>
        <v>0</v>
      </c>
      <c r="CE324" s="121">
        <f>IF('Copy &amp; Paste Roster Report Here'!$A321=CE$7,IF('Copy &amp; Paste Roster Report Here'!$M321="fy",1,0),0)</f>
        <v>0</v>
      </c>
      <c r="CF324" s="73">
        <f t="shared" si="73"/>
        <v>0</v>
      </c>
      <c r="CG324" s="122">
        <f>IF('Copy &amp; Paste Roster Report Here'!$A321=CG$7,IF('Copy &amp; Paste Roster Report Here'!$M321="RH",1,0),0)</f>
        <v>0</v>
      </c>
      <c r="CH324" s="122">
        <f>IF('Copy &amp; Paste Roster Report Here'!$A321=CH$7,IF('Copy &amp; Paste Roster Report Here'!$M321="RH",1,0),0)</f>
        <v>0</v>
      </c>
      <c r="CI324" s="122">
        <f>IF('Copy &amp; Paste Roster Report Here'!$A321=CI$7,IF('Copy &amp; Paste Roster Report Here'!$M321="RH",1,0),0)</f>
        <v>0</v>
      </c>
      <c r="CJ324" s="122">
        <f>IF('Copy &amp; Paste Roster Report Here'!$A321=CJ$7,IF('Copy &amp; Paste Roster Report Here'!$M321="RH",1,0),0)</f>
        <v>0</v>
      </c>
      <c r="CK324" s="122">
        <f>IF('Copy &amp; Paste Roster Report Here'!$A321=CK$7,IF('Copy &amp; Paste Roster Report Here'!$M321="RH",1,0),0)</f>
        <v>0</v>
      </c>
      <c r="CL324" s="122">
        <f>IF('Copy &amp; Paste Roster Report Here'!$A321=CL$7,IF('Copy &amp; Paste Roster Report Here'!$M321="RH",1,0),0)</f>
        <v>0</v>
      </c>
      <c r="CM324" s="122">
        <f>IF('Copy &amp; Paste Roster Report Here'!$A321=CM$7,IF('Copy &amp; Paste Roster Report Here'!$M321="RH",1,0),0)</f>
        <v>0</v>
      </c>
      <c r="CN324" s="122">
        <f>IF('Copy &amp; Paste Roster Report Here'!$A321=CN$7,IF('Copy &amp; Paste Roster Report Here'!$M321="RH",1,0),0)</f>
        <v>0</v>
      </c>
      <c r="CO324" s="122">
        <f>IF('Copy &amp; Paste Roster Report Here'!$A321=CO$7,IF('Copy &amp; Paste Roster Report Here'!$M321="RH",1,0),0)</f>
        <v>0</v>
      </c>
      <c r="CP324" s="122">
        <f>IF('Copy &amp; Paste Roster Report Here'!$A321=CP$7,IF('Copy &amp; Paste Roster Report Here'!$M321="RH",1,0),0)</f>
        <v>0</v>
      </c>
      <c r="CQ324" s="122">
        <f>IF('Copy &amp; Paste Roster Report Here'!$A321=CQ$7,IF('Copy &amp; Paste Roster Report Here'!$M321="RH",1,0),0)</f>
        <v>0</v>
      </c>
      <c r="CR324" s="73">
        <f t="shared" si="74"/>
        <v>0</v>
      </c>
      <c r="CS324" s="123">
        <f>IF('Copy &amp; Paste Roster Report Here'!$A321=CS$7,IF('Copy &amp; Paste Roster Report Here'!$M321="QT",1,0),0)</f>
        <v>0</v>
      </c>
      <c r="CT324" s="123">
        <f>IF('Copy &amp; Paste Roster Report Here'!$A321=CT$7,IF('Copy &amp; Paste Roster Report Here'!$M321="QT",1,0),0)</f>
        <v>0</v>
      </c>
      <c r="CU324" s="123">
        <f>IF('Copy &amp; Paste Roster Report Here'!$A321=CU$7,IF('Copy &amp; Paste Roster Report Here'!$M321="QT",1,0),0)</f>
        <v>0</v>
      </c>
      <c r="CV324" s="123">
        <f>IF('Copy &amp; Paste Roster Report Here'!$A321=CV$7,IF('Copy &amp; Paste Roster Report Here'!$M321="QT",1,0),0)</f>
        <v>0</v>
      </c>
      <c r="CW324" s="123">
        <f>IF('Copy &amp; Paste Roster Report Here'!$A321=CW$7,IF('Copy &amp; Paste Roster Report Here'!$M321="QT",1,0),0)</f>
        <v>0</v>
      </c>
      <c r="CX324" s="123">
        <f>IF('Copy &amp; Paste Roster Report Here'!$A321=CX$7,IF('Copy &amp; Paste Roster Report Here'!$M321="QT",1,0),0)</f>
        <v>0</v>
      </c>
      <c r="CY324" s="123">
        <f>IF('Copy &amp; Paste Roster Report Here'!$A321=CY$7,IF('Copy &amp; Paste Roster Report Here'!$M321="QT",1,0),0)</f>
        <v>0</v>
      </c>
      <c r="CZ324" s="123">
        <f>IF('Copy &amp; Paste Roster Report Here'!$A321=CZ$7,IF('Copy &amp; Paste Roster Report Here'!$M321="QT",1,0),0)</f>
        <v>0</v>
      </c>
      <c r="DA324" s="123">
        <f>IF('Copy &amp; Paste Roster Report Here'!$A321=DA$7,IF('Copy &amp; Paste Roster Report Here'!$M321="QT",1,0),0)</f>
        <v>0</v>
      </c>
      <c r="DB324" s="123">
        <f>IF('Copy &amp; Paste Roster Report Here'!$A321=DB$7,IF('Copy &amp; Paste Roster Report Here'!$M321="QT",1,0),0)</f>
        <v>0</v>
      </c>
      <c r="DC324" s="123">
        <f>IF('Copy &amp; Paste Roster Report Here'!$A321=DC$7,IF('Copy &amp; Paste Roster Report Here'!$M321="QT",1,0),0)</f>
        <v>0</v>
      </c>
      <c r="DD324" s="73">
        <f t="shared" si="75"/>
        <v>0</v>
      </c>
      <c r="DE324" s="124">
        <f>IF('Copy &amp; Paste Roster Report Here'!$A321=DE$7,IF('Copy &amp; Paste Roster Report Here'!$M321="xxxxxxxxxxx",1,0),0)</f>
        <v>0</v>
      </c>
      <c r="DF324" s="124">
        <f>IF('Copy &amp; Paste Roster Report Here'!$A321=DF$7,IF('Copy &amp; Paste Roster Report Here'!$M321="xxxxxxxxxxx",1,0),0)</f>
        <v>0</v>
      </c>
      <c r="DG324" s="124">
        <f>IF('Copy &amp; Paste Roster Report Here'!$A321=DG$7,IF('Copy &amp; Paste Roster Report Here'!$M321="xxxxxxxxxxx",1,0),0)</f>
        <v>0</v>
      </c>
      <c r="DH324" s="124">
        <f>IF('Copy &amp; Paste Roster Report Here'!$A321=DH$7,IF('Copy &amp; Paste Roster Report Here'!$M321="xxxxxxxxxxx",1,0),0)</f>
        <v>0</v>
      </c>
      <c r="DI324" s="124">
        <f>IF('Copy &amp; Paste Roster Report Here'!$A321=DI$7,IF('Copy &amp; Paste Roster Report Here'!$M321="xxxxxxxxxxx",1,0),0)</f>
        <v>0</v>
      </c>
      <c r="DJ324" s="124">
        <f>IF('Copy &amp; Paste Roster Report Here'!$A321=DJ$7,IF('Copy &amp; Paste Roster Report Here'!$M321="xxxxxxxxxxx",1,0),0)</f>
        <v>0</v>
      </c>
      <c r="DK324" s="124">
        <f>IF('Copy &amp; Paste Roster Report Here'!$A321=DK$7,IF('Copy &amp; Paste Roster Report Here'!$M321="xxxxxxxxxxx",1,0),0)</f>
        <v>0</v>
      </c>
      <c r="DL324" s="124">
        <f>IF('Copy &amp; Paste Roster Report Here'!$A321=DL$7,IF('Copy &amp; Paste Roster Report Here'!$M321="xxxxxxxxxxx",1,0),0)</f>
        <v>0</v>
      </c>
      <c r="DM324" s="124">
        <f>IF('Copy &amp; Paste Roster Report Here'!$A321=DM$7,IF('Copy &amp; Paste Roster Report Here'!$M321="xxxxxxxxxxx",1,0),0)</f>
        <v>0</v>
      </c>
      <c r="DN324" s="124">
        <f>IF('Copy &amp; Paste Roster Report Here'!$A321=DN$7,IF('Copy &amp; Paste Roster Report Here'!$M321="xxxxxxxxxxx",1,0),0)</f>
        <v>0</v>
      </c>
      <c r="DO324" s="124">
        <f>IF('Copy &amp; Paste Roster Report Here'!$A321=DO$7,IF('Copy &amp; Paste Roster Report Here'!$M321="xxxxxxxxxxx",1,0),0)</f>
        <v>0</v>
      </c>
      <c r="DP324" s="125">
        <f t="shared" si="76"/>
        <v>0</v>
      </c>
      <c r="DQ324" s="126">
        <f t="shared" si="77"/>
        <v>0</v>
      </c>
    </row>
    <row r="325" spans="1:121" x14ac:dyDescent="0.2">
      <c r="A325" s="111">
        <f t="shared" si="63"/>
        <v>0</v>
      </c>
      <c r="B325" s="111">
        <f t="shared" si="64"/>
        <v>0</v>
      </c>
      <c r="C325" s="112">
        <f>+('Copy &amp; Paste Roster Report Here'!$P322-'Copy &amp; Paste Roster Report Here'!$O322)/30</f>
        <v>0</v>
      </c>
      <c r="D325" s="112">
        <f>+('Copy &amp; Paste Roster Report Here'!$P322-'Copy &amp; Paste Roster Report Here'!$O322)</f>
        <v>0</v>
      </c>
      <c r="E325" s="111">
        <f>'Copy &amp; Paste Roster Report Here'!N322</f>
        <v>0</v>
      </c>
      <c r="F325" s="111" t="str">
        <f t="shared" si="65"/>
        <v>N</v>
      </c>
      <c r="G325" s="111">
        <f>'Copy &amp; Paste Roster Report Here'!R322</f>
        <v>0</v>
      </c>
      <c r="H325" s="113">
        <f t="shared" si="66"/>
        <v>0</v>
      </c>
      <c r="I325" s="112">
        <f>IF(F325="N",$F$5-'Copy &amp; Paste Roster Report Here'!O322,+'Copy &amp; Paste Roster Report Here'!Q322-'Copy &amp; Paste Roster Report Here'!O322)</f>
        <v>0</v>
      </c>
      <c r="J325" s="114">
        <f t="shared" si="67"/>
        <v>0</v>
      </c>
      <c r="K325" s="114">
        <f t="shared" si="68"/>
        <v>0</v>
      </c>
      <c r="L325" s="115">
        <f>'Copy &amp; Paste Roster Report Here'!F322</f>
        <v>0</v>
      </c>
      <c r="M325" s="116">
        <f t="shared" si="69"/>
        <v>0</v>
      </c>
      <c r="N325" s="117">
        <f>IF('Copy &amp; Paste Roster Report Here'!$A322='Analytical Tests'!N$7,IF($F325="Y",+$H325*N$6,0),0)</f>
        <v>0</v>
      </c>
      <c r="O325" s="117">
        <f>IF('Copy &amp; Paste Roster Report Here'!$A322='Analytical Tests'!O$7,IF($F325="Y",+$H325*O$6,0),0)</f>
        <v>0</v>
      </c>
      <c r="P325" s="117">
        <f>IF('Copy &amp; Paste Roster Report Here'!$A322='Analytical Tests'!P$7,IF($F325="Y",+$H325*P$6,0),0)</f>
        <v>0</v>
      </c>
      <c r="Q325" s="117">
        <f>IF('Copy &amp; Paste Roster Report Here'!$A322='Analytical Tests'!Q$7,IF($F325="Y",+$H325*Q$6,0),0)</f>
        <v>0</v>
      </c>
      <c r="R325" s="117">
        <f>IF('Copy &amp; Paste Roster Report Here'!$A322='Analytical Tests'!R$7,IF($F325="Y",+$H325*R$6,0),0)</f>
        <v>0</v>
      </c>
      <c r="S325" s="117">
        <f>IF('Copy &amp; Paste Roster Report Here'!$A322='Analytical Tests'!S$7,IF($F325="Y",+$H325*S$6,0),0)</f>
        <v>0</v>
      </c>
      <c r="T325" s="117">
        <f>IF('Copy &amp; Paste Roster Report Here'!$A322='Analytical Tests'!T$7,IF($F325="Y",+$H325*T$6,0),0)</f>
        <v>0</v>
      </c>
      <c r="U325" s="117">
        <f>IF('Copy &amp; Paste Roster Report Here'!$A322='Analytical Tests'!U$7,IF($F325="Y",+$H325*U$6,0),0)</f>
        <v>0</v>
      </c>
      <c r="V325" s="117">
        <f>IF('Copy &amp; Paste Roster Report Here'!$A322='Analytical Tests'!V$7,IF($F325="Y",+$H325*V$6,0),0)</f>
        <v>0</v>
      </c>
      <c r="W325" s="117">
        <f>IF('Copy &amp; Paste Roster Report Here'!$A322='Analytical Tests'!W$7,IF($F325="Y",+$H325*W$6,0),0)</f>
        <v>0</v>
      </c>
      <c r="X325" s="117">
        <f>IF('Copy &amp; Paste Roster Report Here'!$A322='Analytical Tests'!X$7,IF($F325="Y",+$H325*X$6,0),0)</f>
        <v>0</v>
      </c>
      <c r="Y325" s="117" t="b">
        <f>IF('Copy &amp; Paste Roster Report Here'!$A322='Analytical Tests'!Y$7,IF($F325="N",IF($J325&gt;=$C325,Y$6,+($I325/$D325)*Y$6),0))</f>
        <v>0</v>
      </c>
      <c r="Z325" s="117" t="b">
        <f>IF('Copy &amp; Paste Roster Report Here'!$A322='Analytical Tests'!Z$7,IF($F325="N",IF($J325&gt;=$C325,Z$6,+($I325/$D325)*Z$6),0))</f>
        <v>0</v>
      </c>
      <c r="AA325" s="117" t="b">
        <f>IF('Copy &amp; Paste Roster Report Here'!$A322='Analytical Tests'!AA$7,IF($F325="N",IF($J325&gt;=$C325,AA$6,+($I325/$D325)*AA$6),0))</f>
        <v>0</v>
      </c>
      <c r="AB325" s="117" t="b">
        <f>IF('Copy &amp; Paste Roster Report Here'!$A322='Analytical Tests'!AB$7,IF($F325="N",IF($J325&gt;=$C325,AB$6,+($I325/$D325)*AB$6),0))</f>
        <v>0</v>
      </c>
      <c r="AC325" s="117" t="b">
        <f>IF('Copy &amp; Paste Roster Report Here'!$A322='Analytical Tests'!AC$7,IF($F325="N",IF($J325&gt;=$C325,AC$6,+($I325/$D325)*AC$6),0))</f>
        <v>0</v>
      </c>
      <c r="AD325" s="117" t="b">
        <f>IF('Copy &amp; Paste Roster Report Here'!$A322='Analytical Tests'!AD$7,IF($F325="N",IF($J325&gt;=$C325,AD$6,+($I325/$D325)*AD$6),0))</f>
        <v>0</v>
      </c>
      <c r="AE325" s="117" t="b">
        <f>IF('Copy &amp; Paste Roster Report Here'!$A322='Analytical Tests'!AE$7,IF($F325="N",IF($J325&gt;=$C325,AE$6,+($I325/$D325)*AE$6),0))</f>
        <v>0</v>
      </c>
      <c r="AF325" s="117" t="b">
        <f>IF('Copy &amp; Paste Roster Report Here'!$A322='Analytical Tests'!AF$7,IF($F325="N",IF($J325&gt;=$C325,AF$6,+($I325/$D325)*AF$6),0))</f>
        <v>0</v>
      </c>
      <c r="AG325" s="117" t="b">
        <f>IF('Copy &amp; Paste Roster Report Here'!$A322='Analytical Tests'!AG$7,IF($F325="N",IF($J325&gt;=$C325,AG$6,+($I325/$D325)*AG$6),0))</f>
        <v>0</v>
      </c>
      <c r="AH325" s="117" t="b">
        <f>IF('Copy &amp; Paste Roster Report Here'!$A322='Analytical Tests'!AH$7,IF($F325="N",IF($J325&gt;=$C325,AH$6,+($I325/$D325)*AH$6),0))</f>
        <v>0</v>
      </c>
      <c r="AI325" s="117" t="b">
        <f>IF('Copy &amp; Paste Roster Report Here'!$A322='Analytical Tests'!AI$7,IF($F325="N",IF($J325&gt;=$C325,AI$6,+($I325/$D325)*AI$6),0))</f>
        <v>0</v>
      </c>
      <c r="AJ325" s="79"/>
      <c r="AK325" s="118">
        <f>IF('Copy &amp; Paste Roster Report Here'!$A322=AK$7,IF('Copy &amp; Paste Roster Report Here'!$M322="FT",1,0),0)</f>
        <v>0</v>
      </c>
      <c r="AL325" s="118">
        <f>IF('Copy &amp; Paste Roster Report Here'!$A322=AL$7,IF('Copy &amp; Paste Roster Report Here'!$M322="FT",1,0),0)</f>
        <v>0</v>
      </c>
      <c r="AM325" s="118">
        <f>IF('Copy &amp; Paste Roster Report Here'!$A322=AM$7,IF('Copy &amp; Paste Roster Report Here'!$M322="FT",1,0),0)</f>
        <v>0</v>
      </c>
      <c r="AN325" s="118">
        <f>IF('Copy &amp; Paste Roster Report Here'!$A322=AN$7,IF('Copy &amp; Paste Roster Report Here'!$M322="FT",1,0),0)</f>
        <v>0</v>
      </c>
      <c r="AO325" s="118">
        <f>IF('Copy &amp; Paste Roster Report Here'!$A322=AO$7,IF('Copy &amp; Paste Roster Report Here'!$M322="FT",1,0),0)</f>
        <v>0</v>
      </c>
      <c r="AP325" s="118">
        <f>IF('Copy &amp; Paste Roster Report Here'!$A322=AP$7,IF('Copy &amp; Paste Roster Report Here'!$M322="FT",1,0),0)</f>
        <v>0</v>
      </c>
      <c r="AQ325" s="118">
        <f>IF('Copy &amp; Paste Roster Report Here'!$A322=AQ$7,IF('Copy &amp; Paste Roster Report Here'!$M322="FT",1,0),0)</f>
        <v>0</v>
      </c>
      <c r="AR325" s="118">
        <f>IF('Copy &amp; Paste Roster Report Here'!$A322=AR$7,IF('Copy &amp; Paste Roster Report Here'!$M322="FT",1,0),0)</f>
        <v>0</v>
      </c>
      <c r="AS325" s="118">
        <f>IF('Copy &amp; Paste Roster Report Here'!$A322=AS$7,IF('Copy &amp; Paste Roster Report Here'!$M322="FT",1,0),0)</f>
        <v>0</v>
      </c>
      <c r="AT325" s="118">
        <f>IF('Copy &amp; Paste Roster Report Here'!$A322=AT$7,IF('Copy &amp; Paste Roster Report Here'!$M322="FT",1,0),0)</f>
        <v>0</v>
      </c>
      <c r="AU325" s="118">
        <f>IF('Copy &amp; Paste Roster Report Here'!$A322=AU$7,IF('Copy &amp; Paste Roster Report Here'!$M322="FT",1,0),0)</f>
        <v>0</v>
      </c>
      <c r="AV325" s="73">
        <f t="shared" si="70"/>
        <v>0</v>
      </c>
      <c r="AW325" s="119">
        <f>IF('Copy &amp; Paste Roster Report Here'!$A322=AW$7,IF('Copy &amp; Paste Roster Report Here'!$M322="HT",1,0),0)</f>
        <v>0</v>
      </c>
      <c r="AX325" s="119">
        <f>IF('Copy &amp; Paste Roster Report Here'!$A322=AX$7,IF('Copy &amp; Paste Roster Report Here'!$M322="HT",1,0),0)</f>
        <v>0</v>
      </c>
      <c r="AY325" s="119">
        <f>IF('Copy &amp; Paste Roster Report Here'!$A322=AY$7,IF('Copy &amp; Paste Roster Report Here'!$M322="HT",1,0),0)</f>
        <v>0</v>
      </c>
      <c r="AZ325" s="119">
        <f>IF('Copy &amp; Paste Roster Report Here'!$A322=AZ$7,IF('Copy &amp; Paste Roster Report Here'!$M322="HT",1,0),0)</f>
        <v>0</v>
      </c>
      <c r="BA325" s="119">
        <f>IF('Copy &amp; Paste Roster Report Here'!$A322=BA$7,IF('Copy &amp; Paste Roster Report Here'!$M322="HT",1,0),0)</f>
        <v>0</v>
      </c>
      <c r="BB325" s="119">
        <f>IF('Copy &amp; Paste Roster Report Here'!$A322=BB$7,IF('Copy &amp; Paste Roster Report Here'!$M322="HT",1,0),0)</f>
        <v>0</v>
      </c>
      <c r="BC325" s="119">
        <f>IF('Copy &amp; Paste Roster Report Here'!$A322=BC$7,IF('Copy &amp; Paste Roster Report Here'!$M322="HT",1,0),0)</f>
        <v>0</v>
      </c>
      <c r="BD325" s="119">
        <f>IF('Copy &amp; Paste Roster Report Here'!$A322=BD$7,IF('Copy &amp; Paste Roster Report Here'!$M322="HT",1,0),0)</f>
        <v>0</v>
      </c>
      <c r="BE325" s="119">
        <f>IF('Copy &amp; Paste Roster Report Here'!$A322=BE$7,IF('Copy &amp; Paste Roster Report Here'!$M322="HT",1,0),0)</f>
        <v>0</v>
      </c>
      <c r="BF325" s="119">
        <f>IF('Copy &amp; Paste Roster Report Here'!$A322=BF$7,IF('Copy &amp; Paste Roster Report Here'!$M322="HT",1,0),0)</f>
        <v>0</v>
      </c>
      <c r="BG325" s="119">
        <f>IF('Copy &amp; Paste Roster Report Here'!$A322=BG$7,IF('Copy &amp; Paste Roster Report Here'!$M322="HT",1,0),0)</f>
        <v>0</v>
      </c>
      <c r="BH325" s="73">
        <f t="shared" si="71"/>
        <v>0</v>
      </c>
      <c r="BI325" s="120">
        <f>IF('Copy &amp; Paste Roster Report Here'!$A322=BI$7,IF('Copy &amp; Paste Roster Report Here'!$M322="MT",1,0),0)</f>
        <v>0</v>
      </c>
      <c r="BJ325" s="120">
        <f>IF('Copy &amp; Paste Roster Report Here'!$A322=BJ$7,IF('Copy &amp; Paste Roster Report Here'!$M322="MT",1,0),0)</f>
        <v>0</v>
      </c>
      <c r="BK325" s="120">
        <f>IF('Copy &amp; Paste Roster Report Here'!$A322=BK$7,IF('Copy &amp; Paste Roster Report Here'!$M322="MT",1,0),0)</f>
        <v>0</v>
      </c>
      <c r="BL325" s="120">
        <f>IF('Copy &amp; Paste Roster Report Here'!$A322=BL$7,IF('Copy &amp; Paste Roster Report Here'!$M322="MT",1,0),0)</f>
        <v>0</v>
      </c>
      <c r="BM325" s="120">
        <f>IF('Copy &amp; Paste Roster Report Here'!$A322=BM$7,IF('Copy &amp; Paste Roster Report Here'!$M322="MT",1,0),0)</f>
        <v>0</v>
      </c>
      <c r="BN325" s="120">
        <f>IF('Copy &amp; Paste Roster Report Here'!$A322=BN$7,IF('Copy &amp; Paste Roster Report Here'!$M322="MT",1,0),0)</f>
        <v>0</v>
      </c>
      <c r="BO325" s="120">
        <f>IF('Copy &amp; Paste Roster Report Here'!$A322=BO$7,IF('Copy &amp; Paste Roster Report Here'!$M322="MT",1,0),0)</f>
        <v>0</v>
      </c>
      <c r="BP325" s="120">
        <f>IF('Copy &amp; Paste Roster Report Here'!$A322=BP$7,IF('Copy &amp; Paste Roster Report Here'!$M322="MT",1,0),0)</f>
        <v>0</v>
      </c>
      <c r="BQ325" s="120">
        <f>IF('Copy &amp; Paste Roster Report Here'!$A322=BQ$7,IF('Copy &amp; Paste Roster Report Here'!$M322="MT",1,0),0)</f>
        <v>0</v>
      </c>
      <c r="BR325" s="120">
        <f>IF('Copy &amp; Paste Roster Report Here'!$A322=BR$7,IF('Copy &amp; Paste Roster Report Here'!$M322="MT",1,0),0)</f>
        <v>0</v>
      </c>
      <c r="BS325" s="120">
        <f>IF('Copy &amp; Paste Roster Report Here'!$A322=BS$7,IF('Copy &amp; Paste Roster Report Here'!$M322="MT",1,0),0)</f>
        <v>0</v>
      </c>
      <c r="BT325" s="73">
        <f t="shared" si="72"/>
        <v>0</v>
      </c>
      <c r="BU325" s="121">
        <f>IF('Copy &amp; Paste Roster Report Here'!$A322=BU$7,IF('Copy &amp; Paste Roster Report Here'!$M322="fy",1,0),0)</f>
        <v>0</v>
      </c>
      <c r="BV325" s="121">
        <f>IF('Copy &amp; Paste Roster Report Here'!$A322=BV$7,IF('Copy &amp; Paste Roster Report Here'!$M322="fy",1,0),0)</f>
        <v>0</v>
      </c>
      <c r="BW325" s="121">
        <f>IF('Copy &amp; Paste Roster Report Here'!$A322=BW$7,IF('Copy &amp; Paste Roster Report Here'!$M322="fy",1,0),0)</f>
        <v>0</v>
      </c>
      <c r="BX325" s="121">
        <f>IF('Copy &amp; Paste Roster Report Here'!$A322=BX$7,IF('Copy &amp; Paste Roster Report Here'!$M322="fy",1,0),0)</f>
        <v>0</v>
      </c>
      <c r="BY325" s="121">
        <f>IF('Copy &amp; Paste Roster Report Here'!$A322=BY$7,IF('Copy &amp; Paste Roster Report Here'!$M322="fy",1,0),0)</f>
        <v>0</v>
      </c>
      <c r="BZ325" s="121">
        <f>IF('Copy &amp; Paste Roster Report Here'!$A322=BZ$7,IF('Copy &amp; Paste Roster Report Here'!$M322="fy",1,0),0)</f>
        <v>0</v>
      </c>
      <c r="CA325" s="121">
        <f>IF('Copy &amp; Paste Roster Report Here'!$A322=CA$7,IF('Copy &amp; Paste Roster Report Here'!$M322="fy",1,0),0)</f>
        <v>0</v>
      </c>
      <c r="CB325" s="121">
        <f>IF('Copy &amp; Paste Roster Report Here'!$A322=CB$7,IF('Copy &amp; Paste Roster Report Here'!$M322="fy",1,0),0)</f>
        <v>0</v>
      </c>
      <c r="CC325" s="121">
        <f>IF('Copy &amp; Paste Roster Report Here'!$A322=CC$7,IF('Copy &amp; Paste Roster Report Here'!$M322="fy",1,0),0)</f>
        <v>0</v>
      </c>
      <c r="CD325" s="121">
        <f>IF('Copy &amp; Paste Roster Report Here'!$A322=CD$7,IF('Copy &amp; Paste Roster Report Here'!$M322="fy",1,0),0)</f>
        <v>0</v>
      </c>
      <c r="CE325" s="121">
        <f>IF('Copy &amp; Paste Roster Report Here'!$A322=CE$7,IF('Copy &amp; Paste Roster Report Here'!$M322="fy",1,0),0)</f>
        <v>0</v>
      </c>
      <c r="CF325" s="73">
        <f t="shared" si="73"/>
        <v>0</v>
      </c>
      <c r="CG325" s="122">
        <f>IF('Copy &amp; Paste Roster Report Here'!$A322=CG$7,IF('Copy &amp; Paste Roster Report Here'!$M322="RH",1,0),0)</f>
        <v>0</v>
      </c>
      <c r="CH325" s="122">
        <f>IF('Copy &amp; Paste Roster Report Here'!$A322=CH$7,IF('Copy &amp; Paste Roster Report Here'!$M322="RH",1,0),0)</f>
        <v>0</v>
      </c>
      <c r="CI325" s="122">
        <f>IF('Copy &amp; Paste Roster Report Here'!$A322=CI$7,IF('Copy &amp; Paste Roster Report Here'!$M322="RH",1,0),0)</f>
        <v>0</v>
      </c>
      <c r="CJ325" s="122">
        <f>IF('Copy &amp; Paste Roster Report Here'!$A322=CJ$7,IF('Copy &amp; Paste Roster Report Here'!$M322="RH",1,0),0)</f>
        <v>0</v>
      </c>
      <c r="CK325" s="122">
        <f>IF('Copy &amp; Paste Roster Report Here'!$A322=CK$7,IF('Copy &amp; Paste Roster Report Here'!$M322="RH",1,0),0)</f>
        <v>0</v>
      </c>
      <c r="CL325" s="122">
        <f>IF('Copy &amp; Paste Roster Report Here'!$A322=CL$7,IF('Copy &amp; Paste Roster Report Here'!$M322="RH",1,0),0)</f>
        <v>0</v>
      </c>
      <c r="CM325" s="122">
        <f>IF('Copy &amp; Paste Roster Report Here'!$A322=CM$7,IF('Copy &amp; Paste Roster Report Here'!$M322="RH",1,0),0)</f>
        <v>0</v>
      </c>
      <c r="CN325" s="122">
        <f>IF('Copy &amp; Paste Roster Report Here'!$A322=CN$7,IF('Copy &amp; Paste Roster Report Here'!$M322="RH",1,0),0)</f>
        <v>0</v>
      </c>
      <c r="CO325" s="122">
        <f>IF('Copy &amp; Paste Roster Report Here'!$A322=CO$7,IF('Copy &amp; Paste Roster Report Here'!$M322="RH",1,0),0)</f>
        <v>0</v>
      </c>
      <c r="CP325" s="122">
        <f>IF('Copy &amp; Paste Roster Report Here'!$A322=CP$7,IF('Copy &amp; Paste Roster Report Here'!$M322="RH",1,0),0)</f>
        <v>0</v>
      </c>
      <c r="CQ325" s="122">
        <f>IF('Copy &amp; Paste Roster Report Here'!$A322=CQ$7,IF('Copy &amp; Paste Roster Report Here'!$M322="RH",1,0),0)</f>
        <v>0</v>
      </c>
      <c r="CR325" s="73">
        <f t="shared" si="74"/>
        <v>0</v>
      </c>
      <c r="CS325" s="123">
        <f>IF('Copy &amp; Paste Roster Report Here'!$A322=CS$7,IF('Copy &amp; Paste Roster Report Here'!$M322="QT",1,0),0)</f>
        <v>0</v>
      </c>
      <c r="CT325" s="123">
        <f>IF('Copy &amp; Paste Roster Report Here'!$A322=CT$7,IF('Copy &amp; Paste Roster Report Here'!$M322="QT",1,0),0)</f>
        <v>0</v>
      </c>
      <c r="CU325" s="123">
        <f>IF('Copy &amp; Paste Roster Report Here'!$A322=CU$7,IF('Copy &amp; Paste Roster Report Here'!$M322="QT",1,0),0)</f>
        <v>0</v>
      </c>
      <c r="CV325" s="123">
        <f>IF('Copy &amp; Paste Roster Report Here'!$A322=CV$7,IF('Copy &amp; Paste Roster Report Here'!$M322="QT",1,0),0)</f>
        <v>0</v>
      </c>
      <c r="CW325" s="123">
        <f>IF('Copy &amp; Paste Roster Report Here'!$A322=CW$7,IF('Copy &amp; Paste Roster Report Here'!$M322="QT",1,0),0)</f>
        <v>0</v>
      </c>
      <c r="CX325" s="123">
        <f>IF('Copy &amp; Paste Roster Report Here'!$A322=CX$7,IF('Copy &amp; Paste Roster Report Here'!$M322="QT",1,0),0)</f>
        <v>0</v>
      </c>
      <c r="CY325" s="123">
        <f>IF('Copy &amp; Paste Roster Report Here'!$A322=CY$7,IF('Copy &amp; Paste Roster Report Here'!$M322="QT",1,0),0)</f>
        <v>0</v>
      </c>
      <c r="CZ325" s="123">
        <f>IF('Copy &amp; Paste Roster Report Here'!$A322=CZ$7,IF('Copy &amp; Paste Roster Report Here'!$M322="QT",1,0),0)</f>
        <v>0</v>
      </c>
      <c r="DA325" s="123">
        <f>IF('Copy &amp; Paste Roster Report Here'!$A322=DA$7,IF('Copy &amp; Paste Roster Report Here'!$M322="QT",1,0),0)</f>
        <v>0</v>
      </c>
      <c r="DB325" s="123">
        <f>IF('Copy &amp; Paste Roster Report Here'!$A322=DB$7,IF('Copy &amp; Paste Roster Report Here'!$M322="QT",1,0),0)</f>
        <v>0</v>
      </c>
      <c r="DC325" s="123">
        <f>IF('Copy &amp; Paste Roster Report Here'!$A322=DC$7,IF('Copy &amp; Paste Roster Report Here'!$M322="QT",1,0),0)</f>
        <v>0</v>
      </c>
      <c r="DD325" s="73">
        <f t="shared" si="75"/>
        <v>0</v>
      </c>
      <c r="DE325" s="124">
        <f>IF('Copy &amp; Paste Roster Report Here'!$A322=DE$7,IF('Copy &amp; Paste Roster Report Here'!$M322="xxxxxxxxxxx",1,0),0)</f>
        <v>0</v>
      </c>
      <c r="DF325" s="124">
        <f>IF('Copy &amp; Paste Roster Report Here'!$A322=DF$7,IF('Copy &amp; Paste Roster Report Here'!$M322="xxxxxxxxxxx",1,0),0)</f>
        <v>0</v>
      </c>
      <c r="DG325" s="124">
        <f>IF('Copy &amp; Paste Roster Report Here'!$A322=DG$7,IF('Copy &amp; Paste Roster Report Here'!$M322="xxxxxxxxxxx",1,0),0)</f>
        <v>0</v>
      </c>
      <c r="DH325" s="124">
        <f>IF('Copy &amp; Paste Roster Report Here'!$A322=DH$7,IF('Copy &amp; Paste Roster Report Here'!$M322="xxxxxxxxxxx",1,0),0)</f>
        <v>0</v>
      </c>
      <c r="DI325" s="124">
        <f>IF('Copy &amp; Paste Roster Report Here'!$A322=DI$7,IF('Copy &amp; Paste Roster Report Here'!$M322="xxxxxxxxxxx",1,0),0)</f>
        <v>0</v>
      </c>
      <c r="DJ325" s="124">
        <f>IF('Copy &amp; Paste Roster Report Here'!$A322=DJ$7,IF('Copy &amp; Paste Roster Report Here'!$M322="xxxxxxxxxxx",1,0),0)</f>
        <v>0</v>
      </c>
      <c r="DK325" s="124">
        <f>IF('Copy &amp; Paste Roster Report Here'!$A322=DK$7,IF('Copy &amp; Paste Roster Report Here'!$M322="xxxxxxxxxxx",1,0),0)</f>
        <v>0</v>
      </c>
      <c r="DL325" s="124">
        <f>IF('Copy &amp; Paste Roster Report Here'!$A322=DL$7,IF('Copy &amp; Paste Roster Report Here'!$M322="xxxxxxxxxxx",1,0),0)</f>
        <v>0</v>
      </c>
      <c r="DM325" s="124">
        <f>IF('Copy &amp; Paste Roster Report Here'!$A322=DM$7,IF('Copy &amp; Paste Roster Report Here'!$M322="xxxxxxxxxxx",1,0),0)</f>
        <v>0</v>
      </c>
      <c r="DN325" s="124">
        <f>IF('Copy &amp; Paste Roster Report Here'!$A322=DN$7,IF('Copy &amp; Paste Roster Report Here'!$M322="xxxxxxxxxxx",1,0),0)</f>
        <v>0</v>
      </c>
      <c r="DO325" s="124">
        <f>IF('Copy &amp; Paste Roster Report Here'!$A322=DO$7,IF('Copy &amp; Paste Roster Report Here'!$M322="xxxxxxxxxxx",1,0),0)</f>
        <v>0</v>
      </c>
      <c r="DP325" s="125">
        <f t="shared" si="76"/>
        <v>0</v>
      </c>
      <c r="DQ325" s="126">
        <f t="shared" si="77"/>
        <v>0</v>
      </c>
    </row>
    <row r="326" spans="1:121" x14ac:dyDescent="0.2">
      <c r="A326" s="111">
        <f t="shared" si="63"/>
        <v>0</v>
      </c>
      <c r="B326" s="111">
        <f t="shared" si="64"/>
        <v>0</v>
      </c>
      <c r="C326" s="112">
        <f>+('Copy &amp; Paste Roster Report Here'!$P323-'Copy &amp; Paste Roster Report Here'!$O323)/30</f>
        <v>0</v>
      </c>
      <c r="D326" s="112">
        <f>+('Copy &amp; Paste Roster Report Here'!$P323-'Copy &amp; Paste Roster Report Here'!$O323)</f>
        <v>0</v>
      </c>
      <c r="E326" s="111">
        <f>'Copy &amp; Paste Roster Report Here'!N323</f>
        <v>0</v>
      </c>
      <c r="F326" s="111" t="str">
        <f t="shared" si="65"/>
        <v>N</v>
      </c>
      <c r="G326" s="111">
        <f>'Copy &amp; Paste Roster Report Here'!R323</f>
        <v>0</v>
      </c>
      <c r="H326" s="113">
        <f t="shared" si="66"/>
        <v>0</v>
      </c>
      <c r="I326" s="112">
        <f>IF(F326="N",$F$5-'Copy &amp; Paste Roster Report Here'!O323,+'Copy &amp; Paste Roster Report Here'!Q323-'Copy &amp; Paste Roster Report Here'!O323)</f>
        <v>0</v>
      </c>
      <c r="J326" s="114">
        <f t="shared" si="67"/>
        <v>0</v>
      </c>
      <c r="K326" s="114">
        <f t="shared" si="68"/>
        <v>0</v>
      </c>
      <c r="L326" s="115">
        <f>'Copy &amp; Paste Roster Report Here'!F323</f>
        <v>0</v>
      </c>
      <c r="M326" s="116">
        <f t="shared" si="69"/>
        <v>0</v>
      </c>
      <c r="N326" s="117">
        <f>IF('Copy &amp; Paste Roster Report Here'!$A323='Analytical Tests'!N$7,IF($F326="Y",+$H326*N$6,0),0)</f>
        <v>0</v>
      </c>
      <c r="O326" s="117">
        <f>IF('Copy &amp; Paste Roster Report Here'!$A323='Analytical Tests'!O$7,IF($F326="Y",+$H326*O$6,0),0)</f>
        <v>0</v>
      </c>
      <c r="P326" s="117">
        <f>IF('Copy &amp; Paste Roster Report Here'!$A323='Analytical Tests'!P$7,IF($F326="Y",+$H326*P$6,0),0)</f>
        <v>0</v>
      </c>
      <c r="Q326" s="117">
        <f>IF('Copy &amp; Paste Roster Report Here'!$A323='Analytical Tests'!Q$7,IF($F326="Y",+$H326*Q$6,0),0)</f>
        <v>0</v>
      </c>
      <c r="R326" s="117">
        <f>IF('Copy &amp; Paste Roster Report Here'!$A323='Analytical Tests'!R$7,IF($F326="Y",+$H326*R$6,0),0)</f>
        <v>0</v>
      </c>
      <c r="S326" s="117">
        <f>IF('Copy &amp; Paste Roster Report Here'!$A323='Analytical Tests'!S$7,IF($F326="Y",+$H326*S$6,0),0)</f>
        <v>0</v>
      </c>
      <c r="T326" s="117">
        <f>IF('Copy &amp; Paste Roster Report Here'!$A323='Analytical Tests'!T$7,IF($F326="Y",+$H326*T$6,0),0)</f>
        <v>0</v>
      </c>
      <c r="U326" s="117">
        <f>IF('Copy &amp; Paste Roster Report Here'!$A323='Analytical Tests'!U$7,IF($F326="Y",+$H326*U$6,0),0)</f>
        <v>0</v>
      </c>
      <c r="V326" s="117">
        <f>IF('Copy &amp; Paste Roster Report Here'!$A323='Analytical Tests'!V$7,IF($F326="Y",+$H326*V$6,0),0)</f>
        <v>0</v>
      </c>
      <c r="W326" s="117">
        <f>IF('Copy &amp; Paste Roster Report Here'!$A323='Analytical Tests'!W$7,IF($F326="Y",+$H326*W$6,0),0)</f>
        <v>0</v>
      </c>
      <c r="X326" s="117">
        <f>IF('Copy &amp; Paste Roster Report Here'!$A323='Analytical Tests'!X$7,IF($F326="Y",+$H326*X$6,0),0)</f>
        <v>0</v>
      </c>
      <c r="Y326" s="117" t="b">
        <f>IF('Copy &amp; Paste Roster Report Here'!$A323='Analytical Tests'!Y$7,IF($F326="N",IF($J326&gt;=$C326,Y$6,+($I326/$D326)*Y$6),0))</f>
        <v>0</v>
      </c>
      <c r="Z326" s="117" t="b">
        <f>IF('Copy &amp; Paste Roster Report Here'!$A323='Analytical Tests'!Z$7,IF($F326="N",IF($J326&gt;=$C326,Z$6,+($I326/$D326)*Z$6),0))</f>
        <v>0</v>
      </c>
      <c r="AA326" s="117" t="b">
        <f>IF('Copy &amp; Paste Roster Report Here'!$A323='Analytical Tests'!AA$7,IF($F326="N",IF($J326&gt;=$C326,AA$6,+($I326/$D326)*AA$6),0))</f>
        <v>0</v>
      </c>
      <c r="AB326" s="117" t="b">
        <f>IF('Copy &amp; Paste Roster Report Here'!$A323='Analytical Tests'!AB$7,IF($F326="N",IF($J326&gt;=$C326,AB$6,+($I326/$D326)*AB$6),0))</f>
        <v>0</v>
      </c>
      <c r="AC326" s="117" t="b">
        <f>IF('Copy &amp; Paste Roster Report Here'!$A323='Analytical Tests'!AC$7,IF($F326="N",IF($J326&gt;=$C326,AC$6,+($I326/$D326)*AC$6),0))</f>
        <v>0</v>
      </c>
      <c r="AD326" s="117" t="b">
        <f>IF('Copy &amp; Paste Roster Report Here'!$A323='Analytical Tests'!AD$7,IF($F326="N",IF($J326&gt;=$C326,AD$6,+($I326/$D326)*AD$6),0))</f>
        <v>0</v>
      </c>
      <c r="AE326" s="117" t="b">
        <f>IF('Copy &amp; Paste Roster Report Here'!$A323='Analytical Tests'!AE$7,IF($F326="N",IF($J326&gt;=$C326,AE$6,+($I326/$D326)*AE$6),0))</f>
        <v>0</v>
      </c>
      <c r="AF326" s="117" t="b">
        <f>IF('Copy &amp; Paste Roster Report Here'!$A323='Analytical Tests'!AF$7,IF($F326="N",IF($J326&gt;=$C326,AF$6,+($I326/$D326)*AF$6),0))</f>
        <v>0</v>
      </c>
      <c r="AG326" s="117" t="b">
        <f>IF('Copy &amp; Paste Roster Report Here'!$A323='Analytical Tests'!AG$7,IF($F326="N",IF($J326&gt;=$C326,AG$6,+($I326/$D326)*AG$6),0))</f>
        <v>0</v>
      </c>
      <c r="AH326" s="117" t="b">
        <f>IF('Copy &amp; Paste Roster Report Here'!$A323='Analytical Tests'!AH$7,IF($F326="N",IF($J326&gt;=$C326,AH$6,+($I326/$D326)*AH$6),0))</f>
        <v>0</v>
      </c>
      <c r="AI326" s="117" t="b">
        <f>IF('Copy &amp; Paste Roster Report Here'!$A323='Analytical Tests'!AI$7,IF($F326="N",IF($J326&gt;=$C326,AI$6,+($I326/$D326)*AI$6),0))</f>
        <v>0</v>
      </c>
      <c r="AJ326" s="79"/>
      <c r="AK326" s="118">
        <f>IF('Copy &amp; Paste Roster Report Here'!$A323=AK$7,IF('Copy &amp; Paste Roster Report Here'!$M323="FT",1,0),0)</f>
        <v>0</v>
      </c>
      <c r="AL326" s="118">
        <f>IF('Copy &amp; Paste Roster Report Here'!$A323=AL$7,IF('Copy &amp; Paste Roster Report Here'!$M323="FT",1,0),0)</f>
        <v>0</v>
      </c>
      <c r="AM326" s="118">
        <f>IF('Copy &amp; Paste Roster Report Here'!$A323=AM$7,IF('Copy &amp; Paste Roster Report Here'!$M323="FT",1,0),0)</f>
        <v>0</v>
      </c>
      <c r="AN326" s="118">
        <f>IF('Copy &amp; Paste Roster Report Here'!$A323=AN$7,IF('Copy &amp; Paste Roster Report Here'!$M323="FT",1,0),0)</f>
        <v>0</v>
      </c>
      <c r="AO326" s="118">
        <f>IF('Copy &amp; Paste Roster Report Here'!$A323=AO$7,IF('Copy &amp; Paste Roster Report Here'!$M323="FT",1,0),0)</f>
        <v>0</v>
      </c>
      <c r="AP326" s="118">
        <f>IF('Copy &amp; Paste Roster Report Here'!$A323=AP$7,IF('Copy &amp; Paste Roster Report Here'!$M323="FT",1,0),0)</f>
        <v>0</v>
      </c>
      <c r="AQ326" s="118">
        <f>IF('Copy &amp; Paste Roster Report Here'!$A323=AQ$7,IF('Copy &amp; Paste Roster Report Here'!$M323="FT",1,0),0)</f>
        <v>0</v>
      </c>
      <c r="AR326" s="118">
        <f>IF('Copy &amp; Paste Roster Report Here'!$A323=AR$7,IF('Copy &amp; Paste Roster Report Here'!$M323="FT",1,0),0)</f>
        <v>0</v>
      </c>
      <c r="AS326" s="118">
        <f>IF('Copy &amp; Paste Roster Report Here'!$A323=AS$7,IF('Copy &amp; Paste Roster Report Here'!$M323="FT",1,0),0)</f>
        <v>0</v>
      </c>
      <c r="AT326" s="118">
        <f>IF('Copy &amp; Paste Roster Report Here'!$A323=AT$7,IF('Copy &amp; Paste Roster Report Here'!$M323="FT",1,0),0)</f>
        <v>0</v>
      </c>
      <c r="AU326" s="118">
        <f>IF('Copy &amp; Paste Roster Report Here'!$A323=AU$7,IF('Copy &amp; Paste Roster Report Here'!$M323="FT",1,0),0)</f>
        <v>0</v>
      </c>
      <c r="AV326" s="73">
        <f t="shared" si="70"/>
        <v>0</v>
      </c>
      <c r="AW326" s="119">
        <f>IF('Copy &amp; Paste Roster Report Here'!$A323=AW$7,IF('Copy &amp; Paste Roster Report Here'!$M323="HT",1,0),0)</f>
        <v>0</v>
      </c>
      <c r="AX326" s="119">
        <f>IF('Copy &amp; Paste Roster Report Here'!$A323=AX$7,IF('Copy &amp; Paste Roster Report Here'!$M323="HT",1,0),0)</f>
        <v>0</v>
      </c>
      <c r="AY326" s="119">
        <f>IF('Copy &amp; Paste Roster Report Here'!$A323=AY$7,IF('Copy &amp; Paste Roster Report Here'!$M323="HT",1,0),0)</f>
        <v>0</v>
      </c>
      <c r="AZ326" s="119">
        <f>IF('Copy &amp; Paste Roster Report Here'!$A323=AZ$7,IF('Copy &amp; Paste Roster Report Here'!$M323="HT",1,0),0)</f>
        <v>0</v>
      </c>
      <c r="BA326" s="119">
        <f>IF('Copy &amp; Paste Roster Report Here'!$A323=BA$7,IF('Copy &amp; Paste Roster Report Here'!$M323="HT",1,0),0)</f>
        <v>0</v>
      </c>
      <c r="BB326" s="119">
        <f>IF('Copy &amp; Paste Roster Report Here'!$A323=BB$7,IF('Copy &amp; Paste Roster Report Here'!$M323="HT",1,0),0)</f>
        <v>0</v>
      </c>
      <c r="BC326" s="119">
        <f>IF('Copy &amp; Paste Roster Report Here'!$A323=BC$7,IF('Copy &amp; Paste Roster Report Here'!$M323="HT",1,0),0)</f>
        <v>0</v>
      </c>
      <c r="BD326" s="119">
        <f>IF('Copy &amp; Paste Roster Report Here'!$A323=BD$7,IF('Copy &amp; Paste Roster Report Here'!$M323="HT",1,0),0)</f>
        <v>0</v>
      </c>
      <c r="BE326" s="119">
        <f>IF('Copy &amp; Paste Roster Report Here'!$A323=BE$7,IF('Copy &amp; Paste Roster Report Here'!$M323="HT",1,0),0)</f>
        <v>0</v>
      </c>
      <c r="BF326" s="119">
        <f>IF('Copy &amp; Paste Roster Report Here'!$A323=BF$7,IF('Copy &amp; Paste Roster Report Here'!$M323="HT",1,0),0)</f>
        <v>0</v>
      </c>
      <c r="BG326" s="119">
        <f>IF('Copy &amp; Paste Roster Report Here'!$A323=BG$7,IF('Copy &amp; Paste Roster Report Here'!$M323="HT",1,0),0)</f>
        <v>0</v>
      </c>
      <c r="BH326" s="73">
        <f t="shared" si="71"/>
        <v>0</v>
      </c>
      <c r="BI326" s="120">
        <f>IF('Copy &amp; Paste Roster Report Here'!$A323=BI$7,IF('Copy &amp; Paste Roster Report Here'!$M323="MT",1,0),0)</f>
        <v>0</v>
      </c>
      <c r="BJ326" s="120">
        <f>IF('Copy &amp; Paste Roster Report Here'!$A323=BJ$7,IF('Copy &amp; Paste Roster Report Here'!$M323="MT",1,0),0)</f>
        <v>0</v>
      </c>
      <c r="BK326" s="120">
        <f>IF('Copy &amp; Paste Roster Report Here'!$A323=BK$7,IF('Copy &amp; Paste Roster Report Here'!$M323="MT",1,0),0)</f>
        <v>0</v>
      </c>
      <c r="BL326" s="120">
        <f>IF('Copy &amp; Paste Roster Report Here'!$A323=BL$7,IF('Copy &amp; Paste Roster Report Here'!$M323="MT",1,0),0)</f>
        <v>0</v>
      </c>
      <c r="BM326" s="120">
        <f>IF('Copy &amp; Paste Roster Report Here'!$A323=BM$7,IF('Copy &amp; Paste Roster Report Here'!$M323="MT",1,0),0)</f>
        <v>0</v>
      </c>
      <c r="BN326" s="120">
        <f>IF('Copy &amp; Paste Roster Report Here'!$A323=BN$7,IF('Copy &amp; Paste Roster Report Here'!$M323="MT",1,0),0)</f>
        <v>0</v>
      </c>
      <c r="BO326" s="120">
        <f>IF('Copy &amp; Paste Roster Report Here'!$A323=BO$7,IF('Copy &amp; Paste Roster Report Here'!$M323="MT",1,0),0)</f>
        <v>0</v>
      </c>
      <c r="BP326" s="120">
        <f>IF('Copy &amp; Paste Roster Report Here'!$A323=BP$7,IF('Copy &amp; Paste Roster Report Here'!$M323="MT",1,0),0)</f>
        <v>0</v>
      </c>
      <c r="BQ326" s="120">
        <f>IF('Copy &amp; Paste Roster Report Here'!$A323=BQ$7,IF('Copy &amp; Paste Roster Report Here'!$M323="MT",1,0),0)</f>
        <v>0</v>
      </c>
      <c r="BR326" s="120">
        <f>IF('Copy &amp; Paste Roster Report Here'!$A323=BR$7,IF('Copy &amp; Paste Roster Report Here'!$M323="MT",1,0),0)</f>
        <v>0</v>
      </c>
      <c r="BS326" s="120">
        <f>IF('Copy &amp; Paste Roster Report Here'!$A323=BS$7,IF('Copy &amp; Paste Roster Report Here'!$M323="MT",1,0),0)</f>
        <v>0</v>
      </c>
      <c r="BT326" s="73">
        <f t="shared" si="72"/>
        <v>0</v>
      </c>
      <c r="BU326" s="121">
        <f>IF('Copy &amp; Paste Roster Report Here'!$A323=BU$7,IF('Copy &amp; Paste Roster Report Here'!$M323="fy",1,0),0)</f>
        <v>0</v>
      </c>
      <c r="BV326" s="121">
        <f>IF('Copy &amp; Paste Roster Report Here'!$A323=BV$7,IF('Copy &amp; Paste Roster Report Here'!$M323="fy",1,0),0)</f>
        <v>0</v>
      </c>
      <c r="BW326" s="121">
        <f>IF('Copy &amp; Paste Roster Report Here'!$A323=BW$7,IF('Copy &amp; Paste Roster Report Here'!$M323="fy",1,0),0)</f>
        <v>0</v>
      </c>
      <c r="BX326" s="121">
        <f>IF('Copy &amp; Paste Roster Report Here'!$A323=BX$7,IF('Copy &amp; Paste Roster Report Here'!$M323="fy",1,0),0)</f>
        <v>0</v>
      </c>
      <c r="BY326" s="121">
        <f>IF('Copy &amp; Paste Roster Report Here'!$A323=BY$7,IF('Copy &amp; Paste Roster Report Here'!$M323="fy",1,0),0)</f>
        <v>0</v>
      </c>
      <c r="BZ326" s="121">
        <f>IF('Copy &amp; Paste Roster Report Here'!$A323=BZ$7,IF('Copy &amp; Paste Roster Report Here'!$M323="fy",1,0),0)</f>
        <v>0</v>
      </c>
      <c r="CA326" s="121">
        <f>IF('Copy &amp; Paste Roster Report Here'!$A323=CA$7,IF('Copy &amp; Paste Roster Report Here'!$M323="fy",1,0),0)</f>
        <v>0</v>
      </c>
      <c r="CB326" s="121">
        <f>IF('Copy &amp; Paste Roster Report Here'!$A323=CB$7,IF('Copy &amp; Paste Roster Report Here'!$M323="fy",1,0),0)</f>
        <v>0</v>
      </c>
      <c r="CC326" s="121">
        <f>IF('Copy &amp; Paste Roster Report Here'!$A323=CC$7,IF('Copy &amp; Paste Roster Report Here'!$M323="fy",1,0),0)</f>
        <v>0</v>
      </c>
      <c r="CD326" s="121">
        <f>IF('Copy &amp; Paste Roster Report Here'!$A323=CD$7,IF('Copy &amp; Paste Roster Report Here'!$M323="fy",1,0),0)</f>
        <v>0</v>
      </c>
      <c r="CE326" s="121">
        <f>IF('Copy &amp; Paste Roster Report Here'!$A323=CE$7,IF('Copy &amp; Paste Roster Report Here'!$M323="fy",1,0),0)</f>
        <v>0</v>
      </c>
      <c r="CF326" s="73">
        <f t="shared" si="73"/>
        <v>0</v>
      </c>
      <c r="CG326" s="122">
        <f>IF('Copy &amp; Paste Roster Report Here'!$A323=CG$7,IF('Copy &amp; Paste Roster Report Here'!$M323="RH",1,0),0)</f>
        <v>0</v>
      </c>
      <c r="CH326" s="122">
        <f>IF('Copy &amp; Paste Roster Report Here'!$A323=CH$7,IF('Copy &amp; Paste Roster Report Here'!$M323="RH",1,0),0)</f>
        <v>0</v>
      </c>
      <c r="CI326" s="122">
        <f>IF('Copy &amp; Paste Roster Report Here'!$A323=CI$7,IF('Copy &amp; Paste Roster Report Here'!$M323="RH",1,0),0)</f>
        <v>0</v>
      </c>
      <c r="CJ326" s="122">
        <f>IF('Copy &amp; Paste Roster Report Here'!$A323=CJ$7,IF('Copy &amp; Paste Roster Report Here'!$M323="RH",1,0),0)</f>
        <v>0</v>
      </c>
      <c r="CK326" s="122">
        <f>IF('Copy &amp; Paste Roster Report Here'!$A323=CK$7,IF('Copy &amp; Paste Roster Report Here'!$M323="RH",1,0),0)</f>
        <v>0</v>
      </c>
      <c r="CL326" s="122">
        <f>IF('Copy &amp; Paste Roster Report Here'!$A323=CL$7,IF('Copy &amp; Paste Roster Report Here'!$M323="RH",1,0),0)</f>
        <v>0</v>
      </c>
      <c r="CM326" s="122">
        <f>IF('Copy &amp; Paste Roster Report Here'!$A323=CM$7,IF('Copy &amp; Paste Roster Report Here'!$M323="RH",1,0),0)</f>
        <v>0</v>
      </c>
      <c r="CN326" s="122">
        <f>IF('Copy &amp; Paste Roster Report Here'!$A323=CN$7,IF('Copy &amp; Paste Roster Report Here'!$M323="RH",1,0),0)</f>
        <v>0</v>
      </c>
      <c r="CO326" s="122">
        <f>IF('Copy &amp; Paste Roster Report Here'!$A323=CO$7,IF('Copy &amp; Paste Roster Report Here'!$M323="RH",1,0),0)</f>
        <v>0</v>
      </c>
      <c r="CP326" s="122">
        <f>IF('Copy &amp; Paste Roster Report Here'!$A323=CP$7,IF('Copy &amp; Paste Roster Report Here'!$M323="RH",1,0),0)</f>
        <v>0</v>
      </c>
      <c r="CQ326" s="122">
        <f>IF('Copy &amp; Paste Roster Report Here'!$A323=CQ$7,IF('Copy &amp; Paste Roster Report Here'!$M323="RH",1,0),0)</f>
        <v>0</v>
      </c>
      <c r="CR326" s="73">
        <f t="shared" si="74"/>
        <v>0</v>
      </c>
      <c r="CS326" s="123">
        <f>IF('Copy &amp; Paste Roster Report Here'!$A323=CS$7,IF('Copy &amp; Paste Roster Report Here'!$M323="QT",1,0),0)</f>
        <v>0</v>
      </c>
      <c r="CT326" s="123">
        <f>IF('Copy &amp; Paste Roster Report Here'!$A323=CT$7,IF('Copy &amp; Paste Roster Report Here'!$M323="QT",1,0),0)</f>
        <v>0</v>
      </c>
      <c r="CU326" s="123">
        <f>IF('Copy &amp; Paste Roster Report Here'!$A323=CU$7,IF('Copy &amp; Paste Roster Report Here'!$M323="QT",1,0),0)</f>
        <v>0</v>
      </c>
      <c r="CV326" s="123">
        <f>IF('Copy &amp; Paste Roster Report Here'!$A323=CV$7,IF('Copy &amp; Paste Roster Report Here'!$M323="QT",1,0),0)</f>
        <v>0</v>
      </c>
      <c r="CW326" s="123">
        <f>IF('Copy &amp; Paste Roster Report Here'!$A323=CW$7,IF('Copy &amp; Paste Roster Report Here'!$M323="QT",1,0),0)</f>
        <v>0</v>
      </c>
      <c r="CX326" s="123">
        <f>IF('Copy &amp; Paste Roster Report Here'!$A323=CX$7,IF('Copy &amp; Paste Roster Report Here'!$M323="QT",1,0),0)</f>
        <v>0</v>
      </c>
      <c r="CY326" s="123">
        <f>IF('Copy &amp; Paste Roster Report Here'!$A323=CY$7,IF('Copy &amp; Paste Roster Report Here'!$M323="QT",1,0),0)</f>
        <v>0</v>
      </c>
      <c r="CZ326" s="123">
        <f>IF('Copy &amp; Paste Roster Report Here'!$A323=CZ$7,IF('Copy &amp; Paste Roster Report Here'!$M323="QT",1,0),0)</f>
        <v>0</v>
      </c>
      <c r="DA326" s="123">
        <f>IF('Copy &amp; Paste Roster Report Here'!$A323=DA$7,IF('Copy &amp; Paste Roster Report Here'!$M323="QT",1,0),0)</f>
        <v>0</v>
      </c>
      <c r="DB326" s="123">
        <f>IF('Copy &amp; Paste Roster Report Here'!$A323=DB$7,IF('Copy &amp; Paste Roster Report Here'!$M323="QT",1,0),0)</f>
        <v>0</v>
      </c>
      <c r="DC326" s="123">
        <f>IF('Copy &amp; Paste Roster Report Here'!$A323=DC$7,IF('Copy &amp; Paste Roster Report Here'!$M323="QT",1,0),0)</f>
        <v>0</v>
      </c>
      <c r="DD326" s="73">
        <f t="shared" si="75"/>
        <v>0</v>
      </c>
      <c r="DE326" s="124">
        <f>IF('Copy &amp; Paste Roster Report Here'!$A323=DE$7,IF('Copy &amp; Paste Roster Report Here'!$M323="xxxxxxxxxxx",1,0),0)</f>
        <v>0</v>
      </c>
      <c r="DF326" s="124">
        <f>IF('Copy &amp; Paste Roster Report Here'!$A323=DF$7,IF('Copy &amp; Paste Roster Report Here'!$M323="xxxxxxxxxxx",1,0),0)</f>
        <v>0</v>
      </c>
      <c r="DG326" s="124">
        <f>IF('Copy &amp; Paste Roster Report Here'!$A323=DG$7,IF('Copy &amp; Paste Roster Report Here'!$M323="xxxxxxxxxxx",1,0),0)</f>
        <v>0</v>
      </c>
      <c r="DH326" s="124">
        <f>IF('Copy &amp; Paste Roster Report Here'!$A323=DH$7,IF('Copy &amp; Paste Roster Report Here'!$M323="xxxxxxxxxxx",1,0),0)</f>
        <v>0</v>
      </c>
      <c r="DI326" s="124">
        <f>IF('Copy &amp; Paste Roster Report Here'!$A323=DI$7,IF('Copy &amp; Paste Roster Report Here'!$M323="xxxxxxxxxxx",1,0),0)</f>
        <v>0</v>
      </c>
      <c r="DJ326" s="124">
        <f>IF('Copy &amp; Paste Roster Report Here'!$A323=DJ$7,IF('Copy &amp; Paste Roster Report Here'!$M323="xxxxxxxxxxx",1,0),0)</f>
        <v>0</v>
      </c>
      <c r="DK326" s="124">
        <f>IF('Copy &amp; Paste Roster Report Here'!$A323=DK$7,IF('Copy &amp; Paste Roster Report Here'!$M323="xxxxxxxxxxx",1,0),0)</f>
        <v>0</v>
      </c>
      <c r="DL326" s="124">
        <f>IF('Copy &amp; Paste Roster Report Here'!$A323=DL$7,IF('Copy &amp; Paste Roster Report Here'!$M323="xxxxxxxxxxx",1,0),0)</f>
        <v>0</v>
      </c>
      <c r="DM326" s="124">
        <f>IF('Copy &amp; Paste Roster Report Here'!$A323=DM$7,IF('Copy &amp; Paste Roster Report Here'!$M323="xxxxxxxxxxx",1,0),0)</f>
        <v>0</v>
      </c>
      <c r="DN326" s="124">
        <f>IF('Copy &amp; Paste Roster Report Here'!$A323=DN$7,IF('Copy &amp; Paste Roster Report Here'!$M323="xxxxxxxxxxx",1,0),0)</f>
        <v>0</v>
      </c>
      <c r="DO326" s="124">
        <f>IF('Copy &amp; Paste Roster Report Here'!$A323=DO$7,IF('Copy &amp; Paste Roster Report Here'!$M323="xxxxxxxxxxx",1,0),0)</f>
        <v>0</v>
      </c>
      <c r="DP326" s="125">
        <f t="shared" si="76"/>
        <v>0</v>
      </c>
      <c r="DQ326" s="126">
        <f t="shared" si="77"/>
        <v>0</v>
      </c>
    </row>
    <row r="327" spans="1:121" x14ac:dyDescent="0.2">
      <c r="A327" s="111">
        <f t="shared" si="63"/>
        <v>0</v>
      </c>
      <c r="B327" s="111">
        <f t="shared" si="64"/>
        <v>0</v>
      </c>
      <c r="C327" s="112">
        <f>+('Copy &amp; Paste Roster Report Here'!$P324-'Copy &amp; Paste Roster Report Here'!$O324)/30</f>
        <v>0</v>
      </c>
      <c r="D327" s="112">
        <f>+('Copy &amp; Paste Roster Report Here'!$P324-'Copy &amp; Paste Roster Report Here'!$O324)</f>
        <v>0</v>
      </c>
      <c r="E327" s="111">
        <f>'Copy &amp; Paste Roster Report Here'!N324</f>
        <v>0</v>
      </c>
      <c r="F327" s="111" t="str">
        <f t="shared" si="65"/>
        <v>N</v>
      </c>
      <c r="G327" s="111">
        <f>'Copy &amp; Paste Roster Report Here'!R324</f>
        <v>0</v>
      </c>
      <c r="H327" s="113">
        <f t="shared" si="66"/>
        <v>0</v>
      </c>
      <c r="I327" s="112">
        <f>IF(F327="N",$F$5-'Copy &amp; Paste Roster Report Here'!O324,+'Copy &amp; Paste Roster Report Here'!Q324-'Copy &amp; Paste Roster Report Here'!O324)</f>
        <v>0</v>
      </c>
      <c r="J327" s="114">
        <f t="shared" si="67"/>
        <v>0</v>
      </c>
      <c r="K327" s="114">
        <f t="shared" si="68"/>
        <v>0</v>
      </c>
      <c r="L327" s="115">
        <f>'Copy &amp; Paste Roster Report Here'!F324</f>
        <v>0</v>
      </c>
      <c r="M327" s="116">
        <f t="shared" si="69"/>
        <v>0</v>
      </c>
      <c r="N327" s="117">
        <f>IF('Copy &amp; Paste Roster Report Here'!$A324='Analytical Tests'!N$7,IF($F327="Y",+$H327*N$6,0),0)</f>
        <v>0</v>
      </c>
      <c r="O327" s="117">
        <f>IF('Copy &amp; Paste Roster Report Here'!$A324='Analytical Tests'!O$7,IF($F327="Y",+$H327*O$6,0),0)</f>
        <v>0</v>
      </c>
      <c r="P327" s="117">
        <f>IF('Copy &amp; Paste Roster Report Here'!$A324='Analytical Tests'!P$7,IF($F327="Y",+$H327*P$6,0),0)</f>
        <v>0</v>
      </c>
      <c r="Q327" s="117">
        <f>IF('Copy &amp; Paste Roster Report Here'!$A324='Analytical Tests'!Q$7,IF($F327="Y",+$H327*Q$6,0),0)</f>
        <v>0</v>
      </c>
      <c r="R327" s="117">
        <f>IF('Copy &amp; Paste Roster Report Here'!$A324='Analytical Tests'!R$7,IF($F327="Y",+$H327*R$6,0),0)</f>
        <v>0</v>
      </c>
      <c r="S327" s="117">
        <f>IF('Copy &amp; Paste Roster Report Here'!$A324='Analytical Tests'!S$7,IF($F327="Y",+$H327*S$6,0),0)</f>
        <v>0</v>
      </c>
      <c r="T327" s="117">
        <f>IF('Copy &amp; Paste Roster Report Here'!$A324='Analytical Tests'!T$7,IF($F327="Y",+$H327*T$6,0),0)</f>
        <v>0</v>
      </c>
      <c r="U327" s="117">
        <f>IF('Copy &amp; Paste Roster Report Here'!$A324='Analytical Tests'!U$7,IF($F327="Y",+$H327*U$6,0),0)</f>
        <v>0</v>
      </c>
      <c r="V327" s="117">
        <f>IF('Copy &amp; Paste Roster Report Here'!$A324='Analytical Tests'!V$7,IF($F327="Y",+$H327*V$6,0),0)</f>
        <v>0</v>
      </c>
      <c r="W327" s="117">
        <f>IF('Copy &amp; Paste Roster Report Here'!$A324='Analytical Tests'!W$7,IF($F327="Y",+$H327*W$6,0),0)</f>
        <v>0</v>
      </c>
      <c r="X327" s="117">
        <f>IF('Copy &amp; Paste Roster Report Here'!$A324='Analytical Tests'!X$7,IF($F327="Y",+$H327*X$6,0),0)</f>
        <v>0</v>
      </c>
      <c r="Y327" s="117" t="b">
        <f>IF('Copy &amp; Paste Roster Report Here'!$A324='Analytical Tests'!Y$7,IF($F327="N",IF($J327&gt;=$C327,Y$6,+($I327/$D327)*Y$6),0))</f>
        <v>0</v>
      </c>
      <c r="Z327" s="117" t="b">
        <f>IF('Copy &amp; Paste Roster Report Here'!$A324='Analytical Tests'!Z$7,IF($F327="N",IF($J327&gt;=$C327,Z$6,+($I327/$D327)*Z$6),0))</f>
        <v>0</v>
      </c>
      <c r="AA327" s="117" t="b">
        <f>IF('Copy &amp; Paste Roster Report Here'!$A324='Analytical Tests'!AA$7,IF($F327="N",IF($J327&gt;=$C327,AA$6,+($I327/$D327)*AA$6),0))</f>
        <v>0</v>
      </c>
      <c r="AB327" s="117" t="b">
        <f>IF('Copy &amp; Paste Roster Report Here'!$A324='Analytical Tests'!AB$7,IF($F327="N",IF($J327&gt;=$C327,AB$6,+($I327/$D327)*AB$6),0))</f>
        <v>0</v>
      </c>
      <c r="AC327" s="117" t="b">
        <f>IF('Copy &amp; Paste Roster Report Here'!$A324='Analytical Tests'!AC$7,IF($F327="N",IF($J327&gt;=$C327,AC$6,+($I327/$D327)*AC$6),0))</f>
        <v>0</v>
      </c>
      <c r="AD327" s="117" t="b">
        <f>IF('Copy &amp; Paste Roster Report Here'!$A324='Analytical Tests'!AD$7,IF($F327="N",IF($J327&gt;=$C327,AD$6,+($I327/$D327)*AD$6),0))</f>
        <v>0</v>
      </c>
      <c r="AE327" s="117" t="b">
        <f>IF('Copy &amp; Paste Roster Report Here'!$A324='Analytical Tests'!AE$7,IF($F327="N",IF($J327&gt;=$C327,AE$6,+($I327/$D327)*AE$6),0))</f>
        <v>0</v>
      </c>
      <c r="AF327" s="117" t="b">
        <f>IF('Copy &amp; Paste Roster Report Here'!$A324='Analytical Tests'!AF$7,IF($F327="N",IF($J327&gt;=$C327,AF$6,+($I327/$D327)*AF$6),0))</f>
        <v>0</v>
      </c>
      <c r="AG327" s="117" t="b">
        <f>IF('Copy &amp; Paste Roster Report Here'!$A324='Analytical Tests'!AG$7,IF($F327="N",IF($J327&gt;=$C327,AG$6,+($I327/$D327)*AG$6),0))</f>
        <v>0</v>
      </c>
      <c r="AH327" s="117" t="b">
        <f>IF('Copy &amp; Paste Roster Report Here'!$A324='Analytical Tests'!AH$7,IF($F327="N",IF($J327&gt;=$C327,AH$6,+($I327/$D327)*AH$6),0))</f>
        <v>0</v>
      </c>
      <c r="AI327" s="117" t="b">
        <f>IF('Copy &amp; Paste Roster Report Here'!$A324='Analytical Tests'!AI$7,IF($F327="N",IF($J327&gt;=$C327,AI$6,+($I327/$D327)*AI$6),0))</f>
        <v>0</v>
      </c>
      <c r="AJ327" s="79"/>
      <c r="AK327" s="118">
        <f>IF('Copy &amp; Paste Roster Report Here'!$A324=AK$7,IF('Copy &amp; Paste Roster Report Here'!$M324="FT",1,0),0)</f>
        <v>0</v>
      </c>
      <c r="AL327" s="118">
        <f>IF('Copy &amp; Paste Roster Report Here'!$A324=AL$7,IF('Copy &amp; Paste Roster Report Here'!$M324="FT",1,0),0)</f>
        <v>0</v>
      </c>
      <c r="AM327" s="118">
        <f>IF('Copy &amp; Paste Roster Report Here'!$A324=AM$7,IF('Copy &amp; Paste Roster Report Here'!$M324="FT",1,0),0)</f>
        <v>0</v>
      </c>
      <c r="AN327" s="118">
        <f>IF('Copy &amp; Paste Roster Report Here'!$A324=AN$7,IF('Copy &amp; Paste Roster Report Here'!$M324="FT",1,0),0)</f>
        <v>0</v>
      </c>
      <c r="AO327" s="118">
        <f>IF('Copy &amp; Paste Roster Report Here'!$A324=AO$7,IF('Copy &amp; Paste Roster Report Here'!$M324="FT",1,0),0)</f>
        <v>0</v>
      </c>
      <c r="AP327" s="118">
        <f>IF('Copy &amp; Paste Roster Report Here'!$A324=AP$7,IF('Copy &amp; Paste Roster Report Here'!$M324="FT",1,0),0)</f>
        <v>0</v>
      </c>
      <c r="AQ327" s="118">
        <f>IF('Copy &amp; Paste Roster Report Here'!$A324=AQ$7,IF('Copy &amp; Paste Roster Report Here'!$M324="FT",1,0),0)</f>
        <v>0</v>
      </c>
      <c r="AR327" s="118">
        <f>IF('Copy &amp; Paste Roster Report Here'!$A324=AR$7,IF('Copy &amp; Paste Roster Report Here'!$M324="FT",1,0),0)</f>
        <v>0</v>
      </c>
      <c r="AS327" s="118">
        <f>IF('Copy &amp; Paste Roster Report Here'!$A324=AS$7,IF('Copy &amp; Paste Roster Report Here'!$M324="FT",1,0),0)</f>
        <v>0</v>
      </c>
      <c r="AT327" s="118">
        <f>IF('Copy &amp; Paste Roster Report Here'!$A324=AT$7,IF('Copy &amp; Paste Roster Report Here'!$M324="FT",1,0),0)</f>
        <v>0</v>
      </c>
      <c r="AU327" s="118">
        <f>IF('Copy &amp; Paste Roster Report Here'!$A324=AU$7,IF('Copy &amp; Paste Roster Report Here'!$M324="FT",1,0),0)</f>
        <v>0</v>
      </c>
      <c r="AV327" s="73">
        <f t="shared" si="70"/>
        <v>0</v>
      </c>
      <c r="AW327" s="119">
        <f>IF('Copy &amp; Paste Roster Report Here'!$A324=AW$7,IF('Copy &amp; Paste Roster Report Here'!$M324="HT",1,0),0)</f>
        <v>0</v>
      </c>
      <c r="AX327" s="119">
        <f>IF('Copy &amp; Paste Roster Report Here'!$A324=AX$7,IF('Copy &amp; Paste Roster Report Here'!$M324="HT",1,0),0)</f>
        <v>0</v>
      </c>
      <c r="AY327" s="119">
        <f>IF('Copy &amp; Paste Roster Report Here'!$A324=AY$7,IF('Copy &amp; Paste Roster Report Here'!$M324="HT",1,0),0)</f>
        <v>0</v>
      </c>
      <c r="AZ327" s="119">
        <f>IF('Copy &amp; Paste Roster Report Here'!$A324=AZ$7,IF('Copy &amp; Paste Roster Report Here'!$M324="HT",1,0),0)</f>
        <v>0</v>
      </c>
      <c r="BA327" s="119">
        <f>IF('Copy &amp; Paste Roster Report Here'!$A324=BA$7,IF('Copy &amp; Paste Roster Report Here'!$M324="HT",1,0),0)</f>
        <v>0</v>
      </c>
      <c r="BB327" s="119">
        <f>IF('Copy &amp; Paste Roster Report Here'!$A324=BB$7,IF('Copy &amp; Paste Roster Report Here'!$M324="HT",1,0),0)</f>
        <v>0</v>
      </c>
      <c r="BC327" s="119">
        <f>IF('Copy &amp; Paste Roster Report Here'!$A324=BC$7,IF('Copy &amp; Paste Roster Report Here'!$M324="HT",1,0),0)</f>
        <v>0</v>
      </c>
      <c r="BD327" s="119">
        <f>IF('Copy &amp; Paste Roster Report Here'!$A324=BD$7,IF('Copy &amp; Paste Roster Report Here'!$M324="HT",1,0),0)</f>
        <v>0</v>
      </c>
      <c r="BE327" s="119">
        <f>IF('Copy &amp; Paste Roster Report Here'!$A324=BE$7,IF('Copy &amp; Paste Roster Report Here'!$M324="HT",1,0),0)</f>
        <v>0</v>
      </c>
      <c r="BF327" s="119">
        <f>IF('Copy &amp; Paste Roster Report Here'!$A324=BF$7,IF('Copy &amp; Paste Roster Report Here'!$M324="HT",1,0),0)</f>
        <v>0</v>
      </c>
      <c r="BG327" s="119">
        <f>IF('Copy &amp; Paste Roster Report Here'!$A324=BG$7,IF('Copy &amp; Paste Roster Report Here'!$M324="HT",1,0),0)</f>
        <v>0</v>
      </c>
      <c r="BH327" s="73">
        <f t="shared" si="71"/>
        <v>0</v>
      </c>
      <c r="BI327" s="120">
        <f>IF('Copy &amp; Paste Roster Report Here'!$A324=BI$7,IF('Copy &amp; Paste Roster Report Here'!$M324="MT",1,0),0)</f>
        <v>0</v>
      </c>
      <c r="BJ327" s="120">
        <f>IF('Copy &amp; Paste Roster Report Here'!$A324=BJ$7,IF('Copy &amp; Paste Roster Report Here'!$M324="MT",1,0),0)</f>
        <v>0</v>
      </c>
      <c r="BK327" s="120">
        <f>IF('Copy &amp; Paste Roster Report Here'!$A324=BK$7,IF('Copy &amp; Paste Roster Report Here'!$M324="MT",1,0),0)</f>
        <v>0</v>
      </c>
      <c r="BL327" s="120">
        <f>IF('Copy &amp; Paste Roster Report Here'!$A324=BL$7,IF('Copy &amp; Paste Roster Report Here'!$M324="MT",1,0),0)</f>
        <v>0</v>
      </c>
      <c r="BM327" s="120">
        <f>IF('Copy &amp; Paste Roster Report Here'!$A324=BM$7,IF('Copy &amp; Paste Roster Report Here'!$M324="MT",1,0),0)</f>
        <v>0</v>
      </c>
      <c r="BN327" s="120">
        <f>IF('Copy &amp; Paste Roster Report Here'!$A324=BN$7,IF('Copy &amp; Paste Roster Report Here'!$M324="MT",1,0),0)</f>
        <v>0</v>
      </c>
      <c r="BO327" s="120">
        <f>IF('Copy &amp; Paste Roster Report Here'!$A324=BO$7,IF('Copy &amp; Paste Roster Report Here'!$M324="MT",1,0),0)</f>
        <v>0</v>
      </c>
      <c r="BP327" s="120">
        <f>IF('Copy &amp; Paste Roster Report Here'!$A324=BP$7,IF('Copy &amp; Paste Roster Report Here'!$M324="MT",1,0),0)</f>
        <v>0</v>
      </c>
      <c r="BQ327" s="120">
        <f>IF('Copy &amp; Paste Roster Report Here'!$A324=BQ$7,IF('Copy &amp; Paste Roster Report Here'!$M324="MT",1,0),0)</f>
        <v>0</v>
      </c>
      <c r="BR327" s="120">
        <f>IF('Copy &amp; Paste Roster Report Here'!$A324=BR$7,IF('Copy &amp; Paste Roster Report Here'!$M324="MT",1,0),0)</f>
        <v>0</v>
      </c>
      <c r="BS327" s="120">
        <f>IF('Copy &amp; Paste Roster Report Here'!$A324=BS$7,IF('Copy &amp; Paste Roster Report Here'!$M324="MT",1,0),0)</f>
        <v>0</v>
      </c>
      <c r="BT327" s="73">
        <f t="shared" si="72"/>
        <v>0</v>
      </c>
      <c r="BU327" s="121">
        <f>IF('Copy &amp; Paste Roster Report Here'!$A324=BU$7,IF('Copy &amp; Paste Roster Report Here'!$M324="fy",1,0),0)</f>
        <v>0</v>
      </c>
      <c r="BV327" s="121">
        <f>IF('Copy &amp; Paste Roster Report Here'!$A324=BV$7,IF('Copy &amp; Paste Roster Report Here'!$M324="fy",1,0),0)</f>
        <v>0</v>
      </c>
      <c r="BW327" s="121">
        <f>IF('Copy &amp; Paste Roster Report Here'!$A324=BW$7,IF('Copy &amp; Paste Roster Report Here'!$M324="fy",1,0),0)</f>
        <v>0</v>
      </c>
      <c r="BX327" s="121">
        <f>IF('Copy &amp; Paste Roster Report Here'!$A324=BX$7,IF('Copy &amp; Paste Roster Report Here'!$M324="fy",1,0),0)</f>
        <v>0</v>
      </c>
      <c r="BY327" s="121">
        <f>IF('Copy &amp; Paste Roster Report Here'!$A324=BY$7,IF('Copy &amp; Paste Roster Report Here'!$M324="fy",1,0),0)</f>
        <v>0</v>
      </c>
      <c r="BZ327" s="121">
        <f>IF('Copy &amp; Paste Roster Report Here'!$A324=BZ$7,IF('Copy &amp; Paste Roster Report Here'!$M324="fy",1,0),0)</f>
        <v>0</v>
      </c>
      <c r="CA327" s="121">
        <f>IF('Copy &amp; Paste Roster Report Here'!$A324=CA$7,IF('Copy &amp; Paste Roster Report Here'!$M324="fy",1,0),0)</f>
        <v>0</v>
      </c>
      <c r="CB327" s="121">
        <f>IF('Copy &amp; Paste Roster Report Here'!$A324=CB$7,IF('Copy &amp; Paste Roster Report Here'!$M324="fy",1,0),0)</f>
        <v>0</v>
      </c>
      <c r="CC327" s="121">
        <f>IF('Copy &amp; Paste Roster Report Here'!$A324=CC$7,IF('Copy &amp; Paste Roster Report Here'!$M324="fy",1,0),0)</f>
        <v>0</v>
      </c>
      <c r="CD327" s="121">
        <f>IF('Copy &amp; Paste Roster Report Here'!$A324=CD$7,IF('Copy &amp; Paste Roster Report Here'!$M324="fy",1,0),0)</f>
        <v>0</v>
      </c>
      <c r="CE327" s="121">
        <f>IF('Copy &amp; Paste Roster Report Here'!$A324=CE$7,IF('Copy &amp; Paste Roster Report Here'!$M324="fy",1,0),0)</f>
        <v>0</v>
      </c>
      <c r="CF327" s="73">
        <f t="shared" si="73"/>
        <v>0</v>
      </c>
      <c r="CG327" s="122">
        <f>IF('Copy &amp; Paste Roster Report Here'!$A324=CG$7,IF('Copy &amp; Paste Roster Report Here'!$M324="RH",1,0),0)</f>
        <v>0</v>
      </c>
      <c r="CH327" s="122">
        <f>IF('Copy &amp; Paste Roster Report Here'!$A324=CH$7,IF('Copy &amp; Paste Roster Report Here'!$M324="RH",1,0),0)</f>
        <v>0</v>
      </c>
      <c r="CI327" s="122">
        <f>IF('Copy &amp; Paste Roster Report Here'!$A324=CI$7,IF('Copy &amp; Paste Roster Report Here'!$M324="RH",1,0),0)</f>
        <v>0</v>
      </c>
      <c r="CJ327" s="122">
        <f>IF('Copy &amp; Paste Roster Report Here'!$A324=CJ$7,IF('Copy &amp; Paste Roster Report Here'!$M324="RH",1,0),0)</f>
        <v>0</v>
      </c>
      <c r="CK327" s="122">
        <f>IF('Copy &amp; Paste Roster Report Here'!$A324=CK$7,IF('Copy &amp; Paste Roster Report Here'!$M324="RH",1,0),0)</f>
        <v>0</v>
      </c>
      <c r="CL327" s="122">
        <f>IF('Copy &amp; Paste Roster Report Here'!$A324=CL$7,IF('Copy &amp; Paste Roster Report Here'!$M324="RH",1,0),0)</f>
        <v>0</v>
      </c>
      <c r="CM327" s="122">
        <f>IF('Copy &amp; Paste Roster Report Here'!$A324=CM$7,IF('Copy &amp; Paste Roster Report Here'!$M324="RH",1,0),0)</f>
        <v>0</v>
      </c>
      <c r="CN327" s="122">
        <f>IF('Copy &amp; Paste Roster Report Here'!$A324=CN$7,IF('Copy &amp; Paste Roster Report Here'!$M324="RH",1,0),0)</f>
        <v>0</v>
      </c>
      <c r="CO327" s="122">
        <f>IF('Copy &amp; Paste Roster Report Here'!$A324=CO$7,IF('Copy &amp; Paste Roster Report Here'!$M324="RH",1,0),0)</f>
        <v>0</v>
      </c>
      <c r="CP327" s="122">
        <f>IF('Copy &amp; Paste Roster Report Here'!$A324=CP$7,IF('Copy &amp; Paste Roster Report Here'!$M324="RH",1,0),0)</f>
        <v>0</v>
      </c>
      <c r="CQ327" s="122">
        <f>IF('Copy &amp; Paste Roster Report Here'!$A324=CQ$7,IF('Copy &amp; Paste Roster Report Here'!$M324="RH",1,0),0)</f>
        <v>0</v>
      </c>
      <c r="CR327" s="73">
        <f t="shared" si="74"/>
        <v>0</v>
      </c>
      <c r="CS327" s="123">
        <f>IF('Copy &amp; Paste Roster Report Here'!$A324=CS$7,IF('Copy &amp; Paste Roster Report Here'!$M324="QT",1,0),0)</f>
        <v>0</v>
      </c>
      <c r="CT327" s="123">
        <f>IF('Copy &amp; Paste Roster Report Here'!$A324=CT$7,IF('Copy &amp; Paste Roster Report Here'!$M324="QT",1,0),0)</f>
        <v>0</v>
      </c>
      <c r="CU327" s="123">
        <f>IF('Copy &amp; Paste Roster Report Here'!$A324=CU$7,IF('Copy &amp; Paste Roster Report Here'!$M324="QT",1,0),0)</f>
        <v>0</v>
      </c>
      <c r="CV327" s="123">
        <f>IF('Copy &amp; Paste Roster Report Here'!$A324=CV$7,IF('Copy &amp; Paste Roster Report Here'!$M324="QT",1,0),0)</f>
        <v>0</v>
      </c>
      <c r="CW327" s="123">
        <f>IF('Copy &amp; Paste Roster Report Here'!$A324=CW$7,IF('Copy &amp; Paste Roster Report Here'!$M324="QT",1,0),0)</f>
        <v>0</v>
      </c>
      <c r="CX327" s="123">
        <f>IF('Copy &amp; Paste Roster Report Here'!$A324=CX$7,IF('Copy &amp; Paste Roster Report Here'!$M324="QT",1,0),0)</f>
        <v>0</v>
      </c>
      <c r="CY327" s="123">
        <f>IF('Copy &amp; Paste Roster Report Here'!$A324=CY$7,IF('Copy &amp; Paste Roster Report Here'!$M324="QT",1,0),0)</f>
        <v>0</v>
      </c>
      <c r="CZ327" s="123">
        <f>IF('Copy &amp; Paste Roster Report Here'!$A324=CZ$7,IF('Copy &amp; Paste Roster Report Here'!$M324="QT",1,0),0)</f>
        <v>0</v>
      </c>
      <c r="DA327" s="123">
        <f>IF('Copy &amp; Paste Roster Report Here'!$A324=DA$7,IF('Copy &amp; Paste Roster Report Here'!$M324="QT",1,0),0)</f>
        <v>0</v>
      </c>
      <c r="DB327" s="123">
        <f>IF('Copy &amp; Paste Roster Report Here'!$A324=DB$7,IF('Copy &amp; Paste Roster Report Here'!$M324="QT",1,0),0)</f>
        <v>0</v>
      </c>
      <c r="DC327" s="123">
        <f>IF('Copy &amp; Paste Roster Report Here'!$A324=DC$7,IF('Copy &amp; Paste Roster Report Here'!$M324="QT",1,0),0)</f>
        <v>0</v>
      </c>
      <c r="DD327" s="73">
        <f t="shared" si="75"/>
        <v>0</v>
      </c>
      <c r="DE327" s="124">
        <f>IF('Copy &amp; Paste Roster Report Here'!$A324=DE$7,IF('Copy &amp; Paste Roster Report Here'!$M324="xxxxxxxxxxx",1,0),0)</f>
        <v>0</v>
      </c>
      <c r="DF327" s="124">
        <f>IF('Copy &amp; Paste Roster Report Here'!$A324=DF$7,IF('Copy &amp; Paste Roster Report Here'!$M324="xxxxxxxxxxx",1,0),0)</f>
        <v>0</v>
      </c>
      <c r="DG327" s="124">
        <f>IF('Copy &amp; Paste Roster Report Here'!$A324=DG$7,IF('Copy &amp; Paste Roster Report Here'!$M324="xxxxxxxxxxx",1,0),0)</f>
        <v>0</v>
      </c>
      <c r="DH327" s="124">
        <f>IF('Copy &amp; Paste Roster Report Here'!$A324=DH$7,IF('Copy &amp; Paste Roster Report Here'!$M324="xxxxxxxxxxx",1,0),0)</f>
        <v>0</v>
      </c>
      <c r="DI327" s="124">
        <f>IF('Copy &amp; Paste Roster Report Here'!$A324=DI$7,IF('Copy &amp; Paste Roster Report Here'!$M324="xxxxxxxxxxx",1,0),0)</f>
        <v>0</v>
      </c>
      <c r="DJ327" s="124">
        <f>IF('Copy &amp; Paste Roster Report Here'!$A324=DJ$7,IF('Copy &amp; Paste Roster Report Here'!$M324="xxxxxxxxxxx",1,0),0)</f>
        <v>0</v>
      </c>
      <c r="DK327" s="124">
        <f>IF('Copy &amp; Paste Roster Report Here'!$A324=DK$7,IF('Copy &amp; Paste Roster Report Here'!$M324="xxxxxxxxxxx",1,0),0)</f>
        <v>0</v>
      </c>
      <c r="DL327" s="124">
        <f>IF('Copy &amp; Paste Roster Report Here'!$A324=DL$7,IF('Copy &amp; Paste Roster Report Here'!$M324="xxxxxxxxxxx",1,0),0)</f>
        <v>0</v>
      </c>
      <c r="DM327" s="124">
        <f>IF('Copy &amp; Paste Roster Report Here'!$A324=DM$7,IF('Copy &amp; Paste Roster Report Here'!$M324="xxxxxxxxxxx",1,0),0)</f>
        <v>0</v>
      </c>
      <c r="DN327" s="124">
        <f>IF('Copy &amp; Paste Roster Report Here'!$A324=DN$7,IF('Copy &amp; Paste Roster Report Here'!$M324="xxxxxxxxxxx",1,0),0)</f>
        <v>0</v>
      </c>
      <c r="DO327" s="124">
        <f>IF('Copy &amp; Paste Roster Report Here'!$A324=DO$7,IF('Copy &amp; Paste Roster Report Here'!$M324="xxxxxxxxxxx",1,0),0)</f>
        <v>0</v>
      </c>
      <c r="DP327" s="125">
        <f t="shared" si="76"/>
        <v>0</v>
      </c>
      <c r="DQ327" s="126">
        <f t="shared" si="77"/>
        <v>0</v>
      </c>
    </row>
    <row r="328" spans="1:121" x14ac:dyDescent="0.2">
      <c r="A328" s="111">
        <f t="shared" si="63"/>
        <v>0</v>
      </c>
      <c r="B328" s="111">
        <f t="shared" si="64"/>
        <v>0</v>
      </c>
      <c r="C328" s="112">
        <f>+('Copy &amp; Paste Roster Report Here'!$P325-'Copy &amp; Paste Roster Report Here'!$O325)/30</f>
        <v>0</v>
      </c>
      <c r="D328" s="112">
        <f>+('Copy &amp; Paste Roster Report Here'!$P325-'Copy &amp; Paste Roster Report Here'!$O325)</f>
        <v>0</v>
      </c>
      <c r="E328" s="111">
        <f>'Copy &amp; Paste Roster Report Here'!N325</f>
        <v>0</v>
      </c>
      <c r="F328" s="111" t="str">
        <f t="shared" si="65"/>
        <v>N</v>
      </c>
      <c r="G328" s="111">
        <f>'Copy &amp; Paste Roster Report Here'!R325</f>
        <v>0</v>
      </c>
      <c r="H328" s="113">
        <f t="shared" si="66"/>
        <v>0</v>
      </c>
      <c r="I328" s="112">
        <f>IF(F328="N",$F$5-'Copy &amp; Paste Roster Report Here'!O325,+'Copy &amp; Paste Roster Report Here'!Q325-'Copy &amp; Paste Roster Report Here'!O325)</f>
        <v>0</v>
      </c>
      <c r="J328" s="114">
        <f t="shared" si="67"/>
        <v>0</v>
      </c>
      <c r="K328" s="114">
        <f t="shared" si="68"/>
        <v>0</v>
      </c>
      <c r="L328" s="115">
        <f>'Copy &amp; Paste Roster Report Here'!F325</f>
        <v>0</v>
      </c>
      <c r="M328" s="116">
        <f t="shared" si="69"/>
        <v>0</v>
      </c>
      <c r="N328" s="117">
        <f>IF('Copy &amp; Paste Roster Report Here'!$A325='Analytical Tests'!N$7,IF($F328="Y",+$H328*N$6,0),0)</f>
        <v>0</v>
      </c>
      <c r="O328" s="117">
        <f>IF('Copy &amp; Paste Roster Report Here'!$A325='Analytical Tests'!O$7,IF($F328="Y",+$H328*O$6,0),0)</f>
        <v>0</v>
      </c>
      <c r="P328" s="117">
        <f>IF('Copy &amp; Paste Roster Report Here'!$A325='Analytical Tests'!P$7,IF($F328="Y",+$H328*P$6,0),0)</f>
        <v>0</v>
      </c>
      <c r="Q328" s="117">
        <f>IF('Copy &amp; Paste Roster Report Here'!$A325='Analytical Tests'!Q$7,IF($F328="Y",+$H328*Q$6,0),0)</f>
        <v>0</v>
      </c>
      <c r="R328" s="117">
        <f>IF('Copy &amp; Paste Roster Report Here'!$A325='Analytical Tests'!R$7,IF($F328="Y",+$H328*R$6,0),0)</f>
        <v>0</v>
      </c>
      <c r="S328" s="117">
        <f>IF('Copy &amp; Paste Roster Report Here'!$A325='Analytical Tests'!S$7,IF($F328="Y",+$H328*S$6,0),0)</f>
        <v>0</v>
      </c>
      <c r="T328" s="117">
        <f>IF('Copy &amp; Paste Roster Report Here'!$A325='Analytical Tests'!T$7,IF($F328="Y",+$H328*T$6,0),0)</f>
        <v>0</v>
      </c>
      <c r="U328" s="117">
        <f>IF('Copy &amp; Paste Roster Report Here'!$A325='Analytical Tests'!U$7,IF($F328="Y",+$H328*U$6,0),0)</f>
        <v>0</v>
      </c>
      <c r="V328" s="117">
        <f>IF('Copy &amp; Paste Roster Report Here'!$A325='Analytical Tests'!V$7,IF($F328="Y",+$H328*V$6,0),0)</f>
        <v>0</v>
      </c>
      <c r="W328" s="117">
        <f>IF('Copy &amp; Paste Roster Report Here'!$A325='Analytical Tests'!W$7,IF($F328="Y",+$H328*W$6,0),0)</f>
        <v>0</v>
      </c>
      <c r="X328" s="117">
        <f>IF('Copy &amp; Paste Roster Report Here'!$A325='Analytical Tests'!X$7,IF($F328="Y",+$H328*X$6,0),0)</f>
        <v>0</v>
      </c>
      <c r="Y328" s="117" t="b">
        <f>IF('Copy &amp; Paste Roster Report Here'!$A325='Analytical Tests'!Y$7,IF($F328="N",IF($J328&gt;=$C328,Y$6,+($I328/$D328)*Y$6),0))</f>
        <v>0</v>
      </c>
      <c r="Z328" s="117" t="b">
        <f>IF('Copy &amp; Paste Roster Report Here'!$A325='Analytical Tests'!Z$7,IF($F328="N",IF($J328&gt;=$C328,Z$6,+($I328/$D328)*Z$6),0))</f>
        <v>0</v>
      </c>
      <c r="AA328" s="117" t="b">
        <f>IF('Copy &amp; Paste Roster Report Here'!$A325='Analytical Tests'!AA$7,IF($F328="N",IF($J328&gt;=$C328,AA$6,+($I328/$D328)*AA$6),0))</f>
        <v>0</v>
      </c>
      <c r="AB328" s="117" t="b">
        <f>IF('Copy &amp; Paste Roster Report Here'!$A325='Analytical Tests'!AB$7,IF($F328="N",IF($J328&gt;=$C328,AB$6,+($I328/$D328)*AB$6),0))</f>
        <v>0</v>
      </c>
      <c r="AC328" s="117" t="b">
        <f>IF('Copy &amp; Paste Roster Report Here'!$A325='Analytical Tests'!AC$7,IF($F328="N",IF($J328&gt;=$C328,AC$6,+($I328/$D328)*AC$6),0))</f>
        <v>0</v>
      </c>
      <c r="AD328" s="117" t="b">
        <f>IF('Copy &amp; Paste Roster Report Here'!$A325='Analytical Tests'!AD$7,IF($F328="N",IF($J328&gt;=$C328,AD$6,+($I328/$D328)*AD$6),0))</f>
        <v>0</v>
      </c>
      <c r="AE328" s="117" t="b">
        <f>IF('Copy &amp; Paste Roster Report Here'!$A325='Analytical Tests'!AE$7,IF($F328="N",IF($J328&gt;=$C328,AE$6,+($I328/$D328)*AE$6),0))</f>
        <v>0</v>
      </c>
      <c r="AF328" s="117" t="b">
        <f>IF('Copy &amp; Paste Roster Report Here'!$A325='Analytical Tests'!AF$7,IF($F328="N",IF($J328&gt;=$C328,AF$6,+($I328/$D328)*AF$6),0))</f>
        <v>0</v>
      </c>
      <c r="AG328" s="117" t="b">
        <f>IF('Copy &amp; Paste Roster Report Here'!$A325='Analytical Tests'!AG$7,IF($F328="N",IF($J328&gt;=$C328,AG$6,+($I328/$D328)*AG$6),0))</f>
        <v>0</v>
      </c>
      <c r="AH328" s="117" t="b">
        <f>IF('Copy &amp; Paste Roster Report Here'!$A325='Analytical Tests'!AH$7,IF($F328="N",IF($J328&gt;=$C328,AH$6,+($I328/$D328)*AH$6),0))</f>
        <v>0</v>
      </c>
      <c r="AI328" s="117" t="b">
        <f>IF('Copy &amp; Paste Roster Report Here'!$A325='Analytical Tests'!AI$7,IF($F328="N",IF($J328&gt;=$C328,AI$6,+($I328/$D328)*AI$6),0))</f>
        <v>0</v>
      </c>
      <c r="AJ328" s="79"/>
      <c r="AK328" s="118">
        <f>IF('Copy &amp; Paste Roster Report Here'!$A325=AK$7,IF('Copy &amp; Paste Roster Report Here'!$M325="FT",1,0),0)</f>
        <v>0</v>
      </c>
      <c r="AL328" s="118">
        <f>IF('Copy &amp; Paste Roster Report Here'!$A325=AL$7,IF('Copy &amp; Paste Roster Report Here'!$M325="FT",1,0),0)</f>
        <v>0</v>
      </c>
      <c r="AM328" s="118">
        <f>IF('Copy &amp; Paste Roster Report Here'!$A325=AM$7,IF('Copy &amp; Paste Roster Report Here'!$M325="FT",1,0),0)</f>
        <v>0</v>
      </c>
      <c r="AN328" s="118">
        <f>IF('Copy &amp; Paste Roster Report Here'!$A325=AN$7,IF('Copy &amp; Paste Roster Report Here'!$M325="FT",1,0),0)</f>
        <v>0</v>
      </c>
      <c r="AO328" s="118">
        <f>IF('Copy &amp; Paste Roster Report Here'!$A325=AO$7,IF('Copy &amp; Paste Roster Report Here'!$M325="FT",1,0),0)</f>
        <v>0</v>
      </c>
      <c r="AP328" s="118">
        <f>IF('Copy &amp; Paste Roster Report Here'!$A325=AP$7,IF('Copy &amp; Paste Roster Report Here'!$M325="FT",1,0),0)</f>
        <v>0</v>
      </c>
      <c r="AQ328" s="118">
        <f>IF('Copy &amp; Paste Roster Report Here'!$A325=AQ$7,IF('Copy &amp; Paste Roster Report Here'!$M325="FT",1,0),0)</f>
        <v>0</v>
      </c>
      <c r="AR328" s="118">
        <f>IF('Copy &amp; Paste Roster Report Here'!$A325=AR$7,IF('Copy &amp; Paste Roster Report Here'!$M325="FT",1,0),0)</f>
        <v>0</v>
      </c>
      <c r="AS328" s="118">
        <f>IF('Copy &amp; Paste Roster Report Here'!$A325=AS$7,IF('Copy &amp; Paste Roster Report Here'!$M325="FT",1,0),0)</f>
        <v>0</v>
      </c>
      <c r="AT328" s="118">
        <f>IF('Copy &amp; Paste Roster Report Here'!$A325=AT$7,IF('Copy &amp; Paste Roster Report Here'!$M325="FT",1,0),0)</f>
        <v>0</v>
      </c>
      <c r="AU328" s="118">
        <f>IF('Copy &amp; Paste Roster Report Here'!$A325=AU$7,IF('Copy &amp; Paste Roster Report Here'!$M325="FT",1,0),0)</f>
        <v>0</v>
      </c>
      <c r="AV328" s="73">
        <f t="shared" si="70"/>
        <v>0</v>
      </c>
      <c r="AW328" s="119">
        <f>IF('Copy &amp; Paste Roster Report Here'!$A325=AW$7,IF('Copy &amp; Paste Roster Report Here'!$M325="HT",1,0),0)</f>
        <v>0</v>
      </c>
      <c r="AX328" s="119">
        <f>IF('Copy &amp; Paste Roster Report Here'!$A325=AX$7,IF('Copy &amp; Paste Roster Report Here'!$M325="HT",1,0),0)</f>
        <v>0</v>
      </c>
      <c r="AY328" s="119">
        <f>IF('Copy &amp; Paste Roster Report Here'!$A325=AY$7,IF('Copy &amp; Paste Roster Report Here'!$M325="HT",1,0),0)</f>
        <v>0</v>
      </c>
      <c r="AZ328" s="119">
        <f>IF('Copy &amp; Paste Roster Report Here'!$A325=AZ$7,IF('Copy &amp; Paste Roster Report Here'!$M325="HT",1,0),0)</f>
        <v>0</v>
      </c>
      <c r="BA328" s="119">
        <f>IF('Copy &amp; Paste Roster Report Here'!$A325=BA$7,IF('Copy &amp; Paste Roster Report Here'!$M325="HT",1,0),0)</f>
        <v>0</v>
      </c>
      <c r="BB328" s="119">
        <f>IF('Copy &amp; Paste Roster Report Here'!$A325=BB$7,IF('Copy &amp; Paste Roster Report Here'!$M325="HT",1,0),0)</f>
        <v>0</v>
      </c>
      <c r="BC328" s="119">
        <f>IF('Copy &amp; Paste Roster Report Here'!$A325=BC$7,IF('Copy &amp; Paste Roster Report Here'!$M325="HT",1,0),0)</f>
        <v>0</v>
      </c>
      <c r="BD328" s="119">
        <f>IF('Copy &amp; Paste Roster Report Here'!$A325=BD$7,IF('Copy &amp; Paste Roster Report Here'!$M325="HT",1,0),0)</f>
        <v>0</v>
      </c>
      <c r="BE328" s="119">
        <f>IF('Copy &amp; Paste Roster Report Here'!$A325=BE$7,IF('Copy &amp; Paste Roster Report Here'!$M325="HT",1,0),0)</f>
        <v>0</v>
      </c>
      <c r="BF328" s="119">
        <f>IF('Copy &amp; Paste Roster Report Here'!$A325=BF$7,IF('Copy &amp; Paste Roster Report Here'!$M325="HT",1,0),0)</f>
        <v>0</v>
      </c>
      <c r="BG328" s="119">
        <f>IF('Copy &amp; Paste Roster Report Here'!$A325=BG$7,IF('Copy &amp; Paste Roster Report Here'!$M325="HT",1,0),0)</f>
        <v>0</v>
      </c>
      <c r="BH328" s="73">
        <f t="shared" si="71"/>
        <v>0</v>
      </c>
      <c r="BI328" s="120">
        <f>IF('Copy &amp; Paste Roster Report Here'!$A325=BI$7,IF('Copy &amp; Paste Roster Report Here'!$M325="MT",1,0),0)</f>
        <v>0</v>
      </c>
      <c r="BJ328" s="120">
        <f>IF('Copy &amp; Paste Roster Report Here'!$A325=BJ$7,IF('Copy &amp; Paste Roster Report Here'!$M325="MT",1,0),0)</f>
        <v>0</v>
      </c>
      <c r="BK328" s="120">
        <f>IF('Copy &amp; Paste Roster Report Here'!$A325=BK$7,IF('Copy &amp; Paste Roster Report Here'!$M325="MT",1,0),0)</f>
        <v>0</v>
      </c>
      <c r="BL328" s="120">
        <f>IF('Copy &amp; Paste Roster Report Here'!$A325=BL$7,IF('Copy &amp; Paste Roster Report Here'!$M325="MT",1,0),0)</f>
        <v>0</v>
      </c>
      <c r="BM328" s="120">
        <f>IF('Copy &amp; Paste Roster Report Here'!$A325=BM$7,IF('Copy &amp; Paste Roster Report Here'!$M325="MT",1,0),0)</f>
        <v>0</v>
      </c>
      <c r="BN328" s="120">
        <f>IF('Copy &amp; Paste Roster Report Here'!$A325=BN$7,IF('Copy &amp; Paste Roster Report Here'!$M325="MT",1,0),0)</f>
        <v>0</v>
      </c>
      <c r="BO328" s="120">
        <f>IF('Copy &amp; Paste Roster Report Here'!$A325=BO$7,IF('Copy &amp; Paste Roster Report Here'!$M325="MT",1,0),0)</f>
        <v>0</v>
      </c>
      <c r="BP328" s="120">
        <f>IF('Copy &amp; Paste Roster Report Here'!$A325=BP$7,IF('Copy &amp; Paste Roster Report Here'!$M325="MT",1,0),0)</f>
        <v>0</v>
      </c>
      <c r="BQ328" s="120">
        <f>IF('Copy &amp; Paste Roster Report Here'!$A325=BQ$7,IF('Copy &amp; Paste Roster Report Here'!$M325="MT",1,0),0)</f>
        <v>0</v>
      </c>
      <c r="BR328" s="120">
        <f>IF('Copy &amp; Paste Roster Report Here'!$A325=BR$7,IF('Copy &amp; Paste Roster Report Here'!$M325="MT",1,0),0)</f>
        <v>0</v>
      </c>
      <c r="BS328" s="120">
        <f>IF('Copy &amp; Paste Roster Report Here'!$A325=BS$7,IF('Copy &amp; Paste Roster Report Here'!$M325="MT",1,0),0)</f>
        <v>0</v>
      </c>
      <c r="BT328" s="73">
        <f t="shared" si="72"/>
        <v>0</v>
      </c>
      <c r="BU328" s="121">
        <f>IF('Copy &amp; Paste Roster Report Here'!$A325=BU$7,IF('Copy &amp; Paste Roster Report Here'!$M325="fy",1,0),0)</f>
        <v>0</v>
      </c>
      <c r="BV328" s="121">
        <f>IF('Copy &amp; Paste Roster Report Here'!$A325=BV$7,IF('Copy &amp; Paste Roster Report Here'!$M325="fy",1,0),0)</f>
        <v>0</v>
      </c>
      <c r="BW328" s="121">
        <f>IF('Copy &amp; Paste Roster Report Here'!$A325=BW$7,IF('Copy &amp; Paste Roster Report Here'!$M325="fy",1,0),0)</f>
        <v>0</v>
      </c>
      <c r="BX328" s="121">
        <f>IF('Copy &amp; Paste Roster Report Here'!$A325=BX$7,IF('Copy &amp; Paste Roster Report Here'!$M325="fy",1,0),0)</f>
        <v>0</v>
      </c>
      <c r="BY328" s="121">
        <f>IF('Copy &amp; Paste Roster Report Here'!$A325=BY$7,IF('Copy &amp; Paste Roster Report Here'!$M325="fy",1,0),0)</f>
        <v>0</v>
      </c>
      <c r="BZ328" s="121">
        <f>IF('Copy &amp; Paste Roster Report Here'!$A325=BZ$7,IF('Copy &amp; Paste Roster Report Here'!$M325="fy",1,0),0)</f>
        <v>0</v>
      </c>
      <c r="CA328" s="121">
        <f>IF('Copy &amp; Paste Roster Report Here'!$A325=CA$7,IF('Copy &amp; Paste Roster Report Here'!$M325="fy",1,0),0)</f>
        <v>0</v>
      </c>
      <c r="CB328" s="121">
        <f>IF('Copy &amp; Paste Roster Report Here'!$A325=CB$7,IF('Copy &amp; Paste Roster Report Here'!$M325="fy",1,0),0)</f>
        <v>0</v>
      </c>
      <c r="CC328" s="121">
        <f>IF('Copy &amp; Paste Roster Report Here'!$A325=CC$7,IF('Copy &amp; Paste Roster Report Here'!$M325="fy",1,0),0)</f>
        <v>0</v>
      </c>
      <c r="CD328" s="121">
        <f>IF('Copy &amp; Paste Roster Report Here'!$A325=CD$7,IF('Copy &amp; Paste Roster Report Here'!$M325="fy",1,0),0)</f>
        <v>0</v>
      </c>
      <c r="CE328" s="121">
        <f>IF('Copy &amp; Paste Roster Report Here'!$A325=CE$7,IF('Copy &amp; Paste Roster Report Here'!$M325="fy",1,0),0)</f>
        <v>0</v>
      </c>
      <c r="CF328" s="73">
        <f t="shared" si="73"/>
        <v>0</v>
      </c>
      <c r="CG328" s="122">
        <f>IF('Copy &amp; Paste Roster Report Here'!$A325=CG$7,IF('Copy &amp; Paste Roster Report Here'!$M325="RH",1,0),0)</f>
        <v>0</v>
      </c>
      <c r="CH328" s="122">
        <f>IF('Copy &amp; Paste Roster Report Here'!$A325=CH$7,IF('Copy &amp; Paste Roster Report Here'!$M325="RH",1,0),0)</f>
        <v>0</v>
      </c>
      <c r="CI328" s="122">
        <f>IF('Copy &amp; Paste Roster Report Here'!$A325=CI$7,IF('Copy &amp; Paste Roster Report Here'!$M325="RH",1,0),0)</f>
        <v>0</v>
      </c>
      <c r="CJ328" s="122">
        <f>IF('Copy &amp; Paste Roster Report Here'!$A325=CJ$7,IF('Copy &amp; Paste Roster Report Here'!$M325="RH",1,0),0)</f>
        <v>0</v>
      </c>
      <c r="CK328" s="122">
        <f>IF('Copy &amp; Paste Roster Report Here'!$A325=CK$7,IF('Copy &amp; Paste Roster Report Here'!$M325="RH",1,0),0)</f>
        <v>0</v>
      </c>
      <c r="CL328" s="122">
        <f>IF('Copy &amp; Paste Roster Report Here'!$A325=CL$7,IF('Copy &amp; Paste Roster Report Here'!$M325="RH",1,0),0)</f>
        <v>0</v>
      </c>
      <c r="CM328" s="122">
        <f>IF('Copy &amp; Paste Roster Report Here'!$A325=CM$7,IF('Copy &amp; Paste Roster Report Here'!$M325="RH",1,0),0)</f>
        <v>0</v>
      </c>
      <c r="CN328" s="122">
        <f>IF('Copy &amp; Paste Roster Report Here'!$A325=CN$7,IF('Copy &amp; Paste Roster Report Here'!$M325="RH",1,0),0)</f>
        <v>0</v>
      </c>
      <c r="CO328" s="122">
        <f>IF('Copy &amp; Paste Roster Report Here'!$A325=CO$7,IF('Copy &amp; Paste Roster Report Here'!$M325="RH",1,0),0)</f>
        <v>0</v>
      </c>
      <c r="CP328" s="122">
        <f>IF('Copy &amp; Paste Roster Report Here'!$A325=CP$7,IF('Copy &amp; Paste Roster Report Here'!$M325="RH",1,0),0)</f>
        <v>0</v>
      </c>
      <c r="CQ328" s="122">
        <f>IF('Copy &amp; Paste Roster Report Here'!$A325=CQ$7,IF('Copy &amp; Paste Roster Report Here'!$M325="RH",1,0),0)</f>
        <v>0</v>
      </c>
      <c r="CR328" s="73">
        <f t="shared" si="74"/>
        <v>0</v>
      </c>
      <c r="CS328" s="123">
        <f>IF('Copy &amp; Paste Roster Report Here'!$A325=CS$7,IF('Copy &amp; Paste Roster Report Here'!$M325="QT",1,0),0)</f>
        <v>0</v>
      </c>
      <c r="CT328" s="123">
        <f>IF('Copy &amp; Paste Roster Report Here'!$A325=CT$7,IF('Copy &amp; Paste Roster Report Here'!$M325="QT",1,0),0)</f>
        <v>0</v>
      </c>
      <c r="CU328" s="123">
        <f>IF('Copy &amp; Paste Roster Report Here'!$A325=CU$7,IF('Copy &amp; Paste Roster Report Here'!$M325="QT",1,0),0)</f>
        <v>0</v>
      </c>
      <c r="CV328" s="123">
        <f>IF('Copy &amp; Paste Roster Report Here'!$A325=CV$7,IF('Copy &amp; Paste Roster Report Here'!$M325="QT",1,0),0)</f>
        <v>0</v>
      </c>
      <c r="CW328" s="123">
        <f>IF('Copy &amp; Paste Roster Report Here'!$A325=CW$7,IF('Copy &amp; Paste Roster Report Here'!$M325="QT",1,0),0)</f>
        <v>0</v>
      </c>
      <c r="CX328" s="123">
        <f>IF('Copy &amp; Paste Roster Report Here'!$A325=CX$7,IF('Copy &amp; Paste Roster Report Here'!$M325="QT",1,0),0)</f>
        <v>0</v>
      </c>
      <c r="CY328" s="123">
        <f>IF('Copy &amp; Paste Roster Report Here'!$A325=CY$7,IF('Copy &amp; Paste Roster Report Here'!$M325="QT",1,0),0)</f>
        <v>0</v>
      </c>
      <c r="CZ328" s="123">
        <f>IF('Copy &amp; Paste Roster Report Here'!$A325=CZ$7,IF('Copy &amp; Paste Roster Report Here'!$M325="QT",1,0),0)</f>
        <v>0</v>
      </c>
      <c r="DA328" s="123">
        <f>IF('Copy &amp; Paste Roster Report Here'!$A325=DA$7,IF('Copy &amp; Paste Roster Report Here'!$M325="QT",1,0),0)</f>
        <v>0</v>
      </c>
      <c r="DB328" s="123">
        <f>IF('Copy &amp; Paste Roster Report Here'!$A325=DB$7,IF('Copy &amp; Paste Roster Report Here'!$M325="QT",1,0),0)</f>
        <v>0</v>
      </c>
      <c r="DC328" s="123">
        <f>IF('Copy &amp; Paste Roster Report Here'!$A325=DC$7,IF('Copy &amp; Paste Roster Report Here'!$M325="QT",1,0),0)</f>
        <v>0</v>
      </c>
      <c r="DD328" s="73">
        <f t="shared" si="75"/>
        <v>0</v>
      </c>
      <c r="DE328" s="124">
        <f>IF('Copy &amp; Paste Roster Report Here'!$A325=DE$7,IF('Copy &amp; Paste Roster Report Here'!$M325="xxxxxxxxxxx",1,0),0)</f>
        <v>0</v>
      </c>
      <c r="DF328" s="124">
        <f>IF('Copy &amp; Paste Roster Report Here'!$A325=DF$7,IF('Copy &amp; Paste Roster Report Here'!$M325="xxxxxxxxxxx",1,0),0)</f>
        <v>0</v>
      </c>
      <c r="DG328" s="124">
        <f>IF('Copy &amp; Paste Roster Report Here'!$A325=DG$7,IF('Copy &amp; Paste Roster Report Here'!$M325="xxxxxxxxxxx",1,0),0)</f>
        <v>0</v>
      </c>
      <c r="DH328" s="124">
        <f>IF('Copy &amp; Paste Roster Report Here'!$A325=DH$7,IF('Copy &amp; Paste Roster Report Here'!$M325="xxxxxxxxxxx",1,0),0)</f>
        <v>0</v>
      </c>
      <c r="DI328" s="124">
        <f>IF('Copy &amp; Paste Roster Report Here'!$A325=DI$7,IF('Copy &amp; Paste Roster Report Here'!$M325="xxxxxxxxxxx",1,0),0)</f>
        <v>0</v>
      </c>
      <c r="DJ328" s="124">
        <f>IF('Copy &amp; Paste Roster Report Here'!$A325=DJ$7,IF('Copy &amp; Paste Roster Report Here'!$M325="xxxxxxxxxxx",1,0),0)</f>
        <v>0</v>
      </c>
      <c r="DK328" s="124">
        <f>IF('Copy &amp; Paste Roster Report Here'!$A325=DK$7,IF('Copy &amp; Paste Roster Report Here'!$M325="xxxxxxxxxxx",1,0),0)</f>
        <v>0</v>
      </c>
      <c r="DL328" s="124">
        <f>IF('Copy &amp; Paste Roster Report Here'!$A325=DL$7,IF('Copy &amp; Paste Roster Report Here'!$M325="xxxxxxxxxxx",1,0),0)</f>
        <v>0</v>
      </c>
      <c r="DM328" s="124">
        <f>IF('Copy &amp; Paste Roster Report Here'!$A325=DM$7,IF('Copy &amp; Paste Roster Report Here'!$M325="xxxxxxxxxxx",1,0),0)</f>
        <v>0</v>
      </c>
      <c r="DN328" s="124">
        <f>IF('Copy &amp; Paste Roster Report Here'!$A325=DN$7,IF('Copy &amp; Paste Roster Report Here'!$M325="xxxxxxxxxxx",1,0),0)</f>
        <v>0</v>
      </c>
      <c r="DO328" s="124">
        <f>IF('Copy &amp; Paste Roster Report Here'!$A325=DO$7,IF('Copy &amp; Paste Roster Report Here'!$M325="xxxxxxxxxxx",1,0),0)</f>
        <v>0</v>
      </c>
      <c r="DP328" s="125">
        <f t="shared" si="76"/>
        <v>0</v>
      </c>
      <c r="DQ328" s="126">
        <f t="shared" si="77"/>
        <v>0</v>
      </c>
    </row>
    <row r="329" spans="1:121" x14ac:dyDescent="0.2">
      <c r="A329" s="111">
        <f t="shared" ref="A329:A392" si="78">AV329</f>
        <v>0</v>
      </c>
      <c r="B329" s="111">
        <f t="shared" ref="B329:B392" si="79">IF(BH329+BT329+CF329+CR329+DD329+DP329&gt;0,1,0)</f>
        <v>0</v>
      </c>
      <c r="C329" s="112">
        <f>+('Copy &amp; Paste Roster Report Here'!$P326-'Copy &amp; Paste Roster Report Here'!$O326)/30</f>
        <v>0</v>
      </c>
      <c r="D329" s="112">
        <f>+('Copy &amp; Paste Roster Report Here'!$P326-'Copy &amp; Paste Roster Report Here'!$O326)</f>
        <v>0</v>
      </c>
      <c r="E329" s="111">
        <f>'Copy &amp; Paste Roster Report Here'!N326</f>
        <v>0</v>
      </c>
      <c r="F329" s="111" t="str">
        <f t="shared" ref="F329:F392" si="80">IF(E329="completed","Y",IF(E329="ended service early","Y","N"))</f>
        <v>N</v>
      </c>
      <c r="G329" s="111">
        <f>'Copy &amp; Paste Roster Report Here'!R326</f>
        <v>0</v>
      </c>
      <c r="H329" s="113">
        <f t="shared" ref="H329:H392" si="81">IF(G329&gt;=1700,1,+G329/1700)</f>
        <v>0</v>
      </c>
      <c r="I329" s="112">
        <f>IF(F329="N",$F$5-'Copy &amp; Paste Roster Report Here'!O326,+'Copy &amp; Paste Roster Report Here'!Q326-'Copy &amp; Paste Roster Report Here'!O326)</f>
        <v>0</v>
      </c>
      <c r="J329" s="114">
        <f t="shared" ref="J329:J392" si="82">IF(I329="N/A","N/A",+I329/30)</f>
        <v>0</v>
      </c>
      <c r="K329" s="114">
        <f t="shared" ref="K329:K392" si="83">ROUNDUP(J329,0)</f>
        <v>0</v>
      </c>
      <c r="L329" s="115">
        <f>'Copy &amp; Paste Roster Report Here'!F326</f>
        <v>0</v>
      </c>
      <c r="M329" s="116">
        <f t="shared" ref="M329:M392" si="84">SUM(N329:AI329)</f>
        <v>0</v>
      </c>
      <c r="N329" s="117">
        <f>IF('Copy &amp; Paste Roster Report Here'!$A326='Analytical Tests'!N$7,IF($F329="Y",+$H329*N$6,0),0)</f>
        <v>0</v>
      </c>
      <c r="O329" s="117">
        <f>IF('Copy &amp; Paste Roster Report Here'!$A326='Analytical Tests'!O$7,IF($F329="Y",+$H329*O$6,0),0)</f>
        <v>0</v>
      </c>
      <c r="P329" s="117">
        <f>IF('Copy &amp; Paste Roster Report Here'!$A326='Analytical Tests'!P$7,IF($F329="Y",+$H329*P$6,0),0)</f>
        <v>0</v>
      </c>
      <c r="Q329" s="117">
        <f>IF('Copy &amp; Paste Roster Report Here'!$A326='Analytical Tests'!Q$7,IF($F329="Y",+$H329*Q$6,0),0)</f>
        <v>0</v>
      </c>
      <c r="R329" s="117">
        <f>IF('Copy &amp; Paste Roster Report Here'!$A326='Analytical Tests'!R$7,IF($F329="Y",+$H329*R$6,0),0)</f>
        <v>0</v>
      </c>
      <c r="S329" s="117">
        <f>IF('Copy &amp; Paste Roster Report Here'!$A326='Analytical Tests'!S$7,IF($F329="Y",+$H329*S$6,0),0)</f>
        <v>0</v>
      </c>
      <c r="T329" s="117">
        <f>IF('Copy &amp; Paste Roster Report Here'!$A326='Analytical Tests'!T$7,IF($F329="Y",+$H329*T$6,0),0)</f>
        <v>0</v>
      </c>
      <c r="U329" s="117">
        <f>IF('Copy &amp; Paste Roster Report Here'!$A326='Analytical Tests'!U$7,IF($F329="Y",+$H329*U$6,0),0)</f>
        <v>0</v>
      </c>
      <c r="V329" s="117">
        <f>IF('Copy &amp; Paste Roster Report Here'!$A326='Analytical Tests'!V$7,IF($F329="Y",+$H329*V$6,0),0)</f>
        <v>0</v>
      </c>
      <c r="W329" s="117">
        <f>IF('Copy &amp; Paste Roster Report Here'!$A326='Analytical Tests'!W$7,IF($F329="Y",+$H329*W$6,0),0)</f>
        <v>0</v>
      </c>
      <c r="X329" s="117">
        <f>IF('Copy &amp; Paste Roster Report Here'!$A326='Analytical Tests'!X$7,IF($F329="Y",+$H329*X$6,0),0)</f>
        <v>0</v>
      </c>
      <c r="Y329" s="117" t="b">
        <f>IF('Copy &amp; Paste Roster Report Here'!$A326='Analytical Tests'!Y$7,IF($F329="N",IF($J329&gt;=$C329,Y$6,+($I329/$D329)*Y$6),0))</f>
        <v>0</v>
      </c>
      <c r="Z329" s="117" t="b">
        <f>IF('Copy &amp; Paste Roster Report Here'!$A326='Analytical Tests'!Z$7,IF($F329="N",IF($J329&gt;=$C329,Z$6,+($I329/$D329)*Z$6),0))</f>
        <v>0</v>
      </c>
      <c r="AA329" s="117" t="b">
        <f>IF('Copy &amp; Paste Roster Report Here'!$A326='Analytical Tests'!AA$7,IF($F329="N",IF($J329&gt;=$C329,AA$6,+($I329/$D329)*AA$6),0))</f>
        <v>0</v>
      </c>
      <c r="AB329" s="117" t="b">
        <f>IF('Copy &amp; Paste Roster Report Here'!$A326='Analytical Tests'!AB$7,IF($F329="N",IF($J329&gt;=$C329,AB$6,+($I329/$D329)*AB$6),0))</f>
        <v>0</v>
      </c>
      <c r="AC329" s="117" t="b">
        <f>IF('Copy &amp; Paste Roster Report Here'!$A326='Analytical Tests'!AC$7,IF($F329="N",IF($J329&gt;=$C329,AC$6,+($I329/$D329)*AC$6),0))</f>
        <v>0</v>
      </c>
      <c r="AD329" s="117" t="b">
        <f>IF('Copy &amp; Paste Roster Report Here'!$A326='Analytical Tests'!AD$7,IF($F329="N",IF($J329&gt;=$C329,AD$6,+($I329/$D329)*AD$6),0))</f>
        <v>0</v>
      </c>
      <c r="AE329" s="117" t="b">
        <f>IF('Copy &amp; Paste Roster Report Here'!$A326='Analytical Tests'!AE$7,IF($F329="N",IF($J329&gt;=$C329,AE$6,+($I329/$D329)*AE$6),0))</f>
        <v>0</v>
      </c>
      <c r="AF329" s="117" t="b">
        <f>IF('Copy &amp; Paste Roster Report Here'!$A326='Analytical Tests'!AF$7,IF($F329="N",IF($J329&gt;=$C329,AF$6,+($I329/$D329)*AF$6),0))</f>
        <v>0</v>
      </c>
      <c r="AG329" s="117" t="b">
        <f>IF('Copy &amp; Paste Roster Report Here'!$A326='Analytical Tests'!AG$7,IF($F329="N",IF($J329&gt;=$C329,AG$6,+($I329/$D329)*AG$6),0))</f>
        <v>0</v>
      </c>
      <c r="AH329" s="117" t="b">
        <f>IF('Copy &amp; Paste Roster Report Here'!$A326='Analytical Tests'!AH$7,IF($F329="N",IF($J329&gt;=$C329,AH$6,+($I329/$D329)*AH$6),0))</f>
        <v>0</v>
      </c>
      <c r="AI329" s="117" t="b">
        <f>IF('Copy &amp; Paste Roster Report Here'!$A326='Analytical Tests'!AI$7,IF($F329="N",IF($J329&gt;=$C329,AI$6,+($I329/$D329)*AI$6),0))</f>
        <v>0</v>
      </c>
      <c r="AJ329" s="79"/>
      <c r="AK329" s="118">
        <f>IF('Copy &amp; Paste Roster Report Here'!$A326=AK$7,IF('Copy &amp; Paste Roster Report Here'!$M326="FT",1,0),0)</f>
        <v>0</v>
      </c>
      <c r="AL329" s="118">
        <f>IF('Copy &amp; Paste Roster Report Here'!$A326=AL$7,IF('Copy &amp; Paste Roster Report Here'!$M326="FT",1,0),0)</f>
        <v>0</v>
      </c>
      <c r="AM329" s="118">
        <f>IF('Copy &amp; Paste Roster Report Here'!$A326=AM$7,IF('Copy &amp; Paste Roster Report Here'!$M326="FT",1,0),0)</f>
        <v>0</v>
      </c>
      <c r="AN329" s="118">
        <f>IF('Copy &amp; Paste Roster Report Here'!$A326=AN$7,IF('Copy &amp; Paste Roster Report Here'!$M326="FT",1,0),0)</f>
        <v>0</v>
      </c>
      <c r="AO329" s="118">
        <f>IF('Copy &amp; Paste Roster Report Here'!$A326=AO$7,IF('Copy &amp; Paste Roster Report Here'!$M326="FT",1,0),0)</f>
        <v>0</v>
      </c>
      <c r="AP329" s="118">
        <f>IF('Copy &amp; Paste Roster Report Here'!$A326=AP$7,IF('Copy &amp; Paste Roster Report Here'!$M326="FT",1,0),0)</f>
        <v>0</v>
      </c>
      <c r="AQ329" s="118">
        <f>IF('Copy &amp; Paste Roster Report Here'!$A326=AQ$7,IF('Copy &amp; Paste Roster Report Here'!$M326="FT",1,0),0)</f>
        <v>0</v>
      </c>
      <c r="AR329" s="118">
        <f>IF('Copy &amp; Paste Roster Report Here'!$A326=AR$7,IF('Copy &amp; Paste Roster Report Here'!$M326="FT",1,0),0)</f>
        <v>0</v>
      </c>
      <c r="AS329" s="118">
        <f>IF('Copy &amp; Paste Roster Report Here'!$A326=AS$7,IF('Copy &amp; Paste Roster Report Here'!$M326="FT",1,0),0)</f>
        <v>0</v>
      </c>
      <c r="AT329" s="118">
        <f>IF('Copy &amp; Paste Roster Report Here'!$A326=AT$7,IF('Copy &amp; Paste Roster Report Here'!$M326="FT",1,0),0)</f>
        <v>0</v>
      </c>
      <c r="AU329" s="118">
        <f>IF('Copy &amp; Paste Roster Report Here'!$A326=AU$7,IF('Copy &amp; Paste Roster Report Here'!$M326="FT",1,0),0)</f>
        <v>0</v>
      </c>
      <c r="AV329" s="73">
        <f t="shared" ref="AV329:AV392" si="85">SUM(AK329:AU329)</f>
        <v>0</v>
      </c>
      <c r="AW329" s="119">
        <f>IF('Copy &amp; Paste Roster Report Here'!$A326=AW$7,IF('Copy &amp; Paste Roster Report Here'!$M326="HT",1,0),0)</f>
        <v>0</v>
      </c>
      <c r="AX329" s="119">
        <f>IF('Copy &amp; Paste Roster Report Here'!$A326=AX$7,IF('Copy &amp; Paste Roster Report Here'!$M326="HT",1,0),0)</f>
        <v>0</v>
      </c>
      <c r="AY329" s="119">
        <f>IF('Copy &amp; Paste Roster Report Here'!$A326=AY$7,IF('Copy &amp; Paste Roster Report Here'!$M326="HT",1,0),0)</f>
        <v>0</v>
      </c>
      <c r="AZ329" s="119">
        <f>IF('Copy &amp; Paste Roster Report Here'!$A326=AZ$7,IF('Copy &amp; Paste Roster Report Here'!$M326="HT",1,0),0)</f>
        <v>0</v>
      </c>
      <c r="BA329" s="119">
        <f>IF('Copy &amp; Paste Roster Report Here'!$A326=BA$7,IF('Copy &amp; Paste Roster Report Here'!$M326="HT",1,0),0)</f>
        <v>0</v>
      </c>
      <c r="BB329" s="119">
        <f>IF('Copy &amp; Paste Roster Report Here'!$A326=BB$7,IF('Copy &amp; Paste Roster Report Here'!$M326="HT",1,0),0)</f>
        <v>0</v>
      </c>
      <c r="BC329" s="119">
        <f>IF('Copy &amp; Paste Roster Report Here'!$A326=BC$7,IF('Copy &amp; Paste Roster Report Here'!$M326="HT",1,0),0)</f>
        <v>0</v>
      </c>
      <c r="BD329" s="119">
        <f>IF('Copy &amp; Paste Roster Report Here'!$A326=BD$7,IF('Copy &amp; Paste Roster Report Here'!$M326="HT",1,0),0)</f>
        <v>0</v>
      </c>
      <c r="BE329" s="119">
        <f>IF('Copy &amp; Paste Roster Report Here'!$A326=BE$7,IF('Copy &amp; Paste Roster Report Here'!$M326="HT",1,0),0)</f>
        <v>0</v>
      </c>
      <c r="BF329" s="119">
        <f>IF('Copy &amp; Paste Roster Report Here'!$A326=BF$7,IF('Copy &amp; Paste Roster Report Here'!$M326="HT",1,0),0)</f>
        <v>0</v>
      </c>
      <c r="BG329" s="119">
        <f>IF('Copy &amp; Paste Roster Report Here'!$A326=BG$7,IF('Copy &amp; Paste Roster Report Here'!$M326="HT",1,0),0)</f>
        <v>0</v>
      </c>
      <c r="BH329" s="73">
        <f t="shared" ref="BH329:BH392" si="86">SUM(AW329:BG329)</f>
        <v>0</v>
      </c>
      <c r="BI329" s="120">
        <f>IF('Copy &amp; Paste Roster Report Here'!$A326=BI$7,IF('Copy &amp; Paste Roster Report Here'!$M326="MT",1,0),0)</f>
        <v>0</v>
      </c>
      <c r="BJ329" s="120">
        <f>IF('Copy &amp; Paste Roster Report Here'!$A326=BJ$7,IF('Copy &amp; Paste Roster Report Here'!$M326="MT",1,0),0)</f>
        <v>0</v>
      </c>
      <c r="BK329" s="120">
        <f>IF('Copy &amp; Paste Roster Report Here'!$A326=BK$7,IF('Copy &amp; Paste Roster Report Here'!$M326="MT",1,0),0)</f>
        <v>0</v>
      </c>
      <c r="BL329" s="120">
        <f>IF('Copy &amp; Paste Roster Report Here'!$A326=BL$7,IF('Copy &amp; Paste Roster Report Here'!$M326="MT",1,0),0)</f>
        <v>0</v>
      </c>
      <c r="BM329" s="120">
        <f>IF('Copy &amp; Paste Roster Report Here'!$A326=BM$7,IF('Copy &amp; Paste Roster Report Here'!$M326="MT",1,0),0)</f>
        <v>0</v>
      </c>
      <c r="BN329" s="120">
        <f>IF('Copy &amp; Paste Roster Report Here'!$A326=BN$7,IF('Copy &amp; Paste Roster Report Here'!$M326="MT",1,0),0)</f>
        <v>0</v>
      </c>
      <c r="BO329" s="120">
        <f>IF('Copy &amp; Paste Roster Report Here'!$A326=BO$7,IF('Copy &amp; Paste Roster Report Here'!$M326="MT",1,0),0)</f>
        <v>0</v>
      </c>
      <c r="BP329" s="120">
        <f>IF('Copy &amp; Paste Roster Report Here'!$A326=BP$7,IF('Copy &amp; Paste Roster Report Here'!$M326="MT",1,0),0)</f>
        <v>0</v>
      </c>
      <c r="BQ329" s="120">
        <f>IF('Copy &amp; Paste Roster Report Here'!$A326=BQ$7,IF('Copy &amp; Paste Roster Report Here'!$M326="MT",1,0),0)</f>
        <v>0</v>
      </c>
      <c r="BR329" s="120">
        <f>IF('Copy &amp; Paste Roster Report Here'!$A326=BR$7,IF('Copy &amp; Paste Roster Report Here'!$M326="MT",1,0),0)</f>
        <v>0</v>
      </c>
      <c r="BS329" s="120">
        <f>IF('Copy &amp; Paste Roster Report Here'!$A326=BS$7,IF('Copy &amp; Paste Roster Report Here'!$M326="MT",1,0),0)</f>
        <v>0</v>
      </c>
      <c r="BT329" s="73">
        <f t="shared" ref="BT329:BT392" si="87">SUM(BI329:BS329)</f>
        <v>0</v>
      </c>
      <c r="BU329" s="121">
        <f>IF('Copy &amp; Paste Roster Report Here'!$A326=BU$7,IF('Copy &amp; Paste Roster Report Here'!$M326="fy",1,0),0)</f>
        <v>0</v>
      </c>
      <c r="BV329" s="121">
        <f>IF('Copy &amp; Paste Roster Report Here'!$A326=BV$7,IF('Copy &amp; Paste Roster Report Here'!$M326="fy",1,0),0)</f>
        <v>0</v>
      </c>
      <c r="BW329" s="121">
        <f>IF('Copy &amp; Paste Roster Report Here'!$A326=BW$7,IF('Copy &amp; Paste Roster Report Here'!$M326="fy",1,0),0)</f>
        <v>0</v>
      </c>
      <c r="BX329" s="121">
        <f>IF('Copy &amp; Paste Roster Report Here'!$A326=BX$7,IF('Copy &amp; Paste Roster Report Here'!$M326="fy",1,0),0)</f>
        <v>0</v>
      </c>
      <c r="BY329" s="121">
        <f>IF('Copy &amp; Paste Roster Report Here'!$A326=BY$7,IF('Copy &amp; Paste Roster Report Here'!$M326="fy",1,0),0)</f>
        <v>0</v>
      </c>
      <c r="BZ329" s="121">
        <f>IF('Copy &amp; Paste Roster Report Here'!$A326=BZ$7,IF('Copy &amp; Paste Roster Report Here'!$M326="fy",1,0),0)</f>
        <v>0</v>
      </c>
      <c r="CA329" s="121">
        <f>IF('Copy &amp; Paste Roster Report Here'!$A326=CA$7,IF('Copy &amp; Paste Roster Report Here'!$M326="fy",1,0),0)</f>
        <v>0</v>
      </c>
      <c r="CB329" s="121">
        <f>IF('Copy &amp; Paste Roster Report Here'!$A326=CB$7,IF('Copy &amp; Paste Roster Report Here'!$M326="fy",1,0),0)</f>
        <v>0</v>
      </c>
      <c r="CC329" s="121">
        <f>IF('Copy &amp; Paste Roster Report Here'!$A326=CC$7,IF('Copy &amp; Paste Roster Report Here'!$M326="fy",1,0),0)</f>
        <v>0</v>
      </c>
      <c r="CD329" s="121">
        <f>IF('Copy &amp; Paste Roster Report Here'!$A326=CD$7,IF('Copy &amp; Paste Roster Report Here'!$M326="fy",1,0),0)</f>
        <v>0</v>
      </c>
      <c r="CE329" s="121">
        <f>IF('Copy &amp; Paste Roster Report Here'!$A326=CE$7,IF('Copy &amp; Paste Roster Report Here'!$M326="fy",1,0),0)</f>
        <v>0</v>
      </c>
      <c r="CF329" s="73">
        <f t="shared" ref="CF329:CF392" si="88">SUM(BU329:CE329)</f>
        <v>0</v>
      </c>
      <c r="CG329" s="122">
        <f>IF('Copy &amp; Paste Roster Report Here'!$A326=CG$7,IF('Copy &amp; Paste Roster Report Here'!$M326="RH",1,0),0)</f>
        <v>0</v>
      </c>
      <c r="CH329" s="122">
        <f>IF('Copy &amp; Paste Roster Report Here'!$A326=CH$7,IF('Copy &amp; Paste Roster Report Here'!$M326="RH",1,0),0)</f>
        <v>0</v>
      </c>
      <c r="CI329" s="122">
        <f>IF('Copy &amp; Paste Roster Report Here'!$A326=CI$7,IF('Copy &amp; Paste Roster Report Here'!$M326="RH",1,0),0)</f>
        <v>0</v>
      </c>
      <c r="CJ329" s="122">
        <f>IF('Copy &amp; Paste Roster Report Here'!$A326=CJ$7,IF('Copy &amp; Paste Roster Report Here'!$M326="RH",1,0),0)</f>
        <v>0</v>
      </c>
      <c r="CK329" s="122">
        <f>IF('Copy &amp; Paste Roster Report Here'!$A326=CK$7,IF('Copy &amp; Paste Roster Report Here'!$M326="RH",1,0),0)</f>
        <v>0</v>
      </c>
      <c r="CL329" s="122">
        <f>IF('Copy &amp; Paste Roster Report Here'!$A326=CL$7,IF('Copy &amp; Paste Roster Report Here'!$M326="RH",1,0),0)</f>
        <v>0</v>
      </c>
      <c r="CM329" s="122">
        <f>IF('Copy &amp; Paste Roster Report Here'!$A326=CM$7,IF('Copy &amp; Paste Roster Report Here'!$M326="RH",1,0),0)</f>
        <v>0</v>
      </c>
      <c r="CN329" s="122">
        <f>IF('Copy &amp; Paste Roster Report Here'!$A326=CN$7,IF('Copy &amp; Paste Roster Report Here'!$M326="RH",1,0),0)</f>
        <v>0</v>
      </c>
      <c r="CO329" s="122">
        <f>IF('Copy &amp; Paste Roster Report Here'!$A326=CO$7,IF('Copy &amp; Paste Roster Report Here'!$M326="RH",1,0),0)</f>
        <v>0</v>
      </c>
      <c r="CP329" s="122">
        <f>IF('Copy &amp; Paste Roster Report Here'!$A326=CP$7,IF('Copy &amp; Paste Roster Report Here'!$M326="RH",1,0),0)</f>
        <v>0</v>
      </c>
      <c r="CQ329" s="122">
        <f>IF('Copy &amp; Paste Roster Report Here'!$A326=CQ$7,IF('Copy &amp; Paste Roster Report Here'!$M326="RH",1,0),0)</f>
        <v>0</v>
      </c>
      <c r="CR329" s="73">
        <f t="shared" ref="CR329:CR392" si="89">SUM(CG329:CQ329)</f>
        <v>0</v>
      </c>
      <c r="CS329" s="123">
        <f>IF('Copy &amp; Paste Roster Report Here'!$A326=CS$7,IF('Copy &amp; Paste Roster Report Here'!$M326="QT",1,0),0)</f>
        <v>0</v>
      </c>
      <c r="CT329" s="123">
        <f>IF('Copy &amp; Paste Roster Report Here'!$A326=CT$7,IF('Copy &amp; Paste Roster Report Here'!$M326="QT",1,0),0)</f>
        <v>0</v>
      </c>
      <c r="CU329" s="123">
        <f>IF('Copy &amp; Paste Roster Report Here'!$A326=CU$7,IF('Copy &amp; Paste Roster Report Here'!$M326="QT",1,0),0)</f>
        <v>0</v>
      </c>
      <c r="CV329" s="123">
        <f>IF('Copy &amp; Paste Roster Report Here'!$A326=CV$7,IF('Copy &amp; Paste Roster Report Here'!$M326="QT",1,0),0)</f>
        <v>0</v>
      </c>
      <c r="CW329" s="123">
        <f>IF('Copy &amp; Paste Roster Report Here'!$A326=CW$7,IF('Copy &amp; Paste Roster Report Here'!$M326="QT",1,0),0)</f>
        <v>0</v>
      </c>
      <c r="CX329" s="123">
        <f>IF('Copy &amp; Paste Roster Report Here'!$A326=CX$7,IF('Copy &amp; Paste Roster Report Here'!$M326="QT",1,0),0)</f>
        <v>0</v>
      </c>
      <c r="CY329" s="123">
        <f>IF('Copy &amp; Paste Roster Report Here'!$A326=CY$7,IF('Copy &amp; Paste Roster Report Here'!$M326="QT",1,0),0)</f>
        <v>0</v>
      </c>
      <c r="CZ329" s="123">
        <f>IF('Copy &amp; Paste Roster Report Here'!$A326=CZ$7,IF('Copy &amp; Paste Roster Report Here'!$M326="QT",1,0),0)</f>
        <v>0</v>
      </c>
      <c r="DA329" s="123">
        <f>IF('Copy &amp; Paste Roster Report Here'!$A326=DA$7,IF('Copy &amp; Paste Roster Report Here'!$M326="QT",1,0),0)</f>
        <v>0</v>
      </c>
      <c r="DB329" s="123">
        <f>IF('Copy &amp; Paste Roster Report Here'!$A326=DB$7,IF('Copy &amp; Paste Roster Report Here'!$M326="QT",1,0),0)</f>
        <v>0</v>
      </c>
      <c r="DC329" s="123">
        <f>IF('Copy &amp; Paste Roster Report Here'!$A326=DC$7,IF('Copy &amp; Paste Roster Report Here'!$M326="QT",1,0),0)</f>
        <v>0</v>
      </c>
      <c r="DD329" s="73">
        <f t="shared" ref="DD329:DD392" si="90">SUM(CS329:DC329)</f>
        <v>0</v>
      </c>
      <c r="DE329" s="124">
        <f>IF('Copy &amp; Paste Roster Report Here'!$A326=DE$7,IF('Copy &amp; Paste Roster Report Here'!$M326="xxxxxxxxxxx",1,0),0)</f>
        <v>0</v>
      </c>
      <c r="DF329" s="124">
        <f>IF('Copy &amp; Paste Roster Report Here'!$A326=DF$7,IF('Copy &amp; Paste Roster Report Here'!$M326="xxxxxxxxxxx",1,0),0)</f>
        <v>0</v>
      </c>
      <c r="DG329" s="124">
        <f>IF('Copy &amp; Paste Roster Report Here'!$A326=DG$7,IF('Copy &amp; Paste Roster Report Here'!$M326="xxxxxxxxxxx",1,0),0)</f>
        <v>0</v>
      </c>
      <c r="DH329" s="124">
        <f>IF('Copy &amp; Paste Roster Report Here'!$A326=DH$7,IF('Copy &amp; Paste Roster Report Here'!$M326="xxxxxxxxxxx",1,0),0)</f>
        <v>0</v>
      </c>
      <c r="DI329" s="124">
        <f>IF('Copy &amp; Paste Roster Report Here'!$A326=DI$7,IF('Copy &amp; Paste Roster Report Here'!$M326="xxxxxxxxxxx",1,0),0)</f>
        <v>0</v>
      </c>
      <c r="DJ329" s="124">
        <f>IF('Copy &amp; Paste Roster Report Here'!$A326=DJ$7,IF('Copy &amp; Paste Roster Report Here'!$M326="xxxxxxxxxxx",1,0),0)</f>
        <v>0</v>
      </c>
      <c r="DK329" s="124">
        <f>IF('Copy &amp; Paste Roster Report Here'!$A326=DK$7,IF('Copy &amp; Paste Roster Report Here'!$M326="xxxxxxxxxxx",1,0),0)</f>
        <v>0</v>
      </c>
      <c r="DL329" s="124">
        <f>IF('Copy &amp; Paste Roster Report Here'!$A326=DL$7,IF('Copy &amp; Paste Roster Report Here'!$M326="xxxxxxxxxxx",1,0),0)</f>
        <v>0</v>
      </c>
      <c r="DM329" s="124">
        <f>IF('Copy &amp; Paste Roster Report Here'!$A326=DM$7,IF('Copy &amp; Paste Roster Report Here'!$M326="xxxxxxxxxxx",1,0),0)</f>
        <v>0</v>
      </c>
      <c r="DN329" s="124">
        <f>IF('Copy &amp; Paste Roster Report Here'!$A326=DN$7,IF('Copy &amp; Paste Roster Report Here'!$M326="xxxxxxxxxxx",1,0),0)</f>
        <v>0</v>
      </c>
      <c r="DO329" s="124">
        <f>IF('Copy &amp; Paste Roster Report Here'!$A326=DO$7,IF('Copy &amp; Paste Roster Report Here'!$M326="xxxxxxxxxxx",1,0),0)</f>
        <v>0</v>
      </c>
      <c r="DP329" s="125">
        <f t="shared" ref="DP329:DP392" si="91">SUM(DE329:DO329)</f>
        <v>0</v>
      </c>
      <c r="DQ329" s="126">
        <f t="shared" ref="DQ329:DQ392" si="92">DP329+DD329+CR329+CF329+BT329+BH329+AV329</f>
        <v>0</v>
      </c>
    </row>
    <row r="330" spans="1:121" x14ac:dyDescent="0.2">
      <c r="A330" s="111">
        <f t="shared" si="78"/>
        <v>0</v>
      </c>
      <c r="B330" s="111">
        <f t="shared" si="79"/>
        <v>0</v>
      </c>
      <c r="C330" s="112">
        <f>+('Copy &amp; Paste Roster Report Here'!$P327-'Copy &amp; Paste Roster Report Here'!$O327)/30</f>
        <v>0</v>
      </c>
      <c r="D330" s="112">
        <f>+('Copy &amp; Paste Roster Report Here'!$P327-'Copy &amp; Paste Roster Report Here'!$O327)</f>
        <v>0</v>
      </c>
      <c r="E330" s="111">
        <f>'Copy &amp; Paste Roster Report Here'!N327</f>
        <v>0</v>
      </c>
      <c r="F330" s="111" t="str">
        <f t="shared" si="80"/>
        <v>N</v>
      </c>
      <c r="G330" s="111">
        <f>'Copy &amp; Paste Roster Report Here'!R327</f>
        <v>0</v>
      </c>
      <c r="H330" s="113">
        <f t="shared" si="81"/>
        <v>0</v>
      </c>
      <c r="I330" s="112">
        <f>IF(F330="N",$F$5-'Copy &amp; Paste Roster Report Here'!O327,+'Copy &amp; Paste Roster Report Here'!Q327-'Copy &amp; Paste Roster Report Here'!O327)</f>
        <v>0</v>
      </c>
      <c r="J330" s="114">
        <f t="shared" si="82"/>
        <v>0</v>
      </c>
      <c r="K330" s="114">
        <f t="shared" si="83"/>
        <v>0</v>
      </c>
      <c r="L330" s="115">
        <f>'Copy &amp; Paste Roster Report Here'!F327</f>
        <v>0</v>
      </c>
      <c r="M330" s="116">
        <f t="shared" si="84"/>
        <v>0</v>
      </c>
      <c r="N330" s="117">
        <f>IF('Copy &amp; Paste Roster Report Here'!$A327='Analytical Tests'!N$7,IF($F330="Y",+$H330*N$6,0),0)</f>
        <v>0</v>
      </c>
      <c r="O330" s="117">
        <f>IF('Copy &amp; Paste Roster Report Here'!$A327='Analytical Tests'!O$7,IF($F330="Y",+$H330*O$6,0),0)</f>
        <v>0</v>
      </c>
      <c r="P330" s="117">
        <f>IF('Copy &amp; Paste Roster Report Here'!$A327='Analytical Tests'!P$7,IF($F330="Y",+$H330*P$6,0),0)</f>
        <v>0</v>
      </c>
      <c r="Q330" s="117">
        <f>IF('Copy &amp; Paste Roster Report Here'!$A327='Analytical Tests'!Q$7,IF($F330="Y",+$H330*Q$6,0),0)</f>
        <v>0</v>
      </c>
      <c r="R330" s="117">
        <f>IF('Copy &amp; Paste Roster Report Here'!$A327='Analytical Tests'!R$7,IF($F330="Y",+$H330*R$6,0),0)</f>
        <v>0</v>
      </c>
      <c r="S330" s="117">
        <f>IF('Copy &amp; Paste Roster Report Here'!$A327='Analytical Tests'!S$7,IF($F330="Y",+$H330*S$6,0),0)</f>
        <v>0</v>
      </c>
      <c r="T330" s="117">
        <f>IF('Copy &amp; Paste Roster Report Here'!$A327='Analytical Tests'!T$7,IF($F330="Y",+$H330*T$6,0),0)</f>
        <v>0</v>
      </c>
      <c r="U330" s="117">
        <f>IF('Copy &amp; Paste Roster Report Here'!$A327='Analytical Tests'!U$7,IF($F330="Y",+$H330*U$6,0),0)</f>
        <v>0</v>
      </c>
      <c r="V330" s="117">
        <f>IF('Copy &amp; Paste Roster Report Here'!$A327='Analytical Tests'!V$7,IF($F330="Y",+$H330*V$6,0),0)</f>
        <v>0</v>
      </c>
      <c r="W330" s="117">
        <f>IF('Copy &amp; Paste Roster Report Here'!$A327='Analytical Tests'!W$7,IF($F330="Y",+$H330*W$6,0),0)</f>
        <v>0</v>
      </c>
      <c r="X330" s="117">
        <f>IF('Copy &amp; Paste Roster Report Here'!$A327='Analytical Tests'!X$7,IF($F330="Y",+$H330*X$6,0),0)</f>
        <v>0</v>
      </c>
      <c r="Y330" s="117" t="b">
        <f>IF('Copy &amp; Paste Roster Report Here'!$A327='Analytical Tests'!Y$7,IF($F330="N",IF($J330&gt;=$C330,Y$6,+($I330/$D330)*Y$6),0))</f>
        <v>0</v>
      </c>
      <c r="Z330" s="117" t="b">
        <f>IF('Copy &amp; Paste Roster Report Here'!$A327='Analytical Tests'!Z$7,IF($F330="N",IF($J330&gt;=$C330,Z$6,+($I330/$D330)*Z$6),0))</f>
        <v>0</v>
      </c>
      <c r="AA330" s="117" t="b">
        <f>IF('Copy &amp; Paste Roster Report Here'!$A327='Analytical Tests'!AA$7,IF($F330="N",IF($J330&gt;=$C330,AA$6,+($I330/$D330)*AA$6),0))</f>
        <v>0</v>
      </c>
      <c r="AB330" s="117" t="b">
        <f>IF('Copy &amp; Paste Roster Report Here'!$A327='Analytical Tests'!AB$7,IF($F330="N",IF($J330&gt;=$C330,AB$6,+($I330/$D330)*AB$6),0))</f>
        <v>0</v>
      </c>
      <c r="AC330" s="117" t="b">
        <f>IF('Copy &amp; Paste Roster Report Here'!$A327='Analytical Tests'!AC$7,IF($F330="N",IF($J330&gt;=$C330,AC$6,+($I330/$D330)*AC$6),0))</f>
        <v>0</v>
      </c>
      <c r="AD330" s="117" t="b">
        <f>IF('Copy &amp; Paste Roster Report Here'!$A327='Analytical Tests'!AD$7,IF($F330="N",IF($J330&gt;=$C330,AD$6,+($I330/$D330)*AD$6),0))</f>
        <v>0</v>
      </c>
      <c r="AE330" s="117" t="b">
        <f>IF('Copy &amp; Paste Roster Report Here'!$A327='Analytical Tests'!AE$7,IF($F330="N",IF($J330&gt;=$C330,AE$6,+($I330/$D330)*AE$6),0))</f>
        <v>0</v>
      </c>
      <c r="AF330" s="117" t="b">
        <f>IF('Copy &amp; Paste Roster Report Here'!$A327='Analytical Tests'!AF$7,IF($F330="N",IF($J330&gt;=$C330,AF$6,+($I330/$D330)*AF$6),0))</f>
        <v>0</v>
      </c>
      <c r="AG330" s="117" t="b">
        <f>IF('Copy &amp; Paste Roster Report Here'!$A327='Analytical Tests'!AG$7,IF($F330="N",IF($J330&gt;=$C330,AG$6,+($I330/$D330)*AG$6),0))</f>
        <v>0</v>
      </c>
      <c r="AH330" s="117" t="b">
        <f>IF('Copy &amp; Paste Roster Report Here'!$A327='Analytical Tests'!AH$7,IF($F330="N",IF($J330&gt;=$C330,AH$6,+($I330/$D330)*AH$6),0))</f>
        <v>0</v>
      </c>
      <c r="AI330" s="117" t="b">
        <f>IF('Copy &amp; Paste Roster Report Here'!$A327='Analytical Tests'!AI$7,IF($F330="N",IF($J330&gt;=$C330,AI$6,+($I330/$D330)*AI$6),0))</f>
        <v>0</v>
      </c>
      <c r="AJ330" s="79"/>
      <c r="AK330" s="118">
        <f>IF('Copy &amp; Paste Roster Report Here'!$A327=AK$7,IF('Copy &amp; Paste Roster Report Here'!$M327="FT",1,0),0)</f>
        <v>0</v>
      </c>
      <c r="AL330" s="118">
        <f>IF('Copy &amp; Paste Roster Report Here'!$A327=AL$7,IF('Copy &amp; Paste Roster Report Here'!$M327="FT",1,0),0)</f>
        <v>0</v>
      </c>
      <c r="AM330" s="118">
        <f>IF('Copy &amp; Paste Roster Report Here'!$A327=AM$7,IF('Copy &amp; Paste Roster Report Here'!$M327="FT",1,0),0)</f>
        <v>0</v>
      </c>
      <c r="AN330" s="118">
        <f>IF('Copy &amp; Paste Roster Report Here'!$A327=AN$7,IF('Copy &amp; Paste Roster Report Here'!$M327="FT",1,0),0)</f>
        <v>0</v>
      </c>
      <c r="AO330" s="118">
        <f>IF('Copy &amp; Paste Roster Report Here'!$A327=AO$7,IF('Copy &amp; Paste Roster Report Here'!$M327="FT",1,0),0)</f>
        <v>0</v>
      </c>
      <c r="AP330" s="118">
        <f>IF('Copy &amp; Paste Roster Report Here'!$A327=AP$7,IF('Copy &amp; Paste Roster Report Here'!$M327="FT",1,0),0)</f>
        <v>0</v>
      </c>
      <c r="AQ330" s="118">
        <f>IF('Copy &amp; Paste Roster Report Here'!$A327=AQ$7,IF('Copy &amp; Paste Roster Report Here'!$M327="FT",1,0),0)</f>
        <v>0</v>
      </c>
      <c r="AR330" s="118">
        <f>IF('Copy &amp; Paste Roster Report Here'!$A327=AR$7,IF('Copy &amp; Paste Roster Report Here'!$M327="FT",1,0),0)</f>
        <v>0</v>
      </c>
      <c r="AS330" s="118">
        <f>IF('Copy &amp; Paste Roster Report Here'!$A327=AS$7,IF('Copy &amp; Paste Roster Report Here'!$M327="FT",1,0),0)</f>
        <v>0</v>
      </c>
      <c r="AT330" s="118">
        <f>IF('Copy &amp; Paste Roster Report Here'!$A327=AT$7,IF('Copy &amp; Paste Roster Report Here'!$M327="FT",1,0),0)</f>
        <v>0</v>
      </c>
      <c r="AU330" s="118">
        <f>IF('Copy &amp; Paste Roster Report Here'!$A327=AU$7,IF('Copy &amp; Paste Roster Report Here'!$M327="FT",1,0),0)</f>
        <v>0</v>
      </c>
      <c r="AV330" s="73">
        <f t="shared" si="85"/>
        <v>0</v>
      </c>
      <c r="AW330" s="119">
        <f>IF('Copy &amp; Paste Roster Report Here'!$A327=AW$7,IF('Copy &amp; Paste Roster Report Here'!$M327="HT",1,0),0)</f>
        <v>0</v>
      </c>
      <c r="AX330" s="119">
        <f>IF('Copy &amp; Paste Roster Report Here'!$A327=AX$7,IF('Copy &amp; Paste Roster Report Here'!$M327="HT",1,0),0)</f>
        <v>0</v>
      </c>
      <c r="AY330" s="119">
        <f>IF('Copy &amp; Paste Roster Report Here'!$A327=AY$7,IF('Copy &amp; Paste Roster Report Here'!$M327="HT",1,0),0)</f>
        <v>0</v>
      </c>
      <c r="AZ330" s="119">
        <f>IF('Copy &amp; Paste Roster Report Here'!$A327=AZ$7,IF('Copy &amp; Paste Roster Report Here'!$M327="HT",1,0),0)</f>
        <v>0</v>
      </c>
      <c r="BA330" s="119">
        <f>IF('Copy &amp; Paste Roster Report Here'!$A327=BA$7,IF('Copy &amp; Paste Roster Report Here'!$M327="HT",1,0),0)</f>
        <v>0</v>
      </c>
      <c r="BB330" s="119">
        <f>IF('Copy &amp; Paste Roster Report Here'!$A327=BB$7,IF('Copy &amp; Paste Roster Report Here'!$M327="HT",1,0),0)</f>
        <v>0</v>
      </c>
      <c r="BC330" s="119">
        <f>IF('Copy &amp; Paste Roster Report Here'!$A327=BC$7,IF('Copy &amp; Paste Roster Report Here'!$M327="HT",1,0),0)</f>
        <v>0</v>
      </c>
      <c r="BD330" s="119">
        <f>IF('Copy &amp; Paste Roster Report Here'!$A327=BD$7,IF('Copy &amp; Paste Roster Report Here'!$M327="HT",1,0),0)</f>
        <v>0</v>
      </c>
      <c r="BE330" s="119">
        <f>IF('Copy &amp; Paste Roster Report Here'!$A327=BE$7,IF('Copy &amp; Paste Roster Report Here'!$M327="HT",1,0),0)</f>
        <v>0</v>
      </c>
      <c r="BF330" s="119">
        <f>IF('Copy &amp; Paste Roster Report Here'!$A327=BF$7,IF('Copy &amp; Paste Roster Report Here'!$M327="HT",1,0),0)</f>
        <v>0</v>
      </c>
      <c r="BG330" s="119">
        <f>IF('Copy &amp; Paste Roster Report Here'!$A327=BG$7,IF('Copy &amp; Paste Roster Report Here'!$M327="HT",1,0),0)</f>
        <v>0</v>
      </c>
      <c r="BH330" s="73">
        <f t="shared" si="86"/>
        <v>0</v>
      </c>
      <c r="BI330" s="120">
        <f>IF('Copy &amp; Paste Roster Report Here'!$A327=BI$7,IF('Copy &amp; Paste Roster Report Here'!$M327="MT",1,0),0)</f>
        <v>0</v>
      </c>
      <c r="BJ330" s="120">
        <f>IF('Copy &amp; Paste Roster Report Here'!$A327=BJ$7,IF('Copy &amp; Paste Roster Report Here'!$M327="MT",1,0),0)</f>
        <v>0</v>
      </c>
      <c r="BK330" s="120">
        <f>IF('Copy &amp; Paste Roster Report Here'!$A327=BK$7,IF('Copy &amp; Paste Roster Report Here'!$M327="MT",1,0),0)</f>
        <v>0</v>
      </c>
      <c r="BL330" s="120">
        <f>IF('Copy &amp; Paste Roster Report Here'!$A327=BL$7,IF('Copy &amp; Paste Roster Report Here'!$M327="MT",1,0),0)</f>
        <v>0</v>
      </c>
      <c r="BM330" s="120">
        <f>IF('Copy &amp; Paste Roster Report Here'!$A327=BM$7,IF('Copy &amp; Paste Roster Report Here'!$M327="MT",1,0),0)</f>
        <v>0</v>
      </c>
      <c r="BN330" s="120">
        <f>IF('Copy &amp; Paste Roster Report Here'!$A327=BN$7,IF('Copy &amp; Paste Roster Report Here'!$M327="MT",1,0),0)</f>
        <v>0</v>
      </c>
      <c r="BO330" s="120">
        <f>IF('Copy &amp; Paste Roster Report Here'!$A327=BO$7,IF('Copy &amp; Paste Roster Report Here'!$M327="MT",1,0),0)</f>
        <v>0</v>
      </c>
      <c r="BP330" s="120">
        <f>IF('Copy &amp; Paste Roster Report Here'!$A327=BP$7,IF('Copy &amp; Paste Roster Report Here'!$M327="MT",1,0),0)</f>
        <v>0</v>
      </c>
      <c r="BQ330" s="120">
        <f>IF('Copy &amp; Paste Roster Report Here'!$A327=BQ$7,IF('Copy &amp; Paste Roster Report Here'!$M327="MT",1,0),0)</f>
        <v>0</v>
      </c>
      <c r="BR330" s="120">
        <f>IF('Copy &amp; Paste Roster Report Here'!$A327=BR$7,IF('Copy &amp; Paste Roster Report Here'!$M327="MT",1,0),0)</f>
        <v>0</v>
      </c>
      <c r="BS330" s="120">
        <f>IF('Copy &amp; Paste Roster Report Here'!$A327=BS$7,IF('Copy &amp; Paste Roster Report Here'!$M327="MT",1,0),0)</f>
        <v>0</v>
      </c>
      <c r="BT330" s="73">
        <f t="shared" si="87"/>
        <v>0</v>
      </c>
      <c r="BU330" s="121">
        <f>IF('Copy &amp; Paste Roster Report Here'!$A327=BU$7,IF('Copy &amp; Paste Roster Report Here'!$M327="fy",1,0),0)</f>
        <v>0</v>
      </c>
      <c r="BV330" s="121">
        <f>IF('Copy &amp; Paste Roster Report Here'!$A327=BV$7,IF('Copy &amp; Paste Roster Report Here'!$M327="fy",1,0),0)</f>
        <v>0</v>
      </c>
      <c r="BW330" s="121">
        <f>IF('Copy &amp; Paste Roster Report Here'!$A327=BW$7,IF('Copy &amp; Paste Roster Report Here'!$M327="fy",1,0),0)</f>
        <v>0</v>
      </c>
      <c r="BX330" s="121">
        <f>IF('Copy &amp; Paste Roster Report Here'!$A327=BX$7,IF('Copy &amp; Paste Roster Report Here'!$M327="fy",1,0),0)</f>
        <v>0</v>
      </c>
      <c r="BY330" s="121">
        <f>IF('Copy &amp; Paste Roster Report Here'!$A327=BY$7,IF('Copy &amp; Paste Roster Report Here'!$M327="fy",1,0),0)</f>
        <v>0</v>
      </c>
      <c r="BZ330" s="121">
        <f>IF('Copy &amp; Paste Roster Report Here'!$A327=BZ$7,IF('Copy &amp; Paste Roster Report Here'!$M327="fy",1,0),0)</f>
        <v>0</v>
      </c>
      <c r="CA330" s="121">
        <f>IF('Copy &amp; Paste Roster Report Here'!$A327=CA$7,IF('Copy &amp; Paste Roster Report Here'!$M327="fy",1,0),0)</f>
        <v>0</v>
      </c>
      <c r="CB330" s="121">
        <f>IF('Copy &amp; Paste Roster Report Here'!$A327=CB$7,IF('Copy &amp; Paste Roster Report Here'!$M327="fy",1,0),0)</f>
        <v>0</v>
      </c>
      <c r="CC330" s="121">
        <f>IF('Copy &amp; Paste Roster Report Here'!$A327=CC$7,IF('Copy &amp; Paste Roster Report Here'!$M327="fy",1,0),0)</f>
        <v>0</v>
      </c>
      <c r="CD330" s="121">
        <f>IF('Copy &amp; Paste Roster Report Here'!$A327=CD$7,IF('Copy &amp; Paste Roster Report Here'!$M327="fy",1,0),0)</f>
        <v>0</v>
      </c>
      <c r="CE330" s="121">
        <f>IF('Copy &amp; Paste Roster Report Here'!$A327=CE$7,IF('Copy &amp; Paste Roster Report Here'!$M327="fy",1,0),0)</f>
        <v>0</v>
      </c>
      <c r="CF330" s="73">
        <f t="shared" si="88"/>
        <v>0</v>
      </c>
      <c r="CG330" s="122">
        <f>IF('Copy &amp; Paste Roster Report Here'!$A327=CG$7,IF('Copy &amp; Paste Roster Report Here'!$M327="RH",1,0),0)</f>
        <v>0</v>
      </c>
      <c r="CH330" s="122">
        <f>IF('Copy &amp; Paste Roster Report Here'!$A327=CH$7,IF('Copy &amp; Paste Roster Report Here'!$M327="RH",1,0),0)</f>
        <v>0</v>
      </c>
      <c r="CI330" s="122">
        <f>IF('Copy &amp; Paste Roster Report Here'!$A327=CI$7,IF('Copy &amp; Paste Roster Report Here'!$M327="RH",1,0),0)</f>
        <v>0</v>
      </c>
      <c r="CJ330" s="122">
        <f>IF('Copy &amp; Paste Roster Report Here'!$A327=CJ$7,IF('Copy &amp; Paste Roster Report Here'!$M327="RH",1,0),0)</f>
        <v>0</v>
      </c>
      <c r="CK330" s="122">
        <f>IF('Copy &amp; Paste Roster Report Here'!$A327=CK$7,IF('Copy &amp; Paste Roster Report Here'!$M327="RH",1,0),0)</f>
        <v>0</v>
      </c>
      <c r="CL330" s="122">
        <f>IF('Copy &amp; Paste Roster Report Here'!$A327=CL$7,IF('Copy &amp; Paste Roster Report Here'!$M327="RH",1,0),0)</f>
        <v>0</v>
      </c>
      <c r="CM330" s="122">
        <f>IF('Copy &amp; Paste Roster Report Here'!$A327=CM$7,IF('Copy &amp; Paste Roster Report Here'!$M327="RH",1,0),0)</f>
        <v>0</v>
      </c>
      <c r="CN330" s="122">
        <f>IF('Copy &amp; Paste Roster Report Here'!$A327=CN$7,IF('Copy &amp; Paste Roster Report Here'!$M327="RH",1,0),0)</f>
        <v>0</v>
      </c>
      <c r="CO330" s="122">
        <f>IF('Copy &amp; Paste Roster Report Here'!$A327=CO$7,IF('Copy &amp; Paste Roster Report Here'!$M327="RH",1,0),0)</f>
        <v>0</v>
      </c>
      <c r="CP330" s="122">
        <f>IF('Copy &amp; Paste Roster Report Here'!$A327=CP$7,IF('Copy &amp; Paste Roster Report Here'!$M327="RH",1,0),0)</f>
        <v>0</v>
      </c>
      <c r="CQ330" s="122">
        <f>IF('Copy &amp; Paste Roster Report Here'!$A327=CQ$7,IF('Copy &amp; Paste Roster Report Here'!$M327="RH",1,0),0)</f>
        <v>0</v>
      </c>
      <c r="CR330" s="73">
        <f t="shared" si="89"/>
        <v>0</v>
      </c>
      <c r="CS330" s="123">
        <f>IF('Copy &amp; Paste Roster Report Here'!$A327=CS$7,IF('Copy &amp; Paste Roster Report Here'!$M327="QT",1,0),0)</f>
        <v>0</v>
      </c>
      <c r="CT330" s="123">
        <f>IF('Copy &amp; Paste Roster Report Here'!$A327=CT$7,IF('Copy &amp; Paste Roster Report Here'!$M327="QT",1,0),0)</f>
        <v>0</v>
      </c>
      <c r="CU330" s="123">
        <f>IF('Copy &amp; Paste Roster Report Here'!$A327=CU$7,IF('Copy &amp; Paste Roster Report Here'!$M327="QT",1,0),0)</f>
        <v>0</v>
      </c>
      <c r="CV330" s="123">
        <f>IF('Copy &amp; Paste Roster Report Here'!$A327=CV$7,IF('Copy &amp; Paste Roster Report Here'!$M327="QT",1,0),0)</f>
        <v>0</v>
      </c>
      <c r="CW330" s="123">
        <f>IF('Copy &amp; Paste Roster Report Here'!$A327=CW$7,IF('Copy &amp; Paste Roster Report Here'!$M327="QT",1,0),0)</f>
        <v>0</v>
      </c>
      <c r="CX330" s="123">
        <f>IF('Copy &amp; Paste Roster Report Here'!$A327=CX$7,IF('Copy &amp; Paste Roster Report Here'!$M327="QT",1,0),0)</f>
        <v>0</v>
      </c>
      <c r="CY330" s="123">
        <f>IF('Copy &amp; Paste Roster Report Here'!$A327=CY$7,IF('Copy &amp; Paste Roster Report Here'!$M327="QT",1,0),0)</f>
        <v>0</v>
      </c>
      <c r="CZ330" s="123">
        <f>IF('Copy &amp; Paste Roster Report Here'!$A327=CZ$7,IF('Copy &amp; Paste Roster Report Here'!$M327="QT",1,0),0)</f>
        <v>0</v>
      </c>
      <c r="DA330" s="123">
        <f>IF('Copy &amp; Paste Roster Report Here'!$A327=DA$7,IF('Copy &amp; Paste Roster Report Here'!$M327="QT",1,0),0)</f>
        <v>0</v>
      </c>
      <c r="DB330" s="123">
        <f>IF('Copy &amp; Paste Roster Report Here'!$A327=DB$7,IF('Copy &amp; Paste Roster Report Here'!$M327="QT",1,0),0)</f>
        <v>0</v>
      </c>
      <c r="DC330" s="123">
        <f>IF('Copy &amp; Paste Roster Report Here'!$A327=DC$7,IF('Copy &amp; Paste Roster Report Here'!$M327="QT",1,0),0)</f>
        <v>0</v>
      </c>
      <c r="DD330" s="73">
        <f t="shared" si="90"/>
        <v>0</v>
      </c>
      <c r="DE330" s="124">
        <f>IF('Copy &amp; Paste Roster Report Here'!$A327=DE$7,IF('Copy &amp; Paste Roster Report Here'!$M327="xxxxxxxxxxx",1,0),0)</f>
        <v>0</v>
      </c>
      <c r="DF330" s="124">
        <f>IF('Copy &amp; Paste Roster Report Here'!$A327=DF$7,IF('Copy &amp; Paste Roster Report Here'!$M327="xxxxxxxxxxx",1,0),0)</f>
        <v>0</v>
      </c>
      <c r="DG330" s="124">
        <f>IF('Copy &amp; Paste Roster Report Here'!$A327=DG$7,IF('Copy &amp; Paste Roster Report Here'!$M327="xxxxxxxxxxx",1,0),0)</f>
        <v>0</v>
      </c>
      <c r="DH330" s="124">
        <f>IF('Copy &amp; Paste Roster Report Here'!$A327=DH$7,IF('Copy &amp; Paste Roster Report Here'!$M327="xxxxxxxxxxx",1,0),0)</f>
        <v>0</v>
      </c>
      <c r="DI330" s="124">
        <f>IF('Copy &amp; Paste Roster Report Here'!$A327=DI$7,IF('Copy &amp; Paste Roster Report Here'!$M327="xxxxxxxxxxx",1,0),0)</f>
        <v>0</v>
      </c>
      <c r="DJ330" s="124">
        <f>IF('Copy &amp; Paste Roster Report Here'!$A327=DJ$7,IF('Copy &amp; Paste Roster Report Here'!$M327="xxxxxxxxxxx",1,0),0)</f>
        <v>0</v>
      </c>
      <c r="DK330" s="124">
        <f>IF('Copy &amp; Paste Roster Report Here'!$A327=DK$7,IF('Copy &amp; Paste Roster Report Here'!$M327="xxxxxxxxxxx",1,0),0)</f>
        <v>0</v>
      </c>
      <c r="DL330" s="124">
        <f>IF('Copy &amp; Paste Roster Report Here'!$A327=DL$7,IF('Copy &amp; Paste Roster Report Here'!$M327="xxxxxxxxxxx",1,0),0)</f>
        <v>0</v>
      </c>
      <c r="DM330" s="124">
        <f>IF('Copy &amp; Paste Roster Report Here'!$A327=DM$7,IF('Copy &amp; Paste Roster Report Here'!$M327="xxxxxxxxxxx",1,0),0)</f>
        <v>0</v>
      </c>
      <c r="DN330" s="124">
        <f>IF('Copy &amp; Paste Roster Report Here'!$A327=DN$7,IF('Copy &amp; Paste Roster Report Here'!$M327="xxxxxxxxxxx",1,0),0)</f>
        <v>0</v>
      </c>
      <c r="DO330" s="124">
        <f>IF('Copy &amp; Paste Roster Report Here'!$A327=DO$7,IF('Copy &amp; Paste Roster Report Here'!$M327="xxxxxxxxxxx",1,0),0)</f>
        <v>0</v>
      </c>
      <c r="DP330" s="125">
        <f t="shared" si="91"/>
        <v>0</v>
      </c>
      <c r="DQ330" s="126">
        <f t="shared" si="92"/>
        <v>0</v>
      </c>
    </row>
    <row r="331" spans="1:121" x14ac:dyDescent="0.2">
      <c r="A331" s="111">
        <f t="shared" si="78"/>
        <v>0</v>
      </c>
      <c r="B331" s="111">
        <f t="shared" si="79"/>
        <v>0</v>
      </c>
      <c r="C331" s="112">
        <f>+('Copy &amp; Paste Roster Report Here'!$P328-'Copy &amp; Paste Roster Report Here'!$O328)/30</f>
        <v>0</v>
      </c>
      <c r="D331" s="112">
        <f>+('Copy &amp; Paste Roster Report Here'!$P328-'Copy &amp; Paste Roster Report Here'!$O328)</f>
        <v>0</v>
      </c>
      <c r="E331" s="111">
        <f>'Copy &amp; Paste Roster Report Here'!N328</f>
        <v>0</v>
      </c>
      <c r="F331" s="111" t="str">
        <f t="shared" si="80"/>
        <v>N</v>
      </c>
      <c r="G331" s="111">
        <f>'Copy &amp; Paste Roster Report Here'!R328</f>
        <v>0</v>
      </c>
      <c r="H331" s="113">
        <f t="shared" si="81"/>
        <v>0</v>
      </c>
      <c r="I331" s="112">
        <f>IF(F331="N",$F$5-'Copy &amp; Paste Roster Report Here'!O328,+'Copy &amp; Paste Roster Report Here'!Q328-'Copy &amp; Paste Roster Report Here'!O328)</f>
        <v>0</v>
      </c>
      <c r="J331" s="114">
        <f t="shared" si="82"/>
        <v>0</v>
      </c>
      <c r="K331" s="114">
        <f t="shared" si="83"/>
        <v>0</v>
      </c>
      <c r="L331" s="115">
        <f>'Copy &amp; Paste Roster Report Here'!F328</f>
        <v>0</v>
      </c>
      <c r="M331" s="116">
        <f t="shared" si="84"/>
        <v>0</v>
      </c>
      <c r="N331" s="117">
        <f>IF('Copy &amp; Paste Roster Report Here'!$A328='Analytical Tests'!N$7,IF($F331="Y",+$H331*N$6,0),0)</f>
        <v>0</v>
      </c>
      <c r="O331" s="117">
        <f>IF('Copy &amp; Paste Roster Report Here'!$A328='Analytical Tests'!O$7,IF($F331="Y",+$H331*O$6,0),0)</f>
        <v>0</v>
      </c>
      <c r="P331" s="117">
        <f>IF('Copy &amp; Paste Roster Report Here'!$A328='Analytical Tests'!P$7,IF($F331="Y",+$H331*P$6,0),0)</f>
        <v>0</v>
      </c>
      <c r="Q331" s="117">
        <f>IF('Copy &amp; Paste Roster Report Here'!$A328='Analytical Tests'!Q$7,IF($F331="Y",+$H331*Q$6,0),0)</f>
        <v>0</v>
      </c>
      <c r="R331" s="117">
        <f>IF('Copy &amp; Paste Roster Report Here'!$A328='Analytical Tests'!R$7,IF($F331="Y",+$H331*R$6,0),0)</f>
        <v>0</v>
      </c>
      <c r="S331" s="117">
        <f>IF('Copy &amp; Paste Roster Report Here'!$A328='Analytical Tests'!S$7,IF($F331="Y",+$H331*S$6,0),0)</f>
        <v>0</v>
      </c>
      <c r="T331" s="117">
        <f>IF('Copy &amp; Paste Roster Report Here'!$A328='Analytical Tests'!T$7,IF($F331="Y",+$H331*T$6,0),0)</f>
        <v>0</v>
      </c>
      <c r="U331" s="117">
        <f>IF('Copy &amp; Paste Roster Report Here'!$A328='Analytical Tests'!U$7,IF($F331="Y",+$H331*U$6,0),0)</f>
        <v>0</v>
      </c>
      <c r="V331" s="117">
        <f>IF('Copy &amp; Paste Roster Report Here'!$A328='Analytical Tests'!V$7,IF($F331="Y",+$H331*V$6,0),0)</f>
        <v>0</v>
      </c>
      <c r="W331" s="117">
        <f>IF('Copy &amp; Paste Roster Report Here'!$A328='Analytical Tests'!W$7,IF($F331="Y",+$H331*W$6,0),0)</f>
        <v>0</v>
      </c>
      <c r="X331" s="117">
        <f>IF('Copy &amp; Paste Roster Report Here'!$A328='Analytical Tests'!X$7,IF($F331="Y",+$H331*X$6,0),0)</f>
        <v>0</v>
      </c>
      <c r="Y331" s="117" t="b">
        <f>IF('Copy &amp; Paste Roster Report Here'!$A328='Analytical Tests'!Y$7,IF($F331="N",IF($J331&gt;=$C331,Y$6,+($I331/$D331)*Y$6),0))</f>
        <v>0</v>
      </c>
      <c r="Z331" s="117" t="b">
        <f>IF('Copy &amp; Paste Roster Report Here'!$A328='Analytical Tests'!Z$7,IF($F331="N",IF($J331&gt;=$C331,Z$6,+($I331/$D331)*Z$6),0))</f>
        <v>0</v>
      </c>
      <c r="AA331" s="117" t="b">
        <f>IF('Copy &amp; Paste Roster Report Here'!$A328='Analytical Tests'!AA$7,IF($F331="N",IF($J331&gt;=$C331,AA$6,+($I331/$D331)*AA$6),0))</f>
        <v>0</v>
      </c>
      <c r="AB331" s="117" t="b">
        <f>IF('Copy &amp; Paste Roster Report Here'!$A328='Analytical Tests'!AB$7,IF($F331="N",IF($J331&gt;=$C331,AB$6,+($I331/$D331)*AB$6),0))</f>
        <v>0</v>
      </c>
      <c r="AC331" s="117" t="b">
        <f>IF('Copy &amp; Paste Roster Report Here'!$A328='Analytical Tests'!AC$7,IF($F331="N",IF($J331&gt;=$C331,AC$6,+($I331/$D331)*AC$6),0))</f>
        <v>0</v>
      </c>
      <c r="AD331" s="117" t="b">
        <f>IF('Copy &amp; Paste Roster Report Here'!$A328='Analytical Tests'!AD$7,IF($F331="N",IF($J331&gt;=$C331,AD$6,+($I331/$D331)*AD$6),0))</f>
        <v>0</v>
      </c>
      <c r="AE331" s="117" t="b">
        <f>IF('Copy &amp; Paste Roster Report Here'!$A328='Analytical Tests'!AE$7,IF($F331="N",IF($J331&gt;=$C331,AE$6,+($I331/$D331)*AE$6),0))</f>
        <v>0</v>
      </c>
      <c r="AF331" s="117" t="b">
        <f>IF('Copy &amp; Paste Roster Report Here'!$A328='Analytical Tests'!AF$7,IF($F331="N",IF($J331&gt;=$C331,AF$6,+($I331/$D331)*AF$6),0))</f>
        <v>0</v>
      </c>
      <c r="AG331" s="117" t="b">
        <f>IF('Copy &amp; Paste Roster Report Here'!$A328='Analytical Tests'!AG$7,IF($F331="N",IF($J331&gt;=$C331,AG$6,+($I331/$D331)*AG$6),0))</f>
        <v>0</v>
      </c>
      <c r="AH331" s="117" t="b">
        <f>IF('Copy &amp; Paste Roster Report Here'!$A328='Analytical Tests'!AH$7,IF($F331="N",IF($J331&gt;=$C331,AH$6,+($I331/$D331)*AH$6),0))</f>
        <v>0</v>
      </c>
      <c r="AI331" s="117" t="b">
        <f>IF('Copy &amp; Paste Roster Report Here'!$A328='Analytical Tests'!AI$7,IF($F331="N",IF($J331&gt;=$C331,AI$6,+($I331/$D331)*AI$6),0))</f>
        <v>0</v>
      </c>
      <c r="AJ331" s="79"/>
      <c r="AK331" s="118">
        <f>IF('Copy &amp; Paste Roster Report Here'!$A328=AK$7,IF('Copy &amp; Paste Roster Report Here'!$M328="FT",1,0),0)</f>
        <v>0</v>
      </c>
      <c r="AL331" s="118">
        <f>IF('Copy &amp; Paste Roster Report Here'!$A328=AL$7,IF('Copy &amp; Paste Roster Report Here'!$M328="FT",1,0),0)</f>
        <v>0</v>
      </c>
      <c r="AM331" s="118">
        <f>IF('Copy &amp; Paste Roster Report Here'!$A328=AM$7,IF('Copy &amp; Paste Roster Report Here'!$M328="FT",1,0),0)</f>
        <v>0</v>
      </c>
      <c r="AN331" s="118">
        <f>IF('Copy &amp; Paste Roster Report Here'!$A328=AN$7,IF('Copy &amp; Paste Roster Report Here'!$M328="FT",1,0),0)</f>
        <v>0</v>
      </c>
      <c r="AO331" s="118">
        <f>IF('Copy &amp; Paste Roster Report Here'!$A328=AO$7,IF('Copy &amp; Paste Roster Report Here'!$M328="FT",1,0),0)</f>
        <v>0</v>
      </c>
      <c r="AP331" s="118">
        <f>IF('Copy &amp; Paste Roster Report Here'!$A328=AP$7,IF('Copy &amp; Paste Roster Report Here'!$M328="FT",1,0),0)</f>
        <v>0</v>
      </c>
      <c r="AQ331" s="118">
        <f>IF('Copy &amp; Paste Roster Report Here'!$A328=AQ$7,IF('Copy &amp; Paste Roster Report Here'!$M328="FT",1,0),0)</f>
        <v>0</v>
      </c>
      <c r="AR331" s="118">
        <f>IF('Copy &amp; Paste Roster Report Here'!$A328=AR$7,IF('Copy &amp; Paste Roster Report Here'!$M328="FT",1,0),0)</f>
        <v>0</v>
      </c>
      <c r="AS331" s="118">
        <f>IF('Copy &amp; Paste Roster Report Here'!$A328=AS$7,IF('Copy &amp; Paste Roster Report Here'!$M328="FT",1,0),0)</f>
        <v>0</v>
      </c>
      <c r="AT331" s="118">
        <f>IF('Copy &amp; Paste Roster Report Here'!$A328=AT$7,IF('Copy &amp; Paste Roster Report Here'!$M328="FT",1,0),0)</f>
        <v>0</v>
      </c>
      <c r="AU331" s="118">
        <f>IF('Copy &amp; Paste Roster Report Here'!$A328=AU$7,IF('Copy &amp; Paste Roster Report Here'!$M328="FT",1,0),0)</f>
        <v>0</v>
      </c>
      <c r="AV331" s="73">
        <f t="shared" si="85"/>
        <v>0</v>
      </c>
      <c r="AW331" s="119">
        <f>IF('Copy &amp; Paste Roster Report Here'!$A328=AW$7,IF('Copy &amp; Paste Roster Report Here'!$M328="HT",1,0),0)</f>
        <v>0</v>
      </c>
      <c r="AX331" s="119">
        <f>IF('Copy &amp; Paste Roster Report Here'!$A328=AX$7,IF('Copy &amp; Paste Roster Report Here'!$M328="HT",1,0),0)</f>
        <v>0</v>
      </c>
      <c r="AY331" s="119">
        <f>IF('Copy &amp; Paste Roster Report Here'!$A328=AY$7,IF('Copy &amp; Paste Roster Report Here'!$M328="HT",1,0),0)</f>
        <v>0</v>
      </c>
      <c r="AZ331" s="119">
        <f>IF('Copy &amp; Paste Roster Report Here'!$A328=AZ$7,IF('Copy &amp; Paste Roster Report Here'!$M328="HT",1,0),0)</f>
        <v>0</v>
      </c>
      <c r="BA331" s="119">
        <f>IF('Copy &amp; Paste Roster Report Here'!$A328=BA$7,IF('Copy &amp; Paste Roster Report Here'!$M328="HT",1,0),0)</f>
        <v>0</v>
      </c>
      <c r="BB331" s="119">
        <f>IF('Copy &amp; Paste Roster Report Here'!$A328=BB$7,IF('Copy &amp; Paste Roster Report Here'!$M328="HT",1,0),0)</f>
        <v>0</v>
      </c>
      <c r="BC331" s="119">
        <f>IF('Copy &amp; Paste Roster Report Here'!$A328=BC$7,IF('Copy &amp; Paste Roster Report Here'!$M328="HT",1,0),0)</f>
        <v>0</v>
      </c>
      <c r="BD331" s="119">
        <f>IF('Copy &amp; Paste Roster Report Here'!$A328=BD$7,IF('Copy &amp; Paste Roster Report Here'!$M328="HT",1,0),0)</f>
        <v>0</v>
      </c>
      <c r="BE331" s="119">
        <f>IF('Copy &amp; Paste Roster Report Here'!$A328=BE$7,IF('Copy &amp; Paste Roster Report Here'!$M328="HT",1,0),0)</f>
        <v>0</v>
      </c>
      <c r="BF331" s="119">
        <f>IF('Copy &amp; Paste Roster Report Here'!$A328=BF$7,IF('Copy &amp; Paste Roster Report Here'!$M328="HT",1,0),0)</f>
        <v>0</v>
      </c>
      <c r="BG331" s="119">
        <f>IF('Copy &amp; Paste Roster Report Here'!$A328=BG$7,IF('Copy &amp; Paste Roster Report Here'!$M328="HT",1,0),0)</f>
        <v>0</v>
      </c>
      <c r="BH331" s="73">
        <f t="shared" si="86"/>
        <v>0</v>
      </c>
      <c r="BI331" s="120">
        <f>IF('Copy &amp; Paste Roster Report Here'!$A328=BI$7,IF('Copy &amp; Paste Roster Report Here'!$M328="MT",1,0),0)</f>
        <v>0</v>
      </c>
      <c r="BJ331" s="120">
        <f>IF('Copy &amp; Paste Roster Report Here'!$A328=BJ$7,IF('Copy &amp; Paste Roster Report Here'!$M328="MT",1,0),0)</f>
        <v>0</v>
      </c>
      <c r="BK331" s="120">
        <f>IF('Copy &amp; Paste Roster Report Here'!$A328=BK$7,IF('Copy &amp; Paste Roster Report Here'!$M328="MT",1,0),0)</f>
        <v>0</v>
      </c>
      <c r="BL331" s="120">
        <f>IF('Copy &amp; Paste Roster Report Here'!$A328=BL$7,IF('Copy &amp; Paste Roster Report Here'!$M328="MT",1,0),0)</f>
        <v>0</v>
      </c>
      <c r="BM331" s="120">
        <f>IF('Copy &amp; Paste Roster Report Here'!$A328=BM$7,IF('Copy &amp; Paste Roster Report Here'!$M328="MT",1,0),0)</f>
        <v>0</v>
      </c>
      <c r="BN331" s="120">
        <f>IF('Copy &amp; Paste Roster Report Here'!$A328=BN$7,IF('Copy &amp; Paste Roster Report Here'!$M328="MT",1,0),0)</f>
        <v>0</v>
      </c>
      <c r="BO331" s="120">
        <f>IF('Copy &amp; Paste Roster Report Here'!$A328=BO$7,IF('Copy &amp; Paste Roster Report Here'!$M328="MT",1,0),0)</f>
        <v>0</v>
      </c>
      <c r="BP331" s="120">
        <f>IF('Copy &amp; Paste Roster Report Here'!$A328=BP$7,IF('Copy &amp; Paste Roster Report Here'!$M328="MT",1,0),0)</f>
        <v>0</v>
      </c>
      <c r="BQ331" s="120">
        <f>IF('Copy &amp; Paste Roster Report Here'!$A328=BQ$7,IF('Copy &amp; Paste Roster Report Here'!$M328="MT",1,0),0)</f>
        <v>0</v>
      </c>
      <c r="BR331" s="120">
        <f>IF('Copy &amp; Paste Roster Report Here'!$A328=BR$7,IF('Copy &amp; Paste Roster Report Here'!$M328="MT",1,0),0)</f>
        <v>0</v>
      </c>
      <c r="BS331" s="120">
        <f>IF('Copy &amp; Paste Roster Report Here'!$A328=BS$7,IF('Copy &amp; Paste Roster Report Here'!$M328="MT",1,0),0)</f>
        <v>0</v>
      </c>
      <c r="BT331" s="73">
        <f t="shared" si="87"/>
        <v>0</v>
      </c>
      <c r="BU331" s="121">
        <f>IF('Copy &amp; Paste Roster Report Here'!$A328=BU$7,IF('Copy &amp; Paste Roster Report Here'!$M328="fy",1,0),0)</f>
        <v>0</v>
      </c>
      <c r="BV331" s="121">
        <f>IF('Copy &amp; Paste Roster Report Here'!$A328=BV$7,IF('Copy &amp; Paste Roster Report Here'!$M328="fy",1,0),0)</f>
        <v>0</v>
      </c>
      <c r="BW331" s="121">
        <f>IF('Copy &amp; Paste Roster Report Here'!$A328=BW$7,IF('Copy &amp; Paste Roster Report Here'!$M328="fy",1,0),0)</f>
        <v>0</v>
      </c>
      <c r="BX331" s="121">
        <f>IF('Copy &amp; Paste Roster Report Here'!$A328=BX$7,IF('Copy &amp; Paste Roster Report Here'!$M328="fy",1,0),0)</f>
        <v>0</v>
      </c>
      <c r="BY331" s="121">
        <f>IF('Copy &amp; Paste Roster Report Here'!$A328=BY$7,IF('Copy &amp; Paste Roster Report Here'!$M328="fy",1,0),0)</f>
        <v>0</v>
      </c>
      <c r="BZ331" s="121">
        <f>IF('Copy &amp; Paste Roster Report Here'!$A328=BZ$7,IF('Copy &amp; Paste Roster Report Here'!$M328="fy",1,0),0)</f>
        <v>0</v>
      </c>
      <c r="CA331" s="121">
        <f>IF('Copy &amp; Paste Roster Report Here'!$A328=CA$7,IF('Copy &amp; Paste Roster Report Here'!$M328="fy",1,0),0)</f>
        <v>0</v>
      </c>
      <c r="CB331" s="121">
        <f>IF('Copy &amp; Paste Roster Report Here'!$A328=CB$7,IF('Copy &amp; Paste Roster Report Here'!$M328="fy",1,0),0)</f>
        <v>0</v>
      </c>
      <c r="CC331" s="121">
        <f>IF('Copy &amp; Paste Roster Report Here'!$A328=CC$7,IF('Copy &amp; Paste Roster Report Here'!$M328="fy",1,0),0)</f>
        <v>0</v>
      </c>
      <c r="CD331" s="121">
        <f>IF('Copy &amp; Paste Roster Report Here'!$A328=CD$7,IF('Copy &amp; Paste Roster Report Here'!$M328="fy",1,0),0)</f>
        <v>0</v>
      </c>
      <c r="CE331" s="121">
        <f>IF('Copy &amp; Paste Roster Report Here'!$A328=CE$7,IF('Copy &amp; Paste Roster Report Here'!$M328="fy",1,0),0)</f>
        <v>0</v>
      </c>
      <c r="CF331" s="73">
        <f t="shared" si="88"/>
        <v>0</v>
      </c>
      <c r="CG331" s="122">
        <f>IF('Copy &amp; Paste Roster Report Here'!$A328=CG$7,IF('Copy &amp; Paste Roster Report Here'!$M328="RH",1,0),0)</f>
        <v>0</v>
      </c>
      <c r="CH331" s="122">
        <f>IF('Copy &amp; Paste Roster Report Here'!$A328=CH$7,IF('Copy &amp; Paste Roster Report Here'!$M328="RH",1,0),0)</f>
        <v>0</v>
      </c>
      <c r="CI331" s="122">
        <f>IF('Copy &amp; Paste Roster Report Here'!$A328=CI$7,IF('Copy &amp; Paste Roster Report Here'!$M328="RH",1,0),0)</f>
        <v>0</v>
      </c>
      <c r="CJ331" s="122">
        <f>IF('Copy &amp; Paste Roster Report Here'!$A328=CJ$7,IF('Copy &amp; Paste Roster Report Here'!$M328="RH",1,0),0)</f>
        <v>0</v>
      </c>
      <c r="CK331" s="122">
        <f>IF('Copy &amp; Paste Roster Report Here'!$A328=CK$7,IF('Copy &amp; Paste Roster Report Here'!$M328="RH",1,0),0)</f>
        <v>0</v>
      </c>
      <c r="CL331" s="122">
        <f>IF('Copy &amp; Paste Roster Report Here'!$A328=CL$7,IF('Copy &amp; Paste Roster Report Here'!$M328="RH",1,0),0)</f>
        <v>0</v>
      </c>
      <c r="CM331" s="122">
        <f>IF('Copy &amp; Paste Roster Report Here'!$A328=CM$7,IF('Copy &amp; Paste Roster Report Here'!$M328="RH",1,0),0)</f>
        <v>0</v>
      </c>
      <c r="CN331" s="122">
        <f>IF('Copy &amp; Paste Roster Report Here'!$A328=CN$7,IF('Copy &amp; Paste Roster Report Here'!$M328="RH",1,0),0)</f>
        <v>0</v>
      </c>
      <c r="CO331" s="122">
        <f>IF('Copy &amp; Paste Roster Report Here'!$A328=CO$7,IF('Copy &amp; Paste Roster Report Here'!$M328="RH",1,0),0)</f>
        <v>0</v>
      </c>
      <c r="CP331" s="122">
        <f>IF('Copy &amp; Paste Roster Report Here'!$A328=CP$7,IF('Copy &amp; Paste Roster Report Here'!$M328="RH",1,0),0)</f>
        <v>0</v>
      </c>
      <c r="CQ331" s="122">
        <f>IF('Copy &amp; Paste Roster Report Here'!$A328=CQ$7,IF('Copy &amp; Paste Roster Report Here'!$M328="RH",1,0),0)</f>
        <v>0</v>
      </c>
      <c r="CR331" s="73">
        <f t="shared" si="89"/>
        <v>0</v>
      </c>
      <c r="CS331" s="123">
        <f>IF('Copy &amp; Paste Roster Report Here'!$A328=CS$7,IF('Copy &amp; Paste Roster Report Here'!$M328="QT",1,0),0)</f>
        <v>0</v>
      </c>
      <c r="CT331" s="123">
        <f>IF('Copy &amp; Paste Roster Report Here'!$A328=CT$7,IF('Copy &amp; Paste Roster Report Here'!$M328="QT",1,0),0)</f>
        <v>0</v>
      </c>
      <c r="CU331" s="123">
        <f>IF('Copy &amp; Paste Roster Report Here'!$A328=CU$7,IF('Copy &amp; Paste Roster Report Here'!$M328="QT",1,0),0)</f>
        <v>0</v>
      </c>
      <c r="CV331" s="123">
        <f>IF('Copy &amp; Paste Roster Report Here'!$A328=CV$7,IF('Copy &amp; Paste Roster Report Here'!$M328="QT",1,0),0)</f>
        <v>0</v>
      </c>
      <c r="CW331" s="123">
        <f>IF('Copy &amp; Paste Roster Report Here'!$A328=CW$7,IF('Copy &amp; Paste Roster Report Here'!$M328="QT",1,0),0)</f>
        <v>0</v>
      </c>
      <c r="CX331" s="123">
        <f>IF('Copy &amp; Paste Roster Report Here'!$A328=CX$7,IF('Copy &amp; Paste Roster Report Here'!$M328="QT",1,0),0)</f>
        <v>0</v>
      </c>
      <c r="CY331" s="123">
        <f>IF('Copy &amp; Paste Roster Report Here'!$A328=CY$7,IF('Copy &amp; Paste Roster Report Here'!$M328="QT",1,0),0)</f>
        <v>0</v>
      </c>
      <c r="CZ331" s="123">
        <f>IF('Copy &amp; Paste Roster Report Here'!$A328=CZ$7,IF('Copy &amp; Paste Roster Report Here'!$M328="QT",1,0),0)</f>
        <v>0</v>
      </c>
      <c r="DA331" s="123">
        <f>IF('Copy &amp; Paste Roster Report Here'!$A328=DA$7,IF('Copy &amp; Paste Roster Report Here'!$M328="QT",1,0),0)</f>
        <v>0</v>
      </c>
      <c r="DB331" s="123">
        <f>IF('Copy &amp; Paste Roster Report Here'!$A328=DB$7,IF('Copy &amp; Paste Roster Report Here'!$M328="QT",1,0),0)</f>
        <v>0</v>
      </c>
      <c r="DC331" s="123">
        <f>IF('Copy &amp; Paste Roster Report Here'!$A328=DC$7,IF('Copy &amp; Paste Roster Report Here'!$M328="QT",1,0),0)</f>
        <v>0</v>
      </c>
      <c r="DD331" s="73">
        <f t="shared" si="90"/>
        <v>0</v>
      </c>
      <c r="DE331" s="124">
        <f>IF('Copy &amp; Paste Roster Report Here'!$A328=DE$7,IF('Copy &amp; Paste Roster Report Here'!$M328="xxxxxxxxxxx",1,0),0)</f>
        <v>0</v>
      </c>
      <c r="DF331" s="124">
        <f>IF('Copy &amp; Paste Roster Report Here'!$A328=DF$7,IF('Copy &amp; Paste Roster Report Here'!$M328="xxxxxxxxxxx",1,0),0)</f>
        <v>0</v>
      </c>
      <c r="DG331" s="124">
        <f>IF('Copy &amp; Paste Roster Report Here'!$A328=DG$7,IF('Copy &amp; Paste Roster Report Here'!$M328="xxxxxxxxxxx",1,0),0)</f>
        <v>0</v>
      </c>
      <c r="DH331" s="124">
        <f>IF('Copy &amp; Paste Roster Report Here'!$A328=DH$7,IF('Copy &amp; Paste Roster Report Here'!$M328="xxxxxxxxxxx",1,0),0)</f>
        <v>0</v>
      </c>
      <c r="DI331" s="124">
        <f>IF('Copy &amp; Paste Roster Report Here'!$A328=DI$7,IF('Copy &amp; Paste Roster Report Here'!$M328="xxxxxxxxxxx",1,0),0)</f>
        <v>0</v>
      </c>
      <c r="DJ331" s="124">
        <f>IF('Copy &amp; Paste Roster Report Here'!$A328=DJ$7,IF('Copy &amp; Paste Roster Report Here'!$M328="xxxxxxxxxxx",1,0),0)</f>
        <v>0</v>
      </c>
      <c r="DK331" s="124">
        <f>IF('Copy &amp; Paste Roster Report Here'!$A328=DK$7,IF('Copy &amp; Paste Roster Report Here'!$M328="xxxxxxxxxxx",1,0),0)</f>
        <v>0</v>
      </c>
      <c r="DL331" s="124">
        <f>IF('Copy &amp; Paste Roster Report Here'!$A328=DL$7,IF('Copy &amp; Paste Roster Report Here'!$M328="xxxxxxxxxxx",1,0),0)</f>
        <v>0</v>
      </c>
      <c r="DM331" s="124">
        <f>IF('Copy &amp; Paste Roster Report Here'!$A328=DM$7,IF('Copy &amp; Paste Roster Report Here'!$M328="xxxxxxxxxxx",1,0),0)</f>
        <v>0</v>
      </c>
      <c r="DN331" s="124">
        <f>IF('Copy &amp; Paste Roster Report Here'!$A328=DN$7,IF('Copy &amp; Paste Roster Report Here'!$M328="xxxxxxxxxxx",1,0),0)</f>
        <v>0</v>
      </c>
      <c r="DO331" s="124">
        <f>IF('Copy &amp; Paste Roster Report Here'!$A328=DO$7,IF('Copy &amp; Paste Roster Report Here'!$M328="xxxxxxxxxxx",1,0),0)</f>
        <v>0</v>
      </c>
      <c r="DP331" s="125">
        <f t="shared" si="91"/>
        <v>0</v>
      </c>
      <c r="DQ331" s="126">
        <f t="shared" si="92"/>
        <v>0</v>
      </c>
    </row>
    <row r="332" spans="1:121" x14ac:dyDescent="0.2">
      <c r="A332" s="111">
        <f t="shared" si="78"/>
        <v>0</v>
      </c>
      <c r="B332" s="111">
        <f t="shared" si="79"/>
        <v>0</v>
      </c>
      <c r="C332" s="112">
        <f>+('Copy &amp; Paste Roster Report Here'!$P329-'Copy &amp; Paste Roster Report Here'!$O329)/30</f>
        <v>0</v>
      </c>
      <c r="D332" s="112">
        <f>+('Copy &amp; Paste Roster Report Here'!$P329-'Copy &amp; Paste Roster Report Here'!$O329)</f>
        <v>0</v>
      </c>
      <c r="E332" s="111">
        <f>'Copy &amp; Paste Roster Report Here'!N329</f>
        <v>0</v>
      </c>
      <c r="F332" s="111" t="str">
        <f t="shared" si="80"/>
        <v>N</v>
      </c>
      <c r="G332" s="111">
        <f>'Copy &amp; Paste Roster Report Here'!R329</f>
        <v>0</v>
      </c>
      <c r="H332" s="113">
        <f t="shared" si="81"/>
        <v>0</v>
      </c>
      <c r="I332" s="112">
        <f>IF(F332="N",$F$5-'Copy &amp; Paste Roster Report Here'!O329,+'Copy &amp; Paste Roster Report Here'!Q329-'Copy &amp; Paste Roster Report Here'!O329)</f>
        <v>0</v>
      </c>
      <c r="J332" s="114">
        <f t="shared" si="82"/>
        <v>0</v>
      </c>
      <c r="K332" s="114">
        <f t="shared" si="83"/>
        <v>0</v>
      </c>
      <c r="L332" s="115">
        <f>'Copy &amp; Paste Roster Report Here'!F329</f>
        <v>0</v>
      </c>
      <c r="M332" s="116">
        <f t="shared" si="84"/>
        <v>0</v>
      </c>
      <c r="N332" s="117">
        <f>IF('Copy &amp; Paste Roster Report Here'!$A329='Analytical Tests'!N$7,IF($F332="Y",+$H332*N$6,0),0)</f>
        <v>0</v>
      </c>
      <c r="O332" s="117">
        <f>IF('Copy &amp; Paste Roster Report Here'!$A329='Analytical Tests'!O$7,IF($F332="Y",+$H332*O$6,0),0)</f>
        <v>0</v>
      </c>
      <c r="P332" s="117">
        <f>IF('Copy &amp; Paste Roster Report Here'!$A329='Analytical Tests'!P$7,IF($F332="Y",+$H332*P$6,0),0)</f>
        <v>0</v>
      </c>
      <c r="Q332" s="117">
        <f>IF('Copy &amp; Paste Roster Report Here'!$A329='Analytical Tests'!Q$7,IF($F332="Y",+$H332*Q$6,0),0)</f>
        <v>0</v>
      </c>
      <c r="R332" s="117">
        <f>IF('Copy &amp; Paste Roster Report Here'!$A329='Analytical Tests'!R$7,IF($F332="Y",+$H332*R$6,0),0)</f>
        <v>0</v>
      </c>
      <c r="S332" s="117">
        <f>IF('Copy &amp; Paste Roster Report Here'!$A329='Analytical Tests'!S$7,IF($F332="Y",+$H332*S$6,0),0)</f>
        <v>0</v>
      </c>
      <c r="T332" s="117">
        <f>IF('Copy &amp; Paste Roster Report Here'!$A329='Analytical Tests'!T$7,IF($F332="Y",+$H332*T$6,0),0)</f>
        <v>0</v>
      </c>
      <c r="U332" s="117">
        <f>IF('Copy &amp; Paste Roster Report Here'!$A329='Analytical Tests'!U$7,IF($F332="Y",+$H332*U$6,0),0)</f>
        <v>0</v>
      </c>
      <c r="V332" s="117">
        <f>IF('Copy &amp; Paste Roster Report Here'!$A329='Analytical Tests'!V$7,IF($F332="Y",+$H332*V$6,0),0)</f>
        <v>0</v>
      </c>
      <c r="W332" s="117">
        <f>IF('Copy &amp; Paste Roster Report Here'!$A329='Analytical Tests'!W$7,IF($F332="Y",+$H332*W$6,0),0)</f>
        <v>0</v>
      </c>
      <c r="X332" s="117">
        <f>IF('Copy &amp; Paste Roster Report Here'!$A329='Analytical Tests'!X$7,IF($F332="Y",+$H332*X$6,0),0)</f>
        <v>0</v>
      </c>
      <c r="Y332" s="117" t="b">
        <f>IF('Copy &amp; Paste Roster Report Here'!$A329='Analytical Tests'!Y$7,IF($F332="N",IF($J332&gt;=$C332,Y$6,+($I332/$D332)*Y$6),0))</f>
        <v>0</v>
      </c>
      <c r="Z332" s="117" t="b">
        <f>IF('Copy &amp; Paste Roster Report Here'!$A329='Analytical Tests'!Z$7,IF($F332="N",IF($J332&gt;=$C332,Z$6,+($I332/$D332)*Z$6),0))</f>
        <v>0</v>
      </c>
      <c r="AA332" s="117" t="b">
        <f>IF('Copy &amp; Paste Roster Report Here'!$A329='Analytical Tests'!AA$7,IF($F332="N",IF($J332&gt;=$C332,AA$6,+($I332/$D332)*AA$6),0))</f>
        <v>0</v>
      </c>
      <c r="AB332" s="117" t="b">
        <f>IF('Copy &amp; Paste Roster Report Here'!$A329='Analytical Tests'!AB$7,IF($F332="N",IF($J332&gt;=$C332,AB$6,+($I332/$D332)*AB$6),0))</f>
        <v>0</v>
      </c>
      <c r="AC332" s="117" t="b">
        <f>IF('Copy &amp; Paste Roster Report Here'!$A329='Analytical Tests'!AC$7,IF($F332="N",IF($J332&gt;=$C332,AC$6,+($I332/$D332)*AC$6),0))</f>
        <v>0</v>
      </c>
      <c r="AD332" s="117" t="b">
        <f>IF('Copy &amp; Paste Roster Report Here'!$A329='Analytical Tests'!AD$7,IF($F332="N",IF($J332&gt;=$C332,AD$6,+($I332/$D332)*AD$6),0))</f>
        <v>0</v>
      </c>
      <c r="AE332" s="117" t="b">
        <f>IF('Copy &amp; Paste Roster Report Here'!$A329='Analytical Tests'!AE$7,IF($F332="N",IF($J332&gt;=$C332,AE$6,+($I332/$D332)*AE$6),0))</f>
        <v>0</v>
      </c>
      <c r="AF332" s="117" t="b">
        <f>IF('Copy &amp; Paste Roster Report Here'!$A329='Analytical Tests'!AF$7,IF($F332="N",IF($J332&gt;=$C332,AF$6,+($I332/$D332)*AF$6),0))</f>
        <v>0</v>
      </c>
      <c r="AG332" s="117" t="b">
        <f>IF('Copy &amp; Paste Roster Report Here'!$A329='Analytical Tests'!AG$7,IF($F332="N",IF($J332&gt;=$C332,AG$6,+($I332/$D332)*AG$6),0))</f>
        <v>0</v>
      </c>
      <c r="AH332" s="117" t="b">
        <f>IF('Copy &amp; Paste Roster Report Here'!$A329='Analytical Tests'!AH$7,IF($F332="N",IF($J332&gt;=$C332,AH$6,+($I332/$D332)*AH$6),0))</f>
        <v>0</v>
      </c>
      <c r="AI332" s="117" t="b">
        <f>IF('Copy &amp; Paste Roster Report Here'!$A329='Analytical Tests'!AI$7,IF($F332="N",IF($J332&gt;=$C332,AI$6,+($I332/$D332)*AI$6),0))</f>
        <v>0</v>
      </c>
      <c r="AJ332" s="79"/>
      <c r="AK332" s="118">
        <f>IF('Copy &amp; Paste Roster Report Here'!$A329=AK$7,IF('Copy &amp; Paste Roster Report Here'!$M329="FT",1,0),0)</f>
        <v>0</v>
      </c>
      <c r="AL332" s="118">
        <f>IF('Copy &amp; Paste Roster Report Here'!$A329=AL$7,IF('Copy &amp; Paste Roster Report Here'!$M329="FT",1,0),0)</f>
        <v>0</v>
      </c>
      <c r="AM332" s="118">
        <f>IF('Copy &amp; Paste Roster Report Here'!$A329=AM$7,IF('Copy &amp; Paste Roster Report Here'!$M329="FT",1,0),0)</f>
        <v>0</v>
      </c>
      <c r="AN332" s="118">
        <f>IF('Copy &amp; Paste Roster Report Here'!$A329=AN$7,IF('Copy &amp; Paste Roster Report Here'!$M329="FT",1,0),0)</f>
        <v>0</v>
      </c>
      <c r="AO332" s="118">
        <f>IF('Copy &amp; Paste Roster Report Here'!$A329=AO$7,IF('Copy &amp; Paste Roster Report Here'!$M329="FT",1,0),0)</f>
        <v>0</v>
      </c>
      <c r="AP332" s="118">
        <f>IF('Copy &amp; Paste Roster Report Here'!$A329=AP$7,IF('Copy &amp; Paste Roster Report Here'!$M329="FT",1,0),0)</f>
        <v>0</v>
      </c>
      <c r="AQ332" s="118">
        <f>IF('Copy &amp; Paste Roster Report Here'!$A329=AQ$7,IF('Copy &amp; Paste Roster Report Here'!$M329="FT",1,0),0)</f>
        <v>0</v>
      </c>
      <c r="AR332" s="118">
        <f>IF('Copy &amp; Paste Roster Report Here'!$A329=AR$7,IF('Copy &amp; Paste Roster Report Here'!$M329="FT",1,0),0)</f>
        <v>0</v>
      </c>
      <c r="AS332" s="118">
        <f>IF('Copy &amp; Paste Roster Report Here'!$A329=AS$7,IF('Copy &amp; Paste Roster Report Here'!$M329="FT",1,0),0)</f>
        <v>0</v>
      </c>
      <c r="AT332" s="118">
        <f>IF('Copy &amp; Paste Roster Report Here'!$A329=AT$7,IF('Copy &amp; Paste Roster Report Here'!$M329="FT",1,0),0)</f>
        <v>0</v>
      </c>
      <c r="AU332" s="118">
        <f>IF('Copy &amp; Paste Roster Report Here'!$A329=AU$7,IF('Copy &amp; Paste Roster Report Here'!$M329="FT",1,0),0)</f>
        <v>0</v>
      </c>
      <c r="AV332" s="73">
        <f t="shared" si="85"/>
        <v>0</v>
      </c>
      <c r="AW332" s="119">
        <f>IF('Copy &amp; Paste Roster Report Here'!$A329=AW$7,IF('Copy &amp; Paste Roster Report Here'!$M329="HT",1,0),0)</f>
        <v>0</v>
      </c>
      <c r="AX332" s="119">
        <f>IF('Copy &amp; Paste Roster Report Here'!$A329=AX$7,IF('Copy &amp; Paste Roster Report Here'!$M329="HT",1,0),0)</f>
        <v>0</v>
      </c>
      <c r="AY332" s="119">
        <f>IF('Copy &amp; Paste Roster Report Here'!$A329=AY$7,IF('Copy &amp; Paste Roster Report Here'!$M329="HT",1,0),0)</f>
        <v>0</v>
      </c>
      <c r="AZ332" s="119">
        <f>IF('Copy &amp; Paste Roster Report Here'!$A329=AZ$7,IF('Copy &amp; Paste Roster Report Here'!$M329="HT",1,0),0)</f>
        <v>0</v>
      </c>
      <c r="BA332" s="119">
        <f>IF('Copy &amp; Paste Roster Report Here'!$A329=BA$7,IF('Copy &amp; Paste Roster Report Here'!$M329="HT",1,0),0)</f>
        <v>0</v>
      </c>
      <c r="BB332" s="119">
        <f>IF('Copy &amp; Paste Roster Report Here'!$A329=BB$7,IF('Copy &amp; Paste Roster Report Here'!$M329="HT",1,0),0)</f>
        <v>0</v>
      </c>
      <c r="BC332" s="119">
        <f>IF('Copy &amp; Paste Roster Report Here'!$A329=BC$7,IF('Copy &amp; Paste Roster Report Here'!$M329="HT",1,0),0)</f>
        <v>0</v>
      </c>
      <c r="BD332" s="119">
        <f>IF('Copy &amp; Paste Roster Report Here'!$A329=BD$7,IF('Copy &amp; Paste Roster Report Here'!$M329="HT",1,0),0)</f>
        <v>0</v>
      </c>
      <c r="BE332" s="119">
        <f>IF('Copy &amp; Paste Roster Report Here'!$A329=BE$7,IF('Copy &amp; Paste Roster Report Here'!$M329="HT",1,0),0)</f>
        <v>0</v>
      </c>
      <c r="BF332" s="119">
        <f>IF('Copy &amp; Paste Roster Report Here'!$A329=BF$7,IF('Copy &amp; Paste Roster Report Here'!$M329="HT",1,0),0)</f>
        <v>0</v>
      </c>
      <c r="BG332" s="119">
        <f>IF('Copy &amp; Paste Roster Report Here'!$A329=BG$7,IF('Copy &amp; Paste Roster Report Here'!$M329="HT",1,0),0)</f>
        <v>0</v>
      </c>
      <c r="BH332" s="73">
        <f t="shared" si="86"/>
        <v>0</v>
      </c>
      <c r="BI332" s="120">
        <f>IF('Copy &amp; Paste Roster Report Here'!$A329=BI$7,IF('Copy &amp; Paste Roster Report Here'!$M329="MT",1,0),0)</f>
        <v>0</v>
      </c>
      <c r="BJ332" s="120">
        <f>IF('Copy &amp; Paste Roster Report Here'!$A329=BJ$7,IF('Copy &amp; Paste Roster Report Here'!$M329="MT",1,0),0)</f>
        <v>0</v>
      </c>
      <c r="BK332" s="120">
        <f>IF('Copy &amp; Paste Roster Report Here'!$A329=BK$7,IF('Copy &amp; Paste Roster Report Here'!$M329="MT",1,0),0)</f>
        <v>0</v>
      </c>
      <c r="BL332" s="120">
        <f>IF('Copy &amp; Paste Roster Report Here'!$A329=BL$7,IF('Copy &amp; Paste Roster Report Here'!$M329="MT",1,0),0)</f>
        <v>0</v>
      </c>
      <c r="BM332" s="120">
        <f>IF('Copy &amp; Paste Roster Report Here'!$A329=BM$7,IF('Copy &amp; Paste Roster Report Here'!$M329="MT",1,0),0)</f>
        <v>0</v>
      </c>
      <c r="BN332" s="120">
        <f>IF('Copy &amp; Paste Roster Report Here'!$A329=BN$7,IF('Copy &amp; Paste Roster Report Here'!$M329="MT",1,0),0)</f>
        <v>0</v>
      </c>
      <c r="BO332" s="120">
        <f>IF('Copy &amp; Paste Roster Report Here'!$A329=BO$7,IF('Copy &amp; Paste Roster Report Here'!$M329="MT",1,0),0)</f>
        <v>0</v>
      </c>
      <c r="BP332" s="120">
        <f>IF('Copy &amp; Paste Roster Report Here'!$A329=BP$7,IF('Copy &amp; Paste Roster Report Here'!$M329="MT",1,0),0)</f>
        <v>0</v>
      </c>
      <c r="BQ332" s="120">
        <f>IF('Copy &amp; Paste Roster Report Here'!$A329=BQ$7,IF('Copy &amp; Paste Roster Report Here'!$M329="MT",1,0),0)</f>
        <v>0</v>
      </c>
      <c r="BR332" s="120">
        <f>IF('Copy &amp; Paste Roster Report Here'!$A329=BR$7,IF('Copy &amp; Paste Roster Report Here'!$M329="MT",1,0),0)</f>
        <v>0</v>
      </c>
      <c r="BS332" s="120">
        <f>IF('Copy &amp; Paste Roster Report Here'!$A329=BS$7,IF('Copy &amp; Paste Roster Report Here'!$M329="MT",1,0),0)</f>
        <v>0</v>
      </c>
      <c r="BT332" s="73">
        <f t="shared" si="87"/>
        <v>0</v>
      </c>
      <c r="BU332" s="121">
        <f>IF('Copy &amp; Paste Roster Report Here'!$A329=BU$7,IF('Copy &amp; Paste Roster Report Here'!$M329="fy",1,0),0)</f>
        <v>0</v>
      </c>
      <c r="BV332" s="121">
        <f>IF('Copy &amp; Paste Roster Report Here'!$A329=BV$7,IF('Copy &amp; Paste Roster Report Here'!$M329="fy",1,0),0)</f>
        <v>0</v>
      </c>
      <c r="BW332" s="121">
        <f>IF('Copy &amp; Paste Roster Report Here'!$A329=BW$7,IF('Copy &amp; Paste Roster Report Here'!$M329="fy",1,0),0)</f>
        <v>0</v>
      </c>
      <c r="BX332" s="121">
        <f>IF('Copy &amp; Paste Roster Report Here'!$A329=BX$7,IF('Copy &amp; Paste Roster Report Here'!$M329="fy",1,0),0)</f>
        <v>0</v>
      </c>
      <c r="BY332" s="121">
        <f>IF('Copy &amp; Paste Roster Report Here'!$A329=BY$7,IF('Copy &amp; Paste Roster Report Here'!$M329="fy",1,0),0)</f>
        <v>0</v>
      </c>
      <c r="BZ332" s="121">
        <f>IF('Copy &amp; Paste Roster Report Here'!$A329=BZ$7,IF('Copy &amp; Paste Roster Report Here'!$M329="fy",1,0),0)</f>
        <v>0</v>
      </c>
      <c r="CA332" s="121">
        <f>IF('Copy &amp; Paste Roster Report Here'!$A329=CA$7,IF('Copy &amp; Paste Roster Report Here'!$M329="fy",1,0),0)</f>
        <v>0</v>
      </c>
      <c r="CB332" s="121">
        <f>IF('Copy &amp; Paste Roster Report Here'!$A329=CB$7,IF('Copy &amp; Paste Roster Report Here'!$M329="fy",1,0),0)</f>
        <v>0</v>
      </c>
      <c r="CC332" s="121">
        <f>IF('Copy &amp; Paste Roster Report Here'!$A329=CC$7,IF('Copy &amp; Paste Roster Report Here'!$M329="fy",1,0),0)</f>
        <v>0</v>
      </c>
      <c r="CD332" s="121">
        <f>IF('Copy &amp; Paste Roster Report Here'!$A329=CD$7,IF('Copy &amp; Paste Roster Report Here'!$M329="fy",1,0),0)</f>
        <v>0</v>
      </c>
      <c r="CE332" s="121">
        <f>IF('Copy &amp; Paste Roster Report Here'!$A329=CE$7,IF('Copy &amp; Paste Roster Report Here'!$M329="fy",1,0),0)</f>
        <v>0</v>
      </c>
      <c r="CF332" s="73">
        <f t="shared" si="88"/>
        <v>0</v>
      </c>
      <c r="CG332" s="122">
        <f>IF('Copy &amp; Paste Roster Report Here'!$A329=CG$7,IF('Copy &amp; Paste Roster Report Here'!$M329="RH",1,0),0)</f>
        <v>0</v>
      </c>
      <c r="CH332" s="122">
        <f>IF('Copy &amp; Paste Roster Report Here'!$A329=CH$7,IF('Copy &amp; Paste Roster Report Here'!$M329="RH",1,0),0)</f>
        <v>0</v>
      </c>
      <c r="CI332" s="122">
        <f>IF('Copy &amp; Paste Roster Report Here'!$A329=CI$7,IF('Copy &amp; Paste Roster Report Here'!$M329="RH",1,0),0)</f>
        <v>0</v>
      </c>
      <c r="CJ332" s="122">
        <f>IF('Copy &amp; Paste Roster Report Here'!$A329=CJ$7,IF('Copy &amp; Paste Roster Report Here'!$M329="RH",1,0),0)</f>
        <v>0</v>
      </c>
      <c r="CK332" s="122">
        <f>IF('Copy &amp; Paste Roster Report Here'!$A329=CK$7,IF('Copy &amp; Paste Roster Report Here'!$M329="RH",1,0),0)</f>
        <v>0</v>
      </c>
      <c r="CL332" s="122">
        <f>IF('Copy &amp; Paste Roster Report Here'!$A329=CL$7,IF('Copy &amp; Paste Roster Report Here'!$M329="RH",1,0),0)</f>
        <v>0</v>
      </c>
      <c r="CM332" s="122">
        <f>IF('Copy &amp; Paste Roster Report Here'!$A329=CM$7,IF('Copy &amp; Paste Roster Report Here'!$M329="RH",1,0),0)</f>
        <v>0</v>
      </c>
      <c r="CN332" s="122">
        <f>IF('Copy &amp; Paste Roster Report Here'!$A329=CN$7,IF('Copy &amp; Paste Roster Report Here'!$M329="RH",1,0),0)</f>
        <v>0</v>
      </c>
      <c r="CO332" s="122">
        <f>IF('Copy &amp; Paste Roster Report Here'!$A329=CO$7,IF('Copy &amp; Paste Roster Report Here'!$M329="RH",1,0),0)</f>
        <v>0</v>
      </c>
      <c r="CP332" s="122">
        <f>IF('Copy &amp; Paste Roster Report Here'!$A329=CP$7,IF('Copy &amp; Paste Roster Report Here'!$M329="RH",1,0),0)</f>
        <v>0</v>
      </c>
      <c r="CQ332" s="122">
        <f>IF('Copy &amp; Paste Roster Report Here'!$A329=CQ$7,IF('Copy &amp; Paste Roster Report Here'!$M329="RH",1,0),0)</f>
        <v>0</v>
      </c>
      <c r="CR332" s="73">
        <f t="shared" si="89"/>
        <v>0</v>
      </c>
      <c r="CS332" s="123">
        <f>IF('Copy &amp; Paste Roster Report Here'!$A329=CS$7,IF('Copy &amp; Paste Roster Report Here'!$M329="QT",1,0),0)</f>
        <v>0</v>
      </c>
      <c r="CT332" s="123">
        <f>IF('Copy &amp; Paste Roster Report Here'!$A329=CT$7,IF('Copy &amp; Paste Roster Report Here'!$M329="QT",1,0),0)</f>
        <v>0</v>
      </c>
      <c r="CU332" s="123">
        <f>IF('Copy &amp; Paste Roster Report Here'!$A329=CU$7,IF('Copy &amp; Paste Roster Report Here'!$M329="QT",1,0),0)</f>
        <v>0</v>
      </c>
      <c r="CV332" s="123">
        <f>IF('Copy &amp; Paste Roster Report Here'!$A329=CV$7,IF('Copy &amp; Paste Roster Report Here'!$M329="QT",1,0),0)</f>
        <v>0</v>
      </c>
      <c r="CW332" s="123">
        <f>IF('Copy &amp; Paste Roster Report Here'!$A329=CW$7,IF('Copy &amp; Paste Roster Report Here'!$M329="QT",1,0),0)</f>
        <v>0</v>
      </c>
      <c r="CX332" s="123">
        <f>IF('Copy &amp; Paste Roster Report Here'!$A329=CX$7,IF('Copy &amp; Paste Roster Report Here'!$M329="QT",1,0),0)</f>
        <v>0</v>
      </c>
      <c r="CY332" s="123">
        <f>IF('Copy &amp; Paste Roster Report Here'!$A329=CY$7,IF('Copy &amp; Paste Roster Report Here'!$M329="QT",1,0),0)</f>
        <v>0</v>
      </c>
      <c r="CZ332" s="123">
        <f>IF('Copy &amp; Paste Roster Report Here'!$A329=CZ$7,IF('Copy &amp; Paste Roster Report Here'!$M329="QT",1,0),0)</f>
        <v>0</v>
      </c>
      <c r="DA332" s="123">
        <f>IF('Copy &amp; Paste Roster Report Here'!$A329=DA$7,IF('Copy &amp; Paste Roster Report Here'!$M329="QT",1,0),0)</f>
        <v>0</v>
      </c>
      <c r="DB332" s="123">
        <f>IF('Copy &amp; Paste Roster Report Here'!$A329=DB$7,IF('Copy &amp; Paste Roster Report Here'!$M329="QT",1,0),0)</f>
        <v>0</v>
      </c>
      <c r="DC332" s="123">
        <f>IF('Copy &amp; Paste Roster Report Here'!$A329=DC$7,IF('Copy &amp; Paste Roster Report Here'!$M329="QT",1,0),0)</f>
        <v>0</v>
      </c>
      <c r="DD332" s="73">
        <f t="shared" si="90"/>
        <v>0</v>
      </c>
      <c r="DE332" s="124">
        <f>IF('Copy &amp; Paste Roster Report Here'!$A329=DE$7,IF('Copy &amp; Paste Roster Report Here'!$M329="xxxxxxxxxxx",1,0),0)</f>
        <v>0</v>
      </c>
      <c r="DF332" s="124">
        <f>IF('Copy &amp; Paste Roster Report Here'!$A329=DF$7,IF('Copy &amp; Paste Roster Report Here'!$M329="xxxxxxxxxxx",1,0),0)</f>
        <v>0</v>
      </c>
      <c r="DG332" s="124">
        <f>IF('Copy &amp; Paste Roster Report Here'!$A329=DG$7,IF('Copy &amp; Paste Roster Report Here'!$M329="xxxxxxxxxxx",1,0),0)</f>
        <v>0</v>
      </c>
      <c r="DH332" s="124">
        <f>IF('Copy &amp; Paste Roster Report Here'!$A329=DH$7,IF('Copy &amp; Paste Roster Report Here'!$M329="xxxxxxxxxxx",1,0),0)</f>
        <v>0</v>
      </c>
      <c r="DI332" s="124">
        <f>IF('Copy &amp; Paste Roster Report Here'!$A329=DI$7,IF('Copy &amp; Paste Roster Report Here'!$M329="xxxxxxxxxxx",1,0),0)</f>
        <v>0</v>
      </c>
      <c r="DJ332" s="124">
        <f>IF('Copy &amp; Paste Roster Report Here'!$A329=DJ$7,IF('Copy &amp; Paste Roster Report Here'!$M329="xxxxxxxxxxx",1,0),0)</f>
        <v>0</v>
      </c>
      <c r="DK332" s="124">
        <f>IF('Copy &amp; Paste Roster Report Here'!$A329=DK$7,IF('Copy &amp; Paste Roster Report Here'!$M329="xxxxxxxxxxx",1,0),0)</f>
        <v>0</v>
      </c>
      <c r="DL332" s="124">
        <f>IF('Copy &amp; Paste Roster Report Here'!$A329=DL$7,IF('Copy &amp; Paste Roster Report Here'!$M329="xxxxxxxxxxx",1,0),0)</f>
        <v>0</v>
      </c>
      <c r="DM332" s="124">
        <f>IF('Copy &amp; Paste Roster Report Here'!$A329=DM$7,IF('Copy &amp; Paste Roster Report Here'!$M329="xxxxxxxxxxx",1,0),0)</f>
        <v>0</v>
      </c>
      <c r="DN332" s="124">
        <f>IF('Copy &amp; Paste Roster Report Here'!$A329=DN$7,IF('Copy &amp; Paste Roster Report Here'!$M329="xxxxxxxxxxx",1,0),0)</f>
        <v>0</v>
      </c>
      <c r="DO332" s="124">
        <f>IF('Copy &amp; Paste Roster Report Here'!$A329=DO$7,IF('Copy &amp; Paste Roster Report Here'!$M329="xxxxxxxxxxx",1,0),0)</f>
        <v>0</v>
      </c>
      <c r="DP332" s="125">
        <f t="shared" si="91"/>
        <v>0</v>
      </c>
      <c r="DQ332" s="126">
        <f t="shared" si="92"/>
        <v>0</v>
      </c>
    </row>
    <row r="333" spans="1:121" x14ac:dyDescent="0.2">
      <c r="A333" s="111">
        <f t="shared" si="78"/>
        <v>0</v>
      </c>
      <c r="B333" s="111">
        <f t="shared" si="79"/>
        <v>0</v>
      </c>
      <c r="C333" s="112">
        <f>+('Copy &amp; Paste Roster Report Here'!$P330-'Copy &amp; Paste Roster Report Here'!$O330)/30</f>
        <v>0</v>
      </c>
      <c r="D333" s="112">
        <f>+('Copy &amp; Paste Roster Report Here'!$P330-'Copy &amp; Paste Roster Report Here'!$O330)</f>
        <v>0</v>
      </c>
      <c r="E333" s="111">
        <f>'Copy &amp; Paste Roster Report Here'!N330</f>
        <v>0</v>
      </c>
      <c r="F333" s="111" t="str">
        <f t="shared" si="80"/>
        <v>N</v>
      </c>
      <c r="G333" s="111">
        <f>'Copy &amp; Paste Roster Report Here'!R330</f>
        <v>0</v>
      </c>
      <c r="H333" s="113">
        <f t="shared" si="81"/>
        <v>0</v>
      </c>
      <c r="I333" s="112">
        <f>IF(F333="N",$F$5-'Copy &amp; Paste Roster Report Here'!O330,+'Copy &amp; Paste Roster Report Here'!Q330-'Copy &amp; Paste Roster Report Here'!O330)</f>
        <v>0</v>
      </c>
      <c r="J333" s="114">
        <f t="shared" si="82"/>
        <v>0</v>
      </c>
      <c r="K333" s="114">
        <f t="shared" si="83"/>
        <v>0</v>
      </c>
      <c r="L333" s="115">
        <f>'Copy &amp; Paste Roster Report Here'!F330</f>
        <v>0</v>
      </c>
      <c r="M333" s="116">
        <f t="shared" si="84"/>
        <v>0</v>
      </c>
      <c r="N333" s="117">
        <f>IF('Copy &amp; Paste Roster Report Here'!$A330='Analytical Tests'!N$7,IF($F333="Y",+$H333*N$6,0),0)</f>
        <v>0</v>
      </c>
      <c r="O333" s="117">
        <f>IF('Copy &amp; Paste Roster Report Here'!$A330='Analytical Tests'!O$7,IF($F333="Y",+$H333*O$6,0),0)</f>
        <v>0</v>
      </c>
      <c r="P333" s="117">
        <f>IF('Copy &amp; Paste Roster Report Here'!$A330='Analytical Tests'!P$7,IF($F333="Y",+$H333*P$6,0),0)</f>
        <v>0</v>
      </c>
      <c r="Q333" s="117">
        <f>IF('Copy &amp; Paste Roster Report Here'!$A330='Analytical Tests'!Q$7,IF($F333="Y",+$H333*Q$6,0),0)</f>
        <v>0</v>
      </c>
      <c r="R333" s="117">
        <f>IF('Copy &amp; Paste Roster Report Here'!$A330='Analytical Tests'!R$7,IF($F333="Y",+$H333*R$6,0),0)</f>
        <v>0</v>
      </c>
      <c r="S333" s="117">
        <f>IF('Copy &amp; Paste Roster Report Here'!$A330='Analytical Tests'!S$7,IF($F333="Y",+$H333*S$6,0),0)</f>
        <v>0</v>
      </c>
      <c r="T333" s="117">
        <f>IF('Copy &amp; Paste Roster Report Here'!$A330='Analytical Tests'!T$7,IF($F333="Y",+$H333*T$6,0),0)</f>
        <v>0</v>
      </c>
      <c r="U333" s="117">
        <f>IF('Copy &amp; Paste Roster Report Here'!$A330='Analytical Tests'!U$7,IF($F333="Y",+$H333*U$6,0),0)</f>
        <v>0</v>
      </c>
      <c r="V333" s="117">
        <f>IF('Copy &amp; Paste Roster Report Here'!$A330='Analytical Tests'!V$7,IF($F333="Y",+$H333*V$6,0),0)</f>
        <v>0</v>
      </c>
      <c r="W333" s="117">
        <f>IF('Copy &amp; Paste Roster Report Here'!$A330='Analytical Tests'!W$7,IF($F333="Y",+$H333*W$6,0),0)</f>
        <v>0</v>
      </c>
      <c r="X333" s="117">
        <f>IF('Copy &amp; Paste Roster Report Here'!$A330='Analytical Tests'!X$7,IF($F333="Y",+$H333*X$6,0),0)</f>
        <v>0</v>
      </c>
      <c r="Y333" s="117" t="b">
        <f>IF('Copy &amp; Paste Roster Report Here'!$A330='Analytical Tests'!Y$7,IF($F333="N",IF($J333&gt;=$C333,Y$6,+($I333/$D333)*Y$6),0))</f>
        <v>0</v>
      </c>
      <c r="Z333" s="117" t="b">
        <f>IF('Copy &amp; Paste Roster Report Here'!$A330='Analytical Tests'!Z$7,IF($F333="N",IF($J333&gt;=$C333,Z$6,+($I333/$D333)*Z$6),0))</f>
        <v>0</v>
      </c>
      <c r="AA333" s="117" t="b">
        <f>IF('Copy &amp; Paste Roster Report Here'!$A330='Analytical Tests'!AA$7,IF($F333="N",IF($J333&gt;=$C333,AA$6,+($I333/$D333)*AA$6),0))</f>
        <v>0</v>
      </c>
      <c r="AB333" s="117" t="b">
        <f>IF('Copy &amp; Paste Roster Report Here'!$A330='Analytical Tests'!AB$7,IF($F333="N",IF($J333&gt;=$C333,AB$6,+($I333/$D333)*AB$6),0))</f>
        <v>0</v>
      </c>
      <c r="AC333" s="117" t="b">
        <f>IF('Copy &amp; Paste Roster Report Here'!$A330='Analytical Tests'!AC$7,IF($F333="N",IF($J333&gt;=$C333,AC$6,+($I333/$D333)*AC$6),0))</f>
        <v>0</v>
      </c>
      <c r="AD333" s="117" t="b">
        <f>IF('Copy &amp; Paste Roster Report Here'!$A330='Analytical Tests'!AD$7,IF($F333="N",IF($J333&gt;=$C333,AD$6,+($I333/$D333)*AD$6),0))</f>
        <v>0</v>
      </c>
      <c r="AE333" s="117" t="b">
        <f>IF('Copy &amp; Paste Roster Report Here'!$A330='Analytical Tests'!AE$7,IF($F333="N",IF($J333&gt;=$C333,AE$6,+($I333/$D333)*AE$6),0))</f>
        <v>0</v>
      </c>
      <c r="AF333" s="117" t="b">
        <f>IF('Copy &amp; Paste Roster Report Here'!$A330='Analytical Tests'!AF$7,IF($F333="N",IF($J333&gt;=$C333,AF$6,+($I333/$D333)*AF$6),0))</f>
        <v>0</v>
      </c>
      <c r="AG333" s="117" t="b">
        <f>IF('Copy &amp; Paste Roster Report Here'!$A330='Analytical Tests'!AG$7,IF($F333="N",IF($J333&gt;=$C333,AG$6,+($I333/$D333)*AG$6),0))</f>
        <v>0</v>
      </c>
      <c r="AH333" s="117" t="b">
        <f>IF('Copy &amp; Paste Roster Report Here'!$A330='Analytical Tests'!AH$7,IF($F333="N",IF($J333&gt;=$C333,AH$6,+($I333/$D333)*AH$6),0))</f>
        <v>0</v>
      </c>
      <c r="AI333" s="117" t="b">
        <f>IF('Copy &amp; Paste Roster Report Here'!$A330='Analytical Tests'!AI$7,IF($F333="N",IF($J333&gt;=$C333,AI$6,+($I333/$D333)*AI$6),0))</f>
        <v>0</v>
      </c>
      <c r="AJ333" s="79"/>
      <c r="AK333" s="118">
        <f>IF('Copy &amp; Paste Roster Report Here'!$A330=AK$7,IF('Copy &amp; Paste Roster Report Here'!$M330="FT",1,0),0)</f>
        <v>0</v>
      </c>
      <c r="AL333" s="118">
        <f>IF('Copy &amp; Paste Roster Report Here'!$A330=AL$7,IF('Copy &amp; Paste Roster Report Here'!$M330="FT",1,0),0)</f>
        <v>0</v>
      </c>
      <c r="AM333" s="118">
        <f>IF('Copy &amp; Paste Roster Report Here'!$A330=AM$7,IF('Copy &amp; Paste Roster Report Here'!$M330="FT",1,0),0)</f>
        <v>0</v>
      </c>
      <c r="AN333" s="118">
        <f>IF('Copy &amp; Paste Roster Report Here'!$A330=AN$7,IF('Copy &amp; Paste Roster Report Here'!$M330="FT",1,0),0)</f>
        <v>0</v>
      </c>
      <c r="AO333" s="118">
        <f>IF('Copy &amp; Paste Roster Report Here'!$A330=AO$7,IF('Copy &amp; Paste Roster Report Here'!$M330="FT",1,0),0)</f>
        <v>0</v>
      </c>
      <c r="AP333" s="118">
        <f>IF('Copy &amp; Paste Roster Report Here'!$A330=AP$7,IF('Copy &amp; Paste Roster Report Here'!$M330="FT",1,0),0)</f>
        <v>0</v>
      </c>
      <c r="AQ333" s="118">
        <f>IF('Copy &amp; Paste Roster Report Here'!$A330=AQ$7,IF('Copy &amp; Paste Roster Report Here'!$M330="FT",1,0),0)</f>
        <v>0</v>
      </c>
      <c r="AR333" s="118">
        <f>IF('Copy &amp; Paste Roster Report Here'!$A330=AR$7,IF('Copy &amp; Paste Roster Report Here'!$M330="FT",1,0),0)</f>
        <v>0</v>
      </c>
      <c r="AS333" s="118">
        <f>IF('Copy &amp; Paste Roster Report Here'!$A330=AS$7,IF('Copy &amp; Paste Roster Report Here'!$M330="FT",1,0),0)</f>
        <v>0</v>
      </c>
      <c r="AT333" s="118">
        <f>IF('Copy &amp; Paste Roster Report Here'!$A330=AT$7,IF('Copy &amp; Paste Roster Report Here'!$M330="FT",1,0),0)</f>
        <v>0</v>
      </c>
      <c r="AU333" s="118">
        <f>IF('Copy &amp; Paste Roster Report Here'!$A330=AU$7,IF('Copy &amp; Paste Roster Report Here'!$M330="FT",1,0),0)</f>
        <v>0</v>
      </c>
      <c r="AV333" s="73">
        <f t="shared" si="85"/>
        <v>0</v>
      </c>
      <c r="AW333" s="119">
        <f>IF('Copy &amp; Paste Roster Report Here'!$A330=AW$7,IF('Copy &amp; Paste Roster Report Here'!$M330="HT",1,0),0)</f>
        <v>0</v>
      </c>
      <c r="AX333" s="119">
        <f>IF('Copy &amp; Paste Roster Report Here'!$A330=AX$7,IF('Copy &amp; Paste Roster Report Here'!$M330="HT",1,0),0)</f>
        <v>0</v>
      </c>
      <c r="AY333" s="119">
        <f>IF('Copy &amp; Paste Roster Report Here'!$A330=AY$7,IF('Copy &amp; Paste Roster Report Here'!$M330="HT",1,0),0)</f>
        <v>0</v>
      </c>
      <c r="AZ333" s="119">
        <f>IF('Copy &amp; Paste Roster Report Here'!$A330=AZ$7,IF('Copy &amp; Paste Roster Report Here'!$M330="HT",1,0),0)</f>
        <v>0</v>
      </c>
      <c r="BA333" s="119">
        <f>IF('Copy &amp; Paste Roster Report Here'!$A330=BA$7,IF('Copy &amp; Paste Roster Report Here'!$M330="HT",1,0),0)</f>
        <v>0</v>
      </c>
      <c r="BB333" s="119">
        <f>IF('Copy &amp; Paste Roster Report Here'!$A330=BB$7,IF('Copy &amp; Paste Roster Report Here'!$M330="HT",1,0),0)</f>
        <v>0</v>
      </c>
      <c r="BC333" s="119">
        <f>IF('Copy &amp; Paste Roster Report Here'!$A330=BC$7,IF('Copy &amp; Paste Roster Report Here'!$M330="HT",1,0),0)</f>
        <v>0</v>
      </c>
      <c r="BD333" s="119">
        <f>IF('Copy &amp; Paste Roster Report Here'!$A330=BD$7,IF('Copy &amp; Paste Roster Report Here'!$M330="HT",1,0),0)</f>
        <v>0</v>
      </c>
      <c r="BE333" s="119">
        <f>IF('Copy &amp; Paste Roster Report Here'!$A330=BE$7,IF('Copy &amp; Paste Roster Report Here'!$M330="HT",1,0),0)</f>
        <v>0</v>
      </c>
      <c r="BF333" s="119">
        <f>IF('Copy &amp; Paste Roster Report Here'!$A330=BF$7,IF('Copy &amp; Paste Roster Report Here'!$M330="HT",1,0),0)</f>
        <v>0</v>
      </c>
      <c r="BG333" s="119">
        <f>IF('Copy &amp; Paste Roster Report Here'!$A330=BG$7,IF('Copy &amp; Paste Roster Report Here'!$M330="HT",1,0),0)</f>
        <v>0</v>
      </c>
      <c r="BH333" s="73">
        <f t="shared" si="86"/>
        <v>0</v>
      </c>
      <c r="BI333" s="120">
        <f>IF('Copy &amp; Paste Roster Report Here'!$A330=BI$7,IF('Copy &amp; Paste Roster Report Here'!$M330="MT",1,0),0)</f>
        <v>0</v>
      </c>
      <c r="BJ333" s="120">
        <f>IF('Copy &amp; Paste Roster Report Here'!$A330=BJ$7,IF('Copy &amp; Paste Roster Report Here'!$M330="MT",1,0),0)</f>
        <v>0</v>
      </c>
      <c r="BK333" s="120">
        <f>IF('Copy &amp; Paste Roster Report Here'!$A330=BK$7,IF('Copy &amp; Paste Roster Report Here'!$M330="MT",1,0),0)</f>
        <v>0</v>
      </c>
      <c r="BL333" s="120">
        <f>IF('Copy &amp; Paste Roster Report Here'!$A330=BL$7,IF('Copy &amp; Paste Roster Report Here'!$M330="MT",1,0),0)</f>
        <v>0</v>
      </c>
      <c r="BM333" s="120">
        <f>IF('Copy &amp; Paste Roster Report Here'!$A330=BM$7,IF('Copy &amp; Paste Roster Report Here'!$M330="MT",1,0),0)</f>
        <v>0</v>
      </c>
      <c r="BN333" s="120">
        <f>IF('Copy &amp; Paste Roster Report Here'!$A330=BN$7,IF('Copy &amp; Paste Roster Report Here'!$M330="MT",1,0),0)</f>
        <v>0</v>
      </c>
      <c r="BO333" s="120">
        <f>IF('Copy &amp; Paste Roster Report Here'!$A330=BO$7,IF('Copy &amp; Paste Roster Report Here'!$M330="MT",1,0),0)</f>
        <v>0</v>
      </c>
      <c r="BP333" s="120">
        <f>IF('Copy &amp; Paste Roster Report Here'!$A330=BP$7,IF('Copy &amp; Paste Roster Report Here'!$M330="MT",1,0),0)</f>
        <v>0</v>
      </c>
      <c r="BQ333" s="120">
        <f>IF('Copy &amp; Paste Roster Report Here'!$A330=BQ$7,IF('Copy &amp; Paste Roster Report Here'!$M330="MT",1,0),0)</f>
        <v>0</v>
      </c>
      <c r="BR333" s="120">
        <f>IF('Copy &amp; Paste Roster Report Here'!$A330=BR$7,IF('Copy &amp; Paste Roster Report Here'!$M330="MT",1,0),0)</f>
        <v>0</v>
      </c>
      <c r="BS333" s="120">
        <f>IF('Copy &amp; Paste Roster Report Here'!$A330=BS$7,IF('Copy &amp; Paste Roster Report Here'!$M330="MT",1,0),0)</f>
        <v>0</v>
      </c>
      <c r="BT333" s="73">
        <f t="shared" si="87"/>
        <v>0</v>
      </c>
      <c r="BU333" s="121">
        <f>IF('Copy &amp; Paste Roster Report Here'!$A330=BU$7,IF('Copy &amp; Paste Roster Report Here'!$M330="fy",1,0),0)</f>
        <v>0</v>
      </c>
      <c r="BV333" s="121">
        <f>IF('Copy &amp; Paste Roster Report Here'!$A330=BV$7,IF('Copy &amp; Paste Roster Report Here'!$M330="fy",1,0),0)</f>
        <v>0</v>
      </c>
      <c r="BW333" s="121">
        <f>IF('Copy &amp; Paste Roster Report Here'!$A330=BW$7,IF('Copy &amp; Paste Roster Report Here'!$M330="fy",1,0),0)</f>
        <v>0</v>
      </c>
      <c r="BX333" s="121">
        <f>IF('Copy &amp; Paste Roster Report Here'!$A330=BX$7,IF('Copy &amp; Paste Roster Report Here'!$M330="fy",1,0),0)</f>
        <v>0</v>
      </c>
      <c r="BY333" s="121">
        <f>IF('Copy &amp; Paste Roster Report Here'!$A330=BY$7,IF('Copy &amp; Paste Roster Report Here'!$M330="fy",1,0),0)</f>
        <v>0</v>
      </c>
      <c r="BZ333" s="121">
        <f>IF('Copy &amp; Paste Roster Report Here'!$A330=BZ$7,IF('Copy &amp; Paste Roster Report Here'!$M330="fy",1,0),0)</f>
        <v>0</v>
      </c>
      <c r="CA333" s="121">
        <f>IF('Copy &amp; Paste Roster Report Here'!$A330=CA$7,IF('Copy &amp; Paste Roster Report Here'!$M330="fy",1,0),0)</f>
        <v>0</v>
      </c>
      <c r="CB333" s="121">
        <f>IF('Copy &amp; Paste Roster Report Here'!$A330=CB$7,IF('Copy &amp; Paste Roster Report Here'!$M330="fy",1,0),0)</f>
        <v>0</v>
      </c>
      <c r="CC333" s="121">
        <f>IF('Copy &amp; Paste Roster Report Here'!$A330=CC$7,IF('Copy &amp; Paste Roster Report Here'!$M330="fy",1,0),0)</f>
        <v>0</v>
      </c>
      <c r="CD333" s="121">
        <f>IF('Copy &amp; Paste Roster Report Here'!$A330=CD$7,IF('Copy &amp; Paste Roster Report Here'!$M330="fy",1,0),0)</f>
        <v>0</v>
      </c>
      <c r="CE333" s="121">
        <f>IF('Copy &amp; Paste Roster Report Here'!$A330=CE$7,IF('Copy &amp; Paste Roster Report Here'!$M330="fy",1,0),0)</f>
        <v>0</v>
      </c>
      <c r="CF333" s="73">
        <f t="shared" si="88"/>
        <v>0</v>
      </c>
      <c r="CG333" s="122">
        <f>IF('Copy &amp; Paste Roster Report Here'!$A330=CG$7,IF('Copy &amp; Paste Roster Report Here'!$M330="RH",1,0),0)</f>
        <v>0</v>
      </c>
      <c r="CH333" s="122">
        <f>IF('Copy &amp; Paste Roster Report Here'!$A330=CH$7,IF('Copy &amp; Paste Roster Report Here'!$M330="RH",1,0),0)</f>
        <v>0</v>
      </c>
      <c r="CI333" s="122">
        <f>IF('Copy &amp; Paste Roster Report Here'!$A330=CI$7,IF('Copy &amp; Paste Roster Report Here'!$M330="RH",1,0),0)</f>
        <v>0</v>
      </c>
      <c r="CJ333" s="122">
        <f>IF('Copy &amp; Paste Roster Report Here'!$A330=CJ$7,IF('Copy &amp; Paste Roster Report Here'!$M330="RH",1,0),0)</f>
        <v>0</v>
      </c>
      <c r="CK333" s="122">
        <f>IF('Copy &amp; Paste Roster Report Here'!$A330=CK$7,IF('Copy &amp; Paste Roster Report Here'!$M330="RH",1,0),0)</f>
        <v>0</v>
      </c>
      <c r="CL333" s="122">
        <f>IF('Copy &amp; Paste Roster Report Here'!$A330=CL$7,IF('Copy &amp; Paste Roster Report Here'!$M330="RH",1,0),0)</f>
        <v>0</v>
      </c>
      <c r="CM333" s="122">
        <f>IF('Copy &amp; Paste Roster Report Here'!$A330=CM$7,IF('Copy &amp; Paste Roster Report Here'!$M330="RH",1,0),0)</f>
        <v>0</v>
      </c>
      <c r="CN333" s="122">
        <f>IF('Copy &amp; Paste Roster Report Here'!$A330=CN$7,IF('Copy &amp; Paste Roster Report Here'!$M330="RH",1,0),0)</f>
        <v>0</v>
      </c>
      <c r="CO333" s="122">
        <f>IF('Copy &amp; Paste Roster Report Here'!$A330=CO$7,IF('Copy &amp; Paste Roster Report Here'!$M330="RH",1,0),0)</f>
        <v>0</v>
      </c>
      <c r="CP333" s="122">
        <f>IF('Copy &amp; Paste Roster Report Here'!$A330=CP$7,IF('Copy &amp; Paste Roster Report Here'!$M330="RH",1,0),0)</f>
        <v>0</v>
      </c>
      <c r="CQ333" s="122">
        <f>IF('Copy &amp; Paste Roster Report Here'!$A330=CQ$7,IF('Copy &amp; Paste Roster Report Here'!$M330="RH",1,0),0)</f>
        <v>0</v>
      </c>
      <c r="CR333" s="73">
        <f t="shared" si="89"/>
        <v>0</v>
      </c>
      <c r="CS333" s="123">
        <f>IF('Copy &amp; Paste Roster Report Here'!$A330=CS$7,IF('Copy &amp; Paste Roster Report Here'!$M330="QT",1,0),0)</f>
        <v>0</v>
      </c>
      <c r="CT333" s="123">
        <f>IF('Copy &amp; Paste Roster Report Here'!$A330=CT$7,IF('Copy &amp; Paste Roster Report Here'!$M330="QT",1,0),0)</f>
        <v>0</v>
      </c>
      <c r="CU333" s="123">
        <f>IF('Copy &amp; Paste Roster Report Here'!$A330=CU$7,IF('Copy &amp; Paste Roster Report Here'!$M330="QT",1,0),0)</f>
        <v>0</v>
      </c>
      <c r="CV333" s="123">
        <f>IF('Copy &amp; Paste Roster Report Here'!$A330=CV$7,IF('Copy &amp; Paste Roster Report Here'!$M330="QT",1,0),0)</f>
        <v>0</v>
      </c>
      <c r="CW333" s="123">
        <f>IF('Copy &amp; Paste Roster Report Here'!$A330=CW$7,IF('Copy &amp; Paste Roster Report Here'!$M330="QT",1,0),0)</f>
        <v>0</v>
      </c>
      <c r="CX333" s="123">
        <f>IF('Copy &amp; Paste Roster Report Here'!$A330=CX$7,IF('Copy &amp; Paste Roster Report Here'!$M330="QT",1,0),0)</f>
        <v>0</v>
      </c>
      <c r="CY333" s="123">
        <f>IF('Copy &amp; Paste Roster Report Here'!$A330=CY$7,IF('Copy &amp; Paste Roster Report Here'!$M330="QT",1,0),0)</f>
        <v>0</v>
      </c>
      <c r="CZ333" s="123">
        <f>IF('Copy &amp; Paste Roster Report Here'!$A330=CZ$7,IF('Copy &amp; Paste Roster Report Here'!$M330="QT",1,0),0)</f>
        <v>0</v>
      </c>
      <c r="DA333" s="123">
        <f>IF('Copy &amp; Paste Roster Report Here'!$A330=DA$7,IF('Copy &amp; Paste Roster Report Here'!$M330="QT",1,0),0)</f>
        <v>0</v>
      </c>
      <c r="DB333" s="123">
        <f>IF('Copy &amp; Paste Roster Report Here'!$A330=DB$7,IF('Copy &amp; Paste Roster Report Here'!$M330="QT",1,0),0)</f>
        <v>0</v>
      </c>
      <c r="DC333" s="123">
        <f>IF('Copy &amp; Paste Roster Report Here'!$A330=DC$7,IF('Copy &amp; Paste Roster Report Here'!$M330="QT",1,0),0)</f>
        <v>0</v>
      </c>
      <c r="DD333" s="73">
        <f t="shared" si="90"/>
        <v>0</v>
      </c>
      <c r="DE333" s="124">
        <f>IF('Copy &amp; Paste Roster Report Here'!$A330=DE$7,IF('Copy &amp; Paste Roster Report Here'!$M330="xxxxxxxxxxx",1,0),0)</f>
        <v>0</v>
      </c>
      <c r="DF333" s="124">
        <f>IF('Copy &amp; Paste Roster Report Here'!$A330=DF$7,IF('Copy &amp; Paste Roster Report Here'!$M330="xxxxxxxxxxx",1,0),0)</f>
        <v>0</v>
      </c>
      <c r="DG333" s="124">
        <f>IF('Copy &amp; Paste Roster Report Here'!$A330=DG$7,IF('Copy &amp; Paste Roster Report Here'!$M330="xxxxxxxxxxx",1,0),0)</f>
        <v>0</v>
      </c>
      <c r="DH333" s="124">
        <f>IF('Copy &amp; Paste Roster Report Here'!$A330=DH$7,IF('Copy &amp; Paste Roster Report Here'!$M330="xxxxxxxxxxx",1,0),0)</f>
        <v>0</v>
      </c>
      <c r="DI333" s="124">
        <f>IF('Copy &amp; Paste Roster Report Here'!$A330=DI$7,IF('Copy &amp; Paste Roster Report Here'!$M330="xxxxxxxxxxx",1,0),0)</f>
        <v>0</v>
      </c>
      <c r="DJ333" s="124">
        <f>IF('Copy &amp; Paste Roster Report Here'!$A330=DJ$7,IF('Copy &amp; Paste Roster Report Here'!$M330="xxxxxxxxxxx",1,0),0)</f>
        <v>0</v>
      </c>
      <c r="DK333" s="124">
        <f>IF('Copy &amp; Paste Roster Report Here'!$A330=DK$7,IF('Copy &amp; Paste Roster Report Here'!$M330="xxxxxxxxxxx",1,0),0)</f>
        <v>0</v>
      </c>
      <c r="DL333" s="124">
        <f>IF('Copy &amp; Paste Roster Report Here'!$A330=DL$7,IF('Copy &amp; Paste Roster Report Here'!$M330="xxxxxxxxxxx",1,0),0)</f>
        <v>0</v>
      </c>
      <c r="DM333" s="124">
        <f>IF('Copy &amp; Paste Roster Report Here'!$A330=DM$7,IF('Copy &amp; Paste Roster Report Here'!$M330="xxxxxxxxxxx",1,0),0)</f>
        <v>0</v>
      </c>
      <c r="DN333" s="124">
        <f>IF('Copy &amp; Paste Roster Report Here'!$A330=DN$7,IF('Copy &amp; Paste Roster Report Here'!$M330="xxxxxxxxxxx",1,0),0)</f>
        <v>0</v>
      </c>
      <c r="DO333" s="124">
        <f>IF('Copy &amp; Paste Roster Report Here'!$A330=DO$7,IF('Copy &amp; Paste Roster Report Here'!$M330="xxxxxxxxxxx",1,0),0)</f>
        <v>0</v>
      </c>
      <c r="DP333" s="125">
        <f t="shared" si="91"/>
        <v>0</v>
      </c>
      <c r="DQ333" s="126">
        <f t="shared" si="92"/>
        <v>0</v>
      </c>
    </row>
    <row r="334" spans="1:121" x14ac:dyDescent="0.2">
      <c r="A334" s="111">
        <f t="shared" si="78"/>
        <v>0</v>
      </c>
      <c r="B334" s="111">
        <f t="shared" si="79"/>
        <v>0</v>
      </c>
      <c r="C334" s="112">
        <f>+('Copy &amp; Paste Roster Report Here'!$P331-'Copy &amp; Paste Roster Report Here'!$O331)/30</f>
        <v>0</v>
      </c>
      <c r="D334" s="112">
        <f>+('Copy &amp; Paste Roster Report Here'!$P331-'Copy &amp; Paste Roster Report Here'!$O331)</f>
        <v>0</v>
      </c>
      <c r="E334" s="111">
        <f>'Copy &amp; Paste Roster Report Here'!N331</f>
        <v>0</v>
      </c>
      <c r="F334" s="111" t="str">
        <f t="shared" si="80"/>
        <v>N</v>
      </c>
      <c r="G334" s="111">
        <f>'Copy &amp; Paste Roster Report Here'!R331</f>
        <v>0</v>
      </c>
      <c r="H334" s="113">
        <f t="shared" si="81"/>
        <v>0</v>
      </c>
      <c r="I334" s="112">
        <f>IF(F334="N",$F$5-'Copy &amp; Paste Roster Report Here'!O331,+'Copy &amp; Paste Roster Report Here'!Q331-'Copy &amp; Paste Roster Report Here'!O331)</f>
        <v>0</v>
      </c>
      <c r="J334" s="114">
        <f t="shared" si="82"/>
        <v>0</v>
      </c>
      <c r="K334" s="114">
        <f t="shared" si="83"/>
        <v>0</v>
      </c>
      <c r="L334" s="115">
        <f>'Copy &amp; Paste Roster Report Here'!F331</f>
        <v>0</v>
      </c>
      <c r="M334" s="116">
        <f t="shared" si="84"/>
        <v>0</v>
      </c>
      <c r="N334" s="117">
        <f>IF('Copy &amp; Paste Roster Report Here'!$A331='Analytical Tests'!N$7,IF($F334="Y",+$H334*N$6,0),0)</f>
        <v>0</v>
      </c>
      <c r="O334" s="117">
        <f>IF('Copy &amp; Paste Roster Report Here'!$A331='Analytical Tests'!O$7,IF($F334="Y",+$H334*O$6,0),0)</f>
        <v>0</v>
      </c>
      <c r="P334" s="117">
        <f>IF('Copy &amp; Paste Roster Report Here'!$A331='Analytical Tests'!P$7,IF($F334="Y",+$H334*P$6,0),0)</f>
        <v>0</v>
      </c>
      <c r="Q334" s="117">
        <f>IF('Copy &amp; Paste Roster Report Here'!$A331='Analytical Tests'!Q$7,IF($F334="Y",+$H334*Q$6,0),0)</f>
        <v>0</v>
      </c>
      <c r="R334" s="117">
        <f>IF('Copy &amp; Paste Roster Report Here'!$A331='Analytical Tests'!R$7,IF($F334="Y",+$H334*R$6,0),0)</f>
        <v>0</v>
      </c>
      <c r="S334" s="117">
        <f>IF('Copy &amp; Paste Roster Report Here'!$A331='Analytical Tests'!S$7,IF($F334="Y",+$H334*S$6,0),0)</f>
        <v>0</v>
      </c>
      <c r="T334" s="117">
        <f>IF('Copy &amp; Paste Roster Report Here'!$A331='Analytical Tests'!T$7,IF($F334="Y",+$H334*T$6,0),0)</f>
        <v>0</v>
      </c>
      <c r="U334" s="117">
        <f>IF('Copy &amp; Paste Roster Report Here'!$A331='Analytical Tests'!U$7,IF($F334="Y",+$H334*U$6,0),0)</f>
        <v>0</v>
      </c>
      <c r="V334" s="117">
        <f>IF('Copy &amp; Paste Roster Report Here'!$A331='Analytical Tests'!V$7,IF($F334="Y",+$H334*V$6,0),0)</f>
        <v>0</v>
      </c>
      <c r="W334" s="117">
        <f>IF('Copy &amp; Paste Roster Report Here'!$A331='Analytical Tests'!W$7,IF($F334="Y",+$H334*W$6,0),0)</f>
        <v>0</v>
      </c>
      <c r="X334" s="117">
        <f>IF('Copy &amp; Paste Roster Report Here'!$A331='Analytical Tests'!X$7,IF($F334="Y",+$H334*X$6,0),0)</f>
        <v>0</v>
      </c>
      <c r="Y334" s="117" t="b">
        <f>IF('Copy &amp; Paste Roster Report Here'!$A331='Analytical Tests'!Y$7,IF($F334="N",IF($J334&gt;=$C334,Y$6,+($I334/$D334)*Y$6),0))</f>
        <v>0</v>
      </c>
      <c r="Z334" s="117" t="b">
        <f>IF('Copy &amp; Paste Roster Report Here'!$A331='Analytical Tests'!Z$7,IF($F334="N",IF($J334&gt;=$C334,Z$6,+($I334/$D334)*Z$6),0))</f>
        <v>0</v>
      </c>
      <c r="AA334" s="117" t="b">
        <f>IF('Copy &amp; Paste Roster Report Here'!$A331='Analytical Tests'!AA$7,IF($F334="N",IF($J334&gt;=$C334,AA$6,+($I334/$D334)*AA$6),0))</f>
        <v>0</v>
      </c>
      <c r="AB334" s="117" t="b">
        <f>IF('Copy &amp; Paste Roster Report Here'!$A331='Analytical Tests'!AB$7,IF($F334="N",IF($J334&gt;=$C334,AB$6,+($I334/$D334)*AB$6),0))</f>
        <v>0</v>
      </c>
      <c r="AC334" s="117" t="b">
        <f>IF('Copy &amp; Paste Roster Report Here'!$A331='Analytical Tests'!AC$7,IF($F334="N",IF($J334&gt;=$C334,AC$6,+($I334/$D334)*AC$6),0))</f>
        <v>0</v>
      </c>
      <c r="AD334" s="117" t="b">
        <f>IF('Copy &amp; Paste Roster Report Here'!$A331='Analytical Tests'!AD$7,IF($F334="N",IF($J334&gt;=$C334,AD$6,+($I334/$D334)*AD$6),0))</f>
        <v>0</v>
      </c>
      <c r="AE334" s="117" t="b">
        <f>IF('Copy &amp; Paste Roster Report Here'!$A331='Analytical Tests'!AE$7,IF($F334="N",IF($J334&gt;=$C334,AE$6,+($I334/$D334)*AE$6),0))</f>
        <v>0</v>
      </c>
      <c r="AF334" s="117" t="b">
        <f>IF('Copy &amp; Paste Roster Report Here'!$A331='Analytical Tests'!AF$7,IF($F334="N",IF($J334&gt;=$C334,AF$6,+($I334/$D334)*AF$6),0))</f>
        <v>0</v>
      </c>
      <c r="AG334" s="117" t="b">
        <f>IF('Copy &amp; Paste Roster Report Here'!$A331='Analytical Tests'!AG$7,IF($F334="N",IF($J334&gt;=$C334,AG$6,+($I334/$D334)*AG$6),0))</f>
        <v>0</v>
      </c>
      <c r="AH334" s="117" t="b">
        <f>IF('Copy &amp; Paste Roster Report Here'!$A331='Analytical Tests'!AH$7,IF($F334="N",IF($J334&gt;=$C334,AH$6,+($I334/$D334)*AH$6),0))</f>
        <v>0</v>
      </c>
      <c r="AI334" s="117" t="b">
        <f>IF('Copy &amp; Paste Roster Report Here'!$A331='Analytical Tests'!AI$7,IF($F334="N",IF($J334&gt;=$C334,AI$6,+($I334/$D334)*AI$6),0))</f>
        <v>0</v>
      </c>
      <c r="AJ334" s="79"/>
      <c r="AK334" s="118">
        <f>IF('Copy &amp; Paste Roster Report Here'!$A331=AK$7,IF('Copy &amp; Paste Roster Report Here'!$M331="FT",1,0),0)</f>
        <v>0</v>
      </c>
      <c r="AL334" s="118">
        <f>IF('Copy &amp; Paste Roster Report Here'!$A331=AL$7,IF('Copy &amp; Paste Roster Report Here'!$M331="FT",1,0),0)</f>
        <v>0</v>
      </c>
      <c r="AM334" s="118">
        <f>IF('Copy &amp; Paste Roster Report Here'!$A331=AM$7,IF('Copy &amp; Paste Roster Report Here'!$M331="FT",1,0),0)</f>
        <v>0</v>
      </c>
      <c r="AN334" s="118">
        <f>IF('Copy &amp; Paste Roster Report Here'!$A331=AN$7,IF('Copy &amp; Paste Roster Report Here'!$M331="FT",1,0),0)</f>
        <v>0</v>
      </c>
      <c r="AO334" s="118">
        <f>IF('Copy &amp; Paste Roster Report Here'!$A331=AO$7,IF('Copy &amp; Paste Roster Report Here'!$M331="FT",1,0),0)</f>
        <v>0</v>
      </c>
      <c r="AP334" s="118">
        <f>IF('Copy &amp; Paste Roster Report Here'!$A331=AP$7,IF('Copy &amp; Paste Roster Report Here'!$M331="FT",1,0),0)</f>
        <v>0</v>
      </c>
      <c r="AQ334" s="118">
        <f>IF('Copy &amp; Paste Roster Report Here'!$A331=AQ$7,IF('Copy &amp; Paste Roster Report Here'!$M331="FT",1,0),0)</f>
        <v>0</v>
      </c>
      <c r="AR334" s="118">
        <f>IF('Copy &amp; Paste Roster Report Here'!$A331=AR$7,IF('Copy &amp; Paste Roster Report Here'!$M331="FT",1,0),0)</f>
        <v>0</v>
      </c>
      <c r="AS334" s="118">
        <f>IF('Copy &amp; Paste Roster Report Here'!$A331=AS$7,IF('Copy &amp; Paste Roster Report Here'!$M331="FT",1,0),0)</f>
        <v>0</v>
      </c>
      <c r="AT334" s="118">
        <f>IF('Copy &amp; Paste Roster Report Here'!$A331=AT$7,IF('Copy &amp; Paste Roster Report Here'!$M331="FT",1,0),0)</f>
        <v>0</v>
      </c>
      <c r="AU334" s="118">
        <f>IF('Copy &amp; Paste Roster Report Here'!$A331=AU$7,IF('Copy &amp; Paste Roster Report Here'!$M331="FT",1,0),0)</f>
        <v>0</v>
      </c>
      <c r="AV334" s="73">
        <f t="shared" si="85"/>
        <v>0</v>
      </c>
      <c r="AW334" s="119">
        <f>IF('Copy &amp; Paste Roster Report Here'!$A331=AW$7,IF('Copy &amp; Paste Roster Report Here'!$M331="HT",1,0),0)</f>
        <v>0</v>
      </c>
      <c r="AX334" s="119">
        <f>IF('Copy &amp; Paste Roster Report Here'!$A331=AX$7,IF('Copy &amp; Paste Roster Report Here'!$M331="HT",1,0),0)</f>
        <v>0</v>
      </c>
      <c r="AY334" s="119">
        <f>IF('Copy &amp; Paste Roster Report Here'!$A331=AY$7,IF('Copy &amp; Paste Roster Report Here'!$M331="HT",1,0),0)</f>
        <v>0</v>
      </c>
      <c r="AZ334" s="119">
        <f>IF('Copy &amp; Paste Roster Report Here'!$A331=AZ$7,IF('Copy &amp; Paste Roster Report Here'!$M331="HT",1,0),0)</f>
        <v>0</v>
      </c>
      <c r="BA334" s="119">
        <f>IF('Copy &amp; Paste Roster Report Here'!$A331=BA$7,IF('Copy &amp; Paste Roster Report Here'!$M331="HT",1,0),0)</f>
        <v>0</v>
      </c>
      <c r="BB334" s="119">
        <f>IF('Copy &amp; Paste Roster Report Here'!$A331=BB$7,IF('Copy &amp; Paste Roster Report Here'!$M331="HT",1,0),0)</f>
        <v>0</v>
      </c>
      <c r="BC334" s="119">
        <f>IF('Copy &amp; Paste Roster Report Here'!$A331=BC$7,IF('Copy &amp; Paste Roster Report Here'!$M331="HT",1,0),0)</f>
        <v>0</v>
      </c>
      <c r="BD334" s="119">
        <f>IF('Copy &amp; Paste Roster Report Here'!$A331=BD$7,IF('Copy &amp; Paste Roster Report Here'!$M331="HT",1,0),0)</f>
        <v>0</v>
      </c>
      <c r="BE334" s="119">
        <f>IF('Copy &amp; Paste Roster Report Here'!$A331=BE$7,IF('Copy &amp; Paste Roster Report Here'!$M331="HT",1,0),0)</f>
        <v>0</v>
      </c>
      <c r="BF334" s="119">
        <f>IF('Copy &amp; Paste Roster Report Here'!$A331=BF$7,IF('Copy &amp; Paste Roster Report Here'!$M331="HT",1,0),0)</f>
        <v>0</v>
      </c>
      <c r="BG334" s="119">
        <f>IF('Copy &amp; Paste Roster Report Here'!$A331=BG$7,IF('Copy &amp; Paste Roster Report Here'!$M331="HT",1,0),0)</f>
        <v>0</v>
      </c>
      <c r="BH334" s="73">
        <f t="shared" si="86"/>
        <v>0</v>
      </c>
      <c r="BI334" s="120">
        <f>IF('Copy &amp; Paste Roster Report Here'!$A331=BI$7,IF('Copy &amp; Paste Roster Report Here'!$M331="MT",1,0),0)</f>
        <v>0</v>
      </c>
      <c r="BJ334" s="120">
        <f>IF('Copy &amp; Paste Roster Report Here'!$A331=BJ$7,IF('Copy &amp; Paste Roster Report Here'!$M331="MT",1,0),0)</f>
        <v>0</v>
      </c>
      <c r="BK334" s="120">
        <f>IF('Copy &amp; Paste Roster Report Here'!$A331=BK$7,IF('Copy &amp; Paste Roster Report Here'!$M331="MT",1,0),0)</f>
        <v>0</v>
      </c>
      <c r="BL334" s="120">
        <f>IF('Copy &amp; Paste Roster Report Here'!$A331=BL$7,IF('Copy &amp; Paste Roster Report Here'!$M331="MT",1,0),0)</f>
        <v>0</v>
      </c>
      <c r="BM334" s="120">
        <f>IF('Copy &amp; Paste Roster Report Here'!$A331=BM$7,IF('Copy &amp; Paste Roster Report Here'!$M331="MT",1,0),0)</f>
        <v>0</v>
      </c>
      <c r="BN334" s="120">
        <f>IF('Copy &amp; Paste Roster Report Here'!$A331=BN$7,IF('Copy &amp; Paste Roster Report Here'!$M331="MT",1,0),0)</f>
        <v>0</v>
      </c>
      <c r="BO334" s="120">
        <f>IF('Copy &amp; Paste Roster Report Here'!$A331=BO$7,IF('Copy &amp; Paste Roster Report Here'!$M331="MT",1,0),0)</f>
        <v>0</v>
      </c>
      <c r="BP334" s="120">
        <f>IF('Copy &amp; Paste Roster Report Here'!$A331=BP$7,IF('Copy &amp; Paste Roster Report Here'!$M331="MT",1,0),0)</f>
        <v>0</v>
      </c>
      <c r="BQ334" s="120">
        <f>IF('Copy &amp; Paste Roster Report Here'!$A331=BQ$7,IF('Copy &amp; Paste Roster Report Here'!$M331="MT",1,0),0)</f>
        <v>0</v>
      </c>
      <c r="BR334" s="120">
        <f>IF('Copy &amp; Paste Roster Report Here'!$A331=BR$7,IF('Copy &amp; Paste Roster Report Here'!$M331="MT",1,0),0)</f>
        <v>0</v>
      </c>
      <c r="BS334" s="120">
        <f>IF('Copy &amp; Paste Roster Report Here'!$A331=BS$7,IF('Copy &amp; Paste Roster Report Here'!$M331="MT",1,0),0)</f>
        <v>0</v>
      </c>
      <c r="BT334" s="73">
        <f t="shared" si="87"/>
        <v>0</v>
      </c>
      <c r="BU334" s="121">
        <f>IF('Copy &amp; Paste Roster Report Here'!$A331=BU$7,IF('Copy &amp; Paste Roster Report Here'!$M331="fy",1,0),0)</f>
        <v>0</v>
      </c>
      <c r="BV334" s="121">
        <f>IF('Copy &amp; Paste Roster Report Here'!$A331=BV$7,IF('Copy &amp; Paste Roster Report Here'!$M331="fy",1,0),0)</f>
        <v>0</v>
      </c>
      <c r="BW334" s="121">
        <f>IF('Copy &amp; Paste Roster Report Here'!$A331=BW$7,IF('Copy &amp; Paste Roster Report Here'!$M331="fy",1,0),0)</f>
        <v>0</v>
      </c>
      <c r="BX334" s="121">
        <f>IF('Copy &amp; Paste Roster Report Here'!$A331=BX$7,IF('Copy &amp; Paste Roster Report Here'!$M331="fy",1,0),0)</f>
        <v>0</v>
      </c>
      <c r="BY334" s="121">
        <f>IF('Copy &amp; Paste Roster Report Here'!$A331=BY$7,IF('Copy &amp; Paste Roster Report Here'!$M331="fy",1,0),0)</f>
        <v>0</v>
      </c>
      <c r="BZ334" s="121">
        <f>IF('Copy &amp; Paste Roster Report Here'!$A331=BZ$7,IF('Copy &amp; Paste Roster Report Here'!$M331="fy",1,0),0)</f>
        <v>0</v>
      </c>
      <c r="CA334" s="121">
        <f>IF('Copy &amp; Paste Roster Report Here'!$A331=CA$7,IF('Copy &amp; Paste Roster Report Here'!$M331="fy",1,0),0)</f>
        <v>0</v>
      </c>
      <c r="CB334" s="121">
        <f>IF('Copy &amp; Paste Roster Report Here'!$A331=CB$7,IF('Copy &amp; Paste Roster Report Here'!$M331="fy",1,0),0)</f>
        <v>0</v>
      </c>
      <c r="CC334" s="121">
        <f>IF('Copy &amp; Paste Roster Report Here'!$A331=CC$7,IF('Copy &amp; Paste Roster Report Here'!$M331="fy",1,0),0)</f>
        <v>0</v>
      </c>
      <c r="CD334" s="121">
        <f>IF('Copy &amp; Paste Roster Report Here'!$A331=CD$7,IF('Copy &amp; Paste Roster Report Here'!$M331="fy",1,0),0)</f>
        <v>0</v>
      </c>
      <c r="CE334" s="121">
        <f>IF('Copy &amp; Paste Roster Report Here'!$A331=CE$7,IF('Copy &amp; Paste Roster Report Here'!$M331="fy",1,0),0)</f>
        <v>0</v>
      </c>
      <c r="CF334" s="73">
        <f t="shared" si="88"/>
        <v>0</v>
      </c>
      <c r="CG334" s="122">
        <f>IF('Copy &amp; Paste Roster Report Here'!$A331=CG$7,IF('Copy &amp; Paste Roster Report Here'!$M331="RH",1,0),0)</f>
        <v>0</v>
      </c>
      <c r="CH334" s="122">
        <f>IF('Copy &amp; Paste Roster Report Here'!$A331=CH$7,IF('Copy &amp; Paste Roster Report Here'!$M331="RH",1,0),0)</f>
        <v>0</v>
      </c>
      <c r="CI334" s="122">
        <f>IF('Copy &amp; Paste Roster Report Here'!$A331=CI$7,IF('Copy &amp; Paste Roster Report Here'!$M331="RH",1,0),0)</f>
        <v>0</v>
      </c>
      <c r="CJ334" s="122">
        <f>IF('Copy &amp; Paste Roster Report Here'!$A331=CJ$7,IF('Copy &amp; Paste Roster Report Here'!$M331="RH",1,0),0)</f>
        <v>0</v>
      </c>
      <c r="CK334" s="122">
        <f>IF('Copy &amp; Paste Roster Report Here'!$A331=CK$7,IF('Copy &amp; Paste Roster Report Here'!$M331="RH",1,0),0)</f>
        <v>0</v>
      </c>
      <c r="CL334" s="122">
        <f>IF('Copy &amp; Paste Roster Report Here'!$A331=CL$7,IF('Copy &amp; Paste Roster Report Here'!$M331="RH",1,0),0)</f>
        <v>0</v>
      </c>
      <c r="CM334" s="122">
        <f>IF('Copy &amp; Paste Roster Report Here'!$A331=CM$7,IF('Copy &amp; Paste Roster Report Here'!$M331="RH",1,0),0)</f>
        <v>0</v>
      </c>
      <c r="CN334" s="122">
        <f>IF('Copy &amp; Paste Roster Report Here'!$A331=CN$7,IF('Copy &amp; Paste Roster Report Here'!$M331="RH",1,0),0)</f>
        <v>0</v>
      </c>
      <c r="CO334" s="122">
        <f>IF('Copy &amp; Paste Roster Report Here'!$A331=CO$7,IF('Copy &amp; Paste Roster Report Here'!$M331="RH",1,0),0)</f>
        <v>0</v>
      </c>
      <c r="CP334" s="122">
        <f>IF('Copy &amp; Paste Roster Report Here'!$A331=CP$7,IF('Copy &amp; Paste Roster Report Here'!$M331="RH",1,0),0)</f>
        <v>0</v>
      </c>
      <c r="CQ334" s="122">
        <f>IF('Copy &amp; Paste Roster Report Here'!$A331=CQ$7,IF('Copy &amp; Paste Roster Report Here'!$M331="RH",1,0),0)</f>
        <v>0</v>
      </c>
      <c r="CR334" s="73">
        <f t="shared" si="89"/>
        <v>0</v>
      </c>
      <c r="CS334" s="123">
        <f>IF('Copy &amp; Paste Roster Report Here'!$A331=CS$7,IF('Copy &amp; Paste Roster Report Here'!$M331="QT",1,0),0)</f>
        <v>0</v>
      </c>
      <c r="CT334" s="123">
        <f>IF('Copy &amp; Paste Roster Report Here'!$A331=CT$7,IF('Copy &amp; Paste Roster Report Here'!$M331="QT",1,0),0)</f>
        <v>0</v>
      </c>
      <c r="CU334" s="123">
        <f>IF('Copy &amp; Paste Roster Report Here'!$A331=CU$7,IF('Copy &amp; Paste Roster Report Here'!$M331="QT",1,0),0)</f>
        <v>0</v>
      </c>
      <c r="CV334" s="123">
        <f>IF('Copy &amp; Paste Roster Report Here'!$A331=CV$7,IF('Copy &amp; Paste Roster Report Here'!$M331="QT",1,0),0)</f>
        <v>0</v>
      </c>
      <c r="CW334" s="123">
        <f>IF('Copy &amp; Paste Roster Report Here'!$A331=CW$7,IF('Copy &amp; Paste Roster Report Here'!$M331="QT",1,0),0)</f>
        <v>0</v>
      </c>
      <c r="CX334" s="123">
        <f>IF('Copy &amp; Paste Roster Report Here'!$A331=CX$7,IF('Copy &amp; Paste Roster Report Here'!$M331="QT",1,0),0)</f>
        <v>0</v>
      </c>
      <c r="CY334" s="123">
        <f>IF('Copy &amp; Paste Roster Report Here'!$A331=CY$7,IF('Copy &amp; Paste Roster Report Here'!$M331="QT",1,0),0)</f>
        <v>0</v>
      </c>
      <c r="CZ334" s="123">
        <f>IF('Copy &amp; Paste Roster Report Here'!$A331=CZ$7,IF('Copy &amp; Paste Roster Report Here'!$M331="QT",1,0),0)</f>
        <v>0</v>
      </c>
      <c r="DA334" s="123">
        <f>IF('Copy &amp; Paste Roster Report Here'!$A331=DA$7,IF('Copy &amp; Paste Roster Report Here'!$M331="QT",1,0),0)</f>
        <v>0</v>
      </c>
      <c r="DB334" s="123">
        <f>IF('Copy &amp; Paste Roster Report Here'!$A331=DB$7,IF('Copy &amp; Paste Roster Report Here'!$M331="QT",1,0),0)</f>
        <v>0</v>
      </c>
      <c r="DC334" s="123">
        <f>IF('Copy &amp; Paste Roster Report Here'!$A331=DC$7,IF('Copy &amp; Paste Roster Report Here'!$M331="QT",1,0),0)</f>
        <v>0</v>
      </c>
      <c r="DD334" s="73">
        <f t="shared" si="90"/>
        <v>0</v>
      </c>
      <c r="DE334" s="124">
        <f>IF('Copy &amp; Paste Roster Report Here'!$A331=DE$7,IF('Copy &amp; Paste Roster Report Here'!$M331="xxxxxxxxxxx",1,0),0)</f>
        <v>0</v>
      </c>
      <c r="DF334" s="124">
        <f>IF('Copy &amp; Paste Roster Report Here'!$A331=DF$7,IF('Copy &amp; Paste Roster Report Here'!$M331="xxxxxxxxxxx",1,0),0)</f>
        <v>0</v>
      </c>
      <c r="DG334" s="124">
        <f>IF('Copy &amp; Paste Roster Report Here'!$A331=DG$7,IF('Copy &amp; Paste Roster Report Here'!$M331="xxxxxxxxxxx",1,0),0)</f>
        <v>0</v>
      </c>
      <c r="DH334" s="124">
        <f>IF('Copy &amp; Paste Roster Report Here'!$A331=DH$7,IF('Copy &amp; Paste Roster Report Here'!$M331="xxxxxxxxxxx",1,0),0)</f>
        <v>0</v>
      </c>
      <c r="DI334" s="124">
        <f>IF('Copy &amp; Paste Roster Report Here'!$A331=DI$7,IF('Copy &amp; Paste Roster Report Here'!$M331="xxxxxxxxxxx",1,0),0)</f>
        <v>0</v>
      </c>
      <c r="DJ334" s="124">
        <f>IF('Copy &amp; Paste Roster Report Here'!$A331=DJ$7,IF('Copy &amp; Paste Roster Report Here'!$M331="xxxxxxxxxxx",1,0),0)</f>
        <v>0</v>
      </c>
      <c r="DK334" s="124">
        <f>IF('Copy &amp; Paste Roster Report Here'!$A331=DK$7,IF('Copy &amp; Paste Roster Report Here'!$M331="xxxxxxxxxxx",1,0),0)</f>
        <v>0</v>
      </c>
      <c r="DL334" s="124">
        <f>IF('Copy &amp; Paste Roster Report Here'!$A331=DL$7,IF('Copy &amp; Paste Roster Report Here'!$M331="xxxxxxxxxxx",1,0),0)</f>
        <v>0</v>
      </c>
      <c r="DM334" s="124">
        <f>IF('Copy &amp; Paste Roster Report Here'!$A331=DM$7,IF('Copy &amp; Paste Roster Report Here'!$M331="xxxxxxxxxxx",1,0),0)</f>
        <v>0</v>
      </c>
      <c r="DN334" s="124">
        <f>IF('Copy &amp; Paste Roster Report Here'!$A331=DN$7,IF('Copy &amp; Paste Roster Report Here'!$M331="xxxxxxxxxxx",1,0),0)</f>
        <v>0</v>
      </c>
      <c r="DO334" s="124">
        <f>IF('Copy &amp; Paste Roster Report Here'!$A331=DO$7,IF('Copy &amp; Paste Roster Report Here'!$M331="xxxxxxxxxxx",1,0),0)</f>
        <v>0</v>
      </c>
      <c r="DP334" s="125">
        <f t="shared" si="91"/>
        <v>0</v>
      </c>
      <c r="DQ334" s="126">
        <f t="shared" si="92"/>
        <v>0</v>
      </c>
    </row>
    <row r="335" spans="1:121" x14ac:dyDescent="0.2">
      <c r="A335" s="111">
        <f t="shared" si="78"/>
        <v>0</v>
      </c>
      <c r="B335" s="111">
        <f t="shared" si="79"/>
        <v>0</v>
      </c>
      <c r="C335" s="112">
        <f>+('Copy &amp; Paste Roster Report Here'!$P332-'Copy &amp; Paste Roster Report Here'!$O332)/30</f>
        <v>0</v>
      </c>
      <c r="D335" s="112">
        <f>+('Copy &amp; Paste Roster Report Here'!$P332-'Copy &amp; Paste Roster Report Here'!$O332)</f>
        <v>0</v>
      </c>
      <c r="E335" s="111">
        <f>'Copy &amp; Paste Roster Report Here'!N332</f>
        <v>0</v>
      </c>
      <c r="F335" s="111" t="str">
        <f t="shared" si="80"/>
        <v>N</v>
      </c>
      <c r="G335" s="111">
        <f>'Copy &amp; Paste Roster Report Here'!R332</f>
        <v>0</v>
      </c>
      <c r="H335" s="113">
        <f t="shared" si="81"/>
        <v>0</v>
      </c>
      <c r="I335" s="112">
        <f>IF(F335="N",$F$5-'Copy &amp; Paste Roster Report Here'!O332,+'Copy &amp; Paste Roster Report Here'!Q332-'Copy &amp; Paste Roster Report Here'!O332)</f>
        <v>0</v>
      </c>
      <c r="J335" s="114">
        <f t="shared" si="82"/>
        <v>0</v>
      </c>
      <c r="K335" s="114">
        <f t="shared" si="83"/>
        <v>0</v>
      </c>
      <c r="L335" s="115">
        <f>'Copy &amp; Paste Roster Report Here'!F332</f>
        <v>0</v>
      </c>
      <c r="M335" s="116">
        <f t="shared" si="84"/>
        <v>0</v>
      </c>
      <c r="N335" s="117">
        <f>IF('Copy &amp; Paste Roster Report Here'!$A332='Analytical Tests'!N$7,IF($F335="Y",+$H335*N$6,0),0)</f>
        <v>0</v>
      </c>
      <c r="O335" s="117">
        <f>IF('Copy &amp; Paste Roster Report Here'!$A332='Analytical Tests'!O$7,IF($F335="Y",+$H335*O$6,0),0)</f>
        <v>0</v>
      </c>
      <c r="P335" s="117">
        <f>IF('Copy &amp; Paste Roster Report Here'!$A332='Analytical Tests'!P$7,IF($F335="Y",+$H335*P$6,0),0)</f>
        <v>0</v>
      </c>
      <c r="Q335" s="117">
        <f>IF('Copy &amp; Paste Roster Report Here'!$A332='Analytical Tests'!Q$7,IF($F335="Y",+$H335*Q$6,0),0)</f>
        <v>0</v>
      </c>
      <c r="R335" s="117">
        <f>IF('Copy &amp; Paste Roster Report Here'!$A332='Analytical Tests'!R$7,IF($F335="Y",+$H335*R$6,0),0)</f>
        <v>0</v>
      </c>
      <c r="S335" s="117">
        <f>IF('Copy &amp; Paste Roster Report Here'!$A332='Analytical Tests'!S$7,IF($F335="Y",+$H335*S$6,0),0)</f>
        <v>0</v>
      </c>
      <c r="T335" s="117">
        <f>IF('Copy &amp; Paste Roster Report Here'!$A332='Analytical Tests'!T$7,IF($F335="Y",+$H335*T$6,0),0)</f>
        <v>0</v>
      </c>
      <c r="U335" s="117">
        <f>IF('Copy &amp; Paste Roster Report Here'!$A332='Analytical Tests'!U$7,IF($F335="Y",+$H335*U$6,0),0)</f>
        <v>0</v>
      </c>
      <c r="V335" s="117">
        <f>IF('Copy &amp; Paste Roster Report Here'!$A332='Analytical Tests'!V$7,IF($F335="Y",+$H335*V$6,0),0)</f>
        <v>0</v>
      </c>
      <c r="W335" s="117">
        <f>IF('Copy &amp; Paste Roster Report Here'!$A332='Analytical Tests'!W$7,IF($F335="Y",+$H335*W$6,0),0)</f>
        <v>0</v>
      </c>
      <c r="X335" s="117">
        <f>IF('Copy &amp; Paste Roster Report Here'!$A332='Analytical Tests'!X$7,IF($F335="Y",+$H335*X$6,0),0)</f>
        <v>0</v>
      </c>
      <c r="Y335" s="117" t="b">
        <f>IF('Copy &amp; Paste Roster Report Here'!$A332='Analytical Tests'!Y$7,IF($F335="N",IF($J335&gt;=$C335,Y$6,+($I335/$D335)*Y$6),0))</f>
        <v>0</v>
      </c>
      <c r="Z335" s="117" t="b">
        <f>IF('Copy &amp; Paste Roster Report Here'!$A332='Analytical Tests'!Z$7,IF($F335="N",IF($J335&gt;=$C335,Z$6,+($I335/$D335)*Z$6),0))</f>
        <v>0</v>
      </c>
      <c r="AA335" s="117" t="b">
        <f>IF('Copy &amp; Paste Roster Report Here'!$A332='Analytical Tests'!AA$7,IF($F335="N",IF($J335&gt;=$C335,AA$6,+($I335/$D335)*AA$6),0))</f>
        <v>0</v>
      </c>
      <c r="AB335" s="117" t="b">
        <f>IF('Copy &amp; Paste Roster Report Here'!$A332='Analytical Tests'!AB$7,IF($F335="N",IF($J335&gt;=$C335,AB$6,+($I335/$D335)*AB$6),0))</f>
        <v>0</v>
      </c>
      <c r="AC335" s="117" t="b">
        <f>IF('Copy &amp; Paste Roster Report Here'!$A332='Analytical Tests'!AC$7,IF($F335="N",IF($J335&gt;=$C335,AC$6,+($I335/$D335)*AC$6),0))</f>
        <v>0</v>
      </c>
      <c r="AD335" s="117" t="b">
        <f>IF('Copy &amp; Paste Roster Report Here'!$A332='Analytical Tests'!AD$7,IF($F335="N",IF($J335&gt;=$C335,AD$6,+($I335/$D335)*AD$6),0))</f>
        <v>0</v>
      </c>
      <c r="AE335" s="117" t="b">
        <f>IF('Copy &amp; Paste Roster Report Here'!$A332='Analytical Tests'!AE$7,IF($F335="N",IF($J335&gt;=$C335,AE$6,+($I335/$D335)*AE$6),0))</f>
        <v>0</v>
      </c>
      <c r="AF335" s="117" t="b">
        <f>IF('Copy &amp; Paste Roster Report Here'!$A332='Analytical Tests'!AF$7,IF($F335="N",IF($J335&gt;=$C335,AF$6,+($I335/$D335)*AF$6),0))</f>
        <v>0</v>
      </c>
      <c r="AG335" s="117" t="b">
        <f>IF('Copy &amp; Paste Roster Report Here'!$A332='Analytical Tests'!AG$7,IF($F335="N",IF($J335&gt;=$C335,AG$6,+($I335/$D335)*AG$6),0))</f>
        <v>0</v>
      </c>
      <c r="AH335" s="117" t="b">
        <f>IF('Copy &amp; Paste Roster Report Here'!$A332='Analytical Tests'!AH$7,IF($F335="N",IF($J335&gt;=$C335,AH$6,+($I335/$D335)*AH$6),0))</f>
        <v>0</v>
      </c>
      <c r="AI335" s="117" t="b">
        <f>IF('Copy &amp; Paste Roster Report Here'!$A332='Analytical Tests'!AI$7,IF($F335="N",IF($J335&gt;=$C335,AI$6,+($I335/$D335)*AI$6),0))</f>
        <v>0</v>
      </c>
      <c r="AJ335" s="79"/>
      <c r="AK335" s="118">
        <f>IF('Copy &amp; Paste Roster Report Here'!$A332=AK$7,IF('Copy &amp; Paste Roster Report Here'!$M332="FT",1,0),0)</f>
        <v>0</v>
      </c>
      <c r="AL335" s="118">
        <f>IF('Copy &amp; Paste Roster Report Here'!$A332=AL$7,IF('Copy &amp; Paste Roster Report Here'!$M332="FT",1,0),0)</f>
        <v>0</v>
      </c>
      <c r="AM335" s="118">
        <f>IF('Copy &amp; Paste Roster Report Here'!$A332=AM$7,IF('Copy &amp; Paste Roster Report Here'!$M332="FT",1,0),0)</f>
        <v>0</v>
      </c>
      <c r="AN335" s="118">
        <f>IF('Copy &amp; Paste Roster Report Here'!$A332=AN$7,IF('Copy &amp; Paste Roster Report Here'!$M332="FT",1,0),0)</f>
        <v>0</v>
      </c>
      <c r="AO335" s="118">
        <f>IF('Copy &amp; Paste Roster Report Here'!$A332=AO$7,IF('Copy &amp; Paste Roster Report Here'!$M332="FT",1,0),0)</f>
        <v>0</v>
      </c>
      <c r="AP335" s="118">
        <f>IF('Copy &amp; Paste Roster Report Here'!$A332=AP$7,IF('Copy &amp; Paste Roster Report Here'!$M332="FT",1,0),0)</f>
        <v>0</v>
      </c>
      <c r="AQ335" s="118">
        <f>IF('Copy &amp; Paste Roster Report Here'!$A332=AQ$7,IF('Copy &amp; Paste Roster Report Here'!$M332="FT",1,0),0)</f>
        <v>0</v>
      </c>
      <c r="AR335" s="118">
        <f>IF('Copy &amp; Paste Roster Report Here'!$A332=AR$7,IF('Copy &amp; Paste Roster Report Here'!$M332="FT",1,0),0)</f>
        <v>0</v>
      </c>
      <c r="AS335" s="118">
        <f>IF('Copy &amp; Paste Roster Report Here'!$A332=AS$7,IF('Copy &amp; Paste Roster Report Here'!$M332="FT",1,0),0)</f>
        <v>0</v>
      </c>
      <c r="AT335" s="118">
        <f>IF('Copy &amp; Paste Roster Report Here'!$A332=AT$7,IF('Copy &amp; Paste Roster Report Here'!$M332="FT",1,0),0)</f>
        <v>0</v>
      </c>
      <c r="AU335" s="118">
        <f>IF('Copy &amp; Paste Roster Report Here'!$A332=AU$7,IF('Copy &amp; Paste Roster Report Here'!$M332="FT",1,0),0)</f>
        <v>0</v>
      </c>
      <c r="AV335" s="73">
        <f t="shared" si="85"/>
        <v>0</v>
      </c>
      <c r="AW335" s="119">
        <f>IF('Copy &amp; Paste Roster Report Here'!$A332=AW$7,IF('Copy &amp; Paste Roster Report Here'!$M332="HT",1,0),0)</f>
        <v>0</v>
      </c>
      <c r="AX335" s="119">
        <f>IF('Copy &amp; Paste Roster Report Here'!$A332=AX$7,IF('Copy &amp; Paste Roster Report Here'!$M332="HT",1,0),0)</f>
        <v>0</v>
      </c>
      <c r="AY335" s="119">
        <f>IF('Copy &amp; Paste Roster Report Here'!$A332=AY$7,IF('Copy &amp; Paste Roster Report Here'!$M332="HT",1,0),0)</f>
        <v>0</v>
      </c>
      <c r="AZ335" s="119">
        <f>IF('Copy &amp; Paste Roster Report Here'!$A332=AZ$7,IF('Copy &amp; Paste Roster Report Here'!$M332="HT",1,0),0)</f>
        <v>0</v>
      </c>
      <c r="BA335" s="119">
        <f>IF('Copy &amp; Paste Roster Report Here'!$A332=BA$7,IF('Copy &amp; Paste Roster Report Here'!$M332="HT",1,0),0)</f>
        <v>0</v>
      </c>
      <c r="BB335" s="119">
        <f>IF('Copy &amp; Paste Roster Report Here'!$A332=BB$7,IF('Copy &amp; Paste Roster Report Here'!$M332="HT",1,0),0)</f>
        <v>0</v>
      </c>
      <c r="BC335" s="119">
        <f>IF('Copy &amp; Paste Roster Report Here'!$A332=BC$7,IF('Copy &amp; Paste Roster Report Here'!$M332="HT",1,0),0)</f>
        <v>0</v>
      </c>
      <c r="BD335" s="119">
        <f>IF('Copy &amp; Paste Roster Report Here'!$A332=BD$7,IF('Copy &amp; Paste Roster Report Here'!$M332="HT",1,0),0)</f>
        <v>0</v>
      </c>
      <c r="BE335" s="119">
        <f>IF('Copy &amp; Paste Roster Report Here'!$A332=BE$7,IF('Copy &amp; Paste Roster Report Here'!$M332="HT",1,0),0)</f>
        <v>0</v>
      </c>
      <c r="BF335" s="119">
        <f>IF('Copy &amp; Paste Roster Report Here'!$A332=BF$7,IF('Copy &amp; Paste Roster Report Here'!$M332="HT",1,0),0)</f>
        <v>0</v>
      </c>
      <c r="BG335" s="119">
        <f>IF('Copy &amp; Paste Roster Report Here'!$A332=BG$7,IF('Copy &amp; Paste Roster Report Here'!$M332="HT",1,0),0)</f>
        <v>0</v>
      </c>
      <c r="BH335" s="73">
        <f t="shared" si="86"/>
        <v>0</v>
      </c>
      <c r="BI335" s="120">
        <f>IF('Copy &amp; Paste Roster Report Here'!$A332=BI$7,IF('Copy &amp; Paste Roster Report Here'!$M332="MT",1,0),0)</f>
        <v>0</v>
      </c>
      <c r="BJ335" s="120">
        <f>IF('Copy &amp; Paste Roster Report Here'!$A332=BJ$7,IF('Copy &amp; Paste Roster Report Here'!$M332="MT",1,0),0)</f>
        <v>0</v>
      </c>
      <c r="BK335" s="120">
        <f>IF('Copy &amp; Paste Roster Report Here'!$A332=BK$7,IF('Copy &amp; Paste Roster Report Here'!$M332="MT",1,0),0)</f>
        <v>0</v>
      </c>
      <c r="BL335" s="120">
        <f>IF('Copy &amp; Paste Roster Report Here'!$A332=BL$7,IF('Copy &amp; Paste Roster Report Here'!$M332="MT",1,0),0)</f>
        <v>0</v>
      </c>
      <c r="BM335" s="120">
        <f>IF('Copy &amp; Paste Roster Report Here'!$A332=BM$7,IF('Copy &amp; Paste Roster Report Here'!$M332="MT",1,0),0)</f>
        <v>0</v>
      </c>
      <c r="BN335" s="120">
        <f>IF('Copy &amp; Paste Roster Report Here'!$A332=BN$7,IF('Copy &amp; Paste Roster Report Here'!$M332="MT",1,0),0)</f>
        <v>0</v>
      </c>
      <c r="BO335" s="120">
        <f>IF('Copy &amp; Paste Roster Report Here'!$A332=BO$7,IF('Copy &amp; Paste Roster Report Here'!$M332="MT",1,0),0)</f>
        <v>0</v>
      </c>
      <c r="BP335" s="120">
        <f>IF('Copy &amp; Paste Roster Report Here'!$A332=BP$7,IF('Copy &amp; Paste Roster Report Here'!$M332="MT",1,0),0)</f>
        <v>0</v>
      </c>
      <c r="BQ335" s="120">
        <f>IF('Copy &amp; Paste Roster Report Here'!$A332=BQ$7,IF('Copy &amp; Paste Roster Report Here'!$M332="MT",1,0),0)</f>
        <v>0</v>
      </c>
      <c r="BR335" s="120">
        <f>IF('Copy &amp; Paste Roster Report Here'!$A332=BR$7,IF('Copy &amp; Paste Roster Report Here'!$M332="MT",1,0),0)</f>
        <v>0</v>
      </c>
      <c r="BS335" s="120">
        <f>IF('Copy &amp; Paste Roster Report Here'!$A332=BS$7,IF('Copy &amp; Paste Roster Report Here'!$M332="MT",1,0),0)</f>
        <v>0</v>
      </c>
      <c r="BT335" s="73">
        <f t="shared" si="87"/>
        <v>0</v>
      </c>
      <c r="BU335" s="121">
        <f>IF('Copy &amp; Paste Roster Report Here'!$A332=BU$7,IF('Copy &amp; Paste Roster Report Here'!$M332="fy",1,0),0)</f>
        <v>0</v>
      </c>
      <c r="BV335" s="121">
        <f>IF('Copy &amp; Paste Roster Report Here'!$A332=BV$7,IF('Copy &amp; Paste Roster Report Here'!$M332="fy",1,0),0)</f>
        <v>0</v>
      </c>
      <c r="BW335" s="121">
        <f>IF('Copy &amp; Paste Roster Report Here'!$A332=BW$7,IF('Copy &amp; Paste Roster Report Here'!$M332="fy",1,0),0)</f>
        <v>0</v>
      </c>
      <c r="BX335" s="121">
        <f>IF('Copy &amp; Paste Roster Report Here'!$A332=BX$7,IF('Copy &amp; Paste Roster Report Here'!$M332="fy",1,0),0)</f>
        <v>0</v>
      </c>
      <c r="BY335" s="121">
        <f>IF('Copy &amp; Paste Roster Report Here'!$A332=BY$7,IF('Copy &amp; Paste Roster Report Here'!$M332="fy",1,0),0)</f>
        <v>0</v>
      </c>
      <c r="BZ335" s="121">
        <f>IF('Copy &amp; Paste Roster Report Here'!$A332=BZ$7,IF('Copy &amp; Paste Roster Report Here'!$M332="fy",1,0),0)</f>
        <v>0</v>
      </c>
      <c r="CA335" s="121">
        <f>IF('Copy &amp; Paste Roster Report Here'!$A332=CA$7,IF('Copy &amp; Paste Roster Report Here'!$M332="fy",1,0),0)</f>
        <v>0</v>
      </c>
      <c r="CB335" s="121">
        <f>IF('Copy &amp; Paste Roster Report Here'!$A332=CB$7,IF('Copy &amp; Paste Roster Report Here'!$M332="fy",1,0),0)</f>
        <v>0</v>
      </c>
      <c r="CC335" s="121">
        <f>IF('Copy &amp; Paste Roster Report Here'!$A332=CC$7,IF('Copy &amp; Paste Roster Report Here'!$M332="fy",1,0),0)</f>
        <v>0</v>
      </c>
      <c r="CD335" s="121">
        <f>IF('Copy &amp; Paste Roster Report Here'!$A332=CD$7,IF('Copy &amp; Paste Roster Report Here'!$M332="fy",1,0),0)</f>
        <v>0</v>
      </c>
      <c r="CE335" s="121">
        <f>IF('Copy &amp; Paste Roster Report Here'!$A332=CE$7,IF('Copy &amp; Paste Roster Report Here'!$M332="fy",1,0),0)</f>
        <v>0</v>
      </c>
      <c r="CF335" s="73">
        <f t="shared" si="88"/>
        <v>0</v>
      </c>
      <c r="CG335" s="122">
        <f>IF('Copy &amp; Paste Roster Report Here'!$A332=CG$7,IF('Copy &amp; Paste Roster Report Here'!$M332="RH",1,0),0)</f>
        <v>0</v>
      </c>
      <c r="CH335" s="122">
        <f>IF('Copy &amp; Paste Roster Report Here'!$A332=CH$7,IF('Copy &amp; Paste Roster Report Here'!$M332="RH",1,0),0)</f>
        <v>0</v>
      </c>
      <c r="CI335" s="122">
        <f>IF('Copy &amp; Paste Roster Report Here'!$A332=CI$7,IF('Copy &amp; Paste Roster Report Here'!$M332="RH",1,0),0)</f>
        <v>0</v>
      </c>
      <c r="CJ335" s="122">
        <f>IF('Copy &amp; Paste Roster Report Here'!$A332=CJ$7,IF('Copy &amp; Paste Roster Report Here'!$M332="RH",1,0),0)</f>
        <v>0</v>
      </c>
      <c r="CK335" s="122">
        <f>IF('Copy &amp; Paste Roster Report Here'!$A332=CK$7,IF('Copy &amp; Paste Roster Report Here'!$M332="RH",1,0),0)</f>
        <v>0</v>
      </c>
      <c r="CL335" s="122">
        <f>IF('Copy &amp; Paste Roster Report Here'!$A332=CL$7,IF('Copy &amp; Paste Roster Report Here'!$M332="RH",1,0),0)</f>
        <v>0</v>
      </c>
      <c r="CM335" s="122">
        <f>IF('Copy &amp; Paste Roster Report Here'!$A332=CM$7,IF('Copy &amp; Paste Roster Report Here'!$M332="RH",1,0),0)</f>
        <v>0</v>
      </c>
      <c r="CN335" s="122">
        <f>IF('Copy &amp; Paste Roster Report Here'!$A332=CN$7,IF('Copy &amp; Paste Roster Report Here'!$M332="RH",1,0),0)</f>
        <v>0</v>
      </c>
      <c r="CO335" s="122">
        <f>IF('Copy &amp; Paste Roster Report Here'!$A332=CO$7,IF('Copy &amp; Paste Roster Report Here'!$M332="RH",1,0),0)</f>
        <v>0</v>
      </c>
      <c r="CP335" s="122">
        <f>IF('Copy &amp; Paste Roster Report Here'!$A332=CP$7,IF('Copy &amp; Paste Roster Report Here'!$M332="RH",1,0),0)</f>
        <v>0</v>
      </c>
      <c r="CQ335" s="122">
        <f>IF('Copy &amp; Paste Roster Report Here'!$A332=CQ$7,IF('Copy &amp; Paste Roster Report Here'!$M332="RH",1,0),0)</f>
        <v>0</v>
      </c>
      <c r="CR335" s="73">
        <f t="shared" si="89"/>
        <v>0</v>
      </c>
      <c r="CS335" s="123">
        <f>IF('Copy &amp; Paste Roster Report Here'!$A332=CS$7,IF('Copy &amp; Paste Roster Report Here'!$M332="QT",1,0),0)</f>
        <v>0</v>
      </c>
      <c r="CT335" s="123">
        <f>IF('Copy &amp; Paste Roster Report Here'!$A332=CT$7,IF('Copy &amp; Paste Roster Report Here'!$M332="QT",1,0),0)</f>
        <v>0</v>
      </c>
      <c r="CU335" s="123">
        <f>IF('Copy &amp; Paste Roster Report Here'!$A332=CU$7,IF('Copy &amp; Paste Roster Report Here'!$M332="QT",1,0),0)</f>
        <v>0</v>
      </c>
      <c r="CV335" s="123">
        <f>IF('Copy &amp; Paste Roster Report Here'!$A332=CV$7,IF('Copy &amp; Paste Roster Report Here'!$M332="QT",1,0),0)</f>
        <v>0</v>
      </c>
      <c r="CW335" s="123">
        <f>IF('Copy &amp; Paste Roster Report Here'!$A332=CW$7,IF('Copy &amp; Paste Roster Report Here'!$M332="QT",1,0),0)</f>
        <v>0</v>
      </c>
      <c r="CX335" s="123">
        <f>IF('Copy &amp; Paste Roster Report Here'!$A332=CX$7,IF('Copy &amp; Paste Roster Report Here'!$M332="QT",1,0),0)</f>
        <v>0</v>
      </c>
      <c r="CY335" s="123">
        <f>IF('Copy &amp; Paste Roster Report Here'!$A332=CY$7,IF('Copy &amp; Paste Roster Report Here'!$M332="QT",1,0),0)</f>
        <v>0</v>
      </c>
      <c r="CZ335" s="123">
        <f>IF('Copy &amp; Paste Roster Report Here'!$A332=CZ$7,IF('Copy &amp; Paste Roster Report Here'!$M332="QT",1,0),0)</f>
        <v>0</v>
      </c>
      <c r="DA335" s="123">
        <f>IF('Copy &amp; Paste Roster Report Here'!$A332=DA$7,IF('Copy &amp; Paste Roster Report Here'!$M332="QT",1,0),0)</f>
        <v>0</v>
      </c>
      <c r="DB335" s="123">
        <f>IF('Copy &amp; Paste Roster Report Here'!$A332=DB$7,IF('Copy &amp; Paste Roster Report Here'!$M332="QT",1,0),0)</f>
        <v>0</v>
      </c>
      <c r="DC335" s="123">
        <f>IF('Copy &amp; Paste Roster Report Here'!$A332=DC$7,IF('Copy &amp; Paste Roster Report Here'!$M332="QT",1,0),0)</f>
        <v>0</v>
      </c>
      <c r="DD335" s="73">
        <f t="shared" si="90"/>
        <v>0</v>
      </c>
      <c r="DE335" s="124">
        <f>IF('Copy &amp; Paste Roster Report Here'!$A332=DE$7,IF('Copy &amp; Paste Roster Report Here'!$M332="xxxxxxxxxxx",1,0),0)</f>
        <v>0</v>
      </c>
      <c r="DF335" s="124">
        <f>IF('Copy &amp; Paste Roster Report Here'!$A332=DF$7,IF('Copy &amp; Paste Roster Report Here'!$M332="xxxxxxxxxxx",1,0),0)</f>
        <v>0</v>
      </c>
      <c r="DG335" s="124">
        <f>IF('Copy &amp; Paste Roster Report Here'!$A332=DG$7,IF('Copy &amp; Paste Roster Report Here'!$M332="xxxxxxxxxxx",1,0),0)</f>
        <v>0</v>
      </c>
      <c r="DH335" s="124">
        <f>IF('Copy &amp; Paste Roster Report Here'!$A332=DH$7,IF('Copy &amp; Paste Roster Report Here'!$M332="xxxxxxxxxxx",1,0),0)</f>
        <v>0</v>
      </c>
      <c r="DI335" s="124">
        <f>IF('Copy &amp; Paste Roster Report Here'!$A332=DI$7,IF('Copy &amp; Paste Roster Report Here'!$M332="xxxxxxxxxxx",1,0),0)</f>
        <v>0</v>
      </c>
      <c r="DJ335" s="124">
        <f>IF('Copy &amp; Paste Roster Report Here'!$A332=DJ$7,IF('Copy &amp; Paste Roster Report Here'!$M332="xxxxxxxxxxx",1,0),0)</f>
        <v>0</v>
      </c>
      <c r="DK335" s="124">
        <f>IF('Copy &amp; Paste Roster Report Here'!$A332=DK$7,IF('Copy &amp; Paste Roster Report Here'!$M332="xxxxxxxxxxx",1,0),0)</f>
        <v>0</v>
      </c>
      <c r="DL335" s="124">
        <f>IF('Copy &amp; Paste Roster Report Here'!$A332=DL$7,IF('Copy &amp; Paste Roster Report Here'!$M332="xxxxxxxxxxx",1,0),0)</f>
        <v>0</v>
      </c>
      <c r="DM335" s="124">
        <f>IF('Copy &amp; Paste Roster Report Here'!$A332=DM$7,IF('Copy &amp; Paste Roster Report Here'!$M332="xxxxxxxxxxx",1,0),0)</f>
        <v>0</v>
      </c>
      <c r="DN335" s="124">
        <f>IF('Copy &amp; Paste Roster Report Here'!$A332=DN$7,IF('Copy &amp; Paste Roster Report Here'!$M332="xxxxxxxxxxx",1,0),0)</f>
        <v>0</v>
      </c>
      <c r="DO335" s="124">
        <f>IF('Copy &amp; Paste Roster Report Here'!$A332=DO$7,IF('Copy &amp; Paste Roster Report Here'!$M332="xxxxxxxxxxx",1,0),0)</f>
        <v>0</v>
      </c>
      <c r="DP335" s="125">
        <f t="shared" si="91"/>
        <v>0</v>
      </c>
      <c r="DQ335" s="126">
        <f t="shared" si="92"/>
        <v>0</v>
      </c>
    </row>
    <row r="336" spans="1:121" x14ac:dyDescent="0.2">
      <c r="A336" s="111">
        <f t="shared" si="78"/>
        <v>0</v>
      </c>
      <c r="B336" s="111">
        <f t="shared" si="79"/>
        <v>0</v>
      </c>
      <c r="C336" s="112">
        <f>+('Copy &amp; Paste Roster Report Here'!$P333-'Copy &amp; Paste Roster Report Here'!$O333)/30</f>
        <v>0</v>
      </c>
      <c r="D336" s="112">
        <f>+('Copy &amp; Paste Roster Report Here'!$P333-'Copy &amp; Paste Roster Report Here'!$O333)</f>
        <v>0</v>
      </c>
      <c r="E336" s="111">
        <f>'Copy &amp; Paste Roster Report Here'!N333</f>
        <v>0</v>
      </c>
      <c r="F336" s="111" t="str">
        <f t="shared" si="80"/>
        <v>N</v>
      </c>
      <c r="G336" s="111">
        <f>'Copy &amp; Paste Roster Report Here'!R333</f>
        <v>0</v>
      </c>
      <c r="H336" s="113">
        <f t="shared" si="81"/>
        <v>0</v>
      </c>
      <c r="I336" s="112">
        <f>IF(F336="N",$F$5-'Copy &amp; Paste Roster Report Here'!O333,+'Copy &amp; Paste Roster Report Here'!Q333-'Copy &amp; Paste Roster Report Here'!O333)</f>
        <v>0</v>
      </c>
      <c r="J336" s="114">
        <f t="shared" si="82"/>
        <v>0</v>
      </c>
      <c r="K336" s="114">
        <f t="shared" si="83"/>
        <v>0</v>
      </c>
      <c r="L336" s="115">
        <f>'Copy &amp; Paste Roster Report Here'!F333</f>
        <v>0</v>
      </c>
      <c r="M336" s="116">
        <f t="shared" si="84"/>
        <v>0</v>
      </c>
      <c r="N336" s="117">
        <f>IF('Copy &amp; Paste Roster Report Here'!$A333='Analytical Tests'!N$7,IF($F336="Y",+$H336*N$6,0),0)</f>
        <v>0</v>
      </c>
      <c r="O336" s="117">
        <f>IF('Copy &amp; Paste Roster Report Here'!$A333='Analytical Tests'!O$7,IF($F336="Y",+$H336*O$6,0),0)</f>
        <v>0</v>
      </c>
      <c r="P336" s="117">
        <f>IF('Copy &amp; Paste Roster Report Here'!$A333='Analytical Tests'!P$7,IF($F336="Y",+$H336*P$6,0),0)</f>
        <v>0</v>
      </c>
      <c r="Q336" s="117">
        <f>IF('Copy &amp; Paste Roster Report Here'!$A333='Analytical Tests'!Q$7,IF($F336="Y",+$H336*Q$6,0),0)</f>
        <v>0</v>
      </c>
      <c r="R336" s="117">
        <f>IF('Copy &amp; Paste Roster Report Here'!$A333='Analytical Tests'!R$7,IF($F336="Y",+$H336*R$6,0),0)</f>
        <v>0</v>
      </c>
      <c r="S336" s="117">
        <f>IF('Copy &amp; Paste Roster Report Here'!$A333='Analytical Tests'!S$7,IF($F336="Y",+$H336*S$6,0),0)</f>
        <v>0</v>
      </c>
      <c r="T336" s="117">
        <f>IF('Copy &amp; Paste Roster Report Here'!$A333='Analytical Tests'!T$7,IF($F336="Y",+$H336*T$6,0),0)</f>
        <v>0</v>
      </c>
      <c r="U336" s="117">
        <f>IF('Copy &amp; Paste Roster Report Here'!$A333='Analytical Tests'!U$7,IF($F336="Y",+$H336*U$6,0),0)</f>
        <v>0</v>
      </c>
      <c r="V336" s="117">
        <f>IF('Copy &amp; Paste Roster Report Here'!$A333='Analytical Tests'!V$7,IF($F336="Y",+$H336*V$6,0),0)</f>
        <v>0</v>
      </c>
      <c r="W336" s="117">
        <f>IF('Copy &amp; Paste Roster Report Here'!$A333='Analytical Tests'!W$7,IF($F336="Y",+$H336*W$6,0),0)</f>
        <v>0</v>
      </c>
      <c r="X336" s="117">
        <f>IF('Copy &amp; Paste Roster Report Here'!$A333='Analytical Tests'!X$7,IF($F336="Y",+$H336*X$6,0),0)</f>
        <v>0</v>
      </c>
      <c r="Y336" s="117" t="b">
        <f>IF('Copy &amp; Paste Roster Report Here'!$A333='Analytical Tests'!Y$7,IF($F336="N",IF($J336&gt;=$C336,Y$6,+($I336/$D336)*Y$6),0))</f>
        <v>0</v>
      </c>
      <c r="Z336" s="117" t="b">
        <f>IF('Copy &amp; Paste Roster Report Here'!$A333='Analytical Tests'!Z$7,IF($F336="N",IF($J336&gt;=$C336,Z$6,+($I336/$D336)*Z$6),0))</f>
        <v>0</v>
      </c>
      <c r="AA336" s="117" t="b">
        <f>IF('Copy &amp; Paste Roster Report Here'!$A333='Analytical Tests'!AA$7,IF($F336="N",IF($J336&gt;=$C336,AA$6,+($I336/$D336)*AA$6),0))</f>
        <v>0</v>
      </c>
      <c r="AB336" s="117" t="b">
        <f>IF('Copy &amp; Paste Roster Report Here'!$A333='Analytical Tests'!AB$7,IF($F336="N",IF($J336&gt;=$C336,AB$6,+($I336/$D336)*AB$6),0))</f>
        <v>0</v>
      </c>
      <c r="AC336" s="117" t="b">
        <f>IF('Copy &amp; Paste Roster Report Here'!$A333='Analytical Tests'!AC$7,IF($F336="N",IF($J336&gt;=$C336,AC$6,+($I336/$D336)*AC$6),0))</f>
        <v>0</v>
      </c>
      <c r="AD336" s="117" t="b">
        <f>IF('Copy &amp; Paste Roster Report Here'!$A333='Analytical Tests'!AD$7,IF($F336="N",IF($J336&gt;=$C336,AD$6,+($I336/$D336)*AD$6),0))</f>
        <v>0</v>
      </c>
      <c r="AE336" s="117" t="b">
        <f>IF('Copy &amp; Paste Roster Report Here'!$A333='Analytical Tests'!AE$7,IF($F336="N",IF($J336&gt;=$C336,AE$6,+($I336/$D336)*AE$6),0))</f>
        <v>0</v>
      </c>
      <c r="AF336" s="117" t="b">
        <f>IF('Copy &amp; Paste Roster Report Here'!$A333='Analytical Tests'!AF$7,IF($F336="N",IF($J336&gt;=$C336,AF$6,+($I336/$D336)*AF$6),0))</f>
        <v>0</v>
      </c>
      <c r="AG336" s="117" t="b">
        <f>IF('Copy &amp; Paste Roster Report Here'!$A333='Analytical Tests'!AG$7,IF($F336="N",IF($J336&gt;=$C336,AG$6,+($I336/$D336)*AG$6),0))</f>
        <v>0</v>
      </c>
      <c r="AH336" s="117" t="b">
        <f>IF('Copy &amp; Paste Roster Report Here'!$A333='Analytical Tests'!AH$7,IF($F336="N",IF($J336&gt;=$C336,AH$6,+($I336/$D336)*AH$6),0))</f>
        <v>0</v>
      </c>
      <c r="AI336" s="117" t="b">
        <f>IF('Copy &amp; Paste Roster Report Here'!$A333='Analytical Tests'!AI$7,IF($F336="N",IF($J336&gt;=$C336,AI$6,+($I336/$D336)*AI$6),0))</f>
        <v>0</v>
      </c>
      <c r="AJ336" s="79"/>
      <c r="AK336" s="118">
        <f>IF('Copy &amp; Paste Roster Report Here'!$A333=AK$7,IF('Copy &amp; Paste Roster Report Here'!$M333="FT",1,0),0)</f>
        <v>0</v>
      </c>
      <c r="AL336" s="118">
        <f>IF('Copy &amp; Paste Roster Report Here'!$A333=AL$7,IF('Copy &amp; Paste Roster Report Here'!$M333="FT",1,0),0)</f>
        <v>0</v>
      </c>
      <c r="AM336" s="118">
        <f>IF('Copy &amp; Paste Roster Report Here'!$A333=AM$7,IF('Copy &amp; Paste Roster Report Here'!$M333="FT",1,0),0)</f>
        <v>0</v>
      </c>
      <c r="AN336" s="118">
        <f>IF('Copy &amp; Paste Roster Report Here'!$A333=AN$7,IF('Copy &amp; Paste Roster Report Here'!$M333="FT",1,0),0)</f>
        <v>0</v>
      </c>
      <c r="AO336" s="118">
        <f>IF('Copy &amp; Paste Roster Report Here'!$A333=AO$7,IF('Copy &amp; Paste Roster Report Here'!$M333="FT",1,0),0)</f>
        <v>0</v>
      </c>
      <c r="AP336" s="118">
        <f>IF('Copy &amp; Paste Roster Report Here'!$A333=AP$7,IF('Copy &amp; Paste Roster Report Here'!$M333="FT",1,0),0)</f>
        <v>0</v>
      </c>
      <c r="AQ336" s="118">
        <f>IF('Copy &amp; Paste Roster Report Here'!$A333=AQ$7,IF('Copy &amp; Paste Roster Report Here'!$M333="FT",1,0),0)</f>
        <v>0</v>
      </c>
      <c r="AR336" s="118">
        <f>IF('Copy &amp; Paste Roster Report Here'!$A333=AR$7,IF('Copy &amp; Paste Roster Report Here'!$M333="FT",1,0),0)</f>
        <v>0</v>
      </c>
      <c r="AS336" s="118">
        <f>IF('Copy &amp; Paste Roster Report Here'!$A333=AS$7,IF('Copy &amp; Paste Roster Report Here'!$M333="FT",1,0),0)</f>
        <v>0</v>
      </c>
      <c r="AT336" s="118">
        <f>IF('Copy &amp; Paste Roster Report Here'!$A333=AT$7,IF('Copy &amp; Paste Roster Report Here'!$M333="FT",1,0),0)</f>
        <v>0</v>
      </c>
      <c r="AU336" s="118">
        <f>IF('Copy &amp; Paste Roster Report Here'!$A333=AU$7,IF('Copy &amp; Paste Roster Report Here'!$M333="FT",1,0),0)</f>
        <v>0</v>
      </c>
      <c r="AV336" s="73">
        <f t="shared" si="85"/>
        <v>0</v>
      </c>
      <c r="AW336" s="119">
        <f>IF('Copy &amp; Paste Roster Report Here'!$A333=AW$7,IF('Copy &amp; Paste Roster Report Here'!$M333="HT",1,0),0)</f>
        <v>0</v>
      </c>
      <c r="AX336" s="119">
        <f>IF('Copy &amp; Paste Roster Report Here'!$A333=AX$7,IF('Copy &amp; Paste Roster Report Here'!$M333="HT",1,0),0)</f>
        <v>0</v>
      </c>
      <c r="AY336" s="119">
        <f>IF('Copy &amp; Paste Roster Report Here'!$A333=AY$7,IF('Copy &amp; Paste Roster Report Here'!$M333="HT",1,0),0)</f>
        <v>0</v>
      </c>
      <c r="AZ336" s="119">
        <f>IF('Copy &amp; Paste Roster Report Here'!$A333=AZ$7,IF('Copy &amp; Paste Roster Report Here'!$M333="HT",1,0),0)</f>
        <v>0</v>
      </c>
      <c r="BA336" s="119">
        <f>IF('Copy &amp; Paste Roster Report Here'!$A333=BA$7,IF('Copy &amp; Paste Roster Report Here'!$M333="HT",1,0),0)</f>
        <v>0</v>
      </c>
      <c r="BB336" s="119">
        <f>IF('Copy &amp; Paste Roster Report Here'!$A333=BB$7,IF('Copy &amp; Paste Roster Report Here'!$M333="HT",1,0),0)</f>
        <v>0</v>
      </c>
      <c r="BC336" s="119">
        <f>IF('Copy &amp; Paste Roster Report Here'!$A333=BC$7,IF('Copy &amp; Paste Roster Report Here'!$M333="HT",1,0),0)</f>
        <v>0</v>
      </c>
      <c r="BD336" s="119">
        <f>IF('Copy &amp; Paste Roster Report Here'!$A333=BD$7,IF('Copy &amp; Paste Roster Report Here'!$M333="HT",1,0),0)</f>
        <v>0</v>
      </c>
      <c r="BE336" s="119">
        <f>IF('Copy &amp; Paste Roster Report Here'!$A333=BE$7,IF('Copy &amp; Paste Roster Report Here'!$M333="HT",1,0),0)</f>
        <v>0</v>
      </c>
      <c r="BF336" s="119">
        <f>IF('Copy &amp; Paste Roster Report Here'!$A333=BF$7,IF('Copy &amp; Paste Roster Report Here'!$M333="HT",1,0),0)</f>
        <v>0</v>
      </c>
      <c r="BG336" s="119">
        <f>IF('Copy &amp; Paste Roster Report Here'!$A333=BG$7,IF('Copy &amp; Paste Roster Report Here'!$M333="HT",1,0),0)</f>
        <v>0</v>
      </c>
      <c r="BH336" s="73">
        <f t="shared" si="86"/>
        <v>0</v>
      </c>
      <c r="BI336" s="120">
        <f>IF('Copy &amp; Paste Roster Report Here'!$A333=BI$7,IF('Copy &amp; Paste Roster Report Here'!$M333="MT",1,0),0)</f>
        <v>0</v>
      </c>
      <c r="BJ336" s="120">
        <f>IF('Copy &amp; Paste Roster Report Here'!$A333=BJ$7,IF('Copy &amp; Paste Roster Report Here'!$M333="MT",1,0),0)</f>
        <v>0</v>
      </c>
      <c r="BK336" s="120">
        <f>IF('Copy &amp; Paste Roster Report Here'!$A333=BK$7,IF('Copy &amp; Paste Roster Report Here'!$M333="MT",1,0),0)</f>
        <v>0</v>
      </c>
      <c r="BL336" s="120">
        <f>IF('Copy &amp; Paste Roster Report Here'!$A333=BL$7,IF('Copy &amp; Paste Roster Report Here'!$M333="MT",1,0),0)</f>
        <v>0</v>
      </c>
      <c r="BM336" s="120">
        <f>IF('Copy &amp; Paste Roster Report Here'!$A333=BM$7,IF('Copy &amp; Paste Roster Report Here'!$M333="MT",1,0),0)</f>
        <v>0</v>
      </c>
      <c r="BN336" s="120">
        <f>IF('Copy &amp; Paste Roster Report Here'!$A333=BN$7,IF('Copy &amp; Paste Roster Report Here'!$M333="MT",1,0),0)</f>
        <v>0</v>
      </c>
      <c r="BO336" s="120">
        <f>IF('Copy &amp; Paste Roster Report Here'!$A333=BO$7,IF('Copy &amp; Paste Roster Report Here'!$M333="MT",1,0),0)</f>
        <v>0</v>
      </c>
      <c r="BP336" s="120">
        <f>IF('Copy &amp; Paste Roster Report Here'!$A333=BP$7,IF('Copy &amp; Paste Roster Report Here'!$M333="MT",1,0),0)</f>
        <v>0</v>
      </c>
      <c r="BQ336" s="120">
        <f>IF('Copy &amp; Paste Roster Report Here'!$A333=BQ$7,IF('Copy &amp; Paste Roster Report Here'!$M333="MT",1,0),0)</f>
        <v>0</v>
      </c>
      <c r="BR336" s="120">
        <f>IF('Copy &amp; Paste Roster Report Here'!$A333=BR$7,IF('Copy &amp; Paste Roster Report Here'!$M333="MT",1,0),0)</f>
        <v>0</v>
      </c>
      <c r="BS336" s="120">
        <f>IF('Copy &amp; Paste Roster Report Here'!$A333=BS$7,IF('Copy &amp; Paste Roster Report Here'!$M333="MT",1,0),0)</f>
        <v>0</v>
      </c>
      <c r="BT336" s="73">
        <f t="shared" si="87"/>
        <v>0</v>
      </c>
      <c r="BU336" s="121">
        <f>IF('Copy &amp; Paste Roster Report Here'!$A333=BU$7,IF('Copy &amp; Paste Roster Report Here'!$M333="fy",1,0),0)</f>
        <v>0</v>
      </c>
      <c r="BV336" s="121">
        <f>IF('Copy &amp; Paste Roster Report Here'!$A333=BV$7,IF('Copy &amp; Paste Roster Report Here'!$M333="fy",1,0),0)</f>
        <v>0</v>
      </c>
      <c r="BW336" s="121">
        <f>IF('Copy &amp; Paste Roster Report Here'!$A333=BW$7,IF('Copy &amp; Paste Roster Report Here'!$M333="fy",1,0),0)</f>
        <v>0</v>
      </c>
      <c r="BX336" s="121">
        <f>IF('Copy &amp; Paste Roster Report Here'!$A333=BX$7,IF('Copy &amp; Paste Roster Report Here'!$M333="fy",1,0),0)</f>
        <v>0</v>
      </c>
      <c r="BY336" s="121">
        <f>IF('Copy &amp; Paste Roster Report Here'!$A333=BY$7,IF('Copy &amp; Paste Roster Report Here'!$M333="fy",1,0),0)</f>
        <v>0</v>
      </c>
      <c r="BZ336" s="121">
        <f>IF('Copy &amp; Paste Roster Report Here'!$A333=BZ$7,IF('Copy &amp; Paste Roster Report Here'!$M333="fy",1,0),0)</f>
        <v>0</v>
      </c>
      <c r="CA336" s="121">
        <f>IF('Copy &amp; Paste Roster Report Here'!$A333=CA$7,IF('Copy &amp; Paste Roster Report Here'!$M333="fy",1,0),0)</f>
        <v>0</v>
      </c>
      <c r="CB336" s="121">
        <f>IF('Copy &amp; Paste Roster Report Here'!$A333=CB$7,IF('Copy &amp; Paste Roster Report Here'!$M333="fy",1,0),0)</f>
        <v>0</v>
      </c>
      <c r="CC336" s="121">
        <f>IF('Copy &amp; Paste Roster Report Here'!$A333=CC$7,IF('Copy &amp; Paste Roster Report Here'!$M333="fy",1,0),0)</f>
        <v>0</v>
      </c>
      <c r="CD336" s="121">
        <f>IF('Copy &amp; Paste Roster Report Here'!$A333=CD$7,IF('Copy &amp; Paste Roster Report Here'!$M333="fy",1,0),0)</f>
        <v>0</v>
      </c>
      <c r="CE336" s="121">
        <f>IF('Copy &amp; Paste Roster Report Here'!$A333=CE$7,IF('Copy &amp; Paste Roster Report Here'!$M333="fy",1,0),0)</f>
        <v>0</v>
      </c>
      <c r="CF336" s="73">
        <f t="shared" si="88"/>
        <v>0</v>
      </c>
      <c r="CG336" s="122">
        <f>IF('Copy &amp; Paste Roster Report Here'!$A333=CG$7,IF('Copy &amp; Paste Roster Report Here'!$M333="RH",1,0),0)</f>
        <v>0</v>
      </c>
      <c r="CH336" s="122">
        <f>IF('Copy &amp; Paste Roster Report Here'!$A333=CH$7,IF('Copy &amp; Paste Roster Report Here'!$M333="RH",1,0),0)</f>
        <v>0</v>
      </c>
      <c r="CI336" s="122">
        <f>IF('Copy &amp; Paste Roster Report Here'!$A333=CI$7,IF('Copy &amp; Paste Roster Report Here'!$M333="RH",1,0),0)</f>
        <v>0</v>
      </c>
      <c r="CJ336" s="122">
        <f>IF('Copy &amp; Paste Roster Report Here'!$A333=CJ$7,IF('Copy &amp; Paste Roster Report Here'!$M333="RH",1,0),0)</f>
        <v>0</v>
      </c>
      <c r="CK336" s="122">
        <f>IF('Copy &amp; Paste Roster Report Here'!$A333=CK$7,IF('Copy &amp; Paste Roster Report Here'!$M333="RH",1,0),0)</f>
        <v>0</v>
      </c>
      <c r="CL336" s="122">
        <f>IF('Copy &amp; Paste Roster Report Here'!$A333=CL$7,IF('Copy &amp; Paste Roster Report Here'!$M333="RH",1,0),0)</f>
        <v>0</v>
      </c>
      <c r="CM336" s="122">
        <f>IF('Copy &amp; Paste Roster Report Here'!$A333=CM$7,IF('Copy &amp; Paste Roster Report Here'!$M333="RH",1,0),0)</f>
        <v>0</v>
      </c>
      <c r="CN336" s="122">
        <f>IF('Copy &amp; Paste Roster Report Here'!$A333=CN$7,IF('Copy &amp; Paste Roster Report Here'!$M333="RH",1,0),0)</f>
        <v>0</v>
      </c>
      <c r="CO336" s="122">
        <f>IF('Copy &amp; Paste Roster Report Here'!$A333=CO$7,IF('Copy &amp; Paste Roster Report Here'!$M333="RH",1,0),0)</f>
        <v>0</v>
      </c>
      <c r="CP336" s="122">
        <f>IF('Copy &amp; Paste Roster Report Here'!$A333=CP$7,IF('Copy &amp; Paste Roster Report Here'!$M333="RH",1,0),0)</f>
        <v>0</v>
      </c>
      <c r="CQ336" s="122">
        <f>IF('Copy &amp; Paste Roster Report Here'!$A333=CQ$7,IF('Copy &amp; Paste Roster Report Here'!$M333="RH",1,0),0)</f>
        <v>0</v>
      </c>
      <c r="CR336" s="73">
        <f t="shared" si="89"/>
        <v>0</v>
      </c>
      <c r="CS336" s="123">
        <f>IF('Copy &amp; Paste Roster Report Here'!$A333=CS$7,IF('Copy &amp; Paste Roster Report Here'!$M333="QT",1,0),0)</f>
        <v>0</v>
      </c>
      <c r="CT336" s="123">
        <f>IF('Copy &amp; Paste Roster Report Here'!$A333=CT$7,IF('Copy &amp; Paste Roster Report Here'!$M333="QT",1,0),0)</f>
        <v>0</v>
      </c>
      <c r="CU336" s="123">
        <f>IF('Copy &amp; Paste Roster Report Here'!$A333=CU$7,IF('Copy &amp; Paste Roster Report Here'!$M333="QT",1,0),0)</f>
        <v>0</v>
      </c>
      <c r="CV336" s="123">
        <f>IF('Copy &amp; Paste Roster Report Here'!$A333=CV$7,IF('Copy &amp; Paste Roster Report Here'!$M333="QT",1,0),0)</f>
        <v>0</v>
      </c>
      <c r="CW336" s="123">
        <f>IF('Copy &amp; Paste Roster Report Here'!$A333=CW$7,IF('Copy &amp; Paste Roster Report Here'!$M333="QT",1,0),0)</f>
        <v>0</v>
      </c>
      <c r="CX336" s="123">
        <f>IF('Copy &amp; Paste Roster Report Here'!$A333=CX$7,IF('Copy &amp; Paste Roster Report Here'!$M333="QT",1,0),0)</f>
        <v>0</v>
      </c>
      <c r="CY336" s="123">
        <f>IF('Copy &amp; Paste Roster Report Here'!$A333=CY$7,IF('Copy &amp; Paste Roster Report Here'!$M333="QT",1,0),0)</f>
        <v>0</v>
      </c>
      <c r="CZ336" s="123">
        <f>IF('Copy &amp; Paste Roster Report Here'!$A333=CZ$7,IF('Copy &amp; Paste Roster Report Here'!$M333="QT",1,0),0)</f>
        <v>0</v>
      </c>
      <c r="DA336" s="123">
        <f>IF('Copy &amp; Paste Roster Report Here'!$A333=DA$7,IF('Copy &amp; Paste Roster Report Here'!$M333="QT",1,0),0)</f>
        <v>0</v>
      </c>
      <c r="DB336" s="123">
        <f>IF('Copy &amp; Paste Roster Report Here'!$A333=DB$7,IF('Copy &amp; Paste Roster Report Here'!$M333="QT",1,0),0)</f>
        <v>0</v>
      </c>
      <c r="DC336" s="123">
        <f>IF('Copy &amp; Paste Roster Report Here'!$A333=DC$7,IF('Copy &amp; Paste Roster Report Here'!$M333="QT",1,0),0)</f>
        <v>0</v>
      </c>
      <c r="DD336" s="73">
        <f t="shared" si="90"/>
        <v>0</v>
      </c>
      <c r="DE336" s="124">
        <f>IF('Copy &amp; Paste Roster Report Here'!$A333=DE$7,IF('Copy &amp; Paste Roster Report Here'!$M333="xxxxxxxxxxx",1,0),0)</f>
        <v>0</v>
      </c>
      <c r="DF336" s="124">
        <f>IF('Copy &amp; Paste Roster Report Here'!$A333=DF$7,IF('Copy &amp; Paste Roster Report Here'!$M333="xxxxxxxxxxx",1,0),0)</f>
        <v>0</v>
      </c>
      <c r="DG336" s="124">
        <f>IF('Copy &amp; Paste Roster Report Here'!$A333=DG$7,IF('Copy &amp; Paste Roster Report Here'!$M333="xxxxxxxxxxx",1,0),0)</f>
        <v>0</v>
      </c>
      <c r="DH336" s="124">
        <f>IF('Copy &amp; Paste Roster Report Here'!$A333=DH$7,IF('Copy &amp; Paste Roster Report Here'!$M333="xxxxxxxxxxx",1,0),0)</f>
        <v>0</v>
      </c>
      <c r="DI336" s="124">
        <f>IF('Copy &amp; Paste Roster Report Here'!$A333=DI$7,IF('Copy &amp; Paste Roster Report Here'!$M333="xxxxxxxxxxx",1,0),0)</f>
        <v>0</v>
      </c>
      <c r="DJ336" s="124">
        <f>IF('Copy &amp; Paste Roster Report Here'!$A333=DJ$7,IF('Copy &amp; Paste Roster Report Here'!$M333="xxxxxxxxxxx",1,0),0)</f>
        <v>0</v>
      </c>
      <c r="DK336" s="124">
        <f>IF('Copy &amp; Paste Roster Report Here'!$A333=DK$7,IF('Copy &amp; Paste Roster Report Here'!$M333="xxxxxxxxxxx",1,0),0)</f>
        <v>0</v>
      </c>
      <c r="DL336" s="124">
        <f>IF('Copy &amp; Paste Roster Report Here'!$A333=DL$7,IF('Copy &amp; Paste Roster Report Here'!$M333="xxxxxxxxxxx",1,0),0)</f>
        <v>0</v>
      </c>
      <c r="DM336" s="124">
        <f>IF('Copy &amp; Paste Roster Report Here'!$A333=DM$7,IF('Copy &amp; Paste Roster Report Here'!$M333="xxxxxxxxxxx",1,0),0)</f>
        <v>0</v>
      </c>
      <c r="DN336" s="124">
        <f>IF('Copy &amp; Paste Roster Report Here'!$A333=DN$7,IF('Copy &amp; Paste Roster Report Here'!$M333="xxxxxxxxxxx",1,0),0)</f>
        <v>0</v>
      </c>
      <c r="DO336" s="124">
        <f>IF('Copy &amp; Paste Roster Report Here'!$A333=DO$7,IF('Copy &amp; Paste Roster Report Here'!$M333="xxxxxxxxxxx",1,0),0)</f>
        <v>0</v>
      </c>
      <c r="DP336" s="125">
        <f t="shared" si="91"/>
        <v>0</v>
      </c>
      <c r="DQ336" s="126">
        <f t="shared" si="92"/>
        <v>0</v>
      </c>
    </row>
    <row r="337" spans="1:121" x14ac:dyDescent="0.2">
      <c r="A337" s="111">
        <f t="shared" si="78"/>
        <v>0</v>
      </c>
      <c r="B337" s="111">
        <f t="shared" si="79"/>
        <v>0</v>
      </c>
      <c r="C337" s="112">
        <f>+('Copy &amp; Paste Roster Report Here'!$P334-'Copy &amp; Paste Roster Report Here'!$O334)/30</f>
        <v>0</v>
      </c>
      <c r="D337" s="112">
        <f>+('Copy &amp; Paste Roster Report Here'!$P334-'Copy &amp; Paste Roster Report Here'!$O334)</f>
        <v>0</v>
      </c>
      <c r="E337" s="111">
        <f>'Copy &amp; Paste Roster Report Here'!N334</f>
        <v>0</v>
      </c>
      <c r="F337" s="111" t="str">
        <f t="shared" si="80"/>
        <v>N</v>
      </c>
      <c r="G337" s="111">
        <f>'Copy &amp; Paste Roster Report Here'!R334</f>
        <v>0</v>
      </c>
      <c r="H337" s="113">
        <f t="shared" si="81"/>
        <v>0</v>
      </c>
      <c r="I337" s="112">
        <f>IF(F337="N",$F$5-'Copy &amp; Paste Roster Report Here'!O334,+'Copy &amp; Paste Roster Report Here'!Q334-'Copy &amp; Paste Roster Report Here'!O334)</f>
        <v>0</v>
      </c>
      <c r="J337" s="114">
        <f t="shared" si="82"/>
        <v>0</v>
      </c>
      <c r="K337" s="114">
        <f t="shared" si="83"/>
        <v>0</v>
      </c>
      <c r="L337" s="115">
        <f>'Copy &amp; Paste Roster Report Here'!F334</f>
        <v>0</v>
      </c>
      <c r="M337" s="116">
        <f t="shared" si="84"/>
        <v>0</v>
      </c>
      <c r="N337" s="117">
        <f>IF('Copy &amp; Paste Roster Report Here'!$A334='Analytical Tests'!N$7,IF($F337="Y",+$H337*N$6,0),0)</f>
        <v>0</v>
      </c>
      <c r="O337" s="117">
        <f>IF('Copy &amp; Paste Roster Report Here'!$A334='Analytical Tests'!O$7,IF($F337="Y",+$H337*O$6,0),0)</f>
        <v>0</v>
      </c>
      <c r="P337" s="117">
        <f>IF('Copy &amp; Paste Roster Report Here'!$A334='Analytical Tests'!P$7,IF($F337="Y",+$H337*P$6,0),0)</f>
        <v>0</v>
      </c>
      <c r="Q337" s="117">
        <f>IF('Copy &amp; Paste Roster Report Here'!$A334='Analytical Tests'!Q$7,IF($F337="Y",+$H337*Q$6,0),0)</f>
        <v>0</v>
      </c>
      <c r="R337" s="117">
        <f>IF('Copy &amp; Paste Roster Report Here'!$A334='Analytical Tests'!R$7,IF($F337="Y",+$H337*R$6,0),0)</f>
        <v>0</v>
      </c>
      <c r="S337" s="117">
        <f>IF('Copy &amp; Paste Roster Report Here'!$A334='Analytical Tests'!S$7,IF($F337="Y",+$H337*S$6,0),0)</f>
        <v>0</v>
      </c>
      <c r="T337" s="117">
        <f>IF('Copy &amp; Paste Roster Report Here'!$A334='Analytical Tests'!T$7,IF($F337="Y",+$H337*T$6,0),0)</f>
        <v>0</v>
      </c>
      <c r="U337" s="117">
        <f>IF('Copy &amp; Paste Roster Report Here'!$A334='Analytical Tests'!U$7,IF($F337="Y",+$H337*U$6,0),0)</f>
        <v>0</v>
      </c>
      <c r="V337" s="117">
        <f>IF('Copy &amp; Paste Roster Report Here'!$A334='Analytical Tests'!V$7,IF($F337="Y",+$H337*V$6,0),0)</f>
        <v>0</v>
      </c>
      <c r="W337" s="117">
        <f>IF('Copy &amp; Paste Roster Report Here'!$A334='Analytical Tests'!W$7,IF($F337="Y",+$H337*W$6,0),0)</f>
        <v>0</v>
      </c>
      <c r="X337" s="117">
        <f>IF('Copy &amp; Paste Roster Report Here'!$A334='Analytical Tests'!X$7,IF($F337="Y",+$H337*X$6,0),0)</f>
        <v>0</v>
      </c>
      <c r="Y337" s="117" t="b">
        <f>IF('Copy &amp; Paste Roster Report Here'!$A334='Analytical Tests'!Y$7,IF($F337="N",IF($J337&gt;=$C337,Y$6,+($I337/$D337)*Y$6),0))</f>
        <v>0</v>
      </c>
      <c r="Z337" s="117" t="b">
        <f>IF('Copy &amp; Paste Roster Report Here'!$A334='Analytical Tests'!Z$7,IF($F337="N",IF($J337&gt;=$C337,Z$6,+($I337/$D337)*Z$6),0))</f>
        <v>0</v>
      </c>
      <c r="AA337" s="117" t="b">
        <f>IF('Copy &amp; Paste Roster Report Here'!$A334='Analytical Tests'!AA$7,IF($F337="N",IF($J337&gt;=$C337,AA$6,+($I337/$D337)*AA$6),0))</f>
        <v>0</v>
      </c>
      <c r="AB337" s="117" t="b">
        <f>IF('Copy &amp; Paste Roster Report Here'!$A334='Analytical Tests'!AB$7,IF($F337="N",IF($J337&gt;=$C337,AB$6,+($I337/$D337)*AB$6),0))</f>
        <v>0</v>
      </c>
      <c r="AC337" s="117" t="b">
        <f>IF('Copy &amp; Paste Roster Report Here'!$A334='Analytical Tests'!AC$7,IF($F337="N",IF($J337&gt;=$C337,AC$6,+($I337/$D337)*AC$6),0))</f>
        <v>0</v>
      </c>
      <c r="AD337" s="117" t="b">
        <f>IF('Copy &amp; Paste Roster Report Here'!$A334='Analytical Tests'!AD$7,IF($F337="N",IF($J337&gt;=$C337,AD$6,+($I337/$D337)*AD$6),0))</f>
        <v>0</v>
      </c>
      <c r="AE337" s="117" t="b">
        <f>IF('Copy &amp; Paste Roster Report Here'!$A334='Analytical Tests'!AE$7,IF($F337="N",IF($J337&gt;=$C337,AE$6,+($I337/$D337)*AE$6),0))</f>
        <v>0</v>
      </c>
      <c r="AF337" s="117" t="b">
        <f>IF('Copy &amp; Paste Roster Report Here'!$A334='Analytical Tests'!AF$7,IF($F337="N",IF($J337&gt;=$C337,AF$6,+($I337/$D337)*AF$6),0))</f>
        <v>0</v>
      </c>
      <c r="AG337" s="117" t="b">
        <f>IF('Copy &amp; Paste Roster Report Here'!$A334='Analytical Tests'!AG$7,IF($F337="N",IF($J337&gt;=$C337,AG$6,+($I337/$D337)*AG$6),0))</f>
        <v>0</v>
      </c>
      <c r="AH337" s="117" t="b">
        <f>IF('Copy &amp; Paste Roster Report Here'!$A334='Analytical Tests'!AH$7,IF($F337="N",IF($J337&gt;=$C337,AH$6,+($I337/$D337)*AH$6),0))</f>
        <v>0</v>
      </c>
      <c r="AI337" s="117" t="b">
        <f>IF('Copy &amp; Paste Roster Report Here'!$A334='Analytical Tests'!AI$7,IF($F337="N",IF($J337&gt;=$C337,AI$6,+($I337/$D337)*AI$6),0))</f>
        <v>0</v>
      </c>
      <c r="AJ337" s="79"/>
      <c r="AK337" s="118">
        <f>IF('Copy &amp; Paste Roster Report Here'!$A334=AK$7,IF('Copy &amp; Paste Roster Report Here'!$M334="FT",1,0),0)</f>
        <v>0</v>
      </c>
      <c r="AL337" s="118">
        <f>IF('Copy &amp; Paste Roster Report Here'!$A334=AL$7,IF('Copy &amp; Paste Roster Report Here'!$M334="FT",1,0),0)</f>
        <v>0</v>
      </c>
      <c r="AM337" s="118">
        <f>IF('Copy &amp; Paste Roster Report Here'!$A334=AM$7,IF('Copy &amp; Paste Roster Report Here'!$M334="FT",1,0),0)</f>
        <v>0</v>
      </c>
      <c r="AN337" s="118">
        <f>IF('Copy &amp; Paste Roster Report Here'!$A334=AN$7,IF('Copy &amp; Paste Roster Report Here'!$M334="FT",1,0),0)</f>
        <v>0</v>
      </c>
      <c r="AO337" s="118">
        <f>IF('Copy &amp; Paste Roster Report Here'!$A334=AO$7,IF('Copy &amp; Paste Roster Report Here'!$M334="FT",1,0),0)</f>
        <v>0</v>
      </c>
      <c r="AP337" s="118">
        <f>IF('Copy &amp; Paste Roster Report Here'!$A334=AP$7,IF('Copy &amp; Paste Roster Report Here'!$M334="FT",1,0),0)</f>
        <v>0</v>
      </c>
      <c r="AQ337" s="118">
        <f>IF('Copy &amp; Paste Roster Report Here'!$A334=AQ$7,IF('Copy &amp; Paste Roster Report Here'!$M334="FT",1,0),0)</f>
        <v>0</v>
      </c>
      <c r="AR337" s="118">
        <f>IF('Copy &amp; Paste Roster Report Here'!$A334=AR$7,IF('Copy &amp; Paste Roster Report Here'!$M334="FT",1,0),0)</f>
        <v>0</v>
      </c>
      <c r="AS337" s="118">
        <f>IF('Copy &amp; Paste Roster Report Here'!$A334=AS$7,IF('Copy &amp; Paste Roster Report Here'!$M334="FT",1,0),0)</f>
        <v>0</v>
      </c>
      <c r="AT337" s="118">
        <f>IF('Copy &amp; Paste Roster Report Here'!$A334=AT$7,IF('Copy &amp; Paste Roster Report Here'!$M334="FT",1,0),0)</f>
        <v>0</v>
      </c>
      <c r="AU337" s="118">
        <f>IF('Copy &amp; Paste Roster Report Here'!$A334=AU$7,IF('Copy &amp; Paste Roster Report Here'!$M334="FT",1,0),0)</f>
        <v>0</v>
      </c>
      <c r="AV337" s="73">
        <f t="shared" si="85"/>
        <v>0</v>
      </c>
      <c r="AW337" s="119">
        <f>IF('Copy &amp; Paste Roster Report Here'!$A334=AW$7,IF('Copy &amp; Paste Roster Report Here'!$M334="HT",1,0),0)</f>
        <v>0</v>
      </c>
      <c r="AX337" s="119">
        <f>IF('Copy &amp; Paste Roster Report Here'!$A334=AX$7,IF('Copy &amp; Paste Roster Report Here'!$M334="HT",1,0),0)</f>
        <v>0</v>
      </c>
      <c r="AY337" s="119">
        <f>IF('Copy &amp; Paste Roster Report Here'!$A334=AY$7,IF('Copy &amp; Paste Roster Report Here'!$M334="HT",1,0),0)</f>
        <v>0</v>
      </c>
      <c r="AZ337" s="119">
        <f>IF('Copy &amp; Paste Roster Report Here'!$A334=AZ$7,IF('Copy &amp; Paste Roster Report Here'!$M334="HT",1,0),0)</f>
        <v>0</v>
      </c>
      <c r="BA337" s="119">
        <f>IF('Copy &amp; Paste Roster Report Here'!$A334=BA$7,IF('Copy &amp; Paste Roster Report Here'!$M334="HT",1,0),0)</f>
        <v>0</v>
      </c>
      <c r="BB337" s="119">
        <f>IF('Copy &amp; Paste Roster Report Here'!$A334=BB$7,IF('Copy &amp; Paste Roster Report Here'!$M334="HT",1,0),0)</f>
        <v>0</v>
      </c>
      <c r="BC337" s="119">
        <f>IF('Copy &amp; Paste Roster Report Here'!$A334=BC$7,IF('Copy &amp; Paste Roster Report Here'!$M334="HT",1,0),0)</f>
        <v>0</v>
      </c>
      <c r="BD337" s="119">
        <f>IF('Copy &amp; Paste Roster Report Here'!$A334=BD$7,IF('Copy &amp; Paste Roster Report Here'!$M334="HT",1,0),0)</f>
        <v>0</v>
      </c>
      <c r="BE337" s="119">
        <f>IF('Copy &amp; Paste Roster Report Here'!$A334=BE$7,IF('Copy &amp; Paste Roster Report Here'!$M334="HT",1,0),0)</f>
        <v>0</v>
      </c>
      <c r="BF337" s="119">
        <f>IF('Copy &amp; Paste Roster Report Here'!$A334=BF$7,IF('Copy &amp; Paste Roster Report Here'!$M334="HT",1,0),0)</f>
        <v>0</v>
      </c>
      <c r="BG337" s="119">
        <f>IF('Copy &amp; Paste Roster Report Here'!$A334=BG$7,IF('Copy &amp; Paste Roster Report Here'!$M334="HT",1,0),0)</f>
        <v>0</v>
      </c>
      <c r="BH337" s="73">
        <f t="shared" si="86"/>
        <v>0</v>
      </c>
      <c r="BI337" s="120">
        <f>IF('Copy &amp; Paste Roster Report Here'!$A334=BI$7,IF('Copy &amp; Paste Roster Report Here'!$M334="MT",1,0),0)</f>
        <v>0</v>
      </c>
      <c r="BJ337" s="120">
        <f>IF('Copy &amp; Paste Roster Report Here'!$A334=BJ$7,IF('Copy &amp; Paste Roster Report Here'!$M334="MT",1,0),0)</f>
        <v>0</v>
      </c>
      <c r="BK337" s="120">
        <f>IF('Copy &amp; Paste Roster Report Here'!$A334=BK$7,IF('Copy &amp; Paste Roster Report Here'!$M334="MT",1,0),0)</f>
        <v>0</v>
      </c>
      <c r="BL337" s="120">
        <f>IF('Copy &amp; Paste Roster Report Here'!$A334=BL$7,IF('Copy &amp; Paste Roster Report Here'!$M334="MT",1,0),0)</f>
        <v>0</v>
      </c>
      <c r="BM337" s="120">
        <f>IF('Copy &amp; Paste Roster Report Here'!$A334=BM$7,IF('Copy &amp; Paste Roster Report Here'!$M334="MT",1,0),0)</f>
        <v>0</v>
      </c>
      <c r="BN337" s="120">
        <f>IF('Copy &amp; Paste Roster Report Here'!$A334=BN$7,IF('Copy &amp; Paste Roster Report Here'!$M334="MT",1,0),0)</f>
        <v>0</v>
      </c>
      <c r="BO337" s="120">
        <f>IF('Copy &amp; Paste Roster Report Here'!$A334=BO$7,IF('Copy &amp; Paste Roster Report Here'!$M334="MT",1,0),0)</f>
        <v>0</v>
      </c>
      <c r="BP337" s="120">
        <f>IF('Copy &amp; Paste Roster Report Here'!$A334=BP$7,IF('Copy &amp; Paste Roster Report Here'!$M334="MT",1,0),0)</f>
        <v>0</v>
      </c>
      <c r="BQ337" s="120">
        <f>IF('Copy &amp; Paste Roster Report Here'!$A334=BQ$7,IF('Copy &amp; Paste Roster Report Here'!$M334="MT",1,0),0)</f>
        <v>0</v>
      </c>
      <c r="BR337" s="120">
        <f>IF('Copy &amp; Paste Roster Report Here'!$A334=BR$7,IF('Copy &amp; Paste Roster Report Here'!$M334="MT",1,0),0)</f>
        <v>0</v>
      </c>
      <c r="BS337" s="120">
        <f>IF('Copy &amp; Paste Roster Report Here'!$A334=BS$7,IF('Copy &amp; Paste Roster Report Here'!$M334="MT",1,0),0)</f>
        <v>0</v>
      </c>
      <c r="BT337" s="73">
        <f t="shared" si="87"/>
        <v>0</v>
      </c>
      <c r="BU337" s="121">
        <f>IF('Copy &amp; Paste Roster Report Here'!$A334=BU$7,IF('Copy &amp; Paste Roster Report Here'!$M334="fy",1,0),0)</f>
        <v>0</v>
      </c>
      <c r="BV337" s="121">
        <f>IF('Copy &amp; Paste Roster Report Here'!$A334=BV$7,IF('Copy &amp; Paste Roster Report Here'!$M334="fy",1,0),0)</f>
        <v>0</v>
      </c>
      <c r="BW337" s="121">
        <f>IF('Copy &amp; Paste Roster Report Here'!$A334=BW$7,IF('Copy &amp; Paste Roster Report Here'!$M334="fy",1,0),0)</f>
        <v>0</v>
      </c>
      <c r="BX337" s="121">
        <f>IF('Copy &amp; Paste Roster Report Here'!$A334=BX$7,IF('Copy &amp; Paste Roster Report Here'!$M334="fy",1,0),0)</f>
        <v>0</v>
      </c>
      <c r="BY337" s="121">
        <f>IF('Copy &amp; Paste Roster Report Here'!$A334=BY$7,IF('Copy &amp; Paste Roster Report Here'!$M334="fy",1,0),0)</f>
        <v>0</v>
      </c>
      <c r="BZ337" s="121">
        <f>IF('Copy &amp; Paste Roster Report Here'!$A334=BZ$7,IF('Copy &amp; Paste Roster Report Here'!$M334="fy",1,0),0)</f>
        <v>0</v>
      </c>
      <c r="CA337" s="121">
        <f>IF('Copy &amp; Paste Roster Report Here'!$A334=CA$7,IF('Copy &amp; Paste Roster Report Here'!$M334="fy",1,0),0)</f>
        <v>0</v>
      </c>
      <c r="CB337" s="121">
        <f>IF('Copy &amp; Paste Roster Report Here'!$A334=CB$7,IF('Copy &amp; Paste Roster Report Here'!$M334="fy",1,0),0)</f>
        <v>0</v>
      </c>
      <c r="CC337" s="121">
        <f>IF('Copy &amp; Paste Roster Report Here'!$A334=CC$7,IF('Copy &amp; Paste Roster Report Here'!$M334="fy",1,0),0)</f>
        <v>0</v>
      </c>
      <c r="CD337" s="121">
        <f>IF('Copy &amp; Paste Roster Report Here'!$A334=CD$7,IF('Copy &amp; Paste Roster Report Here'!$M334="fy",1,0),0)</f>
        <v>0</v>
      </c>
      <c r="CE337" s="121">
        <f>IF('Copy &amp; Paste Roster Report Here'!$A334=CE$7,IF('Copy &amp; Paste Roster Report Here'!$M334="fy",1,0),0)</f>
        <v>0</v>
      </c>
      <c r="CF337" s="73">
        <f t="shared" si="88"/>
        <v>0</v>
      </c>
      <c r="CG337" s="122">
        <f>IF('Copy &amp; Paste Roster Report Here'!$A334=CG$7,IF('Copy &amp; Paste Roster Report Here'!$M334="RH",1,0),0)</f>
        <v>0</v>
      </c>
      <c r="CH337" s="122">
        <f>IF('Copy &amp; Paste Roster Report Here'!$A334=CH$7,IF('Copy &amp; Paste Roster Report Here'!$M334="RH",1,0),0)</f>
        <v>0</v>
      </c>
      <c r="CI337" s="122">
        <f>IF('Copy &amp; Paste Roster Report Here'!$A334=CI$7,IF('Copy &amp; Paste Roster Report Here'!$M334="RH",1,0),0)</f>
        <v>0</v>
      </c>
      <c r="CJ337" s="122">
        <f>IF('Copy &amp; Paste Roster Report Here'!$A334=CJ$7,IF('Copy &amp; Paste Roster Report Here'!$M334="RH",1,0),0)</f>
        <v>0</v>
      </c>
      <c r="CK337" s="122">
        <f>IF('Copy &amp; Paste Roster Report Here'!$A334=CK$7,IF('Copy &amp; Paste Roster Report Here'!$M334="RH",1,0),0)</f>
        <v>0</v>
      </c>
      <c r="CL337" s="122">
        <f>IF('Copy &amp; Paste Roster Report Here'!$A334=CL$7,IF('Copy &amp; Paste Roster Report Here'!$M334="RH",1,0),0)</f>
        <v>0</v>
      </c>
      <c r="CM337" s="122">
        <f>IF('Copy &amp; Paste Roster Report Here'!$A334=CM$7,IF('Copy &amp; Paste Roster Report Here'!$M334="RH",1,0),0)</f>
        <v>0</v>
      </c>
      <c r="CN337" s="122">
        <f>IF('Copy &amp; Paste Roster Report Here'!$A334=CN$7,IF('Copy &amp; Paste Roster Report Here'!$M334="RH",1,0),0)</f>
        <v>0</v>
      </c>
      <c r="CO337" s="122">
        <f>IF('Copy &amp; Paste Roster Report Here'!$A334=CO$7,IF('Copy &amp; Paste Roster Report Here'!$M334="RH",1,0),0)</f>
        <v>0</v>
      </c>
      <c r="CP337" s="122">
        <f>IF('Copy &amp; Paste Roster Report Here'!$A334=CP$7,IF('Copy &amp; Paste Roster Report Here'!$M334="RH",1,0),0)</f>
        <v>0</v>
      </c>
      <c r="CQ337" s="122">
        <f>IF('Copy &amp; Paste Roster Report Here'!$A334=CQ$7,IF('Copy &amp; Paste Roster Report Here'!$M334="RH",1,0),0)</f>
        <v>0</v>
      </c>
      <c r="CR337" s="73">
        <f t="shared" si="89"/>
        <v>0</v>
      </c>
      <c r="CS337" s="123">
        <f>IF('Copy &amp; Paste Roster Report Here'!$A334=CS$7,IF('Copy &amp; Paste Roster Report Here'!$M334="QT",1,0),0)</f>
        <v>0</v>
      </c>
      <c r="CT337" s="123">
        <f>IF('Copy &amp; Paste Roster Report Here'!$A334=CT$7,IF('Copy &amp; Paste Roster Report Here'!$M334="QT",1,0),0)</f>
        <v>0</v>
      </c>
      <c r="CU337" s="123">
        <f>IF('Copy &amp; Paste Roster Report Here'!$A334=CU$7,IF('Copy &amp; Paste Roster Report Here'!$M334="QT",1,0),0)</f>
        <v>0</v>
      </c>
      <c r="CV337" s="123">
        <f>IF('Copy &amp; Paste Roster Report Here'!$A334=CV$7,IF('Copy &amp; Paste Roster Report Here'!$M334="QT",1,0),0)</f>
        <v>0</v>
      </c>
      <c r="CW337" s="123">
        <f>IF('Copy &amp; Paste Roster Report Here'!$A334=CW$7,IF('Copy &amp; Paste Roster Report Here'!$M334="QT",1,0),0)</f>
        <v>0</v>
      </c>
      <c r="CX337" s="123">
        <f>IF('Copy &amp; Paste Roster Report Here'!$A334=CX$7,IF('Copy &amp; Paste Roster Report Here'!$M334="QT",1,0),0)</f>
        <v>0</v>
      </c>
      <c r="CY337" s="123">
        <f>IF('Copy &amp; Paste Roster Report Here'!$A334=CY$7,IF('Copy &amp; Paste Roster Report Here'!$M334="QT",1,0),0)</f>
        <v>0</v>
      </c>
      <c r="CZ337" s="123">
        <f>IF('Copy &amp; Paste Roster Report Here'!$A334=CZ$7,IF('Copy &amp; Paste Roster Report Here'!$M334="QT",1,0),0)</f>
        <v>0</v>
      </c>
      <c r="DA337" s="123">
        <f>IF('Copy &amp; Paste Roster Report Here'!$A334=DA$7,IF('Copy &amp; Paste Roster Report Here'!$M334="QT",1,0),0)</f>
        <v>0</v>
      </c>
      <c r="DB337" s="123">
        <f>IF('Copy &amp; Paste Roster Report Here'!$A334=DB$7,IF('Copy &amp; Paste Roster Report Here'!$M334="QT",1,0),0)</f>
        <v>0</v>
      </c>
      <c r="DC337" s="123">
        <f>IF('Copy &amp; Paste Roster Report Here'!$A334=DC$7,IF('Copy &amp; Paste Roster Report Here'!$M334="QT",1,0),0)</f>
        <v>0</v>
      </c>
      <c r="DD337" s="73">
        <f t="shared" si="90"/>
        <v>0</v>
      </c>
      <c r="DE337" s="124">
        <f>IF('Copy &amp; Paste Roster Report Here'!$A334=DE$7,IF('Copy &amp; Paste Roster Report Here'!$M334="xxxxxxxxxxx",1,0),0)</f>
        <v>0</v>
      </c>
      <c r="DF337" s="124">
        <f>IF('Copy &amp; Paste Roster Report Here'!$A334=DF$7,IF('Copy &amp; Paste Roster Report Here'!$M334="xxxxxxxxxxx",1,0),0)</f>
        <v>0</v>
      </c>
      <c r="DG337" s="124">
        <f>IF('Copy &amp; Paste Roster Report Here'!$A334=DG$7,IF('Copy &amp; Paste Roster Report Here'!$M334="xxxxxxxxxxx",1,0),0)</f>
        <v>0</v>
      </c>
      <c r="DH337" s="124">
        <f>IF('Copy &amp; Paste Roster Report Here'!$A334=DH$7,IF('Copy &amp; Paste Roster Report Here'!$M334="xxxxxxxxxxx",1,0),0)</f>
        <v>0</v>
      </c>
      <c r="DI337" s="124">
        <f>IF('Copy &amp; Paste Roster Report Here'!$A334=DI$7,IF('Copy &amp; Paste Roster Report Here'!$M334="xxxxxxxxxxx",1,0),0)</f>
        <v>0</v>
      </c>
      <c r="DJ337" s="124">
        <f>IF('Copy &amp; Paste Roster Report Here'!$A334=DJ$7,IF('Copy &amp; Paste Roster Report Here'!$M334="xxxxxxxxxxx",1,0),0)</f>
        <v>0</v>
      </c>
      <c r="DK337" s="124">
        <f>IF('Copy &amp; Paste Roster Report Here'!$A334=DK$7,IF('Copy &amp; Paste Roster Report Here'!$M334="xxxxxxxxxxx",1,0),0)</f>
        <v>0</v>
      </c>
      <c r="DL337" s="124">
        <f>IF('Copy &amp; Paste Roster Report Here'!$A334=DL$7,IF('Copy &amp; Paste Roster Report Here'!$M334="xxxxxxxxxxx",1,0),0)</f>
        <v>0</v>
      </c>
      <c r="DM337" s="124">
        <f>IF('Copy &amp; Paste Roster Report Here'!$A334=DM$7,IF('Copy &amp; Paste Roster Report Here'!$M334="xxxxxxxxxxx",1,0),0)</f>
        <v>0</v>
      </c>
      <c r="DN337" s="124">
        <f>IF('Copy &amp; Paste Roster Report Here'!$A334=DN$7,IF('Copy &amp; Paste Roster Report Here'!$M334="xxxxxxxxxxx",1,0),0)</f>
        <v>0</v>
      </c>
      <c r="DO337" s="124">
        <f>IF('Copy &amp; Paste Roster Report Here'!$A334=DO$7,IF('Copy &amp; Paste Roster Report Here'!$M334="xxxxxxxxxxx",1,0),0)</f>
        <v>0</v>
      </c>
      <c r="DP337" s="125">
        <f t="shared" si="91"/>
        <v>0</v>
      </c>
      <c r="DQ337" s="126">
        <f t="shared" si="92"/>
        <v>0</v>
      </c>
    </row>
    <row r="338" spans="1:121" x14ac:dyDescent="0.2">
      <c r="A338" s="111">
        <f t="shared" si="78"/>
        <v>0</v>
      </c>
      <c r="B338" s="111">
        <f t="shared" si="79"/>
        <v>0</v>
      </c>
      <c r="C338" s="112">
        <f>+('Copy &amp; Paste Roster Report Here'!$P335-'Copy &amp; Paste Roster Report Here'!$O335)/30</f>
        <v>0</v>
      </c>
      <c r="D338" s="112">
        <f>+('Copy &amp; Paste Roster Report Here'!$P335-'Copy &amp; Paste Roster Report Here'!$O335)</f>
        <v>0</v>
      </c>
      <c r="E338" s="111">
        <f>'Copy &amp; Paste Roster Report Here'!N335</f>
        <v>0</v>
      </c>
      <c r="F338" s="111" t="str">
        <f t="shared" si="80"/>
        <v>N</v>
      </c>
      <c r="G338" s="111">
        <f>'Copy &amp; Paste Roster Report Here'!R335</f>
        <v>0</v>
      </c>
      <c r="H338" s="113">
        <f t="shared" si="81"/>
        <v>0</v>
      </c>
      <c r="I338" s="112">
        <f>IF(F338="N",$F$5-'Copy &amp; Paste Roster Report Here'!O335,+'Copy &amp; Paste Roster Report Here'!Q335-'Copy &amp; Paste Roster Report Here'!O335)</f>
        <v>0</v>
      </c>
      <c r="J338" s="114">
        <f t="shared" si="82"/>
        <v>0</v>
      </c>
      <c r="K338" s="114">
        <f t="shared" si="83"/>
        <v>0</v>
      </c>
      <c r="L338" s="115">
        <f>'Copy &amp; Paste Roster Report Here'!F335</f>
        <v>0</v>
      </c>
      <c r="M338" s="116">
        <f t="shared" si="84"/>
        <v>0</v>
      </c>
      <c r="N338" s="117">
        <f>IF('Copy &amp; Paste Roster Report Here'!$A335='Analytical Tests'!N$7,IF($F338="Y",+$H338*N$6,0),0)</f>
        <v>0</v>
      </c>
      <c r="O338" s="117">
        <f>IF('Copy &amp; Paste Roster Report Here'!$A335='Analytical Tests'!O$7,IF($F338="Y",+$H338*O$6,0),0)</f>
        <v>0</v>
      </c>
      <c r="P338" s="117">
        <f>IF('Copy &amp; Paste Roster Report Here'!$A335='Analytical Tests'!P$7,IF($F338="Y",+$H338*P$6,0),0)</f>
        <v>0</v>
      </c>
      <c r="Q338" s="117">
        <f>IF('Copy &amp; Paste Roster Report Here'!$A335='Analytical Tests'!Q$7,IF($F338="Y",+$H338*Q$6,0),0)</f>
        <v>0</v>
      </c>
      <c r="R338" s="117">
        <f>IF('Copy &amp; Paste Roster Report Here'!$A335='Analytical Tests'!R$7,IF($F338="Y",+$H338*R$6,0),0)</f>
        <v>0</v>
      </c>
      <c r="S338" s="117">
        <f>IF('Copy &amp; Paste Roster Report Here'!$A335='Analytical Tests'!S$7,IF($F338="Y",+$H338*S$6,0),0)</f>
        <v>0</v>
      </c>
      <c r="T338" s="117">
        <f>IF('Copy &amp; Paste Roster Report Here'!$A335='Analytical Tests'!T$7,IF($F338="Y",+$H338*T$6,0),0)</f>
        <v>0</v>
      </c>
      <c r="U338" s="117">
        <f>IF('Copy &amp; Paste Roster Report Here'!$A335='Analytical Tests'!U$7,IF($F338="Y",+$H338*U$6,0),0)</f>
        <v>0</v>
      </c>
      <c r="V338" s="117">
        <f>IF('Copy &amp; Paste Roster Report Here'!$A335='Analytical Tests'!V$7,IF($F338="Y",+$H338*V$6,0),0)</f>
        <v>0</v>
      </c>
      <c r="W338" s="117">
        <f>IF('Copy &amp; Paste Roster Report Here'!$A335='Analytical Tests'!W$7,IF($F338="Y",+$H338*W$6,0),0)</f>
        <v>0</v>
      </c>
      <c r="X338" s="117">
        <f>IF('Copy &amp; Paste Roster Report Here'!$A335='Analytical Tests'!X$7,IF($F338="Y",+$H338*X$6,0),0)</f>
        <v>0</v>
      </c>
      <c r="Y338" s="117" t="b">
        <f>IF('Copy &amp; Paste Roster Report Here'!$A335='Analytical Tests'!Y$7,IF($F338="N",IF($J338&gt;=$C338,Y$6,+($I338/$D338)*Y$6),0))</f>
        <v>0</v>
      </c>
      <c r="Z338" s="117" t="b">
        <f>IF('Copy &amp; Paste Roster Report Here'!$A335='Analytical Tests'!Z$7,IF($F338="N",IF($J338&gt;=$C338,Z$6,+($I338/$D338)*Z$6),0))</f>
        <v>0</v>
      </c>
      <c r="AA338" s="117" t="b">
        <f>IF('Copy &amp; Paste Roster Report Here'!$A335='Analytical Tests'!AA$7,IF($F338="N",IF($J338&gt;=$C338,AA$6,+($I338/$D338)*AA$6),0))</f>
        <v>0</v>
      </c>
      <c r="AB338" s="117" t="b">
        <f>IF('Copy &amp; Paste Roster Report Here'!$A335='Analytical Tests'!AB$7,IF($F338="N",IF($J338&gt;=$C338,AB$6,+($I338/$D338)*AB$6),0))</f>
        <v>0</v>
      </c>
      <c r="AC338" s="117" t="b">
        <f>IF('Copy &amp; Paste Roster Report Here'!$A335='Analytical Tests'!AC$7,IF($F338="N",IF($J338&gt;=$C338,AC$6,+($I338/$D338)*AC$6),0))</f>
        <v>0</v>
      </c>
      <c r="AD338" s="117" t="b">
        <f>IF('Copy &amp; Paste Roster Report Here'!$A335='Analytical Tests'!AD$7,IF($F338="N",IF($J338&gt;=$C338,AD$6,+($I338/$D338)*AD$6),0))</f>
        <v>0</v>
      </c>
      <c r="AE338" s="117" t="b">
        <f>IF('Copy &amp; Paste Roster Report Here'!$A335='Analytical Tests'!AE$7,IF($F338="N",IF($J338&gt;=$C338,AE$6,+($I338/$D338)*AE$6),0))</f>
        <v>0</v>
      </c>
      <c r="AF338" s="117" t="b">
        <f>IF('Copy &amp; Paste Roster Report Here'!$A335='Analytical Tests'!AF$7,IF($F338="N",IF($J338&gt;=$C338,AF$6,+($I338/$D338)*AF$6),0))</f>
        <v>0</v>
      </c>
      <c r="AG338" s="117" t="b">
        <f>IF('Copy &amp; Paste Roster Report Here'!$A335='Analytical Tests'!AG$7,IF($F338="N",IF($J338&gt;=$C338,AG$6,+($I338/$D338)*AG$6),0))</f>
        <v>0</v>
      </c>
      <c r="AH338" s="117" t="b">
        <f>IF('Copy &amp; Paste Roster Report Here'!$A335='Analytical Tests'!AH$7,IF($F338="N",IF($J338&gt;=$C338,AH$6,+($I338/$D338)*AH$6),0))</f>
        <v>0</v>
      </c>
      <c r="AI338" s="117" t="b">
        <f>IF('Copy &amp; Paste Roster Report Here'!$A335='Analytical Tests'!AI$7,IF($F338="N",IF($J338&gt;=$C338,AI$6,+($I338/$D338)*AI$6),0))</f>
        <v>0</v>
      </c>
      <c r="AJ338" s="79"/>
      <c r="AK338" s="118">
        <f>IF('Copy &amp; Paste Roster Report Here'!$A335=AK$7,IF('Copy &amp; Paste Roster Report Here'!$M335="FT",1,0),0)</f>
        <v>0</v>
      </c>
      <c r="AL338" s="118">
        <f>IF('Copy &amp; Paste Roster Report Here'!$A335=AL$7,IF('Copy &amp; Paste Roster Report Here'!$M335="FT",1,0),0)</f>
        <v>0</v>
      </c>
      <c r="AM338" s="118">
        <f>IF('Copy &amp; Paste Roster Report Here'!$A335=AM$7,IF('Copy &amp; Paste Roster Report Here'!$M335="FT",1,0),0)</f>
        <v>0</v>
      </c>
      <c r="AN338" s="118">
        <f>IF('Copy &amp; Paste Roster Report Here'!$A335=AN$7,IF('Copy &amp; Paste Roster Report Here'!$M335="FT",1,0),0)</f>
        <v>0</v>
      </c>
      <c r="AO338" s="118">
        <f>IF('Copy &amp; Paste Roster Report Here'!$A335=AO$7,IF('Copy &amp; Paste Roster Report Here'!$M335="FT",1,0),0)</f>
        <v>0</v>
      </c>
      <c r="AP338" s="118">
        <f>IF('Copy &amp; Paste Roster Report Here'!$A335=AP$7,IF('Copy &amp; Paste Roster Report Here'!$M335="FT",1,0),0)</f>
        <v>0</v>
      </c>
      <c r="AQ338" s="118">
        <f>IF('Copy &amp; Paste Roster Report Here'!$A335=AQ$7,IF('Copy &amp; Paste Roster Report Here'!$M335="FT",1,0),0)</f>
        <v>0</v>
      </c>
      <c r="AR338" s="118">
        <f>IF('Copy &amp; Paste Roster Report Here'!$A335=AR$7,IF('Copy &amp; Paste Roster Report Here'!$M335="FT",1,0),0)</f>
        <v>0</v>
      </c>
      <c r="AS338" s="118">
        <f>IF('Copy &amp; Paste Roster Report Here'!$A335=AS$7,IF('Copy &amp; Paste Roster Report Here'!$M335="FT",1,0),0)</f>
        <v>0</v>
      </c>
      <c r="AT338" s="118">
        <f>IF('Copy &amp; Paste Roster Report Here'!$A335=AT$7,IF('Copy &amp; Paste Roster Report Here'!$M335="FT",1,0),0)</f>
        <v>0</v>
      </c>
      <c r="AU338" s="118">
        <f>IF('Copy &amp; Paste Roster Report Here'!$A335=AU$7,IF('Copy &amp; Paste Roster Report Here'!$M335="FT",1,0),0)</f>
        <v>0</v>
      </c>
      <c r="AV338" s="73">
        <f t="shared" si="85"/>
        <v>0</v>
      </c>
      <c r="AW338" s="119">
        <f>IF('Copy &amp; Paste Roster Report Here'!$A335=AW$7,IF('Copy &amp; Paste Roster Report Here'!$M335="HT",1,0),0)</f>
        <v>0</v>
      </c>
      <c r="AX338" s="119">
        <f>IF('Copy &amp; Paste Roster Report Here'!$A335=AX$7,IF('Copy &amp; Paste Roster Report Here'!$M335="HT",1,0),0)</f>
        <v>0</v>
      </c>
      <c r="AY338" s="119">
        <f>IF('Copy &amp; Paste Roster Report Here'!$A335=AY$7,IF('Copy &amp; Paste Roster Report Here'!$M335="HT",1,0),0)</f>
        <v>0</v>
      </c>
      <c r="AZ338" s="119">
        <f>IF('Copy &amp; Paste Roster Report Here'!$A335=AZ$7,IF('Copy &amp; Paste Roster Report Here'!$M335="HT",1,0),0)</f>
        <v>0</v>
      </c>
      <c r="BA338" s="119">
        <f>IF('Copy &amp; Paste Roster Report Here'!$A335=BA$7,IF('Copy &amp; Paste Roster Report Here'!$M335="HT",1,0),0)</f>
        <v>0</v>
      </c>
      <c r="BB338" s="119">
        <f>IF('Copy &amp; Paste Roster Report Here'!$A335=BB$7,IF('Copy &amp; Paste Roster Report Here'!$M335="HT",1,0),0)</f>
        <v>0</v>
      </c>
      <c r="BC338" s="119">
        <f>IF('Copy &amp; Paste Roster Report Here'!$A335=BC$7,IF('Copy &amp; Paste Roster Report Here'!$M335="HT",1,0),0)</f>
        <v>0</v>
      </c>
      <c r="BD338" s="119">
        <f>IF('Copy &amp; Paste Roster Report Here'!$A335=BD$7,IF('Copy &amp; Paste Roster Report Here'!$M335="HT",1,0),0)</f>
        <v>0</v>
      </c>
      <c r="BE338" s="119">
        <f>IF('Copy &amp; Paste Roster Report Here'!$A335=BE$7,IF('Copy &amp; Paste Roster Report Here'!$M335="HT",1,0),0)</f>
        <v>0</v>
      </c>
      <c r="BF338" s="119">
        <f>IF('Copy &amp; Paste Roster Report Here'!$A335=BF$7,IF('Copy &amp; Paste Roster Report Here'!$M335="HT",1,0),0)</f>
        <v>0</v>
      </c>
      <c r="BG338" s="119">
        <f>IF('Copy &amp; Paste Roster Report Here'!$A335=BG$7,IF('Copy &amp; Paste Roster Report Here'!$M335="HT",1,0),0)</f>
        <v>0</v>
      </c>
      <c r="BH338" s="73">
        <f t="shared" si="86"/>
        <v>0</v>
      </c>
      <c r="BI338" s="120">
        <f>IF('Copy &amp; Paste Roster Report Here'!$A335=BI$7,IF('Copy &amp; Paste Roster Report Here'!$M335="MT",1,0),0)</f>
        <v>0</v>
      </c>
      <c r="BJ338" s="120">
        <f>IF('Copy &amp; Paste Roster Report Here'!$A335=BJ$7,IF('Copy &amp; Paste Roster Report Here'!$M335="MT",1,0),0)</f>
        <v>0</v>
      </c>
      <c r="BK338" s="120">
        <f>IF('Copy &amp; Paste Roster Report Here'!$A335=BK$7,IF('Copy &amp; Paste Roster Report Here'!$M335="MT",1,0),0)</f>
        <v>0</v>
      </c>
      <c r="BL338" s="120">
        <f>IF('Copy &amp; Paste Roster Report Here'!$A335=BL$7,IF('Copy &amp; Paste Roster Report Here'!$M335="MT",1,0),0)</f>
        <v>0</v>
      </c>
      <c r="BM338" s="120">
        <f>IF('Copy &amp; Paste Roster Report Here'!$A335=BM$7,IF('Copy &amp; Paste Roster Report Here'!$M335="MT",1,0),0)</f>
        <v>0</v>
      </c>
      <c r="BN338" s="120">
        <f>IF('Copy &amp; Paste Roster Report Here'!$A335=BN$7,IF('Copy &amp; Paste Roster Report Here'!$M335="MT",1,0),0)</f>
        <v>0</v>
      </c>
      <c r="BO338" s="120">
        <f>IF('Copy &amp; Paste Roster Report Here'!$A335=BO$7,IF('Copy &amp; Paste Roster Report Here'!$M335="MT",1,0),0)</f>
        <v>0</v>
      </c>
      <c r="BP338" s="120">
        <f>IF('Copy &amp; Paste Roster Report Here'!$A335=BP$7,IF('Copy &amp; Paste Roster Report Here'!$M335="MT",1,0),0)</f>
        <v>0</v>
      </c>
      <c r="BQ338" s="120">
        <f>IF('Copy &amp; Paste Roster Report Here'!$A335=BQ$7,IF('Copy &amp; Paste Roster Report Here'!$M335="MT",1,0),0)</f>
        <v>0</v>
      </c>
      <c r="BR338" s="120">
        <f>IF('Copy &amp; Paste Roster Report Here'!$A335=BR$7,IF('Copy &amp; Paste Roster Report Here'!$M335="MT",1,0),0)</f>
        <v>0</v>
      </c>
      <c r="BS338" s="120">
        <f>IF('Copy &amp; Paste Roster Report Here'!$A335=BS$7,IF('Copy &amp; Paste Roster Report Here'!$M335="MT",1,0),0)</f>
        <v>0</v>
      </c>
      <c r="BT338" s="73">
        <f t="shared" si="87"/>
        <v>0</v>
      </c>
      <c r="BU338" s="121">
        <f>IF('Copy &amp; Paste Roster Report Here'!$A335=BU$7,IF('Copy &amp; Paste Roster Report Here'!$M335="fy",1,0),0)</f>
        <v>0</v>
      </c>
      <c r="BV338" s="121">
        <f>IF('Copy &amp; Paste Roster Report Here'!$A335=BV$7,IF('Copy &amp; Paste Roster Report Here'!$M335="fy",1,0),0)</f>
        <v>0</v>
      </c>
      <c r="BW338" s="121">
        <f>IF('Copy &amp; Paste Roster Report Here'!$A335=BW$7,IF('Copy &amp; Paste Roster Report Here'!$M335="fy",1,0),0)</f>
        <v>0</v>
      </c>
      <c r="BX338" s="121">
        <f>IF('Copy &amp; Paste Roster Report Here'!$A335=BX$7,IF('Copy &amp; Paste Roster Report Here'!$M335="fy",1,0),0)</f>
        <v>0</v>
      </c>
      <c r="BY338" s="121">
        <f>IF('Copy &amp; Paste Roster Report Here'!$A335=BY$7,IF('Copy &amp; Paste Roster Report Here'!$M335="fy",1,0),0)</f>
        <v>0</v>
      </c>
      <c r="BZ338" s="121">
        <f>IF('Copy &amp; Paste Roster Report Here'!$A335=BZ$7,IF('Copy &amp; Paste Roster Report Here'!$M335="fy",1,0),0)</f>
        <v>0</v>
      </c>
      <c r="CA338" s="121">
        <f>IF('Copy &amp; Paste Roster Report Here'!$A335=CA$7,IF('Copy &amp; Paste Roster Report Here'!$M335="fy",1,0),0)</f>
        <v>0</v>
      </c>
      <c r="CB338" s="121">
        <f>IF('Copy &amp; Paste Roster Report Here'!$A335=CB$7,IF('Copy &amp; Paste Roster Report Here'!$M335="fy",1,0),0)</f>
        <v>0</v>
      </c>
      <c r="CC338" s="121">
        <f>IF('Copy &amp; Paste Roster Report Here'!$A335=CC$7,IF('Copy &amp; Paste Roster Report Here'!$M335="fy",1,0),0)</f>
        <v>0</v>
      </c>
      <c r="CD338" s="121">
        <f>IF('Copy &amp; Paste Roster Report Here'!$A335=CD$7,IF('Copy &amp; Paste Roster Report Here'!$M335="fy",1,0),0)</f>
        <v>0</v>
      </c>
      <c r="CE338" s="121">
        <f>IF('Copy &amp; Paste Roster Report Here'!$A335=CE$7,IF('Copy &amp; Paste Roster Report Here'!$M335="fy",1,0),0)</f>
        <v>0</v>
      </c>
      <c r="CF338" s="73">
        <f t="shared" si="88"/>
        <v>0</v>
      </c>
      <c r="CG338" s="122">
        <f>IF('Copy &amp; Paste Roster Report Here'!$A335=CG$7,IF('Copy &amp; Paste Roster Report Here'!$M335="RH",1,0),0)</f>
        <v>0</v>
      </c>
      <c r="CH338" s="122">
        <f>IF('Copy &amp; Paste Roster Report Here'!$A335=CH$7,IF('Copy &amp; Paste Roster Report Here'!$M335="RH",1,0),0)</f>
        <v>0</v>
      </c>
      <c r="CI338" s="122">
        <f>IF('Copy &amp; Paste Roster Report Here'!$A335=CI$7,IF('Copy &amp; Paste Roster Report Here'!$M335="RH",1,0),0)</f>
        <v>0</v>
      </c>
      <c r="CJ338" s="122">
        <f>IF('Copy &amp; Paste Roster Report Here'!$A335=CJ$7,IF('Copy &amp; Paste Roster Report Here'!$M335="RH",1,0),0)</f>
        <v>0</v>
      </c>
      <c r="CK338" s="122">
        <f>IF('Copy &amp; Paste Roster Report Here'!$A335=CK$7,IF('Copy &amp; Paste Roster Report Here'!$M335="RH",1,0),0)</f>
        <v>0</v>
      </c>
      <c r="CL338" s="122">
        <f>IF('Copy &amp; Paste Roster Report Here'!$A335=CL$7,IF('Copy &amp; Paste Roster Report Here'!$M335="RH",1,0),0)</f>
        <v>0</v>
      </c>
      <c r="CM338" s="122">
        <f>IF('Copy &amp; Paste Roster Report Here'!$A335=CM$7,IF('Copy &amp; Paste Roster Report Here'!$M335="RH",1,0),0)</f>
        <v>0</v>
      </c>
      <c r="CN338" s="122">
        <f>IF('Copy &amp; Paste Roster Report Here'!$A335=CN$7,IF('Copy &amp; Paste Roster Report Here'!$M335="RH",1,0),0)</f>
        <v>0</v>
      </c>
      <c r="CO338" s="122">
        <f>IF('Copy &amp; Paste Roster Report Here'!$A335=CO$7,IF('Copy &amp; Paste Roster Report Here'!$M335="RH",1,0),0)</f>
        <v>0</v>
      </c>
      <c r="CP338" s="122">
        <f>IF('Copy &amp; Paste Roster Report Here'!$A335=CP$7,IF('Copy &amp; Paste Roster Report Here'!$M335="RH",1,0),0)</f>
        <v>0</v>
      </c>
      <c r="CQ338" s="122">
        <f>IF('Copy &amp; Paste Roster Report Here'!$A335=CQ$7,IF('Copy &amp; Paste Roster Report Here'!$M335="RH",1,0),0)</f>
        <v>0</v>
      </c>
      <c r="CR338" s="73">
        <f t="shared" si="89"/>
        <v>0</v>
      </c>
      <c r="CS338" s="123">
        <f>IF('Copy &amp; Paste Roster Report Here'!$A335=CS$7,IF('Copy &amp; Paste Roster Report Here'!$M335="QT",1,0),0)</f>
        <v>0</v>
      </c>
      <c r="CT338" s="123">
        <f>IF('Copy &amp; Paste Roster Report Here'!$A335=CT$7,IF('Copy &amp; Paste Roster Report Here'!$M335="QT",1,0),0)</f>
        <v>0</v>
      </c>
      <c r="CU338" s="123">
        <f>IF('Copy &amp; Paste Roster Report Here'!$A335=CU$7,IF('Copy &amp; Paste Roster Report Here'!$M335="QT",1,0),0)</f>
        <v>0</v>
      </c>
      <c r="CV338" s="123">
        <f>IF('Copy &amp; Paste Roster Report Here'!$A335=CV$7,IF('Copy &amp; Paste Roster Report Here'!$M335="QT",1,0),0)</f>
        <v>0</v>
      </c>
      <c r="CW338" s="123">
        <f>IF('Copy &amp; Paste Roster Report Here'!$A335=CW$7,IF('Copy &amp; Paste Roster Report Here'!$M335="QT",1,0),0)</f>
        <v>0</v>
      </c>
      <c r="CX338" s="123">
        <f>IF('Copy &amp; Paste Roster Report Here'!$A335=CX$7,IF('Copy &amp; Paste Roster Report Here'!$M335="QT",1,0),0)</f>
        <v>0</v>
      </c>
      <c r="CY338" s="123">
        <f>IF('Copy &amp; Paste Roster Report Here'!$A335=CY$7,IF('Copy &amp; Paste Roster Report Here'!$M335="QT",1,0),0)</f>
        <v>0</v>
      </c>
      <c r="CZ338" s="123">
        <f>IF('Copy &amp; Paste Roster Report Here'!$A335=CZ$7,IF('Copy &amp; Paste Roster Report Here'!$M335="QT",1,0),0)</f>
        <v>0</v>
      </c>
      <c r="DA338" s="123">
        <f>IF('Copy &amp; Paste Roster Report Here'!$A335=DA$7,IF('Copy &amp; Paste Roster Report Here'!$M335="QT",1,0),0)</f>
        <v>0</v>
      </c>
      <c r="DB338" s="123">
        <f>IF('Copy &amp; Paste Roster Report Here'!$A335=DB$7,IF('Copy &amp; Paste Roster Report Here'!$M335="QT",1,0),0)</f>
        <v>0</v>
      </c>
      <c r="DC338" s="123">
        <f>IF('Copy &amp; Paste Roster Report Here'!$A335=DC$7,IF('Copy &amp; Paste Roster Report Here'!$M335="QT",1,0),0)</f>
        <v>0</v>
      </c>
      <c r="DD338" s="73">
        <f t="shared" si="90"/>
        <v>0</v>
      </c>
      <c r="DE338" s="124">
        <f>IF('Copy &amp; Paste Roster Report Here'!$A335=DE$7,IF('Copy &amp; Paste Roster Report Here'!$M335="xxxxxxxxxxx",1,0),0)</f>
        <v>0</v>
      </c>
      <c r="DF338" s="124">
        <f>IF('Copy &amp; Paste Roster Report Here'!$A335=DF$7,IF('Copy &amp; Paste Roster Report Here'!$M335="xxxxxxxxxxx",1,0),0)</f>
        <v>0</v>
      </c>
      <c r="DG338" s="124">
        <f>IF('Copy &amp; Paste Roster Report Here'!$A335=DG$7,IF('Copy &amp; Paste Roster Report Here'!$M335="xxxxxxxxxxx",1,0),0)</f>
        <v>0</v>
      </c>
      <c r="DH338" s="124">
        <f>IF('Copy &amp; Paste Roster Report Here'!$A335=DH$7,IF('Copy &amp; Paste Roster Report Here'!$M335="xxxxxxxxxxx",1,0),0)</f>
        <v>0</v>
      </c>
      <c r="DI338" s="124">
        <f>IF('Copy &amp; Paste Roster Report Here'!$A335=DI$7,IF('Copy &amp; Paste Roster Report Here'!$M335="xxxxxxxxxxx",1,0),0)</f>
        <v>0</v>
      </c>
      <c r="DJ338" s="124">
        <f>IF('Copy &amp; Paste Roster Report Here'!$A335=DJ$7,IF('Copy &amp; Paste Roster Report Here'!$M335="xxxxxxxxxxx",1,0),0)</f>
        <v>0</v>
      </c>
      <c r="DK338" s="124">
        <f>IF('Copy &amp; Paste Roster Report Here'!$A335=DK$7,IF('Copy &amp; Paste Roster Report Here'!$M335="xxxxxxxxxxx",1,0),0)</f>
        <v>0</v>
      </c>
      <c r="DL338" s="124">
        <f>IF('Copy &amp; Paste Roster Report Here'!$A335=DL$7,IF('Copy &amp; Paste Roster Report Here'!$M335="xxxxxxxxxxx",1,0),0)</f>
        <v>0</v>
      </c>
      <c r="DM338" s="124">
        <f>IF('Copy &amp; Paste Roster Report Here'!$A335=DM$7,IF('Copy &amp; Paste Roster Report Here'!$M335="xxxxxxxxxxx",1,0),0)</f>
        <v>0</v>
      </c>
      <c r="DN338" s="124">
        <f>IF('Copy &amp; Paste Roster Report Here'!$A335=DN$7,IF('Copy &amp; Paste Roster Report Here'!$M335="xxxxxxxxxxx",1,0),0)</f>
        <v>0</v>
      </c>
      <c r="DO338" s="124">
        <f>IF('Copy &amp; Paste Roster Report Here'!$A335=DO$7,IF('Copy &amp; Paste Roster Report Here'!$M335="xxxxxxxxxxx",1,0),0)</f>
        <v>0</v>
      </c>
      <c r="DP338" s="125">
        <f t="shared" si="91"/>
        <v>0</v>
      </c>
      <c r="DQ338" s="126">
        <f t="shared" si="92"/>
        <v>0</v>
      </c>
    </row>
    <row r="339" spans="1:121" x14ac:dyDescent="0.2">
      <c r="A339" s="111">
        <f t="shared" si="78"/>
        <v>0</v>
      </c>
      <c r="B339" s="111">
        <f t="shared" si="79"/>
        <v>0</v>
      </c>
      <c r="C339" s="112">
        <f>+('Copy &amp; Paste Roster Report Here'!$P336-'Copy &amp; Paste Roster Report Here'!$O336)/30</f>
        <v>0</v>
      </c>
      <c r="D339" s="112">
        <f>+('Copy &amp; Paste Roster Report Here'!$P336-'Copy &amp; Paste Roster Report Here'!$O336)</f>
        <v>0</v>
      </c>
      <c r="E339" s="111">
        <f>'Copy &amp; Paste Roster Report Here'!N336</f>
        <v>0</v>
      </c>
      <c r="F339" s="111" t="str">
        <f t="shared" si="80"/>
        <v>N</v>
      </c>
      <c r="G339" s="111">
        <f>'Copy &amp; Paste Roster Report Here'!R336</f>
        <v>0</v>
      </c>
      <c r="H339" s="113">
        <f t="shared" si="81"/>
        <v>0</v>
      </c>
      <c r="I339" s="112">
        <f>IF(F339="N",$F$5-'Copy &amp; Paste Roster Report Here'!O336,+'Copy &amp; Paste Roster Report Here'!Q336-'Copy &amp; Paste Roster Report Here'!O336)</f>
        <v>0</v>
      </c>
      <c r="J339" s="114">
        <f t="shared" si="82"/>
        <v>0</v>
      </c>
      <c r="K339" s="114">
        <f t="shared" si="83"/>
        <v>0</v>
      </c>
      <c r="L339" s="115">
        <f>'Copy &amp; Paste Roster Report Here'!F336</f>
        <v>0</v>
      </c>
      <c r="M339" s="116">
        <f t="shared" si="84"/>
        <v>0</v>
      </c>
      <c r="N339" s="117">
        <f>IF('Copy &amp; Paste Roster Report Here'!$A336='Analytical Tests'!N$7,IF($F339="Y",+$H339*N$6,0),0)</f>
        <v>0</v>
      </c>
      <c r="O339" s="117">
        <f>IF('Copy &amp; Paste Roster Report Here'!$A336='Analytical Tests'!O$7,IF($F339="Y",+$H339*O$6,0),0)</f>
        <v>0</v>
      </c>
      <c r="P339" s="117">
        <f>IF('Copy &amp; Paste Roster Report Here'!$A336='Analytical Tests'!P$7,IF($F339="Y",+$H339*P$6,0),0)</f>
        <v>0</v>
      </c>
      <c r="Q339" s="117">
        <f>IF('Copy &amp; Paste Roster Report Here'!$A336='Analytical Tests'!Q$7,IF($F339="Y",+$H339*Q$6,0),0)</f>
        <v>0</v>
      </c>
      <c r="R339" s="117">
        <f>IF('Copy &amp; Paste Roster Report Here'!$A336='Analytical Tests'!R$7,IF($F339="Y",+$H339*R$6,0),0)</f>
        <v>0</v>
      </c>
      <c r="S339" s="117">
        <f>IF('Copy &amp; Paste Roster Report Here'!$A336='Analytical Tests'!S$7,IF($F339="Y",+$H339*S$6,0),0)</f>
        <v>0</v>
      </c>
      <c r="T339" s="117">
        <f>IF('Copy &amp; Paste Roster Report Here'!$A336='Analytical Tests'!T$7,IF($F339="Y",+$H339*T$6,0),0)</f>
        <v>0</v>
      </c>
      <c r="U339" s="117">
        <f>IF('Copy &amp; Paste Roster Report Here'!$A336='Analytical Tests'!U$7,IF($F339="Y",+$H339*U$6,0),0)</f>
        <v>0</v>
      </c>
      <c r="V339" s="117">
        <f>IF('Copy &amp; Paste Roster Report Here'!$A336='Analytical Tests'!V$7,IF($F339="Y",+$H339*V$6,0),0)</f>
        <v>0</v>
      </c>
      <c r="W339" s="117">
        <f>IF('Copy &amp; Paste Roster Report Here'!$A336='Analytical Tests'!W$7,IF($F339="Y",+$H339*W$6,0),0)</f>
        <v>0</v>
      </c>
      <c r="X339" s="117">
        <f>IF('Copy &amp; Paste Roster Report Here'!$A336='Analytical Tests'!X$7,IF($F339="Y",+$H339*X$6,0),0)</f>
        <v>0</v>
      </c>
      <c r="Y339" s="117" t="b">
        <f>IF('Copy &amp; Paste Roster Report Here'!$A336='Analytical Tests'!Y$7,IF($F339="N",IF($J339&gt;=$C339,Y$6,+($I339/$D339)*Y$6),0))</f>
        <v>0</v>
      </c>
      <c r="Z339" s="117" t="b">
        <f>IF('Copy &amp; Paste Roster Report Here'!$A336='Analytical Tests'!Z$7,IF($F339="N",IF($J339&gt;=$C339,Z$6,+($I339/$D339)*Z$6),0))</f>
        <v>0</v>
      </c>
      <c r="AA339" s="117" t="b">
        <f>IF('Copy &amp; Paste Roster Report Here'!$A336='Analytical Tests'!AA$7,IF($F339="N",IF($J339&gt;=$C339,AA$6,+($I339/$D339)*AA$6),0))</f>
        <v>0</v>
      </c>
      <c r="AB339" s="117" t="b">
        <f>IF('Copy &amp; Paste Roster Report Here'!$A336='Analytical Tests'!AB$7,IF($F339="N",IF($J339&gt;=$C339,AB$6,+($I339/$D339)*AB$6),0))</f>
        <v>0</v>
      </c>
      <c r="AC339" s="117" t="b">
        <f>IF('Copy &amp; Paste Roster Report Here'!$A336='Analytical Tests'!AC$7,IF($F339="N",IF($J339&gt;=$C339,AC$6,+($I339/$D339)*AC$6),0))</f>
        <v>0</v>
      </c>
      <c r="AD339" s="117" t="b">
        <f>IF('Copy &amp; Paste Roster Report Here'!$A336='Analytical Tests'!AD$7,IF($F339="N",IF($J339&gt;=$C339,AD$6,+($I339/$D339)*AD$6),0))</f>
        <v>0</v>
      </c>
      <c r="AE339" s="117" t="b">
        <f>IF('Copy &amp; Paste Roster Report Here'!$A336='Analytical Tests'!AE$7,IF($F339="N",IF($J339&gt;=$C339,AE$6,+($I339/$D339)*AE$6),0))</f>
        <v>0</v>
      </c>
      <c r="AF339" s="117" t="b">
        <f>IF('Copy &amp; Paste Roster Report Here'!$A336='Analytical Tests'!AF$7,IF($F339="N",IF($J339&gt;=$C339,AF$6,+($I339/$D339)*AF$6),0))</f>
        <v>0</v>
      </c>
      <c r="AG339" s="117" t="b">
        <f>IF('Copy &amp; Paste Roster Report Here'!$A336='Analytical Tests'!AG$7,IF($F339="N",IF($J339&gt;=$C339,AG$6,+($I339/$D339)*AG$6),0))</f>
        <v>0</v>
      </c>
      <c r="AH339" s="117" t="b">
        <f>IF('Copy &amp; Paste Roster Report Here'!$A336='Analytical Tests'!AH$7,IF($F339="N",IF($J339&gt;=$C339,AH$6,+($I339/$D339)*AH$6),0))</f>
        <v>0</v>
      </c>
      <c r="AI339" s="117" t="b">
        <f>IF('Copy &amp; Paste Roster Report Here'!$A336='Analytical Tests'!AI$7,IF($F339="N",IF($J339&gt;=$C339,AI$6,+($I339/$D339)*AI$6),0))</f>
        <v>0</v>
      </c>
      <c r="AJ339" s="79"/>
      <c r="AK339" s="118">
        <f>IF('Copy &amp; Paste Roster Report Here'!$A336=AK$7,IF('Copy &amp; Paste Roster Report Here'!$M336="FT",1,0),0)</f>
        <v>0</v>
      </c>
      <c r="AL339" s="118">
        <f>IF('Copy &amp; Paste Roster Report Here'!$A336=AL$7,IF('Copy &amp; Paste Roster Report Here'!$M336="FT",1,0),0)</f>
        <v>0</v>
      </c>
      <c r="AM339" s="118">
        <f>IF('Copy &amp; Paste Roster Report Here'!$A336=AM$7,IF('Copy &amp; Paste Roster Report Here'!$M336="FT",1,0),0)</f>
        <v>0</v>
      </c>
      <c r="AN339" s="118">
        <f>IF('Copy &amp; Paste Roster Report Here'!$A336=AN$7,IF('Copy &amp; Paste Roster Report Here'!$M336="FT",1,0),0)</f>
        <v>0</v>
      </c>
      <c r="AO339" s="118">
        <f>IF('Copy &amp; Paste Roster Report Here'!$A336=AO$7,IF('Copy &amp; Paste Roster Report Here'!$M336="FT",1,0),0)</f>
        <v>0</v>
      </c>
      <c r="AP339" s="118">
        <f>IF('Copy &amp; Paste Roster Report Here'!$A336=AP$7,IF('Copy &amp; Paste Roster Report Here'!$M336="FT",1,0),0)</f>
        <v>0</v>
      </c>
      <c r="AQ339" s="118">
        <f>IF('Copy &amp; Paste Roster Report Here'!$A336=AQ$7,IF('Copy &amp; Paste Roster Report Here'!$M336="FT",1,0),0)</f>
        <v>0</v>
      </c>
      <c r="AR339" s="118">
        <f>IF('Copy &amp; Paste Roster Report Here'!$A336=AR$7,IF('Copy &amp; Paste Roster Report Here'!$M336="FT",1,0),0)</f>
        <v>0</v>
      </c>
      <c r="AS339" s="118">
        <f>IF('Copy &amp; Paste Roster Report Here'!$A336=AS$7,IF('Copy &amp; Paste Roster Report Here'!$M336="FT",1,0),0)</f>
        <v>0</v>
      </c>
      <c r="AT339" s="118">
        <f>IF('Copy &amp; Paste Roster Report Here'!$A336=AT$7,IF('Copy &amp; Paste Roster Report Here'!$M336="FT",1,0),0)</f>
        <v>0</v>
      </c>
      <c r="AU339" s="118">
        <f>IF('Copy &amp; Paste Roster Report Here'!$A336=AU$7,IF('Copy &amp; Paste Roster Report Here'!$M336="FT",1,0),0)</f>
        <v>0</v>
      </c>
      <c r="AV339" s="73">
        <f t="shared" si="85"/>
        <v>0</v>
      </c>
      <c r="AW339" s="119">
        <f>IF('Copy &amp; Paste Roster Report Here'!$A336=AW$7,IF('Copy &amp; Paste Roster Report Here'!$M336="HT",1,0),0)</f>
        <v>0</v>
      </c>
      <c r="AX339" s="119">
        <f>IF('Copy &amp; Paste Roster Report Here'!$A336=AX$7,IF('Copy &amp; Paste Roster Report Here'!$M336="HT",1,0),0)</f>
        <v>0</v>
      </c>
      <c r="AY339" s="119">
        <f>IF('Copy &amp; Paste Roster Report Here'!$A336=AY$7,IF('Copy &amp; Paste Roster Report Here'!$M336="HT",1,0),0)</f>
        <v>0</v>
      </c>
      <c r="AZ339" s="119">
        <f>IF('Copy &amp; Paste Roster Report Here'!$A336=AZ$7,IF('Copy &amp; Paste Roster Report Here'!$M336="HT",1,0),0)</f>
        <v>0</v>
      </c>
      <c r="BA339" s="119">
        <f>IF('Copy &amp; Paste Roster Report Here'!$A336=BA$7,IF('Copy &amp; Paste Roster Report Here'!$M336="HT",1,0),0)</f>
        <v>0</v>
      </c>
      <c r="BB339" s="119">
        <f>IF('Copy &amp; Paste Roster Report Here'!$A336=BB$7,IF('Copy &amp; Paste Roster Report Here'!$M336="HT",1,0),0)</f>
        <v>0</v>
      </c>
      <c r="BC339" s="119">
        <f>IF('Copy &amp; Paste Roster Report Here'!$A336=BC$7,IF('Copy &amp; Paste Roster Report Here'!$M336="HT",1,0),0)</f>
        <v>0</v>
      </c>
      <c r="BD339" s="119">
        <f>IF('Copy &amp; Paste Roster Report Here'!$A336=BD$7,IF('Copy &amp; Paste Roster Report Here'!$M336="HT",1,0),0)</f>
        <v>0</v>
      </c>
      <c r="BE339" s="119">
        <f>IF('Copy &amp; Paste Roster Report Here'!$A336=BE$7,IF('Copy &amp; Paste Roster Report Here'!$M336="HT",1,0),0)</f>
        <v>0</v>
      </c>
      <c r="BF339" s="119">
        <f>IF('Copy &amp; Paste Roster Report Here'!$A336=BF$7,IF('Copy &amp; Paste Roster Report Here'!$M336="HT",1,0),0)</f>
        <v>0</v>
      </c>
      <c r="BG339" s="119">
        <f>IF('Copy &amp; Paste Roster Report Here'!$A336=BG$7,IF('Copy &amp; Paste Roster Report Here'!$M336="HT",1,0),0)</f>
        <v>0</v>
      </c>
      <c r="BH339" s="73">
        <f t="shared" si="86"/>
        <v>0</v>
      </c>
      <c r="BI339" s="120">
        <f>IF('Copy &amp; Paste Roster Report Here'!$A336=BI$7,IF('Copy &amp; Paste Roster Report Here'!$M336="MT",1,0),0)</f>
        <v>0</v>
      </c>
      <c r="BJ339" s="120">
        <f>IF('Copy &amp; Paste Roster Report Here'!$A336=BJ$7,IF('Copy &amp; Paste Roster Report Here'!$M336="MT",1,0),0)</f>
        <v>0</v>
      </c>
      <c r="BK339" s="120">
        <f>IF('Copy &amp; Paste Roster Report Here'!$A336=BK$7,IF('Copy &amp; Paste Roster Report Here'!$M336="MT",1,0),0)</f>
        <v>0</v>
      </c>
      <c r="BL339" s="120">
        <f>IF('Copy &amp; Paste Roster Report Here'!$A336=BL$7,IF('Copy &amp; Paste Roster Report Here'!$M336="MT",1,0),0)</f>
        <v>0</v>
      </c>
      <c r="BM339" s="120">
        <f>IF('Copy &amp; Paste Roster Report Here'!$A336=BM$7,IF('Copy &amp; Paste Roster Report Here'!$M336="MT",1,0),0)</f>
        <v>0</v>
      </c>
      <c r="BN339" s="120">
        <f>IF('Copy &amp; Paste Roster Report Here'!$A336=BN$7,IF('Copy &amp; Paste Roster Report Here'!$M336="MT",1,0),0)</f>
        <v>0</v>
      </c>
      <c r="BO339" s="120">
        <f>IF('Copy &amp; Paste Roster Report Here'!$A336=BO$7,IF('Copy &amp; Paste Roster Report Here'!$M336="MT",1,0),0)</f>
        <v>0</v>
      </c>
      <c r="BP339" s="120">
        <f>IF('Copy &amp; Paste Roster Report Here'!$A336=BP$7,IF('Copy &amp; Paste Roster Report Here'!$M336="MT",1,0),0)</f>
        <v>0</v>
      </c>
      <c r="BQ339" s="120">
        <f>IF('Copy &amp; Paste Roster Report Here'!$A336=BQ$7,IF('Copy &amp; Paste Roster Report Here'!$M336="MT",1,0),0)</f>
        <v>0</v>
      </c>
      <c r="BR339" s="120">
        <f>IF('Copy &amp; Paste Roster Report Here'!$A336=BR$7,IF('Copy &amp; Paste Roster Report Here'!$M336="MT",1,0),0)</f>
        <v>0</v>
      </c>
      <c r="BS339" s="120">
        <f>IF('Copy &amp; Paste Roster Report Here'!$A336=BS$7,IF('Copy &amp; Paste Roster Report Here'!$M336="MT",1,0),0)</f>
        <v>0</v>
      </c>
      <c r="BT339" s="73">
        <f t="shared" si="87"/>
        <v>0</v>
      </c>
      <c r="BU339" s="121">
        <f>IF('Copy &amp; Paste Roster Report Here'!$A336=BU$7,IF('Copy &amp; Paste Roster Report Here'!$M336="fy",1,0),0)</f>
        <v>0</v>
      </c>
      <c r="BV339" s="121">
        <f>IF('Copy &amp; Paste Roster Report Here'!$A336=BV$7,IF('Copy &amp; Paste Roster Report Here'!$M336="fy",1,0),0)</f>
        <v>0</v>
      </c>
      <c r="BW339" s="121">
        <f>IF('Copy &amp; Paste Roster Report Here'!$A336=BW$7,IF('Copy &amp; Paste Roster Report Here'!$M336="fy",1,0),0)</f>
        <v>0</v>
      </c>
      <c r="BX339" s="121">
        <f>IF('Copy &amp; Paste Roster Report Here'!$A336=BX$7,IF('Copy &amp; Paste Roster Report Here'!$M336="fy",1,0),0)</f>
        <v>0</v>
      </c>
      <c r="BY339" s="121">
        <f>IF('Copy &amp; Paste Roster Report Here'!$A336=BY$7,IF('Copy &amp; Paste Roster Report Here'!$M336="fy",1,0),0)</f>
        <v>0</v>
      </c>
      <c r="BZ339" s="121">
        <f>IF('Copy &amp; Paste Roster Report Here'!$A336=BZ$7,IF('Copy &amp; Paste Roster Report Here'!$M336="fy",1,0),0)</f>
        <v>0</v>
      </c>
      <c r="CA339" s="121">
        <f>IF('Copy &amp; Paste Roster Report Here'!$A336=CA$7,IF('Copy &amp; Paste Roster Report Here'!$M336="fy",1,0),0)</f>
        <v>0</v>
      </c>
      <c r="CB339" s="121">
        <f>IF('Copy &amp; Paste Roster Report Here'!$A336=CB$7,IF('Copy &amp; Paste Roster Report Here'!$M336="fy",1,0),0)</f>
        <v>0</v>
      </c>
      <c r="CC339" s="121">
        <f>IF('Copy &amp; Paste Roster Report Here'!$A336=CC$7,IF('Copy &amp; Paste Roster Report Here'!$M336="fy",1,0),0)</f>
        <v>0</v>
      </c>
      <c r="CD339" s="121">
        <f>IF('Copy &amp; Paste Roster Report Here'!$A336=CD$7,IF('Copy &amp; Paste Roster Report Here'!$M336="fy",1,0),0)</f>
        <v>0</v>
      </c>
      <c r="CE339" s="121">
        <f>IF('Copy &amp; Paste Roster Report Here'!$A336=CE$7,IF('Copy &amp; Paste Roster Report Here'!$M336="fy",1,0),0)</f>
        <v>0</v>
      </c>
      <c r="CF339" s="73">
        <f t="shared" si="88"/>
        <v>0</v>
      </c>
      <c r="CG339" s="122">
        <f>IF('Copy &amp; Paste Roster Report Here'!$A336=CG$7,IF('Copy &amp; Paste Roster Report Here'!$M336="RH",1,0),0)</f>
        <v>0</v>
      </c>
      <c r="CH339" s="122">
        <f>IF('Copy &amp; Paste Roster Report Here'!$A336=CH$7,IF('Copy &amp; Paste Roster Report Here'!$M336="RH",1,0),0)</f>
        <v>0</v>
      </c>
      <c r="CI339" s="122">
        <f>IF('Copy &amp; Paste Roster Report Here'!$A336=CI$7,IF('Copy &amp; Paste Roster Report Here'!$M336="RH",1,0),0)</f>
        <v>0</v>
      </c>
      <c r="CJ339" s="122">
        <f>IF('Copy &amp; Paste Roster Report Here'!$A336=CJ$7,IF('Copy &amp; Paste Roster Report Here'!$M336="RH",1,0),0)</f>
        <v>0</v>
      </c>
      <c r="CK339" s="122">
        <f>IF('Copy &amp; Paste Roster Report Here'!$A336=CK$7,IF('Copy &amp; Paste Roster Report Here'!$M336="RH",1,0),0)</f>
        <v>0</v>
      </c>
      <c r="CL339" s="122">
        <f>IF('Copy &amp; Paste Roster Report Here'!$A336=CL$7,IF('Copy &amp; Paste Roster Report Here'!$M336="RH",1,0),0)</f>
        <v>0</v>
      </c>
      <c r="CM339" s="122">
        <f>IF('Copy &amp; Paste Roster Report Here'!$A336=CM$7,IF('Copy &amp; Paste Roster Report Here'!$M336="RH",1,0),0)</f>
        <v>0</v>
      </c>
      <c r="CN339" s="122">
        <f>IF('Copy &amp; Paste Roster Report Here'!$A336=CN$7,IF('Copy &amp; Paste Roster Report Here'!$M336="RH",1,0),0)</f>
        <v>0</v>
      </c>
      <c r="CO339" s="122">
        <f>IF('Copy &amp; Paste Roster Report Here'!$A336=CO$7,IF('Copy &amp; Paste Roster Report Here'!$M336="RH",1,0),0)</f>
        <v>0</v>
      </c>
      <c r="CP339" s="122">
        <f>IF('Copy &amp; Paste Roster Report Here'!$A336=CP$7,IF('Copy &amp; Paste Roster Report Here'!$M336="RH",1,0),0)</f>
        <v>0</v>
      </c>
      <c r="CQ339" s="122">
        <f>IF('Copy &amp; Paste Roster Report Here'!$A336=CQ$7,IF('Copy &amp; Paste Roster Report Here'!$M336="RH",1,0),0)</f>
        <v>0</v>
      </c>
      <c r="CR339" s="73">
        <f t="shared" si="89"/>
        <v>0</v>
      </c>
      <c r="CS339" s="123">
        <f>IF('Copy &amp; Paste Roster Report Here'!$A336=CS$7,IF('Copy &amp; Paste Roster Report Here'!$M336="QT",1,0),0)</f>
        <v>0</v>
      </c>
      <c r="CT339" s="123">
        <f>IF('Copy &amp; Paste Roster Report Here'!$A336=CT$7,IF('Copy &amp; Paste Roster Report Here'!$M336="QT",1,0),0)</f>
        <v>0</v>
      </c>
      <c r="CU339" s="123">
        <f>IF('Copy &amp; Paste Roster Report Here'!$A336=CU$7,IF('Copy &amp; Paste Roster Report Here'!$M336="QT",1,0),0)</f>
        <v>0</v>
      </c>
      <c r="CV339" s="123">
        <f>IF('Copy &amp; Paste Roster Report Here'!$A336=CV$7,IF('Copy &amp; Paste Roster Report Here'!$M336="QT",1,0),0)</f>
        <v>0</v>
      </c>
      <c r="CW339" s="123">
        <f>IF('Copy &amp; Paste Roster Report Here'!$A336=CW$7,IF('Copy &amp; Paste Roster Report Here'!$M336="QT",1,0),0)</f>
        <v>0</v>
      </c>
      <c r="CX339" s="123">
        <f>IF('Copy &amp; Paste Roster Report Here'!$A336=CX$7,IF('Copy &amp; Paste Roster Report Here'!$M336="QT",1,0),0)</f>
        <v>0</v>
      </c>
      <c r="CY339" s="123">
        <f>IF('Copy &amp; Paste Roster Report Here'!$A336=CY$7,IF('Copy &amp; Paste Roster Report Here'!$M336="QT",1,0),0)</f>
        <v>0</v>
      </c>
      <c r="CZ339" s="123">
        <f>IF('Copy &amp; Paste Roster Report Here'!$A336=CZ$7,IF('Copy &amp; Paste Roster Report Here'!$M336="QT",1,0),0)</f>
        <v>0</v>
      </c>
      <c r="DA339" s="123">
        <f>IF('Copy &amp; Paste Roster Report Here'!$A336=DA$7,IF('Copy &amp; Paste Roster Report Here'!$M336="QT",1,0),0)</f>
        <v>0</v>
      </c>
      <c r="DB339" s="123">
        <f>IF('Copy &amp; Paste Roster Report Here'!$A336=DB$7,IF('Copy &amp; Paste Roster Report Here'!$M336="QT",1,0),0)</f>
        <v>0</v>
      </c>
      <c r="DC339" s="123">
        <f>IF('Copy &amp; Paste Roster Report Here'!$A336=DC$7,IF('Copy &amp; Paste Roster Report Here'!$M336="QT",1,0),0)</f>
        <v>0</v>
      </c>
      <c r="DD339" s="73">
        <f t="shared" si="90"/>
        <v>0</v>
      </c>
      <c r="DE339" s="124">
        <f>IF('Copy &amp; Paste Roster Report Here'!$A336=DE$7,IF('Copy &amp; Paste Roster Report Here'!$M336="xxxxxxxxxxx",1,0),0)</f>
        <v>0</v>
      </c>
      <c r="DF339" s="124">
        <f>IF('Copy &amp; Paste Roster Report Here'!$A336=DF$7,IF('Copy &amp; Paste Roster Report Here'!$M336="xxxxxxxxxxx",1,0),0)</f>
        <v>0</v>
      </c>
      <c r="DG339" s="124">
        <f>IF('Copy &amp; Paste Roster Report Here'!$A336=DG$7,IF('Copy &amp; Paste Roster Report Here'!$M336="xxxxxxxxxxx",1,0),0)</f>
        <v>0</v>
      </c>
      <c r="DH339" s="124">
        <f>IF('Copy &amp; Paste Roster Report Here'!$A336=DH$7,IF('Copy &amp; Paste Roster Report Here'!$M336="xxxxxxxxxxx",1,0),0)</f>
        <v>0</v>
      </c>
      <c r="DI339" s="124">
        <f>IF('Copy &amp; Paste Roster Report Here'!$A336=DI$7,IF('Copy &amp; Paste Roster Report Here'!$M336="xxxxxxxxxxx",1,0),0)</f>
        <v>0</v>
      </c>
      <c r="DJ339" s="124">
        <f>IF('Copy &amp; Paste Roster Report Here'!$A336=DJ$7,IF('Copy &amp; Paste Roster Report Here'!$M336="xxxxxxxxxxx",1,0),0)</f>
        <v>0</v>
      </c>
      <c r="DK339" s="124">
        <f>IF('Copy &amp; Paste Roster Report Here'!$A336=DK$7,IF('Copy &amp; Paste Roster Report Here'!$M336="xxxxxxxxxxx",1,0),0)</f>
        <v>0</v>
      </c>
      <c r="DL339" s="124">
        <f>IF('Copy &amp; Paste Roster Report Here'!$A336=DL$7,IF('Copy &amp; Paste Roster Report Here'!$M336="xxxxxxxxxxx",1,0),0)</f>
        <v>0</v>
      </c>
      <c r="DM339" s="124">
        <f>IF('Copy &amp; Paste Roster Report Here'!$A336=DM$7,IF('Copy &amp; Paste Roster Report Here'!$M336="xxxxxxxxxxx",1,0),0)</f>
        <v>0</v>
      </c>
      <c r="DN339" s="124">
        <f>IF('Copy &amp; Paste Roster Report Here'!$A336=DN$7,IF('Copy &amp; Paste Roster Report Here'!$M336="xxxxxxxxxxx",1,0),0)</f>
        <v>0</v>
      </c>
      <c r="DO339" s="124">
        <f>IF('Copy &amp; Paste Roster Report Here'!$A336=DO$7,IF('Copy &amp; Paste Roster Report Here'!$M336="xxxxxxxxxxx",1,0),0)</f>
        <v>0</v>
      </c>
      <c r="DP339" s="125">
        <f t="shared" si="91"/>
        <v>0</v>
      </c>
      <c r="DQ339" s="126">
        <f t="shared" si="92"/>
        <v>0</v>
      </c>
    </row>
    <row r="340" spans="1:121" x14ac:dyDescent="0.2">
      <c r="A340" s="111">
        <f t="shared" si="78"/>
        <v>0</v>
      </c>
      <c r="B340" s="111">
        <f t="shared" si="79"/>
        <v>0</v>
      </c>
      <c r="C340" s="112">
        <f>+('Copy &amp; Paste Roster Report Here'!$P337-'Copy &amp; Paste Roster Report Here'!$O337)/30</f>
        <v>0</v>
      </c>
      <c r="D340" s="112">
        <f>+('Copy &amp; Paste Roster Report Here'!$P337-'Copy &amp; Paste Roster Report Here'!$O337)</f>
        <v>0</v>
      </c>
      <c r="E340" s="111">
        <f>'Copy &amp; Paste Roster Report Here'!N337</f>
        <v>0</v>
      </c>
      <c r="F340" s="111" t="str">
        <f t="shared" si="80"/>
        <v>N</v>
      </c>
      <c r="G340" s="111">
        <f>'Copy &amp; Paste Roster Report Here'!R337</f>
        <v>0</v>
      </c>
      <c r="H340" s="113">
        <f t="shared" si="81"/>
        <v>0</v>
      </c>
      <c r="I340" s="112">
        <f>IF(F340="N",$F$5-'Copy &amp; Paste Roster Report Here'!O337,+'Copy &amp; Paste Roster Report Here'!Q337-'Copy &amp; Paste Roster Report Here'!O337)</f>
        <v>0</v>
      </c>
      <c r="J340" s="114">
        <f t="shared" si="82"/>
        <v>0</v>
      </c>
      <c r="K340" s="114">
        <f t="shared" si="83"/>
        <v>0</v>
      </c>
      <c r="L340" s="115">
        <f>'Copy &amp; Paste Roster Report Here'!F337</f>
        <v>0</v>
      </c>
      <c r="M340" s="116">
        <f t="shared" si="84"/>
        <v>0</v>
      </c>
      <c r="N340" s="117">
        <f>IF('Copy &amp; Paste Roster Report Here'!$A337='Analytical Tests'!N$7,IF($F340="Y",+$H340*N$6,0),0)</f>
        <v>0</v>
      </c>
      <c r="O340" s="117">
        <f>IF('Copy &amp; Paste Roster Report Here'!$A337='Analytical Tests'!O$7,IF($F340="Y",+$H340*O$6,0),0)</f>
        <v>0</v>
      </c>
      <c r="P340" s="117">
        <f>IF('Copy &amp; Paste Roster Report Here'!$A337='Analytical Tests'!P$7,IF($F340="Y",+$H340*P$6,0),0)</f>
        <v>0</v>
      </c>
      <c r="Q340" s="117">
        <f>IF('Copy &amp; Paste Roster Report Here'!$A337='Analytical Tests'!Q$7,IF($F340="Y",+$H340*Q$6,0),0)</f>
        <v>0</v>
      </c>
      <c r="R340" s="117">
        <f>IF('Copy &amp; Paste Roster Report Here'!$A337='Analytical Tests'!R$7,IF($F340="Y",+$H340*R$6,0),0)</f>
        <v>0</v>
      </c>
      <c r="S340" s="117">
        <f>IF('Copy &amp; Paste Roster Report Here'!$A337='Analytical Tests'!S$7,IF($F340="Y",+$H340*S$6,0),0)</f>
        <v>0</v>
      </c>
      <c r="T340" s="117">
        <f>IF('Copy &amp; Paste Roster Report Here'!$A337='Analytical Tests'!T$7,IF($F340="Y",+$H340*T$6,0),0)</f>
        <v>0</v>
      </c>
      <c r="U340" s="117">
        <f>IF('Copy &amp; Paste Roster Report Here'!$A337='Analytical Tests'!U$7,IF($F340="Y",+$H340*U$6,0),0)</f>
        <v>0</v>
      </c>
      <c r="V340" s="117">
        <f>IF('Copy &amp; Paste Roster Report Here'!$A337='Analytical Tests'!V$7,IF($F340="Y",+$H340*V$6,0),0)</f>
        <v>0</v>
      </c>
      <c r="W340" s="117">
        <f>IF('Copy &amp; Paste Roster Report Here'!$A337='Analytical Tests'!W$7,IF($F340="Y",+$H340*W$6,0),0)</f>
        <v>0</v>
      </c>
      <c r="X340" s="117">
        <f>IF('Copy &amp; Paste Roster Report Here'!$A337='Analytical Tests'!X$7,IF($F340="Y",+$H340*X$6,0),0)</f>
        <v>0</v>
      </c>
      <c r="Y340" s="117" t="b">
        <f>IF('Copy &amp; Paste Roster Report Here'!$A337='Analytical Tests'!Y$7,IF($F340="N",IF($J340&gt;=$C340,Y$6,+($I340/$D340)*Y$6),0))</f>
        <v>0</v>
      </c>
      <c r="Z340" s="117" t="b">
        <f>IF('Copy &amp; Paste Roster Report Here'!$A337='Analytical Tests'!Z$7,IF($F340="N",IF($J340&gt;=$C340,Z$6,+($I340/$D340)*Z$6),0))</f>
        <v>0</v>
      </c>
      <c r="AA340" s="117" t="b">
        <f>IF('Copy &amp; Paste Roster Report Here'!$A337='Analytical Tests'!AA$7,IF($F340="N",IF($J340&gt;=$C340,AA$6,+($I340/$D340)*AA$6),0))</f>
        <v>0</v>
      </c>
      <c r="AB340" s="117" t="b">
        <f>IF('Copy &amp; Paste Roster Report Here'!$A337='Analytical Tests'!AB$7,IF($F340="N",IF($J340&gt;=$C340,AB$6,+($I340/$D340)*AB$6),0))</f>
        <v>0</v>
      </c>
      <c r="AC340" s="117" t="b">
        <f>IF('Copy &amp; Paste Roster Report Here'!$A337='Analytical Tests'!AC$7,IF($F340="N",IF($J340&gt;=$C340,AC$6,+($I340/$D340)*AC$6),0))</f>
        <v>0</v>
      </c>
      <c r="AD340" s="117" t="b">
        <f>IF('Copy &amp; Paste Roster Report Here'!$A337='Analytical Tests'!AD$7,IF($F340="N",IF($J340&gt;=$C340,AD$6,+($I340/$D340)*AD$6),0))</f>
        <v>0</v>
      </c>
      <c r="AE340" s="117" t="b">
        <f>IF('Copy &amp; Paste Roster Report Here'!$A337='Analytical Tests'!AE$7,IF($F340="N",IF($J340&gt;=$C340,AE$6,+($I340/$D340)*AE$6),0))</f>
        <v>0</v>
      </c>
      <c r="AF340" s="117" t="b">
        <f>IF('Copy &amp; Paste Roster Report Here'!$A337='Analytical Tests'!AF$7,IF($F340="N",IF($J340&gt;=$C340,AF$6,+($I340/$D340)*AF$6),0))</f>
        <v>0</v>
      </c>
      <c r="AG340" s="117" t="b">
        <f>IF('Copy &amp; Paste Roster Report Here'!$A337='Analytical Tests'!AG$7,IF($F340="N",IF($J340&gt;=$C340,AG$6,+($I340/$D340)*AG$6),0))</f>
        <v>0</v>
      </c>
      <c r="AH340" s="117" t="b">
        <f>IF('Copy &amp; Paste Roster Report Here'!$A337='Analytical Tests'!AH$7,IF($F340="N",IF($J340&gt;=$C340,AH$6,+($I340/$D340)*AH$6),0))</f>
        <v>0</v>
      </c>
      <c r="AI340" s="117" t="b">
        <f>IF('Copy &amp; Paste Roster Report Here'!$A337='Analytical Tests'!AI$7,IF($F340="N",IF($J340&gt;=$C340,AI$6,+($I340/$D340)*AI$6),0))</f>
        <v>0</v>
      </c>
      <c r="AJ340" s="79"/>
      <c r="AK340" s="118">
        <f>IF('Copy &amp; Paste Roster Report Here'!$A337=AK$7,IF('Copy &amp; Paste Roster Report Here'!$M337="FT",1,0),0)</f>
        <v>0</v>
      </c>
      <c r="AL340" s="118">
        <f>IF('Copy &amp; Paste Roster Report Here'!$A337=AL$7,IF('Copy &amp; Paste Roster Report Here'!$M337="FT",1,0),0)</f>
        <v>0</v>
      </c>
      <c r="AM340" s="118">
        <f>IF('Copy &amp; Paste Roster Report Here'!$A337=AM$7,IF('Copy &amp; Paste Roster Report Here'!$M337="FT",1,0),0)</f>
        <v>0</v>
      </c>
      <c r="AN340" s="118">
        <f>IF('Copy &amp; Paste Roster Report Here'!$A337=AN$7,IF('Copy &amp; Paste Roster Report Here'!$M337="FT",1,0),0)</f>
        <v>0</v>
      </c>
      <c r="AO340" s="118">
        <f>IF('Copy &amp; Paste Roster Report Here'!$A337=AO$7,IF('Copy &amp; Paste Roster Report Here'!$M337="FT",1,0),0)</f>
        <v>0</v>
      </c>
      <c r="AP340" s="118">
        <f>IF('Copy &amp; Paste Roster Report Here'!$A337=AP$7,IF('Copy &amp; Paste Roster Report Here'!$M337="FT",1,0),0)</f>
        <v>0</v>
      </c>
      <c r="AQ340" s="118">
        <f>IF('Copy &amp; Paste Roster Report Here'!$A337=AQ$7,IF('Copy &amp; Paste Roster Report Here'!$M337="FT",1,0),0)</f>
        <v>0</v>
      </c>
      <c r="AR340" s="118">
        <f>IF('Copy &amp; Paste Roster Report Here'!$A337=AR$7,IF('Copy &amp; Paste Roster Report Here'!$M337="FT",1,0),0)</f>
        <v>0</v>
      </c>
      <c r="AS340" s="118">
        <f>IF('Copy &amp; Paste Roster Report Here'!$A337=AS$7,IF('Copy &amp; Paste Roster Report Here'!$M337="FT",1,0),0)</f>
        <v>0</v>
      </c>
      <c r="AT340" s="118">
        <f>IF('Copy &amp; Paste Roster Report Here'!$A337=AT$7,IF('Copy &amp; Paste Roster Report Here'!$M337="FT",1,0),0)</f>
        <v>0</v>
      </c>
      <c r="AU340" s="118">
        <f>IF('Copy &amp; Paste Roster Report Here'!$A337=AU$7,IF('Copy &amp; Paste Roster Report Here'!$M337="FT",1,0),0)</f>
        <v>0</v>
      </c>
      <c r="AV340" s="73">
        <f t="shared" si="85"/>
        <v>0</v>
      </c>
      <c r="AW340" s="119">
        <f>IF('Copy &amp; Paste Roster Report Here'!$A337=AW$7,IF('Copy &amp; Paste Roster Report Here'!$M337="HT",1,0),0)</f>
        <v>0</v>
      </c>
      <c r="AX340" s="119">
        <f>IF('Copy &amp; Paste Roster Report Here'!$A337=AX$7,IF('Copy &amp; Paste Roster Report Here'!$M337="HT",1,0),0)</f>
        <v>0</v>
      </c>
      <c r="AY340" s="119">
        <f>IF('Copy &amp; Paste Roster Report Here'!$A337=AY$7,IF('Copy &amp; Paste Roster Report Here'!$M337="HT",1,0),0)</f>
        <v>0</v>
      </c>
      <c r="AZ340" s="119">
        <f>IF('Copy &amp; Paste Roster Report Here'!$A337=AZ$7,IF('Copy &amp; Paste Roster Report Here'!$M337="HT",1,0),0)</f>
        <v>0</v>
      </c>
      <c r="BA340" s="119">
        <f>IF('Copy &amp; Paste Roster Report Here'!$A337=BA$7,IF('Copy &amp; Paste Roster Report Here'!$M337="HT",1,0),0)</f>
        <v>0</v>
      </c>
      <c r="BB340" s="119">
        <f>IF('Copy &amp; Paste Roster Report Here'!$A337=BB$7,IF('Copy &amp; Paste Roster Report Here'!$M337="HT",1,0),0)</f>
        <v>0</v>
      </c>
      <c r="BC340" s="119">
        <f>IF('Copy &amp; Paste Roster Report Here'!$A337=BC$7,IF('Copy &amp; Paste Roster Report Here'!$M337="HT",1,0),0)</f>
        <v>0</v>
      </c>
      <c r="BD340" s="119">
        <f>IF('Copy &amp; Paste Roster Report Here'!$A337=BD$7,IF('Copy &amp; Paste Roster Report Here'!$M337="HT",1,0),0)</f>
        <v>0</v>
      </c>
      <c r="BE340" s="119">
        <f>IF('Copy &amp; Paste Roster Report Here'!$A337=BE$7,IF('Copy &amp; Paste Roster Report Here'!$M337="HT",1,0),0)</f>
        <v>0</v>
      </c>
      <c r="BF340" s="119">
        <f>IF('Copy &amp; Paste Roster Report Here'!$A337=BF$7,IF('Copy &amp; Paste Roster Report Here'!$M337="HT",1,0),0)</f>
        <v>0</v>
      </c>
      <c r="BG340" s="119">
        <f>IF('Copy &amp; Paste Roster Report Here'!$A337=BG$7,IF('Copy &amp; Paste Roster Report Here'!$M337="HT",1,0),0)</f>
        <v>0</v>
      </c>
      <c r="BH340" s="73">
        <f t="shared" si="86"/>
        <v>0</v>
      </c>
      <c r="BI340" s="120">
        <f>IF('Copy &amp; Paste Roster Report Here'!$A337=BI$7,IF('Copy &amp; Paste Roster Report Here'!$M337="MT",1,0),0)</f>
        <v>0</v>
      </c>
      <c r="BJ340" s="120">
        <f>IF('Copy &amp; Paste Roster Report Here'!$A337=BJ$7,IF('Copy &amp; Paste Roster Report Here'!$M337="MT",1,0),0)</f>
        <v>0</v>
      </c>
      <c r="BK340" s="120">
        <f>IF('Copy &amp; Paste Roster Report Here'!$A337=BK$7,IF('Copy &amp; Paste Roster Report Here'!$M337="MT",1,0),0)</f>
        <v>0</v>
      </c>
      <c r="BL340" s="120">
        <f>IF('Copy &amp; Paste Roster Report Here'!$A337=BL$7,IF('Copy &amp; Paste Roster Report Here'!$M337="MT",1,0),0)</f>
        <v>0</v>
      </c>
      <c r="BM340" s="120">
        <f>IF('Copy &amp; Paste Roster Report Here'!$A337=BM$7,IF('Copy &amp; Paste Roster Report Here'!$M337="MT",1,0),0)</f>
        <v>0</v>
      </c>
      <c r="BN340" s="120">
        <f>IF('Copy &amp; Paste Roster Report Here'!$A337=BN$7,IF('Copy &amp; Paste Roster Report Here'!$M337="MT",1,0),0)</f>
        <v>0</v>
      </c>
      <c r="BO340" s="120">
        <f>IF('Copy &amp; Paste Roster Report Here'!$A337=BO$7,IF('Copy &amp; Paste Roster Report Here'!$M337="MT",1,0),0)</f>
        <v>0</v>
      </c>
      <c r="BP340" s="120">
        <f>IF('Copy &amp; Paste Roster Report Here'!$A337=BP$7,IF('Copy &amp; Paste Roster Report Here'!$M337="MT",1,0),0)</f>
        <v>0</v>
      </c>
      <c r="BQ340" s="120">
        <f>IF('Copy &amp; Paste Roster Report Here'!$A337=BQ$7,IF('Copy &amp; Paste Roster Report Here'!$M337="MT",1,0),0)</f>
        <v>0</v>
      </c>
      <c r="BR340" s="120">
        <f>IF('Copy &amp; Paste Roster Report Here'!$A337=BR$7,IF('Copy &amp; Paste Roster Report Here'!$M337="MT",1,0),0)</f>
        <v>0</v>
      </c>
      <c r="BS340" s="120">
        <f>IF('Copy &amp; Paste Roster Report Here'!$A337=BS$7,IF('Copy &amp; Paste Roster Report Here'!$M337="MT",1,0),0)</f>
        <v>0</v>
      </c>
      <c r="BT340" s="73">
        <f t="shared" si="87"/>
        <v>0</v>
      </c>
      <c r="BU340" s="121">
        <f>IF('Copy &amp; Paste Roster Report Here'!$A337=BU$7,IF('Copy &amp; Paste Roster Report Here'!$M337="fy",1,0),0)</f>
        <v>0</v>
      </c>
      <c r="BV340" s="121">
        <f>IF('Copy &amp; Paste Roster Report Here'!$A337=BV$7,IF('Copy &amp; Paste Roster Report Here'!$M337="fy",1,0),0)</f>
        <v>0</v>
      </c>
      <c r="BW340" s="121">
        <f>IF('Copy &amp; Paste Roster Report Here'!$A337=BW$7,IF('Copy &amp; Paste Roster Report Here'!$M337="fy",1,0),0)</f>
        <v>0</v>
      </c>
      <c r="BX340" s="121">
        <f>IF('Copy &amp; Paste Roster Report Here'!$A337=BX$7,IF('Copy &amp; Paste Roster Report Here'!$M337="fy",1,0),0)</f>
        <v>0</v>
      </c>
      <c r="BY340" s="121">
        <f>IF('Copy &amp; Paste Roster Report Here'!$A337=BY$7,IF('Copy &amp; Paste Roster Report Here'!$M337="fy",1,0),0)</f>
        <v>0</v>
      </c>
      <c r="BZ340" s="121">
        <f>IF('Copy &amp; Paste Roster Report Here'!$A337=BZ$7,IF('Copy &amp; Paste Roster Report Here'!$M337="fy",1,0),0)</f>
        <v>0</v>
      </c>
      <c r="CA340" s="121">
        <f>IF('Copy &amp; Paste Roster Report Here'!$A337=CA$7,IF('Copy &amp; Paste Roster Report Here'!$M337="fy",1,0),0)</f>
        <v>0</v>
      </c>
      <c r="CB340" s="121">
        <f>IF('Copy &amp; Paste Roster Report Here'!$A337=CB$7,IF('Copy &amp; Paste Roster Report Here'!$M337="fy",1,0),0)</f>
        <v>0</v>
      </c>
      <c r="CC340" s="121">
        <f>IF('Copy &amp; Paste Roster Report Here'!$A337=CC$7,IF('Copy &amp; Paste Roster Report Here'!$M337="fy",1,0),0)</f>
        <v>0</v>
      </c>
      <c r="CD340" s="121">
        <f>IF('Copy &amp; Paste Roster Report Here'!$A337=CD$7,IF('Copy &amp; Paste Roster Report Here'!$M337="fy",1,0),0)</f>
        <v>0</v>
      </c>
      <c r="CE340" s="121">
        <f>IF('Copy &amp; Paste Roster Report Here'!$A337=CE$7,IF('Copy &amp; Paste Roster Report Here'!$M337="fy",1,0),0)</f>
        <v>0</v>
      </c>
      <c r="CF340" s="73">
        <f t="shared" si="88"/>
        <v>0</v>
      </c>
      <c r="CG340" s="122">
        <f>IF('Copy &amp; Paste Roster Report Here'!$A337=CG$7,IF('Copy &amp; Paste Roster Report Here'!$M337="RH",1,0),0)</f>
        <v>0</v>
      </c>
      <c r="CH340" s="122">
        <f>IF('Copy &amp; Paste Roster Report Here'!$A337=CH$7,IF('Copy &amp; Paste Roster Report Here'!$M337="RH",1,0),0)</f>
        <v>0</v>
      </c>
      <c r="CI340" s="122">
        <f>IF('Copy &amp; Paste Roster Report Here'!$A337=CI$7,IF('Copy &amp; Paste Roster Report Here'!$M337="RH",1,0),0)</f>
        <v>0</v>
      </c>
      <c r="CJ340" s="122">
        <f>IF('Copy &amp; Paste Roster Report Here'!$A337=CJ$7,IF('Copy &amp; Paste Roster Report Here'!$M337="RH",1,0),0)</f>
        <v>0</v>
      </c>
      <c r="CK340" s="122">
        <f>IF('Copy &amp; Paste Roster Report Here'!$A337=CK$7,IF('Copy &amp; Paste Roster Report Here'!$M337="RH",1,0),0)</f>
        <v>0</v>
      </c>
      <c r="CL340" s="122">
        <f>IF('Copy &amp; Paste Roster Report Here'!$A337=CL$7,IF('Copy &amp; Paste Roster Report Here'!$M337="RH",1,0),0)</f>
        <v>0</v>
      </c>
      <c r="CM340" s="122">
        <f>IF('Copy &amp; Paste Roster Report Here'!$A337=CM$7,IF('Copy &amp; Paste Roster Report Here'!$M337="RH",1,0),0)</f>
        <v>0</v>
      </c>
      <c r="CN340" s="122">
        <f>IF('Copy &amp; Paste Roster Report Here'!$A337=CN$7,IF('Copy &amp; Paste Roster Report Here'!$M337="RH",1,0),0)</f>
        <v>0</v>
      </c>
      <c r="CO340" s="122">
        <f>IF('Copy &amp; Paste Roster Report Here'!$A337=CO$7,IF('Copy &amp; Paste Roster Report Here'!$M337="RH",1,0),0)</f>
        <v>0</v>
      </c>
      <c r="CP340" s="122">
        <f>IF('Copy &amp; Paste Roster Report Here'!$A337=CP$7,IF('Copy &amp; Paste Roster Report Here'!$M337="RH",1,0),0)</f>
        <v>0</v>
      </c>
      <c r="CQ340" s="122">
        <f>IF('Copy &amp; Paste Roster Report Here'!$A337=CQ$7,IF('Copy &amp; Paste Roster Report Here'!$M337="RH",1,0),0)</f>
        <v>0</v>
      </c>
      <c r="CR340" s="73">
        <f t="shared" si="89"/>
        <v>0</v>
      </c>
      <c r="CS340" s="123">
        <f>IF('Copy &amp; Paste Roster Report Here'!$A337=CS$7,IF('Copy &amp; Paste Roster Report Here'!$M337="QT",1,0),0)</f>
        <v>0</v>
      </c>
      <c r="CT340" s="123">
        <f>IF('Copy &amp; Paste Roster Report Here'!$A337=CT$7,IF('Copy &amp; Paste Roster Report Here'!$M337="QT",1,0),0)</f>
        <v>0</v>
      </c>
      <c r="CU340" s="123">
        <f>IF('Copy &amp; Paste Roster Report Here'!$A337=CU$7,IF('Copy &amp; Paste Roster Report Here'!$M337="QT",1,0),0)</f>
        <v>0</v>
      </c>
      <c r="CV340" s="123">
        <f>IF('Copy &amp; Paste Roster Report Here'!$A337=CV$7,IF('Copy &amp; Paste Roster Report Here'!$M337="QT",1,0),0)</f>
        <v>0</v>
      </c>
      <c r="CW340" s="123">
        <f>IF('Copy &amp; Paste Roster Report Here'!$A337=CW$7,IF('Copy &amp; Paste Roster Report Here'!$M337="QT",1,0),0)</f>
        <v>0</v>
      </c>
      <c r="CX340" s="123">
        <f>IF('Copy &amp; Paste Roster Report Here'!$A337=CX$7,IF('Copy &amp; Paste Roster Report Here'!$M337="QT",1,0),0)</f>
        <v>0</v>
      </c>
      <c r="CY340" s="123">
        <f>IF('Copy &amp; Paste Roster Report Here'!$A337=CY$7,IF('Copy &amp; Paste Roster Report Here'!$M337="QT",1,0),0)</f>
        <v>0</v>
      </c>
      <c r="CZ340" s="123">
        <f>IF('Copy &amp; Paste Roster Report Here'!$A337=CZ$7,IF('Copy &amp; Paste Roster Report Here'!$M337="QT",1,0),0)</f>
        <v>0</v>
      </c>
      <c r="DA340" s="123">
        <f>IF('Copy &amp; Paste Roster Report Here'!$A337=DA$7,IF('Copy &amp; Paste Roster Report Here'!$M337="QT",1,0),0)</f>
        <v>0</v>
      </c>
      <c r="DB340" s="123">
        <f>IF('Copy &amp; Paste Roster Report Here'!$A337=DB$7,IF('Copy &amp; Paste Roster Report Here'!$M337="QT",1,0),0)</f>
        <v>0</v>
      </c>
      <c r="DC340" s="123">
        <f>IF('Copy &amp; Paste Roster Report Here'!$A337=DC$7,IF('Copy &amp; Paste Roster Report Here'!$M337="QT",1,0),0)</f>
        <v>0</v>
      </c>
      <c r="DD340" s="73">
        <f t="shared" si="90"/>
        <v>0</v>
      </c>
      <c r="DE340" s="124">
        <f>IF('Copy &amp; Paste Roster Report Here'!$A337=DE$7,IF('Copy &amp; Paste Roster Report Here'!$M337="xxxxxxxxxxx",1,0),0)</f>
        <v>0</v>
      </c>
      <c r="DF340" s="124">
        <f>IF('Copy &amp; Paste Roster Report Here'!$A337=DF$7,IF('Copy &amp; Paste Roster Report Here'!$M337="xxxxxxxxxxx",1,0),0)</f>
        <v>0</v>
      </c>
      <c r="DG340" s="124">
        <f>IF('Copy &amp; Paste Roster Report Here'!$A337=DG$7,IF('Copy &amp; Paste Roster Report Here'!$M337="xxxxxxxxxxx",1,0),0)</f>
        <v>0</v>
      </c>
      <c r="DH340" s="124">
        <f>IF('Copy &amp; Paste Roster Report Here'!$A337=DH$7,IF('Copy &amp; Paste Roster Report Here'!$M337="xxxxxxxxxxx",1,0),0)</f>
        <v>0</v>
      </c>
      <c r="DI340" s="124">
        <f>IF('Copy &amp; Paste Roster Report Here'!$A337=DI$7,IF('Copy &amp; Paste Roster Report Here'!$M337="xxxxxxxxxxx",1,0),0)</f>
        <v>0</v>
      </c>
      <c r="DJ340" s="124">
        <f>IF('Copy &amp; Paste Roster Report Here'!$A337=DJ$7,IF('Copy &amp; Paste Roster Report Here'!$M337="xxxxxxxxxxx",1,0),0)</f>
        <v>0</v>
      </c>
      <c r="DK340" s="124">
        <f>IF('Copy &amp; Paste Roster Report Here'!$A337=DK$7,IF('Copy &amp; Paste Roster Report Here'!$M337="xxxxxxxxxxx",1,0),0)</f>
        <v>0</v>
      </c>
      <c r="DL340" s="124">
        <f>IF('Copy &amp; Paste Roster Report Here'!$A337=DL$7,IF('Copy &amp; Paste Roster Report Here'!$M337="xxxxxxxxxxx",1,0),0)</f>
        <v>0</v>
      </c>
      <c r="DM340" s="124">
        <f>IF('Copy &amp; Paste Roster Report Here'!$A337=DM$7,IF('Copy &amp; Paste Roster Report Here'!$M337="xxxxxxxxxxx",1,0),0)</f>
        <v>0</v>
      </c>
      <c r="DN340" s="124">
        <f>IF('Copy &amp; Paste Roster Report Here'!$A337=DN$7,IF('Copy &amp; Paste Roster Report Here'!$M337="xxxxxxxxxxx",1,0),0)</f>
        <v>0</v>
      </c>
      <c r="DO340" s="124">
        <f>IF('Copy &amp; Paste Roster Report Here'!$A337=DO$7,IF('Copy &amp; Paste Roster Report Here'!$M337="xxxxxxxxxxx",1,0),0)</f>
        <v>0</v>
      </c>
      <c r="DP340" s="125">
        <f t="shared" si="91"/>
        <v>0</v>
      </c>
      <c r="DQ340" s="126">
        <f t="shared" si="92"/>
        <v>0</v>
      </c>
    </row>
    <row r="341" spans="1:121" x14ac:dyDescent="0.2">
      <c r="A341" s="111">
        <f t="shared" si="78"/>
        <v>0</v>
      </c>
      <c r="B341" s="111">
        <f t="shared" si="79"/>
        <v>0</v>
      </c>
      <c r="C341" s="112">
        <f>+('Copy &amp; Paste Roster Report Here'!$P338-'Copy &amp; Paste Roster Report Here'!$O338)/30</f>
        <v>0</v>
      </c>
      <c r="D341" s="112">
        <f>+('Copy &amp; Paste Roster Report Here'!$P338-'Copy &amp; Paste Roster Report Here'!$O338)</f>
        <v>0</v>
      </c>
      <c r="E341" s="111">
        <f>'Copy &amp; Paste Roster Report Here'!N338</f>
        <v>0</v>
      </c>
      <c r="F341" s="111" t="str">
        <f t="shared" si="80"/>
        <v>N</v>
      </c>
      <c r="G341" s="111">
        <f>'Copy &amp; Paste Roster Report Here'!R338</f>
        <v>0</v>
      </c>
      <c r="H341" s="113">
        <f t="shared" si="81"/>
        <v>0</v>
      </c>
      <c r="I341" s="112">
        <f>IF(F341="N",$F$5-'Copy &amp; Paste Roster Report Here'!O338,+'Copy &amp; Paste Roster Report Here'!Q338-'Copy &amp; Paste Roster Report Here'!O338)</f>
        <v>0</v>
      </c>
      <c r="J341" s="114">
        <f t="shared" si="82"/>
        <v>0</v>
      </c>
      <c r="K341" s="114">
        <f t="shared" si="83"/>
        <v>0</v>
      </c>
      <c r="L341" s="115">
        <f>'Copy &amp; Paste Roster Report Here'!F338</f>
        <v>0</v>
      </c>
      <c r="M341" s="116">
        <f t="shared" si="84"/>
        <v>0</v>
      </c>
      <c r="N341" s="117">
        <f>IF('Copy &amp; Paste Roster Report Here'!$A338='Analytical Tests'!N$7,IF($F341="Y",+$H341*N$6,0),0)</f>
        <v>0</v>
      </c>
      <c r="O341" s="117">
        <f>IF('Copy &amp; Paste Roster Report Here'!$A338='Analytical Tests'!O$7,IF($F341="Y",+$H341*O$6,0),0)</f>
        <v>0</v>
      </c>
      <c r="P341" s="117">
        <f>IF('Copy &amp; Paste Roster Report Here'!$A338='Analytical Tests'!P$7,IF($F341="Y",+$H341*P$6,0),0)</f>
        <v>0</v>
      </c>
      <c r="Q341" s="117">
        <f>IF('Copy &amp; Paste Roster Report Here'!$A338='Analytical Tests'!Q$7,IF($F341="Y",+$H341*Q$6,0),0)</f>
        <v>0</v>
      </c>
      <c r="R341" s="117">
        <f>IF('Copy &amp; Paste Roster Report Here'!$A338='Analytical Tests'!R$7,IF($F341="Y",+$H341*R$6,0),0)</f>
        <v>0</v>
      </c>
      <c r="S341" s="117">
        <f>IF('Copy &amp; Paste Roster Report Here'!$A338='Analytical Tests'!S$7,IF($F341="Y",+$H341*S$6,0),0)</f>
        <v>0</v>
      </c>
      <c r="T341" s="117">
        <f>IF('Copy &amp; Paste Roster Report Here'!$A338='Analytical Tests'!T$7,IF($F341="Y",+$H341*T$6,0),0)</f>
        <v>0</v>
      </c>
      <c r="U341" s="117">
        <f>IF('Copy &amp; Paste Roster Report Here'!$A338='Analytical Tests'!U$7,IF($F341="Y",+$H341*U$6,0),0)</f>
        <v>0</v>
      </c>
      <c r="V341" s="117">
        <f>IF('Copy &amp; Paste Roster Report Here'!$A338='Analytical Tests'!V$7,IF($F341="Y",+$H341*V$6,0),0)</f>
        <v>0</v>
      </c>
      <c r="W341" s="117">
        <f>IF('Copy &amp; Paste Roster Report Here'!$A338='Analytical Tests'!W$7,IF($F341="Y",+$H341*W$6,0),0)</f>
        <v>0</v>
      </c>
      <c r="X341" s="117">
        <f>IF('Copy &amp; Paste Roster Report Here'!$A338='Analytical Tests'!X$7,IF($F341="Y",+$H341*X$6,0),0)</f>
        <v>0</v>
      </c>
      <c r="Y341" s="117" t="b">
        <f>IF('Copy &amp; Paste Roster Report Here'!$A338='Analytical Tests'!Y$7,IF($F341="N",IF($J341&gt;=$C341,Y$6,+($I341/$D341)*Y$6),0))</f>
        <v>0</v>
      </c>
      <c r="Z341" s="117" t="b">
        <f>IF('Copy &amp; Paste Roster Report Here'!$A338='Analytical Tests'!Z$7,IF($F341="N",IF($J341&gt;=$C341,Z$6,+($I341/$D341)*Z$6),0))</f>
        <v>0</v>
      </c>
      <c r="AA341" s="117" t="b">
        <f>IF('Copy &amp; Paste Roster Report Here'!$A338='Analytical Tests'!AA$7,IF($F341="N",IF($J341&gt;=$C341,AA$6,+($I341/$D341)*AA$6),0))</f>
        <v>0</v>
      </c>
      <c r="AB341" s="117" t="b">
        <f>IF('Copy &amp; Paste Roster Report Here'!$A338='Analytical Tests'!AB$7,IF($F341="N",IF($J341&gt;=$C341,AB$6,+($I341/$D341)*AB$6),0))</f>
        <v>0</v>
      </c>
      <c r="AC341" s="117" t="b">
        <f>IF('Copy &amp; Paste Roster Report Here'!$A338='Analytical Tests'!AC$7,IF($F341="N",IF($J341&gt;=$C341,AC$6,+($I341/$D341)*AC$6),0))</f>
        <v>0</v>
      </c>
      <c r="AD341" s="117" t="b">
        <f>IF('Copy &amp; Paste Roster Report Here'!$A338='Analytical Tests'!AD$7,IF($F341="N",IF($J341&gt;=$C341,AD$6,+($I341/$D341)*AD$6),0))</f>
        <v>0</v>
      </c>
      <c r="AE341" s="117" t="b">
        <f>IF('Copy &amp; Paste Roster Report Here'!$A338='Analytical Tests'!AE$7,IF($F341="N",IF($J341&gt;=$C341,AE$6,+($I341/$D341)*AE$6),0))</f>
        <v>0</v>
      </c>
      <c r="AF341" s="117" t="b">
        <f>IF('Copy &amp; Paste Roster Report Here'!$A338='Analytical Tests'!AF$7,IF($F341="N",IF($J341&gt;=$C341,AF$6,+($I341/$D341)*AF$6),0))</f>
        <v>0</v>
      </c>
      <c r="AG341" s="117" t="b">
        <f>IF('Copy &amp; Paste Roster Report Here'!$A338='Analytical Tests'!AG$7,IF($F341="N",IF($J341&gt;=$C341,AG$6,+($I341/$D341)*AG$6),0))</f>
        <v>0</v>
      </c>
      <c r="AH341" s="117" t="b">
        <f>IF('Copy &amp; Paste Roster Report Here'!$A338='Analytical Tests'!AH$7,IF($F341="N",IF($J341&gt;=$C341,AH$6,+($I341/$D341)*AH$6),0))</f>
        <v>0</v>
      </c>
      <c r="AI341" s="117" t="b">
        <f>IF('Copy &amp; Paste Roster Report Here'!$A338='Analytical Tests'!AI$7,IF($F341="N",IF($J341&gt;=$C341,AI$6,+($I341/$D341)*AI$6),0))</f>
        <v>0</v>
      </c>
      <c r="AJ341" s="79"/>
      <c r="AK341" s="118">
        <f>IF('Copy &amp; Paste Roster Report Here'!$A338=AK$7,IF('Copy &amp; Paste Roster Report Here'!$M338="FT",1,0),0)</f>
        <v>0</v>
      </c>
      <c r="AL341" s="118">
        <f>IF('Copy &amp; Paste Roster Report Here'!$A338=AL$7,IF('Copy &amp; Paste Roster Report Here'!$M338="FT",1,0),0)</f>
        <v>0</v>
      </c>
      <c r="AM341" s="118">
        <f>IF('Copy &amp; Paste Roster Report Here'!$A338=AM$7,IF('Copy &amp; Paste Roster Report Here'!$M338="FT",1,0),0)</f>
        <v>0</v>
      </c>
      <c r="AN341" s="118">
        <f>IF('Copy &amp; Paste Roster Report Here'!$A338=AN$7,IF('Copy &amp; Paste Roster Report Here'!$M338="FT",1,0),0)</f>
        <v>0</v>
      </c>
      <c r="AO341" s="118">
        <f>IF('Copy &amp; Paste Roster Report Here'!$A338=AO$7,IF('Copy &amp; Paste Roster Report Here'!$M338="FT",1,0),0)</f>
        <v>0</v>
      </c>
      <c r="AP341" s="118">
        <f>IF('Copy &amp; Paste Roster Report Here'!$A338=AP$7,IF('Copy &amp; Paste Roster Report Here'!$M338="FT",1,0),0)</f>
        <v>0</v>
      </c>
      <c r="AQ341" s="118">
        <f>IF('Copy &amp; Paste Roster Report Here'!$A338=AQ$7,IF('Copy &amp; Paste Roster Report Here'!$M338="FT",1,0),0)</f>
        <v>0</v>
      </c>
      <c r="AR341" s="118">
        <f>IF('Copy &amp; Paste Roster Report Here'!$A338=AR$7,IF('Copy &amp; Paste Roster Report Here'!$M338="FT",1,0),0)</f>
        <v>0</v>
      </c>
      <c r="AS341" s="118">
        <f>IF('Copy &amp; Paste Roster Report Here'!$A338=AS$7,IF('Copy &amp; Paste Roster Report Here'!$M338="FT",1,0),0)</f>
        <v>0</v>
      </c>
      <c r="AT341" s="118">
        <f>IF('Copy &amp; Paste Roster Report Here'!$A338=AT$7,IF('Copy &amp; Paste Roster Report Here'!$M338="FT",1,0),0)</f>
        <v>0</v>
      </c>
      <c r="AU341" s="118">
        <f>IF('Copy &amp; Paste Roster Report Here'!$A338=AU$7,IF('Copy &amp; Paste Roster Report Here'!$M338="FT",1,0),0)</f>
        <v>0</v>
      </c>
      <c r="AV341" s="73">
        <f t="shared" si="85"/>
        <v>0</v>
      </c>
      <c r="AW341" s="119">
        <f>IF('Copy &amp; Paste Roster Report Here'!$A338=AW$7,IF('Copy &amp; Paste Roster Report Here'!$M338="HT",1,0),0)</f>
        <v>0</v>
      </c>
      <c r="AX341" s="119">
        <f>IF('Copy &amp; Paste Roster Report Here'!$A338=AX$7,IF('Copy &amp; Paste Roster Report Here'!$M338="HT",1,0),0)</f>
        <v>0</v>
      </c>
      <c r="AY341" s="119">
        <f>IF('Copy &amp; Paste Roster Report Here'!$A338=AY$7,IF('Copy &amp; Paste Roster Report Here'!$M338="HT",1,0),0)</f>
        <v>0</v>
      </c>
      <c r="AZ341" s="119">
        <f>IF('Copy &amp; Paste Roster Report Here'!$A338=AZ$7,IF('Copy &amp; Paste Roster Report Here'!$M338="HT",1,0),0)</f>
        <v>0</v>
      </c>
      <c r="BA341" s="119">
        <f>IF('Copy &amp; Paste Roster Report Here'!$A338=BA$7,IF('Copy &amp; Paste Roster Report Here'!$M338="HT",1,0),0)</f>
        <v>0</v>
      </c>
      <c r="BB341" s="119">
        <f>IF('Copy &amp; Paste Roster Report Here'!$A338=BB$7,IF('Copy &amp; Paste Roster Report Here'!$M338="HT",1,0),0)</f>
        <v>0</v>
      </c>
      <c r="BC341" s="119">
        <f>IF('Copy &amp; Paste Roster Report Here'!$A338=BC$7,IF('Copy &amp; Paste Roster Report Here'!$M338="HT",1,0),0)</f>
        <v>0</v>
      </c>
      <c r="BD341" s="119">
        <f>IF('Copy &amp; Paste Roster Report Here'!$A338=BD$7,IF('Copy &amp; Paste Roster Report Here'!$M338="HT",1,0),0)</f>
        <v>0</v>
      </c>
      <c r="BE341" s="119">
        <f>IF('Copy &amp; Paste Roster Report Here'!$A338=BE$7,IF('Copy &amp; Paste Roster Report Here'!$M338="HT",1,0),0)</f>
        <v>0</v>
      </c>
      <c r="BF341" s="119">
        <f>IF('Copy &amp; Paste Roster Report Here'!$A338=BF$7,IF('Copy &amp; Paste Roster Report Here'!$M338="HT",1,0),0)</f>
        <v>0</v>
      </c>
      <c r="BG341" s="119">
        <f>IF('Copy &amp; Paste Roster Report Here'!$A338=BG$7,IF('Copy &amp; Paste Roster Report Here'!$M338="HT",1,0),0)</f>
        <v>0</v>
      </c>
      <c r="BH341" s="73">
        <f t="shared" si="86"/>
        <v>0</v>
      </c>
      <c r="BI341" s="120">
        <f>IF('Copy &amp; Paste Roster Report Here'!$A338=BI$7,IF('Copy &amp; Paste Roster Report Here'!$M338="MT",1,0),0)</f>
        <v>0</v>
      </c>
      <c r="BJ341" s="120">
        <f>IF('Copy &amp; Paste Roster Report Here'!$A338=BJ$7,IF('Copy &amp; Paste Roster Report Here'!$M338="MT",1,0),0)</f>
        <v>0</v>
      </c>
      <c r="BK341" s="120">
        <f>IF('Copy &amp; Paste Roster Report Here'!$A338=BK$7,IF('Copy &amp; Paste Roster Report Here'!$M338="MT",1,0),0)</f>
        <v>0</v>
      </c>
      <c r="BL341" s="120">
        <f>IF('Copy &amp; Paste Roster Report Here'!$A338=BL$7,IF('Copy &amp; Paste Roster Report Here'!$M338="MT",1,0),0)</f>
        <v>0</v>
      </c>
      <c r="BM341" s="120">
        <f>IF('Copy &amp; Paste Roster Report Here'!$A338=BM$7,IF('Copy &amp; Paste Roster Report Here'!$M338="MT",1,0),0)</f>
        <v>0</v>
      </c>
      <c r="BN341" s="120">
        <f>IF('Copy &amp; Paste Roster Report Here'!$A338=BN$7,IF('Copy &amp; Paste Roster Report Here'!$M338="MT",1,0),0)</f>
        <v>0</v>
      </c>
      <c r="BO341" s="120">
        <f>IF('Copy &amp; Paste Roster Report Here'!$A338=BO$7,IF('Copy &amp; Paste Roster Report Here'!$M338="MT",1,0),0)</f>
        <v>0</v>
      </c>
      <c r="BP341" s="120">
        <f>IF('Copy &amp; Paste Roster Report Here'!$A338=BP$7,IF('Copy &amp; Paste Roster Report Here'!$M338="MT",1,0),0)</f>
        <v>0</v>
      </c>
      <c r="BQ341" s="120">
        <f>IF('Copy &amp; Paste Roster Report Here'!$A338=BQ$7,IF('Copy &amp; Paste Roster Report Here'!$M338="MT",1,0),0)</f>
        <v>0</v>
      </c>
      <c r="BR341" s="120">
        <f>IF('Copy &amp; Paste Roster Report Here'!$A338=BR$7,IF('Copy &amp; Paste Roster Report Here'!$M338="MT",1,0),0)</f>
        <v>0</v>
      </c>
      <c r="BS341" s="120">
        <f>IF('Copy &amp; Paste Roster Report Here'!$A338=BS$7,IF('Copy &amp; Paste Roster Report Here'!$M338="MT",1,0),0)</f>
        <v>0</v>
      </c>
      <c r="BT341" s="73">
        <f t="shared" si="87"/>
        <v>0</v>
      </c>
      <c r="BU341" s="121">
        <f>IF('Copy &amp; Paste Roster Report Here'!$A338=BU$7,IF('Copy &amp; Paste Roster Report Here'!$M338="fy",1,0),0)</f>
        <v>0</v>
      </c>
      <c r="BV341" s="121">
        <f>IF('Copy &amp; Paste Roster Report Here'!$A338=BV$7,IF('Copy &amp; Paste Roster Report Here'!$M338="fy",1,0),0)</f>
        <v>0</v>
      </c>
      <c r="BW341" s="121">
        <f>IF('Copy &amp; Paste Roster Report Here'!$A338=BW$7,IF('Copy &amp; Paste Roster Report Here'!$M338="fy",1,0),0)</f>
        <v>0</v>
      </c>
      <c r="BX341" s="121">
        <f>IF('Copy &amp; Paste Roster Report Here'!$A338=BX$7,IF('Copy &amp; Paste Roster Report Here'!$M338="fy",1,0),0)</f>
        <v>0</v>
      </c>
      <c r="BY341" s="121">
        <f>IF('Copy &amp; Paste Roster Report Here'!$A338=BY$7,IF('Copy &amp; Paste Roster Report Here'!$M338="fy",1,0),0)</f>
        <v>0</v>
      </c>
      <c r="BZ341" s="121">
        <f>IF('Copy &amp; Paste Roster Report Here'!$A338=BZ$7,IF('Copy &amp; Paste Roster Report Here'!$M338="fy",1,0),0)</f>
        <v>0</v>
      </c>
      <c r="CA341" s="121">
        <f>IF('Copy &amp; Paste Roster Report Here'!$A338=CA$7,IF('Copy &amp; Paste Roster Report Here'!$M338="fy",1,0),0)</f>
        <v>0</v>
      </c>
      <c r="CB341" s="121">
        <f>IF('Copy &amp; Paste Roster Report Here'!$A338=CB$7,IF('Copy &amp; Paste Roster Report Here'!$M338="fy",1,0),0)</f>
        <v>0</v>
      </c>
      <c r="CC341" s="121">
        <f>IF('Copy &amp; Paste Roster Report Here'!$A338=CC$7,IF('Copy &amp; Paste Roster Report Here'!$M338="fy",1,0),0)</f>
        <v>0</v>
      </c>
      <c r="CD341" s="121">
        <f>IF('Copy &amp; Paste Roster Report Here'!$A338=CD$7,IF('Copy &amp; Paste Roster Report Here'!$M338="fy",1,0),0)</f>
        <v>0</v>
      </c>
      <c r="CE341" s="121">
        <f>IF('Copy &amp; Paste Roster Report Here'!$A338=CE$7,IF('Copy &amp; Paste Roster Report Here'!$M338="fy",1,0),0)</f>
        <v>0</v>
      </c>
      <c r="CF341" s="73">
        <f t="shared" si="88"/>
        <v>0</v>
      </c>
      <c r="CG341" s="122">
        <f>IF('Copy &amp; Paste Roster Report Here'!$A338=CG$7,IF('Copy &amp; Paste Roster Report Here'!$M338="RH",1,0),0)</f>
        <v>0</v>
      </c>
      <c r="CH341" s="122">
        <f>IF('Copy &amp; Paste Roster Report Here'!$A338=CH$7,IF('Copy &amp; Paste Roster Report Here'!$M338="RH",1,0),0)</f>
        <v>0</v>
      </c>
      <c r="CI341" s="122">
        <f>IF('Copy &amp; Paste Roster Report Here'!$A338=CI$7,IF('Copy &amp; Paste Roster Report Here'!$M338="RH",1,0),0)</f>
        <v>0</v>
      </c>
      <c r="CJ341" s="122">
        <f>IF('Copy &amp; Paste Roster Report Here'!$A338=CJ$7,IF('Copy &amp; Paste Roster Report Here'!$M338="RH",1,0),0)</f>
        <v>0</v>
      </c>
      <c r="CK341" s="122">
        <f>IF('Copy &amp; Paste Roster Report Here'!$A338=CK$7,IF('Copy &amp; Paste Roster Report Here'!$M338="RH",1,0),0)</f>
        <v>0</v>
      </c>
      <c r="CL341" s="122">
        <f>IF('Copy &amp; Paste Roster Report Here'!$A338=CL$7,IF('Copy &amp; Paste Roster Report Here'!$M338="RH",1,0),0)</f>
        <v>0</v>
      </c>
      <c r="CM341" s="122">
        <f>IF('Copy &amp; Paste Roster Report Here'!$A338=CM$7,IF('Copy &amp; Paste Roster Report Here'!$M338="RH",1,0),0)</f>
        <v>0</v>
      </c>
      <c r="CN341" s="122">
        <f>IF('Copy &amp; Paste Roster Report Here'!$A338=CN$7,IF('Copy &amp; Paste Roster Report Here'!$M338="RH",1,0),0)</f>
        <v>0</v>
      </c>
      <c r="CO341" s="122">
        <f>IF('Copy &amp; Paste Roster Report Here'!$A338=CO$7,IF('Copy &amp; Paste Roster Report Here'!$M338="RH",1,0),0)</f>
        <v>0</v>
      </c>
      <c r="CP341" s="122">
        <f>IF('Copy &amp; Paste Roster Report Here'!$A338=CP$7,IF('Copy &amp; Paste Roster Report Here'!$M338="RH",1,0),0)</f>
        <v>0</v>
      </c>
      <c r="CQ341" s="122">
        <f>IF('Copy &amp; Paste Roster Report Here'!$A338=CQ$7,IF('Copy &amp; Paste Roster Report Here'!$M338="RH",1,0),0)</f>
        <v>0</v>
      </c>
      <c r="CR341" s="73">
        <f t="shared" si="89"/>
        <v>0</v>
      </c>
      <c r="CS341" s="123">
        <f>IF('Copy &amp; Paste Roster Report Here'!$A338=CS$7,IF('Copy &amp; Paste Roster Report Here'!$M338="QT",1,0),0)</f>
        <v>0</v>
      </c>
      <c r="CT341" s="123">
        <f>IF('Copy &amp; Paste Roster Report Here'!$A338=CT$7,IF('Copy &amp; Paste Roster Report Here'!$M338="QT",1,0),0)</f>
        <v>0</v>
      </c>
      <c r="CU341" s="123">
        <f>IF('Copy &amp; Paste Roster Report Here'!$A338=CU$7,IF('Copy &amp; Paste Roster Report Here'!$M338="QT",1,0),0)</f>
        <v>0</v>
      </c>
      <c r="CV341" s="123">
        <f>IF('Copy &amp; Paste Roster Report Here'!$A338=CV$7,IF('Copy &amp; Paste Roster Report Here'!$M338="QT",1,0),0)</f>
        <v>0</v>
      </c>
      <c r="CW341" s="123">
        <f>IF('Copy &amp; Paste Roster Report Here'!$A338=CW$7,IF('Copy &amp; Paste Roster Report Here'!$M338="QT",1,0),0)</f>
        <v>0</v>
      </c>
      <c r="CX341" s="123">
        <f>IF('Copy &amp; Paste Roster Report Here'!$A338=CX$7,IF('Copy &amp; Paste Roster Report Here'!$M338="QT",1,0),0)</f>
        <v>0</v>
      </c>
      <c r="CY341" s="123">
        <f>IF('Copy &amp; Paste Roster Report Here'!$A338=CY$7,IF('Copy &amp; Paste Roster Report Here'!$M338="QT",1,0),0)</f>
        <v>0</v>
      </c>
      <c r="CZ341" s="123">
        <f>IF('Copy &amp; Paste Roster Report Here'!$A338=CZ$7,IF('Copy &amp; Paste Roster Report Here'!$M338="QT",1,0),0)</f>
        <v>0</v>
      </c>
      <c r="DA341" s="123">
        <f>IF('Copy &amp; Paste Roster Report Here'!$A338=DA$7,IF('Copy &amp; Paste Roster Report Here'!$M338="QT",1,0),0)</f>
        <v>0</v>
      </c>
      <c r="DB341" s="123">
        <f>IF('Copy &amp; Paste Roster Report Here'!$A338=DB$7,IF('Copy &amp; Paste Roster Report Here'!$M338="QT",1,0),0)</f>
        <v>0</v>
      </c>
      <c r="DC341" s="123">
        <f>IF('Copy &amp; Paste Roster Report Here'!$A338=DC$7,IF('Copy &amp; Paste Roster Report Here'!$M338="QT",1,0),0)</f>
        <v>0</v>
      </c>
      <c r="DD341" s="73">
        <f t="shared" si="90"/>
        <v>0</v>
      </c>
      <c r="DE341" s="124">
        <f>IF('Copy &amp; Paste Roster Report Here'!$A338=DE$7,IF('Copy &amp; Paste Roster Report Here'!$M338="xxxxxxxxxxx",1,0),0)</f>
        <v>0</v>
      </c>
      <c r="DF341" s="124">
        <f>IF('Copy &amp; Paste Roster Report Here'!$A338=DF$7,IF('Copy &amp; Paste Roster Report Here'!$M338="xxxxxxxxxxx",1,0),0)</f>
        <v>0</v>
      </c>
      <c r="DG341" s="124">
        <f>IF('Copy &amp; Paste Roster Report Here'!$A338=DG$7,IF('Copy &amp; Paste Roster Report Here'!$M338="xxxxxxxxxxx",1,0),0)</f>
        <v>0</v>
      </c>
      <c r="DH341" s="124">
        <f>IF('Copy &amp; Paste Roster Report Here'!$A338=DH$7,IF('Copy &amp; Paste Roster Report Here'!$M338="xxxxxxxxxxx",1,0),0)</f>
        <v>0</v>
      </c>
      <c r="DI341" s="124">
        <f>IF('Copy &amp; Paste Roster Report Here'!$A338=DI$7,IF('Copy &amp; Paste Roster Report Here'!$M338="xxxxxxxxxxx",1,0),0)</f>
        <v>0</v>
      </c>
      <c r="DJ341" s="124">
        <f>IF('Copy &amp; Paste Roster Report Here'!$A338=DJ$7,IF('Copy &amp; Paste Roster Report Here'!$M338="xxxxxxxxxxx",1,0),0)</f>
        <v>0</v>
      </c>
      <c r="DK341" s="124">
        <f>IF('Copy &amp; Paste Roster Report Here'!$A338=DK$7,IF('Copy &amp; Paste Roster Report Here'!$M338="xxxxxxxxxxx",1,0),0)</f>
        <v>0</v>
      </c>
      <c r="DL341" s="124">
        <f>IF('Copy &amp; Paste Roster Report Here'!$A338=DL$7,IF('Copy &amp; Paste Roster Report Here'!$M338="xxxxxxxxxxx",1,0),0)</f>
        <v>0</v>
      </c>
      <c r="DM341" s="124">
        <f>IF('Copy &amp; Paste Roster Report Here'!$A338=DM$7,IF('Copy &amp; Paste Roster Report Here'!$M338="xxxxxxxxxxx",1,0),0)</f>
        <v>0</v>
      </c>
      <c r="DN341" s="124">
        <f>IF('Copy &amp; Paste Roster Report Here'!$A338=DN$7,IF('Copy &amp; Paste Roster Report Here'!$M338="xxxxxxxxxxx",1,0),0)</f>
        <v>0</v>
      </c>
      <c r="DO341" s="124">
        <f>IF('Copy &amp; Paste Roster Report Here'!$A338=DO$7,IF('Copy &amp; Paste Roster Report Here'!$M338="xxxxxxxxxxx",1,0),0)</f>
        <v>0</v>
      </c>
      <c r="DP341" s="125">
        <f t="shared" si="91"/>
        <v>0</v>
      </c>
      <c r="DQ341" s="126">
        <f t="shared" si="92"/>
        <v>0</v>
      </c>
    </row>
    <row r="342" spans="1:121" x14ac:dyDescent="0.2">
      <c r="A342" s="111">
        <f t="shared" si="78"/>
        <v>0</v>
      </c>
      <c r="B342" s="111">
        <f t="shared" si="79"/>
        <v>0</v>
      </c>
      <c r="C342" s="112">
        <f>+('Copy &amp; Paste Roster Report Here'!$P339-'Copy &amp; Paste Roster Report Here'!$O339)/30</f>
        <v>0</v>
      </c>
      <c r="D342" s="112">
        <f>+('Copy &amp; Paste Roster Report Here'!$P339-'Copy &amp; Paste Roster Report Here'!$O339)</f>
        <v>0</v>
      </c>
      <c r="E342" s="111">
        <f>'Copy &amp; Paste Roster Report Here'!N339</f>
        <v>0</v>
      </c>
      <c r="F342" s="111" t="str">
        <f t="shared" si="80"/>
        <v>N</v>
      </c>
      <c r="G342" s="111">
        <f>'Copy &amp; Paste Roster Report Here'!R339</f>
        <v>0</v>
      </c>
      <c r="H342" s="113">
        <f t="shared" si="81"/>
        <v>0</v>
      </c>
      <c r="I342" s="112">
        <f>IF(F342="N",$F$5-'Copy &amp; Paste Roster Report Here'!O339,+'Copy &amp; Paste Roster Report Here'!Q339-'Copy &amp; Paste Roster Report Here'!O339)</f>
        <v>0</v>
      </c>
      <c r="J342" s="114">
        <f t="shared" si="82"/>
        <v>0</v>
      </c>
      <c r="K342" s="114">
        <f t="shared" si="83"/>
        <v>0</v>
      </c>
      <c r="L342" s="115">
        <f>'Copy &amp; Paste Roster Report Here'!F339</f>
        <v>0</v>
      </c>
      <c r="M342" s="116">
        <f t="shared" si="84"/>
        <v>0</v>
      </c>
      <c r="N342" s="117">
        <f>IF('Copy &amp; Paste Roster Report Here'!$A339='Analytical Tests'!N$7,IF($F342="Y",+$H342*N$6,0),0)</f>
        <v>0</v>
      </c>
      <c r="O342" s="117">
        <f>IF('Copy &amp; Paste Roster Report Here'!$A339='Analytical Tests'!O$7,IF($F342="Y",+$H342*O$6,0),0)</f>
        <v>0</v>
      </c>
      <c r="P342" s="117">
        <f>IF('Copy &amp; Paste Roster Report Here'!$A339='Analytical Tests'!P$7,IF($F342="Y",+$H342*P$6,0),0)</f>
        <v>0</v>
      </c>
      <c r="Q342" s="117">
        <f>IF('Copy &amp; Paste Roster Report Here'!$A339='Analytical Tests'!Q$7,IF($F342="Y",+$H342*Q$6,0),0)</f>
        <v>0</v>
      </c>
      <c r="R342" s="117">
        <f>IF('Copy &amp; Paste Roster Report Here'!$A339='Analytical Tests'!R$7,IF($F342="Y",+$H342*R$6,0),0)</f>
        <v>0</v>
      </c>
      <c r="S342" s="117">
        <f>IF('Copy &amp; Paste Roster Report Here'!$A339='Analytical Tests'!S$7,IF($F342="Y",+$H342*S$6,0),0)</f>
        <v>0</v>
      </c>
      <c r="T342" s="117">
        <f>IF('Copy &amp; Paste Roster Report Here'!$A339='Analytical Tests'!T$7,IF($F342="Y",+$H342*T$6,0),0)</f>
        <v>0</v>
      </c>
      <c r="U342" s="117">
        <f>IF('Copy &amp; Paste Roster Report Here'!$A339='Analytical Tests'!U$7,IF($F342="Y",+$H342*U$6,0),0)</f>
        <v>0</v>
      </c>
      <c r="V342" s="117">
        <f>IF('Copy &amp; Paste Roster Report Here'!$A339='Analytical Tests'!V$7,IF($F342="Y",+$H342*V$6,0),0)</f>
        <v>0</v>
      </c>
      <c r="W342" s="117">
        <f>IF('Copy &amp; Paste Roster Report Here'!$A339='Analytical Tests'!W$7,IF($F342="Y",+$H342*W$6,0),0)</f>
        <v>0</v>
      </c>
      <c r="X342" s="117">
        <f>IF('Copy &amp; Paste Roster Report Here'!$A339='Analytical Tests'!X$7,IF($F342="Y",+$H342*X$6,0),0)</f>
        <v>0</v>
      </c>
      <c r="Y342" s="117" t="b">
        <f>IF('Copy &amp; Paste Roster Report Here'!$A339='Analytical Tests'!Y$7,IF($F342="N",IF($J342&gt;=$C342,Y$6,+($I342/$D342)*Y$6),0))</f>
        <v>0</v>
      </c>
      <c r="Z342" s="117" t="b">
        <f>IF('Copy &amp; Paste Roster Report Here'!$A339='Analytical Tests'!Z$7,IF($F342="N",IF($J342&gt;=$C342,Z$6,+($I342/$D342)*Z$6),0))</f>
        <v>0</v>
      </c>
      <c r="AA342" s="117" t="b">
        <f>IF('Copy &amp; Paste Roster Report Here'!$A339='Analytical Tests'!AA$7,IF($F342="N",IF($J342&gt;=$C342,AA$6,+($I342/$D342)*AA$6),0))</f>
        <v>0</v>
      </c>
      <c r="AB342" s="117" t="b">
        <f>IF('Copy &amp; Paste Roster Report Here'!$A339='Analytical Tests'!AB$7,IF($F342="N",IF($J342&gt;=$C342,AB$6,+($I342/$D342)*AB$6),0))</f>
        <v>0</v>
      </c>
      <c r="AC342" s="117" t="b">
        <f>IF('Copy &amp; Paste Roster Report Here'!$A339='Analytical Tests'!AC$7,IF($F342="N",IF($J342&gt;=$C342,AC$6,+($I342/$D342)*AC$6),0))</f>
        <v>0</v>
      </c>
      <c r="AD342" s="117" t="b">
        <f>IF('Copy &amp; Paste Roster Report Here'!$A339='Analytical Tests'!AD$7,IF($F342="N",IF($J342&gt;=$C342,AD$6,+($I342/$D342)*AD$6),0))</f>
        <v>0</v>
      </c>
      <c r="AE342" s="117" t="b">
        <f>IF('Copy &amp; Paste Roster Report Here'!$A339='Analytical Tests'!AE$7,IF($F342="N",IF($J342&gt;=$C342,AE$6,+($I342/$D342)*AE$6),0))</f>
        <v>0</v>
      </c>
      <c r="AF342" s="117" t="b">
        <f>IF('Copy &amp; Paste Roster Report Here'!$A339='Analytical Tests'!AF$7,IF($F342="N",IF($J342&gt;=$C342,AF$6,+($I342/$D342)*AF$6),0))</f>
        <v>0</v>
      </c>
      <c r="AG342" s="117" t="b">
        <f>IF('Copy &amp; Paste Roster Report Here'!$A339='Analytical Tests'!AG$7,IF($F342="N",IF($J342&gt;=$C342,AG$6,+($I342/$D342)*AG$6),0))</f>
        <v>0</v>
      </c>
      <c r="AH342" s="117" t="b">
        <f>IF('Copy &amp; Paste Roster Report Here'!$A339='Analytical Tests'!AH$7,IF($F342="N",IF($J342&gt;=$C342,AH$6,+($I342/$D342)*AH$6),0))</f>
        <v>0</v>
      </c>
      <c r="AI342" s="117" t="b">
        <f>IF('Copy &amp; Paste Roster Report Here'!$A339='Analytical Tests'!AI$7,IF($F342="N",IF($J342&gt;=$C342,AI$6,+($I342/$D342)*AI$6),0))</f>
        <v>0</v>
      </c>
      <c r="AJ342" s="79"/>
      <c r="AK342" s="118">
        <f>IF('Copy &amp; Paste Roster Report Here'!$A339=AK$7,IF('Copy &amp; Paste Roster Report Here'!$M339="FT",1,0),0)</f>
        <v>0</v>
      </c>
      <c r="AL342" s="118">
        <f>IF('Copy &amp; Paste Roster Report Here'!$A339=AL$7,IF('Copy &amp; Paste Roster Report Here'!$M339="FT",1,0),0)</f>
        <v>0</v>
      </c>
      <c r="AM342" s="118">
        <f>IF('Copy &amp; Paste Roster Report Here'!$A339=AM$7,IF('Copy &amp; Paste Roster Report Here'!$M339="FT",1,0),0)</f>
        <v>0</v>
      </c>
      <c r="AN342" s="118">
        <f>IF('Copy &amp; Paste Roster Report Here'!$A339=AN$7,IF('Copy &amp; Paste Roster Report Here'!$M339="FT",1,0),0)</f>
        <v>0</v>
      </c>
      <c r="AO342" s="118">
        <f>IF('Copy &amp; Paste Roster Report Here'!$A339=AO$7,IF('Copy &amp; Paste Roster Report Here'!$M339="FT",1,0),0)</f>
        <v>0</v>
      </c>
      <c r="AP342" s="118">
        <f>IF('Copy &amp; Paste Roster Report Here'!$A339=AP$7,IF('Copy &amp; Paste Roster Report Here'!$M339="FT",1,0),0)</f>
        <v>0</v>
      </c>
      <c r="AQ342" s="118">
        <f>IF('Copy &amp; Paste Roster Report Here'!$A339=AQ$7,IF('Copy &amp; Paste Roster Report Here'!$M339="FT",1,0),0)</f>
        <v>0</v>
      </c>
      <c r="AR342" s="118">
        <f>IF('Copy &amp; Paste Roster Report Here'!$A339=AR$7,IF('Copy &amp; Paste Roster Report Here'!$M339="FT",1,0),0)</f>
        <v>0</v>
      </c>
      <c r="AS342" s="118">
        <f>IF('Copy &amp; Paste Roster Report Here'!$A339=AS$7,IF('Copy &amp; Paste Roster Report Here'!$M339="FT",1,0),0)</f>
        <v>0</v>
      </c>
      <c r="AT342" s="118">
        <f>IF('Copy &amp; Paste Roster Report Here'!$A339=AT$7,IF('Copy &amp; Paste Roster Report Here'!$M339="FT",1,0),0)</f>
        <v>0</v>
      </c>
      <c r="AU342" s="118">
        <f>IF('Copy &amp; Paste Roster Report Here'!$A339=AU$7,IF('Copy &amp; Paste Roster Report Here'!$M339="FT",1,0),0)</f>
        <v>0</v>
      </c>
      <c r="AV342" s="73">
        <f t="shared" si="85"/>
        <v>0</v>
      </c>
      <c r="AW342" s="119">
        <f>IF('Copy &amp; Paste Roster Report Here'!$A339=AW$7,IF('Copy &amp; Paste Roster Report Here'!$M339="HT",1,0),0)</f>
        <v>0</v>
      </c>
      <c r="AX342" s="119">
        <f>IF('Copy &amp; Paste Roster Report Here'!$A339=AX$7,IF('Copy &amp; Paste Roster Report Here'!$M339="HT",1,0),0)</f>
        <v>0</v>
      </c>
      <c r="AY342" s="119">
        <f>IF('Copy &amp; Paste Roster Report Here'!$A339=AY$7,IF('Copy &amp; Paste Roster Report Here'!$M339="HT",1,0),0)</f>
        <v>0</v>
      </c>
      <c r="AZ342" s="119">
        <f>IF('Copy &amp; Paste Roster Report Here'!$A339=AZ$7,IF('Copy &amp; Paste Roster Report Here'!$M339="HT",1,0),0)</f>
        <v>0</v>
      </c>
      <c r="BA342" s="119">
        <f>IF('Copy &amp; Paste Roster Report Here'!$A339=BA$7,IF('Copy &amp; Paste Roster Report Here'!$M339="HT",1,0),0)</f>
        <v>0</v>
      </c>
      <c r="BB342" s="119">
        <f>IF('Copy &amp; Paste Roster Report Here'!$A339=BB$7,IF('Copy &amp; Paste Roster Report Here'!$M339="HT",1,0),0)</f>
        <v>0</v>
      </c>
      <c r="BC342" s="119">
        <f>IF('Copy &amp; Paste Roster Report Here'!$A339=BC$7,IF('Copy &amp; Paste Roster Report Here'!$M339="HT",1,0),0)</f>
        <v>0</v>
      </c>
      <c r="BD342" s="119">
        <f>IF('Copy &amp; Paste Roster Report Here'!$A339=BD$7,IF('Copy &amp; Paste Roster Report Here'!$M339="HT",1,0),0)</f>
        <v>0</v>
      </c>
      <c r="BE342" s="119">
        <f>IF('Copy &amp; Paste Roster Report Here'!$A339=BE$7,IF('Copy &amp; Paste Roster Report Here'!$M339="HT",1,0),0)</f>
        <v>0</v>
      </c>
      <c r="BF342" s="119">
        <f>IF('Copy &amp; Paste Roster Report Here'!$A339=BF$7,IF('Copy &amp; Paste Roster Report Here'!$M339="HT",1,0),0)</f>
        <v>0</v>
      </c>
      <c r="BG342" s="119">
        <f>IF('Copy &amp; Paste Roster Report Here'!$A339=BG$7,IF('Copy &amp; Paste Roster Report Here'!$M339="HT",1,0),0)</f>
        <v>0</v>
      </c>
      <c r="BH342" s="73">
        <f t="shared" si="86"/>
        <v>0</v>
      </c>
      <c r="BI342" s="120">
        <f>IF('Copy &amp; Paste Roster Report Here'!$A339=BI$7,IF('Copy &amp; Paste Roster Report Here'!$M339="MT",1,0),0)</f>
        <v>0</v>
      </c>
      <c r="BJ342" s="120">
        <f>IF('Copy &amp; Paste Roster Report Here'!$A339=BJ$7,IF('Copy &amp; Paste Roster Report Here'!$M339="MT",1,0),0)</f>
        <v>0</v>
      </c>
      <c r="BK342" s="120">
        <f>IF('Copy &amp; Paste Roster Report Here'!$A339=BK$7,IF('Copy &amp; Paste Roster Report Here'!$M339="MT",1,0),0)</f>
        <v>0</v>
      </c>
      <c r="BL342" s="120">
        <f>IF('Copy &amp; Paste Roster Report Here'!$A339=BL$7,IF('Copy &amp; Paste Roster Report Here'!$M339="MT",1,0),0)</f>
        <v>0</v>
      </c>
      <c r="BM342" s="120">
        <f>IF('Copy &amp; Paste Roster Report Here'!$A339=BM$7,IF('Copy &amp; Paste Roster Report Here'!$M339="MT",1,0),0)</f>
        <v>0</v>
      </c>
      <c r="BN342" s="120">
        <f>IF('Copy &amp; Paste Roster Report Here'!$A339=BN$7,IF('Copy &amp; Paste Roster Report Here'!$M339="MT",1,0),0)</f>
        <v>0</v>
      </c>
      <c r="BO342" s="120">
        <f>IF('Copy &amp; Paste Roster Report Here'!$A339=BO$7,IF('Copy &amp; Paste Roster Report Here'!$M339="MT",1,0),0)</f>
        <v>0</v>
      </c>
      <c r="BP342" s="120">
        <f>IF('Copy &amp; Paste Roster Report Here'!$A339=BP$7,IF('Copy &amp; Paste Roster Report Here'!$M339="MT",1,0),0)</f>
        <v>0</v>
      </c>
      <c r="BQ342" s="120">
        <f>IF('Copy &amp; Paste Roster Report Here'!$A339=BQ$7,IF('Copy &amp; Paste Roster Report Here'!$M339="MT",1,0),0)</f>
        <v>0</v>
      </c>
      <c r="BR342" s="120">
        <f>IF('Copy &amp; Paste Roster Report Here'!$A339=BR$7,IF('Copy &amp; Paste Roster Report Here'!$M339="MT",1,0),0)</f>
        <v>0</v>
      </c>
      <c r="BS342" s="120">
        <f>IF('Copy &amp; Paste Roster Report Here'!$A339=BS$7,IF('Copy &amp; Paste Roster Report Here'!$M339="MT",1,0),0)</f>
        <v>0</v>
      </c>
      <c r="BT342" s="73">
        <f t="shared" si="87"/>
        <v>0</v>
      </c>
      <c r="BU342" s="121">
        <f>IF('Copy &amp; Paste Roster Report Here'!$A339=BU$7,IF('Copy &amp; Paste Roster Report Here'!$M339="fy",1,0),0)</f>
        <v>0</v>
      </c>
      <c r="BV342" s="121">
        <f>IF('Copy &amp; Paste Roster Report Here'!$A339=BV$7,IF('Copy &amp; Paste Roster Report Here'!$M339="fy",1,0),0)</f>
        <v>0</v>
      </c>
      <c r="BW342" s="121">
        <f>IF('Copy &amp; Paste Roster Report Here'!$A339=BW$7,IF('Copy &amp; Paste Roster Report Here'!$M339="fy",1,0),0)</f>
        <v>0</v>
      </c>
      <c r="BX342" s="121">
        <f>IF('Copy &amp; Paste Roster Report Here'!$A339=BX$7,IF('Copy &amp; Paste Roster Report Here'!$M339="fy",1,0),0)</f>
        <v>0</v>
      </c>
      <c r="BY342" s="121">
        <f>IF('Copy &amp; Paste Roster Report Here'!$A339=BY$7,IF('Copy &amp; Paste Roster Report Here'!$M339="fy",1,0),0)</f>
        <v>0</v>
      </c>
      <c r="BZ342" s="121">
        <f>IF('Copy &amp; Paste Roster Report Here'!$A339=BZ$7,IF('Copy &amp; Paste Roster Report Here'!$M339="fy",1,0),0)</f>
        <v>0</v>
      </c>
      <c r="CA342" s="121">
        <f>IF('Copy &amp; Paste Roster Report Here'!$A339=CA$7,IF('Copy &amp; Paste Roster Report Here'!$M339="fy",1,0),0)</f>
        <v>0</v>
      </c>
      <c r="CB342" s="121">
        <f>IF('Copy &amp; Paste Roster Report Here'!$A339=CB$7,IF('Copy &amp; Paste Roster Report Here'!$M339="fy",1,0),0)</f>
        <v>0</v>
      </c>
      <c r="CC342" s="121">
        <f>IF('Copy &amp; Paste Roster Report Here'!$A339=CC$7,IF('Copy &amp; Paste Roster Report Here'!$M339="fy",1,0),0)</f>
        <v>0</v>
      </c>
      <c r="CD342" s="121">
        <f>IF('Copy &amp; Paste Roster Report Here'!$A339=CD$7,IF('Copy &amp; Paste Roster Report Here'!$M339="fy",1,0),0)</f>
        <v>0</v>
      </c>
      <c r="CE342" s="121">
        <f>IF('Copy &amp; Paste Roster Report Here'!$A339=CE$7,IF('Copy &amp; Paste Roster Report Here'!$M339="fy",1,0),0)</f>
        <v>0</v>
      </c>
      <c r="CF342" s="73">
        <f t="shared" si="88"/>
        <v>0</v>
      </c>
      <c r="CG342" s="122">
        <f>IF('Copy &amp; Paste Roster Report Here'!$A339=CG$7,IF('Copy &amp; Paste Roster Report Here'!$M339="RH",1,0),0)</f>
        <v>0</v>
      </c>
      <c r="CH342" s="122">
        <f>IF('Copy &amp; Paste Roster Report Here'!$A339=CH$7,IF('Copy &amp; Paste Roster Report Here'!$M339="RH",1,0),0)</f>
        <v>0</v>
      </c>
      <c r="CI342" s="122">
        <f>IF('Copy &amp; Paste Roster Report Here'!$A339=CI$7,IF('Copy &amp; Paste Roster Report Here'!$M339="RH",1,0),0)</f>
        <v>0</v>
      </c>
      <c r="CJ342" s="122">
        <f>IF('Copy &amp; Paste Roster Report Here'!$A339=CJ$7,IF('Copy &amp; Paste Roster Report Here'!$M339="RH",1,0),0)</f>
        <v>0</v>
      </c>
      <c r="CK342" s="122">
        <f>IF('Copy &amp; Paste Roster Report Here'!$A339=CK$7,IF('Copy &amp; Paste Roster Report Here'!$M339="RH",1,0),0)</f>
        <v>0</v>
      </c>
      <c r="CL342" s="122">
        <f>IF('Copy &amp; Paste Roster Report Here'!$A339=CL$7,IF('Copy &amp; Paste Roster Report Here'!$M339="RH",1,0),0)</f>
        <v>0</v>
      </c>
      <c r="CM342" s="122">
        <f>IF('Copy &amp; Paste Roster Report Here'!$A339=CM$7,IF('Copy &amp; Paste Roster Report Here'!$M339="RH",1,0),0)</f>
        <v>0</v>
      </c>
      <c r="CN342" s="122">
        <f>IF('Copy &amp; Paste Roster Report Here'!$A339=CN$7,IF('Copy &amp; Paste Roster Report Here'!$M339="RH",1,0),0)</f>
        <v>0</v>
      </c>
      <c r="CO342" s="122">
        <f>IF('Copy &amp; Paste Roster Report Here'!$A339=CO$7,IF('Copy &amp; Paste Roster Report Here'!$M339="RH",1,0),0)</f>
        <v>0</v>
      </c>
      <c r="CP342" s="122">
        <f>IF('Copy &amp; Paste Roster Report Here'!$A339=CP$7,IF('Copy &amp; Paste Roster Report Here'!$M339="RH",1,0),0)</f>
        <v>0</v>
      </c>
      <c r="CQ342" s="122">
        <f>IF('Copy &amp; Paste Roster Report Here'!$A339=CQ$7,IF('Copy &amp; Paste Roster Report Here'!$M339="RH",1,0),0)</f>
        <v>0</v>
      </c>
      <c r="CR342" s="73">
        <f t="shared" si="89"/>
        <v>0</v>
      </c>
      <c r="CS342" s="123">
        <f>IF('Copy &amp; Paste Roster Report Here'!$A339=CS$7,IF('Copy &amp; Paste Roster Report Here'!$M339="QT",1,0),0)</f>
        <v>0</v>
      </c>
      <c r="CT342" s="123">
        <f>IF('Copy &amp; Paste Roster Report Here'!$A339=CT$7,IF('Copy &amp; Paste Roster Report Here'!$M339="QT",1,0),0)</f>
        <v>0</v>
      </c>
      <c r="CU342" s="123">
        <f>IF('Copy &amp; Paste Roster Report Here'!$A339=CU$7,IF('Copy &amp; Paste Roster Report Here'!$M339="QT",1,0),0)</f>
        <v>0</v>
      </c>
      <c r="CV342" s="123">
        <f>IF('Copy &amp; Paste Roster Report Here'!$A339=CV$7,IF('Copy &amp; Paste Roster Report Here'!$M339="QT",1,0),0)</f>
        <v>0</v>
      </c>
      <c r="CW342" s="123">
        <f>IF('Copy &amp; Paste Roster Report Here'!$A339=CW$7,IF('Copy &amp; Paste Roster Report Here'!$M339="QT",1,0),0)</f>
        <v>0</v>
      </c>
      <c r="CX342" s="123">
        <f>IF('Copy &amp; Paste Roster Report Here'!$A339=CX$7,IF('Copy &amp; Paste Roster Report Here'!$M339="QT",1,0),0)</f>
        <v>0</v>
      </c>
      <c r="CY342" s="123">
        <f>IF('Copy &amp; Paste Roster Report Here'!$A339=CY$7,IF('Copy &amp; Paste Roster Report Here'!$M339="QT",1,0),0)</f>
        <v>0</v>
      </c>
      <c r="CZ342" s="123">
        <f>IF('Copy &amp; Paste Roster Report Here'!$A339=CZ$7,IF('Copy &amp; Paste Roster Report Here'!$M339="QT",1,0),0)</f>
        <v>0</v>
      </c>
      <c r="DA342" s="123">
        <f>IF('Copy &amp; Paste Roster Report Here'!$A339=DA$7,IF('Copy &amp; Paste Roster Report Here'!$M339="QT",1,0),0)</f>
        <v>0</v>
      </c>
      <c r="DB342" s="123">
        <f>IF('Copy &amp; Paste Roster Report Here'!$A339=DB$7,IF('Copy &amp; Paste Roster Report Here'!$M339="QT",1,0),0)</f>
        <v>0</v>
      </c>
      <c r="DC342" s="123">
        <f>IF('Copy &amp; Paste Roster Report Here'!$A339=DC$7,IF('Copy &amp; Paste Roster Report Here'!$M339="QT",1,0),0)</f>
        <v>0</v>
      </c>
      <c r="DD342" s="73">
        <f t="shared" si="90"/>
        <v>0</v>
      </c>
      <c r="DE342" s="124">
        <f>IF('Copy &amp; Paste Roster Report Here'!$A339=DE$7,IF('Copy &amp; Paste Roster Report Here'!$M339="xxxxxxxxxxx",1,0),0)</f>
        <v>0</v>
      </c>
      <c r="DF342" s="124">
        <f>IF('Copy &amp; Paste Roster Report Here'!$A339=DF$7,IF('Copy &amp; Paste Roster Report Here'!$M339="xxxxxxxxxxx",1,0),0)</f>
        <v>0</v>
      </c>
      <c r="DG342" s="124">
        <f>IF('Copy &amp; Paste Roster Report Here'!$A339=DG$7,IF('Copy &amp; Paste Roster Report Here'!$M339="xxxxxxxxxxx",1,0),0)</f>
        <v>0</v>
      </c>
      <c r="DH342" s="124">
        <f>IF('Copy &amp; Paste Roster Report Here'!$A339=DH$7,IF('Copy &amp; Paste Roster Report Here'!$M339="xxxxxxxxxxx",1,0),0)</f>
        <v>0</v>
      </c>
      <c r="DI342" s="124">
        <f>IF('Copy &amp; Paste Roster Report Here'!$A339=DI$7,IF('Copy &amp; Paste Roster Report Here'!$M339="xxxxxxxxxxx",1,0),0)</f>
        <v>0</v>
      </c>
      <c r="DJ342" s="124">
        <f>IF('Copy &amp; Paste Roster Report Here'!$A339=DJ$7,IF('Copy &amp; Paste Roster Report Here'!$M339="xxxxxxxxxxx",1,0),0)</f>
        <v>0</v>
      </c>
      <c r="DK342" s="124">
        <f>IF('Copy &amp; Paste Roster Report Here'!$A339=DK$7,IF('Copy &amp; Paste Roster Report Here'!$M339="xxxxxxxxxxx",1,0),0)</f>
        <v>0</v>
      </c>
      <c r="DL342" s="124">
        <f>IF('Copy &amp; Paste Roster Report Here'!$A339=DL$7,IF('Copy &amp; Paste Roster Report Here'!$M339="xxxxxxxxxxx",1,0),0)</f>
        <v>0</v>
      </c>
      <c r="DM342" s="124">
        <f>IF('Copy &amp; Paste Roster Report Here'!$A339=DM$7,IF('Copy &amp; Paste Roster Report Here'!$M339="xxxxxxxxxxx",1,0),0)</f>
        <v>0</v>
      </c>
      <c r="DN342" s="124">
        <f>IF('Copy &amp; Paste Roster Report Here'!$A339=DN$7,IF('Copy &amp; Paste Roster Report Here'!$M339="xxxxxxxxxxx",1,0),0)</f>
        <v>0</v>
      </c>
      <c r="DO342" s="124">
        <f>IF('Copy &amp; Paste Roster Report Here'!$A339=DO$7,IF('Copy &amp; Paste Roster Report Here'!$M339="xxxxxxxxxxx",1,0),0)</f>
        <v>0</v>
      </c>
      <c r="DP342" s="125">
        <f t="shared" si="91"/>
        <v>0</v>
      </c>
      <c r="DQ342" s="126">
        <f t="shared" si="92"/>
        <v>0</v>
      </c>
    </row>
    <row r="343" spans="1:121" x14ac:dyDescent="0.2">
      <c r="A343" s="111">
        <f t="shared" si="78"/>
        <v>0</v>
      </c>
      <c r="B343" s="111">
        <f t="shared" si="79"/>
        <v>0</v>
      </c>
      <c r="C343" s="112">
        <f>+('Copy &amp; Paste Roster Report Here'!$P340-'Copy &amp; Paste Roster Report Here'!$O340)/30</f>
        <v>0</v>
      </c>
      <c r="D343" s="112">
        <f>+('Copy &amp; Paste Roster Report Here'!$P340-'Copy &amp; Paste Roster Report Here'!$O340)</f>
        <v>0</v>
      </c>
      <c r="E343" s="111">
        <f>'Copy &amp; Paste Roster Report Here'!N340</f>
        <v>0</v>
      </c>
      <c r="F343" s="111" t="str">
        <f t="shared" si="80"/>
        <v>N</v>
      </c>
      <c r="G343" s="111">
        <f>'Copy &amp; Paste Roster Report Here'!R340</f>
        <v>0</v>
      </c>
      <c r="H343" s="113">
        <f t="shared" si="81"/>
        <v>0</v>
      </c>
      <c r="I343" s="112">
        <f>IF(F343="N",$F$5-'Copy &amp; Paste Roster Report Here'!O340,+'Copy &amp; Paste Roster Report Here'!Q340-'Copy &amp; Paste Roster Report Here'!O340)</f>
        <v>0</v>
      </c>
      <c r="J343" s="114">
        <f t="shared" si="82"/>
        <v>0</v>
      </c>
      <c r="K343" s="114">
        <f t="shared" si="83"/>
        <v>0</v>
      </c>
      <c r="L343" s="115">
        <f>'Copy &amp; Paste Roster Report Here'!F340</f>
        <v>0</v>
      </c>
      <c r="M343" s="116">
        <f t="shared" si="84"/>
        <v>0</v>
      </c>
      <c r="N343" s="117">
        <f>IF('Copy &amp; Paste Roster Report Here'!$A340='Analytical Tests'!N$7,IF($F343="Y",+$H343*N$6,0),0)</f>
        <v>0</v>
      </c>
      <c r="O343" s="117">
        <f>IF('Copy &amp; Paste Roster Report Here'!$A340='Analytical Tests'!O$7,IF($F343="Y",+$H343*O$6,0),0)</f>
        <v>0</v>
      </c>
      <c r="P343" s="117">
        <f>IF('Copy &amp; Paste Roster Report Here'!$A340='Analytical Tests'!P$7,IF($F343="Y",+$H343*P$6,0),0)</f>
        <v>0</v>
      </c>
      <c r="Q343" s="117">
        <f>IF('Copy &amp; Paste Roster Report Here'!$A340='Analytical Tests'!Q$7,IF($F343="Y",+$H343*Q$6,0),0)</f>
        <v>0</v>
      </c>
      <c r="R343" s="117">
        <f>IF('Copy &amp; Paste Roster Report Here'!$A340='Analytical Tests'!R$7,IF($F343="Y",+$H343*R$6,0),0)</f>
        <v>0</v>
      </c>
      <c r="S343" s="117">
        <f>IF('Copy &amp; Paste Roster Report Here'!$A340='Analytical Tests'!S$7,IF($F343="Y",+$H343*S$6,0),0)</f>
        <v>0</v>
      </c>
      <c r="T343" s="117">
        <f>IF('Copy &amp; Paste Roster Report Here'!$A340='Analytical Tests'!T$7,IF($F343="Y",+$H343*T$6,0),0)</f>
        <v>0</v>
      </c>
      <c r="U343" s="117">
        <f>IF('Copy &amp; Paste Roster Report Here'!$A340='Analytical Tests'!U$7,IF($F343="Y",+$H343*U$6,0),0)</f>
        <v>0</v>
      </c>
      <c r="V343" s="117">
        <f>IF('Copy &amp; Paste Roster Report Here'!$A340='Analytical Tests'!V$7,IF($F343="Y",+$H343*V$6,0),0)</f>
        <v>0</v>
      </c>
      <c r="W343" s="117">
        <f>IF('Copy &amp; Paste Roster Report Here'!$A340='Analytical Tests'!W$7,IF($F343="Y",+$H343*W$6,0),0)</f>
        <v>0</v>
      </c>
      <c r="X343" s="117">
        <f>IF('Copy &amp; Paste Roster Report Here'!$A340='Analytical Tests'!X$7,IF($F343="Y",+$H343*X$6,0),0)</f>
        <v>0</v>
      </c>
      <c r="Y343" s="117" t="b">
        <f>IF('Copy &amp; Paste Roster Report Here'!$A340='Analytical Tests'!Y$7,IF($F343="N",IF($J343&gt;=$C343,Y$6,+($I343/$D343)*Y$6),0))</f>
        <v>0</v>
      </c>
      <c r="Z343" s="117" t="b">
        <f>IF('Copy &amp; Paste Roster Report Here'!$A340='Analytical Tests'!Z$7,IF($F343="N",IF($J343&gt;=$C343,Z$6,+($I343/$D343)*Z$6),0))</f>
        <v>0</v>
      </c>
      <c r="AA343" s="117" t="b">
        <f>IF('Copy &amp; Paste Roster Report Here'!$A340='Analytical Tests'!AA$7,IF($F343="N",IF($J343&gt;=$C343,AA$6,+($I343/$D343)*AA$6),0))</f>
        <v>0</v>
      </c>
      <c r="AB343" s="117" t="b">
        <f>IF('Copy &amp; Paste Roster Report Here'!$A340='Analytical Tests'!AB$7,IF($F343="N",IF($J343&gt;=$C343,AB$6,+($I343/$D343)*AB$6),0))</f>
        <v>0</v>
      </c>
      <c r="AC343" s="117" t="b">
        <f>IF('Copy &amp; Paste Roster Report Here'!$A340='Analytical Tests'!AC$7,IF($F343="N",IF($J343&gt;=$C343,AC$6,+($I343/$D343)*AC$6),0))</f>
        <v>0</v>
      </c>
      <c r="AD343" s="117" t="b">
        <f>IF('Copy &amp; Paste Roster Report Here'!$A340='Analytical Tests'!AD$7,IF($F343="N",IF($J343&gt;=$C343,AD$6,+($I343/$D343)*AD$6),0))</f>
        <v>0</v>
      </c>
      <c r="AE343" s="117" t="b">
        <f>IF('Copy &amp; Paste Roster Report Here'!$A340='Analytical Tests'!AE$7,IF($F343="N",IF($J343&gt;=$C343,AE$6,+($I343/$D343)*AE$6),0))</f>
        <v>0</v>
      </c>
      <c r="AF343" s="117" t="b">
        <f>IF('Copy &amp; Paste Roster Report Here'!$A340='Analytical Tests'!AF$7,IF($F343="N",IF($J343&gt;=$C343,AF$6,+($I343/$D343)*AF$6),0))</f>
        <v>0</v>
      </c>
      <c r="AG343" s="117" t="b">
        <f>IF('Copy &amp; Paste Roster Report Here'!$A340='Analytical Tests'!AG$7,IF($F343="N",IF($J343&gt;=$C343,AG$6,+($I343/$D343)*AG$6),0))</f>
        <v>0</v>
      </c>
      <c r="AH343" s="117" t="b">
        <f>IF('Copy &amp; Paste Roster Report Here'!$A340='Analytical Tests'!AH$7,IF($F343="N",IF($J343&gt;=$C343,AH$6,+($I343/$D343)*AH$6),0))</f>
        <v>0</v>
      </c>
      <c r="AI343" s="117" t="b">
        <f>IF('Copy &amp; Paste Roster Report Here'!$A340='Analytical Tests'!AI$7,IF($F343="N",IF($J343&gt;=$C343,AI$6,+($I343/$D343)*AI$6),0))</f>
        <v>0</v>
      </c>
      <c r="AJ343" s="79"/>
      <c r="AK343" s="118">
        <f>IF('Copy &amp; Paste Roster Report Here'!$A340=AK$7,IF('Copy &amp; Paste Roster Report Here'!$M340="FT",1,0),0)</f>
        <v>0</v>
      </c>
      <c r="AL343" s="118">
        <f>IF('Copy &amp; Paste Roster Report Here'!$A340=AL$7,IF('Copy &amp; Paste Roster Report Here'!$M340="FT",1,0),0)</f>
        <v>0</v>
      </c>
      <c r="AM343" s="118">
        <f>IF('Copy &amp; Paste Roster Report Here'!$A340=AM$7,IF('Copy &amp; Paste Roster Report Here'!$M340="FT",1,0),0)</f>
        <v>0</v>
      </c>
      <c r="AN343" s="118">
        <f>IF('Copy &amp; Paste Roster Report Here'!$A340=AN$7,IF('Copy &amp; Paste Roster Report Here'!$M340="FT",1,0),0)</f>
        <v>0</v>
      </c>
      <c r="AO343" s="118">
        <f>IF('Copy &amp; Paste Roster Report Here'!$A340=AO$7,IF('Copy &amp; Paste Roster Report Here'!$M340="FT",1,0),0)</f>
        <v>0</v>
      </c>
      <c r="AP343" s="118">
        <f>IF('Copy &amp; Paste Roster Report Here'!$A340=AP$7,IF('Copy &amp; Paste Roster Report Here'!$M340="FT",1,0),0)</f>
        <v>0</v>
      </c>
      <c r="AQ343" s="118">
        <f>IF('Copy &amp; Paste Roster Report Here'!$A340=AQ$7,IF('Copy &amp; Paste Roster Report Here'!$M340="FT",1,0),0)</f>
        <v>0</v>
      </c>
      <c r="AR343" s="118">
        <f>IF('Copy &amp; Paste Roster Report Here'!$A340=AR$7,IF('Copy &amp; Paste Roster Report Here'!$M340="FT",1,0),0)</f>
        <v>0</v>
      </c>
      <c r="AS343" s="118">
        <f>IF('Copy &amp; Paste Roster Report Here'!$A340=AS$7,IF('Copy &amp; Paste Roster Report Here'!$M340="FT",1,0),0)</f>
        <v>0</v>
      </c>
      <c r="AT343" s="118">
        <f>IF('Copy &amp; Paste Roster Report Here'!$A340=AT$7,IF('Copy &amp; Paste Roster Report Here'!$M340="FT",1,0),0)</f>
        <v>0</v>
      </c>
      <c r="AU343" s="118">
        <f>IF('Copy &amp; Paste Roster Report Here'!$A340=AU$7,IF('Copy &amp; Paste Roster Report Here'!$M340="FT",1,0),0)</f>
        <v>0</v>
      </c>
      <c r="AV343" s="73">
        <f t="shared" si="85"/>
        <v>0</v>
      </c>
      <c r="AW343" s="119">
        <f>IF('Copy &amp; Paste Roster Report Here'!$A340=AW$7,IF('Copy &amp; Paste Roster Report Here'!$M340="HT",1,0),0)</f>
        <v>0</v>
      </c>
      <c r="AX343" s="119">
        <f>IF('Copy &amp; Paste Roster Report Here'!$A340=AX$7,IF('Copy &amp; Paste Roster Report Here'!$M340="HT",1,0),0)</f>
        <v>0</v>
      </c>
      <c r="AY343" s="119">
        <f>IF('Copy &amp; Paste Roster Report Here'!$A340=AY$7,IF('Copy &amp; Paste Roster Report Here'!$M340="HT",1,0),0)</f>
        <v>0</v>
      </c>
      <c r="AZ343" s="119">
        <f>IF('Copy &amp; Paste Roster Report Here'!$A340=AZ$7,IF('Copy &amp; Paste Roster Report Here'!$M340="HT",1,0),0)</f>
        <v>0</v>
      </c>
      <c r="BA343" s="119">
        <f>IF('Copy &amp; Paste Roster Report Here'!$A340=BA$7,IF('Copy &amp; Paste Roster Report Here'!$M340="HT",1,0),0)</f>
        <v>0</v>
      </c>
      <c r="BB343" s="119">
        <f>IF('Copy &amp; Paste Roster Report Here'!$A340=BB$7,IF('Copy &amp; Paste Roster Report Here'!$M340="HT",1,0),0)</f>
        <v>0</v>
      </c>
      <c r="BC343" s="119">
        <f>IF('Copy &amp; Paste Roster Report Here'!$A340=BC$7,IF('Copy &amp; Paste Roster Report Here'!$M340="HT",1,0),0)</f>
        <v>0</v>
      </c>
      <c r="BD343" s="119">
        <f>IF('Copy &amp; Paste Roster Report Here'!$A340=BD$7,IF('Copy &amp; Paste Roster Report Here'!$M340="HT",1,0),0)</f>
        <v>0</v>
      </c>
      <c r="BE343" s="119">
        <f>IF('Copy &amp; Paste Roster Report Here'!$A340=BE$7,IF('Copy &amp; Paste Roster Report Here'!$M340="HT",1,0),0)</f>
        <v>0</v>
      </c>
      <c r="BF343" s="119">
        <f>IF('Copy &amp; Paste Roster Report Here'!$A340=BF$7,IF('Copy &amp; Paste Roster Report Here'!$M340="HT",1,0),0)</f>
        <v>0</v>
      </c>
      <c r="BG343" s="119">
        <f>IF('Copy &amp; Paste Roster Report Here'!$A340=BG$7,IF('Copy &amp; Paste Roster Report Here'!$M340="HT",1,0),0)</f>
        <v>0</v>
      </c>
      <c r="BH343" s="73">
        <f t="shared" si="86"/>
        <v>0</v>
      </c>
      <c r="BI343" s="120">
        <f>IF('Copy &amp; Paste Roster Report Here'!$A340=BI$7,IF('Copy &amp; Paste Roster Report Here'!$M340="MT",1,0),0)</f>
        <v>0</v>
      </c>
      <c r="BJ343" s="120">
        <f>IF('Copy &amp; Paste Roster Report Here'!$A340=BJ$7,IF('Copy &amp; Paste Roster Report Here'!$M340="MT",1,0),0)</f>
        <v>0</v>
      </c>
      <c r="BK343" s="120">
        <f>IF('Copy &amp; Paste Roster Report Here'!$A340=BK$7,IF('Copy &amp; Paste Roster Report Here'!$M340="MT",1,0),0)</f>
        <v>0</v>
      </c>
      <c r="BL343" s="120">
        <f>IF('Copy &amp; Paste Roster Report Here'!$A340=BL$7,IF('Copy &amp; Paste Roster Report Here'!$M340="MT",1,0),0)</f>
        <v>0</v>
      </c>
      <c r="BM343" s="120">
        <f>IF('Copy &amp; Paste Roster Report Here'!$A340=BM$7,IF('Copy &amp; Paste Roster Report Here'!$M340="MT",1,0),0)</f>
        <v>0</v>
      </c>
      <c r="BN343" s="120">
        <f>IF('Copy &amp; Paste Roster Report Here'!$A340=BN$7,IF('Copy &amp; Paste Roster Report Here'!$M340="MT",1,0),0)</f>
        <v>0</v>
      </c>
      <c r="BO343" s="120">
        <f>IF('Copy &amp; Paste Roster Report Here'!$A340=BO$7,IF('Copy &amp; Paste Roster Report Here'!$M340="MT",1,0),0)</f>
        <v>0</v>
      </c>
      <c r="BP343" s="120">
        <f>IF('Copy &amp; Paste Roster Report Here'!$A340=BP$7,IF('Copy &amp; Paste Roster Report Here'!$M340="MT",1,0),0)</f>
        <v>0</v>
      </c>
      <c r="BQ343" s="120">
        <f>IF('Copy &amp; Paste Roster Report Here'!$A340=BQ$7,IF('Copy &amp; Paste Roster Report Here'!$M340="MT",1,0),0)</f>
        <v>0</v>
      </c>
      <c r="BR343" s="120">
        <f>IF('Copy &amp; Paste Roster Report Here'!$A340=BR$7,IF('Copy &amp; Paste Roster Report Here'!$M340="MT",1,0),0)</f>
        <v>0</v>
      </c>
      <c r="BS343" s="120">
        <f>IF('Copy &amp; Paste Roster Report Here'!$A340=BS$7,IF('Copy &amp; Paste Roster Report Here'!$M340="MT",1,0),0)</f>
        <v>0</v>
      </c>
      <c r="BT343" s="73">
        <f t="shared" si="87"/>
        <v>0</v>
      </c>
      <c r="BU343" s="121">
        <f>IF('Copy &amp; Paste Roster Report Here'!$A340=BU$7,IF('Copy &amp; Paste Roster Report Here'!$M340="fy",1,0),0)</f>
        <v>0</v>
      </c>
      <c r="BV343" s="121">
        <f>IF('Copy &amp; Paste Roster Report Here'!$A340=BV$7,IF('Copy &amp; Paste Roster Report Here'!$M340="fy",1,0),0)</f>
        <v>0</v>
      </c>
      <c r="BW343" s="121">
        <f>IF('Copy &amp; Paste Roster Report Here'!$A340=BW$7,IF('Copy &amp; Paste Roster Report Here'!$M340="fy",1,0),0)</f>
        <v>0</v>
      </c>
      <c r="BX343" s="121">
        <f>IF('Copy &amp; Paste Roster Report Here'!$A340=BX$7,IF('Copy &amp; Paste Roster Report Here'!$M340="fy",1,0),0)</f>
        <v>0</v>
      </c>
      <c r="BY343" s="121">
        <f>IF('Copy &amp; Paste Roster Report Here'!$A340=BY$7,IF('Copy &amp; Paste Roster Report Here'!$M340="fy",1,0),0)</f>
        <v>0</v>
      </c>
      <c r="BZ343" s="121">
        <f>IF('Copy &amp; Paste Roster Report Here'!$A340=BZ$7,IF('Copy &amp; Paste Roster Report Here'!$M340="fy",1,0),0)</f>
        <v>0</v>
      </c>
      <c r="CA343" s="121">
        <f>IF('Copy &amp; Paste Roster Report Here'!$A340=CA$7,IF('Copy &amp; Paste Roster Report Here'!$M340="fy",1,0),0)</f>
        <v>0</v>
      </c>
      <c r="CB343" s="121">
        <f>IF('Copy &amp; Paste Roster Report Here'!$A340=CB$7,IF('Copy &amp; Paste Roster Report Here'!$M340="fy",1,0),0)</f>
        <v>0</v>
      </c>
      <c r="CC343" s="121">
        <f>IF('Copy &amp; Paste Roster Report Here'!$A340=CC$7,IF('Copy &amp; Paste Roster Report Here'!$M340="fy",1,0),0)</f>
        <v>0</v>
      </c>
      <c r="CD343" s="121">
        <f>IF('Copy &amp; Paste Roster Report Here'!$A340=CD$7,IF('Copy &amp; Paste Roster Report Here'!$M340="fy",1,0),0)</f>
        <v>0</v>
      </c>
      <c r="CE343" s="121">
        <f>IF('Copy &amp; Paste Roster Report Here'!$A340=CE$7,IF('Copy &amp; Paste Roster Report Here'!$M340="fy",1,0),0)</f>
        <v>0</v>
      </c>
      <c r="CF343" s="73">
        <f t="shared" si="88"/>
        <v>0</v>
      </c>
      <c r="CG343" s="122">
        <f>IF('Copy &amp; Paste Roster Report Here'!$A340=CG$7,IF('Copy &amp; Paste Roster Report Here'!$M340="RH",1,0),0)</f>
        <v>0</v>
      </c>
      <c r="CH343" s="122">
        <f>IF('Copy &amp; Paste Roster Report Here'!$A340=CH$7,IF('Copy &amp; Paste Roster Report Here'!$M340="RH",1,0),0)</f>
        <v>0</v>
      </c>
      <c r="CI343" s="122">
        <f>IF('Copy &amp; Paste Roster Report Here'!$A340=CI$7,IF('Copy &amp; Paste Roster Report Here'!$M340="RH",1,0),0)</f>
        <v>0</v>
      </c>
      <c r="CJ343" s="122">
        <f>IF('Copy &amp; Paste Roster Report Here'!$A340=CJ$7,IF('Copy &amp; Paste Roster Report Here'!$M340="RH",1,0),0)</f>
        <v>0</v>
      </c>
      <c r="CK343" s="122">
        <f>IF('Copy &amp; Paste Roster Report Here'!$A340=CK$7,IF('Copy &amp; Paste Roster Report Here'!$M340="RH",1,0),0)</f>
        <v>0</v>
      </c>
      <c r="CL343" s="122">
        <f>IF('Copy &amp; Paste Roster Report Here'!$A340=CL$7,IF('Copy &amp; Paste Roster Report Here'!$M340="RH",1,0),0)</f>
        <v>0</v>
      </c>
      <c r="CM343" s="122">
        <f>IF('Copy &amp; Paste Roster Report Here'!$A340=CM$7,IF('Copy &amp; Paste Roster Report Here'!$M340="RH",1,0),0)</f>
        <v>0</v>
      </c>
      <c r="CN343" s="122">
        <f>IF('Copy &amp; Paste Roster Report Here'!$A340=CN$7,IF('Copy &amp; Paste Roster Report Here'!$M340="RH",1,0),0)</f>
        <v>0</v>
      </c>
      <c r="CO343" s="122">
        <f>IF('Copy &amp; Paste Roster Report Here'!$A340=CO$7,IF('Copy &amp; Paste Roster Report Here'!$M340="RH",1,0),0)</f>
        <v>0</v>
      </c>
      <c r="CP343" s="122">
        <f>IF('Copy &amp; Paste Roster Report Here'!$A340=CP$7,IF('Copy &amp; Paste Roster Report Here'!$M340="RH",1,0),0)</f>
        <v>0</v>
      </c>
      <c r="CQ343" s="122">
        <f>IF('Copy &amp; Paste Roster Report Here'!$A340=CQ$7,IF('Copy &amp; Paste Roster Report Here'!$M340="RH",1,0),0)</f>
        <v>0</v>
      </c>
      <c r="CR343" s="73">
        <f t="shared" si="89"/>
        <v>0</v>
      </c>
      <c r="CS343" s="123">
        <f>IF('Copy &amp; Paste Roster Report Here'!$A340=CS$7,IF('Copy &amp; Paste Roster Report Here'!$M340="QT",1,0),0)</f>
        <v>0</v>
      </c>
      <c r="CT343" s="123">
        <f>IF('Copy &amp; Paste Roster Report Here'!$A340=CT$7,IF('Copy &amp; Paste Roster Report Here'!$M340="QT",1,0),0)</f>
        <v>0</v>
      </c>
      <c r="CU343" s="123">
        <f>IF('Copy &amp; Paste Roster Report Here'!$A340=CU$7,IF('Copy &amp; Paste Roster Report Here'!$M340="QT",1,0),0)</f>
        <v>0</v>
      </c>
      <c r="CV343" s="123">
        <f>IF('Copy &amp; Paste Roster Report Here'!$A340=CV$7,IF('Copy &amp; Paste Roster Report Here'!$M340="QT",1,0),0)</f>
        <v>0</v>
      </c>
      <c r="CW343" s="123">
        <f>IF('Copy &amp; Paste Roster Report Here'!$A340=CW$7,IF('Copy &amp; Paste Roster Report Here'!$M340="QT",1,0),0)</f>
        <v>0</v>
      </c>
      <c r="CX343" s="123">
        <f>IF('Copy &amp; Paste Roster Report Here'!$A340=CX$7,IF('Copy &amp; Paste Roster Report Here'!$M340="QT",1,0),0)</f>
        <v>0</v>
      </c>
      <c r="CY343" s="123">
        <f>IF('Copy &amp; Paste Roster Report Here'!$A340=CY$7,IF('Copy &amp; Paste Roster Report Here'!$M340="QT",1,0),0)</f>
        <v>0</v>
      </c>
      <c r="CZ343" s="123">
        <f>IF('Copy &amp; Paste Roster Report Here'!$A340=CZ$7,IF('Copy &amp; Paste Roster Report Here'!$M340="QT",1,0),0)</f>
        <v>0</v>
      </c>
      <c r="DA343" s="123">
        <f>IF('Copy &amp; Paste Roster Report Here'!$A340=DA$7,IF('Copy &amp; Paste Roster Report Here'!$M340="QT",1,0),0)</f>
        <v>0</v>
      </c>
      <c r="DB343" s="123">
        <f>IF('Copy &amp; Paste Roster Report Here'!$A340=DB$7,IF('Copy &amp; Paste Roster Report Here'!$M340="QT",1,0),0)</f>
        <v>0</v>
      </c>
      <c r="DC343" s="123">
        <f>IF('Copy &amp; Paste Roster Report Here'!$A340=DC$7,IF('Copy &amp; Paste Roster Report Here'!$M340="QT",1,0),0)</f>
        <v>0</v>
      </c>
      <c r="DD343" s="73">
        <f t="shared" si="90"/>
        <v>0</v>
      </c>
      <c r="DE343" s="124">
        <f>IF('Copy &amp; Paste Roster Report Here'!$A340=DE$7,IF('Copy &amp; Paste Roster Report Here'!$M340="xxxxxxxxxxx",1,0),0)</f>
        <v>0</v>
      </c>
      <c r="DF343" s="124">
        <f>IF('Copy &amp; Paste Roster Report Here'!$A340=DF$7,IF('Copy &amp; Paste Roster Report Here'!$M340="xxxxxxxxxxx",1,0),0)</f>
        <v>0</v>
      </c>
      <c r="DG343" s="124">
        <f>IF('Copy &amp; Paste Roster Report Here'!$A340=DG$7,IF('Copy &amp; Paste Roster Report Here'!$M340="xxxxxxxxxxx",1,0),0)</f>
        <v>0</v>
      </c>
      <c r="DH343" s="124">
        <f>IF('Copy &amp; Paste Roster Report Here'!$A340=DH$7,IF('Copy &amp; Paste Roster Report Here'!$M340="xxxxxxxxxxx",1,0),0)</f>
        <v>0</v>
      </c>
      <c r="DI343" s="124">
        <f>IF('Copy &amp; Paste Roster Report Here'!$A340=DI$7,IF('Copy &amp; Paste Roster Report Here'!$M340="xxxxxxxxxxx",1,0),0)</f>
        <v>0</v>
      </c>
      <c r="DJ343" s="124">
        <f>IF('Copy &amp; Paste Roster Report Here'!$A340=DJ$7,IF('Copy &amp; Paste Roster Report Here'!$M340="xxxxxxxxxxx",1,0),0)</f>
        <v>0</v>
      </c>
      <c r="DK343" s="124">
        <f>IF('Copy &amp; Paste Roster Report Here'!$A340=DK$7,IF('Copy &amp; Paste Roster Report Here'!$M340="xxxxxxxxxxx",1,0),0)</f>
        <v>0</v>
      </c>
      <c r="DL343" s="124">
        <f>IF('Copy &amp; Paste Roster Report Here'!$A340=DL$7,IF('Copy &amp; Paste Roster Report Here'!$M340="xxxxxxxxxxx",1,0),0)</f>
        <v>0</v>
      </c>
      <c r="DM343" s="124">
        <f>IF('Copy &amp; Paste Roster Report Here'!$A340=DM$7,IF('Copy &amp; Paste Roster Report Here'!$M340="xxxxxxxxxxx",1,0),0)</f>
        <v>0</v>
      </c>
      <c r="DN343" s="124">
        <f>IF('Copy &amp; Paste Roster Report Here'!$A340=DN$7,IF('Copy &amp; Paste Roster Report Here'!$M340="xxxxxxxxxxx",1,0),0)</f>
        <v>0</v>
      </c>
      <c r="DO343" s="124">
        <f>IF('Copy &amp; Paste Roster Report Here'!$A340=DO$7,IF('Copy &amp; Paste Roster Report Here'!$M340="xxxxxxxxxxx",1,0),0)</f>
        <v>0</v>
      </c>
      <c r="DP343" s="125">
        <f t="shared" si="91"/>
        <v>0</v>
      </c>
      <c r="DQ343" s="126">
        <f t="shared" si="92"/>
        <v>0</v>
      </c>
    </row>
    <row r="344" spans="1:121" x14ac:dyDescent="0.2">
      <c r="A344" s="111">
        <f t="shared" si="78"/>
        <v>0</v>
      </c>
      <c r="B344" s="111">
        <f t="shared" si="79"/>
        <v>0</v>
      </c>
      <c r="C344" s="112">
        <f>+('Copy &amp; Paste Roster Report Here'!$P341-'Copy &amp; Paste Roster Report Here'!$O341)/30</f>
        <v>0</v>
      </c>
      <c r="D344" s="112">
        <f>+('Copy &amp; Paste Roster Report Here'!$P341-'Copy &amp; Paste Roster Report Here'!$O341)</f>
        <v>0</v>
      </c>
      <c r="E344" s="111">
        <f>'Copy &amp; Paste Roster Report Here'!N341</f>
        <v>0</v>
      </c>
      <c r="F344" s="111" t="str">
        <f t="shared" si="80"/>
        <v>N</v>
      </c>
      <c r="G344" s="111">
        <f>'Copy &amp; Paste Roster Report Here'!R341</f>
        <v>0</v>
      </c>
      <c r="H344" s="113">
        <f t="shared" si="81"/>
        <v>0</v>
      </c>
      <c r="I344" s="112">
        <f>IF(F344="N",$F$5-'Copy &amp; Paste Roster Report Here'!O341,+'Copy &amp; Paste Roster Report Here'!Q341-'Copy &amp; Paste Roster Report Here'!O341)</f>
        <v>0</v>
      </c>
      <c r="J344" s="114">
        <f t="shared" si="82"/>
        <v>0</v>
      </c>
      <c r="K344" s="114">
        <f t="shared" si="83"/>
        <v>0</v>
      </c>
      <c r="L344" s="115">
        <f>'Copy &amp; Paste Roster Report Here'!F341</f>
        <v>0</v>
      </c>
      <c r="M344" s="116">
        <f t="shared" si="84"/>
        <v>0</v>
      </c>
      <c r="N344" s="117">
        <f>IF('Copy &amp; Paste Roster Report Here'!$A341='Analytical Tests'!N$7,IF($F344="Y",+$H344*N$6,0),0)</f>
        <v>0</v>
      </c>
      <c r="O344" s="117">
        <f>IF('Copy &amp; Paste Roster Report Here'!$A341='Analytical Tests'!O$7,IF($F344="Y",+$H344*O$6,0),0)</f>
        <v>0</v>
      </c>
      <c r="P344" s="117">
        <f>IF('Copy &amp; Paste Roster Report Here'!$A341='Analytical Tests'!P$7,IF($F344="Y",+$H344*P$6,0),0)</f>
        <v>0</v>
      </c>
      <c r="Q344" s="117">
        <f>IF('Copy &amp; Paste Roster Report Here'!$A341='Analytical Tests'!Q$7,IF($F344="Y",+$H344*Q$6,0),0)</f>
        <v>0</v>
      </c>
      <c r="R344" s="117">
        <f>IF('Copy &amp; Paste Roster Report Here'!$A341='Analytical Tests'!R$7,IF($F344="Y",+$H344*R$6,0),0)</f>
        <v>0</v>
      </c>
      <c r="S344" s="117">
        <f>IF('Copy &amp; Paste Roster Report Here'!$A341='Analytical Tests'!S$7,IF($F344="Y",+$H344*S$6,0),0)</f>
        <v>0</v>
      </c>
      <c r="T344" s="117">
        <f>IF('Copy &amp; Paste Roster Report Here'!$A341='Analytical Tests'!T$7,IF($F344="Y",+$H344*T$6,0),0)</f>
        <v>0</v>
      </c>
      <c r="U344" s="117">
        <f>IF('Copy &amp; Paste Roster Report Here'!$A341='Analytical Tests'!U$7,IF($F344="Y",+$H344*U$6,0),0)</f>
        <v>0</v>
      </c>
      <c r="V344" s="117">
        <f>IF('Copy &amp; Paste Roster Report Here'!$A341='Analytical Tests'!V$7,IF($F344="Y",+$H344*V$6,0),0)</f>
        <v>0</v>
      </c>
      <c r="W344" s="117">
        <f>IF('Copy &amp; Paste Roster Report Here'!$A341='Analytical Tests'!W$7,IF($F344="Y",+$H344*W$6,0),0)</f>
        <v>0</v>
      </c>
      <c r="X344" s="117">
        <f>IF('Copy &amp; Paste Roster Report Here'!$A341='Analytical Tests'!X$7,IF($F344="Y",+$H344*X$6,0),0)</f>
        <v>0</v>
      </c>
      <c r="Y344" s="117" t="b">
        <f>IF('Copy &amp; Paste Roster Report Here'!$A341='Analytical Tests'!Y$7,IF($F344="N",IF($J344&gt;=$C344,Y$6,+($I344/$D344)*Y$6),0))</f>
        <v>0</v>
      </c>
      <c r="Z344" s="117" t="b">
        <f>IF('Copy &amp; Paste Roster Report Here'!$A341='Analytical Tests'!Z$7,IF($F344="N",IF($J344&gt;=$C344,Z$6,+($I344/$D344)*Z$6),0))</f>
        <v>0</v>
      </c>
      <c r="AA344" s="117" t="b">
        <f>IF('Copy &amp; Paste Roster Report Here'!$A341='Analytical Tests'!AA$7,IF($F344="N",IF($J344&gt;=$C344,AA$6,+($I344/$D344)*AA$6),0))</f>
        <v>0</v>
      </c>
      <c r="AB344" s="117" t="b">
        <f>IF('Copy &amp; Paste Roster Report Here'!$A341='Analytical Tests'!AB$7,IF($F344="N",IF($J344&gt;=$C344,AB$6,+($I344/$D344)*AB$6),0))</f>
        <v>0</v>
      </c>
      <c r="AC344" s="117" t="b">
        <f>IF('Copy &amp; Paste Roster Report Here'!$A341='Analytical Tests'!AC$7,IF($F344="N",IF($J344&gt;=$C344,AC$6,+($I344/$D344)*AC$6),0))</f>
        <v>0</v>
      </c>
      <c r="AD344" s="117" t="b">
        <f>IF('Copy &amp; Paste Roster Report Here'!$A341='Analytical Tests'!AD$7,IF($F344="N",IF($J344&gt;=$C344,AD$6,+($I344/$D344)*AD$6),0))</f>
        <v>0</v>
      </c>
      <c r="AE344" s="117" t="b">
        <f>IF('Copy &amp; Paste Roster Report Here'!$A341='Analytical Tests'!AE$7,IF($F344="N",IF($J344&gt;=$C344,AE$6,+($I344/$D344)*AE$6),0))</f>
        <v>0</v>
      </c>
      <c r="AF344" s="117" t="b">
        <f>IF('Copy &amp; Paste Roster Report Here'!$A341='Analytical Tests'!AF$7,IF($F344="N",IF($J344&gt;=$C344,AF$6,+($I344/$D344)*AF$6),0))</f>
        <v>0</v>
      </c>
      <c r="AG344" s="117" t="b">
        <f>IF('Copy &amp; Paste Roster Report Here'!$A341='Analytical Tests'!AG$7,IF($F344="N",IF($J344&gt;=$C344,AG$6,+($I344/$D344)*AG$6),0))</f>
        <v>0</v>
      </c>
      <c r="AH344" s="117" t="b">
        <f>IF('Copy &amp; Paste Roster Report Here'!$A341='Analytical Tests'!AH$7,IF($F344="N",IF($J344&gt;=$C344,AH$6,+($I344/$D344)*AH$6),0))</f>
        <v>0</v>
      </c>
      <c r="AI344" s="117" t="b">
        <f>IF('Copy &amp; Paste Roster Report Here'!$A341='Analytical Tests'!AI$7,IF($F344="N",IF($J344&gt;=$C344,AI$6,+($I344/$D344)*AI$6),0))</f>
        <v>0</v>
      </c>
      <c r="AJ344" s="79"/>
      <c r="AK344" s="118">
        <f>IF('Copy &amp; Paste Roster Report Here'!$A341=AK$7,IF('Copy &amp; Paste Roster Report Here'!$M341="FT",1,0),0)</f>
        <v>0</v>
      </c>
      <c r="AL344" s="118">
        <f>IF('Copy &amp; Paste Roster Report Here'!$A341=AL$7,IF('Copy &amp; Paste Roster Report Here'!$M341="FT",1,0),0)</f>
        <v>0</v>
      </c>
      <c r="AM344" s="118">
        <f>IF('Copy &amp; Paste Roster Report Here'!$A341=AM$7,IF('Copy &amp; Paste Roster Report Here'!$M341="FT",1,0),0)</f>
        <v>0</v>
      </c>
      <c r="AN344" s="118">
        <f>IF('Copy &amp; Paste Roster Report Here'!$A341=AN$7,IF('Copy &amp; Paste Roster Report Here'!$M341="FT",1,0),0)</f>
        <v>0</v>
      </c>
      <c r="AO344" s="118">
        <f>IF('Copy &amp; Paste Roster Report Here'!$A341=AO$7,IF('Copy &amp; Paste Roster Report Here'!$M341="FT",1,0),0)</f>
        <v>0</v>
      </c>
      <c r="AP344" s="118">
        <f>IF('Copy &amp; Paste Roster Report Here'!$A341=AP$7,IF('Copy &amp; Paste Roster Report Here'!$M341="FT",1,0),0)</f>
        <v>0</v>
      </c>
      <c r="AQ344" s="118">
        <f>IF('Copy &amp; Paste Roster Report Here'!$A341=AQ$7,IF('Copy &amp; Paste Roster Report Here'!$M341="FT",1,0),0)</f>
        <v>0</v>
      </c>
      <c r="AR344" s="118">
        <f>IF('Copy &amp; Paste Roster Report Here'!$A341=AR$7,IF('Copy &amp; Paste Roster Report Here'!$M341="FT",1,0),0)</f>
        <v>0</v>
      </c>
      <c r="AS344" s="118">
        <f>IF('Copy &amp; Paste Roster Report Here'!$A341=AS$7,IF('Copy &amp; Paste Roster Report Here'!$M341="FT",1,0),0)</f>
        <v>0</v>
      </c>
      <c r="AT344" s="118">
        <f>IF('Copy &amp; Paste Roster Report Here'!$A341=AT$7,IF('Copy &amp; Paste Roster Report Here'!$M341="FT",1,0),0)</f>
        <v>0</v>
      </c>
      <c r="AU344" s="118">
        <f>IF('Copy &amp; Paste Roster Report Here'!$A341=AU$7,IF('Copy &amp; Paste Roster Report Here'!$M341="FT",1,0),0)</f>
        <v>0</v>
      </c>
      <c r="AV344" s="73">
        <f t="shared" si="85"/>
        <v>0</v>
      </c>
      <c r="AW344" s="119">
        <f>IF('Copy &amp; Paste Roster Report Here'!$A341=AW$7,IF('Copy &amp; Paste Roster Report Here'!$M341="HT",1,0),0)</f>
        <v>0</v>
      </c>
      <c r="AX344" s="119">
        <f>IF('Copy &amp; Paste Roster Report Here'!$A341=AX$7,IF('Copy &amp; Paste Roster Report Here'!$M341="HT",1,0),0)</f>
        <v>0</v>
      </c>
      <c r="AY344" s="119">
        <f>IF('Copy &amp; Paste Roster Report Here'!$A341=AY$7,IF('Copy &amp; Paste Roster Report Here'!$M341="HT",1,0),0)</f>
        <v>0</v>
      </c>
      <c r="AZ344" s="119">
        <f>IF('Copy &amp; Paste Roster Report Here'!$A341=AZ$7,IF('Copy &amp; Paste Roster Report Here'!$M341="HT",1,0),0)</f>
        <v>0</v>
      </c>
      <c r="BA344" s="119">
        <f>IF('Copy &amp; Paste Roster Report Here'!$A341=BA$7,IF('Copy &amp; Paste Roster Report Here'!$M341="HT",1,0),0)</f>
        <v>0</v>
      </c>
      <c r="BB344" s="119">
        <f>IF('Copy &amp; Paste Roster Report Here'!$A341=BB$7,IF('Copy &amp; Paste Roster Report Here'!$M341="HT",1,0),0)</f>
        <v>0</v>
      </c>
      <c r="BC344" s="119">
        <f>IF('Copy &amp; Paste Roster Report Here'!$A341=BC$7,IF('Copy &amp; Paste Roster Report Here'!$M341="HT",1,0),0)</f>
        <v>0</v>
      </c>
      <c r="BD344" s="119">
        <f>IF('Copy &amp; Paste Roster Report Here'!$A341=BD$7,IF('Copy &amp; Paste Roster Report Here'!$M341="HT",1,0),0)</f>
        <v>0</v>
      </c>
      <c r="BE344" s="119">
        <f>IF('Copy &amp; Paste Roster Report Here'!$A341=BE$7,IF('Copy &amp; Paste Roster Report Here'!$M341="HT",1,0),0)</f>
        <v>0</v>
      </c>
      <c r="BF344" s="119">
        <f>IF('Copy &amp; Paste Roster Report Here'!$A341=BF$7,IF('Copy &amp; Paste Roster Report Here'!$M341="HT",1,0),0)</f>
        <v>0</v>
      </c>
      <c r="BG344" s="119">
        <f>IF('Copy &amp; Paste Roster Report Here'!$A341=BG$7,IF('Copy &amp; Paste Roster Report Here'!$M341="HT",1,0),0)</f>
        <v>0</v>
      </c>
      <c r="BH344" s="73">
        <f t="shared" si="86"/>
        <v>0</v>
      </c>
      <c r="BI344" s="120">
        <f>IF('Copy &amp; Paste Roster Report Here'!$A341=BI$7,IF('Copy &amp; Paste Roster Report Here'!$M341="MT",1,0),0)</f>
        <v>0</v>
      </c>
      <c r="BJ344" s="120">
        <f>IF('Copy &amp; Paste Roster Report Here'!$A341=BJ$7,IF('Copy &amp; Paste Roster Report Here'!$M341="MT",1,0),0)</f>
        <v>0</v>
      </c>
      <c r="BK344" s="120">
        <f>IF('Copy &amp; Paste Roster Report Here'!$A341=BK$7,IF('Copy &amp; Paste Roster Report Here'!$M341="MT",1,0),0)</f>
        <v>0</v>
      </c>
      <c r="BL344" s="120">
        <f>IF('Copy &amp; Paste Roster Report Here'!$A341=BL$7,IF('Copy &amp; Paste Roster Report Here'!$M341="MT",1,0),0)</f>
        <v>0</v>
      </c>
      <c r="BM344" s="120">
        <f>IF('Copy &amp; Paste Roster Report Here'!$A341=BM$7,IF('Copy &amp; Paste Roster Report Here'!$M341="MT",1,0),0)</f>
        <v>0</v>
      </c>
      <c r="BN344" s="120">
        <f>IF('Copy &amp; Paste Roster Report Here'!$A341=BN$7,IF('Copy &amp; Paste Roster Report Here'!$M341="MT",1,0),0)</f>
        <v>0</v>
      </c>
      <c r="BO344" s="120">
        <f>IF('Copy &amp; Paste Roster Report Here'!$A341=BO$7,IF('Copy &amp; Paste Roster Report Here'!$M341="MT",1,0),0)</f>
        <v>0</v>
      </c>
      <c r="BP344" s="120">
        <f>IF('Copy &amp; Paste Roster Report Here'!$A341=BP$7,IF('Copy &amp; Paste Roster Report Here'!$M341="MT",1,0),0)</f>
        <v>0</v>
      </c>
      <c r="BQ344" s="120">
        <f>IF('Copy &amp; Paste Roster Report Here'!$A341=BQ$7,IF('Copy &amp; Paste Roster Report Here'!$M341="MT",1,0),0)</f>
        <v>0</v>
      </c>
      <c r="BR344" s="120">
        <f>IF('Copy &amp; Paste Roster Report Here'!$A341=BR$7,IF('Copy &amp; Paste Roster Report Here'!$M341="MT",1,0),0)</f>
        <v>0</v>
      </c>
      <c r="BS344" s="120">
        <f>IF('Copy &amp; Paste Roster Report Here'!$A341=BS$7,IF('Copy &amp; Paste Roster Report Here'!$M341="MT",1,0),0)</f>
        <v>0</v>
      </c>
      <c r="BT344" s="73">
        <f t="shared" si="87"/>
        <v>0</v>
      </c>
      <c r="BU344" s="121">
        <f>IF('Copy &amp; Paste Roster Report Here'!$A341=BU$7,IF('Copy &amp; Paste Roster Report Here'!$M341="fy",1,0),0)</f>
        <v>0</v>
      </c>
      <c r="BV344" s="121">
        <f>IF('Copy &amp; Paste Roster Report Here'!$A341=BV$7,IF('Copy &amp; Paste Roster Report Here'!$M341="fy",1,0),0)</f>
        <v>0</v>
      </c>
      <c r="BW344" s="121">
        <f>IF('Copy &amp; Paste Roster Report Here'!$A341=BW$7,IF('Copy &amp; Paste Roster Report Here'!$M341="fy",1,0),0)</f>
        <v>0</v>
      </c>
      <c r="BX344" s="121">
        <f>IF('Copy &amp; Paste Roster Report Here'!$A341=BX$7,IF('Copy &amp; Paste Roster Report Here'!$M341="fy",1,0),0)</f>
        <v>0</v>
      </c>
      <c r="BY344" s="121">
        <f>IF('Copy &amp; Paste Roster Report Here'!$A341=BY$7,IF('Copy &amp; Paste Roster Report Here'!$M341="fy",1,0),0)</f>
        <v>0</v>
      </c>
      <c r="BZ344" s="121">
        <f>IF('Copy &amp; Paste Roster Report Here'!$A341=BZ$7,IF('Copy &amp; Paste Roster Report Here'!$M341="fy",1,0),0)</f>
        <v>0</v>
      </c>
      <c r="CA344" s="121">
        <f>IF('Copy &amp; Paste Roster Report Here'!$A341=CA$7,IF('Copy &amp; Paste Roster Report Here'!$M341="fy",1,0),0)</f>
        <v>0</v>
      </c>
      <c r="CB344" s="121">
        <f>IF('Copy &amp; Paste Roster Report Here'!$A341=CB$7,IF('Copy &amp; Paste Roster Report Here'!$M341="fy",1,0),0)</f>
        <v>0</v>
      </c>
      <c r="CC344" s="121">
        <f>IF('Copy &amp; Paste Roster Report Here'!$A341=CC$7,IF('Copy &amp; Paste Roster Report Here'!$M341="fy",1,0),0)</f>
        <v>0</v>
      </c>
      <c r="CD344" s="121">
        <f>IF('Copy &amp; Paste Roster Report Here'!$A341=CD$7,IF('Copy &amp; Paste Roster Report Here'!$M341="fy",1,0),0)</f>
        <v>0</v>
      </c>
      <c r="CE344" s="121">
        <f>IF('Copy &amp; Paste Roster Report Here'!$A341=CE$7,IF('Copy &amp; Paste Roster Report Here'!$M341="fy",1,0),0)</f>
        <v>0</v>
      </c>
      <c r="CF344" s="73">
        <f t="shared" si="88"/>
        <v>0</v>
      </c>
      <c r="CG344" s="122">
        <f>IF('Copy &amp; Paste Roster Report Here'!$A341=CG$7,IF('Copy &amp; Paste Roster Report Here'!$M341="RH",1,0),0)</f>
        <v>0</v>
      </c>
      <c r="CH344" s="122">
        <f>IF('Copy &amp; Paste Roster Report Here'!$A341=CH$7,IF('Copy &amp; Paste Roster Report Here'!$M341="RH",1,0),0)</f>
        <v>0</v>
      </c>
      <c r="CI344" s="122">
        <f>IF('Copy &amp; Paste Roster Report Here'!$A341=CI$7,IF('Copy &amp; Paste Roster Report Here'!$M341="RH",1,0),0)</f>
        <v>0</v>
      </c>
      <c r="CJ344" s="122">
        <f>IF('Copy &amp; Paste Roster Report Here'!$A341=CJ$7,IF('Copy &amp; Paste Roster Report Here'!$M341="RH",1,0),0)</f>
        <v>0</v>
      </c>
      <c r="CK344" s="122">
        <f>IF('Copy &amp; Paste Roster Report Here'!$A341=CK$7,IF('Copy &amp; Paste Roster Report Here'!$M341="RH",1,0),0)</f>
        <v>0</v>
      </c>
      <c r="CL344" s="122">
        <f>IF('Copy &amp; Paste Roster Report Here'!$A341=CL$7,IF('Copy &amp; Paste Roster Report Here'!$M341="RH",1,0),0)</f>
        <v>0</v>
      </c>
      <c r="CM344" s="122">
        <f>IF('Copy &amp; Paste Roster Report Here'!$A341=CM$7,IF('Copy &amp; Paste Roster Report Here'!$M341="RH",1,0),0)</f>
        <v>0</v>
      </c>
      <c r="CN344" s="122">
        <f>IF('Copy &amp; Paste Roster Report Here'!$A341=CN$7,IF('Copy &amp; Paste Roster Report Here'!$M341="RH",1,0),0)</f>
        <v>0</v>
      </c>
      <c r="CO344" s="122">
        <f>IF('Copy &amp; Paste Roster Report Here'!$A341=CO$7,IF('Copy &amp; Paste Roster Report Here'!$M341="RH",1,0),0)</f>
        <v>0</v>
      </c>
      <c r="CP344" s="122">
        <f>IF('Copy &amp; Paste Roster Report Here'!$A341=CP$7,IF('Copy &amp; Paste Roster Report Here'!$M341="RH",1,0),0)</f>
        <v>0</v>
      </c>
      <c r="CQ344" s="122">
        <f>IF('Copy &amp; Paste Roster Report Here'!$A341=CQ$7,IF('Copy &amp; Paste Roster Report Here'!$M341="RH",1,0),0)</f>
        <v>0</v>
      </c>
      <c r="CR344" s="73">
        <f t="shared" si="89"/>
        <v>0</v>
      </c>
      <c r="CS344" s="123">
        <f>IF('Copy &amp; Paste Roster Report Here'!$A341=CS$7,IF('Copy &amp; Paste Roster Report Here'!$M341="QT",1,0),0)</f>
        <v>0</v>
      </c>
      <c r="CT344" s="123">
        <f>IF('Copy &amp; Paste Roster Report Here'!$A341=CT$7,IF('Copy &amp; Paste Roster Report Here'!$M341="QT",1,0),0)</f>
        <v>0</v>
      </c>
      <c r="CU344" s="123">
        <f>IF('Copy &amp; Paste Roster Report Here'!$A341=CU$7,IF('Copy &amp; Paste Roster Report Here'!$M341="QT",1,0),0)</f>
        <v>0</v>
      </c>
      <c r="CV344" s="123">
        <f>IF('Copy &amp; Paste Roster Report Here'!$A341=CV$7,IF('Copy &amp; Paste Roster Report Here'!$M341="QT",1,0),0)</f>
        <v>0</v>
      </c>
      <c r="CW344" s="123">
        <f>IF('Copy &amp; Paste Roster Report Here'!$A341=CW$7,IF('Copy &amp; Paste Roster Report Here'!$M341="QT",1,0),0)</f>
        <v>0</v>
      </c>
      <c r="CX344" s="123">
        <f>IF('Copy &amp; Paste Roster Report Here'!$A341=CX$7,IF('Copy &amp; Paste Roster Report Here'!$M341="QT",1,0),0)</f>
        <v>0</v>
      </c>
      <c r="CY344" s="123">
        <f>IF('Copy &amp; Paste Roster Report Here'!$A341=CY$7,IF('Copy &amp; Paste Roster Report Here'!$M341="QT",1,0),0)</f>
        <v>0</v>
      </c>
      <c r="CZ344" s="123">
        <f>IF('Copy &amp; Paste Roster Report Here'!$A341=CZ$7,IF('Copy &amp; Paste Roster Report Here'!$M341="QT",1,0),0)</f>
        <v>0</v>
      </c>
      <c r="DA344" s="123">
        <f>IF('Copy &amp; Paste Roster Report Here'!$A341=DA$7,IF('Copy &amp; Paste Roster Report Here'!$M341="QT",1,0),0)</f>
        <v>0</v>
      </c>
      <c r="DB344" s="123">
        <f>IF('Copy &amp; Paste Roster Report Here'!$A341=DB$7,IF('Copy &amp; Paste Roster Report Here'!$M341="QT",1,0),0)</f>
        <v>0</v>
      </c>
      <c r="DC344" s="123">
        <f>IF('Copy &amp; Paste Roster Report Here'!$A341=DC$7,IF('Copy &amp; Paste Roster Report Here'!$M341="QT",1,0),0)</f>
        <v>0</v>
      </c>
      <c r="DD344" s="73">
        <f t="shared" si="90"/>
        <v>0</v>
      </c>
      <c r="DE344" s="124">
        <f>IF('Copy &amp; Paste Roster Report Here'!$A341=DE$7,IF('Copy &amp; Paste Roster Report Here'!$M341="xxxxxxxxxxx",1,0),0)</f>
        <v>0</v>
      </c>
      <c r="DF344" s="124">
        <f>IF('Copy &amp; Paste Roster Report Here'!$A341=DF$7,IF('Copy &amp; Paste Roster Report Here'!$M341="xxxxxxxxxxx",1,0),0)</f>
        <v>0</v>
      </c>
      <c r="DG344" s="124">
        <f>IF('Copy &amp; Paste Roster Report Here'!$A341=DG$7,IF('Copy &amp; Paste Roster Report Here'!$M341="xxxxxxxxxxx",1,0),0)</f>
        <v>0</v>
      </c>
      <c r="DH344" s="124">
        <f>IF('Copy &amp; Paste Roster Report Here'!$A341=DH$7,IF('Copy &amp; Paste Roster Report Here'!$M341="xxxxxxxxxxx",1,0),0)</f>
        <v>0</v>
      </c>
      <c r="DI344" s="124">
        <f>IF('Copy &amp; Paste Roster Report Here'!$A341=DI$7,IF('Copy &amp; Paste Roster Report Here'!$M341="xxxxxxxxxxx",1,0),0)</f>
        <v>0</v>
      </c>
      <c r="DJ344" s="124">
        <f>IF('Copy &amp; Paste Roster Report Here'!$A341=DJ$7,IF('Copy &amp; Paste Roster Report Here'!$M341="xxxxxxxxxxx",1,0),0)</f>
        <v>0</v>
      </c>
      <c r="DK344" s="124">
        <f>IF('Copy &amp; Paste Roster Report Here'!$A341=DK$7,IF('Copy &amp; Paste Roster Report Here'!$M341="xxxxxxxxxxx",1,0),0)</f>
        <v>0</v>
      </c>
      <c r="DL344" s="124">
        <f>IF('Copy &amp; Paste Roster Report Here'!$A341=DL$7,IF('Copy &amp; Paste Roster Report Here'!$M341="xxxxxxxxxxx",1,0),0)</f>
        <v>0</v>
      </c>
      <c r="DM344" s="124">
        <f>IF('Copy &amp; Paste Roster Report Here'!$A341=DM$7,IF('Copy &amp; Paste Roster Report Here'!$M341="xxxxxxxxxxx",1,0),0)</f>
        <v>0</v>
      </c>
      <c r="DN344" s="124">
        <f>IF('Copy &amp; Paste Roster Report Here'!$A341=DN$7,IF('Copy &amp; Paste Roster Report Here'!$M341="xxxxxxxxxxx",1,0),0)</f>
        <v>0</v>
      </c>
      <c r="DO344" s="124">
        <f>IF('Copy &amp; Paste Roster Report Here'!$A341=DO$7,IF('Copy &amp; Paste Roster Report Here'!$M341="xxxxxxxxxxx",1,0),0)</f>
        <v>0</v>
      </c>
      <c r="DP344" s="125">
        <f t="shared" si="91"/>
        <v>0</v>
      </c>
      <c r="DQ344" s="126">
        <f t="shared" si="92"/>
        <v>0</v>
      </c>
    </row>
    <row r="345" spans="1:121" x14ac:dyDescent="0.2">
      <c r="A345" s="111">
        <f t="shared" si="78"/>
        <v>0</v>
      </c>
      <c r="B345" s="111">
        <f t="shared" si="79"/>
        <v>0</v>
      </c>
      <c r="C345" s="112">
        <f>+('Copy &amp; Paste Roster Report Here'!$P342-'Copy &amp; Paste Roster Report Here'!$O342)/30</f>
        <v>0</v>
      </c>
      <c r="D345" s="112">
        <f>+('Copy &amp; Paste Roster Report Here'!$P342-'Copy &amp; Paste Roster Report Here'!$O342)</f>
        <v>0</v>
      </c>
      <c r="E345" s="111">
        <f>'Copy &amp; Paste Roster Report Here'!N342</f>
        <v>0</v>
      </c>
      <c r="F345" s="111" t="str">
        <f t="shared" si="80"/>
        <v>N</v>
      </c>
      <c r="G345" s="111">
        <f>'Copy &amp; Paste Roster Report Here'!R342</f>
        <v>0</v>
      </c>
      <c r="H345" s="113">
        <f t="shared" si="81"/>
        <v>0</v>
      </c>
      <c r="I345" s="112">
        <f>IF(F345="N",$F$5-'Copy &amp; Paste Roster Report Here'!O342,+'Copy &amp; Paste Roster Report Here'!Q342-'Copy &amp; Paste Roster Report Here'!O342)</f>
        <v>0</v>
      </c>
      <c r="J345" s="114">
        <f t="shared" si="82"/>
        <v>0</v>
      </c>
      <c r="K345" s="114">
        <f t="shared" si="83"/>
        <v>0</v>
      </c>
      <c r="L345" s="115">
        <f>'Copy &amp; Paste Roster Report Here'!F342</f>
        <v>0</v>
      </c>
      <c r="M345" s="116">
        <f t="shared" si="84"/>
        <v>0</v>
      </c>
      <c r="N345" s="117">
        <f>IF('Copy &amp; Paste Roster Report Here'!$A342='Analytical Tests'!N$7,IF($F345="Y",+$H345*N$6,0),0)</f>
        <v>0</v>
      </c>
      <c r="O345" s="117">
        <f>IF('Copy &amp; Paste Roster Report Here'!$A342='Analytical Tests'!O$7,IF($F345="Y",+$H345*O$6,0),0)</f>
        <v>0</v>
      </c>
      <c r="P345" s="117">
        <f>IF('Copy &amp; Paste Roster Report Here'!$A342='Analytical Tests'!P$7,IF($F345="Y",+$H345*P$6,0),0)</f>
        <v>0</v>
      </c>
      <c r="Q345" s="117">
        <f>IF('Copy &amp; Paste Roster Report Here'!$A342='Analytical Tests'!Q$7,IF($F345="Y",+$H345*Q$6,0),0)</f>
        <v>0</v>
      </c>
      <c r="R345" s="117">
        <f>IF('Copy &amp; Paste Roster Report Here'!$A342='Analytical Tests'!R$7,IF($F345="Y",+$H345*R$6,0),0)</f>
        <v>0</v>
      </c>
      <c r="S345" s="117">
        <f>IF('Copy &amp; Paste Roster Report Here'!$A342='Analytical Tests'!S$7,IF($F345="Y",+$H345*S$6,0),0)</f>
        <v>0</v>
      </c>
      <c r="T345" s="117">
        <f>IF('Copy &amp; Paste Roster Report Here'!$A342='Analytical Tests'!T$7,IF($F345="Y",+$H345*T$6,0),0)</f>
        <v>0</v>
      </c>
      <c r="U345" s="117">
        <f>IF('Copy &amp; Paste Roster Report Here'!$A342='Analytical Tests'!U$7,IF($F345="Y",+$H345*U$6,0),0)</f>
        <v>0</v>
      </c>
      <c r="V345" s="117">
        <f>IF('Copy &amp; Paste Roster Report Here'!$A342='Analytical Tests'!V$7,IF($F345="Y",+$H345*V$6,0),0)</f>
        <v>0</v>
      </c>
      <c r="W345" s="117">
        <f>IF('Copy &amp; Paste Roster Report Here'!$A342='Analytical Tests'!W$7,IF($F345="Y",+$H345*W$6,0),0)</f>
        <v>0</v>
      </c>
      <c r="X345" s="117">
        <f>IF('Copy &amp; Paste Roster Report Here'!$A342='Analytical Tests'!X$7,IF($F345="Y",+$H345*X$6,0),0)</f>
        <v>0</v>
      </c>
      <c r="Y345" s="117" t="b">
        <f>IF('Copy &amp; Paste Roster Report Here'!$A342='Analytical Tests'!Y$7,IF($F345="N",IF($J345&gt;=$C345,Y$6,+($I345/$D345)*Y$6),0))</f>
        <v>0</v>
      </c>
      <c r="Z345" s="117" t="b">
        <f>IF('Copy &amp; Paste Roster Report Here'!$A342='Analytical Tests'!Z$7,IF($F345="N",IF($J345&gt;=$C345,Z$6,+($I345/$D345)*Z$6),0))</f>
        <v>0</v>
      </c>
      <c r="AA345" s="117" t="b">
        <f>IF('Copy &amp; Paste Roster Report Here'!$A342='Analytical Tests'!AA$7,IF($F345="N",IF($J345&gt;=$C345,AA$6,+($I345/$D345)*AA$6),0))</f>
        <v>0</v>
      </c>
      <c r="AB345" s="117" t="b">
        <f>IF('Copy &amp; Paste Roster Report Here'!$A342='Analytical Tests'!AB$7,IF($F345="N",IF($J345&gt;=$C345,AB$6,+($I345/$D345)*AB$6),0))</f>
        <v>0</v>
      </c>
      <c r="AC345" s="117" t="b">
        <f>IF('Copy &amp; Paste Roster Report Here'!$A342='Analytical Tests'!AC$7,IF($F345="N",IF($J345&gt;=$C345,AC$6,+($I345/$D345)*AC$6),0))</f>
        <v>0</v>
      </c>
      <c r="AD345" s="117" t="b">
        <f>IF('Copy &amp; Paste Roster Report Here'!$A342='Analytical Tests'!AD$7,IF($F345="N",IF($J345&gt;=$C345,AD$6,+($I345/$D345)*AD$6),0))</f>
        <v>0</v>
      </c>
      <c r="AE345" s="117" t="b">
        <f>IF('Copy &amp; Paste Roster Report Here'!$A342='Analytical Tests'!AE$7,IF($F345="N",IF($J345&gt;=$C345,AE$6,+($I345/$D345)*AE$6),0))</f>
        <v>0</v>
      </c>
      <c r="AF345" s="117" t="b">
        <f>IF('Copy &amp; Paste Roster Report Here'!$A342='Analytical Tests'!AF$7,IF($F345="N",IF($J345&gt;=$C345,AF$6,+($I345/$D345)*AF$6),0))</f>
        <v>0</v>
      </c>
      <c r="AG345" s="117" t="b">
        <f>IF('Copy &amp; Paste Roster Report Here'!$A342='Analytical Tests'!AG$7,IF($F345="N",IF($J345&gt;=$C345,AG$6,+($I345/$D345)*AG$6),0))</f>
        <v>0</v>
      </c>
      <c r="AH345" s="117" t="b">
        <f>IF('Copy &amp; Paste Roster Report Here'!$A342='Analytical Tests'!AH$7,IF($F345="N",IF($J345&gt;=$C345,AH$6,+($I345/$D345)*AH$6),0))</f>
        <v>0</v>
      </c>
      <c r="AI345" s="117" t="b">
        <f>IF('Copy &amp; Paste Roster Report Here'!$A342='Analytical Tests'!AI$7,IF($F345="N",IF($J345&gt;=$C345,AI$6,+($I345/$D345)*AI$6),0))</f>
        <v>0</v>
      </c>
      <c r="AJ345" s="79"/>
      <c r="AK345" s="118">
        <f>IF('Copy &amp; Paste Roster Report Here'!$A342=AK$7,IF('Copy &amp; Paste Roster Report Here'!$M342="FT",1,0),0)</f>
        <v>0</v>
      </c>
      <c r="AL345" s="118">
        <f>IF('Copy &amp; Paste Roster Report Here'!$A342=AL$7,IF('Copy &amp; Paste Roster Report Here'!$M342="FT",1,0),0)</f>
        <v>0</v>
      </c>
      <c r="AM345" s="118">
        <f>IF('Copy &amp; Paste Roster Report Here'!$A342=AM$7,IF('Copy &amp; Paste Roster Report Here'!$M342="FT",1,0),0)</f>
        <v>0</v>
      </c>
      <c r="AN345" s="118">
        <f>IF('Copy &amp; Paste Roster Report Here'!$A342=AN$7,IF('Copy &amp; Paste Roster Report Here'!$M342="FT",1,0),0)</f>
        <v>0</v>
      </c>
      <c r="AO345" s="118">
        <f>IF('Copy &amp; Paste Roster Report Here'!$A342=AO$7,IF('Copy &amp; Paste Roster Report Here'!$M342="FT",1,0),0)</f>
        <v>0</v>
      </c>
      <c r="AP345" s="118">
        <f>IF('Copy &amp; Paste Roster Report Here'!$A342=AP$7,IF('Copy &amp; Paste Roster Report Here'!$M342="FT",1,0),0)</f>
        <v>0</v>
      </c>
      <c r="AQ345" s="118">
        <f>IF('Copy &amp; Paste Roster Report Here'!$A342=AQ$7,IF('Copy &amp; Paste Roster Report Here'!$M342="FT",1,0),0)</f>
        <v>0</v>
      </c>
      <c r="AR345" s="118">
        <f>IF('Copy &amp; Paste Roster Report Here'!$A342=AR$7,IF('Copy &amp; Paste Roster Report Here'!$M342="FT",1,0),0)</f>
        <v>0</v>
      </c>
      <c r="AS345" s="118">
        <f>IF('Copy &amp; Paste Roster Report Here'!$A342=AS$7,IF('Copy &amp; Paste Roster Report Here'!$M342="FT",1,0),0)</f>
        <v>0</v>
      </c>
      <c r="AT345" s="118">
        <f>IF('Copy &amp; Paste Roster Report Here'!$A342=AT$7,IF('Copy &amp; Paste Roster Report Here'!$M342="FT",1,0),0)</f>
        <v>0</v>
      </c>
      <c r="AU345" s="118">
        <f>IF('Copy &amp; Paste Roster Report Here'!$A342=AU$7,IF('Copy &amp; Paste Roster Report Here'!$M342="FT",1,0),0)</f>
        <v>0</v>
      </c>
      <c r="AV345" s="73">
        <f t="shared" si="85"/>
        <v>0</v>
      </c>
      <c r="AW345" s="119">
        <f>IF('Copy &amp; Paste Roster Report Here'!$A342=AW$7,IF('Copy &amp; Paste Roster Report Here'!$M342="HT",1,0),0)</f>
        <v>0</v>
      </c>
      <c r="AX345" s="119">
        <f>IF('Copy &amp; Paste Roster Report Here'!$A342=AX$7,IF('Copy &amp; Paste Roster Report Here'!$M342="HT",1,0),0)</f>
        <v>0</v>
      </c>
      <c r="AY345" s="119">
        <f>IF('Copy &amp; Paste Roster Report Here'!$A342=AY$7,IF('Copy &amp; Paste Roster Report Here'!$M342="HT",1,0),0)</f>
        <v>0</v>
      </c>
      <c r="AZ345" s="119">
        <f>IF('Copy &amp; Paste Roster Report Here'!$A342=AZ$7,IF('Copy &amp; Paste Roster Report Here'!$M342="HT",1,0),0)</f>
        <v>0</v>
      </c>
      <c r="BA345" s="119">
        <f>IF('Copy &amp; Paste Roster Report Here'!$A342=BA$7,IF('Copy &amp; Paste Roster Report Here'!$M342="HT",1,0),0)</f>
        <v>0</v>
      </c>
      <c r="BB345" s="119">
        <f>IF('Copy &amp; Paste Roster Report Here'!$A342=BB$7,IF('Copy &amp; Paste Roster Report Here'!$M342="HT",1,0),0)</f>
        <v>0</v>
      </c>
      <c r="BC345" s="119">
        <f>IF('Copy &amp; Paste Roster Report Here'!$A342=BC$7,IF('Copy &amp; Paste Roster Report Here'!$M342="HT",1,0),0)</f>
        <v>0</v>
      </c>
      <c r="BD345" s="119">
        <f>IF('Copy &amp; Paste Roster Report Here'!$A342=BD$7,IF('Copy &amp; Paste Roster Report Here'!$M342="HT",1,0),0)</f>
        <v>0</v>
      </c>
      <c r="BE345" s="119">
        <f>IF('Copy &amp; Paste Roster Report Here'!$A342=BE$7,IF('Copy &amp; Paste Roster Report Here'!$M342="HT",1,0),0)</f>
        <v>0</v>
      </c>
      <c r="BF345" s="119">
        <f>IF('Copy &amp; Paste Roster Report Here'!$A342=BF$7,IF('Copy &amp; Paste Roster Report Here'!$M342="HT",1,0),0)</f>
        <v>0</v>
      </c>
      <c r="BG345" s="119">
        <f>IF('Copy &amp; Paste Roster Report Here'!$A342=BG$7,IF('Copy &amp; Paste Roster Report Here'!$M342="HT",1,0),0)</f>
        <v>0</v>
      </c>
      <c r="BH345" s="73">
        <f t="shared" si="86"/>
        <v>0</v>
      </c>
      <c r="BI345" s="120">
        <f>IF('Copy &amp; Paste Roster Report Here'!$A342=BI$7,IF('Copy &amp; Paste Roster Report Here'!$M342="MT",1,0),0)</f>
        <v>0</v>
      </c>
      <c r="BJ345" s="120">
        <f>IF('Copy &amp; Paste Roster Report Here'!$A342=BJ$7,IF('Copy &amp; Paste Roster Report Here'!$M342="MT",1,0),0)</f>
        <v>0</v>
      </c>
      <c r="BK345" s="120">
        <f>IF('Copy &amp; Paste Roster Report Here'!$A342=BK$7,IF('Copy &amp; Paste Roster Report Here'!$M342="MT",1,0),0)</f>
        <v>0</v>
      </c>
      <c r="BL345" s="120">
        <f>IF('Copy &amp; Paste Roster Report Here'!$A342=BL$7,IF('Copy &amp; Paste Roster Report Here'!$M342="MT",1,0),0)</f>
        <v>0</v>
      </c>
      <c r="BM345" s="120">
        <f>IF('Copy &amp; Paste Roster Report Here'!$A342=BM$7,IF('Copy &amp; Paste Roster Report Here'!$M342="MT",1,0),0)</f>
        <v>0</v>
      </c>
      <c r="BN345" s="120">
        <f>IF('Copy &amp; Paste Roster Report Here'!$A342=BN$7,IF('Copy &amp; Paste Roster Report Here'!$M342="MT",1,0),0)</f>
        <v>0</v>
      </c>
      <c r="BO345" s="120">
        <f>IF('Copy &amp; Paste Roster Report Here'!$A342=BO$7,IF('Copy &amp; Paste Roster Report Here'!$M342="MT",1,0),0)</f>
        <v>0</v>
      </c>
      <c r="BP345" s="120">
        <f>IF('Copy &amp; Paste Roster Report Here'!$A342=BP$7,IF('Copy &amp; Paste Roster Report Here'!$M342="MT",1,0),0)</f>
        <v>0</v>
      </c>
      <c r="BQ345" s="120">
        <f>IF('Copy &amp; Paste Roster Report Here'!$A342=BQ$7,IF('Copy &amp; Paste Roster Report Here'!$M342="MT",1,0),0)</f>
        <v>0</v>
      </c>
      <c r="BR345" s="120">
        <f>IF('Copy &amp; Paste Roster Report Here'!$A342=BR$7,IF('Copy &amp; Paste Roster Report Here'!$M342="MT",1,0),0)</f>
        <v>0</v>
      </c>
      <c r="BS345" s="120">
        <f>IF('Copy &amp; Paste Roster Report Here'!$A342=BS$7,IF('Copy &amp; Paste Roster Report Here'!$M342="MT",1,0),0)</f>
        <v>0</v>
      </c>
      <c r="BT345" s="73">
        <f t="shared" si="87"/>
        <v>0</v>
      </c>
      <c r="BU345" s="121">
        <f>IF('Copy &amp; Paste Roster Report Here'!$A342=BU$7,IF('Copy &amp; Paste Roster Report Here'!$M342="fy",1,0),0)</f>
        <v>0</v>
      </c>
      <c r="BV345" s="121">
        <f>IF('Copy &amp; Paste Roster Report Here'!$A342=BV$7,IF('Copy &amp; Paste Roster Report Here'!$M342="fy",1,0),0)</f>
        <v>0</v>
      </c>
      <c r="BW345" s="121">
        <f>IF('Copy &amp; Paste Roster Report Here'!$A342=BW$7,IF('Copy &amp; Paste Roster Report Here'!$M342="fy",1,0),0)</f>
        <v>0</v>
      </c>
      <c r="BX345" s="121">
        <f>IF('Copy &amp; Paste Roster Report Here'!$A342=BX$7,IF('Copy &amp; Paste Roster Report Here'!$M342="fy",1,0),0)</f>
        <v>0</v>
      </c>
      <c r="BY345" s="121">
        <f>IF('Copy &amp; Paste Roster Report Here'!$A342=BY$7,IF('Copy &amp; Paste Roster Report Here'!$M342="fy",1,0),0)</f>
        <v>0</v>
      </c>
      <c r="BZ345" s="121">
        <f>IF('Copy &amp; Paste Roster Report Here'!$A342=BZ$7,IF('Copy &amp; Paste Roster Report Here'!$M342="fy",1,0),0)</f>
        <v>0</v>
      </c>
      <c r="CA345" s="121">
        <f>IF('Copy &amp; Paste Roster Report Here'!$A342=CA$7,IF('Copy &amp; Paste Roster Report Here'!$M342="fy",1,0),0)</f>
        <v>0</v>
      </c>
      <c r="CB345" s="121">
        <f>IF('Copy &amp; Paste Roster Report Here'!$A342=CB$7,IF('Copy &amp; Paste Roster Report Here'!$M342="fy",1,0),0)</f>
        <v>0</v>
      </c>
      <c r="CC345" s="121">
        <f>IF('Copy &amp; Paste Roster Report Here'!$A342=CC$7,IF('Copy &amp; Paste Roster Report Here'!$M342="fy",1,0),0)</f>
        <v>0</v>
      </c>
      <c r="CD345" s="121">
        <f>IF('Copy &amp; Paste Roster Report Here'!$A342=CD$7,IF('Copy &amp; Paste Roster Report Here'!$M342="fy",1,0),0)</f>
        <v>0</v>
      </c>
      <c r="CE345" s="121">
        <f>IF('Copy &amp; Paste Roster Report Here'!$A342=CE$7,IF('Copy &amp; Paste Roster Report Here'!$M342="fy",1,0),0)</f>
        <v>0</v>
      </c>
      <c r="CF345" s="73">
        <f t="shared" si="88"/>
        <v>0</v>
      </c>
      <c r="CG345" s="122">
        <f>IF('Copy &amp; Paste Roster Report Here'!$A342=CG$7,IF('Copy &amp; Paste Roster Report Here'!$M342="RH",1,0),0)</f>
        <v>0</v>
      </c>
      <c r="CH345" s="122">
        <f>IF('Copy &amp; Paste Roster Report Here'!$A342=CH$7,IF('Copy &amp; Paste Roster Report Here'!$M342="RH",1,0),0)</f>
        <v>0</v>
      </c>
      <c r="CI345" s="122">
        <f>IF('Copy &amp; Paste Roster Report Here'!$A342=CI$7,IF('Copy &amp; Paste Roster Report Here'!$M342="RH",1,0),0)</f>
        <v>0</v>
      </c>
      <c r="CJ345" s="122">
        <f>IF('Copy &amp; Paste Roster Report Here'!$A342=CJ$7,IF('Copy &amp; Paste Roster Report Here'!$M342="RH",1,0),0)</f>
        <v>0</v>
      </c>
      <c r="CK345" s="122">
        <f>IF('Copy &amp; Paste Roster Report Here'!$A342=CK$7,IF('Copy &amp; Paste Roster Report Here'!$M342="RH",1,0),0)</f>
        <v>0</v>
      </c>
      <c r="CL345" s="122">
        <f>IF('Copy &amp; Paste Roster Report Here'!$A342=CL$7,IF('Copy &amp; Paste Roster Report Here'!$M342="RH",1,0),0)</f>
        <v>0</v>
      </c>
      <c r="CM345" s="122">
        <f>IF('Copy &amp; Paste Roster Report Here'!$A342=CM$7,IF('Copy &amp; Paste Roster Report Here'!$M342="RH",1,0),0)</f>
        <v>0</v>
      </c>
      <c r="CN345" s="122">
        <f>IF('Copy &amp; Paste Roster Report Here'!$A342=CN$7,IF('Copy &amp; Paste Roster Report Here'!$M342="RH",1,0),0)</f>
        <v>0</v>
      </c>
      <c r="CO345" s="122">
        <f>IF('Copy &amp; Paste Roster Report Here'!$A342=CO$7,IF('Copy &amp; Paste Roster Report Here'!$M342="RH",1,0),0)</f>
        <v>0</v>
      </c>
      <c r="CP345" s="122">
        <f>IF('Copy &amp; Paste Roster Report Here'!$A342=CP$7,IF('Copy &amp; Paste Roster Report Here'!$M342="RH",1,0),0)</f>
        <v>0</v>
      </c>
      <c r="CQ345" s="122">
        <f>IF('Copy &amp; Paste Roster Report Here'!$A342=CQ$7,IF('Copy &amp; Paste Roster Report Here'!$M342="RH",1,0),0)</f>
        <v>0</v>
      </c>
      <c r="CR345" s="73">
        <f t="shared" si="89"/>
        <v>0</v>
      </c>
      <c r="CS345" s="123">
        <f>IF('Copy &amp; Paste Roster Report Here'!$A342=CS$7,IF('Copy &amp; Paste Roster Report Here'!$M342="QT",1,0),0)</f>
        <v>0</v>
      </c>
      <c r="CT345" s="123">
        <f>IF('Copy &amp; Paste Roster Report Here'!$A342=CT$7,IF('Copy &amp; Paste Roster Report Here'!$M342="QT",1,0),0)</f>
        <v>0</v>
      </c>
      <c r="CU345" s="123">
        <f>IF('Copy &amp; Paste Roster Report Here'!$A342=CU$7,IF('Copy &amp; Paste Roster Report Here'!$M342="QT",1,0),0)</f>
        <v>0</v>
      </c>
      <c r="CV345" s="123">
        <f>IF('Copy &amp; Paste Roster Report Here'!$A342=CV$7,IF('Copy &amp; Paste Roster Report Here'!$M342="QT",1,0),0)</f>
        <v>0</v>
      </c>
      <c r="CW345" s="123">
        <f>IF('Copy &amp; Paste Roster Report Here'!$A342=CW$7,IF('Copy &amp; Paste Roster Report Here'!$M342="QT",1,0),0)</f>
        <v>0</v>
      </c>
      <c r="CX345" s="123">
        <f>IF('Copy &amp; Paste Roster Report Here'!$A342=CX$7,IF('Copy &amp; Paste Roster Report Here'!$M342="QT",1,0),0)</f>
        <v>0</v>
      </c>
      <c r="CY345" s="123">
        <f>IF('Copy &amp; Paste Roster Report Here'!$A342=CY$7,IF('Copy &amp; Paste Roster Report Here'!$M342="QT",1,0),0)</f>
        <v>0</v>
      </c>
      <c r="CZ345" s="123">
        <f>IF('Copy &amp; Paste Roster Report Here'!$A342=CZ$7,IF('Copy &amp; Paste Roster Report Here'!$M342="QT",1,0),0)</f>
        <v>0</v>
      </c>
      <c r="DA345" s="123">
        <f>IF('Copy &amp; Paste Roster Report Here'!$A342=DA$7,IF('Copy &amp; Paste Roster Report Here'!$M342="QT",1,0),0)</f>
        <v>0</v>
      </c>
      <c r="DB345" s="123">
        <f>IF('Copy &amp; Paste Roster Report Here'!$A342=DB$7,IF('Copy &amp; Paste Roster Report Here'!$M342="QT",1,0),0)</f>
        <v>0</v>
      </c>
      <c r="DC345" s="123">
        <f>IF('Copy &amp; Paste Roster Report Here'!$A342=DC$7,IF('Copy &amp; Paste Roster Report Here'!$M342="QT",1,0),0)</f>
        <v>0</v>
      </c>
      <c r="DD345" s="73">
        <f t="shared" si="90"/>
        <v>0</v>
      </c>
      <c r="DE345" s="124">
        <f>IF('Copy &amp; Paste Roster Report Here'!$A342=DE$7,IF('Copy &amp; Paste Roster Report Here'!$M342="xxxxxxxxxxx",1,0),0)</f>
        <v>0</v>
      </c>
      <c r="DF345" s="124">
        <f>IF('Copy &amp; Paste Roster Report Here'!$A342=DF$7,IF('Copy &amp; Paste Roster Report Here'!$M342="xxxxxxxxxxx",1,0),0)</f>
        <v>0</v>
      </c>
      <c r="DG345" s="124">
        <f>IF('Copy &amp; Paste Roster Report Here'!$A342=DG$7,IF('Copy &amp; Paste Roster Report Here'!$M342="xxxxxxxxxxx",1,0),0)</f>
        <v>0</v>
      </c>
      <c r="DH345" s="124">
        <f>IF('Copy &amp; Paste Roster Report Here'!$A342=DH$7,IF('Copy &amp; Paste Roster Report Here'!$M342="xxxxxxxxxxx",1,0),0)</f>
        <v>0</v>
      </c>
      <c r="DI345" s="124">
        <f>IF('Copy &amp; Paste Roster Report Here'!$A342=DI$7,IF('Copy &amp; Paste Roster Report Here'!$M342="xxxxxxxxxxx",1,0),0)</f>
        <v>0</v>
      </c>
      <c r="DJ345" s="124">
        <f>IF('Copy &amp; Paste Roster Report Here'!$A342=DJ$7,IF('Copy &amp; Paste Roster Report Here'!$M342="xxxxxxxxxxx",1,0),0)</f>
        <v>0</v>
      </c>
      <c r="DK345" s="124">
        <f>IF('Copy &amp; Paste Roster Report Here'!$A342=DK$7,IF('Copy &amp; Paste Roster Report Here'!$M342="xxxxxxxxxxx",1,0),0)</f>
        <v>0</v>
      </c>
      <c r="DL345" s="124">
        <f>IF('Copy &amp; Paste Roster Report Here'!$A342=DL$7,IF('Copy &amp; Paste Roster Report Here'!$M342="xxxxxxxxxxx",1,0),0)</f>
        <v>0</v>
      </c>
      <c r="DM345" s="124">
        <f>IF('Copy &amp; Paste Roster Report Here'!$A342=DM$7,IF('Copy &amp; Paste Roster Report Here'!$M342="xxxxxxxxxxx",1,0),0)</f>
        <v>0</v>
      </c>
      <c r="DN345" s="124">
        <f>IF('Copy &amp; Paste Roster Report Here'!$A342=DN$7,IF('Copy &amp; Paste Roster Report Here'!$M342="xxxxxxxxxxx",1,0),0)</f>
        <v>0</v>
      </c>
      <c r="DO345" s="124">
        <f>IF('Copy &amp; Paste Roster Report Here'!$A342=DO$7,IF('Copy &amp; Paste Roster Report Here'!$M342="xxxxxxxxxxx",1,0),0)</f>
        <v>0</v>
      </c>
      <c r="DP345" s="125">
        <f t="shared" si="91"/>
        <v>0</v>
      </c>
      <c r="DQ345" s="126">
        <f t="shared" si="92"/>
        <v>0</v>
      </c>
    </row>
    <row r="346" spans="1:121" x14ac:dyDescent="0.2">
      <c r="A346" s="111">
        <f t="shared" si="78"/>
        <v>0</v>
      </c>
      <c r="B346" s="111">
        <f t="shared" si="79"/>
        <v>0</v>
      </c>
      <c r="C346" s="112">
        <f>+('Copy &amp; Paste Roster Report Here'!$P343-'Copy &amp; Paste Roster Report Here'!$O343)/30</f>
        <v>0</v>
      </c>
      <c r="D346" s="112">
        <f>+('Copy &amp; Paste Roster Report Here'!$P343-'Copy &amp; Paste Roster Report Here'!$O343)</f>
        <v>0</v>
      </c>
      <c r="E346" s="111">
        <f>'Copy &amp; Paste Roster Report Here'!N343</f>
        <v>0</v>
      </c>
      <c r="F346" s="111" t="str">
        <f t="shared" si="80"/>
        <v>N</v>
      </c>
      <c r="G346" s="111">
        <f>'Copy &amp; Paste Roster Report Here'!R343</f>
        <v>0</v>
      </c>
      <c r="H346" s="113">
        <f t="shared" si="81"/>
        <v>0</v>
      </c>
      <c r="I346" s="112">
        <f>IF(F346="N",$F$5-'Copy &amp; Paste Roster Report Here'!O343,+'Copy &amp; Paste Roster Report Here'!Q343-'Copy &amp; Paste Roster Report Here'!O343)</f>
        <v>0</v>
      </c>
      <c r="J346" s="114">
        <f t="shared" si="82"/>
        <v>0</v>
      </c>
      <c r="K346" s="114">
        <f t="shared" si="83"/>
        <v>0</v>
      </c>
      <c r="L346" s="115">
        <f>'Copy &amp; Paste Roster Report Here'!F343</f>
        <v>0</v>
      </c>
      <c r="M346" s="116">
        <f t="shared" si="84"/>
        <v>0</v>
      </c>
      <c r="N346" s="117">
        <f>IF('Copy &amp; Paste Roster Report Here'!$A343='Analytical Tests'!N$7,IF($F346="Y",+$H346*N$6,0),0)</f>
        <v>0</v>
      </c>
      <c r="O346" s="117">
        <f>IF('Copy &amp; Paste Roster Report Here'!$A343='Analytical Tests'!O$7,IF($F346="Y",+$H346*O$6,0),0)</f>
        <v>0</v>
      </c>
      <c r="P346" s="117">
        <f>IF('Copy &amp; Paste Roster Report Here'!$A343='Analytical Tests'!P$7,IF($F346="Y",+$H346*P$6,0),0)</f>
        <v>0</v>
      </c>
      <c r="Q346" s="117">
        <f>IF('Copy &amp; Paste Roster Report Here'!$A343='Analytical Tests'!Q$7,IF($F346="Y",+$H346*Q$6,0),0)</f>
        <v>0</v>
      </c>
      <c r="R346" s="117">
        <f>IF('Copy &amp; Paste Roster Report Here'!$A343='Analytical Tests'!R$7,IF($F346="Y",+$H346*R$6,0),0)</f>
        <v>0</v>
      </c>
      <c r="S346" s="117">
        <f>IF('Copy &amp; Paste Roster Report Here'!$A343='Analytical Tests'!S$7,IF($F346="Y",+$H346*S$6,0),0)</f>
        <v>0</v>
      </c>
      <c r="T346" s="117">
        <f>IF('Copy &amp; Paste Roster Report Here'!$A343='Analytical Tests'!T$7,IF($F346="Y",+$H346*T$6,0),0)</f>
        <v>0</v>
      </c>
      <c r="U346" s="117">
        <f>IF('Copy &amp; Paste Roster Report Here'!$A343='Analytical Tests'!U$7,IF($F346="Y",+$H346*U$6,0),0)</f>
        <v>0</v>
      </c>
      <c r="V346" s="117">
        <f>IF('Copy &amp; Paste Roster Report Here'!$A343='Analytical Tests'!V$7,IF($F346="Y",+$H346*V$6,0),0)</f>
        <v>0</v>
      </c>
      <c r="W346" s="117">
        <f>IF('Copy &amp; Paste Roster Report Here'!$A343='Analytical Tests'!W$7,IF($F346="Y",+$H346*W$6,0),0)</f>
        <v>0</v>
      </c>
      <c r="X346" s="117">
        <f>IF('Copy &amp; Paste Roster Report Here'!$A343='Analytical Tests'!X$7,IF($F346="Y",+$H346*X$6,0),0)</f>
        <v>0</v>
      </c>
      <c r="Y346" s="117" t="b">
        <f>IF('Copy &amp; Paste Roster Report Here'!$A343='Analytical Tests'!Y$7,IF($F346="N",IF($J346&gt;=$C346,Y$6,+($I346/$D346)*Y$6),0))</f>
        <v>0</v>
      </c>
      <c r="Z346" s="117" t="b">
        <f>IF('Copy &amp; Paste Roster Report Here'!$A343='Analytical Tests'!Z$7,IF($F346="N",IF($J346&gt;=$C346,Z$6,+($I346/$D346)*Z$6),0))</f>
        <v>0</v>
      </c>
      <c r="AA346" s="117" t="b">
        <f>IF('Copy &amp; Paste Roster Report Here'!$A343='Analytical Tests'!AA$7,IF($F346="N",IF($J346&gt;=$C346,AA$6,+($I346/$D346)*AA$6),0))</f>
        <v>0</v>
      </c>
      <c r="AB346" s="117" t="b">
        <f>IF('Copy &amp; Paste Roster Report Here'!$A343='Analytical Tests'!AB$7,IF($F346="N",IF($J346&gt;=$C346,AB$6,+($I346/$D346)*AB$6),0))</f>
        <v>0</v>
      </c>
      <c r="AC346" s="117" t="b">
        <f>IF('Copy &amp; Paste Roster Report Here'!$A343='Analytical Tests'!AC$7,IF($F346="N",IF($J346&gt;=$C346,AC$6,+($I346/$D346)*AC$6),0))</f>
        <v>0</v>
      </c>
      <c r="AD346" s="117" t="b">
        <f>IF('Copy &amp; Paste Roster Report Here'!$A343='Analytical Tests'!AD$7,IF($F346="N",IF($J346&gt;=$C346,AD$6,+($I346/$D346)*AD$6),0))</f>
        <v>0</v>
      </c>
      <c r="AE346" s="117" t="b">
        <f>IF('Copy &amp; Paste Roster Report Here'!$A343='Analytical Tests'!AE$7,IF($F346="N",IF($J346&gt;=$C346,AE$6,+($I346/$D346)*AE$6),0))</f>
        <v>0</v>
      </c>
      <c r="AF346" s="117" t="b">
        <f>IF('Copy &amp; Paste Roster Report Here'!$A343='Analytical Tests'!AF$7,IF($F346="N",IF($J346&gt;=$C346,AF$6,+($I346/$D346)*AF$6),0))</f>
        <v>0</v>
      </c>
      <c r="AG346" s="117" t="b">
        <f>IF('Copy &amp; Paste Roster Report Here'!$A343='Analytical Tests'!AG$7,IF($F346="N",IF($J346&gt;=$C346,AG$6,+($I346/$D346)*AG$6),0))</f>
        <v>0</v>
      </c>
      <c r="AH346" s="117" t="b">
        <f>IF('Copy &amp; Paste Roster Report Here'!$A343='Analytical Tests'!AH$7,IF($F346="N",IF($J346&gt;=$C346,AH$6,+($I346/$D346)*AH$6),0))</f>
        <v>0</v>
      </c>
      <c r="AI346" s="117" t="b">
        <f>IF('Copy &amp; Paste Roster Report Here'!$A343='Analytical Tests'!AI$7,IF($F346="N",IF($J346&gt;=$C346,AI$6,+($I346/$D346)*AI$6),0))</f>
        <v>0</v>
      </c>
      <c r="AJ346" s="79"/>
      <c r="AK346" s="118">
        <f>IF('Copy &amp; Paste Roster Report Here'!$A343=AK$7,IF('Copy &amp; Paste Roster Report Here'!$M343="FT",1,0),0)</f>
        <v>0</v>
      </c>
      <c r="AL346" s="118">
        <f>IF('Copy &amp; Paste Roster Report Here'!$A343=AL$7,IF('Copy &amp; Paste Roster Report Here'!$M343="FT",1,0),0)</f>
        <v>0</v>
      </c>
      <c r="AM346" s="118">
        <f>IF('Copy &amp; Paste Roster Report Here'!$A343=AM$7,IF('Copy &amp; Paste Roster Report Here'!$M343="FT",1,0),0)</f>
        <v>0</v>
      </c>
      <c r="AN346" s="118">
        <f>IF('Copy &amp; Paste Roster Report Here'!$A343=AN$7,IF('Copy &amp; Paste Roster Report Here'!$M343="FT",1,0),0)</f>
        <v>0</v>
      </c>
      <c r="AO346" s="118">
        <f>IF('Copy &amp; Paste Roster Report Here'!$A343=AO$7,IF('Copy &amp; Paste Roster Report Here'!$M343="FT",1,0),0)</f>
        <v>0</v>
      </c>
      <c r="AP346" s="118">
        <f>IF('Copy &amp; Paste Roster Report Here'!$A343=AP$7,IF('Copy &amp; Paste Roster Report Here'!$M343="FT",1,0),0)</f>
        <v>0</v>
      </c>
      <c r="AQ346" s="118">
        <f>IF('Copy &amp; Paste Roster Report Here'!$A343=AQ$7,IF('Copy &amp; Paste Roster Report Here'!$M343="FT",1,0),0)</f>
        <v>0</v>
      </c>
      <c r="AR346" s="118">
        <f>IF('Copy &amp; Paste Roster Report Here'!$A343=AR$7,IF('Copy &amp; Paste Roster Report Here'!$M343="FT",1,0),0)</f>
        <v>0</v>
      </c>
      <c r="AS346" s="118">
        <f>IF('Copy &amp; Paste Roster Report Here'!$A343=AS$7,IF('Copy &amp; Paste Roster Report Here'!$M343="FT",1,0),0)</f>
        <v>0</v>
      </c>
      <c r="AT346" s="118">
        <f>IF('Copy &amp; Paste Roster Report Here'!$A343=AT$7,IF('Copy &amp; Paste Roster Report Here'!$M343="FT",1,0),0)</f>
        <v>0</v>
      </c>
      <c r="AU346" s="118">
        <f>IF('Copy &amp; Paste Roster Report Here'!$A343=AU$7,IF('Copy &amp; Paste Roster Report Here'!$M343="FT",1,0),0)</f>
        <v>0</v>
      </c>
      <c r="AV346" s="73">
        <f t="shared" si="85"/>
        <v>0</v>
      </c>
      <c r="AW346" s="119">
        <f>IF('Copy &amp; Paste Roster Report Here'!$A343=AW$7,IF('Copy &amp; Paste Roster Report Here'!$M343="HT",1,0),0)</f>
        <v>0</v>
      </c>
      <c r="AX346" s="119">
        <f>IF('Copy &amp; Paste Roster Report Here'!$A343=AX$7,IF('Copy &amp; Paste Roster Report Here'!$M343="HT",1,0),0)</f>
        <v>0</v>
      </c>
      <c r="AY346" s="119">
        <f>IF('Copy &amp; Paste Roster Report Here'!$A343=AY$7,IF('Copy &amp; Paste Roster Report Here'!$M343="HT",1,0),0)</f>
        <v>0</v>
      </c>
      <c r="AZ346" s="119">
        <f>IF('Copy &amp; Paste Roster Report Here'!$A343=AZ$7,IF('Copy &amp; Paste Roster Report Here'!$M343="HT",1,0),0)</f>
        <v>0</v>
      </c>
      <c r="BA346" s="119">
        <f>IF('Copy &amp; Paste Roster Report Here'!$A343=BA$7,IF('Copy &amp; Paste Roster Report Here'!$M343="HT",1,0),0)</f>
        <v>0</v>
      </c>
      <c r="BB346" s="119">
        <f>IF('Copy &amp; Paste Roster Report Here'!$A343=BB$7,IF('Copy &amp; Paste Roster Report Here'!$M343="HT",1,0),0)</f>
        <v>0</v>
      </c>
      <c r="BC346" s="119">
        <f>IF('Copy &amp; Paste Roster Report Here'!$A343=BC$7,IF('Copy &amp; Paste Roster Report Here'!$M343="HT",1,0),0)</f>
        <v>0</v>
      </c>
      <c r="BD346" s="119">
        <f>IF('Copy &amp; Paste Roster Report Here'!$A343=BD$7,IF('Copy &amp; Paste Roster Report Here'!$M343="HT",1,0),0)</f>
        <v>0</v>
      </c>
      <c r="BE346" s="119">
        <f>IF('Copy &amp; Paste Roster Report Here'!$A343=BE$7,IF('Copy &amp; Paste Roster Report Here'!$M343="HT",1,0),0)</f>
        <v>0</v>
      </c>
      <c r="BF346" s="119">
        <f>IF('Copy &amp; Paste Roster Report Here'!$A343=BF$7,IF('Copy &amp; Paste Roster Report Here'!$M343="HT",1,0),0)</f>
        <v>0</v>
      </c>
      <c r="BG346" s="119">
        <f>IF('Copy &amp; Paste Roster Report Here'!$A343=BG$7,IF('Copy &amp; Paste Roster Report Here'!$M343="HT",1,0),0)</f>
        <v>0</v>
      </c>
      <c r="BH346" s="73">
        <f t="shared" si="86"/>
        <v>0</v>
      </c>
      <c r="BI346" s="120">
        <f>IF('Copy &amp; Paste Roster Report Here'!$A343=BI$7,IF('Copy &amp; Paste Roster Report Here'!$M343="MT",1,0),0)</f>
        <v>0</v>
      </c>
      <c r="BJ346" s="120">
        <f>IF('Copy &amp; Paste Roster Report Here'!$A343=BJ$7,IF('Copy &amp; Paste Roster Report Here'!$M343="MT",1,0),0)</f>
        <v>0</v>
      </c>
      <c r="BK346" s="120">
        <f>IF('Copy &amp; Paste Roster Report Here'!$A343=BK$7,IF('Copy &amp; Paste Roster Report Here'!$M343="MT",1,0),0)</f>
        <v>0</v>
      </c>
      <c r="BL346" s="120">
        <f>IF('Copy &amp; Paste Roster Report Here'!$A343=BL$7,IF('Copy &amp; Paste Roster Report Here'!$M343="MT",1,0),0)</f>
        <v>0</v>
      </c>
      <c r="BM346" s="120">
        <f>IF('Copy &amp; Paste Roster Report Here'!$A343=BM$7,IF('Copy &amp; Paste Roster Report Here'!$M343="MT",1,0),0)</f>
        <v>0</v>
      </c>
      <c r="BN346" s="120">
        <f>IF('Copy &amp; Paste Roster Report Here'!$A343=BN$7,IF('Copy &amp; Paste Roster Report Here'!$M343="MT",1,0),0)</f>
        <v>0</v>
      </c>
      <c r="BO346" s="120">
        <f>IF('Copy &amp; Paste Roster Report Here'!$A343=BO$7,IF('Copy &amp; Paste Roster Report Here'!$M343="MT",1,0),0)</f>
        <v>0</v>
      </c>
      <c r="BP346" s="120">
        <f>IF('Copy &amp; Paste Roster Report Here'!$A343=BP$7,IF('Copy &amp; Paste Roster Report Here'!$M343="MT",1,0),0)</f>
        <v>0</v>
      </c>
      <c r="BQ346" s="120">
        <f>IF('Copy &amp; Paste Roster Report Here'!$A343=BQ$7,IF('Copy &amp; Paste Roster Report Here'!$M343="MT",1,0),0)</f>
        <v>0</v>
      </c>
      <c r="BR346" s="120">
        <f>IF('Copy &amp; Paste Roster Report Here'!$A343=BR$7,IF('Copy &amp; Paste Roster Report Here'!$M343="MT",1,0),0)</f>
        <v>0</v>
      </c>
      <c r="BS346" s="120">
        <f>IF('Copy &amp; Paste Roster Report Here'!$A343=BS$7,IF('Copy &amp; Paste Roster Report Here'!$M343="MT",1,0),0)</f>
        <v>0</v>
      </c>
      <c r="BT346" s="73">
        <f t="shared" si="87"/>
        <v>0</v>
      </c>
      <c r="BU346" s="121">
        <f>IF('Copy &amp; Paste Roster Report Here'!$A343=BU$7,IF('Copy &amp; Paste Roster Report Here'!$M343="fy",1,0),0)</f>
        <v>0</v>
      </c>
      <c r="BV346" s="121">
        <f>IF('Copy &amp; Paste Roster Report Here'!$A343=BV$7,IF('Copy &amp; Paste Roster Report Here'!$M343="fy",1,0),0)</f>
        <v>0</v>
      </c>
      <c r="BW346" s="121">
        <f>IF('Copy &amp; Paste Roster Report Here'!$A343=BW$7,IF('Copy &amp; Paste Roster Report Here'!$M343="fy",1,0),0)</f>
        <v>0</v>
      </c>
      <c r="BX346" s="121">
        <f>IF('Copy &amp; Paste Roster Report Here'!$A343=BX$7,IF('Copy &amp; Paste Roster Report Here'!$M343="fy",1,0),0)</f>
        <v>0</v>
      </c>
      <c r="BY346" s="121">
        <f>IF('Copy &amp; Paste Roster Report Here'!$A343=BY$7,IF('Copy &amp; Paste Roster Report Here'!$M343="fy",1,0),0)</f>
        <v>0</v>
      </c>
      <c r="BZ346" s="121">
        <f>IF('Copy &amp; Paste Roster Report Here'!$A343=BZ$7,IF('Copy &amp; Paste Roster Report Here'!$M343="fy",1,0),0)</f>
        <v>0</v>
      </c>
      <c r="CA346" s="121">
        <f>IF('Copy &amp; Paste Roster Report Here'!$A343=CA$7,IF('Copy &amp; Paste Roster Report Here'!$M343="fy",1,0),0)</f>
        <v>0</v>
      </c>
      <c r="CB346" s="121">
        <f>IF('Copy &amp; Paste Roster Report Here'!$A343=CB$7,IF('Copy &amp; Paste Roster Report Here'!$M343="fy",1,0),0)</f>
        <v>0</v>
      </c>
      <c r="CC346" s="121">
        <f>IF('Copy &amp; Paste Roster Report Here'!$A343=CC$7,IF('Copy &amp; Paste Roster Report Here'!$M343="fy",1,0),0)</f>
        <v>0</v>
      </c>
      <c r="CD346" s="121">
        <f>IF('Copy &amp; Paste Roster Report Here'!$A343=CD$7,IF('Copy &amp; Paste Roster Report Here'!$M343="fy",1,0),0)</f>
        <v>0</v>
      </c>
      <c r="CE346" s="121">
        <f>IF('Copy &amp; Paste Roster Report Here'!$A343=CE$7,IF('Copy &amp; Paste Roster Report Here'!$M343="fy",1,0),0)</f>
        <v>0</v>
      </c>
      <c r="CF346" s="73">
        <f t="shared" si="88"/>
        <v>0</v>
      </c>
      <c r="CG346" s="122">
        <f>IF('Copy &amp; Paste Roster Report Here'!$A343=CG$7,IF('Copy &amp; Paste Roster Report Here'!$M343="RH",1,0),0)</f>
        <v>0</v>
      </c>
      <c r="CH346" s="122">
        <f>IF('Copy &amp; Paste Roster Report Here'!$A343=CH$7,IF('Copy &amp; Paste Roster Report Here'!$M343="RH",1,0),0)</f>
        <v>0</v>
      </c>
      <c r="CI346" s="122">
        <f>IF('Copy &amp; Paste Roster Report Here'!$A343=CI$7,IF('Copy &amp; Paste Roster Report Here'!$M343="RH",1,0),0)</f>
        <v>0</v>
      </c>
      <c r="CJ346" s="122">
        <f>IF('Copy &amp; Paste Roster Report Here'!$A343=CJ$7,IF('Copy &amp; Paste Roster Report Here'!$M343="RH",1,0),0)</f>
        <v>0</v>
      </c>
      <c r="CK346" s="122">
        <f>IF('Copy &amp; Paste Roster Report Here'!$A343=CK$7,IF('Copy &amp; Paste Roster Report Here'!$M343="RH",1,0),0)</f>
        <v>0</v>
      </c>
      <c r="CL346" s="122">
        <f>IF('Copy &amp; Paste Roster Report Here'!$A343=CL$7,IF('Copy &amp; Paste Roster Report Here'!$M343="RH",1,0),0)</f>
        <v>0</v>
      </c>
      <c r="CM346" s="122">
        <f>IF('Copy &amp; Paste Roster Report Here'!$A343=CM$7,IF('Copy &amp; Paste Roster Report Here'!$M343="RH",1,0),0)</f>
        <v>0</v>
      </c>
      <c r="CN346" s="122">
        <f>IF('Copy &amp; Paste Roster Report Here'!$A343=CN$7,IF('Copy &amp; Paste Roster Report Here'!$M343="RH",1,0),0)</f>
        <v>0</v>
      </c>
      <c r="CO346" s="122">
        <f>IF('Copy &amp; Paste Roster Report Here'!$A343=CO$7,IF('Copy &amp; Paste Roster Report Here'!$M343="RH",1,0),0)</f>
        <v>0</v>
      </c>
      <c r="CP346" s="122">
        <f>IF('Copy &amp; Paste Roster Report Here'!$A343=CP$7,IF('Copy &amp; Paste Roster Report Here'!$M343="RH",1,0),0)</f>
        <v>0</v>
      </c>
      <c r="CQ346" s="122">
        <f>IF('Copy &amp; Paste Roster Report Here'!$A343=CQ$7,IF('Copy &amp; Paste Roster Report Here'!$M343="RH",1,0),0)</f>
        <v>0</v>
      </c>
      <c r="CR346" s="73">
        <f t="shared" si="89"/>
        <v>0</v>
      </c>
      <c r="CS346" s="123">
        <f>IF('Copy &amp; Paste Roster Report Here'!$A343=CS$7,IF('Copy &amp; Paste Roster Report Here'!$M343="QT",1,0),0)</f>
        <v>0</v>
      </c>
      <c r="CT346" s="123">
        <f>IF('Copy &amp; Paste Roster Report Here'!$A343=CT$7,IF('Copy &amp; Paste Roster Report Here'!$M343="QT",1,0),0)</f>
        <v>0</v>
      </c>
      <c r="CU346" s="123">
        <f>IF('Copy &amp; Paste Roster Report Here'!$A343=CU$7,IF('Copy &amp; Paste Roster Report Here'!$M343="QT",1,0),0)</f>
        <v>0</v>
      </c>
      <c r="CV346" s="123">
        <f>IF('Copy &amp; Paste Roster Report Here'!$A343=CV$7,IF('Copy &amp; Paste Roster Report Here'!$M343="QT",1,0),0)</f>
        <v>0</v>
      </c>
      <c r="CW346" s="123">
        <f>IF('Copy &amp; Paste Roster Report Here'!$A343=CW$7,IF('Copy &amp; Paste Roster Report Here'!$M343="QT",1,0),0)</f>
        <v>0</v>
      </c>
      <c r="CX346" s="123">
        <f>IF('Copy &amp; Paste Roster Report Here'!$A343=CX$7,IF('Copy &amp; Paste Roster Report Here'!$M343="QT",1,0),0)</f>
        <v>0</v>
      </c>
      <c r="CY346" s="123">
        <f>IF('Copy &amp; Paste Roster Report Here'!$A343=CY$7,IF('Copy &amp; Paste Roster Report Here'!$M343="QT",1,0),0)</f>
        <v>0</v>
      </c>
      <c r="CZ346" s="123">
        <f>IF('Copy &amp; Paste Roster Report Here'!$A343=CZ$7,IF('Copy &amp; Paste Roster Report Here'!$M343="QT",1,0),0)</f>
        <v>0</v>
      </c>
      <c r="DA346" s="123">
        <f>IF('Copy &amp; Paste Roster Report Here'!$A343=DA$7,IF('Copy &amp; Paste Roster Report Here'!$M343="QT",1,0),0)</f>
        <v>0</v>
      </c>
      <c r="DB346" s="123">
        <f>IF('Copy &amp; Paste Roster Report Here'!$A343=DB$7,IF('Copy &amp; Paste Roster Report Here'!$M343="QT",1,0),0)</f>
        <v>0</v>
      </c>
      <c r="DC346" s="123">
        <f>IF('Copy &amp; Paste Roster Report Here'!$A343=DC$7,IF('Copy &amp; Paste Roster Report Here'!$M343="QT",1,0),0)</f>
        <v>0</v>
      </c>
      <c r="DD346" s="73">
        <f t="shared" si="90"/>
        <v>0</v>
      </c>
      <c r="DE346" s="124">
        <f>IF('Copy &amp; Paste Roster Report Here'!$A343=DE$7,IF('Copy &amp; Paste Roster Report Here'!$M343="xxxxxxxxxxx",1,0),0)</f>
        <v>0</v>
      </c>
      <c r="DF346" s="124">
        <f>IF('Copy &amp; Paste Roster Report Here'!$A343=DF$7,IF('Copy &amp; Paste Roster Report Here'!$M343="xxxxxxxxxxx",1,0),0)</f>
        <v>0</v>
      </c>
      <c r="DG346" s="124">
        <f>IF('Copy &amp; Paste Roster Report Here'!$A343=DG$7,IF('Copy &amp; Paste Roster Report Here'!$M343="xxxxxxxxxxx",1,0),0)</f>
        <v>0</v>
      </c>
      <c r="DH346" s="124">
        <f>IF('Copy &amp; Paste Roster Report Here'!$A343=DH$7,IF('Copy &amp; Paste Roster Report Here'!$M343="xxxxxxxxxxx",1,0),0)</f>
        <v>0</v>
      </c>
      <c r="DI346" s="124">
        <f>IF('Copy &amp; Paste Roster Report Here'!$A343=DI$7,IF('Copy &amp; Paste Roster Report Here'!$M343="xxxxxxxxxxx",1,0),0)</f>
        <v>0</v>
      </c>
      <c r="DJ346" s="124">
        <f>IF('Copy &amp; Paste Roster Report Here'!$A343=DJ$7,IF('Copy &amp; Paste Roster Report Here'!$M343="xxxxxxxxxxx",1,0),0)</f>
        <v>0</v>
      </c>
      <c r="DK346" s="124">
        <f>IF('Copy &amp; Paste Roster Report Here'!$A343=DK$7,IF('Copy &amp; Paste Roster Report Here'!$M343="xxxxxxxxxxx",1,0),0)</f>
        <v>0</v>
      </c>
      <c r="DL346" s="124">
        <f>IF('Copy &amp; Paste Roster Report Here'!$A343=DL$7,IF('Copy &amp; Paste Roster Report Here'!$M343="xxxxxxxxxxx",1,0),0)</f>
        <v>0</v>
      </c>
      <c r="DM346" s="124">
        <f>IF('Copy &amp; Paste Roster Report Here'!$A343=DM$7,IF('Copy &amp; Paste Roster Report Here'!$M343="xxxxxxxxxxx",1,0),0)</f>
        <v>0</v>
      </c>
      <c r="DN346" s="124">
        <f>IF('Copy &amp; Paste Roster Report Here'!$A343=DN$7,IF('Copy &amp; Paste Roster Report Here'!$M343="xxxxxxxxxxx",1,0),0)</f>
        <v>0</v>
      </c>
      <c r="DO346" s="124">
        <f>IF('Copy &amp; Paste Roster Report Here'!$A343=DO$7,IF('Copy &amp; Paste Roster Report Here'!$M343="xxxxxxxxxxx",1,0),0)</f>
        <v>0</v>
      </c>
      <c r="DP346" s="125">
        <f t="shared" si="91"/>
        <v>0</v>
      </c>
      <c r="DQ346" s="126">
        <f t="shared" si="92"/>
        <v>0</v>
      </c>
    </row>
    <row r="347" spans="1:121" x14ac:dyDescent="0.2">
      <c r="A347" s="111">
        <f t="shared" si="78"/>
        <v>0</v>
      </c>
      <c r="B347" s="111">
        <f t="shared" si="79"/>
        <v>0</v>
      </c>
      <c r="C347" s="112">
        <f>+('Copy &amp; Paste Roster Report Here'!$P344-'Copy &amp; Paste Roster Report Here'!$O344)/30</f>
        <v>0</v>
      </c>
      <c r="D347" s="112">
        <f>+('Copy &amp; Paste Roster Report Here'!$P344-'Copy &amp; Paste Roster Report Here'!$O344)</f>
        <v>0</v>
      </c>
      <c r="E347" s="111">
        <f>'Copy &amp; Paste Roster Report Here'!N344</f>
        <v>0</v>
      </c>
      <c r="F347" s="111" t="str">
        <f t="shared" si="80"/>
        <v>N</v>
      </c>
      <c r="G347" s="111">
        <f>'Copy &amp; Paste Roster Report Here'!R344</f>
        <v>0</v>
      </c>
      <c r="H347" s="113">
        <f t="shared" si="81"/>
        <v>0</v>
      </c>
      <c r="I347" s="112">
        <f>IF(F347="N",$F$5-'Copy &amp; Paste Roster Report Here'!O344,+'Copy &amp; Paste Roster Report Here'!Q344-'Copy &amp; Paste Roster Report Here'!O344)</f>
        <v>0</v>
      </c>
      <c r="J347" s="114">
        <f t="shared" si="82"/>
        <v>0</v>
      </c>
      <c r="K347" s="114">
        <f t="shared" si="83"/>
        <v>0</v>
      </c>
      <c r="L347" s="115">
        <f>'Copy &amp; Paste Roster Report Here'!F344</f>
        <v>0</v>
      </c>
      <c r="M347" s="116">
        <f t="shared" si="84"/>
        <v>0</v>
      </c>
      <c r="N347" s="117">
        <f>IF('Copy &amp; Paste Roster Report Here'!$A344='Analytical Tests'!N$7,IF($F347="Y",+$H347*N$6,0),0)</f>
        <v>0</v>
      </c>
      <c r="O347" s="117">
        <f>IF('Copy &amp; Paste Roster Report Here'!$A344='Analytical Tests'!O$7,IF($F347="Y",+$H347*O$6,0),0)</f>
        <v>0</v>
      </c>
      <c r="P347" s="117">
        <f>IF('Copy &amp; Paste Roster Report Here'!$A344='Analytical Tests'!P$7,IF($F347="Y",+$H347*P$6,0),0)</f>
        <v>0</v>
      </c>
      <c r="Q347" s="117">
        <f>IF('Copy &amp; Paste Roster Report Here'!$A344='Analytical Tests'!Q$7,IF($F347="Y",+$H347*Q$6,0),0)</f>
        <v>0</v>
      </c>
      <c r="R347" s="117">
        <f>IF('Copy &amp; Paste Roster Report Here'!$A344='Analytical Tests'!R$7,IF($F347="Y",+$H347*R$6,0),0)</f>
        <v>0</v>
      </c>
      <c r="S347" s="117">
        <f>IF('Copy &amp; Paste Roster Report Here'!$A344='Analytical Tests'!S$7,IF($F347="Y",+$H347*S$6,0),0)</f>
        <v>0</v>
      </c>
      <c r="T347" s="117">
        <f>IF('Copy &amp; Paste Roster Report Here'!$A344='Analytical Tests'!T$7,IF($F347="Y",+$H347*T$6,0),0)</f>
        <v>0</v>
      </c>
      <c r="U347" s="117">
        <f>IF('Copy &amp; Paste Roster Report Here'!$A344='Analytical Tests'!U$7,IF($F347="Y",+$H347*U$6,0),0)</f>
        <v>0</v>
      </c>
      <c r="V347" s="117">
        <f>IF('Copy &amp; Paste Roster Report Here'!$A344='Analytical Tests'!V$7,IF($F347="Y",+$H347*V$6,0),0)</f>
        <v>0</v>
      </c>
      <c r="W347" s="117">
        <f>IF('Copy &amp; Paste Roster Report Here'!$A344='Analytical Tests'!W$7,IF($F347="Y",+$H347*W$6,0),0)</f>
        <v>0</v>
      </c>
      <c r="X347" s="117">
        <f>IF('Copy &amp; Paste Roster Report Here'!$A344='Analytical Tests'!X$7,IF($F347="Y",+$H347*X$6,0),0)</f>
        <v>0</v>
      </c>
      <c r="Y347" s="117" t="b">
        <f>IF('Copy &amp; Paste Roster Report Here'!$A344='Analytical Tests'!Y$7,IF($F347="N",IF($J347&gt;=$C347,Y$6,+($I347/$D347)*Y$6),0))</f>
        <v>0</v>
      </c>
      <c r="Z347" s="117" t="b">
        <f>IF('Copy &amp; Paste Roster Report Here'!$A344='Analytical Tests'!Z$7,IF($F347="N",IF($J347&gt;=$C347,Z$6,+($I347/$D347)*Z$6),0))</f>
        <v>0</v>
      </c>
      <c r="AA347" s="117" t="b">
        <f>IF('Copy &amp; Paste Roster Report Here'!$A344='Analytical Tests'!AA$7,IF($F347="N",IF($J347&gt;=$C347,AA$6,+($I347/$D347)*AA$6),0))</f>
        <v>0</v>
      </c>
      <c r="AB347" s="117" t="b">
        <f>IF('Copy &amp; Paste Roster Report Here'!$A344='Analytical Tests'!AB$7,IF($F347="N",IF($J347&gt;=$C347,AB$6,+($I347/$D347)*AB$6),0))</f>
        <v>0</v>
      </c>
      <c r="AC347" s="117" t="b">
        <f>IF('Copy &amp; Paste Roster Report Here'!$A344='Analytical Tests'!AC$7,IF($F347="N",IF($J347&gt;=$C347,AC$6,+($I347/$D347)*AC$6),0))</f>
        <v>0</v>
      </c>
      <c r="AD347" s="117" t="b">
        <f>IF('Copy &amp; Paste Roster Report Here'!$A344='Analytical Tests'!AD$7,IF($F347="N",IF($J347&gt;=$C347,AD$6,+($I347/$D347)*AD$6),0))</f>
        <v>0</v>
      </c>
      <c r="AE347" s="117" t="b">
        <f>IF('Copy &amp; Paste Roster Report Here'!$A344='Analytical Tests'!AE$7,IF($F347="N",IF($J347&gt;=$C347,AE$6,+($I347/$D347)*AE$6),0))</f>
        <v>0</v>
      </c>
      <c r="AF347" s="117" t="b">
        <f>IF('Copy &amp; Paste Roster Report Here'!$A344='Analytical Tests'!AF$7,IF($F347="N",IF($J347&gt;=$C347,AF$6,+($I347/$D347)*AF$6),0))</f>
        <v>0</v>
      </c>
      <c r="AG347" s="117" t="b">
        <f>IF('Copy &amp; Paste Roster Report Here'!$A344='Analytical Tests'!AG$7,IF($F347="N",IF($J347&gt;=$C347,AG$6,+($I347/$D347)*AG$6),0))</f>
        <v>0</v>
      </c>
      <c r="AH347" s="117" t="b">
        <f>IF('Copy &amp; Paste Roster Report Here'!$A344='Analytical Tests'!AH$7,IF($F347="N",IF($J347&gt;=$C347,AH$6,+($I347/$D347)*AH$6),0))</f>
        <v>0</v>
      </c>
      <c r="AI347" s="117" t="b">
        <f>IF('Copy &amp; Paste Roster Report Here'!$A344='Analytical Tests'!AI$7,IF($F347="N",IF($J347&gt;=$C347,AI$6,+($I347/$D347)*AI$6),0))</f>
        <v>0</v>
      </c>
      <c r="AJ347" s="79"/>
      <c r="AK347" s="118">
        <f>IF('Copy &amp; Paste Roster Report Here'!$A344=AK$7,IF('Copy &amp; Paste Roster Report Here'!$M344="FT",1,0),0)</f>
        <v>0</v>
      </c>
      <c r="AL347" s="118">
        <f>IF('Copy &amp; Paste Roster Report Here'!$A344=AL$7,IF('Copy &amp; Paste Roster Report Here'!$M344="FT",1,0),0)</f>
        <v>0</v>
      </c>
      <c r="AM347" s="118">
        <f>IF('Copy &amp; Paste Roster Report Here'!$A344=AM$7,IF('Copy &amp; Paste Roster Report Here'!$M344="FT",1,0),0)</f>
        <v>0</v>
      </c>
      <c r="AN347" s="118">
        <f>IF('Copy &amp; Paste Roster Report Here'!$A344=AN$7,IF('Copy &amp; Paste Roster Report Here'!$M344="FT",1,0),0)</f>
        <v>0</v>
      </c>
      <c r="AO347" s="118">
        <f>IF('Copy &amp; Paste Roster Report Here'!$A344=AO$7,IF('Copy &amp; Paste Roster Report Here'!$M344="FT",1,0),0)</f>
        <v>0</v>
      </c>
      <c r="AP347" s="118">
        <f>IF('Copy &amp; Paste Roster Report Here'!$A344=AP$7,IF('Copy &amp; Paste Roster Report Here'!$M344="FT",1,0),0)</f>
        <v>0</v>
      </c>
      <c r="AQ347" s="118">
        <f>IF('Copy &amp; Paste Roster Report Here'!$A344=AQ$7,IF('Copy &amp; Paste Roster Report Here'!$M344="FT",1,0),0)</f>
        <v>0</v>
      </c>
      <c r="AR347" s="118">
        <f>IF('Copy &amp; Paste Roster Report Here'!$A344=AR$7,IF('Copy &amp; Paste Roster Report Here'!$M344="FT",1,0),0)</f>
        <v>0</v>
      </c>
      <c r="AS347" s="118">
        <f>IF('Copy &amp; Paste Roster Report Here'!$A344=AS$7,IF('Copy &amp; Paste Roster Report Here'!$M344="FT",1,0),0)</f>
        <v>0</v>
      </c>
      <c r="AT347" s="118">
        <f>IF('Copy &amp; Paste Roster Report Here'!$A344=AT$7,IF('Copy &amp; Paste Roster Report Here'!$M344="FT",1,0),0)</f>
        <v>0</v>
      </c>
      <c r="AU347" s="118">
        <f>IF('Copy &amp; Paste Roster Report Here'!$A344=AU$7,IF('Copy &amp; Paste Roster Report Here'!$M344="FT",1,0),0)</f>
        <v>0</v>
      </c>
      <c r="AV347" s="73">
        <f t="shared" si="85"/>
        <v>0</v>
      </c>
      <c r="AW347" s="119">
        <f>IF('Copy &amp; Paste Roster Report Here'!$A344=AW$7,IF('Copy &amp; Paste Roster Report Here'!$M344="HT",1,0),0)</f>
        <v>0</v>
      </c>
      <c r="AX347" s="119">
        <f>IF('Copy &amp; Paste Roster Report Here'!$A344=AX$7,IF('Copy &amp; Paste Roster Report Here'!$M344="HT",1,0),0)</f>
        <v>0</v>
      </c>
      <c r="AY347" s="119">
        <f>IF('Copy &amp; Paste Roster Report Here'!$A344=AY$7,IF('Copy &amp; Paste Roster Report Here'!$M344="HT",1,0),0)</f>
        <v>0</v>
      </c>
      <c r="AZ347" s="119">
        <f>IF('Copy &amp; Paste Roster Report Here'!$A344=AZ$7,IF('Copy &amp; Paste Roster Report Here'!$M344="HT",1,0),0)</f>
        <v>0</v>
      </c>
      <c r="BA347" s="119">
        <f>IF('Copy &amp; Paste Roster Report Here'!$A344=BA$7,IF('Copy &amp; Paste Roster Report Here'!$M344="HT",1,0),0)</f>
        <v>0</v>
      </c>
      <c r="BB347" s="119">
        <f>IF('Copy &amp; Paste Roster Report Here'!$A344=BB$7,IF('Copy &amp; Paste Roster Report Here'!$M344="HT",1,0),0)</f>
        <v>0</v>
      </c>
      <c r="BC347" s="119">
        <f>IF('Copy &amp; Paste Roster Report Here'!$A344=BC$7,IF('Copy &amp; Paste Roster Report Here'!$M344="HT",1,0),0)</f>
        <v>0</v>
      </c>
      <c r="BD347" s="119">
        <f>IF('Copy &amp; Paste Roster Report Here'!$A344=BD$7,IF('Copy &amp; Paste Roster Report Here'!$M344="HT",1,0),0)</f>
        <v>0</v>
      </c>
      <c r="BE347" s="119">
        <f>IF('Copy &amp; Paste Roster Report Here'!$A344=BE$7,IF('Copy &amp; Paste Roster Report Here'!$M344="HT",1,0),0)</f>
        <v>0</v>
      </c>
      <c r="BF347" s="119">
        <f>IF('Copy &amp; Paste Roster Report Here'!$A344=BF$7,IF('Copy &amp; Paste Roster Report Here'!$M344="HT",1,0),0)</f>
        <v>0</v>
      </c>
      <c r="BG347" s="119">
        <f>IF('Copy &amp; Paste Roster Report Here'!$A344=BG$7,IF('Copy &amp; Paste Roster Report Here'!$M344="HT",1,0),0)</f>
        <v>0</v>
      </c>
      <c r="BH347" s="73">
        <f t="shared" si="86"/>
        <v>0</v>
      </c>
      <c r="BI347" s="120">
        <f>IF('Copy &amp; Paste Roster Report Here'!$A344=BI$7,IF('Copy &amp; Paste Roster Report Here'!$M344="MT",1,0),0)</f>
        <v>0</v>
      </c>
      <c r="BJ347" s="120">
        <f>IF('Copy &amp; Paste Roster Report Here'!$A344=BJ$7,IF('Copy &amp; Paste Roster Report Here'!$M344="MT",1,0),0)</f>
        <v>0</v>
      </c>
      <c r="BK347" s="120">
        <f>IF('Copy &amp; Paste Roster Report Here'!$A344=BK$7,IF('Copy &amp; Paste Roster Report Here'!$M344="MT",1,0),0)</f>
        <v>0</v>
      </c>
      <c r="BL347" s="120">
        <f>IF('Copy &amp; Paste Roster Report Here'!$A344=BL$7,IF('Copy &amp; Paste Roster Report Here'!$M344="MT",1,0),0)</f>
        <v>0</v>
      </c>
      <c r="BM347" s="120">
        <f>IF('Copy &amp; Paste Roster Report Here'!$A344=BM$7,IF('Copy &amp; Paste Roster Report Here'!$M344="MT",1,0),0)</f>
        <v>0</v>
      </c>
      <c r="BN347" s="120">
        <f>IF('Copy &amp; Paste Roster Report Here'!$A344=BN$7,IF('Copy &amp; Paste Roster Report Here'!$M344="MT",1,0),0)</f>
        <v>0</v>
      </c>
      <c r="BO347" s="120">
        <f>IF('Copy &amp; Paste Roster Report Here'!$A344=BO$7,IF('Copy &amp; Paste Roster Report Here'!$M344="MT",1,0),0)</f>
        <v>0</v>
      </c>
      <c r="BP347" s="120">
        <f>IF('Copy &amp; Paste Roster Report Here'!$A344=BP$7,IF('Copy &amp; Paste Roster Report Here'!$M344="MT",1,0),0)</f>
        <v>0</v>
      </c>
      <c r="BQ347" s="120">
        <f>IF('Copy &amp; Paste Roster Report Here'!$A344=BQ$7,IF('Copy &amp; Paste Roster Report Here'!$M344="MT",1,0),0)</f>
        <v>0</v>
      </c>
      <c r="BR347" s="120">
        <f>IF('Copy &amp; Paste Roster Report Here'!$A344=BR$7,IF('Copy &amp; Paste Roster Report Here'!$M344="MT",1,0),0)</f>
        <v>0</v>
      </c>
      <c r="BS347" s="120">
        <f>IF('Copy &amp; Paste Roster Report Here'!$A344=BS$7,IF('Copy &amp; Paste Roster Report Here'!$M344="MT",1,0),0)</f>
        <v>0</v>
      </c>
      <c r="BT347" s="73">
        <f t="shared" si="87"/>
        <v>0</v>
      </c>
      <c r="BU347" s="121">
        <f>IF('Copy &amp; Paste Roster Report Here'!$A344=BU$7,IF('Copy &amp; Paste Roster Report Here'!$M344="fy",1,0),0)</f>
        <v>0</v>
      </c>
      <c r="BV347" s="121">
        <f>IF('Copy &amp; Paste Roster Report Here'!$A344=BV$7,IF('Copy &amp; Paste Roster Report Here'!$M344="fy",1,0),0)</f>
        <v>0</v>
      </c>
      <c r="BW347" s="121">
        <f>IF('Copy &amp; Paste Roster Report Here'!$A344=BW$7,IF('Copy &amp; Paste Roster Report Here'!$M344="fy",1,0),0)</f>
        <v>0</v>
      </c>
      <c r="BX347" s="121">
        <f>IF('Copy &amp; Paste Roster Report Here'!$A344=BX$7,IF('Copy &amp; Paste Roster Report Here'!$M344="fy",1,0),0)</f>
        <v>0</v>
      </c>
      <c r="BY347" s="121">
        <f>IF('Copy &amp; Paste Roster Report Here'!$A344=BY$7,IF('Copy &amp; Paste Roster Report Here'!$M344="fy",1,0),0)</f>
        <v>0</v>
      </c>
      <c r="BZ347" s="121">
        <f>IF('Copy &amp; Paste Roster Report Here'!$A344=BZ$7,IF('Copy &amp; Paste Roster Report Here'!$M344="fy",1,0),0)</f>
        <v>0</v>
      </c>
      <c r="CA347" s="121">
        <f>IF('Copy &amp; Paste Roster Report Here'!$A344=CA$7,IF('Copy &amp; Paste Roster Report Here'!$M344="fy",1,0),0)</f>
        <v>0</v>
      </c>
      <c r="CB347" s="121">
        <f>IF('Copy &amp; Paste Roster Report Here'!$A344=CB$7,IF('Copy &amp; Paste Roster Report Here'!$M344="fy",1,0),0)</f>
        <v>0</v>
      </c>
      <c r="CC347" s="121">
        <f>IF('Copy &amp; Paste Roster Report Here'!$A344=CC$7,IF('Copy &amp; Paste Roster Report Here'!$M344="fy",1,0),0)</f>
        <v>0</v>
      </c>
      <c r="CD347" s="121">
        <f>IF('Copy &amp; Paste Roster Report Here'!$A344=CD$7,IF('Copy &amp; Paste Roster Report Here'!$M344="fy",1,0),0)</f>
        <v>0</v>
      </c>
      <c r="CE347" s="121">
        <f>IF('Copy &amp; Paste Roster Report Here'!$A344=CE$7,IF('Copy &amp; Paste Roster Report Here'!$M344="fy",1,0),0)</f>
        <v>0</v>
      </c>
      <c r="CF347" s="73">
        <f t="shared" si="88"/>
        <v>0</v>
      </c>
      <c r="CG347" s="122">
        <f>IF('Copy &amp; Paste Roster Report Here'!$A344=CG$7,IF('Copy &amp; Paste Roster Report Here'!$M344="RH",1,0),0)</f>
        <v>0</v>
      </c>
      <c r="CH347" s="122">
        <f>IF('Copy &amp; Paste Roster Report Here'!$A344=CH$7,IF('Copy &amp; Paste Roster Report Here'!$M344="RH",1,0),0)</f>
        <v>0</v>
      </c>
      <c r="CI347" s="122">
        <f>IF('Copy &amp; Paste Roster Report Here'!$A344=CI$7,IF('Copy &amp; Paste Roster Report Here'!$M344="RH",1,0),0)</f>
        <v>0</v>
      </c>
      <c r="CJ347" s="122">
        <f>IF('Copy &amp; Paste Roster Report Here'!$A344=CJ$7,IF('Copy &amp; Paste Roster Report Here'!$M344="RH",1,0),0)</f>
        <v>0</v>
      </c>
      <c r="CK347" s="122">
        <f>IF('Copy &amp; Paste Roster Report Here'!$A344=CK$7,IF('Copy &amp; Paste Roster Report Here'!$M344="RH",1,0),0)</f>
        <v>0</v>
      </c>
      <c r="CL347" s="122">
        <f>IF('Copy &amp; Paste Roster Report Here'!$A344=CL$7,IF('Copy &amp; Paste Roster Report Here'!$M344="RH",1,0),0)</f>
        <v>0</v>
      </c>
      <c r="CM347" s="122">
        <f>IF('Copy &amp; Paste Roster Report Here'!$A344=CM$7,IF('Copy &amp; Paste Roster Report Here'!$M344="RH",1,0),0)</f>
        <v>0</v>
      </c>
      <c r="CN347" s="122">
        <f>IF('Copy &amp; Paste Roster Report Here'!$A344=CN$7,IF('Copy &amp; Paste Roster Report Here'!$M344="RH",1,0),0)</f>
        <v>0</v>
      </c>
      <c r="CO347" s="122">
        <f>IF('Copy &amp; Paste Roster Report Here'!$A344=CO$7,IF('Copy &amp; Paste Roster Report Here'!$M344="RH",1,0),0)</f>
        <v>0</v>
      </c>
      <c r="CP347" s="122">
        <f>IF('Copy &amp; Paste Roster Report Here'!$A344=CP$7,IF('Copy &amp; Paste Roster Report Here'!$M344="RH",1,0),0)</f>
        <v>0</v>
      </c>
      <c r="CQ347" s="122">
        <f>IF('Copy &amp; Paste Roster Report Here'!$A344=CQ$7,IF('Copy &amp; Paste Roster Report Here'!$M344="RH",1,0),0)</f>
        <v>0</v>
      </c>
      <c r="CR347" s="73">
        <f t="shared" si="89"/>
        <v>0</v>
      </c>
      <c r="CS347" s="123">
        <f>IF('Copy &amp; Paste Roster Report Here'!$A344=CS$7,IF('Copy &amp; Paste Roster Report Here'!$M344="QT",1,0),0)</f>
        <v>0</v>
      </c>
      <c r="CT347" s="123">
        <f>IF('Copy &amp; Paste Roster Report Here'!$A344=CT$7,IF('Copy &amp; Paste Roster Report Here'!$M344="QT",1,0),0)</f>
        <v>0</v>
      </c>
      <c r="CU347" s="123">
        <f>IF('Copy &amp; Paste Roster Report Here'!$A344=CU$7,IF('Copy &amp; Paste Roster Report Here'!$M344="QT",1,0),0)</f>
        <v>0</v>
      </c>
      <c r="CV347" s="123">
        <f>IF('Copy &amp; Paste Roster Report Here'!$A344=CV$7,IF('Copy &amp; Paste Roster Report Here'!$M344="QT",1,0),0)</f>
        <v>0</v>
      </c>
      <c r="CW347" s="123">
        <f>IF('Copy &amp; Paste Roster Report Here'!$A344=CW$7,IF('Copy &amp; Paste Roster Report Here'!$M344="QT",1,0),0)</f>
        <v>0</v>
      </c>
      <c r="CX347" s="123">
        <f>IF('Copy &amp; Paste Roster Report Here'!$A344=CX$7,IF('Copy &amp; Paste Roster Report Here'!$M344="QT",1,0),0)</f>
        <v>0</v>
      </c>
      <c r="CY347" s="123">
        <f>IF('Copy &amp; Paste Roster Report Here'!$A344=CY$7,IF('Copy &amp; Paste Roster Report Here'!$M344="QT",1,0),0)</f>
        <v>0</v>
      </c>
      <c r="CZ347" s="123">
        <f>IF('Copy &amp; Paste Roster Report Here'!$A344=CZ$7,IF('Copy &amp; Paste Roster Report Here'!$M344="QT",1,0),0)</f>
        <v>0</v>
      </c>
      <c r="DA347" s="123">
        <f>IF('Copy &amp; Paste Roster Report Here'!$A344=DA$7,IF('Copy &amp; Paste Roster Report Here'!$M344="QT",1,0),0)</f>
        <v>0</v>
      </c>
      <c r="DB347" s="123">
        <f>IF('Copy &amp; Paste Roster Report Here'!$A344=DB$7,IF('Copy &amp; Paste Roster Report Here'!$M344="QT",1,0),0)</f>
        <v>0</v>
      </c>
      <c r="DC347" s="123">
        <f>IF('Copy &amp; Paste Roster Report Here'!$A344=DC$7,IF('Copy &amp; Paste Roster Report Here'!$M344="QT",1,0),0)</f>
        <v>0</v>
      </c>
      <c r="DD347" s="73">
        <f t="shared" si="90"/>
        <v>0</v>
      </c>
      <c r="DE347" s="124">
        <f>IF('Copy &amp; Paste Roster Report Here'!$A344=DE$7,IF('Copy &amp; Paste Roster Report Here'!$M344="xxxxxxxxxxx",1,0),0)</f>
        <v>0</v>
      </c>
      <c r="DF347" s="124">
        <f>IF('Copy &amp; Paste Roster Report Here'!$A344=DF$7,IF('Copy &amp; Paste Roster Report Here'!$M344="xxxxxxxxxxx",1,0),0)</f>
        <v>0</v>
      </c>
      <c r="DG347" s="124">
        <f>IF('Copy &amp; Paste Roster Report Here'!$A344=DG$7,IF('Copy &amp; Paste Roster Report Here'!$M344="xxxxxxxxxxx",1,0),0)</f>
        <v>0</v>
      </c>
      <c r="DH347" s="124">
        <f>IF('Copy &amp; Paste Roster Report Here'!$A344=DH$7,IF('Copy &amp; Paste Roster Report Here'!$M344="xxxxxxxxxxx",1,0),0)</f>
        <v>0</v>
      </c>
      <c r="DI347" s="124">
        <f>IF('Copy &amp; Paste Roster Report Here'!$A344=DI$7,IF('Copy &amp; Paste Roster Report Here'!$M344="xxxxxxxxxxx",1,0),0)</f>
        <v>0</v>
      </c>
      <c r="DJ347" s="124">
        <f>IF('Copy &amp; Paste Roster Report Here'!$A344=DJ$7,IF('Copy &amp; Paste Roster Report Here'!$M344="xxxxxxxxxxx",1,0),0)</f>
        <v>0</v>
      </c>
      <c r="DK347" s="124">
        <f>IF('Copy &amp; Paste Roster Report Here'!$A344=DK$7,IF('Copy &amp; Paste Roster Report Here'!$M344="xxxxxxxxxxx",1,0),0)</f>
        <v>0</v>
      </c>
      <c r="DL347" s="124">
        <f>IF('Copy &amp; Paste Roster Report Here'!$A344=DL$7,IF('Copy &amp; Paste Roster Report Here'!$M344="xxxxxxxxxxx",1,0),0)</f>
        <v>0</v>
      </c>
      <c r="DM347" s="124">
        <f>IF('Copy &amp; Paste Roster Report Here'!$A344=DM$7,IF('Copy &amp; Paste Roster Report Here'!$M344="xxxxxxxxxxx",1,0),0)</f>
        <v>0</v>
      </c>
      <c r="DN347" s="124">
        <f>IF('Copy &amp; Paste Roster Report Here'!$A344=DN$7,IF('Copy &amp; Paste Roster Report Here'!$M344="xxxxxxxxxxx",1,0),0)</f>
        <v>0</v>
      </c>
      <c r="DO347" s="124">
        <f>IF('Copy &amp; Paste Roster Report Here'!$A344=DO$7,IF('Copy &amp; Paste Roster Report Here'!$M344="xxxxxxxxxxx",1,0),0)</f>
        <v>0</v>
      </c>
      <c r="DP347" s="125">
        <f t="shared" si="91"/>
        <v>0</v>
      </c>
      <c r="DQ347" s="126">
        <f t="shared" si="92"/>
        <v>0</v>
      </c>
    </row>
    <row r="348" spans="1:121" x14ac:dyDescent="0.2">
      <c r="A348" s="111">
        <f t="shared" si="78"/>
        <v>0</v>
      </c>
      <c r="B348" s="111">
        <f t="shared" si="79"/>
        <v>0</v>
      </c>
      <c r="C348" s="112">
        <f>+('Copy &amp; Paste Roster Report Here'!$P345-'Copy &amp; Paste Roster Report Here'!$O345)/30</f>
        <v>0</v>
      </c>
      <c r="D348" s="112">
        <f>+('Copy &amp; Paste Roster Report Here'!$P345-'Copy &amp; Paste Roster Report Here'!$O345)</f>
        <v>0</v>
      </c>
      <c r="E348" s="111">
        <f>'Copy &amp; Paste Roster Report Here'!N345</f>
        <v>0</v>
      </c>
      <c r="F348" s="111" t="str">
        <f t="shared" si="80"/>
        <v>N</v>
      </c>
      <c r="G348" s="111">
        <f>'Copy &amp; Paste Roster Report Here'!R345</f>
        <v>0</v>
      </c>
      <c r="H348" s="113">
        <f t="shared" si="81"/>
        <v>0</v>
      </c>
      <c r="I348" s="112">
        <f>IF(F348="N",$F$5-'Copy &amp; Paste Roster Report Here'!O345,+'Copy &amp; Paste Roster Report Here'!Q345-'Copy &amp; Paste Roster Report Here'!O345)</f>
        <v>0</v>
      </c>
      <c r="J348" s="114">
        <f t="shared" si="82"/>
        <v>0</v>
      </c>
      <c r="K348" s="114">
        <f t="shared" si="83"/>
        <v>0</v>
      </c>
      <c r="L348" s="115">
        <f>'Copy &amp; Paste Roster Report Here'!F345</f>
        <v>0</v>
      </c>
      <c r="M348" s="116">
        <f t="shared" si="84"/>
        <v>0</v>
      </c>
      <c r="N348" s="117">
        <f>IF('Copy &amp; Paste Roster Report Here'!$A345='Analytical Tests'!N$7,IF($F348="Y",+$H348*N$6,0),0)</f>
        <v>0</v>
      </c>
      <c r="O348" s="117">
        <f>IF('Copy &amp; Paste Roster Report Here'!$A345='Analytical Tests'!O$7,IF($F348="Y",+$H348*O$6,0),0)</f>
        <v>0</v>
      </c>
      <c r="P348" s="117">
        <f>IF('Copy &amp; Paste Roster Report Here'!$A345='Analytical Tests'!P$7,IF($F348="Y",+$H348*P$6,0),0)</f>
        <v>0</v>
      </c>
      <c r="Q348" s="117">
        <f>IF('Copy &amp; Paste Roster Report Here'!$A345='Analytical Tests'!Q$7,IF($F348="Y",+$H348*Q$6,0),0)</f>
        <v>0</v>
      </c>
      <c r="R348" s="117">
        <f>IF('Copy &amp; Paste Roster Report Here'!$A345='Analytical Tests'!R$7,IF($F348="Y",+$H348*R$6,0),0)</f>
        <v>0</v>
      </c>
      <c r="S348" s="117">
        <f>IF('Copy &amp; Paste Roster Report Here'!$A345='Analytical Tests'!S$7,IF($F348="Y",+$H348*S$6,0),0)</f>
        <v>0</v>
      </c>
      <c r="T348" s="117">
        <f>IF('Copy &amp; Paste Roster Report Here'!$A345='Analytical Tests'!T$7,IF($F348="Y",+$H348*T$6,0),0)</f>
        <v>0</v>
      </c>
      <c r="U348" s="117">
        <f>IF('Copy &amp; Paste Roster Report Here'!$A345='Analytical Tests'!U$7,IF($F348="Y",+$H348*U$6,0),0)</f>
        <v>0</v>
      </c>
      <c r="V348" s="117">
        <f>IF('Copy &amp; Paste Roster Report Here'!$A345='Analytical Tests'!V$7,IF($F348="Y",+$H348*V$6,0),0)</f>
        <v>0</v>
      </c>
      <c r="W348" s="117">
        <f>IF('Copy &amp; Paste Roster Report Here'!$A345='Analytical Tests'!W$7,IF($F348="Y",+$H348*W$6,0),0)</f>
        <v>0</v>
      </c>
      <c r="X348" s="117">
        <f>IF('Copy &amp; Paste Roster Report Here'!$A345='Analytical Tests'!X$7,IF($F348="Y",+$H348*X$6,0),0)</f>
        <v>0</v>
      </c>
      <c r="Y348" s="117" t="b">
        <f>IF('Copy &amp; Paste Roster Report Here'!$A345='Analytical Tests'!Y$7,IF($F348="N",IF($J348&gt;=$C348,Y$6,+($I348/$D348)*Y$6),0))</f>
        <v>0</v>
      </c>
      <c r="Z348" s="117" t="b">
        <f>IF('Copy &amp; Paste Roster Report Here'!$A345='Analytical Tests'!Z$7,IF($F348="N",IF($J348&gt;=$C348,Z$6,+($I348/$D348)*Z$6),0))</f>
        <v>0</v>
      </c>
      <c r="AA348" s="117" t="b">
        <f>IF('Copy &amp; Paste Roster Report Here'!$A345='Analytical Tests'!AA$7,IF($F348="N",IF($J348&gt;=$C348,AA$6,+($I348/$D348)*AA$6),0))</f>
        <v>0</v>
      </c>
      <c r="AB348" s="117" t="b">
        <f>IF('Copy &amp; Paste Roster Report Here'!$A345='Analytical Tests'!AB$7,IF($F348="N",IF($J348&gt;=$C348,AB$6,+($I348/$D348)*AB$6),0))</f>
        <v>0</v>
      </c>
      <c r="AC348" s="117" t="b">
        <f>IF('Copy &amp; Paste Roster Report Here'!$A345='Analytical Tests'!AC$7,IF($F348="N",IF($J348&gt;=$C348,AC$6,+($I348/$D348)*AC$6),0))</f>
        <v>0</v>
      </c>
      <c r="AD348" s="117" t="b">
        <f>IF('Copy &amp; Paste Roster Report Here'!$A345='Analytical Tests'!AD$7,IF($F348="N",IF($J348&gt;=$C348,AD$6,+($I348/$D348)*AD$6),0))</f>
        <v>0</v>
      </c>
      <c r="AE348" s="117" t="b">
        <f>IF('Copy &amp; Paste Roster Report Here'!$A345='Analytical Tests'!AE$7,IF($F348="N",IF($J348&gt;=$C348,AE$6,+($I348/$D348)*AE$6),0))</f>
        <v>0</v>
      </c>
      <c r="AF348" s="117" t="b">
        <f>IF('Copy &amp; Paste Roster Report Here'!$A345='Analytical Tests'!AF$7,IF($F348="N",IF($J348&gt;=$C348,AF$6,+($I348/$D348)*AF$6),0))</f>
        <v>0</v>
      </c>
      <c r="AG348" s="117" t="b">
        <f>IF('Copy &amp; Paste Roster Report Here'!$A345='Analytical Tests'!AG$7,IF($F348="N",IF($J348&gt;=$C348,AG$6,+($I348/$D348)*AG$6),0))</f>
        <v>0</v>
      </c>
      <c r="AH348" s="117" t="b">
        <f>IF('Copy &amp; Paste Roster Report Here'!$A345='Analytical Tests'!AH$7,IF($F348="N",IF($J348&gt;=$C348,AH$6,+($I348/$D348)*AH$6),0))</f>
        <v>0</v>
      </c>
      <c r="AI348" s="117" t="b">
        <f>IF('Copy &amp; Paste Roster Report Here'!$A345='Analytical Tests'!AI$7,IF($F348="N",IF($J348&gt;=$C348,AI$6,+($I348/$D348)*AI$6),0))</f>
        <v>0</v>
      </c>
      <c r="AJ348" s="79"/>
      <c r="AK348" s="118">
        <f>IF('Copy &amp; Paste Roster Report Here'!$A345=AK$7,IF('Copy &amp; Paste Roster Report Here'!$M345="FT",1,0),0)</f>
        <v>0</v>
      </c>
      <c r="AL348" s="118">
        <f>IF('Copy &amp; Paste Roster Report Here'!$A345=AL$7,IF('Copy &amp; Paste Roster Report Here'!$M345="FT",1,0),0)</f>
        <v>0</v>
      </c>
      <c r="AM348" s="118">
        <f>IF('Copy &amp; Paste Roster Report Here'!$A345=AM$7,IF('Copy &amp; Paste Roster Report Here'!$M345="FT",1,0),0)</f>
        <v>0</v>
      </c>
      <c r="AN348" s="118">
        <f>IF('Copy &amp; Paste Roster Report Here'!$A345=AN$7,IF('Copy &amp; Paste Roster Report Here'!$M345="FT",1,0),0)</f>
        <v>0</v>
      </c>
      <c r="AO348" s="118">
        <f>IF('Copy &amp; Paste Roster Report Here'!$A345=AO$7,IF('Copy &amp; Paste Roster Report Here'!$M345="FT",1,0),0)</f>
        <v>0</v>
      </c>
      <c r="AP348" s="118">
        <f>IF('Copy &amp; Paste Roster Report Here'!$A345=AP$7,IF('Copy &amp; Paste Roster Report Here'!$M345="FT",1,0),0)</f>
        <v>0</v>
      </c>
      <c r="AQ348" s="118">
        <f>IF('Copy &amp; Paste Roster Report Here'!$A345=AQ$7,IF('Copy &amp; Paste Roster Report Here'!$M345="FT",1,0),0)</f>
        <v>0</v>
      </c>
      <c r="AR348" s="118">
        <f>IF('Copy &amp; Paste Roster Report Here'!$A345=AR$7,IF('Copy &amp; Paste Roster Report Here'!$M345="FT",1,0),0)</f>
        <v>0</v>
      </c>
      <c r="AS348" s="118">
        <f>IF('Copy &amp; Paste Roster Report Here'!$A345=AS$7,IF('Copy &amp; Paste Roster Report Here'!$M345="FT",1,0),0)</f>
        <v>0</v>
      </c>
      <c r="AT348" s="118">
        <f>IF('Copy &amp; Paste Roster Report Here'!$A345=AT$7,IF('Copy &amp; Paste Roster Report Here'!$M345="FT",1,0),0)</f>
        <v>0</v>
      </c>
      <c r="AU348" s="118">
        <f>IF('Copy &amp; Paste Roster Report Here'!$A345=AU$7,IF('Copy &amp; Paste Roster Report Here'!$M345="FT",1,0),0)</f>
        <v>0</v>
      </c>
      <c r="AV348" s="73">
        <f t="shared" si="85"/>
        <v>0</v>
      </c>
      <c r="AW348" s="119">
        <f>IF('Copy &amp; Paste Roster Report Here'!$A345=AW$7,IF('Copy &amp; Paste Roster Report Here'!$M345="HT",1,0),0)</f>
        <v>0</v>
      </c>
      <c r="AX348" s="119">
        <f>IF('Copy &amp; Paste Roster Report Here'!$A345=AX$7,IF('Copy &amp; Paste Roster Report Here'!$M345="HT",1,0),0)</f>
        <v>0</v>
      </c>
      <c r="AY348" s="119">
        <f>IF('Copy &amp; Paste Roster Report Here'!$A345=AY$7,IF('Copy &amp; Paste Roster Report Here'!$M345="HT",1,0),0)</f>
        <v>0</v>
      </c>
      <c r="AZ348" s="119">
        <f>IF('Copy &amp; Paste Roster Report Here'!$A345=AZ$7,IF('Copy &amp; Paste Roster Report Here'!$M345="HT",1,0),0)</f>
        <v>0</v>
      </c>
      <c r="BA348" s="119">
        <f>IF('Copy &amp; Paste Roster Report Here'!$A345=BA$7,IF('Copy &amp; Paste Roster Report Here'!$M345="HT",1,0),0)</f>
        <v>0</v>
      </c>
      <c r="BB348" s="119">
        <f>IF('Copy &amp; Paste Roster Report Here'!$A345=BB$7,IF('Copy &amp; Paste Roster Report Here'!$M345="HT",1,0),0)</f>
        <v>0</v>
      </c>
      <c r="BC348" s="119">
        <f>IF('Copy &amp; Paste Roster Report Here'!$A345=BC$7,IF('Copy &amp; Paste Roster Report Here'!$M345="HT",1,0),0)</f>
        <v>0</v>
      </c>
      <c r="BD348" s="119">
        <f>IF('Copy &amp; Paste Roster Report Here'!$A345=BD$7,IF('Copy &amp; Paste Roster Report Here'!$M345="HT",1,0),0)</f>
        <v>0</v>
      </c>
      <c r="BE348" s="119">
        <f>IF('Copy &amp; Paste Roster Report Here'!$A345=BE$7,IF('Copy &amp; Paste Roster Report Here'!$M345="HT",1,0),0)</f>
        <v>0</v>
      </c>
      <c r="BF348" s="119">
        <f>IF('Copy &amp; Paste Roster Report Here'!$A345=BF$7,IF('Copy &amp; Paste Roster Report Here'!$M345="HT",1,0),0)</f>
        <v>0</v>
      </c>
      <c r="BG348" s="119">
        <f>IF('Copy &amp; Paste Roster Report Here'!$A345=BG$7,IF('Copy &amp; Paste Roster Report Here'!$M345="HT",1,0),0)</f>
        <v>0</v>
      </c>
      <c r="BH348" s="73">
        <f t="shared" si="86"/>
        <v>0</v>
      </c>
      <c r="BI348" s="120">
        <f>IF('Copy &amp; Paste Roster Report Here'!$A345=BI$7,IF('Copy &amp; Paste Roster Report Here'!$M345="MT",1,0),0)</f>
        <v>0</v>
      </c>
      <c r="BJ348" s="120">
        <f>IF('Copy &amp; Paste Roster Report Here'!$A345=BJ$7,IF('Copy &amp; Paste Roster Report Here'!$M345="MT",1,0),0)</f>
        <v>0</v>
      </c>
      <c r="BK348" s="120">
        <f>IF('Copy &amp; Paste Roster Report Here'!$A345=BK$7,IF('Copy &amp; Paste Roster Report Here'!$M345="MT",1,0),0)</f>
        <v>0</v>
      </c>
      <c r="BL348" s="120">
        <f>IF('Copy &amp; Paste Roster Report Here'!$A345=BL$7,IF('Copy &amp; Paste Roster Report Here'!$M345="MT",1,0),0)</f>
        <v>0</v>
      </c>
      <c r="BM348" s="120">
        <f>IF('Copy &amp; Paste Roster Report Here'!$A345=BM$7,IF('Copy &amp; Paste Roster Report Here'!$M345="MT",1,0),0)</f>
        <v>0</v>
      </c>
      <c r="BN348" s="120">
        <f>IF('Copy &amp; Paste Roster Report Here'!$A345=BN$7,IF('Copy &amp; Paste Roster Report Here'!$M345="MT",1,0),0)</f>
        <v>0</v>
      </c>
      <c r="BO348" s="120">
        <f>IF('Copy &amp; Paste Roster Report Here'!$A345=BO$7,IF('Copy &amp; Paste Roster Report Here'!$M345="MT",1,0),0)</f>
        <v>0</v>
      </c>
      <c r="BP348" s="120">
        <f>IF('Copy &amp; Paste Roster Report Here'!$A345=BP$7,IF('Copy &amp; Paste Roster Report Here'!$M345="MT",1,0),0)</f>
        <v>0</v>
      </c>
      <c r="BQ348" s="120">
        <f>IF('Copy &amp; Paste Roster Report Here'!$A345=BQ$7,IF('Copy &amp; Paste Roster Report Here'!$M345="MT",1,0),0)</f>
        <v>0</v>
      </c>
      <c r="BR348" s="120">
        <f>IF('Copy &amp; Paste Roster Report Here'!$A345=BR$7,IF('Copy &amp; Paste Roster Report Here'!$M345="MT",1,0),0)</f>
        <v>0</v>
      </c>
      <c r="BS348" s="120">
        <f>IF('Copy &amp; Paste Roster Report Here'!$A345=BS$7,IF('Copy &amp; Paste Roster Report Here'!$M345="MT",1,0),0)</f>
        <v>0</v>
      </c>
      <c r="BT348" s="73">
        <f t="shared" si="87"/>
        <v>0</v>
      </c>
      <c r="BU348" s="121">
        <f>IF('Copy &amp; Paste Roster Report Here'!$A345=BU$7,IF('Copy &amp; Paste Roster Report Here'!$M345="fy",1,0),0)</f>
        <v>0</v>
      </c>
      <c r="BV348" s="121">
        <f>IF('Copy &amp; Paste Roster Report Here'!$A345=BV$7,IF('Copy &amp; Paste Roster Report Here'!$M345="fy",1,0),0)</f>
        <v>0</v>
      </c>
      <c r="BW348" s="121">
        <f>IF('Copy &amp; Paste Roster Report Here'!$A345=BW$7,IF('Copy &amp; Paste Roster Report Here'!$M345="fy",1,0),0)</f>
        <v>0</v>
      </c>
      <c r="BX348" s="121">
        <f>IF('Copy &amp; Paste Roster Report Here'!$A345=BX$7,IF('Copy &amp; Paste Roster Report Here'!$M345="fy",1,0),0)</f>
        <v>0</v>
      </c>
      <c r="BY348" s="121">
        <f>IF('Copy &amp; Paste Roster Report Here'!$A345=BY$7,IF('Copy &amp; Paste Roster Report Here'!$M345="fy",1,0),0)</f>
        <v>0</v>
      </c>
      <c r="BZ348" s="121">
        <f>IF('Copy &amp; Paste Roster Report Here'!$A345=BZ$7,IF('Copy &amp; Paste Roster Report Here'!$M345="fy",1,0),0)</f>
        <v>0</v>
      </c>
      <c r="CA348" s="121">
        <f>IF('Copy &amp; Paste Roster Report Here'!$A345=CA$7,IF('Copy &amp; Paste Roster Report Here'!$M345="fy",1,0),0)</f>
        <v>0</v>
      </c>
      <c r="CB348" s="121">
        <f>IF('Copy &amp; Paste Roster Report Here'!$A345=CB$7,IF('Copy &amp; Paste Roster Report Here'!$M345="fy",1,0),0)</f>
        <v>0</v>
      </c>
      <c r="CC348" s="121">
        <f>IF('Copy &amp; Paste Roster Report Here'!$A345=CC$7,IF('Copy &amp; Paste Roster Report Here'!$M345="fy",1,0),0)</f>
        <v>0</v>
      </c>
      <c r="CD348" s="121">
        <f>IF('Copy &amp; Paste Roster Report Here'!$A345=CD$7,IF('Copy &amp; Paste Roster Report Here'!$M345="fy",1,0),0)</f>
        <v>0</v>
      </c>
      <c r="CE348" s="121">
        <f>IF('Copy &amp; Paste Roster Report Here'!$A345=CE$7,IF('Copy &amp; Paste Roster Report Here'!$M345="fy",1,0),0)</f>
        <v>0</v>
      </c>
      <c r="CF348" s="73">
        <f t="shared" si="88"/>
        <v>0</v>
      </c>
      <c r="CG348" s="122">
        <f>IF('Copy &amp; Paste Roster Report Here'!$A345=CG$7,IF('Copy &amp; Paste Roster Report Here'!$M345="RH",1,0),0)</f>
        <v>0</v>
      </c>
      <c r="CH348" s="122">
        <f>IF('Copy &amp; Paste Roster Report Here'!$A345=CH$7,IF('Copy &amp; Paste Roster Report Here'!$M345="RH",1,0),0)</f>
        <v>0</v>
      </c>
      <c r="CI348" s="122">
        <f>IF('Copy &amp; Paste Roster Report Here'!$A345=CI$7,IF('Copy &amp; Paste Roster Report Here'!$M345="RH",1,0),0)</f>
        <v>0</v>
      </c>
      <c r="CJ348" s="122">
        <f>IF('Copy &amp; Paste Roster Report Here'!$A345=CJ$7,IF('Copy &amp; Paste Roster Report Here'!$M345="RH",1,0),0)</f>
        <v>0</v>
      </c>
      <c r="CK348" s="122">
        <f>IF('Copy &amp; Paste Roster Report Here'!$A345=CK$7,IF('Copy &amp; Paste Roster Report Here'!$M345="RH",1,0),0)</f>
        <v>0</v>
      </c>
      <c r="CL348" s="122">
        <f>IF('Copy &amp; Paste Roster Report Here'!$A345=CL$7,IF('Copy &amp; Paste Roster Report Here'!$M345="RH",1,0),0)</f>
        <v>0</v>
      </c>
      <c r="CM348" s="122">
        <f>IF('Copy &amp; Paste Roster Report Here'!$A345=CM$7,IF('Copy &amp; Paste Roster Report Here'!$M345="RH",1,0),0)</f>
        <v>0</v>
      </c>
      <c r="CN348" s="122">
        <f>IF('Copy &amp; Paste Roster Report Here'!$A345=CN$7,IF('Copy &amp; Paste Roster Report Here'!$M345="RH",1,0),0)</f>
        <v>0</v>
      </c>
      <c r="CO348" s="122">
        <f>IF('Copy &amp; Paste Roster Report Here'!$A345=CO$7,IF('Copy &amp; Paste Roster Report Here'!$M345="RH",1,0),0)</f>
        <v>0</v>
      </c>
      <c r="CP348" s="122">
        <f>IF('Copy &amp; Paste Roster Report Here'!$A345=CP$7,IF('Copy &amp; Paste Roster Report Here'!$M345="RH",1,0),0)</f>
        <v>0</v>
      </c>
      <c r="CQ348" s="122">
        <f>IF('Copy &amp; Paste Roster Report Here'!$A345=CQ$7,IF('Copy &amp; Paste Roster Report Here'!$M345="RH",1,0),0)</f>
        <v>0</v>
      </c>
      <c r="CR348" s="73">
        <f t="shared" si="89"/>
        <v>0</v>
      </c>
      <c r="CS348" s="123">
        <f>IF('Copy &amp; Paste Roster Report Here'!$A345=CS$7,IF('Copy &amp; Paste Roster Report Here'!$M345="QT",1,0),0)</f>
        <v>0</v>
      </c>
      <c r="CT348" s="123">
        <f>IF('Copy &amp; Paste Roster Report Here'!$A345=CT$7,IF('Copy &amp; Paste Roster Report Here'!$M345="QT",1,0),0)</f>
        <v>0</v>
      </c>
      <c r="CU348" s="123">
        <f>IF('Copy &amp; Paste Roster Report Here'!$A345=CU$7,IF('Copy &amp; Paste Roster Report Here'!$M345="QT",1,0),0)</f>
        <v>0</v>
      </c>
      <c r="CV348" s="123">
        <f>IF('Copy &amp; Paste Roster Report Here'!$A345=CV$7,IF('Copy &amp; Paste Roster Report Here'!$M345="QT",1,0),0)</f>
        <v>0</v>
      </c>
      <c r="CW348" s="123">
        <f>IF('Copy &amp; Paste Roster Report Here'!$A345=CW$7,IF('Copy &amp; Paste Roster Report Here'!$M345="QT",1,0),0)</f>
        <v>0</v>
      </c>
      <c r="CX348" s="123">
        <f>IF('Copy &amp; Paste Roster Report Here'!$A345=CX$7,IF('Copy &amp; Paste Roster Report Here'!$M345="QT",1,0),0)</f>
        <v>0</v>
      </c>
      <c r="CY348" s="123">
        <f>IF('Copy &amp; Paste Roster Report Here'!$A345=CY$7,IF('Copy &amp; Paste Roster Report Here'!$M345="QT",1,0),0)</f>
        <v>0</v>
      </c>
      <c r="CZ348" s="123">
        <f>IF('Copy &amp; Paste Roster Report Here'!$A345=CZ$7,IF('Copy &amp; Paste Roster Report Here'!$M345="QT",1,0),0)</f>
        <v>0</v>
      </c>
      <c r="DA348" s="123">
        <f>IF('Copy &amp; Paste Roster Report Here'!$A345=DA$7,IF('Copy &amp; Paste Roster Report Here'!$M345="QT",1,0),0)</f>
        <v>0</v>
      </c>
      <c r="DB348" s="123">
        <f>IF('Copy &amp; Paste Roster Report Here'!$A345=DB$7,IF('Copy &amp; Paste Roster Report Here'!$M345="QT",1,0),0)</f>
        <v>0</v>
      </c>
      <c r="DC348" s="123">
        <f>IF('Copy &amp; Paste Roster Report Here'!$A345=DC$7,IF('Copy &amp; Paste Roster Report Here'!$M345="QT",1,0),0)</f>
        <v>0</v>
      </c>
      <c r="DD348" s="73">
        <f t="shared" si="90"/>
        <v>0</v>
      </c>
      <c r="DE348" s="124">
        <f>IF('Copy &amp; Paste Roster Report Here'!$A345=DE$7,IF('Copy &amp; Paste Roster Report Here'!$M345="xxxxxxxxxxx",1,0),0)</f>
        <v>0</v>
      </c>
      <c r="DF348" s="124">
        <f>IF('Copy &amp; Paste Roster Report Here'!$A345=DF$7,IF('Copy &amp; Paste Roster Report Here'!$M345="xxxxxxxxxxx",1,0),0)</f>
        <v>0</v>
      </c>
      <c r="DG348" s="124">
        <f>IF('Copy &amp; Paste Roster Report Here'!$A345=DG$7,IF('Copy &amp; Paste Roster Report Here'!$M345="xxxxxxxxxxx",1,0),0)</f>
        <v>0</v>
      </c>
      <c r="DH348" s="124">
        <f>IF('Copy &amp; Paste Roster Report Here'!$A345=DH$7,IF('Copy &amp; Paste Roster Report Here'!$M345="xxxxxxxxxxx",1,0),0)</f>
        <v>0</v>
      </c>
      <c r="DI348" s="124">
        <f>IF('Copy &amp; Paste Roster Report Here'!$A345=DI$7,IF('Copy &amp; Paste Roster Report Here'!$M345="xxxxxxxxxxx",1,0),0)</f>
        <v>0</v>
      </c>
      <c r="DJ348" s="124">
        <f>IF('Copy &amp; Paste Roster Report Here'!$A345=DJ$7,IF('Copy &amp; Paste Roster Report Here'!$M345="xxxxxxxxxxx",1,0),0)</f>
        <v>0</v>
      </c>
      <c r="DK348" s="124">
        <f>IF('Copy &amp; Paste Roster Report Here'!$A345=DK$7,IF('Copy &amp; Paste Roster Report Here'!$M345="xxxxxxxxxxx",1,0),0)</f>
        <v>0</v>
      </c>
      <c r="DL348" s="124">
        <f>IF('Copy &amp; Paste Roster Report Here'!$A345=DL$7,IF('Copy &amp; Paste Roster Report Here'!$M345="xxxxxxxxxxx",1,0),0)</f>
        <v>0</v>
      </c>
      <c r="DM348" s="124">
        <f>IF('Copy &amp; Paste Roster Report Here'!$A345=DM$7,IF('Copy &amp; Paste Roster Report Here'!$M345="xxxxxxxxxxx",1,0),0)</f>
        <v>0</v>
      </c>
      <c r="DN348" s="124">
        <f>IF('Copy &amp; Paste Roster Report Here'!$A345=DN$7,IF('Copy &amp; Paste Roster Report Here'!$M345="xxxxxxxxxxx",1,0),0)</f>
        <v>0</v>
      </c>
      <c r="DO348" s="124">
        <f>IF('Copy &amp; Paste Roster Report Here'!$A345=DO$7,IF('Copy &amp; Paste Roster Report Here'!$M345="xxxxxxxxxxx",1,0),0)</f>
        <v>0</v>
      </c>
      <c r="DP348" s="125">
        <f t="shared" si="91"/>
        <v>0</v>
      </c>
      <c r="DQ348" s="126">
        <f t="shared" si="92"/>
        <v>0</v>
      </c>
    </row>
    <row r="349" spans="1:121" x14ac:dyDescent="0.2">
      <c r="A349" s="111">
        <f t="shared" si="78"/>
        <v>0</v>
      </c>
      <c r="B349" s="111">
        <f t="shared" si="79"/>
        <v>0</v>
      </c>
      <c r="C349" s="112">
        <f>+('Copy &amp; Paste Roster Report Here'!$P346-'Copy &amp; Paste Roster Report Here'!$O346)/30</f>
        <v>0</v>
      </c>
      <c r="D349" s="112">
        <f>+('Copy &amp; Paste Roster Report Here'!$P346-'Copy &amp; Paste Roster Report Here'!$O346)</f>
        <v>0</v>
      </c>
      <c r="E349" s="111">
        <f>'Copy &amp; Paste Roster Report Here'!N346</f>
        <v>0</v>
      </c>
      <c r="F349" s="111" t="str">
        <f t="shared" si="80"/>
        <v>N</v>
      </c>
      <c r="G349" s="111">
        <f>'Copy &amp; Paste Roster Report Here'!R346</f>
        <v>0</v>
      </c>
      <c r="H349" s="113">
        <f t="shared" si="81"/>
        <v>0</v>
      </c>
      <c r="I349" s="112">
        <f>IF(F349="N",$F$5-'Copy &amp; Paste Roster Report Here'!O346,+'Copy &amp; Paste Roster Report Here'!Q346-'Copy &amp; Paste Roster Report Here'!O346)</f>
        <v>0</v>
      </c>
      <c r="J349" s="114">
        <f t="shared" si="82"/>
        <v>0</v>
      </c>
      <c r="K349" s="114">
        <f t="shared" si="83"/>
        <v>0</v>
      </c>
      <c r="L349" s="115">
        <f>'Copy &amp; Paste Roster Report Here'!F346</f>
        <v>0</v>
      </c>
      <c r="M349" s="116">
        <f t="shared" si="84"/>
        <v>0</v>
      </c>
      <c r="N349" s="117">
        <f>IF('Copy &amp; Paste Roster Report Here'!$A346='Analytical Tests'!N$7,IF($F349="Y",+$H349*N$6,0),0)</f>
        <v>0</v>
      </c>
      <c r="O349" s="117">
        <f>IF('Copy &amp; Paste Roster Report Here'!$A346='Analytical Tests'!O$7,IF($F349="Y",+$H349*O$6,0),0)</f>
        <v>0</v>
      </c>
      <c r="P349" s="117">
        <f>IF('Copy &amp; Paste Roster Report Here'!$A346='Analytical Tests'!P$7,IF($F349="Y",+$H349*P$6,0),0)</f>
        <v>0</v>
      </c>
      <c r="Q349" s="117">
        <f>IF('Copy &amp; Paste Roster Report Here'!$A346='Analytical Tests'!Q$7,IF($F349="Y",+$H349*Q$6,0),0)</f>
        <v>0</v>
      </c>
      <c r="R349" s="117">
        <f>IF('Copy &amp; Paste Roster Report Here'!$A346='Analytical Tests'!R$7,IF($F349="Y",+$H349*R$6,0),0)</f>
        <v>0</v>
      </c>
      <c r="S349" s="117">
        <f>IF('Copy &amp; Paste Roster Report Here'!$A346='Analytical Tests'!S$7,IF($F349="Y",+$H349*S$6,0),0)</f>
        <v>0</v>
      </c>
      <c r="T349" s="117">
        <f>IF('Copy &amp; Paste Roster Report Here'!$A346='Analytical Tests'!T$7,IF($F349="Y",+$H349*T$6,0),0)</f>
        <v>0</v>
      </c>
      <c r="U349" s="117">
        <f>IF('Copy &amp; Paste Roster Report Here'!$A346='Analytical Tests'!U$7,IF($F349="Y",+$H349*U$6,0),0)</f>
        <v>0</v>
      </c>
      <c r="V349" s="117">
        <f>IF('Copy &amp; Paste Roster Report Here'!$A346='Analytical Tests'!V$7,IF($F349="Y",+$H349*V$6,0),0)</f>
        <v>0</v>
      </c>
      <c r="W349" s="117">
        <f>IF('Copy &amp; Paste Roster Report Here'!$A346='Analytical Tests'!W$7,IF($F349="Y",+$H349*W$6,0),0)</f>
        <v>0</v>
      </c>
      <c r="X349" s="117">
        <f>IF('Copy &amp; Paste Roster Report Here'!$A346='Analytical Tests'!X$7,IF($F349="Y",+$H349*X$6,0),0)</f>
        <v>0</v>
      </c>
      <c r="Y349" s="117" t="b">
        <f>IF('Copy &amp; Paste Roster Report Here'!$A346='Analytical Tests'!Y$7,IF($F349="N",IF($J349&gt;=$C349,Y$6,+($I349/$D349)*Y$6),0))</f>
        <v>0</v>
      </c>
      <c r="Z349" s="117" t="b">
        <f>IF('Copy &amp; Paste Roster Report Here'!$A346='Analytical Tests'!Z$7,IF($F349="N",IF($J349&gt;=$C349,Z$6,+($I349/$D349)*Z$6),0))</f>
        <v>0</v>
      </c>
      <c r="AA349" s="117" t="b">
        <f>IF('Copy &amp; Paste Roster Report Here'!$A346='Analytical Tests'!AA$7,IF($F349="N",IF($J349&gt;=$C349,AA$6,+($I349/$D349)*AA$6),0))</f>
        <v>0</v>
      </c>
      <c r="AB349" s="117" t="b">
        <f>IF('Copy &amp; Paste Roster Report Here'!$A346='Analytical Tests'!AB$7,IF($F349="N",IF($J349&gt;=$C349,AB$6,+($I349/$D349)*AB$6),0))</f>
        <v>0</v>
      </c>
      <c r="AC349" s="117" t="b">
        <f>IF('Copy &amp; Paste Roster Report Here'!$A346='Analytical Tests'!AC$7,IF($F349="N",IF($J349&gt;=$C349,AC$6,+($I349/$D349)*AC$6),0))</f>
        <v>0</v>
      </c>
      <c r="AD349" s="117" t="b">
        <f>IF('Copy &amp; Paste Roster Report Here'!$A346='Analytical Tests'!AD$7,IF($F349="N",IF($J349&gt;=$C349,AD$6,+($I349/$D349)*AD$6),0))</f>
        <v>0</v>
      </c>
      <c r="AE349" s="117" t="b">
        <f>IF('Copy &amp; Paste Roster Report Here'!$A346='Analytical Tests'!AE$7,IF($F349="N",IF($J349&gt;=$C349,AE$6,+($I349/$D349)*AE$6),0))</f>
        <v>0</v>
      </c>
      <c r="AF349" s="117" t="b">
        <f>IF('Copy &amp; Paste Roster Report Here'!$A346='Analytical Tests'!AF$7,IF($F349="N",IF($J349&gt;=$C349,AF$6,+($I349/$D349)*AF$6),0))</f>
        <v>0</v>
      </c>
      <c r="AG349" s="117" t="b">
        <f>IF('Copy &amp; Paste Roster Report Here'!$A346='Analytical Tests'!AG$7,IF($F349="N",IF($J349&gt;=$C349,AG$6,+($I349/$D349)*AG$6),0))</f>
        <v>0</v>
      </c>
      <c r="AH349" s="117" t="b">
        <f>IF('Copy &amp; Paste Roster Report Here'!$A346='Analytical Tests'!AH$7,IF($F349="N",IF($J349&gt;=$C349,AH$6,+($I349/$D349)*AH$6),0))</f>
        <v>0</v>
      </c>
      <c r="AI349" s="117" t="b">
        <f>IF('Copy &amp; Paste Roster Report Here'!$A346='Analytical Tests'!AI$7,IF($F349="N",IF($J349&gt;=$C349,AI$6,+($I349/$D349)*AI$6),0))</f>
        <v>0</v>
      </c>
      <c r="AJ349" s="79"/>
      <c r="AK349" s="118">
        <f>IF('Copy &amp; Paste Roster Report Here'!$A346=AK$7,IF('Copy &amp; Paste Roster Report Here'!$M346="FT",1,0),0)</f>
        <v>0</v>
      </c>
      <c r="AL349" s="118">
        <f>IF('Copy &amp; Paste Roster Report Here'!$A346=AL$7,IF('Copy &amp; Paste Roster Report Here'!$M346="FT",1,0),0)</f>
        <v>0</v>
      </c>
      <c r="AM349" s="118">
        <f>IF('Copy &amp; Paste Roster Report Here'!$A346=AM$7,IF('Copy &amp; Paste Roster Report Here'!$M346="FT",1,0),0)</f>
        <v>0</v>
      </c>
      <c r="AN349" s="118">
        <f>IF('Copy &amp; Paste Roster Report Here'!$A346=AN$7,IF('Copy &amp; Paste Roster Report Here'!$M346="FT",1,0),0)</f>
        <v>0</v>
      </c>
      <c r="AO349" s="118">
        <f>IF('Copy &amp; Paste Roster Report Here'!$A346=AO$7,IF('Copy &amp; Paste Roster Report Here'!$M346="FT",1,0),0)</f>
        <v>0</v>
      </c>
      <c r="AP349" s="118">
        <f>IF('Copy &amp; Paste Roster Report Here'!$A346=AP$7,IF('Copy &amp; Paste Roster Report Here'!$M346="FT",1,0),0)</f>
        <v>0</v>
      </c>
      <c r="AQ349" s="118">
        <f>IF('Copy &amp; Paste Roster Report Here'!$A346=AQ$7,IF('Copy &amp; Paste Roster Report Here'!$M346="FT",1,0),0)</f>
        <v>0</v>
      </c>
      <c r="AR349" s="118">
        <f>IF('Copy &amp; Paste Roster Report Here'!$A346=AR$7,IF('Copy &amp; Paste Roster Report Here'!$M346="FT",1,0),0)</f>
        <v>0</v>
      </c>
      <c r="AS349" s="118">
        <f>IF('Copy &amp; Paste Roster Report Here'!$A346=AS$7,IF('Copy &amp; Paste Roster Report Here'!$M346="FT",1,0),0)</f>
        <v>0</v>
      </c>
      <c r="AT349" s="118">
        <f>IF('Copy &amp; Paste Roster Report Here'!$A346=AT$7,IF('Copy &amp; Paste Roster Report Here'!$M346="FT",1,0),0)</f>
        <v>0</v>
      </c>
      <c r="AU349" s="118">
        <f>IF('Copy &amp; Paste Roster Report Here'!$A346=AU$7,IF('Copy &amp; Paste Roster Report Here'!$M346="FT",1,0),0)</f>
        <v>0</v>
      </c>
      <c r="AV349" s="73">
        <f t="shared" si="85"/>
        <v>0</v>
      </c>
      <c r="AW349" s="119">
        <f>IF('Copy &amp; Paste Roster Report Here'!$A346=AW$7,IF('Copy &amp; Paste Roster Report Here'!$M346="HT",1,0),0)</f>
        <v>0</v>
      </c>
      <c r="AX349" s="119">
        <f>IF('Copy &amp; Paste Roster Report Here'!$A346=AX$7,IF('Copy &amp; Paste Roster Report Here'!$M346="HT",1,0),0)</f>
        <v>0</v>
      </c>
      <c r="AY349" s="119">
        <f>IF('Copy &amp; Paste Roster Report Here'!$A346=AY$7,IF('Copy &amp; Paste Roster Report Here'!$M346="HT",1,0),0)</f>
        <v>0</v>
      </c>
      <c r="AZ349" s="119">
        <f>IF('Copy &amp; Paste Roster Report Here'!$A346=AZ$7,IF('Copy &amp; Paste Roster Report Here'!$M346="HT",1,0),0)</f>
        <v>0</v>
      </c>
      <c r="BA349" s="119">
        <f>IF('Copy &amp; Paste Roster Report Here'!$A346=BA$7,IF('Copy &amp; Paste Roster Report Here'!$M346="HT",1,0),0)</f>
        <v>0</v>
      </c>
      <c r="BB349" s="119">
        <f>IF('Copy &amp; Paste Roster Report Here'!$A346=BB$7,IF('Copy &amp; Paste Roster Report Here'!$M346="HT",1,0),0)</f>
        <v>0</v>
      </c>
      <c r="BC349" s="119">
        <f>IF('Copy &amp; Paste Roster Report Here'!$A346=BC$7,IF('Copy &amp; Paste Roster Report Here'!$M346="HT",1,0),0)</f>
        <v>0</v>
      </c>
      <c r="BD349" s="119">
        <f>IF('Copy &amp; Paste Roster Report Here'!$A346=BD$7,IF('Copy &amp; Paste Roster Report Here'!$M346="HT",1,0),0)</f>
        <v>0</v>
      </c>
      <c r="BE349" s="119">
        <f>IF('Copy &amp; Paste Roster Report Here'!$A346=BE$7,IF('Copy &amp; Paste Roster Report Here'!$M346="HT",1,0),0)</f>
        <v>0</v>
      </c>
      <c r="BF349" s="119">
        <f>IF('Copy &amp; Paste Roster Report Here'!$A346=BF$7,IF('Copy &amp; Paste Roster Report Here'!$M346="HT",1,0),0)</f>
        <v>0</v>
      </c>
      <c r="BG349" s="119">
        <f>IF('Copy &amp; Paste Roster Report Here'!$A346=BG$7,IF('Copy &amp; Paste Roster Report Here'!$M346="HT",1,0),0)</f>
        <v>0</v>
      </c>
      <c r="BH349" s="73">
        <f t="shared" si="86"/>
        <v>0</v>
      </c>
      <c r="BI349" s="120">
        <f>IF('Copy &amp; Paste Roster Report Here'!$A346=BI$7,IF('Copy &amp; Paste Roster Report Here'!$M346="MT",1,0),0)</f>
        <v>0</v>
      </c>
      <c r="BJ349" s="120">
        <f>IF('Copy &amp; Paste Roster Report Here'!$A346=BJ$7,IF('Copy &amp; Paste Roster Report Here'!$M346="MT",1,0),0)</f>
        <v>0</v>
      </c>
      <c r="BK349" s="120">
        <f>IF('Copy &amp; Paste Roster Report Here'!$A346=BK$7,IF('Copy &amp; Paste Roster Report Here'!$M346="MT",1,0),0)</f>
        <v>0</v>
      </c>
      <c r="BL349" s="120">
        <f>IF('Copy &amp; Paste Roster Report Here'!$A346=BL$7,IF('Copy &amp; Paste Roster Report Here'!$M346="MT",1,0),0)</f>
        <v>0</v>
      </c>
      <c r="BM349" s="120">
        <f>IF('Copy &amp; Paste Roster Report Here'!$A346=BM$7,IF('Copy &amp; Paste Roster Report Here'!$M346="MT",1,0),0)</f>
        <v>0</v>
      </c>
      <c r="BN349" s="120">
        <f>IF('Copy &amp; Paste Roster Report Here'!$A346=BN$7,IF('Copy &amp; Paste Roster Report Here'!$M346="MT",1,0),0)</f>
        <v>0</v>
      </c>
      <c r="BO349" s="120">
        <f>IF('Copy &amp; Paste Roster Report Here'!$A346=BO$7,IF('Copy &amp; Paste Roster Report Here'!$M346="MT",1,0),0)</f>
        <v>0</v>
      </c>
      <c r="BP349" s="120">
        <f>IF('Copy &amp; Paste Roster Report Here'!$A346=BP$7,IF('Copy &amp; Paste Roster Report Here'!$M346="MT",1,0),0)</f>
        <v>0</v>
      </c>
      <c r="BQ349" s="120">
        <f>IF('Copy &amp; Paste Roster Report Here'!$A346=BQ$7,IF('Copy &amp; Paste Roster Report Here'!$M346="MT",1,0),0)</f>
        <v>0</v>
      </c>
      <c r="BR349" s="120">
        <f>IF('Copy &amp; Paste Roster Report Here'!$A346=BR$7,IF('Copy &amp; Paste Roster Report Here'!$M346="MT",1,0),0)</f>
        <v>0</v>
      </c>
      <c r="BS349" s="120">
        <f>IF('Copy &amp; Paste Roster Report Here'!$A346=BS$7,IF('Copy &amp; Paste Roster Report Here'!$M346="MT",1,0),0)</f>
        <v>0</v>
      </c>
      <c r="BT349" s="73">
        <f t="shared" si="87"/>
        <v>0</v>
      </c>
      <c r="BU349" s="121">
        <f>IF('Copy &amp; Paste Roster Report Here'!$A346=BU$7,IF('Copy &amp; Paste Roster Report Here'!$M346="fy",1,0),0)</f>
        <v>0</v>
      </c>
      <c r="BV349" s="121">
        <f>IF('Copy &amp; Paste Roster Report Here'!$A346=BV$7,IF('Copy &amp; Paste Roster Report Here'!$M346="fy",1,0),0)</f>
        <v>0</v>
      </c>
      <c r="BW349" s="121">
        <f>IF('Copy &amp; Paste Roster Report Here'!$A346=BW$7,IF('Copy &amp; Paste Roster Report Here'!$M346="fy",1,0),0)</f>
        <v>0</v>
      </c>
      <c r="BX349" s="121">
        <f>IF('Copy &amp; Paste Roster Report Here'!$A346=BX$7,IF('Copy &amp; Paste Roster Report Here'!$M346="fy",1,0),0)</f>
        <v>0</v>
      </c>
      <c r="BY349" s="121">
        <f>IF('Copy &amp; Paste Roster Report Here'!$A346=BY$7,IF('Copy &amp; Paste Roster Report Here'!$M346="fy",1,0),0)</f>
        <v>0</v>
      </c>
      <c r="BZ349" s="121">
        <f>IF('Copy &amp; Paste Roster Report Here'!$A346=BZ$7,IF('Copy &amp; Paste Roster Report Here'!$M346="fy",1,0),0)</f>
        <v>0</v>
      </c>
      <c r="CA349" s="121">
        <f>IF('Copy &amp; Paste Roster Report Here'!$A346=CA$7,IF('Copy &amp; Paste Roster Report Here'!$M346="fy",1,0),0)</f>
        <v>0</v>
      </c>
      <c r="CB349" s="121">
        <f>IF('Copy &amp; Paste Roster Report Here'!$A346=CB$7,IF('Copy &amp; Paste Roster Report Here'!$M346="fy",1,0),0)</f>
        <v>0</v>
      </c>
      <c r="CC349" s="121">
        <f>IF('Copy &amp; Paste Roster Report Here'!$A346=CC$7,IF('Copy &amp; Paste Roster Report Here'!$M346="fy",1,0),0)</f>
        <v>0</v>
      </c>
      <c r="CD349" s="121">
        <f>IF('Copy &amp; Paste Roster Report Here'!$A346=CD$7,IF('Copy &amp; Paste Roster Report Here'!$M346="fy",1,0),0)</f>
        <v>0</v>
      </c>
      <c r="CE349" s="121">
        <f>IF('Copy &amp; Paste Roster Report Here'!$A346=CE$7,IF('Copy &amp; Paste Roster Report Here'!$M346="fy",1,0),0)</f>
        <v>0</v>
      </c>
      <c r="CF349" s="73">
        <f t="shared" si="88"/>
        <v>0</v>
      </c>
      <c r="CG349" s="122">
        <f>IF('Copy &amp; Paste Roster Report Here'!$A346=CG$7,IF('Copy &amp; Paste Roster Report Here'!$M346="RH",1,0),0)</f>
        <v>0</v>
      </c>
      <c r="CH349" s="122">
        <f>IF('Copy &amp; Paste Roster Report Here'!$A346=CH$7,IF('Copy &amp; Paste Roster Report Here'!$M346="RH",1,0),0)</f>
        <v>0</v>
      </c>
      <c r="CI349" s="122">
        <f>IF('Copy &amp; Paste Roster Report Here'!$A346=CI$7,IF('Copy &amp; Paste Roster Report Here'!$M346="RH",1,0),0)</f>
        <v>0</v>
      </c>
      <c r="CJ349" s="122">
        <f>IF('Copy &amp; Paste Roster Report Here'!$A346=CJ$7,IF('Copy &amp; Paste Roster Report Here'!$M346="RH",1,0),0)</f>
        <v>0</v>
      </c>
      <c r="CK349" s="122">
        <f>IF('Copy &amp; Paste Roster Report Here'!$A346=CK$7,IF('Copy &amp; Paste Roster Report Here'!$M346="RH",1,0),0)</f>
        <v>0</v>
      </c>
      <c r="CL349" s="122">
        <f>IF('Copy &amp; Paste Roster Report Here'!$A346=CL$7,IF('Copy &amp; Paste Roster Report Here'!$M346="RH",1,0),0)</f>
        <v>0</v>
      </c>
      <c r="CM349" s="122">
        <f>IF('Copy &amp; Paste Roster Report Here'!$A346=CM$7,IF('Copy &amp; Paste Roster Report Here'!$M346="RH",1,0),0)</f>
        <v>0</v>
      </c>
      <c r="CN349" s="122">
        <f>IF('Copy &amp; Paste Roster Report Here'!$A346=CN$7,IF('Copy &amp; Paste Roster Report Here'!$M346="RH",1,0),0)</f>
        <v>0</v>
      </c>
      <c r="CO349" s="122">
        <f>IF('Copy &amp; Paste Roster Report Here'!$A346=CO$7,IF('Copy &amp; Paste Roster Report Here'!$M346="RH",1,0),0)</f>
        <v>0</v>
      </c>
      <c r="CP349" s="122">
        <f>IF('Copy &amp; Paste Roster Report Here'!$A346=CP$7,IF('Copy &amp; Paste Roster Report Here'!$M346="RH",1,0),0)</f>
        <v>0</v>
      </c>
      <c r="CQ349" s="122">
        <f>IF('Copy &amp; Paste Roster Report Here'!$A346=CQ$7,IF('Copy &amp; Paste Roster Report Here'!$M346="RH",1,0),0)</f>
        <v>0</v>
      </c>
      <c r="CR349" s="73">
        <f t="shared" si="89"/>
        <v>0</v>
      </c>
      <c r="CS349" s="123">
        <f>IF('Copy &amp; Paste Roster Report Here'!$A346=CS$7,IF('Copy &amp; Paste Roster Report Here'!$M346="QT",1,0),0)</f>
        <v>0</v>
      </c>
      <c r="CT349" s="123">
        <f>IF('Copy &amp; Paste Roster Report Here'!$A346=CT$7,IF('Copy &amp; Paste Roster Report Here'!$M346="QT",1,0),0)</f>
        <v>0</v>
      </c>
      <c r="CU349" s="123">
        <f>IF('Copy &amp; Paste Roster Report Here'!$A346=CU$7,IF('Copy &amp; Paste Roster Report Here'!$M346="QT",1,0),0)</f>
        <v>0</v>
      </c>
      <c r="CV349" s="123">
        <f>IF('Copy &amp; Paste Roster Report Here'!$A346=CV$7,IF('Copy &amp; Paste Roster Report Here'!$M346="QT",1,0),0)</f>
        <v>0</v>
      </c>
      <c r="CW349" s="123">
        <f>IF('Copy &amp; Paste Roster Report Here'!$A346=CW$7,IF('Copy &amp; Paste Roster Report Here'!$M346="QT",1,0),0)</f>
        <v>0</v>
      </c>
      <c r="CX349" s="123">
        <f>IF('Copy &amp; Paste Roster Report Here'!$A346=CX$7,IF('Copy &amp; Paste Roster Report Here'!$M346="QT",1,0),0)</f>
        <v>0</v>
      </c>
      <c r="CY349" s="123">
        <f>IF('Copy &amp; Paste Roster Report Here'!$A346=CY$7,IF('Copy &amp; Paste Roster Report Here'!$M346="QT",1,0),0)</f>
        <v>0</v>
      </c>
      <c r="CZ349" s="123">
        <f>IF('Copy &amp; Paste Roster Report Here'!$A346=CZ$7,IF('Copy &amp; Paste Roster Report Here'!$M346="QT",1,0),0)</f>
        <v>0</v>
      </c>
      <c r="DA349" s="123">
        <f>IF('Copy &amp; Paste Roster Report Here'!$A346=DA$7,IF('Copy &amp; Paste Roster Report Here'!$M346="QT",1,0),0)</f>
        <v>0</v>
      </c>
      <c r="DB349" s="123">
        <f>IF('Copy &amp; Paste Roster Report Here'!$A346=DB$7,IF('Copy &amp; Paste Roster Report Here'!$M346="QT",1,0),0)</f>
        <v>0</v>
      </c>
      <c r="DC349" s="123">
        <f>IF('Copy &amp; Paste Roster Report Here'!$A346=DC$7,IF('Copy &amp; Paste Roster Report Here'!$M346="QT",1,0),0)</f>
        <v>0</v>
      </c>
      <c r="DD349" s="73">
        <f t="shared" si="90"/>
        <v>0</v>
      </c>
      <c r="DE349" s="124">
        <f>IF('Copy &amp; Paste Roster Report Here'!$A346=DE$7,IF('Copy &amp; Paste Roster Report Here'!$M346="xxxxxxxxxxx",1,0),0)</f>
        <v>0</v>
      </c>
      <c r="DF349" s="124">
        <f>IF('Copy &amp; Paste Roster Report Here'!$A346=DF$7,IF('Copy &amp; Paste Roster Report Here'!$M346="xxxxxxxxxxx",1,0),0)</f>
        <v>0</v>
      </c>
      <c r="DG349" s="124">
        <f>IF('Copy &amp; Paste Roster Report Here'!$A346=DG$7,IF('Copy &amp; Paste Roster Report Here'!$M346="xxxxxxxxxxx",1,0),0)</f>
        <v>0</v>
      </c>
      <c r="DH349" s="124">
        <f>IF('Copy &amp; Paste Roster Report Here'!$A346=DH$7,IF('Copy &amp; Paste Roster Report Here'!$M346="xxxxxxxxxxx",1,0),0)</f>
        <v>0</v>
      </c>
      <c r="DI349" s="124">
        <f>IF('Copy &amp; Paste Roster Report Here'!$A346=DI$7,IF('Copy &amp; Paste Roster Report Here'!$M346="xxxxxxxxxxx",1,0),0)</f>
        <v>0</v>
      </c>
      <c r="DJ349" s="124">
        <f>IF('Copy &amp; Paste Roster Report Here'!$A346=DJ$7,IF('Copy &amp; Paste Roster Report Here'!$M346="xxxxxxxxxxx",1,0),0)</f>
        <v>0</v>
      </c>
      <c r="DK349" s="124">
        <f>IF('Copy &amp; Paste Roster Report Here'!$A346=DK$7,IF('Copy &amp; Paste Roster Report Here'!$M346="xxxxxxxxxxx",1,0),0)</f>
        <v>0</v>
      </c>
      <c r="DL349" s="124">
        <f>IF('Copy &amp; Paste Roster Report Here'!$A346=DL$7,IF('Copy &amp; Paste Roster Report Here'!$M346="xxxxxxxxxxx",1,0),0)</f>
        <v>0</v>
      </c>
      <c r="DM349" s="124">
        <f>IF('Copy &amp; Paste Roster Report Here'!$A346=DM$7,IF('Copy &amp; Paste Roster Report Here'!$M346="xxxxxxxxxxx",1,0),0)</f>
        <v>0</v>
      </c>
      <c r="DN349" s="124">
        <f>IF('Copy &amp; Paste Roster Report Here'!$A346=DN$7,IF('Copy &amp; Paste Roster Report Here'!$M346="xxxxxxxxxxx",1,0),0)</f>
        <v>0</v>
      </c>
      <c r="DO349" s="124">
        <f>IF('Copy &amp; Paste Roster Report Here'!$A346=DO$7,IF('Copy &amp; Paste Roster Report Here'!$M346="xxxxxxxxxxx",1,0),0)</f>
        <v>0</v>
      </c>
      <c r="DP349" s="125">
        <f t="shared" si="91"/>
        <v>0</v>
      </c>
      <c r="DQ349" s="126">
        <f t="shared" si="92"/>
        <v>0</v>
      </c>
    </row>
    <row r="350" spans="1:121" x14ac:dyDescent="0.2">
      <c r="A350" s="111">
        <f t="shared" si="78"/>
        <v>0</v>
      </c>
      <c r="B350" s="111">
        <f t="shared" si="79"/>
        <v>0</v>
      </c>
      <c r="C350" s="112">
        <f>+('Copy &amp; Paste Roster Report Here'!$P347-'Copy &amp; Paste Roster Report Here'!$O347)/30</f>
        <v>0</v>
      </c>
      <c r="D350" s="112">
        <f>+('Copy &amp; Paste Roster Report Here'!$P347-'Copy &amp; Paste Roster Report Here'!$O347)</f>
        <v>0</v>
      </c>
      <c r="E350" s="111">
        <f>'Copy &amp; Paste Roster Report Here'!N347</f>
        <v>0</v>
      </c>
      <c r="F350" s="111" t="str">
        <f t="shared" si="80"/>
        <v>N</v>
      </c>
      <c r="G350" s="111">
        <f>'Copy &amp; Paste Roster Report Here'!R347</f>
        <v>0</v>
      </c>
      <c r="H350" s="113">
        <f t="shared" si="81"/>
        <v>0</v>
      </c>
      <c r="I350" s="112">
        <f>IF(F350="N",$F$5-'Copy &amp; Paste Roster Report Here'!O347,+'Copy &amp; Paste Roster Report Here'!Q347-'Copy &amp; Paste Roster Report Here'!O347)</f>
        <v>0</v>
      </c>
      <c r="J350" s="114">
        <f t="shared" si="82"/>
        <v>0</v>
      </c>
      <c r="K350" s="114">
        <f t="shared" si="83"/>
        <v>0</v>
      </c>
      <c r="L350" s="115">
        <f>'Copy &amp; Paste Roster Report Here'!F347</f>
        <v>0</v>
      </c>
      <c r="M350" s="116">
        <f t="shared" si="84"/>
        <v>0</v>
      </c>
      <c r="N350" s="117">
        <f>IF('Copy &amp; Paste Roster Report Here'!$A347='Analytical Tests'!N$7,IF($F350="Y",+$H350*N$6,0),0)</f>
        <v>0</v>
      </c>
      <c r="O350" s="117">
        <f>IF('Copy &amp; Paste Roster Report Here'!$A347='Analytical Tests'!O$7,IF($F350="Y",+$H350*O$6,0),0)</f>
        <v>0</v>
      </c>
      <c r="P350" s="117">
        <f>IF('Copy &amp; Paste Roster Report Here'!$A347='Analytical Tests'!P$7,IF($F350="Y",+$H350*P$6,0),0)</f>
        <v>0</v>
      </c>
      <c r="Q350" s="117">
        <f>IF('Copy &amp; Paste Roster Report Here'!$A347='Analytical Tests'!Q$7,IF($F350="Y",+$H350*Q$6,0),0)</f>
        <v>0</v>
      </c>
      <c r="R350" s="117">
        <f>IF('Copy &amp; Paste Roster Report Here'!$A347='Analytical Tests'!R$7,IF($F350="Y",+$H350*R$6,0),0)</f>
        <v>0</v>
      </c>
      <c r="S350" s="117">
        <f>IF('Copy &amp; Paste Roster Report Here'!$A347='Analytical Tests'!S$7,IF($F350="Y",+$H350*S$6,0),0)</f>
        <v>0</v>
      </c>
      <c r="T350" s="117">
        <f>IF('Copy &amp; Paste Roster Report Here'!$A347='Analytical Tests'!T$7,IF($F350="Y",+$H350*T$6,0),0)</f>
        <v>0</v>
      </c>
      <c r="U350" s="117">
        <f>IF('Copy &amp; Paste Roster Report Here'!$A347='Analytical Tests'!U$7,IF($F350="Y",+$H350*U$6,0),0)</f>
        <v>0</v>
      </c>
      <c r="V350" s="117">
        <f>IF('Copy &amp; Paste Roster Report Here'!$A347='Analytical Tests'!V$7,IF($F350="Y",+$H350*V$6,0),0)</f>
        <v>0</v>
      </c>
      <c r="W350" s="117">
        <f>IF('Copy &amp; Paste Roster Report Here'!$A347='Analytical Tests'!W$7,IF($F350="Y",+$H350*W$6,0),0)</f>
        <v>0</v>
      </c>
      <c r="X350" s="117">
        <f>IF('Copy &amp; Paste Roster Report Here'!$A347='Analytical Tests'!X$7,IF($F350="Y",+$H350*X$6,0),0)</f>
        <v>0</v>
      </c>
      <c r="Y350" s="117" t="b">
        <f>IF('Copy &amp; Paste Roster Report Here'!$A347='Analytical Tests'!Y$7,IF($F350="N",IF($J350&gt;=$C350,Y$6,+($I350/$D350)*Y$6),0))</f>
        <v>0</v>
      </c>
      <c r="Z350" s="117" t="b">
        <f>IF('Copy &amp; Paste Roster Report Here'!$A347='Analytical Tests'!Z$7,IF($F350="N",IF($J350&gt;=$C350,Z$6,+($I350/$D350)*Z$6),0))</f>
        <v>0</v>
      </c>
      <c r="AA350" s="117" t="b">
        <f>IF('Copy &amp; Paste Roster Report Here'!$A347='Analytical Tests'!AA$7,IF($F350="N",IF($J350&gt;=$C350,AA$6,+($I350/$D350)*AA$6),0))</f>
        <v>0</v>
      </c>
      <c r="AB350" s="117" t="b">
        <f>IF('Copy &amp; Paste Roster Report Here'!$A347='Analytical Tests'!AB$7,IF($F350="N",IF($J350&gt;=$C350,AB$6,+($I350/$D350)*AB$6),0))</f>
        <v>0</v>
      </c>
      <c r="AC350" s="117" t="b">
        <f>IF('Copy &amp; Paste Roster Report Here'!$A347='Analytical Tests'!AC$7,IF($F350="N",IF($J350&gt;=$C350,AC$6,+($I350/$D350)*AC$6),0))</f>
        <v>0</v>
      </c>
      <c r="AD350" s="117" t="b">
        <f>IF('Copy &amp; Paste Roster Report Here'!$A347='Analytical Tests'!AD$7,IF($F350="N",IF($J350&gt;=$C350,AD$6,+($I350/$D350)*AD$6),0))</f>
        <v>0</v>
      </c>
      <c r="AE350" s="117" t="b">
        <f>IF('Copy &amp; Paste Roster Report Here'!$A347='Analytical Tests'!AE$7,IF($F350="N",IF($J350&gt;=$C350,AE$6,+($I350/$D350)*AE$6),0))</f>
        <v>0</v>
      </c>
      <c r="AF350" s="117" t="b">
        <f>IF('Copy &amp; Paste Roster Report Here'!$A347='Analytical Tests'!AF$7,IF($F350="N",IF($J350&gt;=$C350,AF$6,+($I350/$D350)*AF$6),0))</f>
        <v>0</v>
      </c>
      <c r="AG350" s="117" t="b">
        <f>IF('Copy &amp; Paste Roster Report Here'!$A347='Analytical Tests'!AG$7,IF($F350="N",IF($J350&gt;=$C350,AG$6,+($I350/$D350)*AG$6),0))</f>
        <v>0</v>
      </c>
      <c r="AH350" s="117" t="b">
        <f>IF('Copy &amp; Paste Roster Report Here'!$A347='Analytical Tests'!AH$7,IF($F350="N",IF($J350&gt;=$C350,AH$6,+($I350/$D350)*AH$6),0))</f>
        <v>0</v>
      </c>
      <c r="AI350" s="117" t="b">
        <f>IF('Copy &amp; Paste Roster Report Here'!$A347='Analytical Tests'!AI$7,IF($F350="N",IF($J350&gt;=$C350,AI$6,+($I350/$D350)*AI$6),0))</f>
        <v>0</v>
      </c>
      <c r="AJ350" s="79"/>
      <c r="AK350" s="118">
        <f>IF('Copy &amp; Paste Roster Report Here'!$A347=AK$7,IF('Copy &amp; Paste Roster Report Here'!$M347="FT",1,0),0)</f>
        <v>0</v>
      </c>
      <c r="AL350" s="118">
        <f>IF('Copy &amp; Paste Roster Report Here'!$A347=AL$7,IF('Copy &amp; Paste Roster Report Here'!$M347="FT",1,0),0)</f>
        <v>0</v>
      </c>
      <c r="AM350" s="118">
        <f>IF('Copy &amp; Paste Roster Report Here'!$A347=AM$7,IF('Copy &amp; Paste Roster Report Here'!$M347="FT",1,0),0)</f>
        <v>0</v>
      </c>
      <c r="AN350" s="118">
        <f>IF('Copy &amp; Paste Roster Report Here'!$A347=AN$7,IF('Copy &amp; Paste Roster Report Here'!$M347="FT",1,0),0)</f>
        <v>0</v>
      </c>
      <c r="AO350" s="118">
        <f>IF('Copy &amp; Paste Roster Report Here'!$A347=AO$7,IF('Copy &amp; Paste Roster Report Here'!$M347="FT",1,0),0)</f>
        <v>0</v>
      </c>
      <c r="AP350" s="118">
        <f>IF('Copy &amp; Paste Roster Report Here'!$A347=AP$7,IF('Copy &amp; Paste Roster Report Here'!$M347="FT",1,0),0)</f>
        <v>0</v>
      </c>
      <c r="AQ350" s="118">
        <f>IF('Copy &amp; Paste Roster Report Here'!$A347=AQ$7,IF('Copy &amp; Paste Roster Report Here'!$M347="FT",1,0),0)</f>
        <v>0</v>
      </c>
      <c r="AR350" s="118">
        <f>IF('Copy &amp; Paste Roster Report Here'!$A347=AR$7,IF('Copy &amp; Paste Roster Report Here'!$M347="FT",1,0),0)</f>
        <v>0</v>
      </c>
      <c r="AS350" s="118">
        <f>IF('Copy &amp; Paste Roster Report Here'!$A347=AS$7,IF('Copy &amp; Paste Roster Report Here'!$M347="FT",1,0),0)</f>
        <v>0</v>
      </c>
      <c r="AT350" s="118">
        <f>IF('Copy &amp; Paste Roster Report Here'!$A347=AT$7,IF('Copy &amp; Paste Roster Report Here'!$M347="FT",1,0),0)</f>
        <v>0</v>
      </c>
      <c r="AU350" s="118">
        <f>IF('Copy &amp; Paste Roster Report Here'!$A347=AU$7,IF('Copy &amp; Paste Roster Report Here'!$M347="FT",1,0),0)</f>
        <v>0</v>
      </c>
      <c r="AV350" s="73">
        <f t="shared" si="85"/>
        <v>0</v>
      </c>
      <c r="AW350" s="119">
        <f>IF('Copy &amp; Paste Roster Report Here'!$A347=AW$7,IF('Copy &amp; Paste Roster Report Here'!$M347="HT",1,0),0)</f>
        <v>0</v>
      </c>
      <c r="AX350" s="119">
        <f>IF('Copy &amp; Paste Roster Report Here'!$A347=AX$7,IF('Copy &amp; Paste Roster Report Here'!$M347="HT",1,0),0)</f>
        <v>0</v>
      </c>
      <c r="AY350" s="119">
        <f>IF('Copy &amp; Paste Roster Report Here'!$A347=AY$7,IF('Copy &amp; Paste Roster Report Here'!$M347="HT",1,0),0)</f>
        <v>0</v>
      </c>
      <c r="AZ350" s="119">
        <f>IF('Copy &amp; Paste Roster Report Here'!$A347=AZ$7,IF('Copy &amp; Paste Roster Report Here'!$M347="HT",1,0),0)</f>
        <v>0</v>
      </c>
      <c r="BA350" s="119">
        <f>IF('Copy &amp; Paste Roster Report Here'!$A347=BA$7,IF('Copy &amp; Paste Roster Report Here'!$M347="HT",1,0),0)</f>
        <v>0</v>
      </c>
      <c r="BB350" s="119">
        <f>IF('Copy &amp; Paste Roster Report Here'!$A347=BB$7,IF('Copy &amp; Paste Roster Report Here'!$M347="HT",1,0),0)</f>
        <v>0</v>
      </c>
      <c r="BC350" s="119">
        <f>IF('Copy &amp; Paste Roster Report Here'!$A347=BC$7,IF('Copy &amp; Paste Roster Report Here'!$M347="HT",1,0),0)</f>
        <v>0</v>
      </c>
      <c r="BD350" s="119">
        <f>IF('Copy &amp; Paste Roster Report Here'!$A347=BD$7,IF('Copy &amp; Paste Roster Report Here'!$M347="HT",1,0),0)</f>
        <v>0</v>
      </c>
      <c r="BE350" s="119">
        <f>IF('Copy &amp; Paste Roster Report Here'!$A347=BE$7,IF('Copy &amp; Paste Roster Report Here'!$M347="HT",1,0),0)</f>
        <v>0</v>
      </c>
      <c r="BF350" s="119">
        <f>IF('Copy &amp; Paste Roster Report Here'!$A347=BF$7,IF('Copy &amp; Paste Roster Report Here'!$M347="HT",1,0),0)</f>
        <v>0</v>
      </c>
      <c r="BG350" s="119">
        <f>IF('Copy &amp; Paste Roster Report Here'!$A347=BG$7,IF('Copy &amp; Paste Roster Report Here'!$M347="HT",1,0),0)</f>
        <v>0</v>
      </c>
      <c r="BH350" s="73">
        <f t="shared" si="86"/>
        <v>0</v>
      </c>
      <c r="BI350" s="120">
        <f>IF('Copy &amp; Paste Roster Report Here'!$A347=BI$7,IF('Copy &amp; Paste Roster Report Here'!$M347="MT",1,0),0)</f>
        <v>0</v>
      </c>
      <c r="BJ350" s="120">
        <f>IF('Copy &amp; Paste Roster Report Here'!$A347=BJ$7,IF('Copy &amp; Paste Roster Report Here'!$M347="MT",1,0),0)</f>
        <v>0</v>
      </c>
      <c r="BK350" s="120">
        <f>IF('Copy &amp; Paste Roster Report Here'!$A347=BK$7,IF('Copy &amp; Paste Roster Report Here'!$M347="MT",1,0),0)</f>
        <v>0</v>
      </c>
      <c r="BL350" s="120">
        <f>IF('Copy &amp; Paste Roster Report Here'!$A347=BL$7,IF('Copy &amp; Paste Roster Report Here'!$M347="MT",1,0),0)</f>
        <v>0</v>
      </c>
      <c r="BM350" s="120">
        <f>IF('Copy &amp; Paste Roster Report Here'!$A347=BM$7,IF('Copy &amp; Paste Roster Report Here'!$M347="MT",1,0),0)</f>
        <v>0</v>
      </c>
      <c r="BN350" s="120">
        <f>IF('Copy &amp; Paste Roster Report Here'!$A347=BN$7,IF('Copy &amp; Paste Roster Report Here'!$M347="MT",1,0),0)</f>
        <v>0</v>
      </c>
      <c r="BO350" s="120">
        <f>IF('Copy &amp; Paste Roster Report Here'!$A347=BO$7,IF('Copy &amp; Paste Roster Report Here'!$M347="MT",1,0),0)</f>
        <v>0</v>
      </c>
      <c r="BP350" s="120">
        <f>IF('Copy &amp; Paste Roster Report Here'!$A347=BP$7,IF('Copy &amp; Paste Roster Report Here'!$M347="MT",1,0),0)</f>
        <v>0</v>
      </c>
      <c r="BQ350" s="120">
        <f>IF('Copy &amp; Paste Roster Report Here'!$A347=BQ$7,IF('Copy &amp; Paste Roster Report Here'!$M347="MT",1,0),0)</f>
        <v>0</v>
      </c>
      <c r="BR350" s="120">
        <f>IF('Copy &amp; Paste Roster Report Here'!$A347=BR$7,IF('Copy &amp; Paste Roster Report Here'!$M347="MT",1,0),0)</f>
        <v>0</v>
      </c>
      <c r="BS350" s="120">
        <f>IF('Copy &amp; Paste Roster Report Here'!$A347=BS$7,IF('Copy &amp; Paste Roster Report Here'!$M347="MT",1,0),0)</f>
        <v>0</v>
      </c>
      <c r="BT350" s="73">
        <f t="shared" si="87"/>
        <v>0</v>
      </c>
      <c r="BU350" s="121">
        <f>IF('Copy &amp; Paste Roster Report Here'!$A347=BU$7,IF('Copy &amp; Paste Roster Report Here'!$M347="fy",1,0),0)</f>
        <v>0</v>
      </c>
      <c r="BV350" s="121">
        <f>IF('Copy &amp; Paste Roster Report Here'!$A347=BV$7,IF('Copy &amp; Paste Roster Report Here'!$M347="fy",1,0),0)</f>
        <v>0</v>
      </c>
      <c r="BW350" s="121">
        <f>IF('Copy &amp; Paste Roster Report Here'!$A347=BW$7,IF('Copy &amp; Paste Roster Report Here'!$M347="fy",1,0),0)</f>
        <v>0</v>
      </c>
      <c r="BX350" s="121">
        <f>IF('Copy &amp; Paste Roster Report Here'!$A347=BX$7,IF('Copy &amp; Paste Roster Report Here'!$M347="fy",1,0),0)</f>
        <v>0</v>
      </c>
      <c r="BY350" s="121">
        <f>IF('Copy &amp; Paste Roster Report Here'!$A347=BY$7,IF('Copy &amp; Paste Roster Report Here'!$M347="fy",1,0),0)</f>
        <v>0</v>
      </c>
      <c r="BZ350" s="121">
        <f>IF('Copy &amp; Paste Roster Report Here'!$A347=BZ$7,IF('Copy &amp; Paste Roster Report Here'!$M347="fy",1,0),0)</f>
        <v>0</v>
      </c>
      <c r="CA350" s="121">
        <f>IF('Copy &amp; Paste Roster Report Here'!$A347=CA$7,IF('Copy &amp; Paste Roster Report Here'!$M347="fy",1,0),0)</f>
        <v>0</v>
      </c>
      <c r="CB350" s="121">
        <f>IF('Copy &amp; Paste Roster Report Here'!$A347=CB$7,IF('Copy &amp; Paste Roster Report Here'!$M347="fy",1,0),0)</f>
        <v>0</v>
      </c>
      <c r="CC350" s="121">
        <f>IF('Copy &amp; Paste Roster Report Here'!$A347=CC$7,IF('Copy &amp; Paste Roster Report Here'!$M347="fy",1,0),0)</f>
        <v>0</v>
      </c>
      <c r="CD350" s="121">
        <f>IF('Copy &amp; Paste Roster Report Here'!$A347=CD$7,IF('Copy &amp; Paste Roster Report Here'!$M347="fy",1,0),0)</f>
        <v>0</v>
      </c>
      <c r="CE350" s="121">
        <f>IF('Copy &amp; Paste Roster Report Here'!$A347=CE$7,IF('Copy &amp; Paste Roster Report Here'!$M347="fy",1,0),0)</f>
        <v>0</v>
      </c>
      <c r="CF350" s="73">
        <f t="shared" si="88"/>
        <v>0</v>
      </c>
      <c r="CG350" s="122">
        <f>IF('Copy &amp; Paste Roster Report Here'!$A347=CG$7,IF('Copy &amp; Paste Roster Report Here'!$M347="RH",1,0),0)</f>
        <v>0</v>
      </c>
      <c r="CH350" s="122">
        <f>IF('Copy &amp; Paste Roster Report Here'!$A347=CH$7,IF('Copy &amp; Paste Roster Report Here'!$M347="RH",1,0),0)</f>
        <v>0</v>
      </c>
      <c r="CI350" s="122">
        <f>IF('Copy &amp; Paste Roster Report Here'!$A347=CI$7,IF('Copy &amp; Paste Roster Report Here'!$M347="RH",1,0),0)</f>
        <v>0</v>
      </c>
      <c r="CJ350" s="122">
        <f>IF('Copy &amp; Paste Roster Report Here'!$A347=CJ$7,IF('Copy &amp; Paste Roster Report Here'!$M347="RH",1,0),0)</f>
        <v>0</v>
      </c>
      <c r="CK350" s="122">
        <f>IF('Copy &amp; Paste Roster Report Here'!$A347=CK$7,IF('Copy &amp; Paste Roster Report Here'!$M347="RH",1,0),0)</f>
        <v>0</v>
      </c>
      <c r="CL350" s="122">
        <f>IF('Copy &amp; Paste Roster Report Here'!$A347=CL$7,IF('Copy &amp; Paste Roster Report Here'!$M347="RH",1,0),0)</f>
        <v>0</v>
      </c>
      <c r="CM350" s="122">
        <f>IF('Copy &amp; Paste Roster Report Here'!$A347=CM$7,IF('Copy &amp; Paste Roster Report Here'!$M347="RH",1,0),0)</f>
        <v>0</v>
      </c>
      <c r="CN350" s="122">
        <f>IF('Copy &amp; Paste Roster Report Here'!$A347=CN$7,IF('Copy &amp; Paste Roster Report Here'!$M347="RH",1,0),0)</f>
        <v>0</v>
      </c>
      <c r="CO350" s="122">
        <f>IF('Copy &amp; Paste Roster Report Here'!$A347=CO$7,IF('Copy &amp; Paste Roster Report Here'!$M347="RH",1,0),0)</f>
        <v>0</v>
      </c>
      <c r="CP350" s="122">
        <f>IF('Copy &amp; Paste Roster Report Here'!$A347=CP$7,IF('Copy &amp; Paste Roster Report Here'!$M347="RH",1,0),0)</f>
        <v>0</v>
      </c>
      <c r="CQ350" s="122">
        <f>IF('Copy &amp; Paste Roster Report Here'!$A347=CQ$7,IF('Copy &amp; Paste Roster Report Here'!$M347="RH",1,0),0)</f>
        <v>0</v>
      </c>
      <c r="CR350" s="73">
        <f t="shared" si="89"/>
        <v>0</v>
      </c>
      <c r="CS350" s="123">
        <f>IF('Copy &amp; Paste Roster Report Here'!$A347=CS$7,IF('Copy &amp; Paste Roster Report Here'!$M347="QT",1,0),0)</f>
        <v>0</v>
      </c>
      <c r="CT350" s="123">
        <f>IF('Copy &amp; Paste Roster Report Here'!$A347=CT$7,IF('Copy &amp; Paste Roster Report Here'!$M347="QT",1,0),0)</f>
        <v>0</v>
      </c>
      <c r="CU350" s="123">
        <f>IF('Copy &amp; Paste Roster Report Here'!$A347=CU$7,IF('Copy &amp; Paste Roster Report Here'!$M347="QT",1,0),0)</f>
        <v>0</v>
      </c>
      <c r="CV350" s="123">
        <f>IF('Copy &amp; Paste Roster Report Here'!$A347=CV$7,IF('Copy &amp; Paste Roster Report Here'!$M347="QT",1,0),0)</f>
        <v>0</v>
      </c>
      <c r="CW350" s="123">
        <f>IF('Copy &amp; Paste Roster Report Here'!$A347=CW$7,IF('Copy &amp; Paste Roster Report Here'!$M347="QT",1,0),0)</f>
        <v>0</v>
      </c>
      <c r="CX350" s="123">
        <f>IF('Copy &amp; Paste Roster Report Here'!$A347=CX$7,IF('Copy &amp; Paste Roster Report Here'!$M347="QT",1,0),0)</f>
        <v>0</v>
      </c>
      <c r="CY350" s="123">
        <f>IF('Copy &amp; Paste Roster Report Here'!$A347=CY$7,IF('Copy &amp; Paste Roster Report Here'!$M347="QT",1,0),0)</f>
        <v>0</v>
      </c>
      <c r="CZ350" s="123">
        <f>IF('Copy &amp; Paste Roster Report Here'!$A347=CZ$7,IF('Copy &amp; Paste Roster Report Here'!$M347="QT",1,0),0)</f>
        <v>0</v>
      </c>
      <c r="DA350" s="123">
        <f>IF('Copy &amp; Paste Roster Report Here'!$A347=DA$7,IF('Copy &amp; Paste Roster Report Here'!$M347="QT",1,0),0)</f>
        <v>0</v>
      </c>
      <c r="DB350" s="123">
        <f>IF('Copy &amp; Paste Roster Report Here'!$A347=DB$7,IF('Copy &amp; Paste Roster Report Here'!$M347="QT",1,0),0)</f>
        <v>0</v>
      </c>
      <c r="DC350" s="123">
        <f>IF('Copy &amp; Paste Roster Report Here'!$A347=DC$7,IF('Copy &amp; Paste Roster Report Here'!$M347="QT",1,0),0)</f>
        <v>0</v>
      </c>
      <c r="DD350" s="73">
        <f t="shared" si="90"/>
        <v>0</v>
      </c>
      <c r="DE350" s="124">
        <f>IF('Copy &amp; Paste Roster Report Here'!$A347=DE$7,IF('Copy &amp; Paste Roster Report Here'!$M347="xxxxxxxxxxx",1,0),0)</f>
        <v>0</v>
      </c>
      <c r="DF350" s="124">
        <f>IF('Copy &amp; Paste Roster Report Here'!$A347=DF$7,IF('Copy &amp; Paste Roster Report Here'!$M347="xxxxxxxxxxx",1,0),0)</f>
        <v>0</v>
      </c>
      <c r="DG350" s="124">
        <f>IF('Copy &amp; Paste Roster Report Here'!$A347=DG$7,IF('Copy &amp; Paste Roster Report Here'!$M347="xxxxxxxxxxx",1,0),0)</f>
        <v>0</v>
      </c>
      <c r="DH350" s="124">
        <f>IF('Copy &amp; Paste Roster Report Here'!$A347=DH$7,IF('Copy &amp; Paste Roster Report Here'!$M347="xxxxxxxxxxx",1,0),0)</f>
        <v>0</v>
      </c>
      <c r="DI350" s="124">
        <f>IF('Copy &amp; Paste Roster Report Here'!$A347=DI$7,IF('Copy &amp; Paste Roster Report Here'!$M347="xxxxxxxxxxx",1,0),0)</f>
        <v>0</v>
      </c>
      <c r="DJ350" s="124">
        <f>IF('Copy &amp; Paste Roster Report Here'!$A347=DJ$7,IF('Copy &amp; Paste Roster Report Here'!$M347="xxxxxxxxxxx",1,0),0)</f>
        <v>0</v>
      </c>
      <c r="DK350" s="124">
        <f>IF('Copy &amp; Paste Roster Report Here'!$A347=DK$7,IF('Copy &amp; Paste Roster Report Here'!$M347="xxxxxxxxxxx",1,0),0)</f>
        <v>0</v>
      </c>
      <c r="DL350" s="124">
        <f>IF('Copy &amp; Paste Roster Report Here'!$A347=DL$7,IF('Copy &amp; Paste Roster Report Here'!$M347="xxxxxxxxxxx",1,0),0)</f>
        <v>0</v>
      </c>
      <c r="DM350" s="124">
        <f>IF('Copy &amp; Paste Roster Report Here'!$A347=DM$7,IF('Copy &amp; Paste Roster Report Here'!$M347="xxxxxxxxxxx",1,0),0)</f>
        <v>0</v>
      </c>
      <c r="DN350" s="124">
        <f>IF('Copy &amp; Paste Roster Report Here'!$A347=DN$7,IF('Copy &amp; Paste Roster Report Here'!$M347="xxxxxxxxxxx",1,0),0)</f>
        <v>0</v>
      </c>
      <c r="DO350" s="124">
        <f>IF('Copy &amp; Paste Roster Report Here'!$A347=DO$7,IF('Copy &amp; Paste Roster Report Here'!$M347="xxxxxxxxxxx",1,0),0)</f>
        <v>0</v>
      </c>
      <c r="DP350" s="125">
        <f t="shared" si="91"/>
        <v>0</v>
      </c>
      <c r="DQ350" s="126">
        <f t="shared" si="92"/>
        <v>0</v>
      </c>
    </row>
    <row r="351" spans="1:121" x14ac:dyDescent="0.2">
      <c r="A351" s="111">
        <f t="shared" si="78"/>
        <v>0</v>
      </c>
      <c r="B351" s="111">
        <f t="shared" si="79"/>
        <v>0</v>
      </c>
      <c r="C351" s="112">
        <f>+('Copy &amp; Paste Roster Report Here'!$P348-'Copy &amp; Paste Roster Report Here'!$O348)/30</f>
        <v>0</v>
      </c>
      <c r="D351" s="112">
        <f>+('Copy &amp; Paste Roster Report Here'!$P348-'Copy &amp; Paste Roster Report Here'!$O348)</f>
        <v>0</v>
      </c>
      <c r="E351" s="111">
        <f>'Copy &amp; Paste Roster Report Here'!N348</f>
        <v>0</v>
      </c>
      <c r="F351" s="111" t="str">
        <f t="shared" si="80"/>
        <v>N</v>
      </c>
      <c r="G351" s="111">
        <f>'Copy &amp; Paste Roster Report Here'!R348</f>
        <v>0</v>
      </c>
      <c r="H351" s="113">
        <f t="shared" si="81"/>
        <v>0</v>
      </c>
      <c r="I351" s="112">
        <f>IF(F351="N",$F$5-'Copy &amp; Paste Roster Report Here'!O348,+'Copy &amp; Paste Roster Report Here'!Q348-'Copy &amp; Paste Roster Report Here'!O348)</f>
        <v>0</v>
      </c>
      <c r="J351" s="114">
        <f t="shared" si="82"/>
        <v>0</v>
      </c>
      <c r="K351" s="114">
        <f t="shared" si="83"/>
        <v>0</v>
      </c>
      <c r="L351" s="115">
        <f>'Copy &amp; Paste Roster Report Here'!F348</f>
        <v>0</v>
      </c>
      <c r="M351" s="116">
        <f t="shared" si="84"/>
        <v>0</v>
      </c>
      <c r="N351" s="117">
        <f>IF('Copy &amp; Paste Roster Report Here'!$A348='Analytical Tests'!N$7,IF($F351="Y",+$H351*N$6,0),0)</f>
        <v>0</v>
      </c>
      <c r="O351" s="117">
        <f>IF('Copy &amp; Paste Roster Report Here'!$A348='Analytical Tests'!O$7,IF($F351="Y",+$H351*O$6,0),0)</f>
        <v>0</v>
      </c>
      <c r="P351" s="117">
        <f>IF('Copy &amp; Paste Roster Report Here'!$A348='Analytical Tests'!P$7,IF($F351="Y",+$H351*P$6,0),0)</f>
        <v>0</v>
      </c>
      <c r="Q351" s="117">
        <f>IF('Copy &amp; Paste Roster Report Here'!$A348='Analytical Tests'!Q$7,IF($F351="Y",+$H351*Q$6,0),0)</f>
        <v>0</v>
      </c>
      <c r="R351" s="117">
        <f>IF('Copy &amp; Paste Roster Report Here'!$A348='Analytical Tests'!R$7,IF($F351="Y",+$H351*R$6,0),0)</f>
        <v>0</v>
      </c>
      <c r="S351" s="117">
        <f>IF('Copy &amp; Paste Roster Report Here'!$A348='Analytical Tests'!S$7,IF($F351="Y",+$H351*S$6,0),0)</f>
        <v>0</v>
      </c>
      <c r="T351" s="117">
        <f>IF('Copy &amp; Paste Roster Report Here'!$A348='Analytical Tests'!T$7,IF($F351="Y",+$H351*T$6,0),0)</f>
        <v>0</v>
      </c>
      <c r="U351" s="117">
        <f>IF('Copy &amp; Paste Roster Report Here'!$A348='Analytical Tests'!U$7,IF($F351="Y",+$H351*U$6,0),0)</f>
        <v>0</v>
      </c>
      <c r="V351" s="117">
        <f>IF('Copy &amp; Paste Roster Report Here'!$A348='Analytical Tests'!V$7,IF($F351="Y",+$H351*V$6,0),0)</f>
        <v>0</v>
      </c>
      <c r="W351" s="117">
        <f>IF('Copy &amp; Paste Roster Report Here'!$A348='Analytical Tests'!W$7,IF($F351="Y",+$H351*W$6,0),0)</f>
        <v>0</v>
      </c>
      <c r="X351" s="117">
        <f>IF('Copy &amp; Paste Roster Report Here'!$A348='Analytical Tests'!X$7,IF($F351="Y",+$H351*X$6,0),0)</f>
        <v>0</v>
      </c>
      <c r="Y351" s="117" t="b">
        <f>IF('Copy &amp; Paste Roster Report Here'!$A348='Analytical Tests'!Y$7,IF($F351="N",IF($J351&gt;=$C351,Y$6,+($I351/$D351)*Y$6),0))</f>
        <v>0</v>
      </c>
      <c r="Z351" s="117" t="b">
        <f>IF('Copy &amp; Paste Roster Report Here'!$A348='Analytical Tests'!Z$7,IF($F351="N",IF($J351&gt;=$C351,Z$6,+($I351/$D351)*Z$6),0))</f>
        <v>0</v>
      </c>
      <c r="AA351" s="117" t="b">
        <f>IF('Copy &amp; Paste Roster Report Here'!$A348='Analytical Tests'!AA$7,IF($F351="N",IF($J351&gt;=$C351,AA$6,+($I351/$D351)*AA$6),0))</f>
        <v>0</v>
      </c>
      <c r="AB351" s="117" t="b">
        <f>IF('Copy &amp; Paste Roster Report Here'!$A348='Analytical Tests'!AB$7,IF($F351="N",IF($J351&gt;=$C351,AB$6,+($I351/$D351)*AB$6),0))</f>
        <v>0</v>
      </c>
      <c r="AC351" s="117" t="b">
        <f>IF('Copy &amp; Paste Roster Report Here'!$A348='Analytical Tests'!AC$7,IF($F351="N",IF($J351&gt;=$C351,AC$6,+($I351/$D351)*AC$6),0))</f>
        <v>0</v>
      </c>
      <c r="AD351" s="117" t="b">
        <f>IF('Copy &amp; Paste Roster Report Here'!$A348='Analytical Tests'!AD$7,IF($F351="N",IF($J351&gt;=$C351,AD$6,+($I351/$D351)*AD$6),0))</f>
        <v>0</v>
      </c>
      <c r="AE351" s="117" t="b">
        <f>IF('Copy &amp; Paste Roster Report Here'!$A348='Analytical Tests'!AE$7,IF($F351="N",IF($J351&gt;=$C351,AE$6,+($I351/$D351)*AE$6),0))</f>
        <v>0</v>
      </c>
      <c r="AF351" s="117" t="b">
        <f>IF('Copy &amp; Paste Roster Report Here'!$A348='Analytical Tests'!AF$7,IF($F351="N",IF($J351&gt;=$C351,AF$6,+($I351/$D351)*AF$6),0))</f>
        <v>0</v>
      </c>
      <c r="AG351" s="117" t="b">
        <f>IF('Copy &amp; Paste Roster Report Here'!$A348='Analytical Tests'!AG$7,IF($F351="N",IF($J351&gt;=$C351,AG$6,+($I351/$D351)*AG$6),0))</f>
        <v>0</v>
      </c>
      <c r="AH351" s="117" t="b">
        <f>IF('Copy &amp; Paste Roster Report Here'!$A348='Analytical Tests'!AH$7,IF($F351="N",IF($J351&gt;=$C351,AH$6,+($I351/$D351)*AH$6),0))</f>
        <v>0</v>
      </c>
      <c r="AI351" s="117" t="b">
        <f>IF('Copy &amp; Paste Roster Report Here'!$A348='Analytical Tests'!AI$7,IF($F351="N",IF($J351&gt;=$C351,AI$6,+($I351/$D351)*AI$6),0))</f>
        <v>0</v>
      </c>
      <c r="AJ351" s="79"/>
      <c r="AK351" s="118">
        <f>IF('Copy &amp; Paste Roster Report Here'!$A348=AK$7,IF('Copy &amp; Paste Roster Report Here'!$M348="FT",1,0),0)</f>
        <v>0</v>
      </c>
      <c r="AL351" s="118">
        <f>IF('Copy &amp; Paste Roster Report Here'!$A348=AL$7,IF('Copy &amp; Paste Roster Report Here'!$M348="FT",1,0),0)</f>
        <v>0</v>
      </c>
      <c r="AM351" s="118">
        <f>IF('Copy &amp; Paste Roster Report Here'!$A348=AM$7,IF('Copy &amp; Paste Roster Report Here'!$M348="FT",1,0),0)</f>
        <v>0</v>
      </c>
      <c r="AN351" s="118">
        <f>IF('Copy &amp; Paste Roster Report Here'!$A348=AN$7,IF('Copy &amp; Paste Roster Report Here'!$M348="FT",1,0),0)</f>
        <v>0</v>
      </c>
      <c r="AO351" s="118">
        <f>IF('Copy &amp; Paste Roster Report Here'!$A348=AO$7,IF('Copy &amp; Paste Roster Report Here'!$M348="FT",1,0),0)</f>
        <v>0</v>
      </c>
      <c r="AP351" s="118">
        <f>IF('Copy &amp; Paste Roster Report Here'!$A348=AP$7,IF('Copy &amp; Paste Roster Report Here'!$M348="FT",1,0),0)</f>
        <v>0</v>
      </c>
      <c r="AQ351" s="118">
        <f>IF('Copy &amp; Paste Roster Report Here'!$A348=AQ$7,IF('Copy &amp; Paste Roster Report Here'!$M348="FT",1,0),0)</f>
        <v>0</v>
      </c>
      <c r="AR351" s="118">
        <f>IF('Copy &amp; Paste Roster Report Here'!$A348=AR$7,IF('Copy &amp; Paste Roster Report Here'!$M348="FT",1,0),0)</f>
        <v>0</v>
      </c>
      <c r="AS351" s="118">
        <f>IF('Copy &amp; Paste Roster Report Here'!$A348=AS$7,IF('Copy &amp; Paste Roster Report Here'!$M348="FT",1,0),0)</f>
        <v>0</v>
      </c>
      <c r="AT351" s="118">
        <f>IF('Copy &amp; Paste Roster Report Here'!$A348=AT$7,IF('Copy &amp; Paste Roster Report Here'!$M348="FT",1,0),0)</f>
        <v>0</v>
      </c>
      <c r="AU351" s="118">
        <f>IF('Copy &amp; Paste Roster Report Here'!$A348=AU$7,IF('Copy &amp; Paste Roster Report Here'!$M348="FT",1,0),0)</f>
        <v>0</v>
      </c>
      <c r="AV351" s="73">
        <f t="shared" si="85"/>
        <v>0</v>
      </c>
      <c r="AW351" s="119">
        <f>IF('Copy &amp; Paste Roster Report Here'!$A348=AW$7,IF('Copy &amp; Paste Roster Report Here'!$M348="HT",1,0),0)</f>
        <v>0</v>
      </c>
      <c r="AX351" s="119">
        <f>IF('Copy &amp; Paste Roster Report Here'!$A348=AX$7,IF('Copy &amp; Paste Roster Report Here'!$M348="HT",1,0),0)</f>
        <v>0</v>
      </c>
      <c r="AY351" s="119">
        <f>IF('Copy &amp; Paste Roster Report Here'!$A348=AY$7,IF('Copy &amp; Paste Roster Report Here'!$M348="HT",1,0),0)</f>
        <v>0</v>
      </c>
      <c r="AZ351" s="119">
        <f>IF('Copy &amp; Paste Roster Report Here'!$A348=AZ$7,IF('Copy &amp; Paste Roster Report Here'!$M348="HT",1,0),0)</f>
        <v>0</v>
      </c>
      <c r="BA351" s="119">
        <f>IF('Copy &amp; Paste Roster Report Here'!$A348=BA$7,IF('Copy &amp; Paste Roster Report Here'!$M348="HT",1,0),0)</f>
        <v>0</v>
      </c>
      <c r="BB351" s="119">
        <f>IF('Copy &amp; Paste Roster Report Here'!$A348=BB$7,IF('Copy &amp; Paste Roster Report Here'!$M348="HT",1,0),0)</f>
        <v>0</v>
      </c>
      <c r="BC351" s="119">
        <f>IF('Copy &amp; Paste Roster Report Here'!$A348=BC$7,IF('Copy &amp; Paste Roster Report Here'!$M348="HT",1,0),0)</f>
        <v>0</v>
      </c>
      <c r="BD351" s="119">
        <f>IF('Copy &amp; Paste Roster Report Here'!$A348=BD$7,IF('Copy &amp; Paste Roster Report Here'!$M348="HT",1,0),0)</f>
        <v>0</v>
      </c>
      <c r="BE351" s="119">
        <f>IF('Copy &amp; Paste Roster Report Here'!$A348=BE$7,IF('Copy &amp; Paste Roster Report Here'!$M348="HT",1,0),0)</f>
        <v>0</v>
      </c>
      <c r="BF351" s="119">
        <f>IF('Copy &amp; Paste Roster Report Here'!$A348=BF$7,IF('Copy &amp; Paste Roster Report Here'!$M348="HT",1,0),0)</f>
        <v>0</v>
      </c>
      <c r="BG351" s="119">
        <f>IF('Copy &amp; Paste Roster Report Here'!$A348=BG$7,IF('Copy &amp; Paste Roster Report Here'!$M348="HT",1,0),0)</f>
        <v>0</v>
      </c>
      <c r="BH351" s="73">
        <f t="shared" si="86"/>
        <v>0</v>
      </c>
      <c r="BI351" s="120">
        <f>IF('Copy &amp; Paste Roster Report Here'!$A348=BI$7,IF('Copy &amp; Paste Roster Report Here'!$M348="MT",1,0),0)</f>
        <v>0</v>
      </c>
      <c r="BJ351" s="120">
        <f>IF('Copy &amp; Paste Roster Report Here'!$A348=BJ$7,IF('Copy &amp; Paste Roster Report Here'!$M348="MT",1,0),0)</f>
        <v>0</v>
      </c>
      <c r="BK351" s="120">
        <f>IF('Copy &amp; Paste Roster Report Here'!$A348=BK$7,IF('Copy &amp; Paste Roster Report Here'!$M348="MT",1,0),0)</f>
        <v>0</v>
      </c>
      <c r="BL351" s="120">
        <f>IF('Copy &amp; Paste Roster Report Here'!$A348=BL$7,IF('Copy &amp; Paste Roster Report Here'!$M348="MT",1,0),0)</f>
        <v>0</v>
      </c>
      <c r="BM351" s="120">
        <f>IF('Copy &amp; Paste Roster Report Here'!$A348=BM$7,IF('Copy &amp; Paste Roster Report Here'!$M348="MT",1,0),0)</f>
        <v>0</v>
      </c>
      <c r="BN351" s="120">
        <f>IF('Copy &amp; Paste Roster Report Here'!$A348=BN$7,IF('Copy &amp; Paste Roster Report Here'!$M348="MT",1,0),0)</f>
        <v>0</v>
      </c>
      <c r="BO351" s="120">
        <f>IF('Copy &amp; Paste Roster Report Here'!$A348=BO$7,IF('Copy &amp; Paste Roster Report Here'!$M348="MT",1,0),0)</f>
        <v>0</v>
      </c>
      <c r="BP351" s="120">
        <f>IF('Copy &amp; Paste Roster Report Here'!$A348=BP$7,IF('Copy &amp; Paste Roster Report Here'!$M348="MT",1,0),0)</f>
        <v>0</v>
      </c>
      <c r="BQ351" s="120">
        <f>IF('Copy &amp; Paste Roster Report Here'!$A348=BQ$7,IF('Copy &amp; Paste Roster Report Here'!$M348="MT",1,0),0)</f>
        <v>0</v>
      </c>
      <c r="BR351" s="120">
        <f>IF('Copy &amp; Paste Roster Report Here'!$A348=BR$7,IF('Copy &amp; Paste Roster Report Here'!$M348="MT",1,0),0)</f>
        <v>0</v>
      </c>
      <c r="BS351" s="120">
        <f>IF('Copy &amp; Paste Roster Report Here'!$A348=BS$7,IF('Copy &amp; Paste Roster Report Here'!$M348="MT",1,0),0)</f>
        <v>0</v>
      </c>
      <c r="BT351" s="73">
        <f t="shared" si="87"/>
        <v>0</v>
      </c>
      <c r="BU351" s="121">
        <f>IF('Copy &amp; Paste Roster Report Here'!$A348=BU$7,IF('Copy &amp; Paste Roster Report Here'!$M348="fy",1,0),0)</f>
        <v>0</v>
      </c>
      <c r="BV351" s="121">
        <f>IF('Copy &amp; Paste Roster Report Here'!$A348=BV$7,IF('Copy &amp; Paste Roster Report Here'!$M348="fy",1,0),0)</f>
        <v>0</v>
      </c>
      <c r="BW351" s="121">
        <f>IF('Copy &amp; Paste Roster Report Here'!$A348=BW$7,IF('Copy &amp; Paste Roster Report Here'!$M348="fy",1,0),0)</f>
        <v>0</v>
      </c>
      <c r="BX351" s="121">
        <f>IF('Copy &amp; Paste Roster Report Here'!$A348=BX$7,IF('Copy &amp; Paste Roster Report Here'!$M348="fy",1,0),0)</f>
        <v>0</v>
      </c>
      <c r="BY351" s="121">
        <f>IF('Copy &amp; Paste Roster Report Here'!$A348=BY$7,IF('Copy &amp; Paste Roster Report Here'!$M348="fy",1,0),0)</f>
        <v>0</v>
      </c>
      <c r="BZ351" s="121">
        <f>IF('Copy &amp; Paste Roster Report Here'!$A348=BZ$7,IF('Copy &amp; Paste Roster Report Here'!$M348="fy",1,0),0)</f>
        <v>0</v>
      </c>
      <c r="CA351" s="121">
        <f>IF('Copy &amp; Paste Roster Report Here'!$A348=CA$7,IF('Copy &amp; Paste Roster Report Here'!$M348="fy",1,0),0)</f>
        <v>0</v>
      </c>
      <c r="CB351" s="121">
        <f>IF('Copy &amp; Paste Roster Report Here'!$A348=CB$7,IF('Copy &amp; Paste Roster Report Here'!$M348="fy",1,0),0)</f>
        <v>0</v>
      </c>
      <c r="CC351" s="121">
        <f>IF('Copy &amp; Paste Roster Report Here'!$A348=CC$7,IF('Copy &amp; Paste Roster Report Here'!$M348="fy",1,0),0)</f>
        <v>0</v>
      </c>
      <c r="CD351" s="121">
        <f>IF('Copy &amp; Paste Roster Report Here'!$A348=CD$7,IF('Copy &amp; Paste Roster Report Here'!$M348="fy",1,0),0)</f>
        <v>0</v>
      </c>
      <c r="CE351" s="121">
        <f>IF('Copy &amp; Paste Roster Report Here'!$A348=CE$7,IF('Copy &amp; Paste Roster Report Here'!$M348="fy",1,0),0)</f>
        <v>0</v>
      </c>
      <c r="CF351" s="73">
        <f t="shared" si="88"/>
        <v>0</v>
      </c>
      <c r="CG351" s="122">
        <f>IF('Copy &amp; Paste Roster Report Here'!$A348=CG$7,IF('Copy &amp; Paste Roster Report Here'!$M348="RH",1,0),0)</f>
        <v>0</v>
      </c>
      <c r="CH351" s="122">
        <f>IF('Copy &amp; Paste Roster Report Here'!$A348=CH$7,IF('Copy &amp; Paste Roster Report Here'!$M348="RH",1,0),0)</f>
        <v>0</v>
      </c>
      <c r="CI351" s="122">
        <f>IF('Copy &amp; Paste Roster Report Here'!$A348=CI$7,IF('Copy &amp; Paste Roster Report Here'!$M348="RH",1,0),0)</f>
        <v>0</v>
      </c>
      <c r="CJ351" s="122">
        <f>IF('Copy &amp; Paste Roster Report Here'!$A348=CJ$7,IF('Copy &amp; Paste Roster Report Here'!$M348="RH",1,0),0)</f>
        <v>0</v>
      </c>
      <c r="CK351" s="122">
        <f>IF('Copy &amp; Paste Roster Report Here'!$A348=CK$7,IF('Copy &amp; Paste Roster Report Here'!$M348="RH",1,0),0)</f>
        <v>0</v>
      </c>
      <c r="CL351" s="122">
        <f>IF('Copy &amp; Paste Roster Report Here'!$A348=CL$7,IF('Copy &amp; Paste Roster Report Here'!$M348="RH",1,0),0)</f>
        <v>0</v>
      </c>
      <c r="CM351" s="122">
        <f>IF('Copy &amp; Paste Roster Report Here'!$A348=CM$7,IF('Copy &amp; Paste Roster Report Here'!$M348="RH",1,0),0)</f>
        <v>0</v>
      </c>
      <c r="CN351" s="122">
        <f>IF('Copy &amp; Paste Roster Report Here'!$A348=CN$7,IF('Copy &amp; Paste Roster Report Here'!$M348="RH",1,0),0)</f>
        <v>0</v>
      </c>
      <c r="CO351" s="122">
        <f>IF('Copy &amp; Paste Roster Report Here'!$A348=CO$7,IF('Copy &amp; Paste Roster Report Here'!$M348="RH",1,0),0)</f>
        <v>0</v>
      </c>
      <c r="CP351" s="122">
        <f>IF('Copy &amp; Paste Roster Report Here'!$A348=CP$7,IF('Copy &amp; Paste Roster Report Here'!$M348="RH",1,0),0)</f>
        <v>0</v>
      </c>
      <c r="CQ351" s="122">
        <f>IF('Copy &amp; Paste Roster Report Here'!$A348=CQ$7,IF('Copy &amp; Paste Roster Report Here'!$M348="RH",1,0),0)</f>
        <v>0</v>
      </c>
      <c r="CR351" s="73">
        <f t="shared" si="89"/>
        <v>0</v>
      </c>
      <c r="CS351" s="123">
        <f>IF('Copy &amp; Paste Roster Report Here'!$A348=CS$7,IF('Copy &amp; Paste Roster Report Here'!$M348="QT",1,0),0)</f>
        <v>0</v>
      </c>
      <c r="CT351" s="123">
        <f>IF('Copy &amp; Paste Roster Report Here'!$A348=CT$7,IF('Copy &amp; Paste Roster Report Here'!$M348="QT",1,0),0)</f>
        <v>0</v>
      </c>
      <c r="CU351" s="123">
        <f>IF('Copy &amp; Paste Roster Report Here'!$A348=CU$7,IF('Copy &amp; Paste Roster Report Here'!$M348="QT",1,0),0)</f>
        <v>0</v>
      </c>
      <c r="CV351" s="123">
        <f>IF('Copy &amp; Paste Roster Report Here'!$A348=CV$7,IF('Copy &amp; Paste Roster Report Here'!$M348="QT",1,0),0)</f>
        <v>0</v>
      </c>
      <c r="CW351" s="123">
        <f>IF('Copy &amp; Paste Roster Report Here'!$A348=CW$7,IF('Copy &amp; Paste Roster Report Here'!$M348="QT",1,0),0)</f>
        <v>0</v>
      </c>
      <c r="CX351" s="123">
        <f>IF('Copy &amp; Paste Roster Report Here'!$A348=CX$7,IF('Copy &amp; Paste Roster Report Here'!$M348="QT",1,0),0)</f>
        <v>0</v>
      </c>
      <c r="CY351" s="123">
        <f>IF('Copy &amp; Paste Roster Report Here'!$A348=CY$7,IF('Copy &amp; Paste Roster Report Here'!$M348="QT",1,0),0)</f>
        <v>0</v>
      </c>
      <c r="CZ351" s="123">
        <f>IF('Copy &amp; Paste Roster Report Here'!$A348=CZ$7,IF('Copy &amp; Paste Roster Report Here'!$M348="QT",1,0),0)</f>
        <v>0</v>
      </c>
      <c r="DA351" s="123">
        <f>IF('Copy &amp; Paste Roster Report Here'!$A348=DA$7,IF('Copy &amp; Paste Roster Report Here'!$M348="QT",1,0),0)</f>
        <v>0</v>
      </c>
      <c r="DB351" s="123">
        <f>IF('Copy &amp; Paste Roster Report Here'!$A348=DB$7,IF('Copy &amp; Paste Roster Report Here'!$M348="QT",1,0),0)</f>
        <v>0</v>
      </c>
      <c r="DC351" s="123">
        <f>IF('Copy &amp; Paste Roster Report Here'!$A348=DC$7,IF('Copy &amp; Paste Roster Report Here'!$M348="QT",1,0),0)</f>
        <v>0</v>
      </c>
      <c r="DD351" s="73">
        <f t="shared" si="90"/>
        <v>0</v>
      </c>
      <c r="DE351" s="124">
        <f>IF('Copy &amp; Paste Roster Report Here'!$A348=DE$7,IF('Copy &amp; Paste Roster Report Here'!$M348="xxxxxxxxxxx",1,0),0)</f>
        <v>0</v>
      </c>
      <c r="DF351" s="124">
        <f>IF('Copy &amp; Paste Roster Report Here'!$A348=DF$7,IF('Copy &amp; Paste Roster Report Here'!$M348="xxxxxxxxxxx",1,0),0)</f>
        <v>0</v>
      </c>
      <c r="DG351" s="124">
        <f>IF('Copy &amp; Paste Roster Report Here'!$A348=DG$7,IF('Copy &amp; Paste Roster Report Here'!$M348="xxxxxxxxxxx",1,0),0)</f>
        <v>0</v>
      </c>
      <c r="DH351" s="124">
        <f>IF('Copy &amp; Paste Roster Report Here'!$A348=DH$7,IF('Copy &amp; Paste Roster Report Here'!$M348="xxxxxxxxxxx",1,0),0)</f>
        <v>0</v>
      </c>
      <c r="DI351" s="124">
        <f>IF('Copy &amp; Paste Roster Report Here'!$A348=DI$7,IF('Copy &amp; Paste Roster Report Here'!$M348="xxxxxxxxxxx",1,0),0)</f>
        <v>0</v>
      </c>
      <c r="DJ351" s="124">
        <f>IF('Copy &amp; Paste Roster Report Here'!$A348=DJ$7,IF('Copy &amp; Paste Roster Report Here'!$M348="xxxxxxxxxxx",1,0),0)</f>
        <v>0</v>
      </c>
      <c r="DK351" s="124">
        <f>IF('Copy &amp; Paste Roster Report Here'!$A348=DK$7,IF('Copy &amp; Paste Roster Report Here'!$M348="xxxxxxxxxxx",1,0),0)</f>
        <v>0</v>
      </c>
      <c r="DL351" s="124">
        <f>IF('Copy &amp; Paste Roster Report Here'!$A348=DL$7,IF('Copy &amp; Paste Roster Report Here'!$M348="xxxxxxxxxxx",1,0),0)</f>
        <v>0</v>
      </c>
      <c r="DM351" s="124">
        <f>IF('Copy &amp; Paste Roster Report Here'!$A348=DM$7,IF('Copy &amp; Paste Roster Report Here'!$M348="xxxxxxxxxxx",1,0),0)</f>
        <v>0</v>
      </c>
      <c r="DN351" s="124">
        <f>IF('Copy &amp; Paste Roster Report Here'!$A348=DN$7,IF('Copy &amp; Paste Roster Report Here'!$M348="xxxxxxxxxxx",1,0),0)</f>
        <v>0</v>
      </c>
      <c r="DO351" s="124">
        <f>IF('Copy &amp; Paste Roster Report Here'!$A348=DO$7,IF('Copy &amp; Paste Roster Report Here'!$M348="xxxxxxxxxxx",1,0),0)</f>
        <v>0</v>
      </c>
      <c r="DP351" s="125">
        <f t="shared" si="91"/>
        <v>0</v>
      </c>
      <c r="DQ351" s="126">
        <f t="shared" si="92"/>
        <v>0</v>
      </c>
    </row>
    <row r="352" spans="1:121" x14ac:dyDescent="0.2">
      <c r="A352" s="111">
        <f t="shared" si="78"/>
        <v>0</v>
      </c>
      <c r="B352" s="111">
        <f t="shared" si="79"/>
        <v>0</v>
      </c>
      <c r="C352" s="112">
        <f>+('Copy &amp; Paste Roster Report Here'!$P349-'Copy &amp; Paste Roster Report Here'!$O349)/30</f>
        <v>0</v>
      </c>
      <c r="D352" s="112">
        <f>+('Copy &amp; Paste Roster Report Here'!$P349-'Copy &amp; Paste Roster Report Here'!$O349)</f>
        <v>0</v>
      </c>
      <c r="E352" s="111">
        <f>'Copy &amp; Paste Roster Report Here'!N349</f>
        <v>0</v>
      </c>
      <c r="F352" s="111" t="str">
        <f t="shared" si="80"/>
        <v>N</v>
      </c>
      <c r="G352" s="111">
        <f>'Copy &amp; Paste Roster Report Here'!R349</f>
        <v>0</v>
      </c>
      <c r="H352" s="113">
        <f t="shared" si="81"/>
        <v>0</v>
      </c>
      <c r="I352" s="112">
        <f>IF(F352="N",$F$5-'Copy &amp; Paste Roster Report Here'!O349,+'Copy &amp; Paste Roster Report Here'!Q349-'Copy &amp; Paste Roster Report Here'!O349)</f>
        <v>0</v>
      </c>
      <c r="J352" s="114">
        <f t="shared" si="82"/>
        <v>0</v>
      </c>
      <c r="K352" s="114">
        <f t="shared" si="83"/>
        <v>0</v>
      </c>
      <c r="L352" s="115">
        <f>'Copy &amp; Paste Roster Report Here'!F349</f>
        <v>0</v>
      </c>
      <c r="M352" s="116">
        <f t="shared" si="84"/>
        <v>0</v>
      </c>
      <c r="N352" s="117">
        <f>IF('Copy &amp; Paste Roster Report Here'!$A349='Analytical Tests'!N$7,IF($F352="Y",+$H352*N$6,0),0)</f>
        <v>0</v>
      </c>
      <c r="O352" s="117">
        <f>IF('Copy &amp; Paste Roster Report Here'!$A349='Analytical Tests'!O$7,IF($F352="Y",+$H352*O$6,0),0)</f>
        <v>0</v>
      </c>
      <c r="P352" s="117">
        <f>IF('Copy &amp; Paste Roster Report Here'!$A349='Analytical Tests'!P$7,IF($F352="Y",+$H352*P$6,0),0)</f>
        <v>0</v>
      </c>
      <c r="Q352" s="117">
        <f>IF('Copy &amp; Paste Roster Report Here'!$A349='Analytical Tests'!Q$7,IF($F352="Y",+$H352*Q$6,0),0)</f>
        <v>0</v>
      </c>
      <c r="R352" s="117">
        <f>IF('Copy &amp; Paste Roster Report Here'!$A349='Analytical Tests'!R$7,IF($F352="Y",+$H352*R$6,0),0)</f>
        <v>0</v>
      </c>
      <c r="S352" s="117">
        <f>IF('Copy &amp; Paste Roster Report Here'!$A349='Analytical Tests'!S$7,IF($F352="Y",+$H352*S$6,0),0)</f>
        <v>0</v>
      </c>
      <c r="T352" s="117">
        <f>IF('Copy &amp; Paste Roster Report Here'!$A349='Analytical Tests'!T$7,IF($F352="Y",+$H352*T$6,0),0)</f>
        <v>0</v>
      </c>
      <c r="U352" s="117">
        <f>IF('Copy &amp; Paste Roster Report Here'!$A349='Analytical Tests'!U$7,IF($F352="Y",+$H352*U$6,0),0)</f>
        <v>0</v>
      </c>
      <c r="V352" s="117">
        <f>IF('Copy &amp; Paste Roster Report Here'!$A349='Analytical Tests'!V$7,IF($F352="Y",+$H352*V$6,0),0)</f>
        <v>0</v>
      </c>
      <c r="W352" s="117">
        <f>IF('Copy &amp; Paste Roster Report Here'!$A349='Analytical Tests'!W$7,IF($F352="Y",+$H352*W$6,0),0)</f>
        <v>0</v>
      </c>
      <c r="X352" s="117">
        <f>IF('Copy &amp; Paste Roster Report Here'!$A349='Analytical Tests'!X$7,IF($F352="Y",+$H352*X$6,0),0)</f>
        <v>0</v>
      </c>
      <c r="Y352" s="117" t="b">
        <f>IF('Copy &amp; Paste Roster Report Here'!$A349='Analytical Tests'!Y$7,IF($F352="N",IF($J352&gt;=$C352,Y$6,+($I352/$D352)*Y$6),0))</f>
        <v>0</v>
      </c>
      <c r="Z352" s="117" t="b">
        <f>IF('Copy &amp; Paste Roster Report Here'!$A349='Analytical Tests'!Z$7,IF($F352="N",IF($J352&gt;=$C352,Z$6,+($I352/$D352)*Z$6),0))</f>
        <v>0</v>
      </c>
      <c r="AA352" s="117" t="b">
        <f>IF('Copy &amp; Paste Roster Report Here'!$A349='Analytical Tests'!AA$7,IF($F352="N",IF($J352&gt;=$C352,AA$6,+($I352/$D352)*AA$6),0))</f>
        <v>0</v>
      </c>
      <c r="AB352" s="117" t="b">
        <f>IF('Copy &amp; Paste Roster Report Here'!$A349='Analytical Tests'!AB$7,IF($F352="N",IF($J352&gt;=$C352,AB$6,+($I352/$D352)*AB$6),0))</f>
        <v>0</v>
      </c>
      <c r="AC352" s="117" t="b">
        <f>IF('Copy &amp; Paste Roster Report Here'!$A349='Analytical Tests'!AC$7,IF($F352="N",IF($J352&gt;=$C352,AC$6,+($I352/$D352)*AC$6),0))</f>
        <v>0</v>
      </c>
      <c r="AD352" s="117" t="b">
        <f>IF('Copy &amp; Paste Roster Report Here'!$A349='Analytical Tests'!AD$7,IF($F352="N",IF($J352&gt;=$C352,AD$6,+($I352/$D352)*AD$6),0))</f>
        <v>0</v>
      </c>
      <c r="AE352" s="117" t="b">
        <f>IF('Copy &amp; Paste Roster Report Here'!$A349='Analytical Tests'!AE$7,IF($F352="N",IF($J352&gt;=$C352,AE$6,+($I352/$D352)*AE$6),0))</f>
        <v>0</v>
      </c>
      <c r="AF352" s="117" t="b">
        <f>IF('Copy &amp; Paste Roster Report Here'!$A349='Analytical Tests'!AF$7,IF($F352="N",IF($J352&gt;=$C352,AF$6,+($I352/$D352)*AF$6),0))</f>
        <v>0</v>
      </c>
      <c r="AG352" s="117" t="b">
        <f>IF('Copy &amp; Paste Roster Report Here'!$A349='Analytical Tests'!AG$7,IF($F352="N",IF($J352&gt;=$C352,AG$6,+($I352/$D352)*AG$6),0))</f>
        <v>0</v>
      </c>
      <c r="AH352" s="117" t="b">
        <f>IF('Copy &amp; Paste Roster Report Here'!$A349='Analytical Tests'!AH$7,IF($F352="N",IF($J352&gt;=$C352,AH$6,+($I352/$D352)*AH$6),0))</f>
        <v>0</v>
      </c>
      <c r="AI352" s="117" t="b">
        <f>IF('Copy &amp; Paste Roster Report Here'!$A349='Analytical Tests'!AI$7,IF($F352="N",IF($J352&gt;=$C352,AI$6,+($I352/$D352)*AI$6),0))</f>
        <v>0</v>
      </c>
      <c r="AJ352" s="79"/>
      <c r="AK352" s="118">
        <f>IF('Copy &amp; Paste Roster Report Here'!$A349=AK$7,IF('Copy &amp; Paste Roster Report Here'!$M349="FT",1,0),0)</f>
        <v>0</v>
      </c>
      <c r="AL352" s="118">
        <f>IF('Copy &amp; Paste Roster Report Here'!$A349=AL$7,IF('Copy &amp; Paste Roster Report Here'!$M349="FT",1,0),0)</f>
        <v>0</v>
      </c>
      <c r="AM352" s="118">
        <f>IF('Copy &amp; Paste Roster Report Here'!$A349=AM$7,IF('Copy &amp; Paste Roster Report Here'!$M349="FT",1,0),0)</f>
        <v>0</v>
      </c>
      <c r="AN352" s="118">
        <f>IF('Copy &amp; Paste Roster Report Here'!$A349=AN$7,IF('Copy &amp; Paste Roster Report Here'!$M349="FT",1,0),0)</f>
        <v>0</v>
      </c>
      <c r="AO352" s="118">
        <f>IF('Copy &amp; Paste Roster Report Here'!$A349=AO$7,IF('Copy &amp; Paste Roster Report Here'!$M349="FT",1,0),0)</f>
        <v>0</v>
      </c>
      <c r="AP352" s="118">
        <f>IF('Copy &amp; Paste Roster Report Here'!$A349=AP$7,IF('Copy &amp; Paste Roster Report Here'!$M349="FT",1,0),0)</f>
        <v>0</v>
      </c>
      <c r="AQ352" s="118">
        <f>IF('Copy &amp; Paste Roster Report Here'!$A349=AQ$7,IF('Copy &amp; Paste Roster Report Here'!$M349="FT",1,0),0)</f>
        <v>0</v>
      </c>
      <c r="AR352" s="118">
        <f>IF('Copy &amp; Paste Roster Report Here'!$A349=AR$7,IF('Copy &amp; Paste Roster Report Here'!$M349="FT",1,0),0)</f>
        <v>0</v>
      </c>
      <c r="AS352" s="118">
        <f>IF('Copy &amp; Paste Roster Report Here'!$A349=AS$7,IF('Copy &amp; Paste Roster Report Here'!$M349="FT",1,0),0)</f>
        <v>0</v>
      </c>
      <c r="AT352" s="118">
        <f>IF('Copy &amp; Paste Roster Report Here'!$A349=AT$7,IF('Copy &amp; Paste Roster Report Here'!$M349="FT",1,0),0)</f>
        <v>0</v>
      </c>
      <c r="AU352" s="118">
        <f>IF('Copy &amp; Paste Roster Report Here'!$A349=AU$7,IF('Copy &amp; Paste Roster Report Here'!$M349="FT",1,0),0)</f>
        <v>0</v>
      </c>
      <c r="AV352" s="73">
        <f t="shared" si="85"/>
        <v>0</v>
      </c>
      <c r="AW352" s="119">
        <f>IF('Copy &amp; Paste Roster Report Here'!$A349=AW$7,IF('Copy &amp; Paste Roster Report Here'!$M349="HT",1,0),0)</f>
        <v>0</v>
      </c>
      <c r="AX352" s="119">
        <f>IF('Copy &amp; Paste Roster Report Here'!$A349=AX$7,IF('Copy &amp; Paste Roster Report Here'!$M349="HT",1,0),0)</f>
        <v>0</v>
      </c>
      <c r="AY352" s="119">
        <f>IF('Copy &amp; Paste Roster Report Here'!$A349=AY$7,IF('Copy &amp; Paste Roster Report Here'!$M349="HT",1,0),0)</f>
        <v>0</v>
      </c>
      <c r="AZ352" s="119">
        <f>IF('Copy &amp; Paste Roster Report Here'!$A349=AZ$7,IF('Copy &amp; Paste Roster Report Here'!$M349="HT",1,0),0)</f>
        <v>0</v>
      </c>
      <c r="BA352" s="119">
        <f>IF('Copy &amp; Paste Roster Report Here'!$A349=BA$7,IF('Copy &amp; Paste Roster Report Here'!$M349="HT",1,0),0)</f>
        <v>0</v>
      </c>
      <c r="BB352" s="119">
        <f>IF('Copy &amp; Paste Roster Report Here'!$A349=BB$7,IF('Copy &amp; Paste Roster Report Here'!$M349="HT",1,0),0)</f>
        <v>0</v>
      </c>
      <c r="BC352" s="119">
        <f>IF('Copy &amp; Paste Roster Report Here'!$A349=BC$7,IF('Copy &amp; Paste Roster Report Here'!$M349="HT",1,0),0)</f>
        <v>0</v>
      </c>
      <c r="BD352" s="119">
        <f>IF('Copy &amp; Paste Roster Report Here'!$A349=BD$7,IF('Copy &amp; Paste Roster Report Here'!$M349="HT",1,0),0)</f>
        <v>0</v>
      </c>
      <c r="BE352" s="119">
        <f>IF('Copy &amp; Paste Roster Report Here'!$A349=BE$7,IF('Copy &amp; Paste Roster Report Here'!$M349="HT",1,0),0)</f>
        <v>0</v>
      </c>
      <c r="BF352" s="119">
        <f>IF('Copy &amp; Paste Roster Report Here'!$A349=BF$7,IF('Copy &amp; Paste Roster Report Here'!$M349="HT",1,0),0)</f>
        <v>0</v>
      </c>
      <c r="BG352" s="119">
        <f>IF('Copy &amp; Paste Roster Report Here'!$A349=BG$7,IF('Copy &amp; Paste Roster Report Here'!$M349="HT",1,0),0)</f>
        <v>0</v>
      </c>
      <c r="BH352" s="73">
        <f t="shared" si="86"/>
        <v>0</v>
      </c>
      <c r="BI352" s="120">
        <f>IF('Copy &amp; Paste Roster Report Here'!$A349=BI$7,IF('Copy &amp; Paste Roster Report Here'!$M349="MT",1,0),0)</f>
        <v>0</v>
      </c>
      <c r="BJ352" s="120">
        <f>IF('Copy &amp; Paste Roster Report Here'!$A349=BJ$7,IF('Copy &amp; Paste Roster Report Here'!$M349="MT",1,0),0)</f>
        <v>0</v>
      </c>
      <c r="BK352" s="120">
        <f>IF('Copy &amp; Paste Roster Report Here'!$A349=BK$7,IF('Copy &amp; Paste Roster Report Here'!$M349="MT",1,0),0)</f>
        <v>0</v>
      </c>
      <c r="BL352" s="120">
        <f>IF('Copy &amp; Paste Roster Report Here'!$A349=BL$7,IF('Copy &amp; Paste Roster Report Here'!$M349="MT",1,0),0)</f>
        <v>0</v>
      </c>
      <c r="BM352" s="120">
        <f>IF('Copy &amp; Paste Roster Report Here'!$A349=BM$7,IF('Copy &amp; Paste Roster Report Here'!$M349="MT",1,0),0)</f>
        <v>0</v>
      </c>
      <c r="BN352" s="120">
        <f>IF('Copy &amp; Paste Roster Report Here'!$A349=BN$7,IF('Copy &amp; Paste Roster Report Here'!$M349="MT",1,0),0)</f>
        <v>0</v>
      </c>
      <c r="BO352" s="120">
        <f>IF('Copy &amp; Paste Roster Report Here'!$A349=BO$7,IF('Copy &amp; Paste Roster Report Here'!$M349="MT",1,0),0)</f>
        <v>0</v>
      </c>
      <c r="BP352" s="120">
        <f>IF('Copy &amp; Paste Roster Report Here'!$A349=BP$7,IF('Copy &amp; Paste Roster Report Here'!$M349="MT",1,0),0)</f>
        <v>0</v>
      </c>
      <c r="BQ352" s="120">
        <f>IF('Copy &amp; Paste Roster Report Here'!$A349=BQ$7,IF('Copy &amp; Paste Roster Report Here'!$M349="MT",1,0),0)</f>
        <v>0</v>
      </c>
      <c r="BR352" s="120">
        <f>IF('Copy &amp; Paste Roster Report Here'!$A349=BR$7,IF('Copy &amp; Paste Roster Report Here'!$M349="MT",1,0),0)</f>
        <v>0</v>
      </c>
      <c r="BS352" s="120">
        <f>IF('Copy &amp; Paste Roster Report Here'!$A349=BS$7,IF('Copy &amp; Paste Roster Report Here'!$M349="MT",1,0),0)</f>
        <v>0</v>
      </c>
      <c r="BT352" s="73">
        <f t="shared" si="87"/>
        <v>0</v>
      </c>
      <c r="BU352" s="121">
        <f>IF('Copy &amp; Paste Roster Report Here'!$A349=BU$7,IF('Copy &amp; Paste Roster Report Here'!$M349="fy",1,0),0)</f>
        <v>0</v>
      </c>
      <c r="BV352" s="121">
        <f>IF('Copy &amp; Paste Roster Report Here'!$A349=BV$7,IF('Copy &amp; Paste Roster Report Here'!$M349="fy",1,0),0)</f>
        <v>0</v>
      </c>
      <c r="BW352" s="121">
        <f>IF('Copy &amp; Paste Roster Report Here'!$A349=BW$7,IF('Copy &amp; Paste Roster Report Here'!$M349="fy",1,0),0)</f>
        <v>0</v>
      </c>
      <c r="BX352" s="121">
        <f>IF('Copy &amp; Paste Roster Report Here'!$A349=BX$7,IF('Copy &amp; Paste Roster Report Here'!$M349="fy",1,0),0)</f>
        <v>0</v>
      </c>
      <c r="BY352" s="121">
        <f>IF('Copy &amp; Paste Roster Report Here'!$A349=BY$7,IF('Copy &amp; Paste Roster Report Here'!$M349="fy",1,0),0)</f>
        <v>0</v>
      </c>
      <c r="BZ352" s="121">
        <f>IF('Copy &amp; Paste Roster Report Here'!$A349=BZ$7,IF('Copy &amp; Paste Roster Report Here'!$M349="fy",1,0),0)</f>
        <v>0</v>
      </c>
      <c r="CA352" s="121">
        <f>IF('Copy &amp; Paste Roster Report Here'!$A349=CA$7,IF('Copy &amp; Paste Roster Report Here'!$M349="fy",1,0),0)</f>
        <v>0</v>
      </c>
      <c r="CB352" s="121">
        <f>IF('Copy &amp; Paste Roster Report Here'!$A349=CB$7,IF('Copy &amp; Paste Roster Report Here'!$M349="fy",1,0),0)</f>
        <v>0</v>
      </c>
      <c r="CC352" s="121">
        <f>IF('Copy &amp; Paste Roster Report Here'!$A349=CC$7,IF('Copy &amp; Paste Roster Report Here'!$M349="fy",1,0),0)</f>
        <v>0</v>
      </c>
      <c r="CD352" s="121">
        <f>IF('Copy &amp; Paste Roster Report Here'!$A349=CD$7,IF('Copy &amp; Paste Roster Report Here'!$M349="fy",1,0),0)</f>
        <v>0</v>
      </c>
      <c r="CE352" s="121">
        <f>IF('Copy &amp; Paste Roster Report Here'!$A349=CE$7,IF('Copy &amp; Paste Roster Report Here'!$M349="fy",1,0),0)</f>
        <v>0</v>
      </c>
      <c r="CF352" s="73">
        <f t="shared" si="88"/>
        <v>0</v>
      </c>
      <c r="CG352" s="122">
        <f>IF('Copy &amp; Paste Roster Report Here'!$A349=CG$7,IF('Copy &amp; Paste Roster Report Here'!$M349="RH",1,0),0)</f>
        <v>0</v>
      </c>
      <c r="CH352" s="122">
        <f>IF('Copy &amp; Paste Roster Report Here'!$A349=CH$7,IF('Copy &amp; Paste Roster Report Here'!$M349="RH",1,0),0)</f>
        <v>0</v>
      </c>
      <c r="CI352" s="122">
        <f>IF('Copy &amp; Paste Roster Report Here'!$A349=CI$7,IF('Copy &amp; Paste Roster Report Here'!$M349="RH",1,0),0)</f>
        <v>0</v>
      </c>
      <c r="CJ352" s="122">
        <f>IF('Copy &amp; Paste Roster Report Here'!$A349=CJ$7,IF('Copy &amp; Paste Roster Report Here'!$M349="RH",1,0),0)</f>
        <v>0</v>
      </c>
      <c r="CK352" s="122">
        <f>IF('Copy &amp; Paste Roster Report Here'!$A349=CK$7,IF('Copy &amp; Paste Roster Report Here'!$M349="RH",1,0),0)</f>
        <v>0</v>
      </c>
      <c r="CL352" s="122">
        <f>IF('Copy &amp; Paste Roster Report Here'!$A349=CL$7,IF('Copy &amp; Paste Roster Report Here'!$M349="RH",1,0),0)</f>
        <v>0</v>
      </c>
      <c r="CM352" s="122">
        <f>IF('Copy &amp; Paste Roster Report Here'!$A349=CM$7,IF('Copy &amp; Paste Roster Report Here'!$M349="RH",1,0),0)</f>
        <v>0</v>
      </c>
      <c r="CN352" s="122">
        <f>IF('Copy &amp; Paste Roster Report Here'!$A349=CN$7,IF('Copy &amp; Paste Roster Report Here'!$M349="RH",1,0),0)</f>
        <v>0</v>
      </c>
      <c r="CO352" s="122">
        <f>IF('Copy &amp; Paste Roster Report Here'!$A349=CO$7,IF('Copy &amp; Paste Roster Report Here'!$M349="RH",1,0),0)</f>
        <v>0</v>
      </c>
      <c r="CP352" s="122">
        <f>IF('Copy &amp; Paste Roster Report Here'!$A349=CP$7,IF('Copy &amp; Paste Roster Report Here'!$M349="RH",1,0),0)</f>
        <v>0</v>
      </c>
      <c r="CQ352" s="122">
        <f>IF('Copy &amp; Paste Roster Report Here'!$A349=CQ$7,IF('Copy &amp; Paste Roster Report Here'!$M349="RH",1,0),0)</f>
        <v>0</v>
      </c>
      <c r="CR352" s="73">
        <f t="shared" si="89"/>
        <v>0</v>
      </c>
      <c r="CS352" s="123">
        <f>IF('Copy &amp; Paste Roster Report Here'!$A349=CS$7,IF('Copy &amp; Paste Roster Report Here'!$M349="QT",1,0),0)</f>
        <v>0</v>
      </c>
      <c r="CT352" s="123">
        <f>IF('Copy &amp; Paste Roster Report Here'!$A349=CT$7,IF('Copy &amp; Paste Roster Report Here'!$M349="QT",1,0),0)</f>
        <v>0</v>
      </c>
      <c r="CU352" s="123">
        <f>IF('Copy &amp; Paste Roster Report Here'!$A349=CU$7,IF('Copy &amp; Paste Roster Report Here'!$M349="QT",1,0),0)</f>
        <v>0</v>
      </c>
      <c r="CV352" s="123">
        <f>IF('Copy &amp; Paste Roster Report Here'!$A349=CV$7,IF('Copy &amp; Paste Roster Report Here'!$M349="QT",1,0),0)</f>
        <v>0</v>
      </c>
      <c r="CW352" s="123">
        <f>IF('Copy &amp; Paste Roster Report Here'!$A349=CW$7,IF('Copy &amp; Paste Roster Report Here'!$M349="QT",1,0),0)</f>
        <v>0</v>
      </c>
      <c r="CX352" s="123">
        <f>IF('Copy &amp; Paste Roster Report Here'!$A349=CX$7,IF('Copy &amp; Paste Roster Report Here'!$M349="QT",1,0),0)</f>
        <v>0</v>
      </c>
      <c r="CY352" s="123">
        <f>IF('Copy &amp; Paste Roster Report Here'!$A349=CY$7,IF('Copy &amp; Paste Roster Report Here'!$M349="QT",1,0),0)</f>
        <v>0</v>
      </c>
      <c r="CZ352" s="123">
        <f>IF('Copy &amp; Paste Roster Report Here'!$A349=CZ$7,IF('Copy &amp; Paste Roster Report Here'!$M349="QT",1,0),0)</f>
        <v>0</v>
      </c>
      <c r="DA352" s="123">
        <f>IF('Copy &amp; Paste Roster Report Here'!$A349=DA$7,IF('Copy &amp; Paste Roster Report Here'!$M349="QT",1,0),0)</f>
        <v>0</v>
      </c>
      <c r="DB352" s="123">
        <f>IF('Copy &amp; Paste Roster Report Here'!$A349=DB$7,IF('Copy &amp; Paste Roster Report Here'!$M349="QT",1,0),0)</f>
        <v>0</v>
      </c>
      <c r="DC352" s="123">
        <f>IF('Copy &amp; Paste Roster Report Here'!$A349=DC$7,IF('Copy &amp; Paste Roster Report Here'!$M349="QT",1,0),0)</f>
        <v>0</v>
      </c>
      <c r="DD352" s="73">
        <f t="shared" si="90"/>
        <v>0</v>
      </c>
      <c r="DE352" s="124">
        <f>IF('Copy &amp; Paste Roster Report Here'!$A349=DE$7,IF('Copy &amp; Paste Roster Report Here'!$M349="xxxxxxxxxxx",1,0),0)</f>
        <v>0</v>
      </c>
      <c r="DF352" s="124">
        <f>IF('Copy &amp; Paste Roster Report Here'!$A349=DF$7,IF('Copy &amp; Paste Roster Report Here'!$M349="xxxxxxxxxxx",1,0),0)</f>
        <v>0</v>
      </c>
      <c r="DG352" s="124">
        <f>IF('Copy &amp; Paste Roster Report Here'!$A349=DG$7,IF('Copy &amp; Paste Roster Report Here'!$M349="xxxxxxxxxxx",1,0),0)</f>
        <v>0</v>
      </c>
      <c r="DH352" s="124">
        <f>IF('Copy &amp; Paste Roster Report Here'!$A349=DH$7,IF('Copy &amp; Paste Roster Report Here'!$M349="xxxxxxxxxxx",1,0),0)</f>
        <v>0</v>
      </c>
      <c r="DI352" s="124">
        <f>IF('Copy &amp; Paste Roster Report Here'!$A349=DI$7,IF('Copy &amp; Paste Roster Report Here'!$M349="xxxxxxxxxxx",1,0),0)</f>
        <v>0</v>
      </c>
      <c r="DJ352" s="124">
        <f>IF('Copy &amp; Paste Roster Report Here'!$A349=DJ$7,IF('Copy &amp; Paste Roster Report Here'!$M349="xxxxxxxxxxx",1,0),0)</f>
        <v>0</v>
      </c>
      <c r="DK352" s="124">
        <f>IF('Copy &amp; Paste Roster Report Here'!$A349=DK$7,IF('Copy &amp; Paste Roster Report Here'!$M349="xxxxxxxxxxx",1,0),0)</f>
        <v>0</v>
      </c>
      <c r="DL352" s="124">
        <f>IF('Copy &amp; Paste Roster Report Here'!$A349=DL$7,IF('Copy &amp; Paste Roster Report Here'!$M349="xxxxxxxxxxx",1,0),0)</f>
        <v>0</v>
      </c>
      <c r="DM352" s="124">
        <f>IF('Copy &amp; Paste Roster Report Here'!$A349=DM$7,IF('Copy &amp; Paste Roster Report Here'!$M349="xxxxxxxxxxx",1,0),0)</f>
        <v>0</v>
      </c>
      <c r="DN352" s="124">
        <f>IF('Copy &amp; Paste Roster Report Here'!$A349=DN$7,IF('Copy &amp; Paste Roster Report Here'!$M349="xxxxxxxxxxx",1,0),0)</f>
        <v>0</v>
      </c>
      <c r="DO352" s="124">
        <f>IF('Copy &amp; Paste Roster Report Here'!$A349=DO$7,IF('Copy &amp; Paste Roster Report Here'!$M349="xxxxxxxxxxx",1,0),0)</f>
        <v>0</v>
      </c>
      <c r="DP352" s="125">
        <f t="shared" si="91"/>
        <v>0</v>
      </c>
      <c r="DQ352" s="126">
        <f t="shared" si="92"/>
        <v>0</v>
      </c>
    </row>
    <row r="353" spans="1:121" x14ac:dyDescent="0.2">
      <c r="A353" s="111">
        <f t="shared" si="78"/>
        <v>0</v>
      </c>
      <c r="B353" s="111">
        <f t="shared" si="79"/>
        <v>0</v>
      </c>
      <c r="C353" s="112">
        <f>+('Copy &amp; Paste Roster Report Here'!$P350-'Copy &amp; Paste Roster Report Here'!$O350)/30</f>
        <v>0</v>
      </c>
      <c r="D353" s="112">
        <f>+('Copy &amp; Paste Roster Report Here'!$P350-'Copy &amp; Paste Roster Report Here'!$O350)</f>
        <v>0</v>
      </c>
      <c r="E353" s="111">
        <f>'Copy &amp; Paste Roster Report Here'!N350</f>
        <v>0</v>
      </c>
      <c r="F353" s="111" t="str">
        <f t="shared" si="80"/>
        <v>N</v>
      </c>
      <c r="G353" s="111">
        <f>'Copy &amp; Paste Roster Report Here'!R350</f>
        <v>0</v>
      </c>
      <c r="H353" s="113">
        <f t="shared" si="81"/>
        <v>0</v>
      </c>
      <c r="I353" s="112">
        <f>IF(F353="N",$F$5-'Copy &amp; Paste Roster Report Here'!O350,+'Copy &amp; Paste Roster Report Here'!Q350-'Copy &amp; Paste Roster Report Here'!O350)</f>
        <v>0</v>
      </c>
      <c r="J353" s="114">
        <f t="shared" si="82"/>
        <v>0</v>
      </c>
      <c r="K353" s="114">
        <f t="shared" si="83"/>
        <v>0</v>
      </c>
      <c r="L353" s="115">
        <f>'Copy &amp; Paste Roster Report Here'!F350</f>
        <v>0</v>
      </c>
      <c r="M353" s="116">
        <f t="shared" si="84"/>
        <v>0</v>
      </c>
      <c r="N353" s="117">
        <f>IF('Copy &amp; Paste Roster Report Here'!$A350='Analytical Tests'!N$7,IF($F353="Y",+$H353*N$6,0),0)</f>
        <v>0</v>
      </c>
      <c r="O353" s="117">
        <f>IF('Copy &amp; Paste Roster Report Here'!$A350='Analytical Tests'!O$7,IF($F353="Y",+$H353*O$6,0),0)</f>
        <v>0</v>
      </c>
      <c r="P353" s="117">
        <f>IF('Copy &amp; Paste Roster Report Here'!$A350='Analytical Tests'!P$7,IF($F353="Y",+$H353*P$6,0),0)</f>
        <v>0</v>
      </c>
      <c r="Q353" s="117">
        <f>IF('Copy &amp; Paste Roster Report Here'!$A350='Analytical Tests'!Q$7,IF($F353="Y",+$H353*Q$6,0),0)</f>
        <v>0</v>
      </c>
      <c r="R353" s="117">
        <f>IF('Copy &amp; Paste Roster Report Here'!$A350='Analytical Tests'!R$7,IF($F353="Y",+$H353*R$6,0),0)</f>
        <v>0</v>
      </c>
      <c r="S353" s="117">
        <f>IF('Copy &amp; Paste Roster Report Here'!$A350='Analytical Tests'!S$7,IF($F353="Y",+$H353*S$6,0),0)</f>
        <v>0</v>
      </c>
      <c r="T353" s="117">
        <f>IF('Copy &amp; Paste Roster Report Here'!$A350='Analytical Tests'!T$7,IF($F353="Y",+$H353*T$6,0),0)</f>
        <v>0</v>
      </c>
      <c r="U353" s="117">
        <f>IF('Copy &amp; Paste Roster Report Here'!$A350='Analytical Tests'!U$7,IF($F353="Y",+$H353*U$6,0),0)</f>
        <v>0</v>
      </c>
      <c r="V353" s="117">
        <f>IF('Copy &amp; Paste Roster Report Here'!$A350='Analytical Tests'!V$7,IF($F353="Y",+$H353*V$6,0),0)</f>
        <v>0</v>
      </c>
      <c r="W353" s="117">
        <f>IF('Copy &amp; Paste Roster Report Here'!$A350='Analytical Tests'!W$7,IF($F353="Y",+$H353*W$6,0),0)</f>
        <v>0</v>
      </c>
      <c r="X353" s="117">
        <f>IF('Copy &amp; Paste Roster Report Here'!$A350='Analytical Tests'!X$7,IF($F353="Y",+$H353*X$6,0),0)</f>
        <v>0</v>
      </c>
      <c r="Y353" s="117" t="b">
        <f>IF('Copy &amp; Paste Roster Report Here'!$A350='Analytical Tests'!Y$7,IF($F353="N",IF($J353&gt;=$C353,Y$6,+($I353/$D353)*Y$6),0))</f>
        <v>0</v>
      </c>
      <c r="Z353" s="117" t="b">
        <f>IF('Copy &amp; Paste Roster Report Here'!$A350='Analytical Tests'!Z$7,IF($F353="N",IF($J353&gt;=$C353,Z$6,+($I353/$D353)*Z$6),0))</f>
        <v>0</v>
      </c>
      <c r="AA353" s="117" t="b">
        <f>IF('Copy &amp; Paste Roster Report Here'!$A350='Analytical Tests'!AA$7,IF($F353="N",IF($J353&gt;=$C353,AA$6,+($I353/$D353)*AA$6),0))</f>
        <v>0</v>
      </c>
      <c r="AB353" s="117" t="b">
        <f>IF('Copy &amp; Paste Roster Report Here'!$A350='Analytical Tests'!AB$7,IF($F353="N",IF($J353&gt;=$C353,AB$6,+($I353/$D353)*AB$6),0))</f>
        <v>0</v>
      </c>
      <c r="AC353" s="117" t="b">
        <f>IF('Copy &amp; Paste Roster Report Here'!$A350='Analytical Tests'!AC$7,IF($F353="N",IF($J353&gt;=$C353,AC$6,+($I353/$D353)*AC$6),0))</f>
        <v>0</v>
      </c>
      <c r="AD353" s="117" t="b">
        <f>IF('Copy &amp; Paste Roster Report Here'!$A350='Analytical Tests'!AD$7,IF($F353="N",IF($J353&gt;=$C353,AD$6,+($I353/$D353)*AD$6),0))</f>
        <v>0</v>
      </c>
      <c r="AE353" s="117" t="b">
        <f>IF('Copy &amp; Paste Roster Report Here'!$A350='Analytical Tests'!AE$7,IF($F353="N",IF($J353&gt;=$C353,AE$6,+($I353/$D353)*AE$6),0))</f>
        <v>0</v>
      </c>
      <c r="AF353" s="117" t="b">
        <f>IF('Copy &amp; Paste Roster Report Here'!$A350='Analytical Tests'!AF$7,IF($F353="N",IF($J353&gt;=$C353,AF$6,+($I353/$D353)*AF$6),0))</f>
        <v>0</v>
      </c>
      <c r="AG353" s="117" t="b">
        <f>IF('Copy &amp; Paste Roster Report Here'!$A350='Analytical Tests'!AG$7,IF($F353="N",IF($J353&gt;=$C353,AG$6,+($I353/$D353)*AG$6),0))</f>
        <v>0</v>
      </c>
      <c r="AH353" s="117" t="b">
        <f>IF('Copy &amp; Paste Roster Report Here'!$A350='Analytical Tests'!AH$7,IF($F353="N",IF($J353&gt;=$C353,AH$6,+($I353/$D353)*AH$6),0))</f>
        <v>0</v>
      </c>
      <c r="AI353" s="117" t="b">
        <f>IF('Copy &amp; Paste Roster Report Here'!$A350='Analytical Tests'!AI$7,IF($F353="N",IF($J353&gt;=$C353,AI$6,+($I353/$D353)*AI$6),0))</f>
        <v>0</v>
      </c>
      <c r="AJ353" s="79"/>
      <c r="AK353" s="118">
        <f>IF('Copy &amp; Paste Roster Report Here'!$A350=AK$7,IF('Copy &amp; Paste Roster Report Here'!$M350="FT",1,0),0)</f>
        <v>0</v>
      </c>
      <c r="AL353" s="118">
        <f>IF('Copy &amp; Paste Roster Report Here'!$A350=AL$7,IF('Copy &amp; Paste Roster Report Here'!$M350="FT",1,0),0)</f>
        <v>0</v>
      </c>
      <c r="AM353" s="118">
        <f>IF('Copy &amp; Paste Roster Report Here'!$A350=AM$7,IF('Copy &amp; Paste Roster Report Here'!$M350="FT",1,0),0)</f>
        <v>0</v>
      </c>
      <c r="AN353" s="118">
        <f>IF('Copy &amp; Paste Roster Report Here'!$A350=AN$7,IF('Copy &amp; Paste Roster Report Here'!$M350="FT",1,0),0)</f>
        <v>0</v>
      </c>
      <c r="AO353" s="118">
        <f>IF('Copy &amp; Paste Roster Report Here'!$A350=AO$7,IF('Copy &amp; Paste Roster Report Here'!$M350="FT",1,0),0)</f>
        <v>0</v>
      </c>
      <c r="AP353" s="118">
        <f>IF('Copy &amp; Paste Roster Report Here'!$A350=AP$7,IF('Copy &amp; Paste Roster Report Here'!$M350="FT",1,0),0)</f>
        <v>0</v>
      </c>
      <c r="AQ353" s="118">
        <f>IF('Copy &amp; Paste Roster Report Here'!$A350=AQ$7,IF('Copy &amp; Paste Roster Report Here'!$M350="FT",1,0),0)</f>
        <v>0</v>
      </c>
      <c r="AR353" s="118">
        <f>IF('Copy &amp; Paste Roster Report Here'!$A350=AR$7,IF('Copy &amp; Paste Roster Report Here'!$M350="FT",1,0),0)</f>
        <v>0</v>
      </c>
      <c r="AS353" s="118">
        <f>IF('Copy &amp; Paste Roster Report Here'!$A350=AS$7,IF('Copy &amp; Paste Roster Report Here'!$M350="FT",1,0),0)</f>
        <v>0</v>
      </c>
      <c r="AT353" s="118">
        <f>IF('Copy &amp; Paste Roster Report Here'!$A350=AT$7,IF('Copy &amp; Paste Roster Report Here'!$M350="FT",1,0),0)</f>
        <v>0</v>
      </c>
      <c r="AU353" s="118">
        <f>IF('Copy &amp; Paste Roster Report Here'!$A350=AU$7,IF('Copy &amp; Paste Roster Report Here'!$M350="FT",1,0),0)</f>
        <v>0</v>
      </c>
      <c r="AV353" s="73">
        <f t="shared" si="85"/>
        <v>0</v>
      </c>
      <c r="AW353" s="119">
        <f>IF('Copy &amp; Paste Roster Report Here'!$A350=AW$7,IF('Copy &amp; Paste Roster Report Here'!$M350="HT",1,0),0)</f>
        <v>0</v>
      </c>
      <c r="AX353" s="119">
        <f>IF('Copy &amp; Paste Roster Report Here'!$A350=AX$7,IF('Copy &amp; Paste Roster Report Here'!$M350="HT",1,0),0)</f>
        <v>0</v>
      </c>
      <c r="AY353" s="119">
        <f>IF('Copy &amp; Paste Roster Report Here'!$A350=AY$7,IF('Copy &amp; Paste Roster Report Here'!$M350="HT",1,0),0)</f>
        <v>0</v>
      </c>
      <c r="AZ353" s="119">
        <f>IF('Copy &amp; Paste Roster Report Here'!$A350=AZ$7,IF('Copy &amp; Paste Roster Report Here'!$M350="HT",1,0),0)</f>
        <v>0</v>
      </c>
      <c r="BA353" s="119">
        <f>IF('Copy &amp; Paste Roster Report Here'!$A350=BA$7,IF('Copy &amp; Paste Roster Report Here'!$M350="HT",1,0),0)</f>
        <v>0</v>
      </c>
      <c r="BB353" s="119">
        <f>IF('Copy &amp; Paste Roster Report Here'!$A350=BB$7,IF('Copy &amp; Paste Roster Report Here'!$M350="HT",1,0),0)</f>
        <v>0</v>
      </c>
      <c r="BC353" s="119">
        <f>IF('Copy &amp; Paste Roster Report Here'!$A350=BC$7,IF('Copy &amp; Paste Roster Report Here'!$M350="HT",1,0),0)</f>
        <v>0</v>
      </c>
      <c r="BD353" s="119">
        <f>IF('Copy &amp; Paste Roster Report Here'!$A350=BD$7,IF('Copy &amp; Paste Roster Report Here'!$M350="HT",1,0),0)</f>
        <v>0</v>
      </c>
      <c r="BE353" s="119">
        <f>IF('Copy &amp; Paste Roster Report Here'!$A350=BE$7,IF('Copy &amp; Paste Roster Report Here'!$M350="HT",1,0),0)</f>
        <v>0</v>
      </c>
      <c r="BF353" s="119">
        <f>IF('Copy &amp; Paste Roster Report Here'!$A350=BF$7,IF('Copy &amp; Paste Roster Report Here'!$M350="HT",1,0),0)</f>
        <v>0</v>
      </c>
      <c r="BG353" s="119">
        <f>IF('Copy &amp; Paste Roster Report Here'!$A350=BG$7,IF('Copy &amp; Paste Roster Report Here'!$M350="HT",1,0),0)</f>
        <v>0</v>
      </c>
      <c r="BH353" s="73">
        <f t="shared" si="86"/>
        <v>0</v>
      </c>
      <c r="BI353" s="120">
        <f>IF('Copy &amp; Paste Roster Report Here'!$A350=BI$7,IF('Copy &amp; Paste Roster Report Here'!$M350="MT",1,0),0)</f>
        <v>0</v>
      </c>
      <c r="BJ353" s="120">
        <f>IF('Copy &amp; Paste Roster Report Here'!$A350=BJ$7,IF('Copy &amp; Paste Roster Report Here'!$M350="MT",1,0),0)</f>
        <v>0</v>
      </c>
      <c r="BK353" s="120">
        <f>IF('Copy &amp; Paste Roster Report Here'!$A350=BK$7,IF('Copy &amp; Paste Roster Report Here'!$M350="MT",1,0),0)</f>
        <v>0</v>
      </c>
      <c r="BL353" s="120">
        <f>IF('Copy &amp; Paste Roster Report Here'!$A350=BL$7,IF('Copy &amp; Paste Roster Report Here'!$M350="MT",1,0),0)</f>
        <v>0</v>
      </c>
      <c r="BM353" s="120">
        <f>IF('Copy &amp; Paste Roster Report Here'!$A350=BM$7,IF('Copy &amp; Paste Roster Report Here'!$M350="MT",1,0),0)</f>
        <v>0</v>
      </c>
      <c r="BN353" s="120">
        <f>IF('Copy &amp; Paste Roster Report Here'!$A350=BN$7,IF('Copy &amp; Paste Roster Report Here'!$M350="MT",1,0),0)</f>
        <v>0</v>
      </c>
      <c r="BO353" s="120">
        <f>IF('Copy &amp; Paste Roster Report Here'!$A350=BO$7,IF('Copy &amp; Paste Roster Report Here'!$M350="MT",1,0),0)</f>
        <v>0</v>
      </c>
      <c r="BP353" s="120">
        <f>IF('Copy &amp; Paste Roster Report Here'!$A350=BP$7,IF('Copy &amp; Paste Roster Report Here'!$M350="MT",1,0),0)</f>
        <v>0</v>
      </c>
      <c r="BQ353" s="120">
        <f>IF('Copy &amp; Paste Roster Report Here'!$A350=BQ$7,IF('Copy &amp; Paste Roster Report Here'!$M350="MT",1,0),0)</f>
        <v>0</v>
      </c>
      <c r="BR353" s="120">
        <f>IF('Copy &amp; Paste Roster Report Here'!$A350=BR$7,IF('Copy &amp; Paste Roster Report Here'!$M350="MT",1,0),0)</f>
        <v>0</v>
      </c>
      <c r="BS353" s="120">
        <f>IF('Copy &amp; Paste Roster Report Here'!$A350=BS$7,IF('Copy &amp; Paste Roster Report Here'!$M350="MT",1,0),0)</f>
        <v>0</v>
      </c>
      <c r="BT353" s="73">
        <f t="shared" si="87"/>
        <v>0</v>
      </c>
      <c r="BU353" s="121">
        <f>IF('Copy &amp; Paste Roster Report Here'!$A350=BU$7,IF('Copy &amp; Paste Roster Report Here'!$M350="fy",1,0),0)</f>
        <v>0</v>
      </c>
      <c r="BV353" s="121">
        <f>IF('Copy &amp; Paste Roster Report Here'!$A350=BV$7,IF('Copy &amp; Paste Roster Report Here'!$M350="fy",1,0),0)</f>
        <v>0</v>
      </c>
      <c r="BW353" s="121">
        <f>IF('Copy &amp; Paste Roster Report Here'!$A350=BW$7,IF('Copy &amp; Paste Roster Report Here'!$M350="fy",1,0),0)</f>
        <v>0</v>
      </c>
      <c r="BX353" s="121">
        <f>IF('Copy &amp; Paste Roster Report Here'!$A350=BX$7,IF('Copy &amp; Paste Roster Report Here'!$M350="fy",1,0),0)</f>
        <v>0</v>
      </c>
      <c r="BY353" s="121">
        <f>IF('Copy &amp; Paste Roster Report Here'!$A350=BY$7,IF('Copy &amp; Paste Roster Report Here'!$M350="fy",1,0),0)</f>
        <v>0</v>
      </c>
      <c r="BZ353" s="121">
        <f>IF('Copy &amp; Paste Roster Report Here'!$A350=BZ$7,IF('Copy &amp; Paste Roster Report Here'!$M350="fy",1,0),0)</f>
        <v>0</v>
      </c>
      <c r="CA353" s="121">
        <f>IF('Copy &amp; Paste Roster Report Here'!$A350=CA$7,IF('Copy &amp; Paste Roster Report Here'!$M350="fy",1,0),0)</f>
        <v>0</v>
      </c>
      <c r="CB353" s="121">
        <f>IF('Copy &amp; Paste Roster Report Here'!$A350=CB$7,IF('Copy &amp; Paste Roster Report Here'!$M350="fy",1,0),0)</f>
        <v>0</v>
      </c>
      <c r="CC353" s="121">
        <f>IF('Copy &amp; Paste Roster Report Here'!$A350=CC$7,IF('Copy &amp; Paste Roster Report Here'!$M350="fy",1,0),0)</f>
        <v>0</v>
      </c>
      <c r="CD353" s="121">
        <f>IF('Copy &amp; Paste Roster Report Here'!$A350=CD$7,IF('Copy &amp; Paste Roster Report Here'!$M350="fy",1,0),0)</f>
        <v>0</v>
      </c>
      <c r="CE353" s="121">
        <f>IF('Copy &amp; Paste Roster Report Here'!$A350=CE$7,IF('Copy &amp; Paste Roster Report Here'!$M350="fy",1,0),0)</f>
        <v>0</v>
      </c>
      <c r="CF353" s="73">
        <f t="shared" si="88"/>
        <v>0</v>
      </c>
      <c r="CG353" s="122">
        <f>IF('Copy &amp; Paste Roster Report Here'!$A350=CG$7,IF('Copy &amp; Paste Roster Report Here'!$M350="RH",1,0),0)</f>
        <v>0</v>
      </c>
      <c r="CH353" s="122">
        <f>IF('Copy &amp; Paste Roster Report Here'!$A350=CH$7,IF('Copy &amp; Paste Roster Report Here'!$M350="RH",1,0),0)</f>
        <v>0</v>
      </c>
      <c r="CI353" s="122">
        <f>IF('Copy &amp; Paste Roster Report Here'!$A350=CI$7,IF('Copy &amp; Paste Roster Report Here'!$M350="RH",1,0),0)</f>
        <v>0</v>
      </c>
      <c r="CJ353" s="122">
        <f>IF('Copy &amp; Paste Roster Report Here'!$A350=CJ$7,IF('Copy &amp; Paste Roster Report Here'!$M350="RH",1,0),0)</f>
        <v>0</v>
      </c>
      <c r="CK353" s="122">
        <f>IF('Copy &amp; Paste Roster Report Here'!$A350=CK$7,IF('Copy &amp; Paste Roster Report Here'!$M350="RH",1,0),0)</f>
        <v>0</v>
      </c>
      <c r="CL353" s="122">
        <f>IF('Copy &amp; Paste Roster Report Here'!$A350=CL$7,IF('Copy &amp; Paste Roster Report Here'!$M350="RH",1,0),0)</f>
        <v>0</v>
      </c>
      <c r="CM353" s="122">
        <f>IF('Copy &amp; Paste Roster Report Here'!$A350=CM$7,IF('Copy &amp; Paste Roster Report Here'!$M350="RH",1,0),0)</f>
        <v>0</v>
      </c>
      <c r="CN353" s="122">
        <f>IF('Copy &amp; Paste Roster Report Here'!$A350=CN$7,IF('Copy &amp; Paste Roster Report Here'!$M350="RH",1,0),0)</f>
        <v>0</v>
      </c>
      <c r="CO353" s="122">
        <f>IF('Copy &amp; Paste Roster Report Here'!$A350=CO$7,IF('Copy &amp; Paste Roster Report Here'!$M350="RH",1,0),0)</f>
        <v>0</v>
      </c>
      <c r="CP353" s="122">
        <f>IF('Copy &amp; Paste Roster Report Here'!$A350=CP$7,IF('Copy &amp; Paste Roster Report Here'!$M350="RH",1,0),0)</f>
        <v>0</v>
      </c>
      <c r="CQ353" s="122">
        <f>IF('Copy &amp; Paste Roster Report Here'!$A350=CQ$7,IF('Copy &amp; Paste Roster Report Here'!$M350="RH",1,0),0)</f>
        <v>0</v>
      </c>
      <c r="CR353" s="73">
        <f t="shared" si="89"/>
        <v>0</v>
      </c>
      <c r="CS353" s="123">
        <f>IF('Copy &amp; Paste Roster Report Here'!$A350=CS$7,IF('Copy &amp; Paste Roster Report Here'!$M350="QT",1,0),0)</f>
        <v>0</v>
      </c>
      <c r="CT353" s="123">
        <f>IF('Copy &amp; Paste Roster Report Here'!$A350=CT$7,IF('Copy &amp; Paste Roster Report Here'!$M350="QT",1,0),0)</f>
        <v>0</v>
      </c>
      <c r="CU353" s="123">
        <f>IF('Copy &amp; Paste Roster Report Here'!$A350=CU$7,IF('Copy &amp; Paste Roster Report Here'!$M350="QT",1,0),0)</f>
        <v>0</v>
      </c>
      <c r="CV353" s="123">
        <f>IF('Copy &amp; Paste Roster Report Here'!$A350=CV$7,IF('Copy &amp; Paste Roster Report Here'!$M350="QT",1,0),0)</f>
        <v>0</v>
      </c>
      <c r="CW353" s="123">
        <f>IF('Copy &amp; Paste Roster Report Here'!$A350=CW$7,IF('Copy &amp; Paste Roster Report Here'!$M350="QT",1,0),0)</f>
        <v>0</v>
      </c>
      <c r="CX353" s="123">
        <f>IF('Copy &amp; Paste Roster Report Here'!$A350=CX$7,IF('Copy &amp; Paste Roster Report Here'!$M350="QT",1,0),0)</f>
        <v>0</v>
      </c>
      <c r="CY353" s="123">
        <f>IF('Copy &amp; Paste Roster Report Here'!$A350=CY$7,IF('Copy &amp; Paste Roster Report Here'!$M350="QT",1,0),0)</f>
        <v>0</v>
      </c>
      <c r="CZ353" s="123">
        <f>IF('Copy &amp; Paste Roster Report Here'!$A350=CZ$7,IF('Copy &amp; Paste Roster Report Here'!$M350="QT",1,0),0)</f>
        <v>0</v>
      </c>
      <c r="DA353" s="123">
        <f>IF('Copy &amp; Paste Roster Report Here'!$A350=DA$7,IF('Copy &amp; Paste Roster Report Here'!$M350="QT",1,0),0)</f>
        <v>0</v>
      </c>
      <c r="DB353" s="123">
        <f>IF('Copy &amp; Paste Roster Report Here'!$A350=DB$7,IF('Copy &amp; Paste Roster Report Here'!$M350="QT",1,0),0)</f>
        <v>0</v>
      </c>
      <c r="DC353" s="123">
        <f>IF('Copy &amp; Paste Roster Report Here'!$A350=DC$7,IF('Copy &amp; Paste Roster Report Here'!$M350="QT",1,0),0)</f>
        <v>0</v>
      </c>
      <c r="DD353" s="73">
        <f t="shared" si="90"/>
        <v>0</v>
      </c>
      <c r="DE353" s="124">
        <f>IF('Copy &amp; Paste Roster Report Here'!$A350=DE$7,IF('Copy &amp; Paste Roster Report Here'!$M350="xxxxxxxxxxx",1,0),0)</f>
        <v>0</v>
      </c>
      <c r="DF353" s="124">
        <f>IF('Copy &amp; Paste Roster Report Here'!$A350=DF$7,IF('Copy &amp; Paste Roster Report Here'!$M350="xxxxxxxxxxx",1,0),0)</f>
        <v>0</v>
      </c>
      <c r="DG353" s="124">
        <f>IF('Copy &amp; Paste Roster Report Here'!$A350=DG$7,IF('Copy &amp; Paste Roster Report Here'!$M350="xxxxxxxxxxx",1,0),0)</f>
        <v>0</v>
      </c>
      <c r="DH353" s="124">
        <f>IF('Copy &amp; Paste Roster Report Here'!$A350=DH$7,IF('Copy &amp; Paste Roster Report Here'!$M350="xxxxxxxxxxx",1,0),0)</f>
        <v>0</v>
      </c>
      <c r="DI353" s="124">
        <f>IF('Copy &amp; Paste Roster Report Here'!$A350=DI$7,IF('Copy &amp; Paste Roster Report Here'!$M350="xxxxxxxxxxx",1,0),0)</f>
        <v>0</v>
      </c>
      <c r="DJ353" s="124">
        <f>IF('Copy &amp; Paste Roster Report Here'!$A350=DJ$7,IF('Copy &amp; Paste Roster Report Here'!$M350="xxxxxxxxxxx",1,0),0)</f>
        <v>0</v>
      </c>
      <c r="DK353" s="124">
        <f>IF('Copy &amp; Paste Roster Report Here'!$A350=DK$7,IF('Copy &amp; Paste Roster Report Here'!$M350="xxxxxxxxxxx",1,0),0)</f>
        <v>0</v>
      </c>
      <c r="DL353" s="124">
        <f>IF('Copy &amp; Paste Roster Report Here'!$A350=DL$7,IF('Copy &amp; Paste Roster Report Here'!$M350="xxxxxxxxxxx",1,0),0)</f>
        <v>0</v>
      </c>
      <c r="DM353" s="124">
        <f>IF('Copy &amp; Paste Roster Report Here'!$A350=DM$7,IF('Copy &amp; Paste Roster Report Here'!$M350="xxxxxxxxxxx",1,0),0)</f>
        <v>0</v>
      </c>
      <c r="DN353" s="124">
        <f>IF('Copy &amp; Paste Roster Report Here'!$A350=DN$7,IF('Copy &amp; Paste Roster Report Here'!$M350="xxxxxxxxxxx",1,0),0)</f>
        <v>0</v>
      </c>
      <c r="DO353" s="124">
        <f>IF('Copy &amp; Paste Roster Report Here'!$A350=DO$7,IF('Copy &amp; Paste Roster Report Here'!$M350="xxxxxxxxxxx",1,0),0)</f>
        <v>0</v>
      </c>
      <c r="DP353" s="125">
        <f t="shared" si="91"/>
        <v>0</v>
      </c>
      <c r="DQ353" s="126">
        <f t="shared" si="92"/>
        <v>0</v>
      </c>
    </row>
    <row r="354" spans="1:121" x14ac:dyDescent="0.2">
      <c r="A354" s="111">
        <f t="shared" si="78"/>
        <v>0</v>
      </c>
      <c r="B354" s="111">
        <f t="shared" si="79"/>
        <v>0</v>
      </c>
      <c r="C354" s="112">
        <f>+('Copy &amp; Paste Roster Report Here'!$P351-'Copy &amp; Paste Roster Report Here'!$O351)/30</f>
        <v>0</v>
      </c>
      <c r="D354" s="112">
        <f>+('Copy &amp; Paste Roster Report Here'!$P351-'Copy &amp; Paste Roster Report Here'!$O351)</f>
        <v>0</v>
      </c>
      <c r="E354" s="111">
        <f>'Copy &amp; Paste Roster Report Here'!N351</f>
        <v>0</v>
      </c>
      <c r="F354" s="111" t="str">
        <f t="shared" si="80"/>
        <v>N</v>
      </c>
      <c r="G354" s="111">
        <f>'Copy &amp; Paste Roster Report Here'!R351</f>
        <v>0</v>
      </c>
      <c r="H354" s="113">
        <f t="shared" si="81"/>
        <v>0</v>
      </c>
      <c r="I354" s="112">
        <f>IF(F354="N",$F$5-'Copy &amp; Paste Roster Report Here'!O351,+'Copy &amp; Paste Roster Report Here'!Q351-'Copy &amp; Paste Roster Report Here'!O351)</f>
        <v>0</v>
      </c>
      <c r="J354" s="114">
        <f t="shared" si="82"/>
        <v>0</v>
      </c>
      <c r="K354" s="114">
        <f t="shared" si="83"/>
        <v>0</v>
      </c>
      <c r="L354" s="115">
        <f>'Copy &amp; Paste Roster Report Here'!F351</f>
        <v>0</v>
      </c>
      <c r="M354" s="116">
        <f t="shared" si="84"/>
        <v>0</v>
      </c>
      <c r="N354" s="117">
        <f>IF('Copy &amp; Paste Roster Report Here'!$A351='Analytical Tests'!N$7,IF($F354="Y",+$H354*N$6,0),0)</f>
        <v>0</v>
      </c>
      <c r="O354" s="117">
        <f>IF('Copy &amp; Paste Roster Report Here'!$A351='Analytical Tests'!O$7,IF($F354="Y",+$H354*O$6,0),0)</f>
        <v>0</v>
      </c>
      <c r="P354" s="117">
        <f>IF('Copy &amp; Paste Roster Report Here'!$A351='Analytical Tests'!P$7,IF($F354="Y",+$H354*P$6,0),0)</f>
        <v>0</v>
      </c>
      <c r="Q354" s="117">
        <f>IF('Copy &amp; Paste Roster Report Here'!$A351='Analytical Tests'!Q$7,IF($F354="Y",+$H354*Q$6,0),0)</f>
        <v>0</v>
      </c>
      <c r="R354" s="117">
        <f>IF('Copy &amp; Paste Roster Report Here'!$A351='Analytical Tests'!R$7,IF($F354="Y",+$H354*R$6,0),0)</f>
        <v>0</v>
      </c>
      <c r="S354" s="117">
        <f>IF('Copy &amp; Paste Roster Report Here'!$A351='Analytical Tests'!S$7,IF($F354="Y",+$H354*S$6,0),0)</f>
        <v>0</v>
      </c>
      <c r="T354" s="117">
        <f>IF('Copy &amp; Paste Roster Report Here'!$A351='Analytical Tests'!T$7,IF($F354="Y",+$H354*T$6,0),0)</f>
        <v>0</v>
      </c>
      <c r="U354" s="117">
        <f>IF('Copy &amp; Paste Roster Report Here'!$A351='Analytical Tests'!U$7,IF($F354="Y",+$H354*U$6,0),0)</f>
        <v>0</v>
      </c>
      <c r="V354" s="117">
        <f>IF('Copy &amp; Paste Roster Report Here'!$A351='Analytical Tests'!V$7,IF($F354="Y",+$H354*V$6,0),0)</f>
        <v>0</v>
      </c>
      <c r="W354" s="117">
        <f>IF('Copy &amp; Paste Roster Report Here'!$A351='Analytical Tests'!W$7,IF($F354="Y",+$H354*W$6,0),0)</f>
        <v>0</v>
      </c>
      <c r="X354" s="117">
        <f>IF('Copy &amp; Paste Roster Report Here'!$A351='Analytical Tests'!X$7,IF($F354="Y",+$H354*X$6,0),0)</f>
        <v>0</v>
      </c>
      <c r="Y354" s="117" t="b">
        <f>IF('Copy &amp; Paste Roster Report Here'!$A351='Analytical Tests'!Y$7,IF($F354="N",IF($J354&gt;=$C354,Y$6,+($I354/$D354)*Y$6),0))</f>
        <v>0</v>
      </c>
      <c r="Z354" s="117" t="b">
        <f>IF('Copy &amp; Paste Roster Report Here'!$A351='Analytical Tests'!Z$7,IF($F354="N",IF($J354&gt;=$C354,Z$6,+($I354/$D354)*Z$6),0))</f>
        <v>0</v>
      </c>
      <c r="AA354" s="117" t="b">
        <f>IF('Copy &amp; Paste Roster Report Here'!$A351='Analytical Tests'!AA$7,IF($F354="N",IF($J354&gt;=$C354,AA$6,+($I354/$D354)*AA$6),0))</f>
        <v>0</v>
      </c>
      <c r="AB354" s="117" t="b">
        <f>IF('Copy &amp; Paste Roster Report Here'!$A351='Analytical Tests'!AB$7,IF($F354="N",IF($J354&gt;=$C354,AB$6,+($I354/$D354)*AB$6),0))</f>
        <v>0</v>
      </c>
      <c r="AC354" s="117" t="b">
        <f>IF('Copy &amp; Paste Roster Report Here'!$A351='Analytical Tests'!AC$7,IF($F354="N",IF($J354&gt;=$C354,AC$6,+($I354/$D354)*AC$6),0))</f>
        <v>0</v>
      </c>
      <c r="AD354" s="117" t="b">
        <f>IF('Copy &amp; Paste Roster Report Here'!$A351='Analytical Tests'!AD$7,IF($F354="N",IF($J354&gt;=$C354,AD$6,+($I354/$D354)*AD$6),0))</f>
        <v>0</v>
      </c>
      <c r="AE354" s="117" t="b">
        <f>IF('Copy &amp; Paste Roster Report Here'!$A351='Analytical Tests'!AE$7,IF($F354="N",IF($J354&gt;=$C354,AE$6,+($I354/$D354)*AE$6),0))</f>
        <v>0</v>
      </c>
      <c r="AF354" s="117" t="b">
        <f>IF('Copy &amp; Paste Roster Report Here'!$A351='Analytical Tests'!AF$7,IF($F354="N",IF($J354&gt;=$C354,AF$6,+($I354/$D354)*AF$6),0))</f>
        <v>0</v>
      </c>
      <c r="AG354" s="117" t="b">
        <f>IF('Copy &amp; Paste Roster Report Here'!$A351='Analytical Tests'!AG$7,IF($F354="N",IF($J354&gt;=$C354,AG$6,+($I354/$D354)*AG$6),0))</f>
        <v>0</v>
      </c>
      <c r="AH354" s="117" t="b">
        <f>IF('Copy &amp; Paste Roster Report Here'!$A351='Analytical Tests'!AH$7,IF($F354="N",IF($J354&gt;=$C354,AH$6,+($I354/$D354)*AH$6),0))</f>
        <v>0</v>
      </c>
      <c r="AI354" s="117" t="b">
        <f>IF('Copy &amp; Paste Roster Report Here'!$A351='Analytical Tests'!AI$7,IF($F354="N",IF($J354&gt;=$C354,AI$6,+($I354/$D354)*AI$6),0))</f>
        <v>0</v>
      </c>
      <c r="AJ354" s="79"/>
      <c r="AK354" s="118">
        <f>IF('Copy &amp; Paste Roster Report Here'!$A351=AK$7,IF('Copy &amp; Paste Roster Report Here'!$M351="FT",1,0),0)</f>
        <v>0</v>
      </c>
      <c r="AL354" s="118">
        <f>IF('Copy &amp; Paste Roster Report Here'!$A351=AL$7,IF('Copy &amp; Paste Roster Report Here'!$M351="FT",1,0),0)</f>
        <v>0</v>
      </c>
      <c r="AM354" s="118">
        <f>IF('Copy &amp; Paste Roster Report Here'!$A351=AM$7,IF('Copy &amp; Paste Roster Report Here'!$M351="FT",1,0),0)</f>
        <v>0</v>
      </c>
      <c r="AN354" s="118">
        <f>IF('Copy &amp; Paste Roster Report Here'!$A351=AN$7,IF('Copy &amp; Paste Roster Report Here'!$M351="FT",1,0),0)</f>
        <v>0</v>
      </c>
      <c r="AO354" s="118">
        <f>IF('Copy &amp; Paste Roster Report Here'!$A351=AO$7,IF('Copy &amp; Paste Roster Report Here'!$M351="FT",1,0),0)</f>
        <v>0</v>
      </c>
      <c r="AP354" s="118">
        <f>IF('Copy &amp; Paste Roster Report Here'!$A351=AP$7,IF('Copy &amp; Paste Roster Report Here'!$M351="FT",1,0),0)</f>
        <v>0</v>
      </c>
      <c r="AQ354" s="118">
        <f>IF('Copy &amp; Paste Roster Report Here'!$A351=AQ$7,IF('Copy &amp; Paste Roster Report Here'!$M351="FT",1,0),0)</f>
        <v>0</v>
      </c>
      <c r="AR354" s="118">
        <f>IF('Copy &amp; Paste Roster Report Here'!$A351=AR$7,IF('Copy &amp; Paste Roster Report Here'!$M351="FT",1,0),0)</f>
        <v>0</v>
      </c>
      <c r="AS354" s="118">
        <f>IF('Copy &amp; Paste Roster Report Here'!$A351=AS$7,IF('Copy &amp; Paste Roster Report Here'!$M351="FT",1,0),0)</f>
        <v>0</v>
      </c>
      <c r="AT354" s="118">
        <f>IF('Copy &amp; Paste Roster Report Here'!$A351=AT$7,IF('Copy &amp; Paste Roster Report Here'!$M351="FT",1,0),0)</f>
        <v>0</v>
      </c>
      <c r="AU354" s="118">
        <f>IF('Copy &amp; Paste Roster Report Here'!$A351=AU$7,IF('Copy &amp; Paste Roster Report Here'!$M351="FT",1,0),0)</f>
        <v>0</v>
      </c>
      <c r="AV354" s="73">
        <f t="shared" si="85"/>
        <v>0</v>
      </c>
      <c r="AW354" s="119">
        <f>IF('Copy &amp; Paste Roster Report Here'!$A351=AW$7,IF('Copy &amp; Paste Roster Report Here'!$M351="HT",1,0),0)</f>
        <v>0</v>
      </c>
      <c r="AX354" s="119">
        <f>IF('Copy &amp; Paste Roster Report Here'!$A351=AX$7,IF('Copy &amp; Paste Roster Report Here'!$M351="HT",1,0),0)</f>
        <v>0</v>
      </c>
      <c r="AY354" s="119">
        <f>IF('Copy &amp; Paste Roster Report Here'!$A351=AY$7,IF('Copy &amp; Paste Roster Report Here'!$M351="HT",1,0),0)</f>
        <v>0</v>
      </c>
      <c r="AZ354" s="119">
        <f>IF('Copy &amp; Paste Roster Report Here'!$A351=AZ$7,IF('Copy &amp; Paste Roster Report Here'!$M351="HT",1,0),0)</f>
        <v>0</v>
      </c>
      <c r="BA354" s="119">
        <f>IF('Copy &amp; Paste Roster Report Here'!$A351=BA$7,IF('Copy &amp; Paste Roster Report Here'!$M351="HT",1,0),0)</f>
        <v>0</v>
      </c>
      <c r="BB354" s="119">
        <f>IF('Copy &amp; Paste Roster Report Here'!$A351=BB$7,IF('Copy &amp; Paste Roster Report Here'!$M351="HT",1,0),0)</f>
        <v>0</v>
      </c>
      <c r="BC354" s="119">
        <f>IF('Copy &amp; Paste Roster Report Here'!$A351=BC$7,IF('Copy &amp; Paste Roster Report Here'!$M351="HT",1,0),0)</f>
        <v>0</v>
      </c>
      <c r="BD354" s="119">
        <f>IF('Copy &amp; Paste Roster Report Here'!$A351=BD$7,IF('Copy &amp; Paste Roster Report Here'!$M351="HT",1,0),0)</f>
        <v>0</v>
      </c>
      <c r="BE354" s="119">
        <f>IF('Copy &amp; Paste Roster Report Here'!$A351=BE$7,IF('Copy &amp; Paste Roster Report Here'!$M351="HT",1,0),0)</f>
        <v>0</v>
      </c>
      <c r="BF354" s="119">
        <f>IF('Copy &amp; Paste Roster Report Here'!$A351=BF$7,IF('Copy &amp; Paste Roster Report Here'!$M351="HT",1,0),0)</f>
        <v>0</v>
      </c>
      <c r="BG354" s="119">
        <f>IF('Copy &amp; Paste Roster Report Here'!$A351=BG$7,IF('Copy &amp; Paste Roster Report Here'!$M351="HT",1,0),0)</f>
        <v>0</v>
      </c>
      <c r="BH354" s="73">
        <f t="shared" si="86"/>
        <v>0</v>
      </c>
      <c r="BI354" s="120">
        <f>IF('Copy &amp; Paste Roster Report Here'!$A351=BI$7,IF('Copy &amp; Paste Roster Report Here'!$M351="MT",1,0),0)</f>
        <v>0</v>
      </c>
      <c r="BJ354" s="120">
        <f>IF('Copy &amp; Paste Roster Report Here'!$A351=BJ$7,IF('Copy &amp; Paste Roster Report Here'!$M351="MT",1,0),0)</f>
        <v>0</v>
      </c>
      <c r="BK354" s="120">
        <f>IF('Copy &amp; Paste Roster Report Here'!$A351=BK$7,IF('Copy &amp; Paste Roster Report Here'!$M351="MT",1,0),0)</f>
        <v>0</v>
      </c>
      <c r="BL354" s="120">
        <f>IF('Copy &amp; Paste Roster Report Here'!$A351=BL$7,IF('Copy &amp; Paste Roster Report Here'!$M351="MT",1,0),0)</f>
        <v>0</v>
      </c>
      <c r="BM354" s="120">
        <f>IF('Copy &amp; Paste Roster Report Here'!$A351=BM$7,IF('Copy &amp; Paste Roster Report Here'!$M351="MT",1,0),0)</f>
        <v>0</v>
      </c>
      <c r="BN354" s="120">
        <f>IF('Copy &amp; Paste Roster Report Here'!$A351=BN$7,IF('Copy &amp; Paste Roster Report Here'!$M351="MT",1,0),0)</f>
        <v>0</v>
      </c>
      <c r="BO354" s="120">
        <f>IF('Copy &amp; Paste Roster Report Here'!$A351=BO$7,IF('Copy &amp; Paste Roster Report Here'!$M351="MT",1,0),0)</f>
        <v>0</v>
      </c>
      <c r="BP354" s="120">
        <f>IF('Copy &amp; Paste Roster Report Here'!$A351=BP$7,IF('Copy &amp; Paste Roster Report Here'!$M351="MT",1,0),0)</f>
        <v>0</v>
      </c>
      <c r="BQ354" s="120">
        <f>IF('Copy &amp; Paste Roster Report Here'!$A351=BQ$7,IF('Copy &amp; Paste Roster Report Here'!$M351="MT",1,0),0)</f>
        <v>0</v>
      </c>
      <c r="BR354" s="120">
        <f>IF('Copy &amp; Paste Roster Report Here'!$A351=BR$7,IF('Copy &amp; Paste Roster Report Here'!$M351="MT",1,0),0)</f>
        <v>0</v>
      </c>
      <c r="BS354" s="120">
        <f>IF('Copy &amp; Paste Roster Report Here'!$A351=BS$7,IF('Copy &amp; Paste Roster Report Here'!$M351="MT",1,0),0)</f>
        <v>0</v>
      </c>
      <c r="BT354" s="73">
        <f t="shared" si="87"/>
        <v>0</v>
      </c>
      <c r="BU354" s="121">
        <f>IF('Copy &amp; Paste Roster Report Here'!$A351=BU$7,IF('Copy &amp; Paste Roster Report Here'!$M351="fy",1,0),0)</f>
        <v>0</v>
      </c>
      <c r="BV354" s="121">
        <f>IF('Copy &amp; Paste Roster Report Here'!$A351=BV$7,IF('Copy &amp; Paste Roster Report Here'!$M351="fy",1,0),0)</f>
        <v>0</v>
      </c>
      <c r="BW354" s="121">
        <f>IF('Copy &amp; Paste Roster Report Here'!$A351=BW$7,IF('Copy &amp; Paste Roster Report Here'!$M351="fy",1,0),0)</f>
        <v>0</v>
      </c>
      <c r="BX354" s="121">
        <f>IF('Copy &amp; Paste Roster Report Here'!$A351=BX$7,IF('Copy &amp; Paste Roster Report Here'!$M351="fy",1,0),0)</f>
        <v>0</v>
      </c>
      <c r="BY354" s="121">
        <f>IF('Copy &amp; Paste Roster Report Here'!$A351=BY$7,IF('Copy &amp; Paste Roster Report Here'!$M351="fy",1,0),0)</f>
        <v>0</v>
      </c>
      <c r="BZ354" s="121">
        <f>IF('Copy &amp; Paste Roster Report Here'!$A351=BZ$7,IF('Copy &amp; Paste Roster Report Here'!$M351="fy",1,0),0)</f>
        <v>0</v>
      </c>
      <c r="CA354" s="121">
        <f>IF('Copy &amp; Paste Roster Report Here'!$A351=CA$7,IF('Copy &amp; Paste Roster Report Here'!$M351="fy",1,0),0)</f>
        <v>0</v>
      </c>
      <c r="CB354" s="121">
        <f>IF('Copy &amp; Paste Roster Report Here'!$A351=CB$7,IF('Copy &amp; Paste Roster Report Here'!$M351="fy",1,0),0)</f>
        <v>0</v>
      </c>
      <c r="CC354" s="121">
        <f>IF('Copy &amp; Paste Roster Report Here'!$A351=CC$7,IF('Copy &amp; Paste Roster Report Here'!$M351="fy",1,0),0)</f>
        <v>0</v>
      </c>
      <c r="CD354" s="121">
        <f>IF('Copy &amp; Paste Roster Report Here'!$A351=CD$7,IF('Copy &amp; Paste Roster Report Here'!$M351="fy",1,0),0)</f>
        <v>0</v>
      </c>
      <c r="CE354" s="121">
        <f>IF('Copy &amp; Paste Roster Report Here'!$A351=CE$7,IF('Copy &amp; Paste Roster Report Here'!$M351="fy",1,0),0)</f>
        <v>0</v>
      </c>
      <c r="CF354" s="73">
        <f t="shared" si="88"/>
        <v>0</v>
      </c>
      <c r="CG354" s="122">
        <f>IF('Copy &amp; Paste Roster Report Here'!$A351=CG$7,IF('Copy &amp; Paste Roster Report Here'!$M351="RH",1,0),0)</f>
        <v>0</v>
      </c>
      <c r="CH354" s="122">
        <f>IF('Copy &amp; Paste Roster Report Here'!$A351=CH$7,IF('Copy &amp; Paste Roster Report Here'!$M351="RH",1,0),0)</f>
        <v>0</v>
      </c>
      <c r="CI354" s="122">
        <f>IF('Copy &amp; Paste Roster Report Here'!$A351=CI$7,IF('Copy &amp; Paste Roster Report Here'!$M351="RH",1,0),0)</f>
        <v>0</v>
      </c>
      <c r="CJ354" s="122">
        <f>IF('Copy &amp; Paste Roster Report Here'!$A351=CJ$7,IF('Copy &amp; Paste Roster Report Here'!$M351="RH",1,0),0)</f>
        <v>0</v>
      </c>
      <c r="CK354" s="122">
        <f>IF('Copy &amp; Paste Roster Report Here'!$A351=CK$7,IF('Copy &amp; Paste Roster Report Here'!$M351="RH",1,0),0)</f>
        <v>0</v>
      </c>
      <c r="CL354" s="122">
        <f>IF('Copy &amp; Paste Roster Report Here'!$A351=CL$7,IF('Copy &amp; Paste Roster Report Here'!$M351="RH",1,0),0)</f>
        <v>0</v>
      </c>
      <c r="CM354" s="122">
        <f>IF('Copy &amp; Paste Roster Report Here'!$A351=CM$7,IF('Copy &amp; Paste Roster Report Here'!$M351="RH",1,0),0)</f>
        <v>0</v>
      </c>
      <c r="CN354" s="122">
        <f>IF('Copy &amp; Paste Roster Report Here'!$A351=CN$7,IF('Copy &amp; Paste Roster Report Here'!$M351="RH",1,0),0)</f>
        <v>0</v>
      </c>
      <c r="CO354" s="122">
        <f>IF('Copy &amp; Paste Roster Report Here'!$A351=CO$7,IF('Copy &amp; Paste Roster Report Here'!$M351="RH",1,0),0)</f>
        <v>0</v>
      </c>
      <c r="CP354" s="122">
        <f>IF('Copy &amp; Paste Roster Report Here'!$A351=CP$7,IF('Copy &amp; Paste Roster Report Here'!$M351="RH",1,0),0)</f>
        <v>0</v>
      </c>
      <c r="CQ354" s="122">
        <f>IF('Copy &amp; Paste Roster Report Here'!$A351=CQ$7,IF('Copy &amp; Paste Roster Report Here'!$M351="RH",1,0),0)</f>
        <v>0</v>
      </c>
      <c r="CR354" s="73">
        <f t="shared" si="89"/>
        <v>0</v>
      </c>
      <c r="CS354" s="123">
        <f>IF('Copy &amp; Paste Roster Report Here'!$A351=CS$7,IF('Copy &amp; Paste Roster Report Here'!$M351="QT",1,0),0)</f>
        <v>0</v>
      </c>
      <c r="CT354" s="123">
        <f>IF('Copy &amp; Paste Roster Report Here'!$A351=CT$7,IF('Copy &amp; Paste Roster Report Here'!$M351="QT",1,0),0)</f>
        <v>0</v>
      </c>
      <c r="CU354" s="123">
        <f>IF('Copy &amp; Paste Roster Report Here'!$A351=CU$7,IF('Copy &amp; Paste Roster Report Here'!$M351="QT",1,0),0)</f>
        <v>0</v>
      </c>
      <c r="CV354" s="123">
        <f>IF('Copy &amp; Paste Roster Report Here'!$A351=CV$7,IF('Copy &amp; Paste Roster Report Here'!$M351="QT",1,0),0)</f>
        <v>0</v>
      </c>
      <c r="CW354" s="123">
        <f>IF('Copy &amp; Paste Roster Report Here'!$A351=CW$7,IF('Copy &amp; Paste Roster Report Here'!$M351="QT",1,0),0)</f>
        <v>0</v>
      </c>
      <c r="CX354" s="123">
        <f>IF('Copy &amp; Paste Roster Report Here'!$A351=CX$7,IF('Copy &amp; Paste Roster Report Here'!$M351="QT",1,0),0)</f>
        <v>0</v>
      </c>
      <c r="CY354" s="123">
        <f>IF('Copy &amp; Paste Roster Report Here'!$A351=CY$7,IF('Copy &amp; Paste Roster Report Here'!$M351="QT",1,0),0)</f>
        <v>0</v>
      </c>
      <c r="CZ354" s="123">
        <f>IF('Copy &amp; Paste Roster Report Here'!$A351=CZ$7,IF('Copy &amp; Paste Roster Report Here'!$M351="QT",1,0),0)</f>
        <v>0</v>
      </c>
      <c r="DA354" s="123">
        <f>IF('Copy &amp; Paste Roster Report Here'!$A351=DA$7,IF('Copy &amp; Paste Roster Report Here'!$M351="QT",1,0),0)</f>
        <v>0</v>
      </c>
      <c r="DB354" s="123">
        <f>IF('Copy &amp; Paste Roster Report Here'!$A351=DB$7,IF('Copy &amp; Paste Roster Report Here'!$M351="QT",1,0),0)</f>
        <v>0</v>
      </c>
      <c r="DC354" s="123">
        <f>IF('Copy &amp; Paste Roster Report Here'!$A351=DC$7,IF('Copy &amp; Paste Roster Report Here'!$M351="QT",1,0),0)</f>
        <v>0</v>
      </c>
      <c r="DD354" s="73">
        <f t="shared" si="90"/>
        <v>0</v>
      </c>
      <c r="DE354" s="124">
        <f>IF('Copy &amp; Paste Roster Report Here'!$A351=DE$7,IF('Copy &amp; Paste Roster Report Here'!$M351="xxxxxxxxxxx",1,0),0)</f>
        <v>0</v>
      </c>
      <c r="DF354" s="124">
        <f>IF('Copy &amp; Paste Roster Report Here'!$A351=DF$7,IF('Copy &amp; Paste Roster Report Here'!$M351="xxxxxxxxxxx",1,0),0)</f>
        <v>0</v>
      </c>
      <c r="DG354" s="124">
        <f>IF('Copy &amp; Paste Roster Report Here'!$A351=DG$7,IF('Copy &amp; Paste Roster Report Here'!$M351="xxxxxxxxxxx",1,0),0)</f>
        <v>0</v>
      </c>
      <c r="DH354" s="124">
        <f>IF('Copy &amp; Paste Roster Report Here'!$A351=DH$7,IF('Copy &amp; Paste Roster Report Here'!$M351="xxxxxxxxxxx",1,0),0)</f>
        <v>0</v>
      </c>
      <c r="DI354" s="124">
        <f>IF('Copy &amp; Paste Roster Report Here'!$A351=DI$7,IF('Copy &amp; Paste Roster Report Here'!$M351="xxxxxxxxxxx",1,0),0)</f>
        <v>0</v>
      </c>
      <c r="DJ354" s="124">
        <f>IF('Copy &amp; Paste Roster Report Here'!$A351=DJ$7,IF('Copy &amp; Paste Roster Report Here'!$M351="xxxxxxxxxxx",1,0),0)</f>
        <v>0</v>
      </c>
      <c r="DK354" s="124">
        <f>IF('Copy &amp; Paste Roster Report Here'!$A351=DK$7,IF('Copy &amp; Paste Roster Report Here'!$M351="xxxxxxxxxxx",1,0),0)</f>
        <v>0</v>
      </c>
      <c r="DL354" s="124">
        <f>IF('Copy &amp; Paste Roster Report Here'!$A351=DL$7,IF('Copy &amp; Paste Roster Report Here'!$M351="xxxxxxxxxxx",1,0),0)</f>
        <v>0</v>
      </c>
      <c r="DM354" s="124">
        <f>IF('Copy &amp; Paste Roster Report Here'!$A351=DM$7,IF('Copy &amp; Paste Roster Report Here'!$M351="xxxxxxxxxxx",1,0),0)</f>
        <v>0</v>
      </c>
      <c r="DN354" s="124">
        <f>IF('Copy &amp; Paste Roster Report Here'!$A351=DN$7,IF('Copy &amp; Paste Roster Report Here'!$M351="xxxxxxxxxxx",1,0),0)</f>
        <v>0</v>
      </c>
      <c r="DO354" s="124">
        <f>IF('Copy &amp; Paste Roster Report Here'!$A351=DO$7,IF('Copy &amp; Paste Roster Report Here'!$M351="xxxxxxxxxxx",1,0),0)</f>
        <v>0</v>
      </c>
      <c r="DP354" s="125">
        <f t="shared" si="91"/>
        <v>0</v>
      </c>
      <c r="DQ354" s="126">
        <f t="shared" si="92"/>
        <v>0</v>
      </c>
    </row>
    <row r="355" spans="1:121" x14ac:dyDescent="0.2">
      <c r="A355" s="111">
        <f t="shared" si="78"/>
        <v>0</v>
      </c>
      <c r="B355" s="111">
        <f t="shared" si="79"/>
        <v>0</v>
      </c>
      <c r="C355" s="112">
        <f>+('Copy &amp; Paste Roster Report Here'!$P352-'Copy &amp; Paste Roster Report Here'!$O352)/30</f>
        <v>0</v>
      </c>
      <c r="D355" s="112">
        <f>+('Copy &amp; Paste Roster Report Here'!$P352-'Copy &amp; Paste Roster Report Here'!$O352)</f>
        <v>0</v>
      </c>
      <c r="E355" s="111">
        <f>'Copy &amp; Paste Roster Report Here'!N352</f>
        <v>0</v>
      </c>
      <c r="F355" s="111" t="str">
        <f t="shared" si="80"/>
        <v>N</v>
      </c>
      <c r="G355" s="111">
        <f>'Copy &amp; Paste Roster Report Here'!R352</f>
        <v>0</v>
      </c>
      <c r="H355" s="113">
        <f t="shared" si="81"/>
        <v>0</v>
      </c>
      <c r="I355" s="112">
        <f>IF(F355="N",$F$5-'Copy &amp; Paste Roster Report Here'!O352,+'Copy &amp; Paste Roster Report Here'!Q352-'Copy &amp; Paste Roster Report Here'!O352)</f>
        <v>0</v>
      </c>
      <c r="J355" s="114">
        <f t="shared" si="82"/>
        <v>0</v>
      </c>
      <c r="K355" s="114">
        <f t="shared" si="83"/>
        <v>0</v>
      </c>
      <c r="L355" s="115">
        <f>'Copy &amp; Paste Roster Report Here'!F352</f>
        <v>0</v>
      </c>
      <c r="M355" s="116">
        <f t="shared" si="84"/>
        <v>0</v>
      </c>
      <c r="N355" s="117">
        <f>IF('Copy &amp; Paste Roster Report Here'!$A352='Analytical Tests'!N$7,IF($F355="Y",+$H355*N$6,0),0)</f>
        <v>0</v>
      </c>
      <c r="O355" s="117">
        <f>IF('Copy &amp; Paste Roster Report Here'!$A352='Analytical Tests'!O$7,IF($F355="Y",+$H355*O$6,0),0)</f>
        <v>0</v>
      </c>
      <c r="P355" s="117">
        <f>IF('Copy &amp; Paste Roster Report Here'!$A352='Analytical Tests'!P$7,IF($F355="Y",+$H355*P$6,0),0)</f>
        <v>0</v>
      </c>
      <c r="Q355" s="117">
        <f>IF('Copy &amp; Paste Roster Report Here'!$A352='Analytical Tests'!Q$7,IF($F355="Y",+$H355*Q$6,0),0)</f>
        <v>0</v>
      </c>
      <c r="R355" s="117">
        <f>IF('Copy &amp; Paste Roster Report Here'!$A352='Analytical Tests'!R$7,IF($F355="Y",+$H355*R$6,0),0)</f>
        <v>0</v>
      </c>
      <c r="S355" s="117">
        <f>IF('Copy &amp; Paste Roster Report Here'!$A352='Analytical Tests'!S$7,IF($F355="Y",+$H355*S$6,0),0)</f>
        <v>0</v>
      </c>
      <c r="T355" s="117">
        <f>IF('Copy &amp; Paste Roster Report Here'!$A352='Analytical Tests'!T$7,IF($F355="Y",+$H355*T$6,0),0)</f>
        <v>0</v>
      </c>
      <c r="U355" s="117">
        <f>IF('Copy &amp; Paste Roster Report Here'!$A352='Analytical Tests'!U$7,IF($F355="Y",+$H355*U$6,0),0)</f>
        <v>0</v>
      </c>
      <c r="V355" s="117">
        <f>IF('Copy &amp; Paste Roster Report Here'!$A352='Analytical Tests'!V$7,IF($F355="Y",+$H355*V$6,0),0)</f>
        <v>0</v>
      </c>
      <c r="W355" s="117">
        <f>IF('Copy &amp; Paste Roster Report Here'!$A352='Analytical Tests'!W$7,IF($F355="Y",+$H355*W$6,0),0)</f>
        <v>0</v>
      </c>
      <c r="X355" s="117">
        <f>IF('Copy &amp; Paste Roster Report Here'!$A352='Analytical Tests'!X$7,IF($F355="Y",+$H355*X$6,0),0)</f>
        <v>0</v>
      </c>
      <c r="Y355" s="117" t="b">
        <f>IF('Copy &amp; Paste Roster Report Here'!$A352='Analytical Tests'!Y$7,IF($F355="N",IF($J355&gt;=$C355,Y$6,+($I355/$D355)*Y$6),0))</f>
        <v>0</v>
      </c>
      <c r="Z355" s="117" t="b">
        <f>IF('Copy &amp; Paste Roster Report Here'!$A352='Analytical Tests'!Z$7,IF($F355="N",IF($J355&gt;=$C355,Z$6,+($I355/$D355)*Z$6),0))</f>
        <v>0</v>
      </c>
      <c r="AA355" s="117" t="b">
        <f>IF('Copy &amp; Paste Roster Report Here'!$A352='Analytical Tests'!AA$7,IF($F355="N",IF($J355&gt;=$C355,AA$6,+($I355/$D355)*AA$6),0))</f>
        <v>0</v>
      </c>
      <c r="AB355" s="117" t="b">
        <f>IF('Copy &amp; Paste Roster Report Here'!$A352='Analytical Tests'!AB$7,IF($F355="N",IF($J355&gt;=$C355,AB$6,+($I355/$D355)*AB$6),0))</f>
        <v>0</v>
      </c>
      <c r="AC355" s="117" t="b">
        <f>IF('Copy &amp; Paste Roster Report Here'!$A352='Analytical Tests'!AC$7,IF($F355="N",IF($J355&gt;=$C355,AC$6,+($I355/$D355)*AC$6),0))</f>
        <v>0</v>
      </c>
      <c r="AD355" s="117" t="b">
        <f>IF('Copy &amp; Paste Roster Report Here'!$A352='Analytical Tests'!AD$7,IF($F355="N",IF($J355&gt;=$C355,AD$6,+($I355/$D355)*AD$6),0))</f>
        <v>0</v>
      </c>
      <c r="AE355" s="117" t="b">
        <f>IF('Copy &amp; Paste Roster Report Here'!$A352='Analytical Tests'!AE$7,IF($F355="N",IF($J355&gt;=$C355,AE$6,+($I355/$D355)*AE$6),0))</f>
        <v>0</v>
      </c>
      <c r="AF355" s="117" t="b">
        <f>IF('Copy &amp; Paste Roster Report Here'!$A352='Analytical Tests'!AF$7,IF($F355="N",IF($J355&gt;=$C355,AF$6,+($I355/$D355)*AF$6),0))</f>
        <v>0</v>
      </c>
      <c r="AG355" s="117" t="b">
        <f>IF('Copy &amp; Paste Roster Report Here'!$A352='Analytical Tests'!AG$7,IF($F355="N",IF($J355&gt;=$C355,AG$6,+($I355/$D355)*AG$6),0))</f>
        <v>0</v>
      </c>
      <c r="AH355" s="117" t="b">
        <f>IF('Copy &amp; Paste Roster Report Here'!$A352='Analytical Tests'!AH$7,IF($F355="N",IF($J355&gt;=$C355,AH$6,+($I355/$D355)*AH$6),0))</f>
        <v>0</v>
      </c>
      <c r="AI355" s="117" t="b">
        <f>IF('Copy &amp; Paste Roster Report Here'!$A352='Analytical Tests'!AI$7,IF($F355="N",IF($J355&gt;=$C355,AI$6,+($I355/$D355)*AI$6),0))</f>
        <v>0</v>
      </c>
      <c r="AJ355" s="79"/>
      <c r="AK355" s="118">
        <f>IF('Copy &amp; Paste Roster Report Here'!$A352=AK$7,IF('Copy &amp; Paste Roster Report Here'!$M352="FT",1,0),0)</f>
        <v>0</v>
      </c>
      <c r="AL355" s="118">
        <f>IF('Copy &amp; Paste Roster Report Here'!$A352=AL$7,IF('Copy &amp; Paste Roster Report Here'!$M352="FT",1,0),0)</f>
        <v>0</v>
      </c>
      <c r="AM355" s="118">
        <f>IF('Copy &amp; Paste Roster Report Here'!$A352=AM$7,IF('Copy &amp; Paste Roster Report Here'!$M352="FT",1,0),0)</f>
        <v>0</v>
      </c>
      <c r="AN355" s="118">
        <f>IF('Copy &amp; Paste Roster Report Here'!$A352=AN$7,IF('Copy &amp; Paste Roster Report Here'!$M352="FT",1,0),0)</f>
        <v>0</v>
      </c>
      <c r="AO355" s="118">
        <f>IF('Copy &amp; Paste Roster Report Here'!$A352=AO$7,IF('Copy &amp; Paste Roster Report Here'!$M352="FT",1,0),0)</f>
        <v>0</v>
      </c>
      <c r="AP355" s="118">
        <f>IF('Copy &amp; Paste Roster Report Here'!$A352=AP$7,IF('Copy &amp; Paste Roster Report Here'!$M352="FT",1,0),0)</f>
        <v>0</v>
      </c>
      <c r="AQ355" s="118">
        <f>IF('Copy &amp; Paste Roster Report Here'!$A352=AQ$7,IF('Copy &amp; Paste Roster Report Here'!$M352="FT",1,0),0)</f>
        <v>0</v>
      </c>
      <c r="AR355" s="118">
        <f>IF('Copy &amp; Paste Roster Report Here'!$A352=AR$7,IF('Copy &amp; Paste Roster Report Here'!$M352="FT",1,0),0)</f>
        <v>0</v>
      </c>
      <c r="AS355" s="118">
        <f>IF('Copy &amp; Paste Roster Report Here'!$A352=AS$7,IF('Copy &amp; Paste Roster Report Here'!$M352="FT",1,0),0)</f>
        <v>0</v>
      </c>
      <c r="AT355" s="118">
        <f>IF('Copy &amp; Paste Roster Report Here'!$A352=AT$7,IF('Copy &amp; Paste Roster Report Here'!$M352="FT",1,0),0)</f>
        <v>0</v>
      </c>
      <c r="AU355" s="118">
        <f>IF('Copy &amp; Paste Roster Report Here'!$A352=AU$7,IF('Copy &amp; Paste Roster Report Here'!$M352="FT",1,0),0)</f>
        <v>0</v>
      </c>
      <c r="AV355" s="73">
        <f t="shared" si="85"/>
        <v>0</v>
      </c>
      <c r="AW355" s="119">
        <f>IF('Copy &amp; Paste Roster Report Here'!$A352=AW$7,IF('Copy &amp; Paste Roster Report Here'!$M352="HT",1,0),0)</f>
        <v>0</v>
      </c>
      <c r="AX355" s="119">
        <f>IF('Copy &amp; Paste Roster Report Here'!$A352=AX$7,IF('Copy &amp; Paste Roster Report Here'!$M352="HT",1,0),0)</f>
        <v>0</v>
      </c>
      <c r="AY355" s="119">
        <f>IF('Copy &amp; Paste Roster Report Here'!$A352=AY$7,IF('Copy &amp; Paste Roster Report Here'!$M352="HT",1,0),0)</f>
        <v>0</v>
      </c>
      <c r="AZ355" s="119">
        <f>IF('Copy &amp; Paste Roster Report Here'!$A352=AZ$7,IF('Copy &amp; Paste Roster Report Here'!$M352="HT",1,0),0)</f>
        <v>0</v>
      </c>
      <c r="BA355" s="119">
        <f>IF('Copy &amp; Paste Roster Report Here'!$A352=BA$7,IF('Copy &amp; Paste Roster Report Here'!$M352="HT",1,0),0)</f>
        <v>0</v>
      </c>
      <c r="BB355" s="119">
        <f>IF('Copy &amp; Paste Roster Report Here'!$A352=BB$7,IF('Copy &amp; Paste Roster Report Here'!$M352="HT",1,0),0)</f>
        <v>0</v>
      </c>
      <c r="BC355" s="119">
        <f>IF('Copy &amp; Paste Roster Report Here'!$A352=BC$7,IF('Copy &amp; Paste Roster Report Here'!$M352="HT",1,0),0)</f>
        <v>0</v>
      </c>
      <c r="BD355" s="119">
        <f>IF('Copy &amp; Paste Roster Report Here'!$A352=BD$7,IF('Copy &amp; Paste Roster Report Here'!$M352="HT",1,0),0)</f>
        <v>0</v>
      </c>
      <c r="BE355" s="119">
        <f>IF('Copy &amp; Paste Roster Report Here'!$A352=BE$7,IF('Copy &amp; Paste Roster Report Here'!$M352="HT",1,0),0)</f>
        <v>0</v>
      </c>
      <c r="BF355" s="119">
        <f>IF('Copy &amp; Paste Roster Report Here'!$A352=BF$7,IF('Copy &amp; Paste Roster Report Here'!$M352="HT",1,0),0)</f>
        <v>0</v>
      </c>
      <c r="BG355" s="119">
        <f>IF('Copy &amp; Paste Roster Report Here'!$A352=BG$7,IF('Copy &amp; Paste Roster Report Here'!$M352="HT",1,0),0)</f>
        <v>0</v>
      </c>
      <c r="BH355" s="73">
        <f t="shared" si="86"/>
        <v>0</v>
      </c>
      <c r="BI355" s="120">
        <f>IF('Copy &amp; Paste Roster Report Here'!$A352=BI$7,IF('Copy &amp; Paste Roster Report Here'!$M352="MT",1,0),0)</f>
        <v>0</v>
      </c>
      <c r="BJ355" s="120">
        <f>IF('Copy &amp; Paste Roster Report Here'!$A352=BJ$7,IF('Copy &amp; Paste Roster Report Here'!$M352="MT",1,0),0)</f>
        <v>0</v>
      </c>
      <c r="BK355" s="120">
        <f>IF('Copy &amp; Paste Roster Report Here'!$A352=BK$7,IF('Copy &amp; Paste Roster Report Here'!$M352="MT",1,0),0)</f>
        <v>0</v>
      </c>
      <c r="BL355" s="120">
        <f>IF('Copy &amp; Paste Roster Report Here'!$A352=BL$7,IF('Copy &amp; Paste Roster Report Here'!$M352="MT",1,0),0)</f>
        <v>0</v>
      </c>
      <c r="BM355" s="120">
        <f>IF('Copy &amp; Paste Roster Report Here'!$A352=BM$7,IF('Copy &amp; Paste Roster Report Here'!$M352="MT",1,0),0)</f>
        <v>0</v>
      </c>
      <c r="BN355" s="120">
        <f>IF('Copy &amp; Paste Roster Report Here'!$A352=BN$7,IF('Copy &amp; Paste Roster Report Here'!$M352="MT",1,0),0)</f>
        <v>0</v>
      </c>
      <c r="BO355" s="120">
        <f>IF('Copy &amp; Paste Roster Report Here'!$A352=BO$7,IF('Copy &amp; Paste Roster Report Here'!$M352="MT",1,0),0)</f>
        <v>0</v>
      </c>
      <c r="BP355" s="120">
        <f>IF('Copy &amp; Paste Roster Report Here'!$A352=BP$7,IF('Copy &amp; Paste Roster Report Here'!$M352="MT",1,0),0)</f>
        <v>0</v>
      </c>
      <c r="BQ355" s="120">
        <f>IF('Copy &amp; Paste Roster Report Here'!$A352=BQ$7,IF('Copy &amp; Paste Roster Report Here'!$M352="MT",1,0),0)</f>
        <v>0</v>
      </c>
      <c r="BR355" s="120">
        <f>IF('Copy &amp; Paste Roster Report Here'!$A352=BR$7,IF('Copy &amp; Paste Roster Report Here'!$M352="MT",1,0),0)</f>
        <v>0</v>
      </c>
      <c r="BS355" s="120">
        <f>IF('Copy &amp; Paste Roster Report Here'!$A352=BS$7,IF('Copy &amp; Paste Roster Report Here'!$M352="MT",1,0),0)</f>
        <v>0</v>
      </c>
      <c r="BT355" s="73">
        <f t="shared" si="87"/>
        <v>0</v>
      </c>
      <c r="BU355" s="121">
        <f>IF('Copy &amp; Paste Roster Report Here'!$A352=BU$7,IF('Copy &amp; Paste Roster Report Here'!$M352="fy",1,0),0)</f>
        <v>0</v>
      </c>
      <c r="BV355" s="121">
        <f>IF('Copy &amp; Paste Roster Report Here'!$A352=BV$7,IF('Copy &amp; Paste Roster Report Here'!$M352="fy",1,0),0)</f>
        <v>0</v>
      </c>
      <c r="BW355" s="121">
        <f>IF('Copy &amp; Paste Roster Report Here'!$A352=BW$7,IF('Copy &amp; Paste Roster Report Here'!$M352="fy",1,0),0)</f>
        <v>0</v>
      </c>
      <c r="BX355" s="121">
        <f>IF('Copy &amp; Paste Roster Report Here'!$A352=BX$7,IF('Copy &amp; Paste Roster Report Here'!$M352="fy",1,0),0)</f>
        <v>0</v>
      </c>
      <c r="BY355" s="121">
        <f>IF('Copy &amp; Paste Roster Report Here'!$A352=BY$7,IF('Copy &amp; Paste Roster Report Here'!$M352="fy",1,0),0)</f>
        <v>0</v>
      </c>
      <c r="BZ355" s="121">
        <f>IF('Copy &amp; Paste Roster Report Here'!$A352=BZ$7,IF('Copy &amp; Paste Roster Report Here'!$M352="fy",1,0),0)</f>
        <v>0</v>
      </c>
      <c r="CA355" s="121">
        <f>IF('Copy &amp; Paste Roster Report Here'!$A352=CA$7,IF('Copy &amp; Paste Roster Report Here'!$M352="fy",1,0),0)</f>
        <v>0</v>
      </c>
      <c r="CB355" s="121">
        <f>IF('Copy &amp; Paste Roster Report Here'!$A352=CB$7,IF('Copy &amp; Paste Roster Report Here'!$M352="fy",1,0),0)</f>
        <v>0</v>
      </c>
      <c r="CC355" s="121">
        <f>IF('Copy &amp; Paste Roster Report Here'!$A352=CC$7,IF('Copy &amp; Paste Roster Report Here'!$M352="fy",1,0),0)</f>
        <v>0</v>
      </c>
      <c r="CD355" s="121">
        <f>IF('Copy &amp; Paste Roster Report Here'!$A352=CD$7,IF('Copy &amp; Paste Roster Report Here'!$M352="fy",1,0),0)</f>
        <v>0</v>
      </c>
      <c r="CE355" s="121">
        <f>IF('Copy &amp; Paste Roster Report Here'!$A352=CE$7,IF('Copy &amp; Paste Roster Report Here'!$M352="fy",1,0),0)</f>
        <v>0</v>
      </c>
      <c r="CF355" s="73">
        <f t="shared" si="88"/>
        <v>0</v>
      </c>
      <c r="CG355" s="122">
        <f>IF('Copy &amp; Paste Roster Report Here'!$A352=CG$7,IF('Copy &amp; Paste Roster Report Here'!$M352="RH",1,0),0)</f>
        <v>0</v>
      </c>
      <c r="CH355" s="122">
        <f>IF('Copy &amp; Paste Roster Report Here'!$A352=CH$7,IF('Copy &amp; Paste Roster Report Here'!$M352="RH",1,0),0)</f>
        <v>0</v>
      </c>
      <c r="CI355" s="122">
        <f>IF('Copy &amp; Paste Roster Report Here'!$A352=CI$7,IF('Copy &amp; Paste Roster Report Here'!$M352="RH",1,0),0)</f>
        <v>0</v>
      </c>
      <c r="CJ355" s="122">
        <f>IF('Copy &amp; Paste Roster Report Here'!$A352=CJ$7,IF('Copy &amp; Paste Roster Report Here'!$M352="RH",1,0),0)</f>
        <v>0</v>
      </c>
      <c r="CK355" s="122">
        <f>IF('Copy &amp; Paste Roster Report Here'!$A352=CK$7,IF('Copy &amp; Paste Roster Report Here'!$M352="RH",1,0),0)</f>
        <v>0</v>
      </c>
      <c r="CL355" s="122">
        <f>IF('Copy &amp; Paste Roster Report Here'!$A352=CL$7,IF('Copy &amp; Paste Roster Report Here'!$M352="RH",1,0),0)</f>
        <v>0</v>
      </c>
      <c r="CM355" s="122">
        <f>IF('Copy &amp; Paste Roster Report Here'!$A352=CM$7,IF('Copy &amp; Paste Roster Report Here'!$M352="RH",1,0),0)</f>
        <v>0</v>
      </c>
      <c r="CN355" s="122">
        <f>IF('Copy &amp; Paste Roster Report Here'!$A352=CN$7,IF('Copy &amp; Paste Roster Report Here'!$M352="RH",1,0),0)</f>
        <v>0</v>
      </c>
      <c r="CO355" s="122">
        <f>IF('Copy &amp; Paste Roster Report Here'!$A352=CO$7,IF('Copy &amp; Paste Roster Report Here'!$M352="RH",1,0),0)</f>
        <v>0</v>
      </c>
      <c r="CP355" s="122">
        <f>IF('Copy &amp; Paste Roster Report Here'!$A352=CP$7,IF('Copy &amp; Paste Roster Report Here'!$M352="RH",1,0),0)</f>
        <v>0</v>
      </c>
      <c r="CQ355" s="122">
        <f>IF('Copy &amp; Paste Roster Report Here'!$A352=CQ$7,IF('Copy &amp; Paste Roster Report Here'!$M352="RH",1,0),0)</f>
        <v>0</v>
      </c>
      <c r="CR355" s="73">
        <f t="shared" si="89"/>
        <v>0</v>
      </c>
      <c r="CS355" s="123">
        <f>IF('Copy &amp; Paste Roster Report Here'!$A352=CS$7,IF('Copy &amp; Paste Roster Report Here'!$M352="QT",1,0),0)</f>
        <v>0</v>
      </c>
      <c r="CT355" s="123">
        <f>IF('Copy &amp; Paste Roster Report Here'!$A352=CT$7,IF('Copy &amp; Paste Roster Report Here'!$M352="QT",1,0),0)</f>
        <v>0</v>
      </c>
      <c r="CU355" s="123">
        <f>IF('Copy &amp; Paste Roster Report Here'!$A352=CU$7,IF('Copy &amp; Paste Roster Report Here'!$M352="QT",1,0),0)</f>
        <v>0</v>
      </c>
      <c r="CV355" s="123">
        <f>IF('Copy &amp; Paste Roster Report Here'!$A352=CV$7,IF('Copy &amp; Paste Roster Report Here'!$M352="QT",1,0),0)</f>
        <v>0</v>
      </c>
      <c r="CW355" s="123">
        <f>IF('Copy &amp; Paste Roster Report Here'!$A352=CW$7,IF('Copy &amp; Paste Roster Report Here'!$M352="QT",1,0),0)</f>
        <v>0</v>
      </c>
      <c r="CX355" s="123">
        <f>IF('Copy &amp; Paste Roster Report Here'!$A352=CX$7,IF('Copy &amp; Paste Roster Report Here'!$M352="QT",1,0),0)</f>
        <v>0</v>
      </c>
      <c r="CY355" s="123">
        <f>IF('Copy &amp; Paste Roster Report Here'!$A352=CY$7,IF('Copy &amp; Paste Roster Report Here'!$M352="QT",1,0),0)</f>
        <v>0</v>
      </c>
      <c r="CZ355" s="123">
        <f>IF('Copy &amp; Paste Roster Report Here'!$A352=CZ$7,IF('Copy &amp; Paste Roster Report Here'!$M352="QT",1,0),0)</f>
        <v>0</v>
      </c>
      <c r="DA355" s="123">
        <f>IF('Copy &amp; Paste Roster Report Here'!$A352=DA$7,IF('Copy &amp; Paste Roster Report Here'!$M352="QT",1,0),0)</f>
        <v>0</v>
      </c>
      <c r="DB355" s="123">
        <f>IF('Copy &amp; Paste Roster Report Here'!$A352=DB$7,IF('Copy &amp; Paste Roster Report Here'!$M352="QT",1,0),0)</f>
        <v>0</v>
      </c>
      <c r="DC355" s="123">
        <f>IF('Copy &amp; Paste Roster Report Here'!$A352=DC$7,IF('Copy &amp; Paste Roster Report Here'!$M352="QT",1,0),0)</f>
        <v>0</v>
      </c>
      <c r="DD355" s="73">
        <f t="shared" si="90"/>
        <v>0</v>
      </c>
      <c r="DE355" s="124">
        <f>IF('Copy &amp; Paste Roster Report Here'!$A352=DE$7,IF('Copy &amp; Paste Roster Report Here'!$M352="xxxxxxxxxxx",1,0),0)</f>
        <v>0</v>
      </c>
      <c r="DF355" s="124">
        <f>IF('Copy &amp; Paste Roster Report Here'!$A352=DF$7,IF('Copy &amp; Paste Roster Report Here'!$M352="xxxxxxxxxxx",1,0),0)</f>
        <v>0</v>
      </c>
      <c r="DG355" s="124">
        <f>IF('Copy &amp; Paste Roster Report Here'!$A352=DG$7,IF('Copy &amp; Paste Roster Report Here'!$M352="xxxxxxxxxxx",1,0),0)</f>
        <v>0</v>
      </c>
      <c r="DH355" s="124">
        <f>IF('Copy &amp; Paste Roster Report Here'!$A352=DH$7,IF('Copy &amp; Paste Roster Report Here'!$M352="xxxxxxxxxxx",1,0),0)</f>
        <v>0</v>
      </c>
      <c r="DI355" s="124">
        <f>IF('Copy &amp; Paste Roster Report Here'!$A352=DI$7,IF('Copy &amp; Paste Roster Report Here'!$M352="xxxxxxxxxxx",1,0),0)</f>
        <v>0</v>
      </c>
      <c r="DJ355" s="124">
        <f>IF('Copy &amp; Paste Roster Report Here'!$A352=DJ$7,IF('Copy &amp; Paste Roster Report Here'!$M352="xxxxxxxxxxx",1,0),0)</f>
        <v>0</v>
      </c>
      <c r="DK355" s="124">
        <f>IF('Copy &amp; Paste Roster Report Here'!$A352=DK$7,IF('Copy &amp; Paste Roster Report Here'!$M352="xxxxxxxxxxx",1,0),0)</f>
        <v>0</v>
      </c>
      <c r="DL355" s="124">
        <f>IF('Copy &amp; Paste Roster Report Here'!$A352=DL$7,IF('Copy &amp; Paste Roster Report Here'!$M352="xxxxxxxxxxx",1,0),0)</f>
        <v>0</v>
      </c>
      <c r="DM355" s="124">
        <f>IF('Copy &amp; Paste Roster Report Here'!$A352=DM$7,IF('Copy &amp; Paste Roster Report Here'!$M352="xxxxxxxxxxx",1,0),0)</f>
        <v>0</v>
      </c>
      <c r="DN355" s="124">
        <f>IF('Copy &amp; Paste Roster Report Here'!$A352=DN$7,IF('Copy &amp; Paste Roster Report Here'!$M352="xxxxxxxxxxx",1,0),0)</f>
        <v>0</v>
      </c>
      <c r="DO355" s="124">
        <f>IF('Copy &amp; Paste Roster Report Here'!$A352=DO$7,IF('Copy &amp; Paste Roster Report Here'!$M352="xxxxxxxxxxx",1,0),0)</f>
        <v>0</v>
      </c>
      <c r="DP355" s="125">
        <f t="shared" si="91"/>
        <v>0</v>
      </c>
      <c r="DQ355" s="126">
        <f t="shared" si="92"/>
        <v>0</v>
      </c>
    </row>
    <row r="356" spans="1:121" x14ac:dyDescent="0.2">
      <c r="A356" s="111">
        <f t="shared" si="78"/>
        <v>0</v>
      </c>
      <c r="B356" s="111">
        <f t="shared" si="79"/>
        <v>0</v>
      </c>
      <c r="C356" s="112">
        <f>+('Copy &amp; Paste Roster Report Here'!$P353-'Copy &amp; Paste Roster Report Here'!$O353)/30</f>
        <v>0</v>
      </c>
      <c r="D356" s="112">
        <f>+('Copy &amp; Paste Roster Report Here'!$P353-'Copy &amp; Paste Roster Report Here'!$O353)</f>
        <v>0</v>
      </c>
      <c r="E356" s="111">
        <f>'Copy &amp; Paste Roster Report Here'!N353</f>
        <v>0</v>
      </c>
      <c r="F356" s="111" t="str">
        <f t="shared" si="80"/>
        <v>N</v>
      </c>
      <c r="G356" s="111">
        <f>'Copy &amp; Paste Roster Report Here'!R353</f>
        <v>0</v>
      </c>
      <c r="H356" s="113">
        <f t="shared" si="81"/>
        <v>0</v>
      </c>
      <c r="I356" s="112">
        <f>IF(F356="N",$F$5-'Copy &amp; Paste Roster Report Here'!O353,+'Copy &amp; Paste Roster Report Here'!Q353-'Copy &amp; Paste Roster Report Here'!O353)</f>
        <v>0</v>
      </c>
      <c r="J356" s="114">
        <f t="shared" si="82"/>
        <v>0</v>
      </c>
      <c r="K356" s="114">
        <f t="shared" si="83"/>
        <v>0</v>
      </c>
      <c r="L356" s="115">
        <f>'Copy &amp; Paste Roster Report Here'!F353</f>
        <v>0</v>
      </c>
      <c r="M356" s="116">
        <f t="shared" si="84"/>
        <v>0</v>
      </c>
      <c r="N356" s="117">
        <f>IF('Copy &amp; Paste Roster Report Here'!$A353='Analytical Tests'!N$7,IF($F356="Y",+$H356*N$6,0),0)</f>
        <v>0</v>
      </c>
      <c r="O356" s="117">
        <f>IF('Copy &amp; Paste Roster Report Here'!$A353='Analytical Tests'!O$7,IF($F356="Y",+$H356*O$6,0),0)</f>
        <v>0</v>
      </c>
      <c r="P356" s="117">
        <f>IF('Copy &amp; Paste Roster Report Here'!$A353='Analytical Tests'!P$7,IF($F356="Y",+$H356*P$6,0),0)</f>
        <v>0</v>
      </c>
      <c r="Q356" s="117">
        <f>IF('Copy &amp; Paste Roster Report Here'!$A353='Analytical Tests'!Q$7,IF($F356="Y",+$H356*Q$6,0),0)</f>
        <v>0</v>
      </c>
      <c r="R356" s="117">
        <f>IF('Copy &amp; Paste Roster Report Here'!$A353='Analytical Tests'!R$7,IF($F356="Y",+$H356*R$6,0),0)</f>
        <v>0</v>
      </c>
      <c r="S356" s="117">
        <f>IF('Copy &amp; Paste Roster Report Here'!$A353='Analytical Tests'!S$7,IF($F356="Y",+$H356*S$6,0),0)</f>
        <v>0</v>
      </c>
      <c r="T356" s="117">
        <f>IF('Copy &amp; Paste Roster Report Here'!$A353='Analytical Tests'!T$7,IF($F356="Y",+$H356*T$6,0),0)</f>
        <v>0</v>
      </c>
      <c r="U356" s="117">
        <f>IF('Copy &amp; Paste Roster Report Here'!$A353='Analytical Tests'!U$7,IF($F356="Y",+$H356*U$6,0),0)</f>
        <v>0</v>
      </c>
      <c r="V356" s="117">
        <f>IF('Copy &amp; Paste Roster Report Here'!$A353='Analytical Tests'!V$7,IF($F356="Y",+$H356*V$6,0),0)</f>
        <v>0</v>
      </c>
      <c r="W356" s="117">
        <f>IF('Copy &amp; Paste Roster Report Here'!$A353='Analytical Tests'!W$7,IF($F356="Y",+$H356*W$6,0),0)</f>
        <v>0</v>
      </c>
      <c r="X356" s="117">
        <f>IF('Copy &amp; Paste Roster Report Here'!$A353='Analytical Tests'!X$7,IF($F356="Y",+$H356*X$6,0),0)</f>
        <v>0</v>
      </c>
      <c r="Y356" s="117" t="b">
        <f>IF('Copy &amp; Paste Roster Report Here'!$A353='Analytical Tests'!Y$7,IF($F356="N",IF($J356&gt;=$C356,Y$6,+($I356/$D356)*Y$6),0))</f>
        <v>0</v>
      </c>
      <c r="Z356" s="117" t="b">
        <f>IF('Copy &amp; Paste Roster Report Here'!$A353='Analytical Tests'!Z$7,IF($F356="N",IF($J356&gt;=$C356,Z$6,+($I356/$D356)*Z$6),0))</f>
        <v>0</v>
      </c>
      <c r="AA356" s="117" t="b">
        <f>IF('Copy &amp; Paste Roster Report Here'!$A353='Analytical Tests'!AA$7,IF($F356="N",IF($J356&gt;=$C356,AA$6,+($I356/$D356)*AA$6),0))</f>
        <v>0</v>
      </c>
      <c r="AB356" s="117" t="b">
        <f>IF('Copy &amp; Paste Roster Report Here'!$A353='Analytical Tests'!AB$7,IF($F356="N",IF($J356&gt;=$C356,AB$6,+($I356/$D356)*AB$6),0))</f>
        <v>0</v>
      </c>
      <c r="AC356" s="117" t="b">
        <f>IF('Copy &amp; Paste Roster Report Here'!$A353='Analytical Tests'!AC$7,IF($F356="N",IF($J356&gt;=$C356,AC$6,+($I356/$D356)*AC$6),0))</f>
        <v>0</v>
      </c>
      <c r="AD356" s="117" t="b">
        <f>IF('Copy &amp; Paste Roster Report Here'!$A353='Analytical Tests'!AD$7,IF($F356="N",IF($J356&gt;=$C356,AD$6,+($I356/$D356)*AD$6),0))</f>
        <v>0</v>
      </c>
      <c r="AE356" s="117" t="b">
        <f>IF('Copy &amp; Paste Roster Report Here'!$A353='Analytical Tests'!AE$7,IF($F356="N",IF($J356&gt;=$C356,AE$6,+($I356/$D356)*AE$6),0))</f>
        <v>0</v>
      </c>
      <c r="AF356" s="117" t="b">
        <f>IF('Copy &amp; Paste Roster Report Here'!$A353='Analytical Tests'!AF$7,IF($F356="N",IF($J356&gt;=$C356,AF$6,+($I356/$D356)*AF$6),0))</f>
        <v>0</v>
      </c>
      <c r="AG356" s="117" t="b">
        <f>IF('Copy &amp; Paste Roster Report Here'!$A353='Analytical Tests'!AG$7,IF($F356="N",IF($J356&gt;=$C356,AG$6,+($I356/$D356)*AG$6),0))</f>
        <v>0</v>
      </c>
      <c r="AH356" s="117" t="b">
        <f>IF('Copy &amp; Paste Roster Report Here'!$A353='Analytical Tests'!AH$7,IF($F356="N",IF($J356&gt;=$C356,AH$6,+($I356/$D356)*AH$6),0))</f>
        <v>0</v>
      </c>
      <c r="AI356" s="117" t="b">
        <f>IF('Copy &amp; Paste Roster Report Here'!$A353='Analytical Tests'!AI$7,IF($F356="N",IF($J356&gt;=$C356,AI$6,+($I356/$D356)*AI$6),0))</f>
        <v>0</v>
      </c>
      <c r="AJ356" s="79"/>
      <c r="AK356" s="118">
        <f>IF('Copy &amp; Paste Roster Report Here'!$A353=AK$7,IF('Copy &amp; Paste Roster Report Here'!$M353="FT",1,0),0)</f>
        <v>0</v>
      </c>
      <c r="AL356" s="118">
        <f>IF('Copy &amp; Paste Roster Report Here'!$A353=AL$7,IF('Copy &amp; Paste Roster Report Here'!$M353="FT",1,0),0)</f>
        <v>0</v>
      </c>
      <c r="AM356" s="118">
        <f>IF('Copy &amp; Paste Roster Report Here'!$A353=AM$7,IF('Copy &amp; Paste Roster Report Here'!$M353="FT",1,0),0)</f>
        <v>0</v>
      </c>
      <c r="AN356" s="118">
        <f>IF('Copy &amp; Paste Roster Report Here'!$A353=AN$7,IF('Copy &amp; Paste Roster Report Here'!$M353="FT",1,0),0)</f>
        <v>0</v>
      </c>
      <c r="AO356" s="118">
        <f>IF('Copy &amp; Paste Roster Report Here'!$A353=AO$7,IF('Copy &amp; Paste Roster Report Here'!$M353="FT",1,0),0)</f>
        <v>0</v>
      </c>
      <c r="AP356" s="118">
        <f>IF('Copy &amp; Paste Roster Report Here'!$A353=AP$7,IF('Copy &amp; Paste Roster Report Here'!$M353="FT",1,0),0)</f>
        <v>0</v>
      </c>
      <c r="AQ356" s="118">
        <f>IF('Copy &amp; Paste Roster Report Here'!$A353=AQ$7,IF('Copy &amp; Paste Roster Report Here'!$M353="FT",1,0),0)</f>
        <v>0</v>
      </c>
      <c r="AR356" s="118">
        <f>IF('Copy &amp; Paste Roster Report Here'!$A353=AR$7,IF('Copy &amp; Paste Roster Report Here'!$M353="FT",1,0),0)</f>
        <v>0</v>
      </c>
      <c r="AS356" s="118">
        <f>IF('Copy &amp; Paste Roster Report Here'!$A353=AS$7,IF('Copy &amp; Paste Roster Report Here'!$M353="FT",1,0),0)</f>
        <v>0</v>
      </c>
      <c r="AT356" s="118">
        <f>IF('Copy &amp; Paste Roster Report Here'!$A353=AT$7,IF('Copy &amp; Paste Roster Report Here'!$M353="FT",1,0),0)</f>
        <v>0</v>
      </c>
      <c r="AU356" s="118">
        <f>IF('Copy &amp; Paste Roster Report Here'!$A353=AU$7,IF('Copy &amp; Paste Roster Report Here'!$M353="FT",1,0),0)</f>
        <v>0</v>
      </c>
      <c r="AV356" s="73">
        <f t="shared" si="85"/>
        <v>0</v>
      </c>
      <c r="AW356" s="119">
        <f>IF('Copy &amp; Paste Roster Report Here'!$A353=AW$7,IF('Copy &amp; Paste Roster Report Here'!$M353="HT",1,0),0)</f>
        <v>0</v>
      </c>
      <c r="AX356" s="119">
        <f>IF('Copy &amp; Paste Roster Report Here'!$A353=AX$7,IF('Copy &amp; Paste Roster Report Here'!$M353="HT",1,0),0)</f>
        <v>0</v>
      </c>
      <c r="AY356" s="119">
        <f>IF('Copy &amp; Paste Roster Report Here'!$A353=AY$7,IF('Copy &amp; Paste Roster Report Here'!$M353="HT",1,0),0)</f>
        <v>0</v>
      </c>
      <c r="AZ356" s="119">
        <f>IF('Copy &amp; Paste Roster Report Here'!$A353=AZ$7,IF('Copy &amp; Paste Roster Report Here'!$M353="HT",1,0),0)</f>
        <v>0</v>
      </c>
      <c r="BA356" s="119">
        <f>IF('Copy &amp; Paste Roster Report Here'!$A353=BA$7,IF('Copy &amp; Paste Roster Report Here'!$M353="HT",1,0),0)</f>
        <v>0</v>
      </c>
      <c r="BB356" s="119">
        <f>IF('Copy &amp; Paste Roster Report Here'!$A353=BB$7,IF('Copy &amp; Paste Roster Report Here'!$M353="HT",1,0),0)</f>
        <v>0</v>
      </c>
      <c r="BC356" s="119">
        <f>IF('Copy &amp; Paste Roster Report Here'!$A353=BC$7,IF('Copy &amp; Paste Roster Report Here'!$M353="HT",1,0),0)</f>
        <v>0</v>
      </c>
      <c r="BD356" s="119">
        <f>IF('Copy &amp; Paste Roster Report Here'!$A353=BD$7,IF('Copy &amp; Paste Roster Report Here'!$M353="HT",1,0),0)</f>
        <v>0</v>
      </c>
      <c r="BE356" s="119">
        <f>IF('Copy &amp; Paste Roster Report Here'!$A353=BE$7,IF('Copy &amp; Paste Roster Report Here'!$M353="HT",1,0),0)</f>
        <v>0</v>
      </c>
      <c r="BF356" s="119">
        <f>IF('Copy &amp; Paste Roster Report Here'!$A353=BF$7,IF('Copy &amp; Paste Roster Report Here'!$M353="HT",1,0),0)</f>
        <v>0</v>
      </c>
      <c r="BG356" s="119">
        <f>IF('Copy &amp; Paste Roster Report Here'!$A353=BG$7,IF('Copy &amp; Paste Roster Report Here'!$M353="HT",1,0),0)</f>
        <v>0</v>
      </c>
      <c r="BH356" s="73">
        <f t="shared" si="86"/>
        <v>0</v>
      </c>
      <c r="BI356" s="120">
        <f>IF('Copy &amp; Paste Roster Report Here'!$A353=BI$7,IF('Copy &amp; Paste Roster Report Here'!$M353="MT",1,0),0)</f>
        <v>0</v>
      </c>
      <c r="BJ356" s="120">
        <f>IF('Copy &amp; Paste Roster Report Here'!$A353=BJ$7,IF('Copy &amp; Paste Roster Report Here'!$M353="MT",1,0),0)</f>
        <v>0</v>
      </c>
      <c r="BK356" s="120">
        <f>IF('Copy &amp; Paste Roster Report Here'!$A353=BK$7,IF('Copy &amp; Paste Roster Report Here'!$M353="MT",1,0),0)</f>
        <v>0</v>
      </c>
      <c r="BL356" s="120">
        <f>IF('Copy &amp; Paste Roster Report Here'!$A353=BL$7,IF('Copy &amp; Paste Roster Report Here'!$M353="MT",1,0),0)</f>
        <v>0</v>
      </c>
      <c r="BM356" s="120">
        <f>IF('Copy &amp; Paste Roster Report Here'!$A353=BM$7,IF('Copy &amp; Paste Roster Report Here'!$M353="MT",1,0),0)</f>
        <v>0</v>
      </c>
      <c r="BN356" s="120">
        <f>IF('Copy &amp; Paste Roster Report Here'!$A353=BN$7,IF('Copy &amp; Paste Roster Report Here'!$M353="MT",1,0),0)</f>
        <v>0</v>
      </c>
      <c r="BO356" s="120">
        <f>IF('Copy &amp; Paste Roster Report Here'!$A353=BO$7,IF('Copy &amp; Paste Roster Report Here'!$M353="MT",1,0),0)</f>
        <v>0</v>
      </c>
      <c r="BP356" s="120">
        <f>IF('Copy &amp; Paste Roster Report Here'!$A353=BP$7,IF('Copy &amp; Paste Roster Report Here'!$M353="MT",1,0),0)</f>
        <v>0</v>
      </c>
      <c r="BQ356" s="120">
        <f>IF('Copy &amp; Paste Roster Report Here'!$A353=BQ$7,IF('Copy &amp; Paste Roster Report Here'!$M353="MT",1,0),0)</f>
        <v>0</v>
      </c>
      <c r="BR356" s="120">
        <f>IF('Copy &amp; Paste Roster Report Here'!$A353=BR$7,IF('Copy &amp; Paste Roster Report Here'!$M353="MT",1,0),0)</f>
        <v>0</v>
      </c>
      <c r="BS356" s="120">
        <f>IF('Copy &amp; Paste Roster Report Here'!$A353=BS$7,IF('Copy &amp; Paste Roster Report Here'!$M353="MT",1,0),0)</f>
        <v>0</v>
      </c>
      <c r="BT356" s="73">
        <f t="shared" si="87"/>
        <v>0</v>
      </c>
      <c r="BU356" s="121">
        <f>IF('Copy &amp; Paste Roster Report Here'!$A353=BU$7,IF('Copy &amp; Paste Roster Report Here'!$M353="fy",1,0),0)</f>
        <v>0</v>
      </c>
      <c r="BV356" s="121">
        <f>IF('Copy &amp; Paste Roster Report Here'!$A353=BV$7,IF('Copy &amp; Paste Roster Report Here'!$M353="fy",1,0),0)</f>
        <v>0</v>
      </c>
      <c r="BW356" s="121">
        <f>IF('Copy &amp; Paste Roster Report Here'!$A353=BW$7,IF('Copy &amp; Paste Roster Report Here'!$M353="fy",1,0),0)</f>
        <v>0</v>
      </c>
      <c r="BX356" s="121">
        <f>IF('Copy &amp; Paste Roster Report Here'!$A353=BX$7,IF('Copy &amp; Paste Roster Report Here'!$M353="fy",1,0),0)</f>
        <v>0</v>
      </c>
      <c r="BY356" s="121">
        <f>IF('Copy &amp; Paste Roster Report Here'!$A353=BY$7,IF('Copy &amp; Paste Roster Report Here'!$M353="fy",1,0),0)</f>
        <v>0</v>
      </c>
      <c r="BZ356" s="121">
        <f>IF('Copy &amp; Paste Roster Report Here'!$A353=BZ$7,IF('Copy &amp; Paste Roster Report Here'!$M353="fy",1,0),0)</f>
        <v>0</v>
      </c>
      <c r="CA356" s="121">
        <f>IF('Copy &amp; Paste Roster Report Here'!$A353=CA$7,IF('Copy &amp; Paste Roster Report Here'!$M353="fy",1,0),0)</f>
        <v>0</v>
      </c>
      <c r="CB356" s="121">
        <f>IF('Copy &amp; Paste Roster Report Here'!$A353=CB$7,IF('Copy &amp; Paste Roster Report Here'!$M353="fy",1,0),0)</f>
        <v>0</v>
      </c>
      <c r="CC356" s="121">
        <f>IF('Copy &amp; Paste Roster Report Here'!$A353=CC$7,IF('Copy &amp; Paste Roster Report Here'!$M353="fy",1,0),0)</f>
        <v>0</v>
      </c>
      <c r="CD356" s="121">
        <f>IF('Copy &amp; Paste Roster Report Here'!$A353=CD$7,IF('Copy &amp; Paste Roster Report Here'!$M353="fy",1,0),0)</f>
        <v>0</v>
      </c>
      <c r="CE356" s="121">
        <f>IF('Copy &amp; Paste Roster Report Here'!$A353=CE$7,IF('Copy &amp; Paste Roster Report Here'!$M353="fy",1,0),0)</f>
        <v>0</v>
      </c>
      <c r="CF356" s="73">
        <f t="shared" si="88"/>
        <v>0</v>
      </c>
      <c r="CG356" s="122">
        <f>IF('Copy &amp; Paste Roster Report Here'!$A353=CG$7,IF('Copy &amp; Paste Roster Report Here'!$M353="RH",1,0),0)</f>
        <v>0</v>
      </c>
      <c r="CH356" s="122">
        <f>IF('Copy &amp; Paste Roster Report Here'!$A353=CH$7,IF('Copy &amp; Paste Roster Report Here'!$M353="RH",1,0),0)</f>
        <v>0</v>
      </c>
      <c r="CI356" s="122">
        <f>IF('Copy &amp; Paste Roster Report Here'!$A353=CI$7,IF('Copy &amp; Paste Roster Report Here'!$M353="RH",1,0),0)</f>
        <v>0</v>
      </c>
      <c r="CJ356" s="122">
        <f>IF('Copy &amp; Paste Roster Report Here'!$A353=CJ$7,IF('Copy &amp; Paste Roster Report Here'!$M353="RH",1,0),0)</f>
        <v>0</v>
      </c>
      <c r="CK356" s="122">
        <f>IF('Copy &amp; Paste Roster Report Here'!$A353=CK$7,IF('Copy &amp; Paste Roster Report Here'!$M353="RH",1,0),0)</f>
        <v>0</v>
      </c>
      <c r="CL356" s="122">
        <f>IF('Copy &amp; Paste Roster Report Here'!$A353=CL$7,IF('Copy &amp; Paste Roster Report Here'!$M353="RH",1,0),0)</f>
        <v>0</v>
      </c>
      <c r="CM356" s="122">
        <f>IF('Copy &amp; Paste Roster Report Here'!$A353=CM$7,IF('Copy &amp; Paste Roster Report Here'!$M353="RH",1,0),0)</f>
        <v>0</v>
      </c>
      <c r="CN356" s="122">
        <f>IF('Copy &amp; Paste Roster Report Here'!$A353=CN$7,IF('Copy &amp; Paste Roster Report Here'!$M353="RH",1,0),0)</f>
        <v>0</v>
      </c>
      <c r="CO356" s="122">
        <f>IF('Copy &amp; Paste Roster Report Here'!$A353=CO$7,IF('Copy &amp; Paste Roster Report Here'!$M353="RH",1,0),0)</f>
        <v>0</v>
      </c>
      <c r="CP356" s="122">
        <f>IF('Copy &amp; Paste Roster Report Here'!$A353=CP$7,IF('Copy &amp; Paste Roster Report Here'!$M353="RH",1,0),0)</f>
        <v>0</v>
      </c>
      <c r="CQ356" s="122">
        <f>IF('Copy &amp; Paste Roster Report Here'!$A353=CQ$7,IF('Copy &amp; Paste Roster Report Here'!$M353="RH",1,0),0)</f>
        <v>0</v>
      </c>
      <c r="CR356" s="73">
        <f t="shared" si="89"/>
        <v>0</v>
      </c>
      <c r="CS356" s="123">
        <f>IF('Copy &amp; Paste Roster Report Here'!$A353=CS$7,IF('Copy &amp; Paste Roster Report Here'!$M353="QT",1,0),0)</f>
        <v>0</v>
      </c>
      <c r="CT356" s="123">
        <f>IF('Copy &amp; Paste Roster Report Here'!$A353=CT$7,IF('Copy &amp; Paste Roster Report Here'!$M353="QT",1,0),0)</f>
        <v>0</v>
      </c>
      <c r="CU356" s="123">
        <f>IF('Copy &amp; Paste Roster Report Here'!$A353=CU$7,IF('Copy &amp; Paste Roster Report Here'!$M353="QT",1,0),0)</f>
        <v>0</v>
      </c>
      <c r="CV356" s="123">
        <f>IF('Copy &amp; Paste Roster Report Here'!$A353=CV$7,IF('Copy &amp; Paste Roster Report Here'!$M353="QT",1,0),0)</f>
        <v>0</v>
      </c>
      <c r="CW356" s="123">
        <f>IF('Copy &amp; Paste Roster Report Here'!$A353=CW$7,IF('Copy &amp; Paste Roster Report Here'!$M353="QT",1,0),0)</f>
        <v>0</v>
      </c>
      <c r="CX356" s="123">
        <f>IF('Copy &amp; Paste Roster Report Here'!$A353=CX$7,IF('Copy &amp; Paste Roster Report Here'!$M353="QT",1,0),0)</f>
        <v>0</v>
      </c>
      <c r="CY356" s="123">
        <f>IF('Copy &amp; Paste Roster Report Here'!$A353=CY$7,IF('Copy &amp; Paste Roster Report Here'!$M353="QT",1,0),0)</f>
        <v>0</v>
      </c>
      <c r="CZ356" s="123">
        <f>IF('Copy &amp; Paste Roster Report Here'!$A353=CZ$7,IF('Copy &amp; Paste Roster Report Here'!$M353="QT",1,0),0)</f>
        <v>0</v>
      </c>
      <c r="DA356" s="123">
        <f>IF('Copy &amp; Paste Roster Report Here'!$A353=DA$7,IF('Copy &amp; Paste Roster Report Here'!$M353="QT",1,0),0)</f>
        <v>0</v>
      </c>
      <c r="DB356" s="123">
        <f>IF('Copy &amp; Paste Roster Report Here'!$A353=DB$7,IF('Copy &amp; Paste Roster Report Here'!$M353="QT",1,0),0)</f>
        <v>0</v>
      </c>
      <c r="DC356" s="123">
        <f>IF('Copy &amp; Paste Roster Report Here'!$A353=DC$7,IF('Copy &amp; Paste Roster Report Here'!$M353="QT",1,0),0)</f>
        <v>0</v>
      </c>
      <c r="DD356" s="73">
        <f t="shared" si="90"/>
        <v>0</v>
      </c>
      <c r="DE356" s="124">
        <f>IF('Copy &amp; Paste Roster Report Here'!$A353=DE$7,IF('Copy &amp; Paste Roster Report Here'!$M353="xxxxxxxxxxx",1,0),0)</f>
        <v>0</v>
      </c>
      <c r="DF356" s="124">
        <f>IF('Copy &amp; Paste Roster Report Here'!$A353=DF$7,IF('Copy &amp; Paste Roster Report Here'!$M353="xxxxxxxxxxx",1,0),0)</f>
        <v>0</v>
      </c>
      <c r="DG356" s="124">
        <f>IF('Copy &amp; Paste Roster Report Here'!$A353=DG$7,IF('Copy &amp; Paste Roster Report Here'!$M353="xxxxxxxxxxx",1,0),0)</f>
        <v>0</v>
      </c>
      <c r="DH356" s="124">
        <f>IF('Copy &amp; Paste Roster Report Here'!$A353=DH$7,IF('Copy &amp; Paste Roster Report Here'!$M353="xxxxxxxxxxx",1,0),0)</f>
        <v>0</v>
      </c>
      <c r="DI356" s="124">
        <f>IF('Copy &amp; Paste Roster Report Here'!$A353=DI$7,IF('Copy &amp; Paste Roster Report Here'!$M353="xxxxxxxxxxx",1,0),0)</f>
        <v>0</v>
      </c>
      <c r="DJ356" s="124">
        <f>IF('Copy &amp; Paste Roster Report Here'!$A353=DJ$7,IF('Copy &amp; Paste Roster Report Here'!$M353="xxxxxxxxxxx",1,0),0)</f>
        <v>0</v>
      </c>
      <c r="DK356" s="124">
        <f>IF('Copy &amp; Paste Roster Report Here'!$A353=DK$7,IF('Copy &amp; Paste Roster Report Here'!$M353="xxxxxxxxxxx",1,0),0)</f>
        <v>0</v>
      </c>
      <c r="DL356" s="124">
        <f>IF('Copy &amp; Paste Roster Report Here'!$A353=DL$7,IF('Copy &amp; Paste Roster Report Here'!$M353="xxxxxxxxxxx",1,0),0)</f>
        <v>0</v>
      </c>
      <c r="DM356" s="124">
        <f>IF('Copy &amp; Paste Roster Report Here'!$A353=DM$7,IF('Copy &amp; Paste Roster Report Here'!$M353="xxxxxxxxxxx",1,0),0)</f>
        <v>0</v>
      </c>
      <c r="DN356" s="124">
        <f>IF('Copy &amp; Paste Roster Report Here'!$A353=DN$7,IF('Copy &amp; Paste Roster Report Here'!$M353="xxxxxxxxxxx",1,0),0)</f>
        <v>0</v>
      </c>
      <c r="DO356" s="124">
        <f>IF('Copy &amp; Paste Roster Report Here'!$A353=DO$7,IF('Copy &amp; Paste Roster Report Here'!$M353="xxxxxxxxxxx",1,0),0)</f>
        <v>0</v>
      </c>
      <c r="DP356" s="125">
        <f t="shared" si="91"/>
        <v>0</v>
      </c>
      <c r="DQ356" s="126">
        <f t="shared" si="92"/>
        <v>0</v>
      </c>
    </row>
    <row r="357" spans="1:121" x14ac:dyDescent="0.2">
      <c r="A357" s="111">
        <f t="shared" si="78"/>
        <v>0</v>
      </c>
      <c r="B357" s="111">
        <f t="shared" si="79"/>
        <v>0</v>
      </c>
      <c r="C357" s="112">
        <f>+('Copy &amp; Paste Roster Report Here'!$P354-'Copy &amp; Paste Roster Report Here'!$O354)/30</f>
        <v>0</v>
      </c>
      <c r="D357" s="112">
        <f>+('Copy &amp; Paste Roster Report Here'!$P354-'Copy &amp; Paste Roster Report Here'!$O354)</f>
        <v>0</v>
      </c>
      <c r="E357" s="111">
        <f>'Copy &amp; Paste Roster Report Here'!N354</f>
        <v>0</v>
      </c>
      <c r="F357" s="111" t="str">
        <f t="shared" si="80"/>
        <v>N</v>
      </c>
      <c r="G357" s="111">
        <f>'Copy &amp; Paste Roster Report Here'!R354</f>
        <v>0</v>
      </c>
      <c r="H357" s="113">
        <f t="shared" si="81"/>
        <v>0</v>
      </c>
      <c r="I357" s="112">
        <f>IF(F357="N",$F$5-'Copy &amp; Paste Roster Report Here'!O354,+'Copy &amp; Paste Roster Report Here'!Q354-'Copy &amp; Paste Roster Report Here'!O354)</f>
        <v>0</v>
      </c>
      <c r="J357" s="114">
        <f t="shared" si="82"/>
        <v>0</v>
      </c>
      <c r="K357" s="114">
        <f t="shared" si="83"/>
        <v>0</v>
      </c>
      <c r="L357" s="115">
        <f>'Copy &amp; Paste Roster Report Here'!F354</f>
        <v>0</v>
      </c>
      <c r="M357" s="116">
        <f t="shared" si="84"/>
        <v>0</v>
      </c>
      <c r="N357" s="117">
        <f>IF('Copy &amp; Paste Roster Report Here'!$A354='Analytical Tests'!N$7,IF($F357="Y",+$H357*N$6,0),0)</f>
        <v>0</v>
      </c>
      <c r="O357" s="117">
        <f>IF('Copy &amp; Paste Roster Report Here'!$A354='Analytical Tests'!O$7,IF($F357="Y",+$H357*O$6,0),0)</f>
        <v>0</v>
      </c>
      <c r="P357" s="117">
        <f>IF('Copy &amp; Paste Roster Report Here'!$A354='Analytical Tests'!P$7,IF($F357="Y",+$H357*P$6,0),0)</f>
        <v>0</v>
      </c>
      <c r="Q357" s="117">
        <f>IF('Copy &amp; Paste Roster Report Here'!$A354='Analytical Tests'!Q$7,IF($F357="Y",+$H357*Q$6,0),0)</f>
        <v>0</v>
      </c>
      <c r="R357" s="117">
        <f>IF('Copy &amp; Paste Roster Report Here'!$A354='Analytical Tests'!R$7,IF($F357="Y",+$H357*R$6,0),0)</f>
        <v>0</v>
      </c>
      <c r="S357" s="117">
        <f>IF('Copy &amp; Paste Roster Report Here'!$A354='Analytical Tests'!S$7,IF($F357="Y",+$H357*S$6,0),0)</f>
        <v>0</v>
      </c>
      <c r="T357" s="117">
        <f>IF('Copy &amp; Paste Roster Report Here'!$A354='Analytical Tests'!T$7,IF($F357="Y",+$H357*T$6,0),0)</f>
        <v>0</v>
      </c>
      <c r="U357" s="117">
        <f>IF('Copy &amp; Paste Roster Report Here'!$A354='Analytical Tests'!U$7,IF($F357="Y",+$H357*U$6,0),0)</f>
        <v>0</v>
      </c>
      <c r="V357" s="117">
        <f>IF('Copy &amp; Paste Roster Report Here'!$A354='Analytical Tests'!V$7,IF($F357="Y",+$H357*V$6,0),0)</f>
        <v>0</v>
      </c>
      <c r="W357" s="117">
        <f>IF('Copy &amp; Paste Roster Report Here'!$A354='Analytical Tests'!W$7,IF($F357="Y",+$H357*W$6,0),0)</f>
        <v>0</v>
      </c>
      <c r="X357" s="117">
        <f>IF('Copy &amp; Paste Roster Report Here'!$A354='Analytical Tests'!X$7,IF($F357="Y",+$H357*X$6,0),0)</f>
        <v>0</v>
      </c>
      <c r="Y357" s="117" t="b">
        <f>IF('Copy &amp; Paste Roster Report Here'!$A354='Analytical Tests'!Y$7,IF($F357="N",IF($J357&gt;=$C357,Y$6,+($I357/$D357)*Y$6),0))</f>
        <v>0</v>
      </c>
      <c r="Z357" s="117" t="b">
        <f>IF('Copy &amp; Paste Roster Report Here'!$A354='Analytical Tests'!Z$7,IF($F357="N",IF($J357&gt;=$C357,Z$6,+($I357/$D357)*Z$6),0))</f>
        <v>0</v>
      </c>
      <c r="AA357" s="117" t="b">
        <f>IF('Copy &amp; Paste Roster Report Here'!$A354='Analytical Tests'!AA$7,IF($F357="N",IF($J357&gt;=$C357,AA$6,+($I357/$D357)*AA$6),0))</f>
        <v>0</v>
      </c>
      <c r="AB357" s="117" t="b">
        <f>IF('Copy &amp; Paste Roster Report Here'!$A354='Analytical Tests'!AB$7,IF($F357="N",IF($J357&gt;=$C357,AB$6,+($I357/$D357)*AB$6),0))</f>
        <v>0</v>
      </c>
      <c r="AC357" s="117" t="b">
        <f>IF('Copy &amp; Paste Roster Report Here'!$A354='Analytical Tests'!AC$7,IF($F357="N",IF($J357&gt;=$C357,AC$6,+($I357/$D357)*AC$6),0))</f>
        <v>0</v>
      </c>
      <c r="AD357" s="117" t="b">
        <f>IF('Copy &amp; Paste Roster Report Here'!$A354='Analytical Tests'!AD$7,IF($F357="N",IF($J357&gt;=$C357,AD$6,+($I357/$D357)*AD$6),0))</f>
        <v>0</v>
      </c>
      <c r="AE357" s="117" t="b">
        <f>IF('Copy &amp; Paste Roster Report Here'!$A354='Analytical Tests'!AE$7,IF($F357="N",IF($J357&gt;=$C357,AE$6,+($I357/$D357)*AE$6),0))</f>
        <v>0</v>
      </c>
      <c r="AF357" s="117" t="b">
        <f>IF('Copy &amp; Paste Roster Report Here'!$A354='Analytical Tests'!AF$7,IF($F357="N",IF($J357&gt;=$C357,AF$6,+($I357/$D357)*AF$6),0))</f>
        <v>0</v>
      </c>
      <c r="AG357" s="117" t="b">
        <f>IF('Copy &amp; Paste Roster Report Here'!$A354='Analytical Tests'!AG$7,IF($F357="N",IF($J357&gt;=$C357,AG$6,+($I357/$D357)*AG$6),0))</f>
        <v>0</v>
      </c>
      <c r="AH357" s="117" t="b">
        <f>IF('Copy &amp; Paste Roster Report Here'!$A354='Analytical Tests'!AH$7,IF($F357="N",IF($J357&gt;=$C357,AH$6,+($I357/$D357)*AH$6),0))</f>
        <v>0</v>
      </c>
      <c r="AI357" s="117" t="b">
        <f>IF('Copy &amp; Paste Roster Report Here'!$A354='Analytical Tests'!AI$7,IF($F357="N",IF($J357&gt;=$C357,AI$6,+($I357/$D357)*AI$6),0))</f>
        <v>0</v>
      </c>
      <c r="AJ357" s="79"/>
      <c r="AK357" s="118">
        <f>IF('Copy &amp; Paste Roster Report Here'!$A354=AK$7,IF('Copy &amp; Paste Roster Report Here'!$M354="FT",1,0),0)</f>
        <v>0</v>
      </c>
      <c r="AL357" s="118">
        <f>IF('Copy &amp; Paste Roster Report Here'!$A354=AL$7,IF('Copy &amp; Paste Roster Report Here'!$M354="FT",1,0),0)</f>
        <v>0</v>
      </c>
      <c r="AM357" s="118">
        <f>IF('Copy &amp; Paste Roster Report Here'!$A354=AM$7,IF('Copy &amp; Paste Roster Report Here'!$M354="FT",1,0),0)</f>
        <v>0</v>
      </c>
      <c r="AN357" s="118">
        <f>IF('Copy &amp; Paste Roster Report Here'!$A354=AN$7,IF('Copy &amp; Paste Roster Report Here'!$M354="FT",1,0),0)</f>
        <v>0</v>
      </c>
      <c r="AO357" s="118">
        <f>IF('Copy &amp; Paste Roster Report Here'!$A354=AO$7,IF('Copy &amp; Paste Roster Report Here'!$M354="FT",1,0),0)</f>
        <v>0</v>
      </c>
      <c r="AP357" s="118">
        <f>IF('Copy &amp; Paste Roster Report Here'!$A354=AP$7,IF('Copy &amp; Paste Roster Report Here'!$M354="FT",1,0),0)</f>
        <v>0</v>
      </c>
      <c r="AQ357" s="118">
        <f>IF('Copy &amp; Paste Roster Report Here'!$A354=AQ$7,IF('Copy &amp; Paste Roster Report Here'!$M354="FT",1,0),0)</f>
        <v>0</v>
      </c>
      <c r="AR357" s="118">
        <f>IF('Copy &amp; Paste Roster Report Here'!$A354=AR$7,IF('Copy &amp; Paste Roster Report Here'!$M354="FT",1,0),0)</f>
        <v>0</v>
      </c>
      <c r="AS357" s="118">
        <f>IF('Copy &amp; Paste Roster Report Here'!$A354=AS$7,IF('Copy &amp; Paste Roster Report Here'!$M354="FT",1,0),0)</f>
        <v>0</v>
      </c>
      <c r="AT357" s="118">
        <f>IF('Copy &amp; Paste Roster Report Here'!$A354=AT$7,IF('Copy &amp; Paste Roster Report Here'!$M354="FT",1,0),0)</f>
        <v>0</v>
      </c>
      <c r="AU357" s="118">
        <f>IF('Copy &amp; Paste Roster Report Here'!$A354=AU$7,IF('Copy &amp; Paste Roster Report Here'!$M354="FT",1,0),0)</f>
        <v>0</v>
      </c>
      <c r="AV357" s="73">
        <f t="shared" si="85"/>
        <v>0</v>
      </c>
      <c r="AW357" s="119">
        <f>IF('Copy &amp; Paste Roster Report Here'!$A354=AW$7,IF('Copy &amp; Paste Roster Report Here'!$M354="HT",1,0),0)</f>
        <v>0</v>
      </c>
      <c r="AX357" s="119">
        <f>IF('Copy &amp; Paste Roster Report Here'!$A354=AX$7,IF('Copy &amp; Paste Roster Report Here'!$M354="HT",1,0),0)</f>
        <v>0</v>
      </c>
      <c r="AY357" s="119">
        <f>IF('Copy &amp; Paste Roster Report Here'!$A354=AY$7,IF('Copy &amp; Paste Roster Report Here'!$M354="HT",1,0),0)</f>
        <v>0</v>
      </c>
      <c r="AZ357" s="119">
        <f>IF('Copy &amp; Paste Roster Report Here'!$A354=AZ$7,IF('Copy &amp; Paste Roster Report Here'!$M354="HT",1,0),0)</f>
        <v>0</v>
      </c>
      <c r="BA357" s="119">
        <f>IF('Copy &amp; Paste Roster Report Here'!$A354=BA$7,IF('Copy &amp; Paste Roster Report Here'!$M354="HT",1,0),0)</f>
        <v>0</v>
      </c>
      <c r="BB357" s="119">
        <f>IF('Copy &amp; Paste Roster Report Here'!$A354=BB$7,IF('Copy &amp; Paste Roster Report Here'!$M354="HT",1,0),0)</f>
        <v>0</v>
      </c>
      <c r="BC357" s="119">
        <f>IF('Copy &amp; Paste Roster Report Here'!$A354=BC$7,IF('Copy &amp; Paste Roster Report Here'!$M354="HT",1,0),0)</f>
        <v>0</v>
      </c>
      <c r="BD357" s="119">
        <f>IF('Copy &amp; Paste Roster Report Here'!$A354=BD$7,IF('Copy &amp; Paste Roster Report Here'!$M354="HT",1,0),0)</f>
        <v>0</v>
      </c>
      <c r="BE357" s="119">
        <f>IF('Copy &amp; Paste Roster Report Here'!$A354=BE$7,IF('Copy &amp; Paste Roster Report Here'!$M354="HT",1,0),0)</f>
        <v>0</v>
      </c>
      <c r="BF357" s="119">
        <f>IF('Copy &amp; Paste Roster Report Here'!$A354=BF$7,IF('Copy &amp; Paste Roster Report Here'!$M354="HT",1,0),0)</f>
        <v>0</v>
      </c>
      <c r="BG357" s="119">
        <f>IF('Copy &amp; Paste Roster Report Here'!$A354=BG$7,IF('Copy &amp; Paste Roster Report Here'!$M354="HT",1,0),0)</f>
        <v>0</v>
      </c>
      <c r="BH357" s="73">
        <f t="shared" si="86"/>
        <v>0</v>
      </c>
      <c r="BI357" s="120">
        <f>IF('Copy &amp; Paste Roster Report Here'!$A354=BI$7,IF('Copy &amp; Paste Roster Report Here'!$M354="MT",1,0),0)</f>
        <v>0</v>
      </c>
      <c r="BJ357" s="120">
        <f>IF('Copy &amp; Paste Roster Report Here'!$A354=BJ$7,IF('Copy &amp; Paste Roster Report Here'!$M354="MT",1,0),0)</f>
        <v>0</v>
      </c>
      <c r="BK357" s="120">
        <f>IF('Copy &amp; Paste Roster Report Here'!$A354=BK$7,IF('Copy &amp; Paste Roster Report Here'!$M354="MT",1,0),0)</f>
        <v>0</v>
      </c>
      <c r="BL357" s="120">
        <f>IF('Copy &amp; Paste Roster Report Here'!$A354=BL$7,IF('Copy &amp; Paste Roster Report Here'!$M354="MT",1,0),0)</f>
        <v>0</v>
      </c>
      <c r="BM357" s="120">
        <f>IF('Copy &amp; Paste Roster Report Here'!$A354=BM$7,IF('Copy &amp; Paste Roster Report Here'!$M354="MT",1,0),0)</f>
        <v>0</v>
      </c>
      <c r="BN357" s="120">
        <f>IF('Copy &amp; Paste Roster Report Here'!$A354=BN$7,IF('Copy &amp; Paste Roster Report Here'!$M354="MT",1,0),0)</f>
        <v>0</v>
      </c>
      <c r="BO357" s="120">
        <f>IF('Copy &amp; Paste Roster Report Here'!$A354=BO$7,IF('Copy &amp; Paste Roster Report Here'!$M354="MT",1,0),0)</f>
        <v>0</v>
      </c>
      <c r="BP357" s="120">
        <f>IF('Copy &amp; Paste Roster Report Here'!$A354=BP$7,IF('Copy &amp; Paste Roster Report Here'!$M354="MT",1,0),0)</f>
        <v>0</v>
      </c>
      <c r="BQ357" s="120">
        <f>IF('Copy &amp; Paste Roster Report Here'!$A354=BQ$7,IF('Copy &amp; Paste Roster Report Here'!$M354="MT",1,0),0)</f>
        <v>0</v>
      </c>
      <c r="BR357" s="120">
        <f>IF('Copy &amp; Paste Roster Report Here'!$A354=BR$7,IF('Copy &amp; Paste Roster Report Here'!$M354="MT",1,0),0)</f>
        <v>0</v>
      </c>
      <c r="BS357" s="120">
        <f>IF('Copy &amp; Paste Roster Report Here'!$A354=BS$7,IF('Copy &amp; Paste Roster Report Here'!$M354="MT",1,0),0)</f>
        <v>0</v>
      </c>
      <c r="BT357" s="73">
        <f t="shared" si="87"/>
        <v>0</v>
      </c>
      <c r="BU357" s="121">
        <f>IF('Copy &amp; Paste Roster Report Here'!$A354=BU$7,IF('Copy &amp; Paste Roster Report Here'!$M354="fy",1,0),0)</f>
        <v>0</v>
      </c>
      <c r="BV357" s="121">
        <f>IF('Copy &amp; Paste Roster Report Here'!$A354=BV$7,IF('Copy &amp; Paste Roster Report Here'!$M354="fy",1,0),0)</f>
        <v>0</v>
      </c>
      <c r="BW357" s="121">
        <f>IF('Copy &amp; Paste Roster Report Here'!$A354=BW$7,IF('Copy &amp; Paste Roster Report Here'!$M354="fy",1,0),0)</f>
        <v>0</v>
      </c>
      <c r="BX357" s="121">
        <f>IF('Copy &amp; Paste Roster Report Here'!$A354=BX$7,IF('Copy &amp; Paste Roster Report Here'!$M354="fy",1,0),0)</f>
        <v>0</v>
      </c>
      <c r="BY357" s="121">
        <f>IF('Copy &amp; Paste Roster Report Here'!$A354=BY$7,IF('Copy &amp; Paste Roster Report Here'!$M354="fy",1,0),0)</f>
        <v>0</v>
      </c>
      <c r="BZ357" s="121">
        <f>IF('Copy &amp; Paste Roster Report Here'!$A354=BZ$7,IF('Copy &amp; Paste Roster Report Here'!$M354="fy",1,0),0)</f>
        <v>0</v>
      </c>
      <c r="CA357" s="121">
        <f>IF('Copy &amp; Paste Roster Report Here'!$A354=CA$7,IF('Copy &amp; Paste Roster Report Here'!$M354="fy",1,0),0)</f>
        <v>0</v>
      </c>
      <c r="CB357" s="121">
        <f>IF('Copy &amp; Paste Roster Report Here'!$A354=CB$7,IF('Copy &amp; Paste Roster Report Here'!$M354="fy",1,0),0)</f>
        <v>0</v>
      </c>
      <c r="CC357" s="121">
        <f>IF('Copy &amp; Paste Roster Report Here'!$A354=CC$7,IF('Copy &amp; Paste Roster Report Here'!$M354="fy",1,0),0)</f>
        <v>0</v>
      </c>
      <c r="CD357" s="121">
        <f>IF('Copy &amp; Paste Roster Report Here'!$A354=CD$7,IF('Copy &amp; Paste Roster Report Here'!$M354="fy",1,0),0)</f>
        <v>0</v>
      </c>
      <c r="CE357" s="121">
        <f>IF('Copy &amp; Paste Roster Report Here'!$A354=CE$7,IF('Copy &amp; Paste Roster Report Here'!$M354="fy",1,0),0)</f>
        <v>0</v>
      </c>
      <c r="CF357" s="73">
        <f t="shared" si="88"/>
        <v>0</v>
      </c>
      <c r="CG357" s="122">
        <f>IF('Copy &amp; Paste Roster Report Here'!$A354=CG$7,IF('Copy &amp; Paste Roster Report Here'!$M354="RH",1,0),0)</f>
        <v>0</v>
      </c>
      <c r="CH357" s="122">
        <f>IF('Copy &amp; Paste Roster Report Here'!$A354=CH$7,IF('Copy &amp; Paste Roster Report Here'!$M354="RH",1,0),0)</f>
        <v>0</v>
      </c>
      <c r="CI357" s="122">
        <f>IF('Copy &amp; Paste Roster Report Here'!$A354=CI$7,IF('Copy &amp; Paste Roster Report Here'!$M354="RH",1,0),0)</f>
        <v>0</v>
      </c>
      <c r="CJ357" s="122">
        <f>IF('Copy &amp; Paste Roster Report Here'!$A354=CJ$7,IF('Copy &amp; Paste Roster Report Here'!$M354="RH",1,0),0)</f>
        <v>0</v>
      </c>
      <c r="CK357" s="122">
        <f>IF('Copy &amp; Paste Roster Report Here'!$A354=CK$7,IF('Copy &amp; Paste Roster Report Here'!$M354="RH",1,0),0)</f>
        <v>0</v>
      </c>
      <c r="CL357" s="122">
        <f>IF('Copy &amp; Paste Roster Report Here'!$A354=CL$7,IF('Copy &amp; Paste Roster Report Here'!$M354="RH",1,0),0)</f>
        <v>0</v>
      </c>
      <c r="CM357" s="122">
        <f>IF('Copy &amp; Paste Roster Report Here'!$A354=CM$7,IF('Copy &amp; Paste Roster Report Here'!$M354="RH",1,0),0)</f>
        <v>0</v>
      </c>
      <c r="CN357" s="122">
        <f>IF('Copy &amp; Paste Roster Report Here'!$A354=CN$7,IF('Copy &amp; Paste Roster Report Here'!$M354="RH",1,0),0)</f>
        <v>0</v>
      </c>
      <c r="CO357" s="122">
        <f>IF('Copy &amp; Paste Roster Report Here'!$A354=CO$7,IF('Copy &amp; Paste Roster Report Here'!$M354="RH",1,0),0)</f>
        <v>0</v>
      </c>
      <c r="CP357" s="122">
        <f>IF('Copy &amp; Paste Roster Report Here'!$A354=CP$7,IF('Copy &amp; Paste Roster Report Here'!$M354="RH",1,0),0)</f>
        <v>0</v>
      </c>
      <c r="CQ357" s="122">
        <f>IF('Copy &amp; Paste Roster Report Here'!$A354=CQ$7,IF('Copy &amp; Paste Roster Report Here'!$M354="RH",1,0),0)</f>
        <v>0</v>
      </c>
      <c r="CR357" s="73">
        <f t="shared" si="89"/>
        <v>0</v>
      </c>
      <c r="CS357" s="123">
        <f>IF('Copy &amp; Paste Roster Report Here'!$A354=CS$7,IF('Copy &amp; Paste Roster Report Here'!$M354="QT",1,0),0)</f>
        <v>0</v>
      </c>
      <c r="CT357" s="123">
        <f>IF('Copy &amp; Paste Roster Report Here'!$A354=CT$7,IF('Copy &amp; Paste Roster Report Here'!$M354="QT",1,0),0)</f>
        <v>0</v>
      </c>
      <c r="CU357" s="123">
        <f>IF('Copy &amp; Paste Roster Report Here'!$A354=CU$7,IF('Copy &amp; Paste Roster Report Here'!$M354="QT",1,0),0)</f>
        <v>0</v>
      </c>
      <c r="CV357" s="123">
        <f>IF('Copy &amp; Paste Roster Report Here'!$A354=CV$7,IF('Copy &amp; Paste Roster Report Here'!$M354="QT",1,0),0)</f>
        <v>0</v>
      </c>
      <c r="CW357" s="123">
        <f>IF('Copy &amp; Paste Roster Report Here'!$A354=CW$7,IF('Copy &amp; Paste Roster Report Here'!$M354="QT",1,0),0)</f>
        <v>0</v>
      </c>
      <c r="CX357" s="123">
        <f>IF('Copy &amp; Paste Roster Report Here'!$A354=CX$7,IF('Copy &amp; Paste Roster Report Here'!$M354="QT",1,0),0)</f>
        <v>0</v>
      </c>
      <c r="CY357" s="123">
        <f>IF('Copy &amp; Paste Roster Report Here'!$A354=CY$7,IF('Copy &amp; Paste Roster Report Here'!$M354="QT",1,0),0)</f>
        <v>0</v>
      </c>
      <c r="CZ357" s="123">
        <f>IF('Copy &amp; Paste Roster Report Here'!$A354=CZ$7,IF('Copy &amp; Paste Roster Report Here'!$M354="QT",1,0),0)</f>
        <v>0</v>
      </c>
      <c r="DA357" s="123">
        <f>IF('Copy &amp; Paste Roster Report Here'!$A354=DA$7,IF('Copy &amp; Paste Roster Report Here'!$M354="QT",1,0),0)</f>
        <v>0</v>
      </c>
      <c r="DB357" s="123">
        <f>IF('Copy &amp; Paste Roster Report Here'!$A354=DB$7,IF('Copy &amp; Paste Roster Report Here'!$M354="QT",1,0),0)</f>
        <v>0</v>
      </c>
      <c r="DC357" s="123">
        <f>IF('Copy &amp; Paste Roster Report Here'!$A354=DC$7,IF('Copy &amp; Paste Roster Report Here'!$M354="QT",1,0),0)</f>
        <v>0</v>
      </c>
      <c r="DD357" s="73">
        <f t="shared" si="90"/>
        <v>0</v>
      </c>
      <c r="DE357" s="124">
        <f>IF('Copy &amp; Paste Roster Report Here'!$A354=DE$7,IF('Copy &amp; Paste Roster Report Here'!$M354="xxxxxxxxxxx",1,0),0)</f>
        <v>0</v>
      </c>
      <c r="DF357" s="124">
        <f>IF('Copy &amp; Paste Roster Report Here'!$A354=DF$7,IF('Copy &amp; Paste Roster Report Here'!$M354="xxxxxxxxxxx",1,0),0)</f>
        <v>0</v>
      </c>
      <c r="DG357" s="124">
        <f>IF('Copy &amp; Paste Roster Report Here'!$A354=DG$7,IF('Copy &amp; Paste Roster Report Here'!$M354="xxxxxxxxxxx",1,0),0)</f>
        <v>0</v>
      </c>
      <c r="DH357" s="124">
        <f>IF('Copy &amp; Paste Roster Report Here'!$A354=DH$7,IF('Copy &amp; Paste Roster Report Here'!$M354="xxxxxxxxxxx",1,0),0)</f>
        <v>0</v>
      </c>
      <c r="DI357" s="124">
        <f>IF('Copy &amp; Paste Roster Report Here'!$A354=DI$7,IF('Copy &amp; Paste Roster Report Here'!$M354="xxxxxxxxxxx",1,0),0)</f>
        <v>0</v>
      </c>
      <c r="DJ357" s="124">
        <f>IF('Copy &amp; Paste Roster Report Here'!$A354=DJ$7,IF('Copy &amp; Paste Roster Report Here'!$M354="xxxxxxxxxxx",1,0),0)</f>
        <v>0</v>
      </c>
      <c r="DK357" s="124">
        <f>IF('Copy &amp; Paste Roster Report Here'!$A354=DK$7,IF('Copy &amp; Paste Roster Report Here'!$M354="xxxxxxxxxxx",1,0),0)</f>
        <v>0</v>
      </c>
      <c r="DL357" s="124">
        <f>IF('Copy &amp; Paste Roster Report Here'!$A354=DL$7,IF('Copy &amp; Paste Roster Report Here'!$M354="xxxxxxxxxxx",1,0),0)</f>
        <v>0</v>
      </c>
      <c r="DM357" s="124">
        <f>IF('Copy &amp; Paste Roster Report Here'!$A354=DM$7,IF('Copy &amp; Paste Roster Report Here'!$M354="xxxxxxxxxxx",1,0),0)</f>
        <v>0</v>
      </c>
      <c r="DN357" s="124">
        <f>IF('Copy &amp; Paste Roster Report Here'!$A354=DN$7,IF('Copy &amp; Paste Roster Report Here'!$M354="xxxxxxxxxxx",1,0),0)</f>
        <v>0</v>
      </c>
      <c r="DO357" s="124">
        <f>IF('Copy &amp; Paste Roster Report Here'!$A354=DO$7,IF('Copy &amp; Paste Roster Report Here'!$M354="xxxxxxxxxxx",1,0),0)</f>
        <v>0</v>
      </c>
      <c r="DP357" s="125">
        <f t="shared" si="91"/>
        <v>0</v>
      </c>
      <c r="DQ357" s="126">
        <f t="shared" si="92"/>
        <v>0</v>
      </c>
    </row>
    <row r="358" spans="1:121" x14ac:dyDescent="0.2">
      <c r="A358" s="111">
        <f t="shared" si="78"/>
        <v>0</v>
      </c>
      <c r="B358" s="111">
        <f t="shared" si="79"/>
        <v>0</v>
      </c>
      <c r="C358" s="112">
        <f>+('Copy &amp; Paste Roster Report Here'!$P355-'Copy &amp; Paste Roster Report Here'!$O355)/30</f>
        <v>0</v>
      </c>
      <c r="D358" s="112">
        <f>+('Copy &amp; Paste Roster Report Here'!$P355-'Copy &amp; Paste Roster Report Here'!$O355)</f>
        <v>0</v>
      </c>
      <c r="E358" s="111">
        <f>'Copy &amp; Paste Roster Report Here'!N355</f>
        <v>0</v>
      </c>
      <c r="F358" s="111" t="str">
        <f t="shared" si="80"/>
        <v>N</v>
      </c>
      <c r="G358" s="111">
        <f>'Copy &amp; Paste Roster Report Here'!R355</f>
        <v>0</v>
      </c>
      <c r="H358" s="113">
        <f t="shared" si="81"/>
        <v>0</v>
      </c>
      <c r="I358" s="112">
        <f>IF(F358="N",$F$5-'Copy &amp; Paste Roster Report Here'!O355,+'Copy &amp; Paste Roster Report Here'!Q355-'Copy &amp; Paste Roster Report Here'!O355)</f>
        <v>0</v>
      </c>
      <c r="J358" s="114">
        <f t="shared" si="82"/>
        <v>0</v>
      </c>
      <c r="K358" s="114">
        <f t="shared" si="83"/>
        <v>0</v>
      </c>
      <c r="L358" s="115">
        <f>'Copy &amp; Paste Roster Report Here'!F355</f>
        <v>0</v>
      </c>
      <c r="M358" s="116">
        <f t="shared" si="84"/>
        <v>0</v>
      </c>
      <c r="N358" s="117">
        <f>IF('Copy &amp; Paste Roster Report Here'!$A355='Analytical Tests'!N$7,IF($F358="Y",+$H358*N$6,0),0)</f>
        <v>0</v>
      </c>
      <c r="O358" s="117">
        <f>IF('Copy &amp; Paste Roster Report Here'!$A355='Analytical Tests'!O$7,IF($F358="Y",+$H358*O$6,0),0)</f>
        <v>0</v>
      </c>
      <c r="P358" s="117">
        <f>IF('Copy &amp; Paste Roster Report Here'!$A355='Analytical Tests'!P$7,IF($F358="Y",+$H358*P$6,0),0)</f>
        <v>0</v>
      </c>
      <c r="Q358" s="117">
        <f>IF('Copy &amp; Paste Roster Report Here'!$A355='Analytical Tests'!Q$7,IF($F358="Y",+$H358*Q$6,0),0)</f>
        <v>0</v>
      </c>
      <c r="R358" s="117">
        <f>IF('Copy &amp; Paste Roster Report Here'!$A355='Analytical Tests'!R$7,IF($F358="Y",+$H358*R$6,0),0)</f>
        <v>0</v>
      </c>
      <c r="S358" s="117">
        <f>IF('Copy &amp; Paste Roster Report Here'!$A355='Analytical Tests'!S$7,IF($F358="Y",+$H358*S$6,0),0)</f>
        <v>0</v>
      </c>
      <c r="T358" s="117">
        <f>IF('Copy &amp; Paste Roster Report Here'!$A355='Analytical Tests'!T$7,IF($F358="Y",+$H358*T$6,0),0)</f>
        <v>0</v>
      </c>
      <c r="U358" s="117">
        <f>IF('Copy &amp; Paste Roster Report Here'!$A355='Analytical Tests'!U$7,IF($F358="Y",+$H358*U$6,0),0)</f>
        <v>0</v>
      </c>
      <c r="V358" s="117">
        <f>IF('Copy &amp; Paste Roster Report Here'!$A355='Analytical Tests'!V$7,IF($F358="Y",+$H358*V$6,0),0)</f>
        <v>0</v>
      </c>
      <c r="W358" s="117">
        <f>IF('Copy &amp; Paste Roster Report Here'!$A355='Analytical Tests'!W$7,IF($F358="Y",+$H358*W$6,0),0)</f>
        <v>0</v>
      </c>
      <c r="X358" s="117">
        <f>IF('Copy &amp; Paste Roster Report Here'!$A355='Analytical Tests'!X$7,IF($F358="Y",+$H358*X$6,0),0)</f>
        <v>0</v>
      </c>
      <c r="Y358" s="117" t="b">
        <f>IF('Copy &amp; Paste Roster Report Here'!$A355='Analytical Tests'!Y$7,IF($F358="N",IF($J358&gt;=$C358,Y$6,+($I358/$D358)*Y$6),0))</f>
        <v>0</v>
      </c>
      <c r="Z358" s="117" t="b">
        <f>IF('Copy &amp; Paste Roster Report Here'!$A355='Analytical Tests'!Z$7,IF($F358="N",IF($J358&gt;=$C358,Z$6,+($I358/$D358)*Z$6),0))</f>
        <v>0</v>
      </c>
      <c r="AA358" s="117" t="b">
        <f>IF('Copy &amp; Paste Roster Report Here'!$A355='Analytical Tests'!AA$7,IF($F358="N",IF($J358&gt;=$C358,AA$6,+($I358/$D358)*AA$6),0))</f>
        <v>0</v>
      </c>
      <c r="AB358" s="117" t="b">
        <f>IF('Copy &amp; Paste Roster Report Here'!$A355='Analytical Tests'!AB$7,IF($F358="N",IF($J358&gt;=$C358,AB$6,+($I358/$D358)*AB$6),0))</f>
        <v>0</v>
      </c>
      <c r="AC358" s="117" t="b">
        <f>IF('Copy &amp; Paste Roster Report Here'!$A355='Analytical Tests'!AC$7,IF($F358="N",IF($J358&gt;=$C358,AC$6,+($I358/$D358)*AC$6),0))</f>
        <v>0</v>
      </c>
      <c r="AD358" s="117" t="b">
        <f>IF('Copy &amp; Paste Roster Report Here'!$A355='Analytical Tests'!AD$7,IF($F358="N",IF($J358&gt;=$C358,AD$6,+($I358/$D358)*AD$6),0))</f>
        <v>0</v>
      </c>
      <c r="AE358" s="117" t="b">
        <f>IF('Copy &amp; Paste Roster Report Here'!$A355='Analytical Tests'!AE$7,IF($F358="N",IF($J358&gt;=$C358,AE$6,+($I358/$D358)*AE$6),0))</f>
        <v>0</v>
      </c>
      <c r="AF358" s="117" t="b">
        <f>IF('Copy &amp; Paste Roster Report Here'!$A355='Analytical Tests'!AF$7,IF($F358="N",IF($J358&gt;=$C358,AF$6,+($I358/$D358)*AF$6),0))</f>
        <v>0</v>
      </c>
      <c r="AG358" s="117" t="b">
        <f>IF('Copy &amp; Paste Roster Report Here'!$A355='Analytical Tests'!AG$7,IF($F358="N",IF($J358&gt;=$C358,AG$6,+($I358/$D358)*AG$6),0))</f>
        <v>0</v>
      </c>
      <c r="AH358" s="117" t="b">
        <f>IF('Copy &amp; Paste Roster Report Here'!$A355='Analytical Tests'!AH$7,IF($F358="N",IF($J358&gt;=$C358,AH$6,+($I358/$D358)*AH$6),0))</f>
        <v>0</v>
      </c>
      <c r="AI358" s="117" t="b">
        <f>IF('Copy &amp; Paste Roster Report Here'!$A355='Analytical Tests'!AI$7,IF($F358="N",IF($J358&gt;=$C358,AI$6,+($I358/$D358)*AI$6),0))</f>
        <v>0</v>
      </c>
      <c r="AJ358" s="79"/>
      <c r="AK358" s="118">
        <f>IF('Copy &amp; Paste Roster Report Here'!$A355=AK$7,IF('Copy &amp; Paste Roster Report Here'!$M355="FT",1,0),0)</f>
        <v>0</v>
      </c>
      <c r="AL358" s="118">
        <f>IF('Copy &amp; Paste Roster Report Here'!$A355=AL$7,IF('Copy &amp; Paste Roster Report Here'!$M355="FT",1,0),0)</f>
        <v>0</v>
      </c>
      <c r="AM358" s="118">
        <f>IF('Copy &amp; Paste Roster Report Here'!$A355=AM$7,IF('Copy &amp; Paste Roster Report Here'!$M355="FT",1,0),0)</f>
        <v>0</v>
      </c>
      <c r="AN358" s="118">
        <f>IF('Copy &amp; Paste Roster Report Here'!$A355=AN$7,IF('Copy &amp; Paste Roster Report Here'!$M355="FT",1,0),0)</f>
        <v>0</v>
      </c>
      <c r="AO358" s="118">
        <f>IF('Copy &amp; Paste Roster Report Here'!$A355=AO$7,IF('Copy &amp; Paste Roster Report Here'!$M355="FT",1,0),0)</f>
        <v>0</v>
      </c>
      <c r="AP358" s="118">
        <f>IF('Copy &amp; Paste Roster Report Here'!$A355=AP$7,IF('Copy &amp; Paste Roster Report Here'!$M355="FT",1,0),0)</f>
        <v>0</v>
      </c>
      <c r="AQ358" s="118">
        <f>IF('Copy &amp; Paste Roster Report Here'!$A355=AQ$7,IF('Copy &amp; Paste Roster Report Here'!$M355="FT",1,0),0)</f>
        <v>0</v>
      </c>
      <c r="AR358" s="118">
        <f>IF('Copy &amp; Paste Roster Report Here'!$A355=AR$7,IF('Copy &amp; Paste Roster Report Here'!$M355="FT",1,0),0)</f>
        <v>0</v>
      </c>
      <c r="AS358" s="118">
        <f>IF('Copy &amp; Paste Roster Report Here'!$A355=AS$7,IF('Copy &amp; Paste Roster Report Here'!$M355="FT",1,0),0)</f>
        <v>0</v>
      </c>
      <c r="AT358" s="118">
        <f>IF('Copy &amp; Paste Roster Report Here'!$A355=AT$7,IF('Copy &amp; Paste Roster Report Here'!$M355="FT",1,0),0)</f>
        <v>0</v>
      </c>
      <c r="AU358" s="118">
        <f>IF('Copy &amp; Paste Roster Report Here'!$A355=AU$7,IF('Copy &amp; Paste Roster Report Here'!$M355="FT",1,0),0)</f>
        <v>0</v>
      </c>
      <c r="AV358" s="73">
        <f t="shared" si="85"/>
        <v>0</v>
      </c>
      <c r="AW358" s="119">
        <f>IF('Copy &amp; Paste Roster Report Here'!$A355=AW$7,IF('Copy &amp; Paste Roster Report Here'!$M355="HT",1,0),0)</f>
        <v>0</v>
      </c>
      <c r="AX358" s="119">
        <f>IF('Copy &amp; Paste Roster Report Here'!$A355=AX$7,IF('Copy &amp; Paste Roster Report Here'!$M355="HT",1,0),0)</f>
        <v>0</v>
      </c>
      <c r="AY358" s="119">
        <f>IF('Copy &amp; Paste Roster Report Here'!$A355=AY$7,IF('Copy &amp; Paste Roster Report Here'!$M355="HT",1,0),0)</f>
        <v>0</v>
      </c>
      <c r="AZ358" s="119">
        <f>IF('Copy &amp; Paste Roster Report Here'!$A355=AZ$7,IF('Copy &amp; Paste Roster Report Here'!$M355="HT",1,0),0)</f>
        <v>0</v>
      </c>
      <c r="BA358" s="119">
        <f>IF('Copy &amp; Paste Roster Report Here'!$A355=BA$7,IF('Copy &amp; Paste Roster Report Here'!$M355="HT",1,0),0)</f>
        <v>0</v>
      </c>
      <c r="BB358" s="119">
        <f>IF('Copy &amp; Paste Roster Report Here'!$A355=BB$7,IF('Copy &amp; Paste Roster Report Here'!$M355="HT",1,0),0)</f>
        <v>0</v>
      </c>
      <c r="BC358" s="119">
        <f>IF('Copy &amp; Paste Roster Report Here'!$A355=BC$7,IF('Copy &amp; Paste Roster Report Here'!$M355="HT",1,0),0)</f>
        <v>0</v>
      </c>
      <c r="BD358" s="119">
        <f>IF('Copy &amp; Paste Roster Report Here'!$A355=BD$7,IF('Copy &amp; Paste Roster Report Here'!$M355="HT",1,0),0)</f>
        <v>0</v>
      </c>
      <c r="BE358" s="119">
        <f>IF('Copy &amp; Paste Roster Report Here'!$A355=BE$7,IF('Copy &amp; Paste Roster Report Here'!$M355="HT",1,0),0)</f>
        <v>0</v>
      </c>
      <c r="BF358" s="119">
        <f>IF('Copy &amp; Paste Roster Report Here'!$A355=BF$7,IF('Copy &amp; Paste Roster Report Here'!$M355="HT",1,0),0)</f>
        <v>0</v>
      </c>
      <c r="BG358" s="119">
        <f>IF('Copy &amp; Paste Roster Report Here'!$A355=BG$7,IF('Copy &amp; Paste Roster Report Here'!$M355="HT",1,0),0)</f>
        <v>0</v>
      </c>
      <c r="BH358" s="73">
        <f t="shared" si="86"/>
        <v>0</v>
      </c>
      <c r="BI358" s="120">
        <f>IF('Copy &amp; Paste Roster Report Here'!$A355=BI$7,IF('Copy &amp; Paste Roster Report Here'!$M355="MT",1,0),0)</f>
        <v>0</v>
      </c>
      <c r="BJ358" s="120">
        <f>IF('Copy &amp; Paste Roster Report Here'!$A355=BJ$7,IF('Copy &amp; Paste Roster Report Here'!$M355="MT",1,0),0)</f>
        <v>0</v>
      </c>
      <c r="BK358" s="120">
        <f>IF('Copy &amp; Paste Roster Report Here'!$A355=BK$7,IF('Copy &amp; Paste Roster Report Here'!$M355="MT",1,0),0)</f>
        <v>0</v>
      </c>
      <c r="BL358" s="120">
        <f>IF('Copy &amp; Paste Roster Report Here'!$A355=BL$7,IF('Copy &amp; Paste Roster Report Here'!$M355="MT",1,0),0)</f>
        <v>0</v>
      </c>
      <c r="BM358" s="120">
        <f>IF('Copy &amp; Paste Roster Report Here'!$A355=BM$7,IF('Copy &amp; Paste Roster Report Here'!$M355="MT",1,0),0)</f>
        <v>0</v>
      </c>
      <c r="BN358" s="120">
        <f>IF('Copy &amp; Paste Roster Report Here'!$A355=BN$7,IF('Copy &amp; Paste Roster Report Here'!$M355="MT",1,0),0)</f>
        <v>0</v>
      </c>
      <c r="BO358" s="120">
        <f>IF('Copy &amp; Paste Roster Report Here'!$A355=BO$7,IF('Copy &amp; Paste Roster Report Here'!$M355="MT",1,0),0)</f>
        <v>0</v>
      </c>
      <c r="BP358" s="120">
        <f>IF('Copy &amp; Paste Roster Report Here'!$A355=BP$7,IF('Copy &amp; Paste Roster Report Here'!$M355="MT",1,0),0)</f>
        <v>0</v>
      </c>
      <c r="BQ358" s="120">
        <f>IF('Copy &amp; Paste Roster Report Here'!$A355=BQ$7,IF('Copy &amp; Paste Roster Report Here'!$M355="MT",1,0),0)</f>
        <v>0</v>
      </c>
      <c r="BR358" s="120">
        <f>IF('Copy &amp; Paste Roster Report Here'!$A355=BR$7,IF('Copy &amp; Paste Roster Report Here'!$M355="MT",1,0),0)</f>
        <v>0</v>
      </c>
      <c r="BS358" s="120">
        <f>IF('Copy &amp; Paste Roster Report Here'!$A355=BS$7,IF('Copy &amp; Paste Roster Report Here'!$M355="MT",1,0),0)</f>
        <v>0</v>
      </c>
      <c r="BT358" s="73">
        <f t="shared" si="87"/>
        <v>0</v>
      </c>
      <c r="BU358" s="121">
        <f>IF('Copy &amp; Paste Roster Report Here'!$A355=BU$7,IF('Copy &amp; Paste Roster Report Here'!$M355="fy",1,0),0)</f>
        <v>0</v>
      </c>
      <c r="BV358" s="121">
        <f>IF('Copy &amp; Paste Roster Report Here'!$A355=BV$7,IF('Copy &amp; Paste Roster Report Here'!$M355="fy",1,0),0)</f>
        <v>0</v>
      </c>
      <c r="BW358" s="121">
        <f>IF('Copy &amp; Paste Roster Report Here'!$A355=BW$7,IF('Copy &amp; Paste Roster Report Here'!$M355="fy",1,0),0)</f>
        <v>0</v>
      </c>
      <c r="BX358" s="121">
        <f>IF('Copy &amp; Paste Roster Report Here'!$A355=BX$7,IF('Copy &amp; Paste Roster Report Here'!$M355="fy",1,0),0)</f>
        <v>0</v>
      </c>
      <c r="BY358" s="121">
        <f>IF('Copy &amp; Paste Roster Report Here'!$A355=BY$7,IF('Copy &amp; Paste Roster Report Here'!$M355="fy",1,0),0)</f>
        <v>0</v>
      </c>
      <c r="BZ358" s="121">
        <f>IF('Copy &amp; Paste Roster Report Here'!$A355=BZ$7,IF('Copy &amp; Paste Roster Report Here'!$M355="fy",1,0),0)</f>
        <v>0</v>
      </c>
      <c r="CA358" s="121">
        <f>IF('Copy &amp; Paste Roster Report Here'!$A355=CA$7,IF('Copy &amp; Paste Roster Report Here'!$M355="fy",1,0),0)</f>
        <v>0</v>
      </c>
      <c r="CB358" s="121">
        <f>IF('Copy &amp; Paste Roster Report Here'!$A355=CB$7,IF('Copy &amp; Paste Roster Report Here'!$M355="fy",1,0),0)</f>
        <v>0</v>
      </c>
      <c r="CC358" s="121">
        <f>IF('Copy &amp; Paste Roster Report Here'!$A355=CC$7,IF('Copy &amp; Paste Roster Report Here'!$M355="fy",1,0),0)</f>
        <v>0</v>
      </c>
      <c r="CD358" s="121">
        <f>IF('Copy &amp; Paste Roster Report Here'!$A355=CD$7,IF('Copy &amp; Paste Roster Report Here'!$M355="fy",1,0),0)</f>
        <v>0</v>
      </c>
      <c r="CE358" s="121">
        <f>IF('Copy &amp; Paste Roster Report Here'!$A355=CE$7,IF('Copy &amp; Paste Roster Report Here'!$M355="fy",1,0),0)</f>
        <v>0</v>
      </c>
      <c r="CF358" s="73">
        <f t="shared" si="88"/>
        <v>0</v>
      </c>
      <c r="CG358" s="122">
        <f>IF('Copy &amp; Paste Roster Report Here'!$A355=CG$7,IF('Copy &amp; Paste Roster Report Here'!$M355="RH",1,0),0)</f>
        <v>0</v>
      </c>
      <c r="CH358" s="122">
        <f>IF('Copy &amp; Paste Roster Report Here'!$A355=CH$7,IF('Copy &amp; Paste Roster Report Here'!$M355="RH",1,0),0)</f>
        <v>0</v>
      </c>
      <c r="CI358" s="122">
        <f>IF('Copy &amp; Paste Roster Report Here'!$A355=CI$7,IF('Copy &amp; Paste Roster Report Here'!$M355="RH",1,0),0)</f>
        <v>0</v>
      </c>
      <c r="CJ358" s="122">
        <f>IF('Copy &amp; Paste Roster Report Here'!$A355=CJ$7,IF('Copy &amp; Paste Roster Report Here'!$M355="RH",1,0),0)</f>
        <v>0</v>
      </c>
      <c r="CK358" s="122">
        <f>IF('Copy &amp; Paste Roster Report Here'!$A355=CK$7,IF('Copy &amp; Paste Roster Report Here'!$M355="RH",1,0),0)</f>
        <v>0</v>
      </c>
      <c r="CL358" s="122">
        <f>IF('Copy &amp; Paste Roster Report Here'!$A355=CL$7,IF('Copy &amp; Paste Roster Report Here'!$M355="RH",1,0),0)</f>
        <v>0</v>
      </c>
      <c r="CM358" s="122">
        <f>IF('Copy &amp; Paste Roster Report Here'!$A355=CM$7,IF('Copy &amp; Paste Roster Report Here'!$M355="RH",1,0),0)</f>
        <v>0</v>
      </c>
      <c r="CN358" s="122">
        <f>IF('Copy &amp; Paste Roster Report Here'!$A355=CN$7,IF('Copy &amp; Paste Roster Report Here'!$M355="RH",1,0),0)</f>
        <v>0</v>
      </c>
      <c r="CO358" s="122">
        <f>IF('Copy &amp; Paste Roster Report Here'!$A355=CO$7,IF('Copy &amp; Paste Roster Report Here'!$M355="RH",1,0),0)</f>
        <v>0</v>
      </c>
      <c r="CP358" s="122">
        <f>IF('Copy &amp; Paste Roster Report Here'!$A355=CP$7,IF('Copy &amp; Paste Roster Report Here'!$M355="RH",1,0),0)</f>
        <v>0</v>
      </c>
      <c r="CQ358" s="122">
        <f>IF('Copy &amp; Paste Roster Report Here'!$A355=CQ$7,IF('Copy &amp; Paste Roster Report Here'!$M355="RH",1,0),0)</f>
        <v>0</v>
      </c>
      <c r="CR358" s="73">
        <f t="shared" si="89"/>
        <v>0</v>
      </c>
      <c r="CS358" s="123">
        <f>IF('Copy &amp; Paste Roster Report Here'!$A355=CS$7,IF('Copy &amp; Paste Roster Report Here'!$M355="QT",1,0),0)</f>
        <v>0</v>
      </c>
      <c r="CT358" s="123">
        <f>IF('Copy &amp; Paste Roster Report Here'!$A355=CT$7,IF('Copy &amp; Paste Roster Report Here'!$M355="QT",1,0),0)</f>
        <v>0</v>
      </c>
      <c r="CU358" s="123">
        <f>IF('Copy &amp; Paste Roster Report Here'!$A355=CU$7,IF('Copy &amp; Paste Roster Report Here'!$M355="QT",1,0),0)</f>
        <v>0</v>
      </c>
      <c r="CV358" s="123">
        <f>IF('Copy &amp; Paste Roster Report Here'!$A355=CV$7,IF('Copy &amp; Paste Roster Report Here'!$M355="QT",1,0),0)</f>
        <v>0</v>
      </c>
      <c r="CW358" s="123">
        <f>IF('Copy &amp; Paste Roster Report Here'!$A355=CW$7,IF('Copy &amp; Paste Roster Report Here'!$M355="QT",1,0),0)</f>
        <v>0</v>
      </c>
      <c r="CX358" s="123">
        <f>IF('Copy &amp; Paste Roster Report Here'!$A355=CX$7,IF('Copy &amp; Paste Roster Report Here'!$M355="QT",1,0),0)</f>
        <v>0</v>
      </c>
      <c r="CY358" s="123">
        <f>IF('Copy &amp; Paste Roster Report Here'!$A355=CY$7,IF('Copy &amp; Paste Roster Report Here'!$M355="QT",1,0),0)</f>
        <v>0</v>
      </c>
      <c r="CZ358" s="123">
        <f>IF('Copy &amp; Paste Roster Report Here'!$A355=CZ$7,IF('Copy &amp; Paste Roster Report Here'!$M355="QT",1,0),0)</f>
        <v>0</v>
      </c>
      <c r="DA358" s="123">
        <f>IF('Copy &amp; Paste Roster Report Here'!$A355=DA$7,IF('Copy &amp; Paste Roster Report Here'!$M355="QT",1,0),0)</f>
        <v>0</v>
      </c>
      <c r="DB358" s="123">
        <f>IF('Copy &amp; Paste Roster Report Here'!$A355=DB$7,IF('Copy &amp; Paste Roster Report Here'!$M355="QT",1,0),0)</f>
        <v>0</v>
      </c>
      <c r="DC358" s="123">
        <f>IF('Copy &amp; Paste Roster Report Here'!$A355=DC$7,IF('Copy &amp; Paste Roster Report Here'!$M355="QT",1,0),0)</f>
        <v>0</v>
      </c>
      <c r="DD358" s="73">
        <f t="shared" si="90"/>
        <v>0</v>
      </c>
      <c r="DE358" s="124">
        <f>IF('Copy &amp; Paste Roster Report Here'!$A355=DE$7,IF('Copy &amp; Paste Roster Report Here'!$M355="xxxxxxxxxxx",1,0),0)</f>
        <v>0</v>
      </c>
      <c r="DF358" s="124">
        <f>IF('Copy &amp; Paste Roster Report Here'!$A355=DF$7,IF('Copy &amp; Paste Roster Report Here'!$M355="xxxxxxxxxxx",1,0),0)</f>
        <v>0</v>
      </c>
      <c r="DG358" s="124">
        <f>IF('Copy &amp; Paste Roster Report Here'!$A355=DG$7,IF('Copy &amp; Paste Roster Report Here'!$M355="xxxxxxxxxxx",1,0),0)</f>
        <v>0</v>
      </c>
      <c r="DH358" s="124">
        <f>IF('Copy &amp; Paste Roster Report Here'!$A355=DH$7,IF('Copy &amp; Paste Roster Report Here'!$M355="xxxxxxxxxxx",1,0),0)</f>
        <v>0</v>
      </c>
      <c r="DI358" s="124">
        <f>IF('Copy &amp; Paste Roster Report Here'!$A355=DI$7,IF('Copy &amp; Paste Roster Report Here'!$M355="xxxxxxxxxxx",1,0),0)</f>
        <v>0</v>
      </c>
      <c r="DJ358" s="124">
        <f>IF('Copy &amp; Paste Roster Report Here'!$A355=DJ$7,IF('Copy &amp; Paste Roster Report Here'!$M355="xxxxxxxxxxx",1,0),0)</f>
        <v>0</v>
      </c>
      <c r="DK358" s="124">
        <f>IF('Copy &amp; Paste Roster Report Here'!$A355=DK$7,IF('Copy &amp; Paste Roster Report Here'!$M355="xxxxxxxxxxx",1,0),0)</f>
        <v>0</v>
      </c>
      <c r="DL358" s="124">
        <f>IF('Copy &amp; Paste Roster Report Here'!$A355=DL$7,IF('Copy &amp; Paste Roster Report Here'!$M355="xxxxxxxxxxx",1,0),0)</f>
        <v>0</v>
      </c>
      <c r="DM358" s="124">
        <f>IF('Copy &amp; Paste Roster Report Here'!$A355=DM$7,IF('Copy &amp; Paste Roster Report Here'!$M355="xxxxxxxxxxx",1,0),0)</f>
        <v>0</v>
      </c>
      <c r="DN358" s="124">
        <f>IF('Copy &amp; Paste Roster Report Here'!$A355=DN$7,IF('Copy &amp; Paste Roster Report Here'!$M355="xxxxxxxxxxx",1,0),0)</f>
        <v>0</v>
      </c>
      <c r="DO358" s="124">
        <f>IF('Copy &amp; Paste Roster Report Here'!$A355=DO$7,IF('Copy &amp; Paste Roster Report Here'!$M355="xxxxxxxxxxx",1,0),0)</f>
        <v>0</v>
      </c>
      <c r="DP358" s="125">
        <f t="shared" si="91"/>
        <v>0</v>
      </c>
      <c r="DQ358" s="126">
        <f t="shared" si="92"/>
        <v>0</v>
      </c>
    </row>
    <row r="359" spans="1:121" x14ac:dyDescent="0.2">
      <c r="A359" s="111">
        <f t="shared" si="78"/>
        <v>0</v>
      </c>
      <c r="B359" s="111">
        <f t="shared" si="79"/>
        <v>0</v>
      </c>
      <c r="C359" s="112">
        <f>+('Copy &amp; Paste Roster Report Here'!$P356-'Copy &amp; Paste Roster Report Here'!$O356)/30</f>
        <v>0</v>
      </c>
      <c r="D359" s="112">
        <f>+('Copy &amp; Paste Roster Report Here'!$P356-'Copy &amp; Paste Roster Report Here'!$O356)</f>
        <v>0</v>
      </c>
      <c r="E359" s="111">
        <f>'Copy &amp; Paste Roster Report Here'!N356</f>
        <v>0</v>
      </c>
      <c r="F359" s="111" t="str">
        <f t="shared" si="80"/>
        <v>N</v>
      </c>
      <c r="G359" s="111">
        <f>'Copy &amp; Paste Roster Report Here'!R356</f>
        <v>0</v>
      </c>
      <c r="H359" s="113">
        <f t="shared" si="81"/>
        <v>0</v>
      </c>
      <c r="I359" s="112">
        <f>IF(F359="N",$F$5-'Copy &amp; Paste Roster Report Here'!O356,+'Copy &amp; Paste Roster Report Here'!Q356-'Copy &amp; Paste Roster Report Here'!O356)</f>
        <v>0</v>
      </c>
      <c r="J359" s="114">
        <f t="shared" si="82"/>
        <v>0</v>
      </c>
      <c r="K359" s="114">
        <f t="shared" si="83"/>
        <v>0</v>
      </c>
      <c r="L359" s="115">
        <f>'Copy &amp; Paste Roster Report Here'!F356</f>
        <v>0</v>
      </c>
      <c r="M359" s="116">
        <f t="shared" si="84"/>
        <v>0</v>
      </c>
      <c r="N359" s="117">
        <f>IF('Copy &amp; Paste Roster Report Here'!$A356='Analytical Tests'!N$7,IF($F359="Y",+$H359*N$6,0),0)</f>
        <v>0</v>
      </c>
      <c r="O359" s="117">
        <f>IF('Copy &amp; Paste Roster Report Here'!$A356='Analytical Tests'!O$7,IF($F359="Y",+$H359*O$6,0),0)</f>
        <v>0</v>
      </c>
      <c r="P359" s="117">
        <f>IF('Copy &amp; Paste Roster Report Here'!$A356='Analytical Tests'!P$7,IF($F359="Y",+$H359*P$6,0),0)</f>
        <v>0</v>
      </c>
      <c r="Q359" s="117">
        <f>IF('Copy &amp; Paste Roster Report Here'!$A356='Analytical Tests'!Q$7,IF($F359="Y",+$H359*Q$6,0),0)</f>
        <v>0</v>
      </c>
      <c r="R359" s="117">
        <f>IF('Copy &amp; Paste Roster Report Here'!$A356='Analytical Tests'!R$7,IF($F359="Y",+$H359*R$6,0),0)</f>
        <v>0</v>
      </c>
      <c r="S359" s="117">
        <f>IF('Copy &amp; Paste Roster Report Here'!$A356='Analytical Tests'!S$7,IF($F359="Y",+$H359*S$6,0),0)</f>
        <v>0</v>
      </c>
      <c r="T359" s="117">
        <f>IF('Copy &amp; Paste Roster Report Here'!$A356='Analytical Tests'!T$7,IF($F359="Y",+$H359*T$6,0),0)</f>
        <v>0</v>
      </c>
      <c r="U359" s="117">
        <f>IF('Copy &amp; Paste Roster Report Here'!$A356='Analytical Tests'!U$7,IF($F359="Y",+$H359*U$6,0),0)</f>
        <v>0</v>
      </c>
      <c r="V359" s="117">
        <f>IF('Copy &amp; Paste Roster Report Here'!$A356='Analytical Tests'!V$7,IF($F359="Y",+$H359*V$6,0),0)</f>
        <v>0</v>
      </c>
      <c r="W359" s="117">
        <f>IF('Copy &amp; Paste Roster Report Here'!$A356='Analytical Tests'!W$7,IF($F359="Y",+$H359*W$6,0),0)</f>
        <v>0</v>
      </c>
      <c r="X359" s="117">
        <f>IF('Copy &amp; Paste Roster Report Here'!$A356='Analytical Tests'!X$7,IF($F359="Y",+$H359*X$6,0),0)</f>
        <v>0</v>
      </c>
      <c r="Y359" s="117" t="b">
        <f>IF('Copy &amp; Paste Roster Report Here'!$A356='Analytical Tests'!Y$7,IF($F359="N",IF($J359&gt;=$C359,Y$6,+($I359/$D359)*Y$6),0))</f>
        <v>0</v>
      </c>
      <c r="Z359" s="117" t="b">
        <f>IF('Copy &amp; Paste Roster Report Here'!$A356='Analytical Tests'!Z$7,IF($F359="N",IF($J359&gt;=$C359,Z$6,+($I359/$D359)*Z$6),0))</f>
        <v>0</v>
      </c>
      <c r="AA359" s="117" t="b">
        <f>IF('Copy &amp; Paste Roster Report Here'!$A356='Analytical Tests'!AA$7,IF($F359="N",IF($J359&gt;=$C359,AA$6,+($I359/$D359)*AA$6),0))</f>
        <v>0</v>
      </c>
      <c r="AB359" s="117" t="b">
        <f>IF('Copy &amp; Paste Roster Report Here'!$A356='Analytical Tests'!AB$7,IF($F359="N",IF($J359&gt;=$C359,AB$6,+($I359/$D359)*AB$6),0))</f>
        <v>0</v>
      </c>
      <c r="AC359" s="117" t="b">
        <f>IF('Copy &amp; Paste Roster Report Here'!$A356='Analytical Tests'!AC$7,IF($F359="N",IF($J359&gt;=$C359,AC$6,+($I359/$D359)*AC$6),0))</f>
        <v>0</v>
      </c>
      <c r="AD359" s="117" t="b">
        <f>IF('Copy &amp; Paste Roster Report Here'!$A356='Analytical Tests'!AD$7,IF($F359="N",IF($J359&gt;=$C359,AD$6,+($I359/$D359)*AD$6),0))</f>
        <v>0</v>
      </c>
      <c r="AE359" s="117" t="b">
        <f>IF('Copy &amp; Paste Roster Report Here'!$A356='Analytical Tests'!AE$7,IF($F359="N",IF($J359&gt;=$C359,AE$6,+($I359/$D359)*AE$6),0))</f>
        <v>0</v>
      </c>
      <c r="AF359" s="117" t="b">
        <f>IF('Copy &amp; Paste Roster Report Here'!$A356='Analytical Tests'!AF$7,IF($F359="N",IF($J359&gt;=$C359,AF$6,+($I359/$D359)*AF$6),0))</f>
        <v>0</v>
      </c>
      <c r="AG359" s="117" t="b">
        <f>IF('Copy &amp; Paste Roster Report Here'!$A356='Analytical Tests'!AG$7,IF($F359="N",IF($J359&gt;=$C359,AG$6,+($I359/$D359)*AG$6),0))</f>
        <v>0</v>
      </c>
      <c r="AH359" s="117" t="b">
        <f>IF('Copy &amp; Paste Roster Report Here'!$A356='Analytical Tests'!AH$7,IF($F359="N",IF($J359&gt;=$C359,AH$6,+($I359/$D359)*AH$6),0))</f>
        <v>0</v>
      </c>
      <c r="AI359" s="117" t="b">
        <f>IF('Copy &amp; Paste Roster Report Here'!$A356='Analytical Tests'!AI$7,IF($F359="N",IF($J359&gt;=$C359,AI$6,+($I359/$D359)*AI$6),0))</f>
        <v>0</v>
      </c>
      <c r="AJ359" s="79"/>
      <c r="AK359" s="118">
        <f>IF('Copy &amp; Paste Roster Report Here'!$A356=AK$7,IF('Copy &amp; Paste Roster Report Here'!$M356="FT",1,0),0)</f>
        <v>0</v>
      </c>
      <c r="AL359" s="118">
        <f>IF('Copy &amp; Paste Roster Report Here'!$A356=AL$7,IF('Copy &amp; Paste Roster Report Here'!$M356="FT",1,0),0)</f>
        <v>0</v>
      </c>
      <c r="AM359" s="118">
        <f>IF('Copy &amp; Paste Roster Report Here'!$A356=AM$7,IF('Copy &amp; Paste Roster Report Here'!$M356="FT",1,0),0)</f>
        <v>0</v>
      </c>
      <c r="AN359" s="118">
        <f>IF('Copy &amp; Paste Roster Report Here'!$A356=AN$7,IF('Copy &amp; Paste Roster Report Here'!$M356="FT",1,0),0)</f>
        <v>0</v>
      </c>
      <c r="AO359" s="118">
        <f>IF('Copy &amp; Paste Roster Report Here'!$A356=AO$7,IF('Copy &amp; Paste Roster Report Here'!$M356="FT",1,0),0)</f>
        <v>0</v>
      </c>
      <c r="AP359" s="118">
        <f>IF('Copy &amp; Paste Roster Report Here'!$A356=AP$7,IF('Copy &amp; Paste Roster Report Here'!$M356="FT",1,0),0)</f>
        <v>0</v>
      </c>
      <c r="AQ359" s="118">
        <f>IF('Copy &amp; Paste Roster Report Here'!$A356=AQ$7,IF('Copy &amp; Paste Roster Report Here'!$M356="FT",1,0),0)</f>
        <v>0</v>
      </c>
      <c r="AR359" s="118">
        <f>IF('Copy &amp; Paste Roster Report Here'!$A356=AR$7,IF('Copy &amp; Paste Roster Report Here'!$M356="FT",1,0),0)</f>
        <v>0</v>
      </c>
      <c r="AS359" s="118">
        <f>IF('Copy &amp; Paste Roster Report Here'!$A356=AS$7,IF('Copy &amp; Paste Roster Report Here'!$M356="FT",1,0),0)</f>
        <v>0</v>
      </c>
      <c r="AT359" s="118">
        <f>IF('Copy &amp; Paste Roster Report Here'!$A356=AT$7,IF('Copy &amp; Paste Roster Report Here'!$M356="FT",1,0),0)</f>
        <v>0</v>
      </c>
      <c r="AU359" s="118">
        <f>IF('Copy &amp; Paste Roster Report Here'!$A356=AU$7,IF('Copy &amp; Paste Roster Report Here'!$M356="FT",1,0),0)</f>
        <v>0</v>
      </c>
      <c r="AV359" s="73">
        <f t="shared" si="85"/>
        <v>0</v>
      </c>
      <c r="AW359" s="119">
        <f>IF('Copy &amp; Paste Roster Report Here'!$A356=AW$7,IF('Copy &amp; Paste Roster Report Here'!$M356="HT",1,0),0)</f>
        <v>0</v>
      </c>
      <c r="AX359" s="119">
        <f>IF('Copy &amp; Paste Roster Report Here'!$A356=AX$7,IF('Copy &amp; Paste Roster Report Here'!$M356="HT",1,0),0)</f>
        <v>0</v>
      </c>
      <c r="AY359" s="119">
        <f>IF('Copy &amp; Paste Roster Report Here'!$A356=AY$7,IF('Copy &amp; Paste Roster Report Here'!$M356="HT",1,0),0)</f>
        <v>0</v>
      </c>
      <c r="AZ359" s="119">
        <f>IF('Copy &amp; Paste Roster Report Here'!$A356=AZ$7,IF('Copy &amp; Paste Roster Report Here'!$M356="HT",1,0),0)</f>
        <v>0</v>
      </c>
      <c r="BA359" s="119">
        <f>IF('Copy &amp; Paste Roster Report Here'!$A356=BA$7,IF('Copy &amp; Paste Roster Report Here'!$M356="HT",1,0),0)</f>
        <v>0</v>
      </c>
      <c r="BB359" s="119">
        <f>IF('Copy &amp; Paste Roster Report Here'!$A356=BB$7,IF('Copy &amp; Paste Roster Report Here'!$M356="HT",1,0),0)</f>
        <v>0</v>
      </c>
      <c r="BC359" s="119">
        <f>IF('Copy &amp; Paste Roster Report Here'!$A356=BC$7,IF('Copy &amp; Paste Roster Report Here'!$M356="HT",1,0),0)</f>
        <v>0</v>
      </c>
      <c r="BD359" s="119">
        <f>IF('Copy &amp; Paste Roster Report Here'!$A356=BD$7,IF('Copy &amp; Paste Roster Report Here'!$M356="HT",1,0),0)</f>
        <v>0</v>
      </c>
      <c r="BE359" s="119">
        <f>IF('Copy &amp; Paste Roster Report Here'!$A356=BE$7,IF('Copy &amp; Paste Roster Report Here'!$M356="HT",1,0),0)</f>
        <v>0</v>
      </c>
      <c r="BF359" s="119">
        <f>IF('Copy &amp; Paste Roster Report Here'!$A356=BF$7,IF('Copy &amp; Paste Roster Report Here'!$M356="HT",1,0),0)</f>
        <v>0</v>
      </c>
      <c r="BG359" s="119">
        <f>IF('Copy &amp; Paste Roster Report Here'!$A356=BG$7,IF('Copy &amp; Paste Roster Report Here'!$M356="HT",1,0),0)</f>
        <v>0</v>
      </c>
      <c r="BH359" s="73">
        <f t="shared" si="86"/>
        <v>0</v>
      </c>
      <c r="BI359" s="120">
        <f>IF('Copy &amp; Paste Roster Report Here'!$A356=BI$7,IF('Copy &amp; Paste Roster Report Here'!$M356="MT",1,0),0)</f>
        <v>0</v>
      </c>
      <c r="BJ359" s="120">
        <f>IF('Copy &amp; Paste Roster Report Here'!$A356=BJ$7,IF('Copy &amp; Paste Roster Report Here'!$M356="MT",1,0),0)</f>
        <v>0</v>
      </c>
      <c r="BK359" s="120">
        <f>IF('Copy &amp; Paste Roster Report Here'!$A356=BK$7,IF('Copy &amp; Paste Roster Report Here'!$M356="MT",1,0),0)</f>
        <v>0</v>
      </c>
      <c r="BL359" s="120">
        <f>IF('Copy &amp; Paste Roster Report Here'!$A356=BL$7,IF('Copy &amp; Paste Roster Report Here'!$M356="MT",1,0),0)</f>
        <v>0</v>
      </c>
      <c r="BM359" s="120">
        <f>IF('Copy &amp; Paste Roster Report Here'!$A356=BM$7,IF('Copy &amp; Paste Roster Report Here'!$M356="MT",1,0),0)</f>
        <v>0</v>
      </c>
      <c r="BN359" s="120">
        <f>IF('Copy &amp; Paste Roster Report Here'!$A356=BN$7,IF('Copy &amp; Paste Roster Report Here'!$M356="MT",1,0),0)</f>
        <v>0</v>
      </c>
      <c r="BO359" s="120">
        <f>IF('Copy &amp; Paste Roster Report Here'!$A356=BO$7,IF('Copy &amp; Paste Roster Report Here'!$M356="MT",1,0),0)</f>
        <v>0</v>
      </c>
      <c r="BP359" s="120">
        <f>IF('Copy &amp; Paste Roster Report Here'!$A356=BP$7,IF('Copy &amp; Paste Roster Report Here'!$M356="MT",1,0),0)</f>
        <v>0</v>
      </c>
      <c r="BQ359" s="120">
        <f>IF('Copy &amp; Paste Roster Report Here'!$A356=BQ$7,IF('Copy &amp; Paste Roster Report Here'!$M356="MT",1,0),0)</f>
        <v>0</v>
      </c>
      <c r="BR359" s="120">
        <f>IF('Copy &amp; Paste Roster Report Here'!$A356=BR$7,IF('Copy &amp; Paste Roster Report Here'!$M356="MT",1,0),0)</f>
        <v>0</v>
      </c>
      <c r="BS359" s="120">
        <f>IF('Copy &amp; Paste Roster Report Here'!$A356=BS$7,IF('Copy &amp; Paste Roster Report Here'!$M356="MT",1,0),0)</f>
        <v>0</v>
      </c>
      <c r="BT359" s="73">
        <f t="shared" si="87"/>
        <v>0</v>
      </c>
      <c r="BU359" s="121">
        <f>IF('Copy &amp; Paste Roster Report Here'!$A356=BU$7,IF('Copy &amp; Paste Roster Report Here'!$M356="fy",1,0),0)</f>
        <v>0</v>
      </c>
      <c r="BV359" s="121">
        <f>IF('Copy &amp; Paste Roster Report Here'!$A356=BV$7,IF('Copy &amp; Paste Roster Report Here'!$M356="fy",1,0),0)</f>
        <v>0</v>
      </c>
      <c r="BW359" s="121">
        <f>IF('Copy &amp; Paste Roster Report Here'!$A356=BW$7,IF('Copy &amp; Paste Roster Report Here'!$M356="fy",1,0),0)</f>
        <v>0</v>
      </c>
      <c r="BX359" s="121">
        <f>IF('Copy &amp; Paste Roster Report Here'!$A356=BX$7,IF('Copy &amp; Paste Roster Report Here'!$M356="fy",1,0),0)</f>
        <v>0</v>
      </c>
      <c r="BY359" s="121">
        <f>IF('Copy &amp; Paste Roster Report Here'!$A356=BY$7,IF('Copy &amp; Paste Roster Report Here'!$M356="fy",1,0),0)</f>
        <v>0</v>
      </c>
      <c r="BZ359" s="121">
        <f>IF('Copy &amp; Paste Roster Report Here'!$A356=BZ$7,IF('Copy &amp; Paste Roster Report Here'!$M356="fy",1,0),0)</f>
        <v>0</v>
      </c>
      <c r="CA359" s="121">
        <f>IF('Copy &amp; Paste Roster Report Here'!$A356=CA$7,IF('Copy &amp; Paste Roster Report Here'!$M356="fy",1,0),0)</f>
        <v>0</v>
      </c>
      <c r="CB359" s="121">
        <f>IF('Copy &amp; Paste Roster Report Here'!$A356=CB$7,IF('Copy &amp; Paste Roster Report Here'!$M356="fy",1,0),0)</f>
        <v>0</v>
      </c>
      <c r="CC359" s="121">
        <f>IF('Copy &amp; Paste Roster Report Here'!$A356=CC$7,IF('Copy &amp; Paste Roster Report Here'!$M356="fy",1,0),0)</f>
        <v>0</v>
      </c>
      <c r="CD359" s="121">
        <f>IF('Copy &amp; Paste Roster Report Here'!$A356=CD$7,IF('Copy &amp; Paste Roster Report Here'!$M356="fy",1,0),0)</f>
        <v>0</v>
      </c>
      <c r="CE359" s="121">
        <f>IF('Copy &amp; Paste Roster Report Here'!$A356=CE$7,IF('Copy &amp; Paste Roster Report Here'!$M356="fy",1,0),0)</f>
        <v>0</v>
      </c>
      <c r="CF359" s="73">
        <f t="shared" si="88"/>
        <v>0</v>
      </c>
      <c r="CG359" s="122">
        <f>IF('Copy &amp; Paste Roster Report Here'!$A356=CG$7,IF('Copy &amp; Paste Roster Report Here'!$M356="RH",1,0),0)</f>
        <v>0</v>
      </c>
      <c r="CH359" s="122">
        <f>IF('Copy &amp; Paste Roster Report Here'!$A356=CH$7,IF('Copy &amp; Paste Roster Report Here'!$M356="RH",1,0),0)</f>
        <v>0</v>
      </c>
      <c r="CI359" s="122">
        <f>IF('Copy &amp; Paste Roster Report Here'!$A356=CI$7,IF('Copy &amp; Paste Roster Report Here'!$M356="RH",1,0),0)</f>
        <v>0</v>
      </c>
      <c r="CJ359" s="122">
        <f>IF('Copy &amp; Paste Roster Report Here'!$A356=CJ$7,IF('Copy &amp; Paste Roster Report Here'!$M356="RH",1,0),0)</f>
        <v>0</v>
      </c>
      <c r="CK359" s="122">
        <f>IF('Copy &amp; Paste Roster Report Here'!$A356=CK$7,IF('Copy &amp; Paste Roster Report Here'!$M356="RH",1,0),0)</f>
        <v>0</v>
      </c>
      <c r="CL359" s="122">
        <f>IF('Copy &amp; Paste Roster Report Here'!$A356=CL$7,IF('Copy &amp; Paste Roster Report Here'!$M356="RH",1,0),0)</f>
        <v>0</v>
      </c>
      <c r="CM359" s="122">
        <f>IF('Copy &amp; Paste Roster Report Here'!$A356=CM$7,IF('Copy &amp; Paste Roster Report Here'!$M356="RH",1,0),0)</f>
        <v>0</v>
      </c>
      <c r="CN359" s="122">
        <f>IF('Copy &amp; Paste Roster Report Here'!$A356=CN$7,IF('Copy &amp; Paste Roster Report Here'!$M356="RH",1,0),0)</f>
        <v>0</v>
      </c>
      <c r="CO359" s="122">
        <f>IF('Copy &amp; Paste Roster Report Here'!$A356=CO$7,IF('Copy &amp; Paste Roster Report Here'!$M356="RH",1,0),0)</f>
        <v>0</v>
      </c>
      <c r="CP359" s="122">
        <f>IF('Copy &amp; Paste Roster Report Here'!$A356=CP$7,IF('Copy &amp; Paste Roster Report Here'!$M356="RH",1,0),0)</f>
        <v>0</v>
      </c>
      <c r="CQ359" s="122">
        <f>IF('Copy &amp; Paste Roster Report Here'!$A356=CQ$7,IF('Copy &amp; Paste Roster Report Here'!$M356="RH",1,0),0)</f>
        <v>0</v>
      </c>
      <c r="CR359" s="73">
        <f t="shared" si="89"/>
        <v>0</v>
      </c>
      <c r="CS359" s="123">
        <f>IF('Copy &amp; Paste Roster Report Here'!$A356=CS$7,IF('Copy &amp; Paste Roster Report Here'!$M356="QT",1,0),0)</f>
        <v>0</v>
      </c>
      <c r="CT359" s="123">
        <f>IF('Copy &amp; Paste Roster Report Here'!$A356=CT$7,IF('Copy &amp; Paste Roster Report Here'!$M356="QT",1,0),0)</f>
        <v>0</v>
      </c>
      <c r="CU359" s="123">
        <f>IF('Copy &amp; Paste Roster Report Here'!$A356=CU$7,IF('Copy &amp; Paste Roster Report Here'!$M356="QT",1,0),0)</f>
        <v>0</v>
      </c>
      <c r="CV359" s="123">
        <f>IF('Copy &amp; Paste Roster Report Here'!$A356=CV$7,IF('Copy &amp; Paste Roster Report Here'!$M356="QT",1,0),0)</f>
        <v>0</v>
      </c>
      <c r="CW359" s="123">
        <f>IF('Copy &amp; Paste Roster Report Here'!$A356=CW$7,IF('Copy &amp; Paste Roster Report Here'!$M356="QT",1,0),0)</f>
        <v>0</v>
      </c>
      <c r="CX359" s="123">
        <f>IF('Copy &amp; Paste Roster Report Here'!$A356=CX$7,IF('Copy &amp; Paste Roster Report Here'!$M356="QT",1,0),0)</f>
        <v>0</v>
      </c>
      <c r="CY359" s="123">
        <f>IF('Copy &amp; Paste Roster Report Here'!$A356=CY$7,IF('Copy &amp; Paste Roster Report Here'!$M356="QT",1,0),0)</f>
        <v>0</v>
      </c>
      <c r="CZ359" s="123">
        <f>IF('Copy &amp; Paste Roster Report Here'!$A356=CZ$7,IF('Copy &amp; Paste Roster Report Here'!$M356="QT",1,0),0)</f>
        <v>0</v>
      </c>
      <c r="DA359" s="123">
        <f>IF('Copy &amp; Paste Roster Report Here'!$A356=DA$7,IF('Copy &amp; Paste Roster Report Here'!$M356="QT",1,0),0)</f>
        <v>0</v>
      </c>
      <c r="DB359" s="123">
        <f>IF('Copy &amp; Paste Roster Report Here'!$A356=DB$7,IF('Copy &amp; Paste Roster Report Here'!$M356="QT",1,0),0)</f>
        <v>0</v>
      </c>
      <c r="DC359" s="123">
        <f>IF('Copy &amp; Paste Roster Report Here'!$A356=DC$7,IF('Copy &amp; Paste Roster Report Here'!$M356="QT",1,0),0)</f>
        <v>0</v>
      </c>
      <c r="DD359" s="73">
        <f t="shared" si="90"/>
        <v>0</v>
      </c>
      <c r="DE359" s="124">
        <f>IF('Copy &amp; Paste Roster Report Here'!$A356=DE$7,IF('Copy &amp; Paste Roster Report Here'!$M356="xxxxxxxxxxx",1,0),0)</f>
        <v>0</v>
      </c>
      <c r="DF359" s="124">
        <f>IF('Copy &amp; Paste Roster Report Here'!$A356=DF$7,IF('Copy &amp; Paste Roster Report Here'!$M356="xxxxxxxxxxx",1,0),0)</f>
        <v>0</v>
      </c>
      <c r="DG359" s="124">
        <f>IF('Copy &amp; Paste Roster Report Here'!$A356=DG$7,IF('Copy &amp; Paste Roster Report Here'!$M356="xxxxxxxxxxx",1,0),0)</f>
        <v>0</v>
      </c>
      <c r="DH359" s="124">
        <f>IF('Copy &amp; Paste Roster Report Here'!$A356=DH$7,IF('Copy &amp; Paste Roster Report Here'!$M356="xxxxxxxxxxx",1,0),0)</f>
        <v>0</v>
      </c>
      <c r="DI359" s="124">
        <f>IF('Copy &amp; Paste Roster Report Here'!$A356=DI$7,IF('Copy &amp; Paste Roster Report Here'!$M356="xxxxxxxxxxx",1,0),0)</f>
        <v>0</v>
      </c>
      <c r="DJ359" s="124">
        <f>IF('Copy &amp; Paste Roster Report Here'!$A356=DJ$7,IF('Copy &amp; Paste Roster Report Here'!$M356="xxxxxxxxxxx",1,0),0)</f>
        <v>0</v>
      </c>
      <c r="DK359" s="124">
        <f>IF('Copy &amp; Paste Roster Report Here'!$A356=DK$7,IF('Copy &amp; Paste Roster Report Here'!$M356="xxxxxxxxxxx",1,0),0)</f>
        <v>0</v>
      </c>
      <c r="DL359" s="124">
        <f>IF('Copy &amp; Paste Roster Report Here'!$A356=DL$7,IF('Copy &amp; Paste Roster Report Here'!$M356="xxxxxxxxxxx",1,0),0)</f>
        <v>0</v>
      </c>
      <c r="DM359" s="124">
        <f>IF('Copy &amp; Paste Roster Report Here'!$A356=DM$7,IF('Copy &amp; Paste Roster Report Here'!$M356="xxxxxxxxxxx",1,0),0)</f>
        <v>0</v>
      </c>
      <c r="DN359" s="124">
        <f>IF('Copy &amp; Paste Roster Report Here'!$A356=DN$7,IF('Copy &amp; Paste Roster Report Here'!$M356="xxxxxxxxxxx",1,0),0)</f>
        <v>0</v>
      </c>
      <c r="DO359" s="124">
        <f>IF('Copy &amp; Paste Roster Report Here'!$A356=DO$7,IF('Copy &amp; Paste Roster Report Here'!$M356="xxxxxxxxxxx",1,0),0)</f>
        <v>0</v>
      </c>
      <c r="DP359" s="125">
        <f t="shared" si="91"/>
        <v>0</v>
      </c>
      <c r="DQ359" s="126">
        <f t="shared" si="92"/>
        <v>0</v>
      </c>
    </row>
    <row r="360" spans="1:121" x14ac:dyDescent="0.2">
      <c r="A360" s="111">
        <f t="shared" si="78"/>
        <v>0</v>
      </c>
      <c r="B360" s="111">
        <f t="shared" si="79"/>
        <v>0</v>
      </c>
      <c r="C360" s="112">
        <f>+('Copy &amp; Paste Roster Report Here'!$P357-'Copy &amp; Paste Roster Report Here'!$O357)/30</f>
        <v>0</v>
      </c>
      <c r="D360" s="112">
        <f>+('Copy &amp; Paste Roster Report Here'!$P357-'Copy &amp; Paste Roster Report Here'!$O357)</f>
        <v>0</v>
      </c>
      <c r="E360" s="111">
        <f>'Copy &amp; Paste Roster Report Here'!N357</f>
        <v>0</v>
      </c>
      <c r="F360" s="111" t="str">
        <f t="shared" si="80"/>
        <v>N</v>
      </c>
      <c r="G360" s="111">
        <f>'Copy &amp; Paste Roster Report Here'!R357</f>
        <v>0</v>
      </c>
      <c r="H360" s="113">
        <f t="shared" si="81"/>
        <v>0</v>
      </c>
      <c r="I360" s="112">
        <f>IF(F360="N",$F$5-'Copy &amp; Paste Roster Report Here'!O357,+'Copy &amp; Paste Roster Report Here'!Q357-'Copy &amp; Paste Roster Report Here'!O357)</f>
        <v>0</v>
      </c>
      <c r="J360" s="114">
        <f t="shared" si="82"/>
        <v>0</v>
      </c>
      <c r="K360" s="114">
        <f t="shared" si="83"/>
        <v>0</v>
      </c>
      <c r="L360" s="115">
        <f>'Copy &amp; Paste Roster Report Here'!F357</f>
        <v>0</v>
      </c>
      <c r="M360" s="116">
        <f t="shared" si="84"/>
        <v>0</v>
      </c>
      <c r="N360" s="117">
        <f>IF('Copy &amp; Paste Roster Report Here'!$A357='Analytical Tests'!N$7,IF($F360="Y",+$H360*N$6,0),0)</f>
        <v>0</v>
      </c>
      <c r="O360" s="117">
        <f>IF('Copy &amp; Paste Roster Report Here'!$A357='Analytical Tests'!O$7,IF($F360="Y",+$H360*O$6,0),0)</f>
        <v>0</v>
      </c>
      <c r="P360" s="117">
        <f>IF('Copy &amp; Paste Roster Report Here'!$A357='Analytical Tests'!P$7,IF($F360="Y",+$H360*P$6,0),0)</f>
        <v>0</v>
      </c>
      <c r="Q360" s="117">
        <f>IF('Copy &amp; Paste Roster Report Here'!$A357='Analytical Tests'!Q$7,IF($F360="Y",+$H360*Q$6,0),0)</f>
        <v>0</v>
      </c>
      <c r="R360" s="117">
        <f>IF('Copy &amp; Paste Roster Report Here'!$A357='Analytical Tests'!R$7,IF($F360="Y",+$H360*R$6,0),0)</f>
        <v>0</v>
      </c>
      <c r="S360" s="117">
        <f>IF('Copy &amp; Paste Roster Report Here'!$A357='Analytical Tests'!S$7,IF($F360="Y",+$H360*S$6,0),0)</f>
        <v>0</v>
      </c>
      <c r="T360" s="117">
        <f>IF('Copy &amp; Paste Roster Report Here'!$A357='Analytical Tests'!T$7,IF($F360="Y",+$H360*T$6,0),0)</f>
        <v>0</v>
      </c>
      <c r="U360" s="117">
        <f>IF('Copy &amp; Paste Roster Report Here'!$A357='Analytical Tests'!U$7,IF($F360="Y",+$H360*U$6,0),0)</f>
        <v>0</v>
      </c>
      <c r="V360" s="117">
        <f>IF('Copy &amp; Paste Roster Report Here'!$A357='Analytical Tests'!V$7,IF($F360="Y",+$H360*V$6,0),0)</f>
        <v>0</v>
      </c>
      <c r="W360" s="117">
        <f>IF('Copy &amp; Paste Roster Report Here'!$A357='Analytical Tests'!W$7,IF($F360="Y",+$H360*W$6,0),0)</f>
        <v>0</v>
      </c>
      <c r="X360" s="117">
        <f>IF('Copy &amp; Paste Roster Report Here'!$A357='Analytical Tests'!X$7,IF($F360="Y",+$H360*X$6,0),0)</f>
        <v>0</v>
      </c>
      <c r="Y360" s="117" t="b">
        <f>IF('Copy &amp; Paste Roster Report Here'!$A357='Analytical Tests'!Y$7,IF($F360="N",IF($J360&gt;=$C360,Y$6,+($I360/$D360)*Y$6),0))</f>
        <v>0</v>
      </c>
      <c r="Z360" s="117" t="b">
        <f>IF('Copy &amp; Paste Roster Report Here'!$A357='Analytical Tests'!Z$7,IF($F360="N",IF($J360&gt;=$C360,Z$6,+($I360/$D360)*Z$6),0))</f>
        <v>0</v>
      </c>
      <c r="AA360" s="117" t="b">
        <f>IF('Copy &amp; Paste Roster Report Here'!$A357='Analytical Tests'!AA$7,IF($F360="N",IF($J360&gt;=$C360,AA$6,+($I360/$D360)*AA$6),0))</f>
        <v>0</v>
      </c>
      <c r="AB360" s="117" t="b">
        <f>IF('Copy &amp; Paste Roster Report Here'!$A357='Analytical Tests'!AB$7,IF($F360="N",IF($J360&gt;=$C360,AB$6,+($I360/$D360)*AB$6),0))</f>
        <v>0</v>
      </c>
      <c r="AC360" s="117" t="b">
        <f>IF('Copy &amp; Paste Roster Report Here'!$A357='Analytical Tests'!AC$7,IF($F360="N",IF($J360&gt;=$C360,AC$6,+($I360/$D360)*AC$6),0))</f>
        <v>0</v>
      </c>
      <c r="AD360" s="117" t="b">
        <f>IF('Copy &amp; Paste Roster Report Here'!$A357='Analytical Tests'!AD$7,IF($F360="N",IF($J360&gt;=$C360,AD$6,+($I360/$D360)*AD$6),0))</f>
        <v>0</v>
      </c>
      <c r="AE360" s="117" t="b">
        <f>IF('Copy &amp; Paste Roster Report Here'!$A357='Analytical Tests'!AE$7,IF($F360="N",IF($J360&gt;=$C360,AE$6,+($I360/$D360)*AE$6),0))</f>
        <v>0</v>
      </c>
      <c r="AF360" s="117" t="b">
        <f>IF('Copy &amp; Paste Roster Report Here'!$A357='Analytical Tests'!AF$7,IF($F360="N",IF($J360&gt;=$C360,AF$6,+($I360/$D360)*AF$6),0))</f>
        <v>0</v>
      </c>
      <c r="AG360" s="117" t="b">
        <f>IF('Copy &amp; Paste Roster Report Here'!$A357='Analytical Tests'!AG$7,IF($F360="N",IF($J360&gt;=$C360,AG$6,+($I360/$D360)*AG$6),0))</f>
        <v>0</v>
      </c>
      <c r="AH360" s="117" t="b">
        <f>IF('Copy &amp; Paste Roster Report Here'!$A357='Analytical Tests'!AH$7,IF($F360="N",IF($J360&gt;=$C360,AH$6,+($I360/$D360)*AH$6),0))</f>
        <v>0</v>
      </c>
      <c r="AI360" s="117" t="b">
        <f>IF('Copy &amp; Paste Roster Report Here'!$A357='Analytical Tests'!AI$7,IF($F360="N",IF($J360&gt;=$C360,AI$6,+($I360/$D360)*AI$6),0))</f>
        <v>0</v>
      </c>
      <c r="AJ360" s="79"/>
      <c r="AK360" s="118">
        <f>IF('Copy &amp; Paste Roster Report Here'!$A357=AK$7,IF('Copy &amp; Paste Roster Report Here'!$M357="FT",1,0),0)</f>
        <v>0</v>
      </c>
      <c r="AL360" s="118">
        <f>IF('Copy &amp; Paste Roster Report Here'!$A357=AL$7,IF('Copy &amp; Paste Roster Report Here'!$M357="FT",1,0),0)</f>
        <v>0</v>
      </c>
      <c r="AM360" s="118">
        <f>IF('Copy &amp; Paste Roster Report Here'!$A357=AM$7,IF('Copy &amp; Paste Roster Report Here'!$M357="FT",1,0),0)</f>
        <v>0</v>
      </c>
      <c r="AN360" s="118">
        <f>IF('Copy &amp; Paste Roster Report Here'!$A357=AN$7,IF('Copy &amp; Paste Roster Report Here'!$M357="FT",1,0),0)</f>
        <v>0</v>
      </c>
      <c r="AO360" s="118">
        <f>IF('Copy &amp; Paste Roster Report Here'!$A357=AO$7,IF('Copy &amp; Paste Roster Report Here'!$M357="FT",1,0),0)</f>
        <v>0</v>
      </c>
      <c r="AP360" s="118">
        <f>IF('Copy &amp; Paste Roster Report Here'!$A357=AP$7,IF('Copy &amp; Paste Roster Report Here'!$M357="FT",1,0),0)</f>
        <v>0</v>
      </c>
      <c r="AQ360" s="118">
        <f>IF('Copy &amp; Paste Roster Report Here'!$A357=AQ$7,IF('Copy &amp; Paste Roster Report Here'!$M357="FT",1,0),0)</f>
        <v>0</v>
      </c>
      <c r="AR360" s="118">
        <f>IF('Copy &amp; Paste Roster Report Here'!$A357=AR$7,IF('Copy &amp; Paste Roster Report Here'!$M357="FT",1,0),0)</f>
        <v>0</v>
      </c>
      <c r="AS360" s="118">
        <f>IF('Copy &amp; Paste Roster Report Here'!$A357=AS$7,IF('Copy &amp; Paste Roster Report Here'!$M357="FT",1,0),0)</f>
        <v>0</v>
      </c>
      <c r="AT360" s="118">
        <f>IF('Copy &amp; Paste Roster Report Here'!$A357=AT$7,IF('Copy &amp; Paste Roster Report Here'!$M357="FT",1,0),0)</f>
        <v>0</v>
      </c>
      <c r="AU360" s="118">
        <f>IF('Copy &amp; Paste Roster Report Here'!$A357=AU$7,IF('Copy &amp; Paste Roster Report Here'!$M357="FT",1,0),0)</f>
        <v>0</v>
      </c>
      <c r="AV360" s="73">
        <f t="shared" si="85"/>
        <v>0</v>
      </c>
      <c r="AW360" s="119">
        <f>IF('Copy &amp; Paste Roster Report Here'!$A357=AW$7,IF('Copy &amp; Paste Roster Report Here'!$M357="HT",1,0),0)</f>
        <v>0</v>
      </c>
      <c r="AX360" s="119">
        <f>IF('Copy &amp; Paste Roster Report Here'!$A357=AX$7,IF('Copy &amp; Paste Roster Report Here'!$M357="HT",1,0),0)</f>
        <v>0</v>
      </c>
      <c r="AY360" s="119">
        <f>IF('Copy &amp; Paste Roster Report Here'!$A357=AY$7,IF('Copy &amp; Paste Roster Report Here'!$M357="HT",1,0),0)</f>
        <v>0</v>
      </c>
      <c r="AZ360" s="119">
        <f>IF('Copy &amp; Paste Roster Report Here'!$A357=AZ$7,IF('Copy &amp; Paste Roster Report Here'!$M357="HT",1,0),0)</f>
        <v>0</v>
      </c>
      <c r="BA360" s="119">
        <f>IF('Copy &amp; Paste Roster Report Here'!$A357=BA$7,IF('Copy &amp; Paste Roster Report Here'!$M357="HT",1,0),0)</f>
        <v>0</v>
      </c>
      <c r="BB360" s="119">
        <f>IF('Copy &amp; Paste Roster Report Here'!$A357=BB$7,IF('Copy &amp; Paste Roster Report Here'!$M357="HT",1,0),0)</f>
        <v>0</v>
      </c>
      <c r="BC360" s="119">
        <f>IF('Copy &amp; Paste Roster Report Here'!$A357=BC$7,IF('Copy &amp; Paste Roster Report Here'!$M357="HT",1,0),0)</f>
        <v>0</v>
      </c>
      <c r="BD360" s="119">
        <f>IF('Copy &amp; Paste Roster Report Here'!$A357=BD$7,IF('Copy &amp; Paste Roster Report Here'!$M357="HT",1,0),0)</f>
        <v>0</v>
      </c>
      <c r="BE360" s="119">
        <f>IF('Copy &amp; Paste Roster Report Here'!$A357=BE$7,IF('Copy &amp; Paste Roster Report Here'!$M357="HT",1,0),0)</f>
        <v>0</v>
      </c>
      <c r="BF360" s="119">
        <f>IF('Copy &amp; Paste Roster Report Here'!$A357=BF$7,IF('Copy &amp; Paste Roster Report Here'!$M357="HT",1,0),0)</f>
        <v>0</v>
      </c>
      <c r="BG360" s="119">
        <f>IF('Copy &amp; Paste Roster Report Here'!$A357=BG$7,IF('Copy &amp; Paste Roster Report Here'!$M357="HT",1,0),0)</f>
        <v>0</v>
      </c>
      <c r="BH360" s="73">
        <f t="shared" si="86"/>
        <v>0</v>
      </c>
      <c r="BI360" s="120">
        <f>IF('Copy &amp; Paste Roster Report Here'!$A357=BI$7,IF('Copy &amp; Paste Roster Report Here'!$M357="MT",1,0),0)</f>
        <v>0</v>
      </c>
      <c r="BJ360" s="120">
        <f>IF('Copy &amp; Paste Roster Report Here'!$A357=BJ$7,IF('Copy &amp; Paste Roster Report Here'!$M357="MT",1,0),0)</f>
        <v>0</v>
      </c>
      <c r="BK360" s="120">
        <f>IF('Copy &amp; Paste Roster Report Here'!$A357=BK$7,IF('Copy &amp; Paste Roster Report Here'!$M357="MT",1,0),0)</f>
        <v>0</v>
      </c>
      <c r="BL360" s="120">
        <f>IF('Copy &amp; Paste Roster Report Here'!$A357=BL$7,IF('Copy &amp; Paste Roster Report Here'!$M357="MT",1,0),0)</f>
        <v>0</v>
      </c>
      <c r="BM360" s="120">
        <f>IF('Copy &amp; Paste Roster Report Here'!$A357=BM$7,IF('Copy &amp; Paste Roster Report Here'!$M357="MT",1,0),0)</f>
        <v>0</v>
      </c>
      <c r="BN360" s="120">
        <f>IF('Copy &amp; Paste Roster Report Here'!$A357=BN$7,IF('Copy &amp; Paste Roster Report Here'!$M357="MT",1,0),0)</f>
        <v>0</v>
      </c>
      <c r="BO360" s="120">
        <f>IF('Copy &amp; Paste Roster Report Here'!$A357=BO$7,IF('Copy &amp; Paste Roster Report Here'!$M357="MT",1,0),0)</f>
        <v>0</v>
      </c>
      <c r="BP360" s="120">
        <f>IF('Copy &amp; Paste Roster Report Here'!$A357=BP$7,IF('Copy &amp; Paste Roster Report Here'!$M357="MT",1,0),0)</f>
        <v>0</v>
      </c>
      <c r="BQ360" s="120">
        <f>IF('Copy &amp; Paste Roster Report Here'!$A357=BQ$7,IF('Copy &amp; Paste Roster Report Here'!$M357="MT",1,0),0)</f>
        <v>0</v>
      </c>
      <c r="BR360" s="120">
        <f>IF('Copy &amp; Paste Roster Report Here'!$A357=BR$7,IF('Copy &amp; Paste Roster Report Here'!$M357="MT",1,0),0)</f>
        <v>0</v>
      </c>
      <c r="BS360" s="120">
        <f>IF('Copy &amp; Paste Roster Report Here'!$A357=BS$7,IF('Copy &amp; Paste Roster Report Here'!$M357="MT",1,0),0)</f>
        <v>0</v>
      </c>
      <c r="BT360" s="73">
        <f t="shared" si="87"/>
        <v>0</v>
      </c>
      <c r="BU360" s="121">
        <f>IF('Copy &amp; Paste Roster Report Here'!$A357=BU$7,IF('Copy &amp; Paste Roster Report Here'!$M357="fy",1,0),0)</f>
        <v>0</v>
      </c>
      <c r="BV360" s="121">
        <f>IF('Copy &amp; Paste Roster Report Here'!$A357=BV$7,IF('Copy &amp; Paste Roster Report Here'!$M357="fy",1,0),0)</f>
        <v>0</v>
      </c>
      <c r="BW360" s="121">
        <f>IF('Copy &amp; Paste Roster Report Here'!$A357=BW$7,IF('Copy &amp; Paste Roster Report Here'!$M357="fy",1,0),0)</f>
        <v>0</v>
      </c>
      <c r="BX360" s="121">
        <f>IF('Copy &amp; Paste Roster Report Here'!$A357=BX$7,IF('Copy &amp; Paste Roster Report Here'!$M357="fy",1,0),0)</f>
        <v>0</v>
      </c>
      <c r="BY360" s="121">
        <f>IF('Copy &amp; Paste Roster Report Here'!$A357=BY$7,IF('Copy &amp; Paste Roster Report Here'!$M357="fy",1,0),0)</f>
        <v>0</v>
      </c>
      <c r="BZ360" s="121">
        <f>IF('Copy &amp; Paste Roster Report Here'!$A357=BZ$7,IF('Copy &amp; Paste Roster Report Here'!$M357="fy",1,0),0)</f>
        <v>0</v>
      </c>
      <c r="CA360" s="121">
        <f>IF('Copy &amp; Paste Roster Report Here'!$A357=CA$7,IF('Copy &amp; Paste Roster Report Here'!$M357="fy",1,0),0)</f>
        <v>0</v>
      </c>
      <c r="CB360" s="121">
        <f>IF('Copy &amp; Paste Roster Report Here'!$A357=CB$7,IF('Copy &amp; Paste Roster Report Here'!$M357="fy",1,0),0)</f>
        <v>0</v>
      </c>
      <c r="CC360" s="121">
        <f>IF('Copy &amp; Paste Roster Report Here'!$A357=CC$7,IF('Copy &amp; Paste Roster Report Here'!$M357="fy",1,0),0)</f>
        <v>0</v>
      </c>
      <c r="CD360" s="121">
        <f>IF('Copy &amp; Paste Roster Report Here'!$A357=CD$7,IF('Copy &amp; Paste Roster Report Here'!$M357="fy",1,0),0)</f>
        <v>0</v>
      </c>
      <c r="CE360" s="121">
        <f>IF('Copy &amp; Paste Roster Report Here'!$A357=CE$7,IF('Copy &amp; Paste Roster Report Here'!$M357="fy",1,0),0)</f>
        <v>0</v>
      </c>
      <c r="CF360" s="73">
        <f t="shared" si="88"/>
        <v>0</v>
      </c>
      <c r="CG360" s="122">
        <f>IF('Copy &amp; Paste Roster Report Here'!$A357=CG$7,IF('Copy &amp; Paste Roster Report Here'!$M357="RH",1,0),0)</f>
        <v>0</v>
      </c>
      <c r="CH360" s="122">
        <f>IF('Copy &amp; Paste Roster Report Here'!$A357=CH$7,IF('Copy &amp; Paste Roster Report Here'!$M357="RH",1,0),0)</f>
        <v>0</v>
      </c>
      <c r="CI360" s="122">
        <f>IF('Copy &amp; Paste Roster Report Here'!$A357=CI$7,IF('Copy &amp; Paste Roster Report Here'!$M357="RH",1,0),0)</f>
        <v>0</v>
      </c>
      <c r="CJ360" s="122">
        <f>IF('Copy &amp; Paste Roster Report Here'!$A357=CJ$7,IF('Copy &amp; Paste Roster Report Here'!$M357="RH",1,0),0)</f>
        <v>0</v>
      </c>
      <c r="CK360" s="122">
        <f>IF('Copy &amp; Paste Roster Report Here'!$A357=CK$7,IF('Copy &amp; Paste Roster Report Here'!$M357="RH",1,0),0)</f>
        <v>0</v>
      </c>
      <c r="CL360" s="122">
        <f>IF('Copy &amp; Paste Roster Report Here'!$A357=CL$7,IF('Copy &amp; Paste Roster Report Here'!$M357="RH",1,0),0)</f>
        <v>0</v>
      </c>
      <c r="CM360" s="122">
        <f>IF('Copy &amp; Paste Roster Report Here'!$A357=CM$7,IF('Copy &amp; Paste Roster Report Here'!$M357="RH",1,0),0)</f>
        <v>0</v>
      </c>
      <c r="CN360" s="122">
        <f>IF('Copy &amp; Paste Roster Report Here'!$A357=CN$7,IF('Copy &amp; Paste Roster Report Here'!$M357="RH",1,0),0)</f>
        <v>0</v>
      </c>
      <c r="CO360" s="122">
        <f>IF('Copy &amp; Paste Roster Report Here'!$A357=CO$7,IF('Copy &amp; Paste Roster Report Here'!$M357="RH",1,0),0)</f>
        <v>0</v>
      </c>
      <c r="CP360" s="122">
        <f>IF('Copy &amp; Paste Roster Report Here'!$A357=CP$7,IF('Copy &amp; Paste Roster Report Here'!$M357="RH",1,0),0)</f>
        <v>0</v>
      </c>
      <c r="CQ360" s="122">
        <f>IF('Copy &amp; Paste Roster Report Here'!$A357=CQ$7,IF('Copy &amp; Paste Roster Report Here'!$M357="RH",1,0),0)</f>
        <v>0</v>
      </c>
      <c r="CR360" s="73">
        <f t="shared" si="89"/>
        <v>0</v>
      </c>
      <c r="CS360" s="123">
        <f>IF('Copy &amp; Paste Roster Report Here'!$A357=CS$7,IF('Copy &amp; Paste Roster Report Here'!$M357="QT",1,0),0)</f>
        <v>0</v>
      </c>
      <c r="CT360" s="123">
        <f>IF('Copy &amp; Paste Roster Report Here'!$A357=CT$7,IF('Copy &amp; Paste Roster Report Here'!$M357="QT",1,0),0)</f>
        <v>0</v>
      </c>
      <c r="CU360" s="123">
        <f>IF('Copy &amp; Paste Roster Report Here'!$A357=CU$7,IF('Copy &amp; Paste Roster Report Here'!$M357="QT",1,0),0)</f>
        <v>0</v>
      </c>
      <c r="CV360" s="123">
        <f>IF('Copy &amp; Paste Roster Report Here'!$A357=CV$7,IF('Copy &amp; Paste Roster Report Here'!$M357="QT",1,0),0)</f>
        <v>0</v>
      </c>
      <c r="CW360" s="123">
        <f>IF('Copy &amp; Paste Roster Report Here'!$A357=CW$7,IF('Copy &amp; Paste Roster Report Here'!$M357="QT",1,0),0)</f>
        <v>0</v>
      </c>
      <c r="CX360" s="123">
        <f>IF('Copy &amp; Paste Roster Report Here'!$A357=CX$7,IF('Copy &amp; Paste Roster Report Here'!$M357="QT",1,0),0)</f>
        <v>0</v>
      </c>
      <c r="CY360" s="123">
        <f>IF('Copy &amp; Paste Roster Report Here'!$A357=CY$7,IF('Copy &amp; Paste Roster Report Here'!$M357="QT",1,0),0)</f>
        <v>0</v>
      </c>
      <c r="CZ360" s="123">
        <f>IF('Copy &amp; Paste Roster Report Here'!$A357=CZ$7,IF('Copy &amp; Paste Roster Report Here'!$M357="QT",1,0),0)</f>
        <v>0</v>
      </c>
      <c r="DA360" s="123">
        <f>IF('Copy &amp; Paste Roster Report Here'!$A357=DA$7,IF('Copy &amp; Paste Roster Report Here'!$M357="QT",1,0),0)</f>
        <v>0</v>
      </c>
      <c r="DB360" s="123">
        <f>IF('Copy &amp; Paste Roster Report Here'!$A357=DB$7,IF('Copy &amp; Paste Roster Report Here'!$M357="QT",1,0),0)</f>
        <v>0</v>
      </c>
      <c r="DC360" s="123">
        <f>IF('Copy &amp; Paste Roster Report Here'!$A357=DC$7,IF('Copy &amp; Paste Roster Report Here'!$M357="QT",1,0),0)</f>
        <v>0</v>
      </c>
      <c r="DD360" s="73">
        <f t="shared" si="90"/>
        <v>0</v>
      </c>
      <c r="DE360" s="124">
        <f>IF('Copy &amp; Paste Roster Report Here'!$A357=DE$7,IF('Copy &amp; Paste Roster Report Here'!$M357="xxxxxxxxxxx",1,0),0)</f>
        <v>0</v>
      </c>
      <c r="DF360" s="124">
        <f>IF('Copy &amp; Paste Roster Report Here'!$A357=DF$7,IF('Copy &amp; Paste Roster Report Here'!$M357="xxxxxxxxxxx",1,0),0)</f>
        <v>0</v>
      </c>
      <c r="DG360" s="124">
        <f>IF('Copy &amp; Paste Roster Report Here'!$A357=DG$7,IF('Copy &amp; Paste Roster Report Here'!$M357="xxxxxxxxxxx",1,0),0)</f>
        <v>0</v>
      </c>
      <c r="DH360" s="124">
        <f>IF('Copy &amp; Paste Roster Report Here'!$A357=DH$7,IF('Copy &amp; Paste Roster Report Here'!$M357="xxxxxxxxxxx",1,0),0)</f>
        <v>0</v>
      </c>
      <c r="DI360" s="124">
        <f>IF('Copy &amp; Paste Roster Report Here'!$A357=DI$7,IF('Copy &amp; Paste Roster Report Here'!$M357="xxxxxxxxxxx",1,0),0)</f>
        <v>0</v>
      </c>
      <c r="DJ360" s="124">
        <f>IF('Copy &amp; Paste Roster Report Here'!$A357=DJ$7,IF('Copy &amp; Paste Roster Report Here'!$M357="xxxxxxxxxxx",1,0),0)</f>
        <v>0</v>
      </c>
      <c r="DK360" s="124">
        <f>IF('Copy &amp; Paste Roster Report Here'!$A357=DK$7,IF('Copy &amp; Paste Roster Report Here'!$M357="xxxxxxxxxxx",1,0),0)</f>
        <v>0</v>
      </c>
      <c r="DL360" s="124">
        <f>IF('Copy &amp; Paste Roster Report Here'!$A357=DL$7,IF('Copy &amp; Paste Roster Report Here'!$M357="xxxxxxxxxxx",1,0),0)</f>
        <v>0</v>
      </c>
      <c r="DM360" s="124">
        <f>IF('Copy &amp; Paste Roster Report Here'!$A357=DM$7,IF('Copy &amp; Paste Roster Report Here'!$M357="xxxxxxxxxxx",1,0),0)</f>
        <v>0</v>
      </c>
      <c r="DN360" s="124">
        <f>IF('Copy &amp; Paste Roster Report Here'!$A357=DN$7,IF('Copy &amp; Paste Roster Report Here'!$M357="xxxxxxxxxxx",1,0),0)</f>
        <v>0</v>
      </c>
      <c r="DO360" s="124">
        <f>IF('Copy &amp; Paste Roster Report Here'!$A357=DO$7,IF('Copy &amp; Paste Roster Report Here'!$M357="xxxxxxxxxxx",1,0),0)</f>
        <v>0</v>
      </c>
      <c r="DP360" s="125">
        <f t="shared" si="91"/>
        <v>0</v>
      </c>
      <c r="DQ360" s="126">
        <f t="shared" si="92"/>
        <v>0</v>
      </c>
    </row>
    <row r="361" spans="1:121" x14ac:dyDescent="0.2">
      <c r="A361" s="111">
        <f t="shared" si="78"/>
        <v>0</v>
      </c>
      <c r="B361" s="111">
        <f t="shared" si="79"/>
        <v>0</v>
      </c>
      <c r="C361" s="112">
        <f>+('Copy &amp; Paste Roster Report Here'!$P358-'Copy &amp; Paste Roster Report Here'!$O358)/30</f>
        <v>0</v>
      </c>
      <c r="D361" s="112">
        <f>+('Copy &amp; Paste Roster Report Here'!$P358-'Copy &amp; Paste Roster Report Here'!$O358)</f>
        <v>0</v>
      </c>
      <c r="E361" s="111">
        <f>'Copy &amp; Paste Roster Report Here'!N358</f>
        <v>0</v>
      </c>
      <c r="F361" s="111" t="str">
        <f t="shared" si="80"/>
        <v>N</v>
      </c>
      <c r="G361" s="111">
        <f>'Copy &amp; Paste Roster Report Here'!R358</f>
        <v>0</v>
      </c>
      <c r="H361" s="113">
        <f t="shared" si="81"/>
        <v>0</v>
      </c>
      <c r="I361" s="112">
        <f>IF(F361="N",$F$5-'Copy &amp; Paste Roster Report Here'!O358,+'Copy &amp; Paste Roster Report Here'!Q358-'Copy &amp; Paste Roster Report Here'!O358)</f>
        <v>0</v>
      </c>
      <c r="J361" s="114">
        <f t="shared" si="82"/>
        <v>0</v>
      </c>
      <c r="K361" s="114">
        <f t="shared" si="83"/>
        <v>0</v>
      </c>
      <c r="L361" s="115">
        <f>'Copy &amp; Paste Roster Report Here'!F358</f>
        <v>0</v>
      </c>
      <c r="M361" s="116">
        <f t="shared" si="84"/>
        <v>0</v>
      </c>
      <c r="N361" s="117">
        <f>IF('Copy &amp; Paste Roster Report Here'!$A358='Analytical Tests'!N$7,IF($F361="Y",+$H361*N$6,0),0)</f>
        <v>0</v>
      </c>
      <c r="O361" s="117">
        <f>IF('Copy &amp; Paste Roster Report Here'!$A358='Analytical Tests'!O$7,IF($F361="Y",+$H361*O$6,0),0)</f>
        <v>0</v>
      </c>
      <c r="P361" s="117">
        <f>IF('Copy &amp; Paste Roster Report Here'!$A358='Analytical Tests'!P$7,IF($F361="Y",+$H361*P$6,0),0)</f>
        <v>0</v>
      </c>
      <c r="Q361" s="117">
        <f>IF('Copy &amp; Paste Roster Report Here'!$A358='Analytical Tests'!Q$7,IF($F361="Y",+$H361*Q$6,0),0)</f>
        <v>0</v>
      </c>
      <c r="R361" s="117">
        <f>IF('Copy &amp; Paste Roster Report Here'!$A358='Analytical Tests'!R$7,IF($F361="Y",+$H361*R$6,0),0)</f>
        <v>0</v>
      </c>
      <c r="S361" s="117">
        <f>IF('Copy &amp; Paste Roster Report Here'!$A358='Analytical Tests'!S$7,IF($F361="Y",+$H361*S$6,0),0)</f>
        <v>0</v>
      </c>
      <c r="T361" s="117">
        <f>IF('Copy &amp; Paste Roster Report Here'!$A358='Analytical Tests'!T$7,IF($F361="Y",+$H361*T$6,0),0)</f>
        <v>0</v>
      </c>
      <c r="U361" s="117">
        <f>IF('Copy &amp; Paste Roster Report Here'!$A358='Analytical Tests'!U$7,IF($F361="Y",+$H361*U$6,0),0)</f>
        <v>0</v>
      </c>
      <c r="V361" s="117">
        <f>IF('Copy &amp; Paste Roster Report Here'!$A358='Analytical Tests'!V$7,IF($F361="Y",+$H361*V$6,0),0)</f>
        <v>0</v>
      </c>
      <c r="W361" s="117">
        <f>IF('Copy &amp; Paste Roster Report Here'!$A358='Analytical Tests'!W$7,IF($F361="Y",+$H361*W$6,0),0)</f>
        <v>0</v>
      </c>
      <c r="X361" s="117">
        <f>IF('Copy &amp; Paste Roster Report Here'!$A358='Analytical Tests'!X$7,IF($F361="Y",+$H361*X$6,0),0)</f>
        <v>0</v>
      </c>
      <c r="Y361" s="117" t="b">
        <f>IF('Copy &amp; Paste Roster Report Here'!$A358='Analytical Tests'!Y$7,IF($F361="N",IF($J361&gt;=$C361,Y$6,+($I361/$D361)*Y$6),0))</f>
        <v>0</v>
      </c>
      <c r="Z361" s="117" t="b">
        <f>IF('Copy &amp; Paste Roster Report Here'!$A358='Analytical Tests'!Z$7,IF($F361="N",IF($J361&gt;=$C361,Z$6,+($I361/$D361)*Z$6),0))</f>
        <v>0</v>
      </c>
      <c r="AA361" s="117" t="b">
        <f>IF('Copy &amp; Paste Roster Report Here'!$A358='Analytical Tests'!AA$7,IF($F361="N",IF($J361&gt;=$C361,AA$6,+($I361/$D361)*AA$6),0))</f>
        <v>0</v>
      </c>
      <c r="AB361" s="117" t="b">
        <f>IF('Copy &amp; Paste Roster Report Here'!$A358='Analytical Tests'!AB$7,IF($F361="N",IF($J361&gt;=$C361,AB$6,+($I361/$D361)*AB$6),0))</f>
        <v>0</v>
      </c>
      <c r="AC361" s="117" t="b">
        <f>IF('Copy &amp; Paste Roster Report Here'!$A358='Analytical Tests'!AC$7,IF($F361="N",IF($J361&gt;=$C361,AC$6,+($I361/$D361)*AC$6),0))</f>
        <v>0</v>
      </c>
      <c r="AD361" s="117" t="b">
        <f>IF('Copy &amp; Paste Roster Report Here'!$A358='Analytical Tests'!AD$7,IF($F361="N",IF($J361&gt;=$C361,AD$6,+($I361/$D361)*AD$6),0))</f>
        <v>0</v>
      </c>
      <c r="AE361" s="117" t="b">
        <f>IF('Copy &amp; Paste Roster Report Here'!$A358='Analytical Tests'!AE$7,IF($F361="N",IF($J361&gt;=$C361,AE$6,+($I361/$D361)*AE$6),0))</f>
        <v>0</v>
      </c>
      <c r="AF361" s="117" t="b">
        <f>IF('Copy &amp; Paste Roster Report Here'!$A358='Analytical Tests'!AF$7,IF($F361="N",IF($J361&gt;=$C361,AF$6,+($I361/$D361)*AF$6),0))</f>
        <v>0</v>
      </c>
      <c r="AG361" s="117" t="b">
        <f>IF('Copy &amp; Paste Roster Report Here'!$A358='Analytical Tests'!AG$7,IF($F361="N",IF($J361&gt;=$C361,AG$6,+($I361/$D361)*AG$6),0))</f>
        <v>0</v>
      </c>
      <c r="AH361" s="117" t="b">
        <f>IF('Copy &amp; Paste Roster Report Here'!$A358='Analytical Tests'!AH$7,IF($F361="N",IF($J361&gt;=$C361,AH$6,+($I361/$D361)*AH$6),0))</f>
        <v>0</v>
      </c>
      <c r="AI361" s="117" t="b">
        <f>IF('Copy &amp; Paste Roster Report Here'!$A358='Analytical Tests'!AI$7,IF($F361="N",IF($J361&gt;=$C361,AI$6,+($I361/$D361)*AI$6),0))</f>
        <v>0</v>
      </c>
      <c r="AJ361" s="79"/>
      <c r="AK361" s="118">
        <f>IF('Copy &amp; Paste Roster Report Here'!$A358=AK$7,IF('Copy &amp; Paste Roster Report Here'!$M358="FT",1,0),0)</f>
        <v>0</v>
      </c>
      <c r="AL361" s="118">
        <f>IF('Copy &amp; Paste Roster Report Here'!$A358=AL$7,IF('Copy &amp; Paste Roster Report Here'!$M358="FT",1,0),0)</f>
        <v>0</v>
      </c>
      <c r="AM361" s="118">
        <f>IF('Copy &amp; Paste Roster Report Here'!$A358=AM$7,IF('Copy &amp; Paste Roster Report Here'!$M358="FT",1,0),0)</f>
        <v>0</v>
      </c>
      <c r="AN361" s="118">
        <f>IF('Copy &amp; Paste Roster Report Here'!$A358=AN$7,IF('Copy &amp; Paste Roster Report Here'!$M358="FT",1,0),0)</f>
        <v>0</v>
      </c>
      <c r="AO361" s="118">
        <f>IF('Copy &amp; Paste Roster Report Here'!$A358=AO$7,IF('Copy &amp; Paste Roster Report Here'!$M358="FT",1,0),0)</f>
        <v>0</v>
      </c>
      <c r="AP361" s="118">
        <f>IF('Copy &amp; Paste Roster Report Here'!$A358=AP$7,IF('Copy &amp; Paste Roster Report Here'!$M358="FT",1,0),0)</f>
        <v>0</v>
      </c>
      <c r="AQ361" s="118">
        <f>IF('Copy &amp; Paste Roster Report Here'!$A358=AQ$7,IF('Copy &amp; Paste Roster Report Here'!$M358="FT",1,0),0)</f>
        <v>0</v>
      </c>
      <c r="AR361" s="118">
        <f>IF('Copy &amp; Paste Roster Report Here'!$A358=AR$7,IF('Copy &amp; Paste Roster Report Here'!$M358="FT",1,0),0)</f>
        <v>0</v>
      </c>
      <c r="AS361" s="118">
        <f>IF('Copy &amp; Paste Roster Report Here'!$A358=AS$7,IF('Copy &amp; Paste Roster Report Here'!$M358="FT",1,0),0)</f>
        <v>0</v>
      </c>
      <c r="AT361" s="118">
        <f>IF('Copy &amp; Paste Roster Report Here'!$A358=AT$7,IF('Copy &amp; Paste Roster Report Here'!$M358="FT",1,0),0)</f>
        <v>0</v>
      </c>
      <c r="AU361" s="118">
        <f>IF('Copy &amp; Paste Roster Report Here'!$A358=AU$7,IF('Copy &amp; Paste Roster Report Here'!$M358="FT",1,0),0)</f>
        <v>0</v>
      </c>
      <c r="AV361" s="73">
        <f t="shared" si="85"/>
        <v>0</v>
      </c>
      <c r="AW361" s="119">
        <f>IF('Copy &amp; Paste Roster Report Here'!$A358=AW$7,IF('Copy &amp; Paste Roster Report Here'!$M358="HT",1,0),0)</f>
        <v>0</v>
      </c>
      <c r="AX361" s="119">
        <f>IF('Copy &amp; Paste Roster Report Here'!$A358=AX$7,IF('Copy &amp; Paste Roster Report Here'!$M358="HT",1,0),0)</f>
        <v>0</v>
      </c>
      <c r="AY361" s="119">
        <f>IF('Copy &amp; Paste Roster Report Here'!$A358=AY$7,IF('Copy &amp; Paste Roster Report Here'!$M358="HT",1,0),0)</f>
        <v>0</v>
      </c>
      <c r="AZ361" s="119">
        <f>IF('Copy &amp; Paste Roster Report Here'!$A358=AZ$7,IF('Copy &amp; Paste Roster Report Here'!$M358="HT",1,0),0)</f>
        <v>0</v>
      </c>
      <c r="BA361" s="119">
        <f>IF('Copy &amp; Paste Roster Report Here'!$A358=BA$7,IF('Copy &amp; Paste Roster Report Here'!$M358="HT",1,0),0)</f>
        <v>0</v>
      </c>
      <c r="BB361" s="119">
        <f>IF('Copy &amp; Paste Roster Report Here'!$A358=BB$7,IF('Copy &amp; Paste Roster Report Here'!$M358="HT",1,0),0)</f>
        <v>0</v>
      </c>
      <c r="BC361" s="119">
        <f>IF('Copy &amp; Paste Roster Report Here'!$A358=BC$7,IF('Copy &amp; Paste Roster Report Here'!$M358="HT",1,0),0)</f>
        <v>0</v>
      </c>
      <c r="BD361" s="119">
        <f>IF('Copy &amp; Paste Roster Report Here'!$A358=BD$7,IF('Copy &amp; Paste Roster Report Here'!$M358="HT",1,0),0)</f>
        <v>0</v>
      </c>
      <c r="BE361" s="119">
        <f>IF('Copy &amp; Paste Roster Report Here'!$A358=BE$7,IF('Copy &amp; Paste Roster Report Here'!$M358="HT",1,0),0)</f>
        <v>0</v>
      </c>
      <c r="BF361" s="119">
        <f>IF('Copy &amp; Paste Roster Report Here'!$A358=BF$7,IF('Copy &amp; Paste Roster Report Here'!$M358="HT",1,0),0)</f>
        <v>0</v>
      </c>
      <c r="BG361" s="119">
        <f>IF('Copy &amp; Paste Roster Report Here'!$A358=BG$7,IF('Copy &amp; Paste Roster Report Here'!$M358="HT",1,0),0)</f>
        <v>0</v>
      </c>
      <c r="BH361" s="73">
        <f t="shared" si="86"/>
        <v>0</v>
      </c>
      <c r="BI361" s="120">
        <f>IF('Copy &amp; Paste Roster Report Here'!$A358=BI$7,IF('Copy &amp; Paste Roster Report Here'!$M358="MT",1,0),0)</f>
        <v>0</v>
      </c>
      <c r="BJ361" s="120">
        <f>IF('Copy &amp; Paste Roster Report Here'!$A358=BJ$7,IF('Copy &amp; Paste Roster Report Here'!$M358="MT",1,0),0)</f>
        <v>0</v>
      </c>
      <c r="BK361" s="120">
        <f>IF('Copy &amp; Paste Roster Report Here'!$A358=BK$7,IF('Copy &amp; Paste Roster Report Here'!$M358="MT",1,0),0)</f>
        <v>0</v>
      </c>
      <c r="BL361" s="120">
        <f>IF('Copy &amp; Paste Roster Report Here'!$A358=BL$7,IF('Copy &amp; Paste Roster Report Here'!$M358="MT",1,0),0)</f>
        <v>0</v>
      </c>
      <c r="BM361" s="120">
        <f>IF('Copy &amp; Paste Roster Report Here'!$A358=BM$7,IF('Copy &amp; Paste Roster Report Here'!$M358="MT",1,0),0)</f>
        <v>0</v>
      </c>
      <c r="BN361" s="120">
        <f>IF('Copy &amp; Paste Roster Report Here'!$A358=BN$7,IF('Copy &amp; Paste Roster Report Here'!$M358="MT",1,0),0)</f>
        <v>0</v>
      </c>
      <c r="BO361" s="120">
        <f>IF('Copy &amp; Paste Roster Report Here'!$A358=BO$7,IF('Copy &amp; Paste Roster Report Here'!$M358="MT",1,0),0)</f>
        <v>0</v>
      </c>
      <c r="BP361" s="120">
        <f>IF('Copy &amp; Paste Roster Report Here'!$A358=BP$7,IF('Copy &amp; Paste Roster Report Here'!$M358="MT",1,0),0)</f>
        <v>0</v>
      </c>
      <c r="BQ361" s="120">
        <f>IF('Copy &amp; Paste Roster Report Here'!$A358=BQ$7,IF('Copy &amp; Paste Roster Report Here'!$M358="MT",1,0),0)</f>
        <v>0</v>
      </c>
      <c r="BR361" s="120">
        <f>IF('Copy &amp; Paste Roster Report Here'!$A358=BR$7,IF('Copy &amp; Paste Roster Report Here'!$M358="MT",1,0),0)</f>
        <v>0</v>
      </c>
      <c r="BS361" s="120">
        <f>IF('Copy &amp; Paste Roster Report Here'!$A358=BS$7,IF('Copy &amp; Paste Roster Report Here'!$M358="MT",1,0),0)</f>
        <v>0</v>
      </c>
      <c r="BT361" s="73">
        <f t="shared" si="87"/>
        <v>0</v>
      </c>
      <c r="BU361" s="121">
        <f>IF('Copy &amp; Paste Roster Report Here'!$A358=BU$7,IF('Copy &amp; Paste Roster Report Here'!$M358="fy",1,0),0)</f>
        <v>0</v>
      </c>
      <c r="BV361" s="121">
        <f>IF('Copy &amp; Paste Roster Report Here'!$A358=BV$7,IF('Copy &amp; Paste Roster Report Here'!$M358="fy",1,0),0)</f>
        <v>0</v>
      </c>
      <c r="BW361" s="121">
        <f>IF('Copy &amp; Paste Roster Report Here'!$A358=BW$7,IF('Copy &amp; Paste Roster Report Here'!$M358="fy",1,0),0)</f>
        <v>0</v>
      </c>
      <c r="BX361" s="121">
        <f>IF('Copy &amp; Paste Roster Report Here'!$A358=BX$7,IF('Copy &amp; Paste Roster Report Here'!$M358="fy",1,0),0)</f>
        <v>0</v>
      </c>
      <c r="BY361" s="121">
        <f>IF('Copy &amp; Paste Roster Report Here'!$A358=BY$7,IF('Copy &amp; Paste Roster Report Here'!$M358="fy",1,0),0)</f>
        <v>0</v>
      </c>
      <c r="BZ361" s="121">
        <f>IF('Copy &amp; Paste Roster Report Here'!$A358=BZ$7,IF('Copy &amp; Paste Roster Report Here'!$M358="fy",1,0),0)</f>
        <v>0</v>
      </c>
      <c r="CA361" s="121">
        <f>IF('Copy &amp; Paste Roster Report Here'!$A358=CA$7,IF('Copy &amp; Paste Roster Report Here'!$M358="fy",1,0),0)</f>
        <v>0</v>
      </c>
      <c r="CB361" s="121">
        <f>IF('Copy &amp; Paste Roster Report Here'!$A358=CB$7,IF('Copy &amp; Paste Roster Report Here'!$M358="fy",1,0),0)</f>
        <v>0</v>
      </c>
      <c r="CC361" s="121">
        <f>IF('Copy &amp; Paste Roster Report Here'!$A358=CC$7,IF('Copy &amp; Paste Roster Report Here'!$M358="fy",1,0),0)</f>
        <v>0</v>
      </c>
      <c r="CD361" s="121">
        <f>IF('Copy &amp; Paste Roster Report Here'!$A358=CD$7,IF('Copy &amp; Paste Roster Report Here'!$M358="fy",1,0),0)</f>
        <v>0</v>
      </c>
      <c r="CE361" s="121">
        <f>IF('Copy &amp; Paste Roster Report Here'!$A358=CE$7,IF('Copy &amp; Paste Roster Report Here'!$M358="fy",1,0),0)</f>
        <v>0</v>
      </c>
      <c r="CF361" s="73">
        <f t="shared" si="88"/>
        <v>0</v>
      </c>
      <c r="CG361" s="122">
        <f>IF('Copy &amp; Paste Roster Report Here'!$A358=CG$7,IF('Copy &amp; Paste Roster Report Here'!$M358="RH",1,0),0)</f>
        <v>0</v>
      </c>
      <c r="CH361" s="122">
        <f>IF('Copy &amp; Paste Roster Report Here'!$A358=CH$7,IF('Copy &amp; Paste Roster Report Here'!$M358="RH",1,0),0)</f>
        <v>0</v>
      </c>
      <c r="CI361" s="122">
        <f>IF('Copy &amp; Paste Roster Report Here'!$A358=CI$7,IF('Copy &amp; Paste Roster Report Here'!$M358="RH",1,0),0)</f>
        <v>0</v>
      </c>
      <c r="CJ361" s="122">
        <f>IF('Copy &amp; Paste Roster Report Here'!$A358=CJ$7,IF('Copy &amp; Paste Roster Report Here'!$M358="RH",1,0),0)</f>
        <v>0</v>
      </c>
      <c r="CK361" s="122">
        <f>IF('Copy &amp; Paste Roster Report Here'!$A358=CK$7,IF('Copy &amp; Paste Roster Report Here'!$M358="RH",1,0),0)</f>
        <v>0</v>
      </c>
      <c r="CL361" s="122">
        <f>IF('Copy &amp; Paste Roster Report Here'!$A358=CL$7,IF('Copy &amp; Paste Roster Report Here'!$M358="RH",1,0),0)</f>
        <v>0</v>
      </c>
      <c r="CM361" s="122">
        <f>IF('Copy &amp; Paste Roster Report Here'!$A358=CM$7,IF('Copy &amp; Paste Roster Report Here'!$M358="RH",1,0),0)</f>
        <v>0</v>
      </c>
      <c r="CN361" s="122">
        <f>IF('Copy &amp; Paste Roster Report Here'!$A358=CN$7,IF('Copy &amp; Paste Roster Report Here'!$M358="RH",1,0),0)</f>
        <v>0</v>
      </c>
      <c r="CO361" s="122">
        <f>IF('Copy &amp; Paste Roster Report Here'!$A358=CO$7,IF('Copy &amp; Paste Roster Report Here'!$M358="RH",1,0),0)</f>
        <v>0</v>
      </c>
      <c r="CP361" s="122">
        <f>IF('Copy &amp; Paste Roster Report Here'!$A358=CP$7,IF('Copy &amp; Paste Roster Report Here'!$M358="RH",1,0),0)</f>
        <v>0</v>
      </c>
      <c r="CQ361" s="122">
        <f>IF('Copy &amp; Paste Roster Report Here'!$A358=CQ$7,IF('Copy &amp; Paste Roster Report Here'!$M358="RH",1,0),0)</f>
        <v>0</v>
      </c>
      <c r="CR361" s="73">
        <f t="shared" si="89"/>
        <v>0</v>
      </c>
      <c r="CS361" s="123">
        <f>IF('Copy &amp; Paste Roster Report Here'!$A358=CS$7,IF('Copy &amp; Paste Roster Report Here'!$M358="QT",1,0),0)</f>
        <v>0</v>
      </c>
      <c r="CT361" s="123">
        <f>IF('Copy &amp; Paste Roster Report Here'!$A358=CT$7,IF('Copy &amp; Paste Roster Report Here'!$M358="QT",1,0),0)</f>
        <v>0</v>
      </c>
      <c r="CU361" s="123">
        <f>IF('Copy &amp; Paste Roster Report Here'!$A358=CU$7,IF('Copy &amp; Paste Roster Report Here'!$M358="QT",1,0),0)</f>
        <v>0</v>
      </c>
      <c r="CV361" s="123">
        <f>IF('Copy &amp; Paste Roster Report Here'!$A358=CV$7,IF('Copy &amp; Paste Roster Report Here'!$M358="QT",1,0),0)</f>
        <v>0</v>
      </c>
      <c r="CW361" s="123">
        <f>IF('Copy &amp; Paste Roster Report Here'!$A358=CW$7,IF('Copy &amp; Paste Roster Report Here'!$M358="QT",1,0),0)</f>
        <v>0</v>
      </c>
      <c r="CX361" s="123">
        <f>IF('Copy &amp; Paste Roster Report Here'!$A358=CX$7,IF('Copy &amp; Paste Roster Report Here'!$M358="QT",1,0),0)</f>
        <v>0</v>
      </c>
      <c r="CY361" s="123">
        <f>IF('Copy &amp; Paste Roster Report Here'!$A358=CY$7,IF('Copy &amp; Paste Roster Report Here'!$M358="QT",1,0),0)</f>
        <v>0</v>
      </c>
      <c r="CZ361" s="123">
        <f>IF('Copy &amp; Paste Roster Report Here'!$A358=CZ$7,IF('Copy &amp; Paste Roster Report Here'!$M358="QT",1,0),0)</f>
        <v>0</v>
      </c>
      <c r="DA361" s="123">
        <f>IF('Copy &amp; Paste Roster Report Here'!$A358=DA$7,IF('Copy &amp; Paste Roster Report Here'!$M358="QT",1,0),0)</f>
        <v>0</v>
      </c>
      <c r="DB361" s="123">
        <f>IF('Copy &amp; Paste Roster Report Here'!$A358=DB$7,IF('Copy &amp; Paste Roster Report Here'!$M358="QT",1,0),0)</f>
        <v>0</v>
      </c>
      <c r="DC361" s="123">
        <f>IF('Copy &amp; Paste Roster Report Here'!$A358=DC$7,IF('Copy &amp; Paste Roster Report Here'!$M358="QT",1,0),0)</f>
        <v>0</v>
      </c>
      <c r="DD361" s="73">
        <f t="shared" si="90"/>
        <v>0</v>
      </c>
      <c r="DE361" s="124">
        <f>IF('Copy &amp; Paste Roster Report Here'!$A358=DE$7,IF('Copy &amp; Paste Roster Report Here'!$M358="xxxxxxxxxxx",1,0),0)</f>
        <v>0</v>
      </c>
      <c r="DF361" s="124">
        <f>IF('Copy &amp; Paste Roster Report Here'!$A358=DF$7,IF('Copy &amp; Paste Roster Report Here'!$M358="xxxxxxxxxxx",1,0),0)</f>
        <v>0</v>
      </c>
      <c r="DG361" s="124">
        <f>IF('Copy &amp; Paste Roster Report Here'!$A358=DG$7,IF('Copy &amp; Paste Roster Report Here'!$M358="xxxxxxxxxxx",1,0),0)</f>
        <v>0</v>
      </c>
      <c r="DH361" s="124">
        <f>IF('Copy &amp; Paste Roster Report Here'!$A358=DH$7,IF('Copy &amp; Paste Roster Report Here'!$M358="xxxxxxxxxxx",1,0),0)</f>
        <v>0</v>
      </c>
      <c r="DI361" s="124">
        <f>IF('Copy &amp; Paste Roster Report Here'!$A358=DI$7,IF('Copy &amp; Paste Roster Report Here'!$M358="xxxxxxxxxxx",1,0),0)</f>
        <v>0</v>
      </c>
      <c r="DJ361" s="124">
        <f>IF('Copy &amp; Paste Roster Report Here'!$A358=DJ$7,IF('Copy &amp; Paste Roster Report Here'!$M358="xxxxxxxxxxx",1,0),0)</f>
        <v>0</v>
      </c>
      <c r="DK361" s="124">
        <f>IF('Copy &amp; Paste Roster Report Here'!$A358=DK$7,IF('Copy &amp; Paste Roster Report Here'!$M358="xxxxxxxxxxx",1,0),0)</f>
        <v>0</v>
      </c>
      <c r="DL361" s="124">
        <f>IF('Copy &amp; Paste Roster Report Here'!$A358=DL$7,IF('Copy &amp; Paste Roster Report Here'!$M358="xxxxxxxxxxx",1,0),0)</f>
        <v>0</v>
      </c>
      <c r="DM361" s="124">
        <f>IF('Copy &amp; Paste Roster Report Here'!$A358=DM$7,IF('Copy &amp; Paste Roster Report Here'!$M358="xxxxxxxxxxx",1,0),0)</f>
        <v>0</v>
      </c>
      <c r="DN361" s="124">
        <f>IF('Copy &amp; Paste Roster Report Here'!$A358=DN$7,IF('Copy &amp; Paste Roster Report Here'!$M358="xxxxxxxxxxx",1,0),0)</f>
        <v>0</v>
      </c>
      <c r="DO361" s="124">
        <f>IF('Copy &amp; Paste Roster Report Here'!$A358=DO$7,IF('Copy &amp; Paste Roster Report Here'!$M358="xxxxxxxxxxx",1,0),0)</f>
        <v>0</v>
      </c>
      <c r="DP361" s="125">
        <f t="shared" si="91"/>
        <v>0</v>
      </c>
      <c r="DQ361" s="126">
        <f t="shared" si="92"/>
        <v>0</v>
      </c>
    </row>
    <row r="362" spans="1:121" x14ac:dyDescent="0.2">
      <c r="A362" s="111">
        <f t="shared" si="78"/>
        <v>0</v>
      </c>
      <c r="B362" s="111">
        <f t="shared" si="79"/>
        <v>0</v>
      </c>
      <c r="C362" s="112">
        <f>+('Copy &amp; Paste Roster Report Here'!$P359-'Copy &amp; Paste Roster Report Here'!$O359)/30</f>
        <v>0</v>
      </c>
      <c r="D362" s="112">
        <f>+('Copy &amp; Paste Roster Report Here'!$P359-'Copy &amp; Paste Roster Report Here'!$O359)</f>
        <v>0</v>
      </c>
      <c r="E362" s="111">
        <f>'Copy &amp; Paste Roster Report Here'!N359</f>
        <v>0</v>
      </c>
      <c r="F362" s="111" t="str">
        <f t="shared" si="80"/>
        <v>N</v>
      </c>
      <c r="G362" s="111">
        <f>'Copy &amp; Paste Roster Report Here'!R359</f>
        <v>0</v>
      </c>
      <c r="H362" s="113">
        <f t="shared" si="81"/>
        <v>0</v>
      </c>
      <c r="I362" s="112">
        <f>IF(F362="N",$F$5-'Copy &amp; Paste Roster Report Here'!O359,+'Copy &amp; Paste Roster Report Here'!Q359-'Copy &amp; Paste Roster Report Here'!O359)</f>
        <v>0</v>
      </c>
      <c r="J362" s="114">
        <f t="shared" si="82"/>
        <v>0</v>
      </c>
      <c r="K362" s="114">
        <f t="shared" si="83"/>
        <v>0</v>
      </c>
      <c r="L362" s="115">
        <f>'Copy &amp; Paste Roster Report Here'!F359</f>
        <v>0</v>
      </c>
      <c r="M362" s="116">
        <f t="shared" si="84"/>
        <v>0</v>
      </c>
      <c r="N362" s="117">
        <f>IF('Copy &amp; Paste Roster Report Here'!$A359='Analytical Tests'!N$7,IF($F362="Y",+$H362*N$6,0),0)</f>
        <v>0</v>
      </c>
      <c r="O362" s="117">
        <f>IF('Copy &amp; Paste Roster Report Here'!$A359='Analytical Tests'!O$7,IF($F362="Y",+$H362*O$6,0),0)</f>
        <v>0</v>
      </c>
      <c r="P362" s="117">
        <f>IF('Copy &amp; Paste Roster Report Here'!$A359='Analytical Tests'!P$7,IF($F362="Y",+$H362*P$6,0),0)</f>
        <v>0</v>
      </c>
      <c r="Q362" s="117">
        <f>IF('Copy &amp; Paste Roster Report Here'!$A359='Analytical Tests'!Q$7,IF($F362="Y",+$H362*Q$6,0),0)</f>
        <v>0</v>
      </c>
      <c r="R362" s="117">
        <f>IF('Copy &amp; Paste Roster Report Here'!$A359='Analytical Tests'!R$7,IF($F362="Y",+$H362*R$6,0),0)</f>
        <v>0</v>
      </c>
      <c r="S362" s="117">
        <f>IF('Copy &amp; Paste Roster Report Here'!$A359='Analytical Tests'!S$7,IF($F362="Y",+$H362*S$6,0),0)</f>
        <v>0</v>
      </c>
      <c r="T362" s="117">
        <f>IF('Copy &amp; Paste Roster Report Here'!$A359='Analytical Tests'!T$7,IF($F362="Y",+$H362*T$6,0),0)</f>
        <v>0</v>
      </c>
      <c r="U362" s="117">
        <f>IF('Copy &amp; Paste Roster Report Here'!$A359='Analytical Tests'!U$7,IF($F362="Y",+$H362*U$6,0),0)</f>
        <v>0</v>
      </c>
      <c r="V362" s="117">
        <f>IF('Copy &amp; Paste Roster Report Here'!$A359='Analytical Tests'!V$7,IF($F362="Y",+$H362*V$6,0),0)</f>
        <v>0</v>
      </c>
      <c r="W362" s="117">
        <f>IF('Copy &amp; Paste Roster Report Here'!$A359='Analytical Tests'!W$7,IF($F362="Y",+$H362*W$6,0),0)</f>
        <v>0</v>
      </c>
      <c r="X362" s="117">
        <f>IF('Copy &amp; Paste Roster Report Here'!$A359='Analytical Tests'!X$7,IF($F362="Y",+$H362*X$6,0),0)</f>
        <v>0</v>
      </c>
      <c r="Y362" s="117" t="b">
        <f>IF('Copy &amp; Paste Roster Report Here'!$A359='Analytical Tests'!Y$7,IF($F362="N",IF($J362&gt;=$C362,Y$6,+($I362/$D362)*Y$6),0))</f>
        <v>0</v>
      </c>
      <c r="Z362" s="117" t="b">
        <f>IF('Copy &amp; Paste Roster Report Here'!$A359='Analytical Tests'!Z$7,IF($F362="N",IF($J362&gt;=$C362,Z$6,+($I362/$D362)*Z$6),0))</f>
        <v>0</v>
      </c>
      <c r="AA362" s="117" t="b">
        <f>IF('Copy &amp; Paste Roster Report Here'!$A359='Analytical Tests'!AA$7,IF($F362="N",IF($J362&gt;=$C362,AA$6,+($I362/$D362)*AA$6),0))</f>
        <v>0</v>
      </c>
      <c r="AB362" s="117" t="b">
        <f>IF('Copy &amp; Paste Roster Report Here'!$A359='Analytical Tests'!AB$7,IF($F362="N",IF($J362&gt;=$C362,AB$6,+($I362/$D362)*AB$6),0))</f>
        <v>0</v>
      </c>
      <c r="AC362" s="117" t="b">
        <f>IF('Copy &amp; Paste Roster Report Here'!$A359='Analytical Tests'!AC$7,IF($F362="N",IF($J362&gt;=$C362,AC$6,+($I362/$D362)*AC$6),0))</f>
        <v>0</v>
      </c>
      <c r="AD362" s="117" t="b">
        <f>IF('Copy &amp; Paste Roster Report Here'!$A359='Analytical Tests'!AD$7,IF($F362="N",IF($J362&gt;=$C362,AD$6,+($I362/$D362)*AD$6),0))</f>
        <v>0</v>
      </c>
      <c r="AE362" s="117" t="b">
        <f>IF('Copy &amp; Paste Roster Report Here'!$A359='Analytical Tests'!AE$7,IF($F362="N",IF($J362&gt;=$C362,AE$6,+($I362/$D362)*AE$6),0))</f>
        <v>0</v>
      </c>
      <c r="AF362" s="117" t="b">
        <f>IF('Copy &amp; Paste Roster Report Here'!$A359='Analytical Tests'!AF$7,IF($F362="N",IF($J362&gt;=$C362,AF$6,+($I362/$D362)*AF$6),0))</f>
        <v>0</v>
      </c>
      <c r="AG362" s="117" t="b">
        <f>IF('Copy &amp; Paste Roster Report Here'!$A359='Analytical Tests'!AG$7,IF($F362="N",IF($J362&gt;=$C362,AG$6,+($I362/$D362)*AG$6),0))</f>
        <v>0</v>
      </c>
      <c r="AH362" s="117" t="b">
        <f>IF('Copy &amp; Paste Roster Report Here'!$A359='Analytical Tests'!AH$7,IF($F362="N",IF($J362&gt;=$C362,AH$6,+($I362/$D362)*AH$6),0))</f>
        <v>0</v>
      </c>
      <c r="AI362" s="117" t="b">
        <f>IF('Copy &amp; Paste Roster Report Here'!$A359='Analytical Tests'!AI$7,IF($F362="N",IF($J362&gt;=$C362,AI$6,+($I362/$D362)*AI$6),0))</f>
        <v>0</v>
      </c>
      <c r="AJ362" s="79"/>
      <c r="AK362" s="118">
        <f>IF('Copy &amp; Paste Roster Report Here'!$A359=AK$7,IF('Copy &amp; Paste Roster Report Here'!$M359="FT",1,0),0)</f>
        <v>0</v>
      </c>
      <c r="AL362" s="118">
        <f>IF('Copy &amp; Paste Roster Report Here'!$A359=AL$7,IF('Copy &amp; Paste Roster Report Here'!$M359="FT",1,0),0)</f>
        <v>0</v>
      </c>
      <c r="AM362" s="118">
        <f>IF('Copy &amp; Paste Roster Report Here'!$A359=AM$7,IF('Copy &amp; Paste Roster Report Here'!$M359="FT",1,0),0)</f>
        <v>0</v>
      </c>
      <c r="AN362" s="118">
        <f>IF('Copy &amp; Paste Roster Report Here'!$A359=AN$7,IF('Copy &amp; Paste Roster Report Here'!$M359="FT",1,0),0)</f>
        <v>0</v>
      </c>
      <c r="AO362" s="118">
        <f>IF('Copy &amp; Paste Roster Report Here'!$A359=AO$7,IF('Copy &amp; Paste Roster Report Here'!$M359="FT",1,0),0)</f>
        <v>0</v>
      </c>
      <c r="AP362" s="118">
        <f>IF('Copy &amp; Paste Roster Report Here'!$A359=AP$7,IF('Copy &amp; Paste Roster Report Here'!$M359="FT",1,0),0)</f>
        <v>0</v>
      </c>
      <c r="AQ362" s="118">
        <f>IF('Copy &amp; Paste Roster Report Here'!$A359=AQ$7,IF('Copy &amp; Paste Roster Report Here'!$M359="FT",1,0),0)</f>
        <v>0</v>
      </c>
      <c r="AR362" s="118">
        <f>IF('Copy &amp; Paste Roster Report Here'!$A359=AR$7,IF('Copy &amp; Paste Roster Report Here'!$M359="FT",1,0),0)</f>
        <v>0</v>
      </c>
      <c r="AS362" s="118">
        <f>IF('Copy &amp; Paste Roster Report Here'!$A359=AS$7,IF('Copy &amp; Paste Roster Report Here'!$M359="FT",1,0),0)</f>
        <v>0</v>
      </c>
      <c r="AT362" s="118">
        <f>IF('Copy &amp; Paste Roster Report Here'!$A359=AT$7,IF('Copy &amp; Paste Roster Report Here'!$M359="FT",1,0),0)</f>
        <v>0</v>
      </c>
      <c r="AU362" s="118">
        <f>IF('Copy &amp; Paste Roster Report Here'!$A359=AU$7,IF('Copy &amp; Paste Roster Report Here'!$M359="FT",1,0),0)</f>
        <v>0</v>
      </c>
      <c r="AV362" s="73">
        <f t="shared" si="85"/>
        <v>0</v>
      </c>
      <c r="AW362" s="119">
        <f>IF('Copy &amp; Paste Roster Report Here'!$A359=AW$7,IF('Copy &amp; Paste Roster Report Here'!$M359="HT",1,0),0)</f>
        <v>0</v>
      </c>
      <c r="AX362" s="119">
        <f>IF('Copy &amp; Paste Roster Report Here'!$A359=AX$7,IF('Copy &amp; Paste Roster Report Here'!$M359="HT",1,0),0)</f>
        <v>0</v>
      </c>
      <c r="AY362" s="119">
        <f>IF('Copy &amp; Paste Roster Report Here'!$A359=AY$7,IF('Copy &amp; Paste Roster Report Here'!$M359="HT",1,0),0)</f>
        <v>0</v>
      </c>
      <c r="AZ362" s="119">
        <f>IF('Copy &amp; Paste Roster Report Here'!$A359=AZ$7,IF('Copy &amp; Paste Roster Report Here'!$M359="HT",1,0),0)</f>
        <v>0</v>
      </c>
      <c r="BA362" s="119">
        <f>IF('Copy &amp; Paste Roster Report Here'!$A359=BA$7,IF('Copy &amp; Paste Roster Report Here'!$M359="HT",1,0),0)</f>
        <v>0</v>
      </c>
      <c r="BB362" s="119">
        <f>IF('Copy &amp; Paste Roster Report Here'!$A359=BB$7,IF('Copy &amp; Paste Roster Report Here'!$M359="HT",1,0),0)</f>
        <v>0</v>
      </c>
      <c r="BC362" s="119">
        <f>IF('Copy &amp; Paste Roster Report Here'!$A359=BC$7,IF('Copy &amp; Paste Roster Report Here'!$M359="HT",1,0),0)</f>
        <v>0</v>
      </c>
      <c r="BD362" s="119">
        <f>IF('Copy &amp; Paste Roster Report Here'!$A359=BD$7,IF('Copy &amp; Paste Roster Report Here'!$M359="HT",1,0),0)</f>
        <v>0</v>
      </c>
      <c r="BE362" s="119">
        <f>IF('Copy &amp; Paste Roster Report Here'!$A359=BE$7,IF('Copy &amp; Paste Roster Report Here'!$M359="HT",1,0),0)</f>
        <v>0</v>
      </c>
      <c r="BF362" s="119">
        <f>IF('Copy &amp; Paste Roster Report Here'!$A359=BF$7,IF('Copy &amp; Paste Roster Report Here'!$M359="HT",1,0),0)</f>
        <v>0</v>
      </c>
      <c r="BG362" s="119">
        <f>IF('Copy &amp; Paste Roster Report Here'!$A359=BG$7,IF('Copy &amp; Paste Roster Report Here'!$M359="HT",1,0),0)</f>
        <v>0</v>
      </c>
      <c r="BH362" s="73">
        <f t="shared" si="86"/>
        <v>0</v>
      </c>
      <c r="BI362" s="120">
        <f>IF('Copy &amp; Paste Roster Report Here'!$A359=BI$7,IF('Copy &amp; Paste Roster Report Here'!$M359="MT",1,0),0)</f>
        <v>0</v>
      </c>
      <c r="BJ362" s="120">
        <f>IF('Copy &amp; Paste Roster Report Here'!$A359=BJ$7,IF('Copy &amp; Paste Roster Report Here'!$M359="MT",1,0),0)</f>
        <v>0</v>
      </c>
      <c r="BK362" s="120">
        <f>IF('Copy &amp; Paste Roster Report Here'!$A359=BK$7,IF('Copy &amp; Paste Roster Report Here'!$M359="MT",1,0),0)</f>
        <v>0</v>
      </c>
      <c r="BL362" s="120">
        <f>IF('Copy &amp; Paste Roster Report Here'!$A359=BL$7,IF('Copy &amp; Paste Roster Report Here'!$M359="MT",1,0),0)</f>
        <v>0</v>
      </c>
      <c r="BM362" s="120">
        <f>IF('Copy &amp; Paste Roster Report Here'!$A359=BM$7,IF('Copy &amp; Paste Roster Report Here'!$M359="MT",1,0),0)</f>
        <v>0</v>
      </c>
      <c r="BN362" s="120">
        <f>IF('Copy &amp; Paste Roster Report Here'!$A359=BN$7,IF('Copy &amp; Paste Roster Report Here'!$M359="MT",1,0),0)</f>
        <v>0</v>
      </c>
      <c r="BO362" s="120">
        <f>IF('Copy &amp; Paste Roster Report Here'!$A359=BO$7,IF('Copy &amp; Paste Roster Report Here'!$M359="MT",1,0),0)</f>
        <v>0</v>
      </c>
      <c r="BP362" s="120">
        <f>IF('Copy &amp; Paste Roster Report Here'!$A359=BP$7,IF('Copy &amp; Paste Roster Report Here'!$M359="MT",1,0),0)</f>
        <v>0</v>
      </c>
      <c r="BQ362" s="120">
        <f>IF('Copy &amp; Paste Roster Report Here'!$A359=BQ$7,IF('Copy &amp; Paste Roster Report Here'!$M359="MT",1,0),0)</f>
        <v>0</v>
      </c>
      <c r="BR362" s="120">
        <f>IF('Copy &amp; Paste Roster Report Here'!$A359=BR$7,IF('Copy &amp; Paste Roster Report Here'!$M359="MT",1,0),0)</f>
        <v>0</v>
      </c>
      <c r="BS362" s="120">
        <f>IF('Copy &amp; Paste Roster Report Here'!$A359=BS$7,IF('Copy &amp; Paste Roster Report Here'!$M359="MT",1,0),0)</f>
        <v>0</v>
      </c>
      <c r="BT362" s="73">
        <f t="shared" si="87"/>
        <v>0</v>
      </c>
      <c r="BU362" s="121">
        <f>IF('Copy &amp; Paste Roster Report Here'!$A359=BU$7,IF('Copy &amp; Paste Roster Report Here'!$M359="fy",1,0),0)</f>
        <v>0</v>
      </c>
      <c r="BV362" s="121">
        <f>IF('Copy &amp; Paste Roster Report Here'!$A359=BV$7,IF('Copy &amp; Paste Roster Report Here'!$M359="fy",1,0),0)</f>
        <v>0</v>
      </c>
      <c r="BW362" s="121">
        <f>IF('Copy &amp; Paste Roster Report Here'!$A359=BW$7,IF('Copy &amp; Paste Roster Report Here'!$M359="fy",1,0),0)</f>
        <v>0</v>
      </c>
      <c r="BX362" s="121">
        <f>IF('Copy &amp; Paste Roster Report Here'!$A359=BX$7,IF('Copy &amp; Paste Roster Report Here'!$M359="fy",1,0),0)</f>
        <v>0</v>
      </c>
      <c r="BY362" s="121">
        <f>IF('Copy &amp; Paste Roster Report Here'!$A359=BY$7,IF('Copy &amp; Paste Roster Report Here'!$M359="fy",1,0),0)</f>
        <v>0</v>
      </c>
      <c r="BZ362" s="121">
        <f>IF('Copy &amp; Paste Roster Report Here'!$A359=BZ$7,IF('Copy &amp; Paste Roster Report Here'!$M359="fy",1,0),0)</f>
        <v>0</v>
      </c>
      <c r="CA362" s="121">
        <f>IF('Copy &amp; Paste Roster Report Here'!$A359=CA$7,IF('Copy &amp; Paste Roster Report Here'!$M359="fy",1,0),0)</f>
        <v>0</v>
      </c>
      <c r="CB362" s="121">
        <f>IF('Copy &amp; Paste Roster Report Here'!$A359=CB$7,IF('Copy &amp; Paste Roster Report Here'!$M359="fy",1,0),0)</f>
        <v>0</v>
      </c>
      <c r="CC362" s="121">
        <f>IF('Copy &amp; Paste Roster Report Here'!$A359=CC$7,IF('Copy &amp; Paste Roster Report Here'!$M359="fy",1,0),0)</f>
        <v>0</v>
      </c>
      <c r="CD362" s="121">
        <f>IF('Copy &amp; Paste Roster Report Here'!$A359=CD$7,IF('Copy &amp; Paste Roster Report Here'!$M359="fy",1,0),0)</f>
        <v>0</v>
      </c>
      <c r="CE362" s="121">
        <f>IF('Copy &amp; Paste Roster Report Here'!$A359=CE$7,IF('Copy &amp; Paste Roster Report Here'!$M359="fy",1,0),0)</f>
        <v>0</v>
      </c>
      <c r="CF362" s="73">
        <f t="shared" si="88"/>
        <v>0</v>
      </c>
      <c r="CG362" s="122">
        <f>IF('Copy &amp; Paste Roster Report Here'!$A359=CG$7,IF('Copy &amp; Paste Roster Report Here'!$M359="RH",1,0),0)</f>
        <v>0</v>
      </c>
      <c r="CH362" s="122">
        <f>IF('Copy &amp; Paste Roster Report Here'!$A359=CH$7,IF('Copy &amp; Paste Roster Report Here'!$M359="RH",1,0),0)</f>
        <v>0</v>
      </c>
      <c r="CI362" s="122">
        <f>IF('Copy &amp; Paste Roster Report Here'!$A359=CI$7,IF('Copy &amp; Paste Roster Report Here'!$M359="RH",1,0),0)</f>
        <v>0</v>
      </c>
      <c r="CJ362" s="122">
        <f>IF('Copy &amp; Paste Roster Report Here'!$A359=CJ$7,IF('Copy &amp; Paste Roster Report Here'!$M359="RH",1,0),0)</f>
        <v>0</v>
      </c>
      <c r="CK362" s="122">
        <f>IF('Copy &amp; Paste Roster Report Here'!$A359=CK$7,IF('Copy &amp; Paste Roster Report Here'!$M359="RH",1,0),0)</f>
        <v>0</v>
      </c>
      <c r="CL362" s="122">
        <f>IF('Copy &amp; Paste Roster Report Here'!$A359=CL$7,IF('Copy &amp; Paste Roster Report Here'!$M359="RH",1,0),0)</f>
        <v>0</v>
      </c>
      <c r="CM362" s="122">
        <f>IF('Copy &amp; Paste Roster Report Here'!$A359=CM$7,IF('Copy &amp; Paste Roster Report Here'!$M359="RH",1,0),0)</f>
        <v>0</v>
      </c>
      <c r="CN362" s="122">
        <f>IF('Copy &amp; Paste Roster Report Here'!$A359=CN$7,IF('Copy &amp; Paste Roster Report Here'!$M359="RH",1,0),0)</f>
        <v>0</v>
      </c>
      <c r="CO362" s="122">
        <f>IF('Copy &amp; Paste Roster Report Here'!$A359=CO$7,IF('Copy &amp; Paste Roster Report Here'!$M359="RH",1,0),0)</f>
        <v>0</v>
      </c>
      <c r="CP362" s="122">
        <f>IF('Copy &amp; Paste Roster Report Here'!$A359=CP$7,IF('Copy &amp; Paste Roster Report Here'!$M359="RH",1,0),0)</f>
        <v>0</v>
      </c>
      <c r="CQ362" s="122">
        <f>IF('Copy &amp; Paste Roster Report Here'!$A359=CQ$7,IF('Copy &amp; Paste Roster Report Here'!$M359="RH",1,0),0)</f>
        <v>0</v>
      </c>
      <c r="CR362" s="73">
        <f t="shared" si="89"/>
        <v>0</v>
      </c>
      <c r="CS362" s="123">
        <f>IF('Copy &amp; Paste Roster Report Here'!$A359=CS$7,IF('Copy &amp; Paste Roster Report Here'!$M359="QT",1,0),0)</f>
        <v>0</v>
      </c>
      <c r="CT362" s="123">
        <f>IF('Copy &amp; Paste Roster Report Here'!$A359=CT$7,IF('Copy &amp; Paste Roster Report Here'!$M359="QT",1,0),0)</f>
        <v>0</v>
      </c>
      <c r="CU362" s="123">
        <f>IF('Copy &amp; Paste Roster Report Here'!$A359=CU$7,IF('Copy &amp; Paste Roster Report Here'!$M359="QT",1,0),0)</f>
        <v>0</v>
      </c>
      <c r="CV362" s="123">
        <f>IF('Copy &amp; Paste Roster Report Here'!$A359=CV$7,IF('Copy &amp; Paste Roster Report Here'!$M359="QT",1,0),0)</f>
        <v>0</v>
      </c>
      <c r="CW362" s="123">
        <f>IF('Copy &amp; Paste Roster Report Here'!$A359=CW$7,IF('Copy &amp; Paste Roster Report Here'!$M359="QT",1,0),0)</f>
        <v>0</v>
      </c>
      <c r="CX362" s="123">
        <f>IF('Copy &amp; Paste Roster Report Here'!$A359=CX$7,IF('Copy &amp; Paste Roster Report Here'!$M359="QT",1,0),0)</f>
        <v>0</v>
      </c>
      <c r="CY362" s="123">
        <f>IF('Copy &amp; Paste Roster Report Here'!$A359=CY$7,IF('Copy &amp; Paste Roster Report Here'!$M359="QT",1,0),0)</f>
        <v>0</v>
      </c>
      <c r="CZ362" s="123">
        <f>IF('Copy &amp; Paste Roster Report Here'!$A359=CZ$7,IF('Copy &amp; Paste Roster Report Here'!$M359="QT",1,0),0)</f>
        <v>0</v>
      </c>
      <c r="DA362" s="123">
        <f>IF('Copy &amp; Paste Roster Report Here'!$A359=DA$7,IF('Copy &amp; Paste Roster Report Here'!$M359="QT",1,0),0)</f>
        <v>0</v>
      </c>
      <c r="DB362" s="123">
        <f>IF('Copy &amp; Paste Roster Report Here'!$A359=DB$7,IF('Copy &amp; Paste Roster Report Here'!$M359="QT",1,0),0)</f>
        <v>0</v>
      </c>
      <c r="DC362" s="123">
        <f>IF('Copy &amp; Paste Roster Report Here'!$A359=DC$7,IF('Copy &amp; Paste Roster Report Here'!$M359="QT",1,0),0)</f>
        <v>0</v>
      </c>
      <c r="DD362" s="73">
        <f t="shared" si="90"/>
        <v>0</v>
      </c>
      <c r="DE362" s="124">
        <f>IF('Copy &amp; Paste Roster Report Here'!$A359=DE$7,IF('Copy &amp; Paste Roster Report Here'!$M359="xxxxxxxxxxx",1,0),0)</f>
        <v>0</v>
      </c>
      <c r="DF362" s="124">
        <f>IF('Copy &amp; Paste Roster Report Here'!$A359=DF$7,IF('Copy &amp; Paste Roster Report Here'!$M359="xxxxxxxxxxx",1,0),0)</f>
        <v>0</v>
      </c>
      <c r="DG362" s="124">
        <f>IF('Copy &amp; Paste Roster Report Here'!$A359=DG$7,IF('Copy &amp; Paste Roster Report Here'!$M359="xxxxxxxxxxx",1,0),0)</f>
        <v>0</v>
      </c>
      <c r="DH362" s="124">
        <f>IF('Copy &amp; Paste Roster Report Here'!$A359=DH$7,IF('Copy &amp; Paste Roster Report Here'!$M359="xxxxxxxxxxx",1,0),0)</f>
        <v>0</v>
      </c>
      <c r="DI362" s="124">
        <f>IF('Copy &amp; Paste Roster Report Here'!$A359=DI$7,IF('Copy &amp; Paste Roster Report Here'!$M359="xxxxxxxxxxx",1,0),0)</f>
        <v>0</v>
      </c>
      <c r="DJ362" s="124">
        <f>IF('Copy &amp; Paste Roster Report Here'!$A359=DJ$7,IF('Copy &amp; Paste Roster Report Here'!$M359="xxxxxxxxxxx",1,0),0)</f>
        <v>0</v>
      </c>
      <c r="DK362" s="124">
        <f>IF('Copy &amp; Paste Roster Report Here'!$A359=DK$7,IF('Copy &amp; Paste Roster Report Here'!$M359="xxxxxxxxxxx",1,0),0)</f>
        <v>0</v>
      </c>
      <c r="DL362" s="124">
        <f>IF('Copy &amp; Paste Roster Report Here'!$A359=DL$7,IF('Copy &amp; Paste Roster Report Here'!$M359="xxxxxxxxxxx",1,0),0)</f>
        <v>0</v>
      </c>
      <c r="DM362" s="124">
        <f>IF('Copy &amp; Paste Roster Report Here'!$A359=DM$7,IF('Copy &amp; Paste Roster Report Here'!$M359="xxxxxxxxxxx",1,0),0)</f>
        <v>0</v>
      </c>
      <c r="DN362" s="124">
        <f>IF('Copy &amp; Paste Roster Report Here'!$A359=DN$7,IF('Copy &amp; Paste Roster Report Here'!$M359="xxxxxxxxxxx",1,0),0)</f>
        <v>0</v>
      </c>
      <c r="DO362" s="124">
        <f>IF('Copy &amp; Paste Roster Report Here'!$A359=DO$7,IF('Copy &amp; Paste Roster Report Here'!$M359="xxxxxxxxxxx",1,0),0)</f>
        <v>0</v>
      </c>
      <c r="DP362" s="125">
        <f t="shared" si="91"/>
        <v>0</v>
      </c>
      <c r="DQ362" s="126">
        <f t="shared" si="92"/>
        <v>0</v>
      </c>
    </row>
    <row r="363" spans="1:121" x14ac:dyDescent="0.2">
      <c r="A363" s="111">
        <f t="shared" si="78"/>
        <v>0</v>
      </c>
      <c r="B363" s="111">
        <f t="shared" si="79"/>
        <v>0</v>
      </c>
      <c r="C363" s="112">
        <f>+('Copy &amp; Paste Roster Report Here'!$P360-'Copy &amp; Paste Roster Report Here'!$O360)/30</f>
        <v>0</v>
      </c>
      <c r="D363" s="112">
        <f>+('Copy &amp; Paste Roster Report Here'!$P360-'Copy &amp; Paste Roster Report Here'!$O360)</f>
        <v>0</v>
      </c>
      <c r="E363" s="111">
        <f>'Copy &amp; Paste Roster Report Here'!N360</f>
        <v>0</v>
      </c>
      <c r="F363" s="111" t="str">
        <f t="shared" si="80"/>
        <v>N</v>
      </c>
      <c r="G363" s="111">
        <f>'Copy &amp; Paste Roster Report Here'!R360</f>
        <v>0</v>
      </c>
      <c r="H363" s="113">
        <f t="shared" si="81"/>
        <v>0</v>
      </c>
      <c r="I363" s="112">
        <f>IF(F363="N",$F$5-'Copy &amp; Paste Roster Report Here'!O360,+'Copy &amp; Paste Roster Report Here'!Q360-'Copy &amp; Paste Roster Report Here'!O360)</f>
        <v>0</v>
      </c>
      <c r="J363" s="114">
        <f t="shared" si="82"/>
        <v>0</v>
      </c>
      <c r="K363" s="114">
        <f t="shared" si="83"/>
        <v>0</v>
      </c>
      <c r="L363" s="115">
        <f>'Copy &amp; Paste Roster Report Here'!F360</f>
        <v>0</v>
      </c>
      <c r="M363" s="116">
        <f t="shared" si="84"/>
        <v>0</v>
      </c>
      <c r="N363" s="117">
        <f>IF('Copy &amp; Paste Roster Report Here'!$A360='Analytical Tests'!N$7,IF($F363="Y",+$H363*N$6,0),0)</f>
        <v>0</v>
      </c>
      <c r="O363" s="117">
        <f>IF('Copy &amp; Paste Roster Report Here'!$A360='Analytical Tests'!O$7,IF($F363="Y",+$H363*O$6,0),0)</f>
        <v>0</v>
      </c>
      <c r="P363" s="117">
        <f>IF('Copy &amp; Paste Roster Report Here'!$A360='Analytical Tests'!P$7,IF($F363="Y",+$H363*P$6,0),0)</f>
        <v>0</v>
      </c>
      <c r="Q363" s="117">
        <f>IF('Copy &amp; Paste Roster Report Here'!$A360='Analytical Tests'!Q$7,IF($F363="Y",+$H363*Q$6,0),0)</f>
        <v>0</v>
      </c>
      <c r="R363" s="117">
        <f>IF('Copy &amp; Paste Roster Report Here'!$A360='Analytical Tests'!R$7,IF($F363="Y",+$H363*R$6,0),0)</f>
        <v>0</v>
      </c>
      <c r="S363" s="117">
        <f>IF('Copy &amp; Paste Roster Report Here'!$A360='Analytical Tests'!S$7,IF($F363="Y",+$H363*S$6,0),0)</f>
        <v>0</v>
      </c>
      <c r="T363" s="117">
        <f>IF('Copy &amp; Paste Roster Report Here'!$A360='Analytical Tests'!T$7,IF($F363="Y",+$H363*T$6,0),0)</f>
        <v>0</v>
      </c>
      <c r="U363" s="117">
        <f>IF('Copy &amp; Paste Roster Report Here'!$A360='Analytical Tests'!U$7,IF($F363="Y",+$H363*U$6,0),0)</f>
        <v>0</v>
      </c>
      <c r="V363" s="117">
        <f>IF('Copy &amp; Paste Roster Report Here'!$A360='Analytical Tests'!V$7,IF($F363="Y",+$H363*V$6,0),0)</f>
        <v>0</v>
      </c>
      <c r="W363" s="117">
        <f>IF('Copy &amp; Paste Roster Report Here'!$A360='Analytical Tests'!W$7,IF($F363="Y",+$H363*W$6,0),0)</f>
        <v>0</v>
      </c>
      <c r="X363" s="117">
        <f>IF('Copy &amp; Paste Roster Report Here'!$A360='Analytical Tests'!X$7,IF($F363="Y",+$H363*X$6,0),0)</f>
        <v>0</v>
      </c>
      <c r="Y363" s="117" t="b">
        <f>IF('Copy &amp; Paste Roster Report Here'!$A360='Analytical Tests'!Y$7,IF($F363="N",IF($J363&gt;=$C363,Y$6,+($I363/$D363)*Y$6),0))</f>
        <v>0</v>
      </c>
      <c r="Z363" s="117" t="b">
        <f>IF('Copy &amp; Paste Roster Report Here'!$A360='Analytical Tests'!Z$7,IF($F363="N",IF($J363&gt;=$C363,Z$6,+($I363/$D363)*Z$6),0))</f>
        <v>0</v>
      </c>
      <c r="AA363" s="117" t="b">
        <f>IF('Copy &amp; Paste Roster Report Here'!$A360='Analytical Tests'!AA$7,IF($F363="N",IF($J363&gt;=$C363,AA$6,+($I363/$D363)*AA$6),0))</f>
        <v>0</v>
      </c>
      <c r="AB363" s="117" t="b">
        <f>IF('Copy &amp; Paste Roster Report Here'!$A360='Analytical Tests'!AB$7,IF($F363="N",IF($J363&gt;=$C363,AB$6,+($I363/$D363)*AB$6),0))</f>
        <v>0</v>
      </c>
      <c r="AC363" s="117" t="b">
        <f>IF('Copy &amp; Paste Roster Report Here'!$A360='Analytical Tests'!AC$7,IF($F363="N",IF($J363&gt;=$C363,AC$6,+($I363/$D363)*AC$6),0))</f>
        <v>0</v>
      </c>
      <c r="AD363" s="117" t="b">
        <f>IF('Copy &amp; Paste Roster Report Here'!$A360='Analytical Tests'!AD$7,IF($F363="N",IF($J363&gt;=$C363,AD$6,+($I363/$D363)*AD$6),0))</f>
        <v>0</v>
      </c>
      <c r="AE363" s="117" t="b">
        <f>IF('Copy &amp; Paste Roster Report Here'!$A360='Analytical Tests'!AE$7,IF($F363="N",IF($J363&gt;=$C363,AE$6,+($I363/$D363)*AE$6),0))</f>
        <v>0</v>
      </c>
      <c r="AF363" s="117" t="b">
        <f>IF('Copy &amp; Paste Roster Report Here'!$A360='Analytical Tests'!AF$7,IF($F363="N",IF($J363&gt;=$C363,AF$6,+($I363/$D363)*AF$6),0))</f>
        <v>0</v>
      </c>
      <c r="AG363" s="117" t="b">
        <f>IF('Copy &amp; Paste Roster Report Here'!$A360='Analytical Tests'!AG$7,IF($F363="N",IF($J363&gt;=$C363,AG$6,+($I363/$D363)*AG$6),0))</f>
        <v>0</v>
      </c>
      <c r="AH363" s="117" t="b">
        <f>IF('Copy &amp; Paste Roster Report Here'!$A360='Analytical Tests'!AH$7,IF($F363="N",IF($J363&gt;=$C363,AH$6,+($I363/$D363)*AH$6),0))</f>
        <v>0</v>
      </c>
      <c r="AI363" s="117" t="b">
        <f>IF('Copy &amp; Paste Roster Report Here'!$A360='Analytical Tests'!AI$7,IF($F363="N",IF($J363&gt;=$C363,AI$6,+($I363/$D363)*AI$6),0))</f>
        <v>0</v>
      </c>
      <c r="AJ363" s="79"/>
      <c r="AK363" s="118">
        <f>IF('Copy &amp; Paste Roster Report Here'!$A360=AK$7,IF('Copy &amp; Paste Roster Report Here'!$M360="FT",1,0),0)</f>
        <v>0</v>
      </c>
      <c r="AL363" s="118">
        <f>IF('Copy &amp; Paste Roster Report Here'!$A360=AL$7,IF('Copy &amp; Paste Roster Report Here'!$M360="FT",1,0),0)</f>
        <v>0</v>
      </c>
      <c r="AM363" s="118">
        <f>IF('Copy &amp; Paste Roster Report Here'!$A360=AM$7,IF('Copy &amp; Paste Roster Report Here'!$M360="FT",1,0),0)</f>
        <v>0</v>
      </c>
      <c r="AN363" s="118">
        <f>IF('Copy &amp; Paste Roster Report Here'!$A360=AN$7,IF('Copy &amp; Paste Roster Report Here'!$M360="FT",1,0),0)</f>
        <v>0</v>
      </c>
      <c r="AO363" s="118">
        <f>IF('Copy &amp; Paste Roster Report Here'!$A360=AO$7,IF('Copy &amp; Paste Roster Report Here'!$M360="FT",1,0),0)</f>
        <v>0</v>
      </c>
      <c r="AP363" s="118">
        <f>IF('Copy &amp; Paste Roster Report Here'!$A360=AP$7,IF('Copy &amp; Paste Roster Report Here'!$M360="FT",1,0),0)</f>
        <v>0</v>
      </c>
      <c r="AQ363" s="118">
        <f>IF('Copy &amp; Paste Roster Report Here'!$A360=AQ$7,IF('Copy &amp; Paste Roster Report Here'!$M360="FT",1,0),0)</f>
        <v>0</v>
      </c>
      <c r="AR363" s="118">
        <f>IF('Copy &amp; Paste Roster Report Here'!$A360=AR$7,IF('Copy &amp; Paste Roster Report Here'!$M360="FT",1,0),0)</f>
        <v>0</v>
      </c>
      <c r="AS363" s="118">
        <f>IF('Copy &amp; Paste Roster Report Here'!$A360=AS$7,IF('Copy &amp; Paste Roster Report Here'!$M360="FT",1,0),0)</f>
        <v>0</v>
      </c>
      <c r="AT363" s="118">
        <f>IF('Copy &amp; Paste Roster Report Here'!$A360=AT$7,IF('Copy &amp; Paste Roster Report Here'!$M360="FT",1,0),0)</f>
        <v>0</v>
      </c>
      <c r="AU363" s="118">
        <f>IF('Copy &amp; Paste Roster Report Here'!$A360=AU$7,IF('Copy &amp; Paste Roster Report Here'!$M360="FT",1,0),0)</f>
        <v>0</v>
      </c>
      <c r="AV363" s="73">
        <f t="shared" si="85"/>
        <v>0</v>
      </c>
      <c r="AW363" s="119">
        <f>IF('Copy &amp; Paste Roster Report Here'!$A360=AW$7,IF('Copy &amp; Paste Roster Report Here'!$M360="HT",1,0),0)</f>
        <v>0</v>
      </c>
      <c r="AX363" s="119">
        <f>IF('Copy &amp; Paste Roster Report Here'!$A360=AX$7,IF('Copy &amp; Paste Roster Report Here'!$M360="HT",1,0),0)</f>
        <v>0</v>
      </c>
      <c r="AY363" s="119">
        <f>IF('Copy &amp; Paste Roster Report Here'!$A360=AY$7,IF('Copy &amp; Paste Roster Report Here'!$M360="HT",1,0),0)</f>
        <v>0</v>
      </c>
      <c r="AZ363" s="119">
        <f>IF('Copy &amp; Paste Roster Report Here'!$A360=AZ$7,IF('Copy &amp; Paste Roster Report Here'!$M360="HT",1,0),0)</f>
        <v>0</v>
      </c>
      <c r="BA363" s="119">
        <f>IF('Copy &amp; Paste Roster Report Here'!$A360=BA$7,IF('Copy &amp; Paste Roster Report Here'!$M360="HT",1,0),0)</f>
        <v>0</v>
      </c>
      <c r="BB363" s="119">
        <f>IF('Copy &amp; Paste Roster Report Here'!$A360=BB$7,IF('Copy &amp; Paste Roster Report Here'!$M360="HT",1,0),0)</f>
        <v>0</v>
      </c>
      <c r="BC363" s="119">
        <f>IF('Copy &amp; Paste Roster Report Here'!$A360=BC$7,IF('Copy &amp; Paste Roster Report Here'!$M360="HT",1,0),0)</f>
        <v>0</v>
      </c>
      <c r="BD363" s="119">
        <f>IF('Copy &amp; Paste Roster Report Here'!$A360=BD$7,IF('Copy &amp; Paste Roster Report Here'!$M360="HT",1,0),0)</f>
        <v>0</v>
      </c>
      <c r="BE363" s="119">
        <f>IF('Copy &amp; Paste Roster Report Here'!$A360=BE$7,IF('Copy &amp; Paste Roster Report Here'!$M360="HT",1,0),0)</f>
        <v>0</v>
      </c>
      <c r="BF363" s="119">
        <f>IF('Copy &amp; Paste Roster Report Here'!$A360=BF$7,IF('Copy &amp; Paste Roster Report Here'!$M360="HT",1,0),0)</f>
        <v>0</v>
      </c>
      <c r="BG363" s="119">
        <f>IF('Copy &amp; Paste Roster Report Here'!$A360=BG$7,IF('Copy &amp; Paste Roster Report Here'!$M360="HT",1,0),0)</f>
        <v>0</v>
      </c>
      <c r="BH363" s="73">
        <f t="shared" si="86"/>
        <v>0</v>
      </c>
      <c r="BI363" s="120">
        <f>IF('Copy &amp; Paste Roster Report Here'!$A360=BI$7,IF('Copy &amp; Paste Roster Report Here'!$M360="MT",1,0),0)</f>
        <v>0</v>
      </c>
      <c r="BJ363" s="120">
        <f>IF('Copy &amp; Paste Roster Report Here'!$A360=BJ$7,IF('Copy &amp; Paste Roster Report Here'!$M360="MT",1,0),0)</f>
        <v>0</v>
      </c>
      <c r="BK363" s="120">
        <f>IF('Copy &amp; Paste Roster Report Here'!$A360=BK$7,IF('Copy &amp; Paste Roster Report Here'!$M360="MT",1,0),0)</f>
        <v>0</v>
      </c>
      <c r="BL363" s="120">
        <f>IF('Copy &amp; Paste Roster Report Here'!$A360=BL$7,IF('Copy &amp; Paste Roster Report Here'!$M360="MT",1,0),0)</f>
        <v>0</v>
      </c>
      <c r="BM363" s="120">
        <f>IF('Copy &amp; Paste Roster Report Here'!$A360=BM$7,IF('Copy &amp; Paste Roster Report Here'!$M360="MT",1,0),0)</f>
        <v>0</v>
      </c>
      <c r="BN363" s="120">
        <f>IF('Copy &amp; Paste Roster Report Here'!$A360=BN$7,IF('Copy &amp; Paste Roster Report Here'!$M360="MT",1,0),0)</f>
        <v>0</v>
      </c>
      <c r="BO363" s="120">
        <f>IF('Copy &amp; Paste Roster Report Here'!$A360=BO$7,IF('Copy &amp; Paste Roster Report Here'!$M360="MT",1,0),0)</f>
        <v>0</v>
      </c>
      <c r="BP363" s="120">
        <f>IF('Copy &amp; Paste Roster Report Here'!$A360=BP$7,IF('Copy &amp; Paste Roster Report Here'!$M360="MT",1,0),0)</f>
        <v>0</v>
      </c>
      <c r="BQ363" s="120">
        <f>IF('Copy &amp; Paste Roster Report Here'!$A360=BQ$7,IF('Copy &amp; Paste Roster Report Here'!$M360="MT",1,0),0)</f>
        <v>0</v>
      </c>
      <c r="BR363" s="120">
        <f>IF('Copy &amp; Paste Roster Report Here'!$A360=BR$7,IF('Copy &amp; Paste Roster Report Here'!$M360="MT",1,0),0)</f>
        <v>0</v>
      </c>
      <c r="BS363" s="120">
        <f>IF('Copy &amp; Paste Roster Report Here'!$A360=BS$7,IF('Copy &amp; Paste Roster Report Here'!$M360="MT",1,0),0)</f>
        <v>0</v>
      </c>
      <c r="BT363" s="73">
        <f t="shared" si="87"/>
        <v>0</v>
      </c>
      <c r="BU363" s="121">
        <f>IF('Copy &amp; Paste Roster Report Here'!$A360=BU$7,IF('Copy &amp; Paste Roster Report Here'!$M360="fy",1,0),0)</f>
        <v>0</v>
      </c>
      <c r="BV363" s="121">
        <f>IF('Copy &amp; Paste Roster Report Here'!$A360=BV$7,IF('Copy &amp; Paste Roster Report Here'!$M360="fy",1,0),0)</f>
        <v>0</v>
      </c>
      <c r="BW363" s="121">
        <f>IF('Copy &amp; Paste Roster Report Here'!$A360=BW$7,IF('Copy &amp; Paste Roster Report Here'!$M360="fy",1,0),0)</f>
        <v>0</v>
      </c>
      <c r="BX363" s="121">
        <f>IF('Copy &amp; Paste Roster Report Here'!$A360=BX$7,IF('Copy &amp; Paste Roster Report Here'!$M360="fy",1,0),0)</f>
        <v>0</v>
      </c>
      <c r="BY363" s="121">
        <f>IF('Copy &amp; Paste Roster Report Here'!$A360=BY$7,IF('Copy &amp; Paste Roster Report Here'!$M360="fy",1,0),0)</f>
        <v>0</v>
      </c>
      <c r="BZ363" s="121">
        <f>IF('Copy &amp; Paste Roster Report Here'!$A360=BZ$7,IF('Copy &amp; Paste Roster Report Here'!$M360="fy",1,0),0)</f>
        <v>0</v>
      </c>
      <c r="CA363" s="121">
        <f>IF('Copy &amp; Paste Roster Report Here'!$A360=CA$7,IF('Copy &amp; Paste Roster Report Here'!$M360="fy",1,0),0)</f>
        <v>0</v>
      </c>
      <c r="CB363" s="121">
        <f>IF('Copy &amp; Paste Roster Report Here'!$A360=CB$7,IF('Copy &amp; Paste Roster Report Here'!$M360="fy",1,0),0)</f>
        <v>0</v>
      </c>
      <c r="CC363" s="121">
        <f>IF('Copy &amp; Paste Roster Report Here'!$A360=CC$7,IF('Copy &amp; Paste Roster Report Here'!$M360="fy",1,0),0)</f>
        <v>0</v>
      </c>
      <c r="CD363" s="121">
        <f>IF('Copy &amp; Paste Roster Report Here'!$A360=CD$7,IF('Copy &amp; Paste Roster Report Here'!$M360="fy",1,0),0)</f>
        <v>0</v>
      </c>
      <c r="CE363" s="121">
        <f>IF('Copy &amp; Paste Roster Report Here'!$A360=CE$7,IF('Copy &amp; Paste Roster Report Here'!$M360="fy",1,0),0)</f>
        <v>0</v>
      </c>
      <c r="CF363" s="73">
        <f t="shared" si="88"/>
        <v>0</v>
      </c>
      <c r="CG363" s="122">
        <f>IF('Copy &amp; Paste Roster Report Here'!$A360=CG$7,IF('Copy &amp; Paste Roster Report Here'!$M360="RH",1,0),0)</f>
        <v>0</v>
      </c>
      <c r="CH363" s="122">
        <f>IF('Copy &amp; Paste Roster Report Here'!$A360=CH$7,IF('Copy &amp; Paste Roster Report Here'!$M360="RH",1,0),0)</f>
        <v>0</v>
      </c>
      <c r="CI363" s="122">
        <f>IF('Copy &amp; Paste Roster Report Here'!$A360=CI$7,IF('Copy &amp; Paste Roster Report Here'!$M360="RH",1,0),0)</f>
        <v>0</v>
      </c>
      <c r="CJ363" s="122">
        <f>IF('Copy &amp; Paste Roster Report Here'!$A360=CJ$7,IF('Copy &amp; Paste Roster Report Here'!$M360="RH",1,0),0)</f>
        <v>0</v>
      </c>
      <c r="CK363" s="122">
        <f>IF('Copy &amp; Paste Roster Report Here'!$A360=CK$7,IF('Copy &amp; Paste Roster Report Here'!$M360="RH",1,0),0)</f>
        <v>0</v>
      </c>
      <c r="CL363" s="122">
        <f>IF('Copy &amp; Paste Roster Report Here'!$A360=CL$7,IF('Copy &amp; Paste Roster Report Here'!$M360="RH",1,0),0)</f>
        <v>0</v>
      </c>
      <c r="CM363" s="122">
        <f>IF('Copy &amp; Paste Roster Report Here'!$A360=CM$7,IF('Copy &amp; Paste Roster Report Here'!$M360="RH",1,0),0)</f>
        <v>0</v>
      </c>
      <c r="CN363" s="122">
        <f>IF('Copy &amp; Paste Roster Report Here'!$A360=CN$7,IF('Copy &amp; Paste Roster Report Here'!$M360="RH",1,0),0)</f>
        <v>0</v>
      </c>
      <c r="CO363" s="122">
        <f>IF('Copy &amp; Paste Roster Report Here'!$A360=CO$7,IF('Copy &amp; Paste Roster Report Here'!$M360="RH",1,0),0)</f>
        <v>0</v>
      </c>
      <c r="CP363" s="122">
        <f>IF('Copy &amp; Paste Roster Report Here'!$A360=CP$7,IF('Copy &amp; Paste Roster Report Here'!$M360="RH",1,0),0)</f>
        <v>0</v>
      </c>
      <c r="CQ363" s="122">
        <f>IF('Copy &amp; Paste Roster Report Here'!$A360=CQ$7,IF('Copy &amp; Paste Roster Report Here'!$M360="RH",1,0),0)</f>
        <v>0</v>
      </c>
      <c r="CR363" s="73">
        <f t="shared" si="89"/>
        <v>0</v>
      </c>
      <c r="CS363" s="123">
        <f>IF('Copy &amp; Paste Roster Report Here'!$A360=CS$7,IF('Copy &amp; Paste Roster Report Here'!$M360="QT",1,0),0)</f>
        <v>0</v>
      </c>
      <c r="CT363" s="123">
        <f>IF('Copy &amp; Paste Roster Report Here'!$A360=CT$7,IF('Copy &amp; Paste Roster Report Here'!$M360="QT",1,0),0)</f>
        <v>0</v>
      </c>
      <c r="CU363" s="123">
        <f>IF('Copy &amp; Paste Roster Report Here'!$A360=CU$7,IF('Copy &amp; Paste Roster Report Here'!$M360="QT",1,0),0)</f>
        <v>0</v>
      </c>
      <c r="CV363" s="123">
        <f>IF('Copy &amp; Paste Roster Report Here'!$A360=CV$7,IF('Copy &amp; Paste Roster Report Here'!$M360="QT",1,0),0)</f>
        <v>0</v>
      </c>
      <c r="CW363" s="123">
        <f>IF('Copy &amp; Paste Roster Report Here'!$A360=CW$7,IF('Copy &amp; Paste Roster Report Here'!$M360="QT",1,0),0)</f>
        <v>0</v>
      </c>
      <c r="CX363" s="123">
        <f>IF('Copy &amp; Paste Roster Report Here'!$A360=CX$7,IF('Copy &amp; Paste Roster Report Here'!$M360="QT",1,0),0)</f>
        <v>0</v>
      </c>
      <c r="CY363" s="123">
        <f>IF('Copy &amp; Paste Roster Report Here'!$A360=CY$7,IF('Copy &amp; Paste Roster Report Here'!$M360="QT",1,0),0)</f>
        <v>0</v>
      </c>
      <c r="CZ363" s="123">
        <f>IF('Copy &amp; Paste Roster Report Here'!$A360=CZ$7,IF('Copy &amp; Paste Roster Report Here'!$M360="QT",1,0),0)</f>
        <v>0</v>
      </c>
      <c r="DA363" s="123">
        <f>IF('Copy &amp; Paste Roster Report Here'!$A360=DA$7,IF('Copy &amp; Paste Roster Report Here'!$M360="QT",1,0),0)</f>
        <v>0</v>
      </c>
      <c r="DB363" s="123">
        <f>IF('Copy &amp; Paste Roster Report Here'!$A360=DB$7,IF('Copy &amp; Paste Roster Report Here'!$M360="QT",1,0),0)</f>
        <v>0</v>
      </c>
      <c r="DC363" s="123">
        <f>IF('Copy &amp; Paste Roster Report Here'!$A360=DC$7,IF('Copy &amp; Paste Roster Report Here'!$M360="QT",1,0),0)</f>
        <v>0</v>
      </c>
      <c r="DD363" s="73">
        <f t="shared" si="90"/>
        <v>0</v>
      </c>
      <c r="DE363" s="124">
        <f>IF('Copy &amp; Paste Roster Report Here'!$A360=DE$7,IF('Copy &amp; Paste Roster Report Here'!$M360="xxxxxxxxxxx",1,0),0)</f>
        <v>0</v>
      </c>
      <c r="DF363" s="124">
        <f>IF('Copy &amp; Paste Roster Report Here'!$A360=DF$7,IF('Copy &amp; Paste Roster Report Here'!$M360="xxxxxxxxxxx",1,0),0)</f>
        <v>0</v>
      </c>
      <c r="DG363" s="124">
        <f>IF('Copy &amp; Paste Roster Report Here'!$A360=DG$7,IF('Copy &amp; Paste Roster Report Here'!$M360="xxxxxxxxxxx",1,0),0)</f>
        <v>0</v>
      </c>
      <c r="DH363" s="124">
        <f>IF('Copy &amp; Paste Roster Report Here'!$A360=DH$7,IF('Copy &amp; Paste Roster Report Here'!$M360="xxxxxxxxxxx",1,0),0)</f>
        <v>0</v>
      </c>
      <c r="DI363" s="124">
        <f>IF('Copy &amp; Paste Roster Report Here'!$A360=DI$7,IF('Copy &amp; Paste Roster Report Here'!$M360="xxxxxxxxxxx",1,0),0)</f>
        <v>0</v>
      </c>
      <c r="DJ363" s="124">
        <f>IF('Copy &amp; Paste Roster Report Here'!$A360=DJ$7,IF('Copy &amp; Paste Roster Report Here'!$M360="xxxxxxxxxxx",1,0),0)</f>
        <v>0</v>
      </c>
      <c r="DK363" s="124">
        <f>IF('Copy &amp; Paste Roster Report Here'!$A360=DK$7,IF('Copy &amp; Paste Roster Report Here'!$M360="xxxxxxxxxxx",1,0),0)</f>
        <v>0</v>
      </c>
      <c r="DL363" s="124">
        <f>IF('Copy &amp; Paste Roster Report Here'!$A360=DL$7,IF('Copy &amp; Paste Roster Report Here'!$M360="xxxxxxxxxxx",1,0),0)</f>
        <v>0</v>
      </c>
      <c r="DM363" s="124">
        <f>IF('Copy &amp; Paste Roster Report Here'!$A360=DM$7,IF('Copy &amp; Paste Roster Report Here'!$M360="xxxxxxxxxxx",1,0),0)</f>
        <v>0</v>
      </c>
      <c r="DN363" s="124">
        <f>IF('Copy &amp; Paste Roster Report Here'!$A360=DN$7,IF('Copy &amp; Paste Roster Report Here'!$M360="xxxxxxxxxxx",1,0),0)</f>
        <v>0</v>
      </c>
      <c r="DO363" s="124">
        <f>IF('Copy &amp; Paste Roster Report Here'!$A360=DO$7,IF('Copy &amp; Paste Roster Report Here'!$M360="xxxxxxxxxxx",1,0),0)</f>
        <v>0</v>
      </c>
      <c r="DP363" s="125">
        <f t="shared" si="91"/>
        <v>0</v>
      </c>
      <c r="DQ363" s="126">
        <f t="shared" si="92"/>
        <v>0</v>
      </c>
    </row>
    <row r="364" spans="1:121" x14ac:dyDescent="0.2">
      <c r="A364" s="111">
        <f t="shared" si="78"/>
        <v>0</v>
      </c>
      <c r="B364" s="111">
        <f t="shared" si="79"/>
        <v>0</v>
      </c>
      <c r="C364" s="112">
        <f>+('Copy &amp; Paste Roster Report Here'!$P361-'Copy &amp; Paste Roster Report Here'!$O361)/30</f>
        <v>0</v>
      </c>
      <c r="D364" s="112">
        <f>+('Copy &amp; Paste Roster Report Here'!$P361-'Copy &amp; Paste Roster Report Here'!$O361)</f>
        <v>0</v>
      </c>
      <c r="E364" s="111">
        <f>'Copy &amp; Paste Roster Report Here'!N361</f>
        <v>0</v>
      </c>
      <c r="F364" s="111" t="str">
        <f t="shared" si="80"/>
        <v>N</v>
      </c>
      <c r="G364" s="111">
        <f>'Copy &amp; Paste Roster Report Here'!R361</f>
        <v>0</v>
      </c>
      <c r="H364" s="113">
        <f t="shared" si="81"/>
        <v>0</v>
      </c>
      <c r="I364" s="112">
        <f>IF(F364="N",$F$5-'Copy &amp; Paste Roster Report Here'!O361,+'Copy &amp; Paste Roster Report Here'!Q361-'Copy &amp; Paste Roster Report Here'!O361)</f>
        <v>0</v>
      </c>
      <c r="J364" s="114">
        <f t="shared" si="82"/>
        <v>0</v>
      </c>
      <c r="K364" s="114">
        <f t="shared" si="83"/>
        <v>0</v>
      </c>
      <c r="L364" s="115">
        <f>'Copy &amp; Paste Roster Report Here'!F361</f>
        <v>0</v>
      </c>
      <c r="M364" s="116">
        <f t="shared" si="84"/>
        <v>0</v>
      </c>
      <c r="N364" s="117">
        <f>IF('Copy &amp; Paste Roster Report Here'!$A361='Analytical Tests'!N$7,IF($F364="Y",+$H364*N$6,0),0)</f>
        <v>0</v>
      </c>
      <c r="O364" s="117">
        <f>IF('Copy &amp; Paste Roster Report Here'!$A361='Analytical Tests'!O$7,IF($F364="Y",+$H364*O$6,0),0)</f>
        <v>0</v>
      </c>
      <c r="P364" s="117">
        <f>IF('Copy &amp; Paste Roster Report Here'!$A361='Analytical Tests'!P$7,IF($F364="Y",+$H364*P$6,0),0)</f>
        <v>0</v>
      </c>
      <c r="Q364" s="117">
        <f>IF('Copy &amp; Paste Roster Report Here'!$A361='Analytical Tests'!Q$7,IF($F364="Y",+$H364*Q$6,0),0)</f>
        <v>0</v>
      </c>
      <c r="R364" s="117">
        <f>IF('Copy &amp; Paste Roster Report Here'!$A361='Analytical Tests'!R$7,IF($F364="Y",+$H364*R$6,0),0)</f>
        <v>0</v>
      </c>
      <c r="S364" s="117">
        <f>IF('Copy &amp; Paste Roster Report Here'!$A361='Analytical Tests'!S$7,IF($F364="Y",+$H364*S$6,0),0)</f>
        <v>0</v>
      </c>
      <c r="T364" s="117">
        <f>IF('Copy &amp; Paste Roster Report Here'!$A361='Analytical Tests'!T$7,IF($F364="Y",+$H364*T$6,0),0)</f>
        <v>0</v>
      </c>
      <c r="U364" s="117">
        <f>IF('Copy &amp; Paste Roster Report Here'!$A361='Analytical Tests'!U$7,IF($F364="Y",+$H364*U$6,0),0)</f>
        <v>0</v>
      </c>
      <c r="V364" s="117">
        <f>IF('Copy &amp; Paste Roster Report Here'!$A361='Analytical Tests'!V$7,IF($F364="Y",+$H364*V$6,0),0)</f>
        <v>0</v>
      </c>
      <c r="W364" s="117">
        <f>IF('Copy &amp; Paste Roster Report Here'!$A361='Analytical Tests'!W$7,IF($F364="Y",+$H364*W$6,0),0)</f>
        <v>0</v>
      </c>
      <c r="X364" s="117">
        <f>IF('Copy &amp; Paste Roster Report Here'!$A361='Analytical Tests'!X$7,IF($F364="Y",+$H364*X$6,0),0)</f>
        <v>0</v>
      </c>
      <c r="Y364" s="117" t="b">
        <f>IF('Copy &amp; Paste Roster Report Here'!$A361='Analytical Tests'!Y$7,IF($F364="N",IF($J364&gt;=$C364,Y$6,+($I364/$D364)*Y$6),0))</f>
        <v>0</v>
      </c>
      <c r="Z364" s="117" t="b">
        <f>IF('Copy &amp; Paste Roster Report Here'!$A361='Analytical Tests'!Z$7,IF($F364="N",IF($J364&gt;=$C364,Z$6,+($I364/$D364)*Z$6),0))</f>
        <v>0</v>
      </c>
      <c r="AA364" s="117" t="b">
        <f>IF('Copy &amp; Paste Roster Report Here'!$A361='Analytical Tests'!AA$7,IF($F364="N",IF($J364&gt;=$C364,AA$6,+($I364/$D364)*AA$6),0))</f>
        <v>0</v>
      </c>
      <c r="AB364" s="117" t="b">
        <f>IF('Copy &amp; Paste Roster Report Here'!$A361='Analytical Tests'!AB$7,IF($F364="N",IF($J364&gt;=$C364,AB$6,+($I364/$D364)*AB$6),0))</f>
        <v>0</v>
      </c>
      <c r="AC364" s="117" t="b">
        <f>IF('Copy &amp; Paste Roster Report Here'!$A361='Analytical Tests'!AC$7,IF($F364="N",IF($J364&gt;=$C364,AC$6,+($I364/$D364)*AC$6),0))</f>
        <v>0</v>
      </c>
      <c r="AD364" s="117" t="b">
        <f>IF('Copy &amp; Paste Roster Report Here'!$A361='Analytical Tests'!AD$7,IF($F364="N",IF($J364&gt;=$C364,AD$6,+($I364/$D364)*AD$6),0))</f>
        <v>0</v>
      </c>
      <c r="AE364" s="117" t="b">
        <f>IF('Copy &amp; Paste Roster Report Here'!$A361='Analytical Tests'!AE$7,IF($F364="N",IF($J364&gt;=$C364,AE$6,+($I364/$D364)*AE$6),0))</f>
        <v>0</v>
      </c>
      <c r="AF364" s="117" t="b">
        <f>IF('Copy &amp; Paste Roster Report Here'!$A361='Analytical Tests'!AF$7,IF($F364="N",IF($J364&gt;=$C364,AF$6,+($I364/$D364)*AF$6),0))</f>
        <v>0</v>
      </c>
      <c r="AG364" s="117" t="b">
        <f>IF('Copy &amp; Paste Roster Report Here'!$A361='Analytical Tests'!AG$7,IF($F364="N",IF($J364&gt;=$C364,AG$6,+($I364/$D364)*AG$6),0))</f>
        <v>0</v>
      </c>
      <c r="AH364" s="117" t="b">
        <f>IF('Copy &amp; Paste Roster Report Here'!$A361='Analytical Tests'!AH$7,IF($F364="N",IF($J364&gt;=$C364,AH$6,+($I364/$D364)*AH$6),0))</f>
        <v>0</v>
      </c>
      <c r="AI364" s="117" t="b">
        <f>IF('Copy &amp; Paste Roster Report Here'!$A361='Analytical Tests'!AI$7,IF($F364="N",IF($J364&gt;=$C364,AI$6,+($I364/$D364)*AI$6),0))</f>
        <v>0</v>
      </c>
      <c r="AJ364" s="79"/>
      <c r="AK364" s="118">
        <f>IF('Copy &amp; Paste Roster Report Here'!$A361=AK$7,IF('Copy &amp; Paste Roster Report Here'!$M361="FT",1,0),0)</f>
        <v>0</v>
      </c>
      <c r="AL364" s="118">
        <f>IF('Copy &amp; Paste Roster Report Here'!$A361=AL$7,IF('Copy &amp; Paste Roster Report Here'!$M361="FT",1,0),0)</f>
        <v>0</v>
      </c>
      <c r="AM364" s="118">
        <f>IF('Copy &amp; Paste Roster Report Here'!$A361=AM$7,IF('Copy &amp; Paste Roster Report Here'!$M361="FT",1,0),0)</f>
        <v>0</v>
      </c>
      <c r="AN364" s="118">
        <f>IF('Copy &amp; Paste Roster Report Here'!$A361=AN$7,IF('Copy &amp; Paste Roster Report Here'!$M361="FT",1,0),0)</f>
        <v>0</v>
      </c>
      <c r="AO364" s="118">
        <f>IF('Copy &amp; Paste Roster Report Here'!$A361=AO$7,IF('Copy &amp; Paste Roster Report Here'!$M361="FT",1,0),0)</f>
        <v>0</v>
      </c>
      <c r="AP364" s="118">
        <f>IF('Copy &amp; Paste Roster Report Here'!$A361=AP$7,IF('Copy &amp; Paste Roster Report Here'!$M361="FT",1,0),0)</f>
        <v>0</v>
      </c>
      <c r="AQ364" s="118">
        <f>IF('Copy &amp; Paste Roster Report Here'!$A361=AQ$7,IF('Copy &amp; Paste Roster Report Here'!$M361="FT",1,0),0)</f>
        <v>0</v>
      </c>
      <c r="AR364" s="118">
        <f>IF('Copy &amp; Paste Roster Report Here'!$A361=AR$7,IF('Copy &amp; Paste Roster Report Here'!$M361="FT",1,0),0)</f>
        <v>0</v>
      </c>
      <c r="AS364" s="118">
        <f>IF('Copy &amp; Paste Roster Report Here'!$A361=AS$7,IF('Copy &amp; Paste Roster Report Here'!$M361="FT",1,0),0)</f>
        <v>0</v>
      </c>
      <c r="AT364" s="118">
        <f>IF('Copy &amp; Paste Roster Report Here'!$A361=AT$7,IF('Copy &amp; Paste Roster Report Here'!$M361="FT",1,0),0)</f>
        <v>0</v>
      </c>
      <c r="AU364" s="118">
        <f>IF('Copy &amp; Paste Roster Report Here'!$A361=AU$7,IF('Copy &amp; Paste Roster Report Here'!$M361="FT",1,0),0)</f>
        <v>0</v>
      </c>
      <c r="AV364" s="73">
        <f t="shared" si="85"/>
        <v>0</v>
      </c>
      <c r="AW364" s="119">
        <f>IF('Copy &amp; Paste Roster Report Here'!$A361=AW$7,IF('Copy &amp; Paste Roster Report Here'!$M361="HT",1,0),0)</f>
        <v>0</v>
      </c>
      <c r="AX364" s="119">
        <f>IF('Copy &amp; Paste Roster Report Here'!$A361=AX$7,IF('Copy &amp; Paste Roster Report Here'!$M361="HT",1,0),0)</f>
        <v>0</v>
      </c>
      <c r="AY364" s="119">
        <f>IF('Copy &amp; Paste Roster Report Here'!$A361=AY$7,IF('Copy &amp; Paste Roster Report Here'!$M361="HT",1,0),0)</f>
        <v>0</v>
      </c>
      <c r="AZ364" s="119">
        <f>IF('Copy &amp; Paste Roster Report Here'!$A361=AZ$7,IF('Copy &amp; Paste Roster Report Here'!$M361="HT",1,0),0)</f>
        <v>0</v>
      </c>
      <c r="BA364" s="119">
        <f>IF('Copy &amp; Paste Roster Report Here'!$A361=BA$7,IF('Copy &amp; Paste Roster Report Here'!$M361="HT",1,0),0)</f>
        <v>0</v>
      </c>
      <c r="BB364" s="119">
        <f>IF('Copy &amp; Paste Roster Report Here'!$A361=BB$7,IF('Copy &amp; Paste Roster Report Here'!$M361="HT",1,0),0)</f>
        <v>0</v>
      </c>
      <c r="BC364" s="119">
        <f>IF('Copy &amp; Paste Roster Report Here'!$A361=BC$7,IF('Copy &amp; Paste Roster Report Here'!$M361="HT",1,0),0)</f>
        <v>0</v>
      </c>
      <c r="BD364" s="119">
        <f>IF('Copy &amp; Paste Roster Report Here'!$A361=BD$7,IF('Copy &amp; Paste Roster Report Here'!$M361="HT",1,0),0)</f>
        <v>0</v>
      </c>
      <c r="BE364" s="119">
        <f>IF('Copy &amp; Paste Roster Report Here'!$A361=BE$7,IF('Copy &amp; Paste Roster Report Here'!$M361="HT",1,0),0)</f>
        <v>0</v>
      </c>
      <c r="BF364" s="119">
        <f>IF('Copy &amp; Paste Roster Report Here'!$A361=BF$7,IF('Copy &amp; Paste Roster Report Here'!$M361="HT",1,0),0)</f>
        <v>0</v>
      </c>
      <c r="BG364" s="119">
        <f>IF('Copy &amp; Paste Roster Report Here'!$A361=BG$7,IF('Copy &amp; Paste Roster Report Here'!$M361="HT",1,0),0)</f>
        <v>0</v>
      </c>
      <c r="BH364" s="73">
        <f t="shared" si="86"/>
        <v>0</v>
      </c>
      <c r="BI364" s="120">
        <f>IF('Copy &amp; Paste Roster Report Here'!$A361=BI$7,IF('Copy &amp; Paste Roster Report Here'!$M361="MT",1,0),0)</f>
        <v>0</v>
      </c>
      <c r="BJ364" s="120">
        <f>IF('Copy &amp; Paste Roster Report Here'!$A361=BJ$7,IF('Copy &amp; Paste Roster Report Here'!$M361="MT",1,0),0)</f>
        <v>0</v>
      </c>
      <c r="BK364" s="120">
        <f>IF('Copy &amp; Paste Roster Report Here'!$A361=BK$7,IF('Copy &amp; Paste Roster Report Here'!$M361="MT",1,0),0)</f>
        <v>0</v>
      </c>
      <c r="BL364" s="120">
        <f>IF('Copy &amp; Paste Roster Report Here'!$A361=BL$7,IF('Copy &amp; Paste Roster Report Here'!$M361="MT",1,0),0)</f>
        <v>0</v>
      </c>
      <c r="BM364" s="120">
        <f>IF('Copy &amp; Paste Roster Report Here'!$A361=BM$7,IF('Copy &amp; Paste Roster Report Here'!$M361="MT",1,0),0)</f>
        <v>0</v>
      </c>
      <c r="BN364" s="120">
        <f>IF('Copy &amp; Paste Roster Report Here'!$A361=BN$7,IF('Copy &amp; Paste Roster Report Here'!$M361="MT",1,0),0)</f>
        <v>0</v>
      </c>
      <c r="BO364" s="120">
        <f>IF('Copy &amp; Paste Roster Report Here'!$A361=BO$7,IF('Copy &amp; Paste Roster Report Here'!$M361="MT",1,0),0)</f>
        <v>0</v>
      </c>
      <c r="BP364" s="120">
        <f>IF('Copy &amp; Paste Roster Report Here'!$A361=BP$7,IF('Copy &amp; Paste Roster Report Here'!$M361="MT",1,0),0)</f>
        <v>0</v>
      </c>
      <c r="BQ364" s="120">
        <f>IF('Copy &amp; Paste Roster Report Here'!$A361=BQ$7,IF('Copy &amp; Paste Roster Report Here'!$M361="MT",1,0),0)</f>
        <v>0</v>
      </c>
      <c r="BR364" s="120">
        <f>IF('Copy &amp; Paste Roster Report Here'!$A361=BR$7,IF('Copy &amp; Paste Roster Report Here'!$M361="MT",1,0),0)</f>
        <v>0</v>
      </c>
      <c r="BS364" s="120">
        <f>IF('Copy &amp; Paste Roster Report Here'!$A361=BS$7,IF('Copy &amp; Paste Roster Report Here'!$M361="MT",1,0),0)</f>
        <v>0</v>
      </c>
      <c r="BT364" s="73">
        <f t="shared" si="87"/>
        <v>0</v>
      </c>
      <c r="BU364" s="121">
        <f>IF('Copy &amp; Paste Roster Report Here'!$A361=BU$7,IF('Copy &amp; Paste Roster Report Here'!$M361="fy",1,0),0)</f>
        <v>0</v>
      </c>
      <c r="BV364" s="121">
        <f>IF('Copy &amp; Paste Roster Report Here'!$A361=BV$7,IF('Copy &amp; Paste Roster Report Here'!$M361="fy",1,0),0)</f>
        <v>0</v>
      </c>
      <c r="BW364" s="121">
        <f>IF('Copy &amp; Paste Roster Report Here'!$A361=BW$7,IF('Copy &amp; Paste Roster Report Here'!$M361="fy",1,0),0)</f>
        <v>0</v>
      </c>
      <c r="BX364" s="121">
        <f>IF('Copy &amp; Paste Roster Report Here'!$A361=BX$7,IF('Copy &amp; Paste Roster Report Here'!$M361="fy",1,0),0)</f>
        <v>0</v>
      </c>
      <c r="BY364" s="121">
        <f>IF('Copy &amp; Paste Roster Report Here'!$A361=BY$7,IF('Copy &amp; Paste Roster Report Here'!$M361="fy",1,0),0)</f>
        <v>0</v>
      </c>
      <c r="BZ364" s="121">
        <f>IF('Copy &amp; Paste Roster Report Here'!$A361=BZ$7,IF('Copy &amp; Paste Roster Report Here'!$M361="fy",1,0),0)</f>
        <v>0</v>
      </c>
      <c r="CA364" s="121">
        <f>IF('Copy &amp; Paste Roster Report Here'!$A361=CA$7,IF('Copy &amp; Paste Roster Report Here'!$M361="fy",1,0),0)</f>
        <v>0</v>
      </c>
      <c r="CB364" s="121">
        <f>IF('Copy &amp; Paste Roster Report Here'!$A361=CB$7,IF('Copy &amp; Paste Roster Report Here'!$M361="fy",1,0),0)</f>
        <v>0</v>
      </c>
      <c r="CC364" s="121">
        <f>IF('Copy &amp; Paste Roster Report Here'!$A361=CC$7,IF('Copy &amp; Paste Roster Report Here'!$M361="fy",1,0),0)</f>
        <v>0</v>
      </c>
      <c r="CD364" s="121">
        <f>IF('Copy &amp; Paste Roster Report Here'!$A361=CD$7,IF('Copy &amp; Paste Roster Report Here'!$M361="fy",1,0),0)</f>
        <v>0</v>
      </c>
      <c r="CE364" s="121">
        <f>IF('Copy &amp; Paste Roster Report Here'!$A361=CE$7,IF('Copy &amp; Paste Roster Report Here'!$M361="fy",1,0),0)</f>
        <v>0</v>
      </c>
      <c r="CF364" s="73">
        <f t="shared" si="88"/>
        <v>0</v>
      </c>
      <c r="CG364" s="122">
        <f>IF('Copy &amp; Paste Roster Report Here'!$A361=CG$7,IF('Copy &amp; Paste Roster Report Here'!$M361="RH",1,0),0)</f>
        <v>0</v>
      </c>
      <c r="CH364" s="122">
        <f>IF('Copy &amp; Paste Roster Report Here'!$A361=CH$7,IF('Copy &amp; Paste Roster Report Here'!$M361="RH",1,0),0)</f>
        <v>0</v>
      </c>
      <c r="CI364" s="122">
        <f>IF('Copy &amp; Paste Roster Report Here'!$A361=CI$7,IF('Copy &amp; Paste Roster Report Here'!$M361="RH",1,0),0)</f>
        <v>0</v>
      </c>
      <c r="CJ364" s="122">
        <f>IF('Copy &amp; Paste Roster Report Here'!$A361=CJ$7,IF('Copy &amp; Paste Roster Report Here'!$M361="RH",1,0),0)</f>
        <v>0</v>
      </c>
      <c r="CK364" s="122">
        <f>IF('Copy &amp; Paste Roster Report Here'!$A361=CK$7,IF('Copy &amp; Paste Roster Report Here'!$M361="RH",1,0),0)</f>
        <v>0</v>
      </c>
      <c r="CL364" s="122">
        <f>IF('Copy &amp; Paste Roster Report Here'!$A361=CL$7,IF('Copy &amp; Paste Roster Report Here'!$M361="RH",1,0),0)</f>
        <v>0</v>
      </c>
      <c r="CM364" s="122">
        <f>IF('Copy &amp; Paste Roster Report Here'!$A361=CM$7,IF('Copy &amp; Paste Roster Report Here'!$M361="RH",1,0),0)</f>
        <v>0</v>
      </c>
      <c r="CN364" s="122">
        <f>IF('Copy &amp; Paste Roster Report Here'!$A361=CN$7,IF('Copy &amp; Paste Roster Report Here'!$M361="RH",1,0),0)</f>
        <v>0</v>
      </c>
      <c r="CO364" s="122">
        <f>IF('Copy &amp; Paste Roster Report Here'!$A361=CO$7,IF('Copy &amp; Paste Roster Report Here'!$M361="RH",1,0),0)</f>
        <v>0</v>
      </c>
      <c r="CP364" s="122">
        <f>IF('Copy &amp; Paste Roster Report Here'!$A361=CP$7,IF('Copy &amp; Paste Roster Report Here'!$M361="RH",1,0),0)</f>
        <v>0</v>
      </c>
      <c r="CQ364" s="122">
        <f>IF('Copy &amp; Paste Roster Report Here'!$A361=CQ$7,IF('Copy &amp; Paste Roster Report Here'!$M361="RH",1,0),0)</f>
        <v>0</v>
      </c>
      <c r="CR364" s="73">
        <f t="shared" si="89"/>
        <v>0</v>
      </c>
      <c r="CS364" s="123">
        <f>IF('Copy &amp; Paste Roster Report Here'!$A361=CS$7,IF('Copy &amp; Paste Roster Report Here'!$M361="QT",1,0),0)</f>
        <v>0</v>
      </c>
      <c r="CT364" s="123">
        <f>IF('Copy &amp; Paste Roster Report Here'!$A361=CT$7,IF('Copy &amp; Paste Roster Report Here'!$M361="QT",1,0),0)</f>
        <v>0</v>
      </c>
      <c r="CU364" s="123">
        <f>IF('Copy &amp; Paste Roster Report Here'!$A361=CU$7,IF('Copy &amp; Paste Roster Report Here'!$M361="QT",1,0),0)</f>
        <v>0</v>
      </c>
      <c r="CV364" s="123">
        <f>IF('Copy &amp; Paste Roster Report Here'!$A361=CV$7,IF('Copy &amp; Paste Roster Report Here'!$M361="QT",1,0),0)</f>
        <v>0</v>
      </c>
      <c r="CW364" s="123">
        <f>IF('Copy &amp; Paste Roster Report Here'!$A361=CW$7,IF('Copy &amp; Paste Roster Report Here'!$M361="QT",1,0),0)</f>
        <v>0</v>
      </c>
      <c r="CX364" s="123">
        <f>IF('Copy &amp; Paste Roster Report Here'!$A361=CX$7,IF('Copy &amp; Paste Roster Report Here'!$M361="QT",1,0),0)</f>
        <v>0</v>
      </c>
      <c r="CY364" s="123">
        <f>IF('Copy &amp; Paste Roster Report Here'!$A361=CY$7,IF('Copy &amp; Paste Roster Report Here'!$M361="QT",1,0),0)</f>
        <v>0</v>
      </c>
      <c r="CZ364" s="123">
        <f>IF('Copy &amp; Paste Roster Report Here'!$A361=CZ$7,IF('Copy &amp; Paste Roster Report Here'!$M361="QT",1,0),0)</f>
        <v>0</v>
      </c>
      <c r="DA364" s="123">
        <f>IF('Copy &amp; Paste Roster Report Here'!$A361=DA$7,IF('Copy &amp; Paste Roster Report Here'!$M361="QT",1,0),0)</f>
        <v>0</v>
      </c>
      <c r="DB364" s="123">
        <f>IF('Copy &amp; Paste Roster Report Here'!$A361=DB$7,IF('Copy &amp; Paste Roster Report Here'!$M361="QT",1,0),0)</f>
        <v>0</v>
      </c>
      <c r="DC364" s="123">
        <f>IF('Copy &amp; Paste Roster Report Here'!$A361=DC$7,IF('Copy &amp; Paste Roster Report Here'!$M361="QT",1,0),0)</f>
        <v>0</v>
      </c>
      <c r="DD364" s="73">
        <f t="shared" si="90"/>
        <v>0</v>
      </c>
      <c r="DE364" s="124">
        <f>IF('Copy &amp; Paste Roster Report Here'!$A361=DE$7,IF('Copy &amp; Paste Roster Report Here'!$M361="xxxxxxxxxxx",1,0),0)</f>
        <v>0</v>
      </c>
      <c r="DF364" s="124">
        <f>IF('Copy &amp; Paste Roster Report Here'!$A361=DF$7,IF('Copy &amp; Paste Roster Report Here'!$M361="xxxxxxxxxxx",1,0),0)</f>
        <v>0</v>
      </c>
      <c r="DG364" s="124">
        <f>IF('Copy &amp; Paste Roster Report Here'!$A361=DG$7,IF('Copy &amp; Paste Roster Report Here'!$M361="xxxxxxxxxxx",1,0),0)</f>
        <v>0</v>
      </c>
      <c r="DH364" s="124">
        <f>IF('Copy &amp; Paste Roster Report Here'!$A361=DH$7,IF('Copy &amp; Paste Roster Report Here'!$M361="xxxxxxxxxxx",1,0),0)</f>
        <v>0</v>
      </c>
      <c r="DI364" s="124">
        <f>IF('Copy &amp; Paste Roster Report Here'!$A361=DI$7,IF('Copy &amp; Paste Roster Report Here'!$M361="xxxxxxxxxxx",1,0),0)</f>
        <v>0</v>
      </c>
      <c r="DJ364" s="124">
        <f>IF('Copy &amp; Paste Roster Report Here'!$A361=DJ$7,IF('Copy &amp; Paste Roster Report Here'!$M361="xxxxxxxxxxx",1,0),0)</f>
        <v>0</v>
      </c>
      <c r="DK364" s="124">
        <f>IF('Copy &amp; Paste Roster Report Here'!$A361=DK$7,IF('Copy &amp; Paste Roster Report Here'!$M361="xxxxxxxxxxx",1,0),0)</f>
        <v>0</v>
      </c>
      <c r="DL364" s="124">
        <f>IF('Copy &amp; Paste Roster Report Here'!$A361=DL$7,IF('Copy &amp; Paste Roster Report Here'!$M361="xxxxxxxxxxx",1,0),0)</f>
        <v>0</v>
      </c>
      <c r="DM364" s="124">
        <f>IF('Copy &amp; Paste Roster Report Here'!$A361=DM$7,IF('Copy &amp; Paste Roster Report Here'!$M361="xxxxxxxxxxx",1,0),0)</f>
        <v>0</v>
      </c>
      <c r="DN364" s="124">
        <f>IF('Copy &amp; Paste Roster Report Here'!$A361=DN$7,IF('Copy &amp; Paste Roster Report Here'!$M361="xxxxxxxxxxx",1,0),0)</f>
        <v>0</v>
      </c>
      <c r="DO364" s="124">
        <f>IF('Copy &amp; Paste Roster Report Here'!$A361=DO$7,IF('Copy &amp; Paste Roster Report Here'!$M361="xxxxxxxxxxx",1,0),0)</f>
        <v>0</v>
      </c>
      <c r="DP364" s="125">
        <f t="shared" si="91"/>
        <v>0</v>
      </c>
      <c r="DQ364" s="126">
        <f t="shared" si="92"/>
        <v>0</v>
      </c>
    </row>
    <row r="365" spans="1:121" x14ac:dyDescent="0.2">
      <c r="A365" s="111">
        <f t="shared" si="78"/>
        <v>0</v>
      </c>
      <c r="B365" s="111">
        <f t="shared" si="79"/>
        <v>0</v>
      </c>
      <c r="C365" s="112">
        <f>+('Copy &amp; Paste Roster Report Here'!$P362-'Copy &amp; Paste Roster Report Here'!$O362)/30</f>
        <v>0</v>
      </c>
      <c r="D365" s="112">
        <f>+('Copy &amp; Paste Roster Report Here'!$P362-'Copy &amp; Paste Roster Report Here'!$O362)</f>
        <v>0</v>
      </c>
      <c r="E365" s="111">
        <f>'Copy &amp; Paste Roster Report Here'!N362</f>
        <v>0</v>
      </c>
      <c r="F365" s="111" t="str">
        <f t="shared" si="80"/>
        <v>N</v>
      </c>
      <c r="G365" s="111">
        <f>'Copy &amp; Paste Roster Report Here'!R362</f>
        <v>0</v>
      </c>
      <c r="H365" s="113">
        <f t="shared" si="81"/>
        <v>0</v>
      </c>
      <c r="I365" s="112">
        <f>IF(F365="N",$F$5-'Copy &amp; Paste Roster Report Here'!O362,+'Copy &amp; Paste Roster Report Here'!Q362-'Copy &amp; Paste Roster Report Here'!O362)</f>
        <v>0</v>
      </c>
      <c r="J365" s="114">
        <f t="shared" si="82"/>
        <v>0</v>
      </c>
      <c r="K365" s="114">
        <f t="shared" si="83"/>
        <v>0</v>
      </c>
      <c r="L365" s="115">
        <f>'Copy &amp; Paste Roster Report Here'!F362</f>
        <v>0</v>
      </c>
      <c r="M365" s="116">
        <f t="shared" si="84"/>
        <v>0</v>
      </c>
      <c r="N365" s="117">
        <f>IF('Copy &amp; Paste Roster Report Here'!$A362='Analytical Tests'!N$7,IF($F365="Y",+$H365*N$6,0),0)</f>
        <v>0</v>
      </c>
      <c r="O365" s="117">
        <f>IF('Copy &amp; Paste Roster Report Here'!$A362='Analytical Tests'!O$7,IF($F365="Y",+$H365*O$6,0),0)</f>
        <v>0</v>
      </c>
      <c r="P365" s="117">
        <f>IF('Copy &amp; Paste Roster Report Here'!$A362='Analytical Tests'!P$7,IF($F365="Y",+$H365*P$6,0),0)</f>
        <v>0</v>
      </c>
      <c r="Q365" s="117">
        <f>IF('Copy &amp; Paste Roster Report Here'!$A362='Analytical Tests'!Q$7,IF($F365="Y",+$H365*Q$6,0),0)</f>
        <v>0</v>
      </c>
      <c r="R365" s="117">
        <f>IF('Copy &amp; Paste Roster Report Here'!$A362='Analytical Tests'!R$7,IF($F365="Y",+$H365*R$6,0),0)</f>
        <v>0</v>
      </c>
      <c r="S365" s="117">
        <f>IF('Copy &amp; Paste Roster Report Here'!$A362='Analytical Tests'!S$7,IF($F365="Y",+$H365*S$6,0),0)</f>
        <v>0</v>
      </c>
      <c r="T365" s="117">
        <f>IF('Copy &amp; Paste Roster Report Here'!$A362='Analytical Tests'!T$7,IF($F365="Y",+$H365*T$6,0),0)</f>
        <v>0</v>
      </c>
      <c r="U365" s="117">
        <f>IF('Copy &amp; Paste Roster Report Here'!$A362='Analytical Tests'!U$7,IF($F365="Y",+$H365*U$6,0),0)</f>
        <v>0</v>
      </c>
      <c r="V365" s="117">
        <f>IF('Copy &amp; Paste Roster Report Here'!$A362='Analytical Tests'!V$7,IF($F365="Y",+$H365*V$6,0),0)</f>
        <v>0</v>
      </c>
      <c r="W365" s="117">
        <f>IF('Copy &amp; Paste Roster Report Here'!$A362='Analytical Tests'!W$7,IF($F365="Y",+$H365*W$6,0),0)</f>
        <v>0</v>
      </c>
      <c r="X365" s="117">
        <f>IF('Copy &amp; Paste Roster Report Here'!$A362='Analytical Tests'!X$7,IF($F365="Y",+$H365*X$6,0),0)</f>
        <v>0</v>
      </c>
      <c r="Y365" s="117" t="b">
        <f>IF('Copy &amp; Paste Roster Report Here'!$A362='Analytical Tests'!Y$7,IF($F365="N",IF($J365&gt;=$C365,Y$6,+($I365/$D365)*Y$6),0))</f>
        <v>0</v>
      </c>
      <c r="Z365" s="117" t="b">
        <f>IF('Copy &amp; Paste Roster Report Here'!$A362='Analytical Tests'!Z$7,IF($F365="N",IF($J365&gt;=$C365,Z$6,+($I365/$D365)*Z$6),0))</f>
        <v>0</v>
      </c>
      <c r="AA365" s="117" t="b">
        <f>IF('Copy &amp; Paste Roster Report Here'!$A362='Analytical Tests'!AA$7,IF($F365="N",IF($J365&gt;=$C365,AA$6,+($I365/$D365)*AA$6),0))</f>
        <v>0</v>
      </c>
      <c r="AB365" s="117" t="b">
        <f>IF('Copy &amp; Paste Roster Report Here'!$A362='Analytical Tests'!AB$7,IF($F365="N",IF($J365&gt;=$C365,AB$6,+($I365/$D365)*AB$6),0))</f>
        <v>0</v>
      </c>
      <c r="AC365" s="117" t="b">
        <f>IF('Copy &amp; Paste Roster Report Here'!$A362='Analytical Tests'!AC$7,IF($F365="N",IF($J365&gt;=$C365,AC$6,+($I365/$D365)*AC$6),0))</f>
        <v>0</v>
      </c>
      <c r="AD365" s="117" t="b">
        <f>IF('Copy &amp; Paste Roster Report Here'!$A362='Analytical Tests'!AD$7,IF($F365="N",IF($J365&gt;=$C365,AD$6,+($I365/$D365)*AD$6),0))</f>
        <v>0</v>
      </c>
      <c r="AE365" s="117" t="b">
        <f>IF('Copy &amp; Paste Roster Report Here'!$A362='Analytical Tests'!AE$7,IF($F365="N",IF($J365&gt;=$C365,AE$6,+($I365/$D365)*AE$6),0))</f>
        <v>0</v>
      </c>
      <c r="AF365" s="117" t="b">
        <f>IF('Copy &amp; Paste Roster Report Here'!$A362='Analytical Tests'!AF$7,IF($F365="N",IF($J365&gt;=$C365,AF$6,+($I365/$D365)*AF$6),0))</f>
        <v>0</v>
      </c>
      <c r="AG365" s="117" t="b">
        <f>IF('Copy &amp; Paste Roster Report Here'!$A362='Analytical Tests'!AG$7,IF($F365="N",IF($J365&gt;=$C365,AG$6,+($I365/$D365)*AG$6),0))</f>
        <v>0</v>
      </c>
      <c r="AH365" s="117" t="b">
        <f>IF('Copy &amp; Paste Roster Report Here'!$A362='Analytical Tests'!AH$7,IF($F365="N",IF($J365&gt;=$C365,AH$6,+($I365/$D365)*AH$6),0))</f>
        <v>0</v>
      </c>
      <c r="AI365" s="117" t="b">
        <f>IF('Copy &amp; Paste Roster Report Here'!$A362='Analytical Tests'!AI$7,IF($F365="N",IF($J365&gt;=$C365,AI$6,+($I365/$D365)*AI$6),0))</f>
        <v>0</v>
      </c>
      <c r="AJ365" s="79"/>
      <c r="AK365" s="118">
        <f>IF('Copy &amp; Paste Roster Report Here'!$A362=AK$7,IF('Copy &amp; Paste Roster Report Here'!$M362="FT",1,0),0)</f>
        <v>0</v>
      </c>
      <c r="AL365" s="118">
        <f>IF('Copy &amp; Paste Roster Report Here'!$A362=AL$7,IF('Copy &amp; Paste Roster Report Here'!$M362="FT",1,0),0)</f>
        <v>0</v>
      </c>
      <c r="AM365" s="118">
        <f>IF('Copy &amp; Paste Roster Report Here'!$A362=AM$7,IF('Copy &amp; Paste Roster Report Here'!$M362="FT",1,0),0)</f>
        <v>0</v>
      </c>
      <c r="AN365" s="118">
        <f>IF('Copy &amp; Paste Roster Report Here'!$A362=AN$7,IF('Copy &amp; Paste Roster Report Here'!$M362="FT",1,0),0)</f>
        <v>0</v>
      </c>
      <c r="AO365" s="118">
        <f>IF('Copy &amp; Paste Roster Report Here'!$A362=AO$7,IF('Copy &amp; Paste Roster Report Here'!$M362="FT",1,0),0)</f>
        <v>0</v>
      </c>
      <c r="AP365" s="118">
        <f>IF('Copy &amp; Paste Roster Report Here'!$A362=AP$7,IF('Copy &amp; Paste Roster Report Here'!$M362="FT",1,0),0)</f>
        <v>0</v>
      </c>
      <c r="AQ365" s="118">
        <f>IF('Copy &amp; Paste Roster Report Here'!$A362=AQ$7,IF('Copy &amp; Paste Roster Report Here'!$M362="FT",1,0),0)</f>
        <v>0</v>
      </c>
      <c r="AR365" s="118">
        <f>IF('Copy &amp; Paste Roster Report Here'!$A362=AR$7,IF('Copy &amp; Paste Roster Report Here'!$M362="FT",1,0),0)</f>
        <v>0</v>
      </c>
      <c r="AS365" s="118">
        <f>IF('Copy &amp; Paste Roster Report Here'!$A362=AS$7,IF('Copy &amp; Paste Roster Report Here'!$M362="FT",1,0),0)</f>
        <v>0</v>
      </c>
      <c r="AT365" s="118">
        <f>IF('Copy &amp; Paste Roster Report Here'!$A362=AT$7,IF('Copy &amp; Paste Roster Report Here'!$M362="FT",1,0),0)</f>
        <v>0</v>
      </c>
      <c r="AU365" s="118">
        <f>IF('Copy &amp; Paste Roster Report Here'!$A362=AU$7,IF('Copy &amp; Paste Roster Report Here'!$M362="FT",1,0),0)</f>
        <v>0</v>
      </c>
      <c r="AV365" s="73">
        <f t="shared" si="85"/>
        <v>0</v>
      </c>
      <c r="AW365" s="119">
        <f>IF('Copy &amp; Paste Roster Report Here'!$A362=AW$7,IF('Copy &amp; Paste Roster Report Here'!$M362="HT",1,0),0)</f>
        <v>0</v>
      </c>
      <c r="AX365" s="119">
        <f>IF('Copy &amp; Paste Roster Report Here'!$A362=AX$7,IF('Copy &amp; Paste Roster Report Here'!$M362="HT",1,0),0)</f>
        <v>0</v>
      </c>
      <c r="AY365" s="119">
        <f>IF('Copy &amp; Paste Roster Report Here'!$A362=AY$7,IF('Copy &amp; Paste Roster Report Here'!$M362="HT",1,0),0)</f>
        <v>0</v>
      </c>
      <c r="AZ365" s="119">
        <f>IF('Copy &amp; Paste Roster Report Here'!$A362=AZ$7,IF('Copy &amp; Paste Roster Report Here'!$M362="HT",1,0),0)</f>
        <v>0</v>
      </c>
      <c r="BA365" s="119">
        <f>IF('Copy &amp; Paste Roster Report Here'!$A362=BA$7,IF('Copy &amp; Paste Roster Report Here'!$M362="HT",1,0),0)</f>
        <v>0</v>
      </c>
      <c r="BB365" s="119">
        <f>IF('Copy &amp; Paste Roster Report Here'!$A362=BB$7,IF('Copy &amp; Paste Roster Report Here'!$M362="HT",1,0),0)</f>
        <v>0</v>
      </c>
      <c r="BC365" s="119">
        <f>IF('Copy &amp; Paste Roster Report Here'!$A362=BC$7,IF('Copy &amp; Paste Roster Report Here'!$M362="HT",1,0),0)</f>
        <v>0</v>
      </c>
      <c r="BD365" s="119">
        <f>IF('Copy &amp; Paste Roster Report Here'!$A362=BD$7,IF('Copy &amp; Paste Roster Report Here'!$M362="HT",1,0),0)</f>
        <v>0</v>
      </c>
      <c r="BE365" s="119">
        <f>IF('Copy &amp; Paste Roster Report Here'!$A362=BE$7,IF('Copy &amp; Paste Roster Report Here'!$M362="HT",1,0),0)</f>
        <v>0</v>
      </c>
      <c r="BF365" s="119">
        <f>IF('Copy &amp; Paste Roster Report Here'!$A362=BF$7,IF('Copy &amp; Paste Roster Report Here'!$M362="HT",1,0),0)</f>
        <v>0</v>
      </c>
      <c r="BG365" s="119">
        <f>IF('Copy &amp; Paste Roster Report Here'!$A362=BG$7,IF('Copy &amp; Paste Roster Report Here'!$M362="HT",1,0),0)</f>
        <v>0</v>
      </c>
      <c r="BH365" s="73">
        <f t="shared" si="86"/>
        <v>0</v>
      </c>
      <c r="BI365" s="120">
        <f>IF('Copy &amp; Paste Roster Report Here'!$A362=BI$7,IF('Copy &amp; Paste Roster Report Here'!$M362="MT",1,0),0)</f>
        <v>0</v>
      </c>
      <c r="BJ365" s="120">
        <f>IF('Copy &amp; Paste Roster Report Here'!$A362=BJ$7,IF('Copy &amp; Paste Roster Report Here'!$M362="MT",1,0),0)</f>
        <v>0</v>
      </c>
      <c r="BK365" s="120">
        <f>IF('Copy &amp; Paste Roster Report Here'!$A362=BK$7,IF('Copy &amp; Paste Roster Report Here'!$M362="MT",1,0),0)</f>
        <v>0</v>
      </c>
      <c r="BL365" s="120">
        <f>IF('Copy &amp; Paste Roster Report Here'!$A362=BL$7,IF('Copy &amp; Paste Roster Report Here'!$M362="MT",1,0),0)</f>
        <v>0</v>
      </c>
      <c r="BM365" s="120">
        <f>IF('Copy &amp; Paste Roster Report Here'!$A362=BM$7,IF('Copy &amp; Paste Roster Report Here'!$M362="MT",1,0),0)</f>
        <v>0</v>
      </c>
      <c r="BN365" s="120">
        <f>IF('Copy &amp; Paste Roster Report Here'!$A362=BN$7,IF('Copy &amp; Paste Roster Report Here'!$M362="MT",1,0),0)</f>
        <v>0</v>
      </c>
      <c r="BO365" s="120">
        <f>IF('Copy &amp; Paste Roster Report Here'!$A362=BO$7,IF('Copy &amp; Paste Roster Report Here'!$M362="MT",1,0),0)</f>
        <v>0</v>
      </c>
      <c r="BP365" s="120">
        <f>IF('Copy &amp; Paste Roster Report Here'!$A362=BP$7,IF('Copy &amp; Paste Roster Report Here'!$M362="MT",1,0),0)</f>
        <v>0</v>
      </c>
      <c r="BQ365" s="120">
        <f>IF('Copy &amp; Paste Roster Report Here'!$A362=BQ$7,IF('Copy &amp; Paste Roster Report Here'!$M362="MT",1,0),0)</f>
        <v>0</v>
      </c>
      <c r="BR365" s="120">
        <f>IF('Copy &amp; Paste Roster Report Here'!$A362=BR$7,IF('Copy &amp; Paste Roster Report Here'!$M362="MT",1,0),0)</f>
        <v>0</v>
      </c>
      <c r="BS365" s="120">
        <f>IF('Copy &amp; Paste Roster Report Here'!$A362=BS$7,IF('Copy &amp; Paste Roster Report Here'!$M362="MT",1,0),0)</f>
        <v>0</v>
      </c>
      <c r="BT365" s="73">
        <f t="shared" si="87"/>
        <v>0</v>
      </c>
      <c r="BU365" s="121">
        <f>IF('Copy &amp; Paste Roster Report Here'!$A362=BU$7,IF('Copy &amp; Paste Roster Report Here'!$M362="fy",1,0),0)</f>
        <v>0</v>
      </c>
      <c r="BV365" s="121">
        <f>IF('Copy &amp; Paste Roster Report Here'!$A362=BV$7,IF('Copy &amp; Paste Roster Report Here'!$M362="fy",1,0),0)</f>
        <v>0</v>
      </c>
      <c r="BW365" s="121">
        <f>IF('Copy &amp; Paste Roster Report Here'!$A362=BW$7,IF('Copy &amp; Paste Roster Report Here'!$M362="fy",1,0),0)</f>
        <v>0</v>
      </c>
      <c r="BX365" s="121">
        <f>IF('Copy &amp; Paste Roster Report Here'!$A362=BX$7,IF('Copy &amp; Paste Roster Report Here'!$M362="fy",1,0),0)</f>
        <v>0</v>
      </c>
      <c r="BY365" s="121">
        <f>IF('Copy &amp; Paste Roster Report Here'!$A362=BY$7,IF('Copy &amp; Paste Roster Report Here'!$M362="fy",1,0),0)</f>
        <v>0</v>
      </c>
      <c r="BZ365" s="121">
        <f>IF('Copy &amp; Paste Roster Report Here'!$A362=BZ$7,IF('Copy &amp; Paste Roster Report Here'!$M362="fy",1,0),0)</f>
        <v>0</v>
      </c>
      <c r="CA365" s="121">
        <f>IF('Copy &amp; Paste Roster Report Here'!$A362=CA$7,IF('Copy &amp; Paste Roster Report Here'!$M362="fy",1,0),0)</f>
        <v>0</v>
      </c>
      <c r="CB365" s="121">
        <f>IF('Copy &amp; Paste Roster Report Here'!$A362=CB$7,IF('Copy &amp; Paste Roster Report Here'!$M362="fy",1,0),0)</f>
        <v>0</v>
      </c>
      <c r="CC365" s="121">
        <f>IF('Copy &amp; Paste Roster Report Here'!$A362=CC$7,IF('Copy &amp; Paste Roster Report Here'!$M362="fy",1,0),0)</f>
        <v>0</v>
      </c>
      <c r="CD365" s="121">
        <f>IF('Copy &amp; Paste Roster Report Here'!$A362=CD$7,IF('Copy &amp; Paste Roster Report Here'!$M362="fy",1,0),0)</f>
        <v>0</v>
      </c>
      <c r="CE365" s="121">
        <f>IF('Copy &amp; Paste Roster Report Here'!$A362=CE$7,IF('Copy &amp; Paste Roster Report Here'!$M362="fy",1,0),0)</f>
        <v>0</v>
      </c>
      <c r="CF365" s="73">
        <f t="shared" si="88"/>
        <v>0</v>
      </c>
      <c r="CG365" s="122">
        <f>IF('Copy &amp; Paste Roster Report Here'!$A362=CG$7,IF('Copy &amp; Paste Roster Report Here'!$M362="RH",1,0),0)</f>
        <v>0</v>
      </c>
      <c r="CH365" s="122">
        <f>IF('Copy &amp; Paste Roster Report Here'!$A362=CH$7,IF('Copy &amp; Paste Roster Report Here'!$M362="RH",1,0),0)</f>
        <v>0</v>
      </c>
      <c r="CI365" s="122">
        <f>IF('Copy &amp; Paste Roster Report Here'!$A362=CI$7,IF('Copy &amp; Paste Roster Report Here'!$M362="RH",1,0),0)</f>
        <v>0</v>
      </c>
      <c r="CJ365" s="122">
        <f>IF('Copy &amp; Paste Roster Report Here'!$A362=CJ$7,IF('Copy &amp; Paste Roster Report Here'!$M362="RH",1,0),0)</f>
        <v>0</v>
      </c>
      <c r="CK365" s="122">
        <f>IF('Copy &amp; Paste Roster Report Here'!$A362=CK$7,IF('Copy &amp; Paste Roster Report Here'!$M362="RH",1,0),0)</f>
        <v>0</v>
      </c>
      <c r="CL365" s="122">
        <f>IF('Copy &amp; Paste Roster Report Here'!$A362=CL$7,IF('Copy &amp; Paste Roster Report Here'!$M362="RH",1,0),0)</f>
        <v>0</v>
      </c>
      <c r="CM365" s="122">
        <f>IF('Copy &amp; Paste Roster Report Here'!$A362=CM$7,IF('Copy &amp; Paste Roster Report Here'!$M362="RH",1,0),0)</f>
        <v>0</v>
      </c>
      <c r="CN365" s="122">
        <f>IF('Copy &amp; Paste Roster Report Here'!$A362=CN$7,IF('Copy &amp; Paste Roster Report Here'!$M362="RH",1,0),0)</f>
        <v>0</v>
      </c>
      <c r="CO365" s="122">
        <f>IF('Copy &amp; Paste Roster Report Here'!$A362=CO$7,IF('Copy &amp; Paste Roster Report Here'!$M362="RH",1,0),0)</f>
        <v>0</v>
      </c>
      <c r="CP365" s="122">
        <f>IF('Copy &amp; Paste Roster Report Here'!$A362=CP$7,IF('Copy &amp; Paste Roster Report Here'!$M362="RH",1,0),0)</f>
        <v>0</v>
      </c>
      <c r="CQ365" s="122">
        <f>IF('Copy &amp; Paste Roster Report Here'!$A362=CQ$7,IF('Copy &amp; Paste Roster Report Here'!$M362="RH",1,0),0)</f>
        <v>0</v>
      </c>
      <c r="CR365" s="73">
        <f t="shared" si="89"/>
        <v>0</v>
      </c>
      <c r="CS365" s="123">
        <f>IF('Copy &amp; Paste Roster Report Here'!$A362=CS$7,IF('Copy &amp; Paste Roster Report Here'!$M362="QT",1,0),0)</f>
        <v>0</v>
      </c>
      <c r="CT365" s="123">
        <f>IF('Copy &amp; Paste Roster Report Here'!$A362=CT$7,IF('Copy &amp; Paste Roster Report Here'!$M362="QT",1,0),0)</f>
        <v>0</v>
      </c>
      <c r="CU365" s="123">
        <f>IF('Copy &amp; Paste Roster Report Here'!$A362=CU$7,IF('Copy &amp; Paste Roster Report Here'!$M362="QT",1,0),0)</f>
        <v>0</v>
      </c>
      <c r="CV365" s="123">
        <f>IF('Copy &amp; Paste Roster Report Here'!$A362=CV$7,IF('Copy &amp; Paste Roster Report Here'!$M362="QT",1,0),0)</f>
        <v>0</v>
      </c>
      <c r="CW365" s="123">
        <f>IF('Copy &amp; Paste Roster Report Here'!$A362=CW$7,IF('Copy &amp; Paste Roster Report Here'!$M362="QT",1,0),0)</f>
        <v>0</v>
      </c>
      <c r="CX365" s="123">
        <f>IF('Copy &amp; Paste Roster Report Here'!$A362=CX$7,IF('Copy &amp; Paste Roster Report Here'!$M362="QT",1,0),0)</f>
        <v>0</v>
      </c>
      <c r="CY365" s="123">
        <f>IF('Copy &amp; Paste Roster Report Here'!$A362=CY$7,IF('Copy &amp; Paste Roster Report Here'!$M362="QT",1,0),0)</f>
        <v>0</v>
      </c>
      <c r="CZ365" s="123">
        <f>IF('Copy &amp; Paste Roster Report Here'!$A362=CZ$7,IF('Copy &amp; Paste Roster Report Here'!$M362="QT",1,0),0)</f>
        <v>0</v>
      </c>
      <c r="DA365" s="123">
        <f>IF('Copy &amp; Paste Roster Report Here'!$A362=DA$7,IF('Copy &amp; Paste Roster Report Here'!$M362="QT",1,0),0)</f>
        <v>0</v>
      </c>
      <c r="DB365" s="123">
        <f>IF('Copy &amp; Paste Roster Report Here'!$A362=DB$7,IF('Copy &amp; Paste Roster Report Here'!$M362="QT",1,0),0)</f>
        <v>0</v>
      </c>
      <c r="DC365" s="123">
        <f>IF('Copy &amp; Paste Roster Report Here'!$A362=DC$7,IF('Copy &amp; Paste Roster Report Here'!$M362="QT",1,0),0)</f>
        <v>0</v>
      </c>
      <c r="DD365" s="73">
        <f t="shared" si="90"/>
        <v>0</v>
      </c>
      <c r="DE365" s="124">
        <f>IF('Copy &amp; Paste Roster Report Here'!$A362=DE$7,IF('Copy &amp; Paste Roster Report Here'!$M362="xxxxxxxxxxx",1,0),0)</f>
        <v>0</v>
      </c>
      <c r="DF365" s="124">
        <f>IF('Copy &amp; Paste Roster Report Here'!$A362=DF$7,IF('Copy &amp; Paste Roster Report Here'!$M362="xxxxxxxxxxx",1,0),0)</f>
        <v>0</v>
      </c>
      <c r="DG365" s="124">
        <f>IF('Copy &amp; Paste Roster Report Here'!$A362=DG$7,IF('Copy &amp; Paste Roster Report Here'!$M362="xxxxxxxxxxx",1,0),0)</f>
        <v>0</v>
      </c>
      <c r="DH365" s="124">
        <f>IF('Copy &amp; Paste Roster Report Here'!$A362=DH$7,IF('Copy &amp; Paste Roster Report Here'!$M362="xxxxxxxxxxx",1,0),0)</f>
        <v>0</v>
      </c>
      <c r="DI365" s="124">
        <f>IF('Copy &amp; Paste Roster Report Here'!$A362=DI$7,IF('Copy &amp; Paste Roster Report Here'!$M362="xxxxxxxxxxx",1,0),0)</f>
        <v>0</v>
      </c>
      <c r="DJ365" s="124">
        <f>IF('Copy &amp; Paste Roster Report Here'!$A362=DJ$7,IF('Copy &amp; Paste Roster Report Here'!$M362="xxxxxxxxxxx",1,0),0)</f>
        <v>0</v>
      </c>
      <c r="DK365" s="124">
        <f>IF('Copy &amp; Paste Roster Report Here'!$A362=DK$7,IF('Copy &amp; Paste Roster Report Here'!$M362="xxxxxxxxxxx",1,0),0)</f>
        <v>0</v>
      </c>
      <c r="DL365" s="124">
        <f>IF('Copy &amp; Paste Roster Report Here'!$A362=DL$7,IF('Copy &amp; Paste Roster Report Here'!$M362="xxxxxxxxxxx",1,0),0)</f>
        <v>0</v>
      </c>
      <c r="DM365" s="124">
        <f>IF('Copy &amp; Paste Roster Report Here'!$A362=DM$7,IF('Copy &amp; Paste Roster Report Here'!$M362="xxxxxxxxxxx",1,0),0)</f>
        <v>0</v>
      </c>
      <c r="DN365" s="124">
        <f>IF('Copy &amp; Paste Roster Report Here'!$A362=DN$7,IF('Copy &amp; Paste Roster Report Here'!$M362="xxxxxxxxxxx",1,0),0)</f>
        <v>0</v>
      </c>
      <c r="DO365" s="124">
        <f>IF('Copy &amp; Paste Roster Report Here'!$A362=DO$7,IF('Copy &amp; Paste Roster Report Here'!$M362="xxxxxxxxxxx",1,0),0)</f>
        <v>0</v>
      </c>
      <c r="DP365" s="125">
        <f t="shared" si="91"/>
        <v>0</v>
      </c>
      <c r="DQ365" s="126">
        <f t="shared" si="92"/>
        <v>0</v>
      </c>
    </row>
    <row r="366" spans="1:121" x14ac:dyDescent="0.2">
      <c r="A366" s="111">
        <f t="shared" si="78"/>
        <v>0</v>
      </c>
      <c r="B366" s="111">
        <f t="shared" si="79"/>
        <v>0</v>
      </c>
      <c r="C366" s="112">
        <f>+('Copy &amp; Paste Roster Report Here'!$P363-'Copy &amp; Paste Roster Report Here'!$O363)/30</f>
        <v>0</v>
      </c>
      <c r="D366" s="112">
        <f>+('Copy &amp; Paste Roster Report Here'!$P363-'Copy &amp; Paste Roster Report Here'!$O363)</f>
        <v>0</v>
      </c>
      <c r="E366" s="111">
        <f>'Copy &amp; Paste Roster Report Here'!N363</f>
        <v>0</v>
      </c>
      <c r="F366" s="111" t="str">
        <f t="shared" si="80"/>
        <v>N</v>
      </c>
      <c r="G366" s="111">
        <f>'Copy &amp; Paste Roster Report Here'!R363</f>
        <v>0</v>
      </c>
      <c r="H366" s="113">
        <f t="shared" si="81"/>
        <v>0</v>
      </c>
      <c r="I366" s="112">
        <f>IF(F366="N",$F$5-'Copy &amp; Paste Roster Report Here'!O363,+'Copy &amp; Paste Roster Report Here'!Q363-'Copy &amp; Paste Roster Report Here'!O363)</f>
        <v>0</v>
      </c>
      <c r="J366" s="114">
        <f t="shared" si="82"/>
        <v>0</v>
      </c>
      <c r="K366" s="114">
        <f t="shared" si="83"/>
        <v>0</v>
      </c>
      <c r="L366" s="115">
        <f>'Copy &amp; Paste Roster Report Here'!F363</f>
        <v>0</v>
      </c>
      <c r="M366" s="116">
        <f t="shared" si="84"/>
        <v>0</v>
      </c>
      <c r="N366" s="117">
        <f>IF('Copy &amp; Paste Roster Report Here'!$A363='Analytical Tests'!N$7,IF($F366="Y",+$H366*N$6,0),0)</f>
        <v>0</v>
      </c>
      <c r="O366" s="117">
        <f>IF('Copy &amp; Paste Roster Report Here'!$A363='Analytical Tests'!O$7,IF($F366="Y",+$H366*O$6,0),0)</f>
        <v>0</v>
      </c>
      <c r="P366" s="117">
        <f>IF('Copy &amp; Paste Roster Report Here'!$A363='Analytical Tests'!P$7,IF($F366="Y",+$H366*P$6,0),0)</f>
        <v>0</v>
      </c>
      <c r="Q366" s="117">
        <f>IF('Copy &amp; Paste Roster Report Here'!$A363='Analytical Tests'!Q$7,IF($F366="Y",+$H366*Q$6,0),0)</f>
        <v>0</v>
      </c>
      <c r="R366" s="117">
        <f>IF('Copy &amp; Paste Roster Report Here'!$A363='Analytical Tests'!R$7,IF($F366="Y",+$H366*R$6,0),0)</f>
        <v>0</v>
      </c>
      <c r="S366" s="117">
        <f>IF('Copy &amp; Paste Roster Report Here'!$A363='Analytical Tests'!S$7,IF($F366="Y",+$H366*S$6,0),0)</f>
        <v>0</v>
      </c>
      <c r="T366" s="117">
        <f>IF('Copy &amp; Paste Roster Report Here'!$A363='Analytical Tests'!T$7,IF($F366="Y",+$H366*T$6,0),0)</f>
        <v>0</v>
      </c>
      <c r="U366" s="117">
        <f>IF('Copy &amp; Paste Roster Report Here'!$A363='Analytical Tests'!U$7,IF($F366="Y",+$H366*U$6,0),0)</f>
        <v>0</v>
      </c>
      <c r="V366" s="117">
        <f>IF('Copy &amp; Paste Roster Report Here'!$A363='Analytical Tests'!V$7,IF($F366="Y",+$H366*V$6,0),0)</f>
        <v>0</v>
      </c>
      <c r="W366" s="117">
        <f>IF('Copy &amp; Paste Roster Report Here'!$A363='Analytical Tests'!W$7,IF($F366="Y",+$H366*W$6,0),0)</f>
        <v>0</v>
      </c>
      <c r="X366" s="117">
        <f>IF('Copy &amp; Paste Roster Report Here'!$A363='Analytical Tests'!X$7,IF($F366="Y",+$H366*X$6,0),0)</f>
        <v>0</v>
      </c>
      <c r="Y366" s="117" t="b">
        <f>IF('Copy &amp; Paste Roster Report Here'!$A363='Analytical Tests'!Y$7,IF($F366="N",IF($J366&gt;=$C366,Y$6,+($I366/$D366)*Y$6),0))</f>
        <v>0</v>
      </c>
      <c r="Z366" s="117" t="b">
        <f>IF('Copy &amp; Paste Roster Report Here'!$A363='Analytical Tests'!Z$7,IF($F366="N",IF($J366&gt;=$C366,Z$6,+($I366/$D366)*Z$6),0))</f>
        <v>0</v>
      </c>
      <c r="AA366" s="117" t="b">
        <f>IF('Copy &amp; Paste Roster Report Here'!$A363='Analytical Tests'!AA$7,IF($F366="N",IF($J366&gt;=$C366,AA$6,+($I366/$D366)*AA$6),0))</f>
        <v>0</v>
      </c>
      <c r="AB366" s="117" t="b">
        <f>IF('Copy &amp; Paste Roster Report Here'!$A363='Analytical Tests'!AB$7,IF($F366="N",IF($J366&gt;=$C366,AB$6,+($I366/$D366)*AB$6),0))</f>
        <v>0</v>
      </c>
      <c r="AC366" s="117" t="b">
        <f>IF('Copy &amp; Paste Roster Report Here'!$A363='Analytical Tests'!AC$7,IF($F366="N",IF($J366&gt;=$C366,AC$6,+($I366/$D366)*AC$6),0))</f>
        <v>0</v>
      </c>
      <c r="AD366" s="117" t="b">
        <f>IF('Copy &amp; Paste Roster Report Here'!$A363='Analytical Tests'!AD$7,IF($F366="N",IF($J366&gt;=$C366,AD$6,+($I366/$D366)*AD$6),0))</f>
        <v>0</v>
      </c>
      <c r="AE366" s="117" t="b">
        <f>IF('Copy &amp; Paste Roster Report Here'!$A363='Analytical Tests'!AE$7,IF($F366="N",IF($J366&gt;=$C366,AE$6,+($I366/$D366)*AE$6),0))</f>
        <v>0</v>
      </c>
      <c r="AF366" s="117" t="b">
        <f>IF('Copy &amp; Paste Roster Report Here'!$A363='Analytical Tests'!AF$7,IF($F366="N",IF($J366&gt;=$C366,AF$6,+($I366/$D366)*AF$6),0))</f>
        <v>0</v>
      </c>
      <c r="AG366" s="117" t="b">
        <f>IF('Copy &amp; Paste Roster Report Here'!$A363='Analytical Tests'!AG$7,IF($F366="N",IF($J366&gt;=$C366,AG$6,+($I366/$D366)*AG$6),0))</f>
        <v>0</v>
      </c>
      <c r="AH366" s="117" t="b">
        <f>IF('Copy &amp; Paste Roster Report Here'!$A363='Analytical Tests'!AH$7,IF($F366="N",IF($J366&gt;=$C366,AH$6,+($I366/$D366)*AH$6),0))</f>
        <v>0</v>
      </c>
      <c r="AI366" s="117" t="b">
        <f>IF('Copy &amp; Paste Roster Report Here'!$A363='Analytical Tests'!AI$7,IF($F366="N",IF($J366&gt;=$C366,AI$6,+($I366/$D366)*AI$6),0))</f>
        <v>0</v>
      </c>
      <c r="AJ366" s="79"/>
      <c r="AK366" s="118">
        <f>IF('Copy &amp; Paste Roster Report Here'!$A363=AK$7,IF('Copy &amp; Paste Roster Report Here'!$M363="FT",1,0),0)</f>
        <v>0</v>
      </c>
      <c r="AL366" s="118">
        <f>IF('Copy &amp; Paste Roster Report Here'!$A363=AL$7,IF('Copy &amp; Paste Roster Report Here'!$M363="FT",1,0),0)</f>
        <v>0</v>
      </c>
      <c r="AM366" s="118">
        <f>IF('Copy &amp; Paste Roster Report Here'!$A363=AM$7,IF('Copy &amp; Paste Roster Report Here'!$M363="FT",1,0),0)</f>
        <v>0</v>
      </c>
      <c r="AN366" s="118">
        <f>IF('Copy &amp; Paste Roster Report Here'!$A363=AN$7,IF('Copy &amp; Paste Roster Report Here'!$M363="FT",1,0),0)</f>
        <v>0</v>
      </c>
      <c r="AO366" s="118">
        <f>IF('Copy &amp; Paste Roster Report Here'!$A363=AO$7,IF('Copy &amp; Paste Roster Report Here'!$M363="FT",1,0),0)</f>
        <v>0</v>
      </c>
      <c r="AP366" s="118">
        <f>IF('Copy &amp; Paste Roster Report Here'!$A363=AP$7,IF('Copy &amp; Paste Roster Report Here'!$M363="FT",1,0),0)</f>
        <v>0</v>
      </c>
      <c r="AQ366" s="118">
        <f>IF('Copy &amp; Paste Roster Report Here'!$A363=AQ$7,IF('Copy &amp; Paste Roster Report Here'!$M363="FT",1,0),0)</f>
        <v>0</v>
      </c>
      <c r="AR366" s="118">
        <f>IF('Copy &amp; Paste Roster Report Here'!$A363=AR$7,IF('Copy &amp; Paste Roster Report Here'!$M363="FT",1,0),0)</f>
        <v>0</v>
      </c>
      <c r="AS366" s="118">
        <f>IF('Copy &amp; Paste Roster Report Here'!$A363=AS$7,IF('Copy &amp; Paste Roster Report Here'!$M363="FT",1,0),0)</f>
        <v>0</v>
      </c>
      <c r="AT366" s="118">
        <f>IF('Copy &amp; Paste Roster Report Here'!$A363=AT$7,IF('Copy &amp; Paste Roster Report Here'!$M363="FT",1,0),0)</f>
        <v>0</v>
      </c>
      <c r="AU366" s="118">
        <f>IF('Copy &amp; Paste Roster Report Here'!$A363=AU$7,IF('Copy &amp; Paste Roster Report Here'!$M363="FT",1,0),0)</f>
        <v>0</v>
      </c>
      <c r="AV366" s="73">
        <f t="shared" si="85"/>
        <v>0</v>
      </c>
      <c r="AW366" s="119">
        <f>IF('Copy &amp; Paste Roster Report Here'!$A363=AW$7,IF('Copy &amp; Paste Roster Report Here'!$M363="HT",1,0),0)</f>
        <v>0</v>
      </c>
      <c r="AX366" s="119">
        <f>IF('Copy &amp; Paste Roster Report Here'!$A363=AX$7,IF('Copy &amp; Paste Roster Report Here'!$M363="HT",1,0),0)</f>
        <v>0</v>
      </c>
      <c r="AY366" s="119">
        <f>IF('Copy &amp; Paste Roster Report Here'!$A363=AY$7,IF('Copy &amp; Paste Roster Report Here'!$M363="HT",1,0),0)</f>
        <v>0</v>
      </c>
      <c r="AZ366" s="119">
        <f>IF('Copy &amp; Paste Roster Report Here'!$A363=AZ$7,IF('Copy &amp; Paste Roster Report Here'!$M363="HT",1,0),0)</f>
        <v>0</v>
      </c>
      <c r="BA366" s="119">
        <f>IF('Copy &amp; Paste Roster Report Here'!$A363=BA$7,IF('Copy &amp; Paste Roster Report Here'!$M363="HT",1,0),0)</f>
        <v>0</v>
      </c>
      <c r="BB366" s="119">
        <f>IF('Copy &amp; Paste Roster Report Here'!$A363=BB$7,IF('Copy &amp; Paste Roster Report Here'!$M363="HT",1,0),0)</f>
        <v>0</v>
      </c>
      <c r="BC366" s="119">
        <f>IF('Copy &amp; Paste Roster Report Here'!$A363=BC$7,IF('Copy &amp; Paste Roster Report Here'!$M363="HT",1,0),0)</f>
        <v>0</v>
      </c>
      <c r="BD366" s="119">
        <f>IF('Copy &amp; Paste Roster Report Here'!$A363=BD$7,IF('Copy &amp; Paste Roster Report Here'!$M363="HT",1,0),0)</f>
        <v>0</v>
      </c>
      <c r="BE366" s="119">
        <f>IF('Copy &amp; Paste Roster Report Here'!$A363=BE$7,IF('Copy &amp; Paste Roster Report Here'!$M363="HT",1,0),0)</f>
        <v>0</v>
      </c>
      <c r="BF366" s="119">
        <f>IF('Copy &amp; Paste Roster Report Here'!$A363=BF$7,IF('Copy &amp; Paste Roster Report Here'!$M363="HT",1,0),0)</f>
        <v>0</v>
      </c>
      <c r="BG366" s="119">
        <f>IF('Copy &amp; Paste Roster Report Here'!$A363=BG$7,IF('Copy &amp; Paste Roster Report Here'!$M363="HT",1,0),0)</f>
        <v>0</v>
      </c>
      <c r="BH366" s="73">
        <f t="shared" si="86"/>
        <v>0</v>
      </c>
      <c r="BI366" s="120">
        <f>IF('Copy &amp; Paste Roster Report Here'!$A363=BI$7,IF('Copy &amp; Paste Roster Report Here'!$M363="MT",1,0),0)</f>
        <v>0</v>
      </c>
      <c r="BJ366" s="120">
        <f>IF('Copy &amp; Paste Roster Report Here'!$A363=BJ$7,IF('Copy &amp; Paste Roster Report Here'!$M363="MT",1,0),0)</f>
        <v>0</v>
      </c>
      <c r="BK366" s="120">
        <f>IF('Copy &amp; Paste Roster Report Here'!$A363=BK$7,IF('Copy &amp; Paste Roster Report Here'!$M363="MT",1,0),0)</f>
        <v>0</v>
      </c>
      <c r="BL366" s="120">
        <f>IF('Copy &amp; Paste Roster Report Here'!$A363=BL$7,IF('Copy &amp; Paste Roster Report Here'!$M363="MT",1,0),0)</f>
        <v>0</v>
      </c>
      <c r="BM366" s="120">
        <f>IF('Copy &amp; Paste Roster Report Here'!$A363=BM$7,IF('Copy &amp; Paste Roster Report Here'!$M363="MT",1,0),0)</f>
        <v>0</v>
      </c>
      <c r="BN366" s="120">
        <f>IF('Copy &amp; Paste Roster Report Here'!$A363=BN$7,IF('Copy &amp; Paste Roster Report Here'!$M363="MT",1,0),0)</f>
        <v>0</v>
      </c>
      <c r="BO366" s="120">
        <f>IF('Copy &amp; Paste Roster Report Here'!$A363=BO$7,IF('Copy &amp; Paste Roster Report Here'!$M363="MT",1,0),0)</f>
        <v>0</v>
      </c>
      <c r="BP366" s="120">
        <f>IF('Copy &amp; Paste Roster Report Here'!$A363=BP$7,IF('Copy &amp; Paste Roster Report Here'!$M363="MT",1,0),0)</f>
        <v>0</v>
      </c>
      <c r="BQ366" s="120">
        <f>IF('Copy &amp; Paste Roster Report Here'!$A363=BQ$7,IF('Copy &amp; Paste Roster Report Here'!$M363="MT",1,0),0)</f>
        <v>0</v>
      </c>
      <c r="BR366" s="120">
        <f>IF('Copy &amp; Paste Roster Report Here'!$A363=BR$7,IF('Copy &amp; Paste Roster Report Here'!$M363="MT",1,0),0)</f>
        <v>0</v>
      </c>
      <c r="BS366" s="120">
        <f>IF('Copy &amp; Paste Roster Report Here'!$A363=BS$7,IF('Copy &amp; Paste Roster Report Here'!$M363="MT",1,0),0)</f>
        <v>0</v>
      </c>
      <c r="BT366" s="73">
        <f t="shared" si="87"/>
        <v>0</v>
      </c>
      <c r="BU366" s="121">
        <f>IF('Copy &amp; Paste Roster Report Here'!$A363=BU$7,IF('Copy &amp; Paste Roster Report Here'!$M363="fy",1,0),0)</f>
        <v>0</v>
      </c>
      <c r="BV366" s="121">
        <f>IF('Copy &amp; Paste Roster Report Here'!$A363=BV$7,IF('Copy &amp; Paste Roster Report Here'!$M363="fy",1,0),0)</f>
        <v>0</v>
      </c>
      <c r="BW366" s="121">
        <f>IF('Copy &amp; Paste Roster Report Here'!$A363=BW$7,IF('Copy &amp; Paste Roster Report Here'!$M363="fy",1,0),0)</f>
        <v>0</v>
      </c>
      <c r="BX366" s="121">
        <f>IF('Copy &amp; Paste Roster Report Here'!$A363=BX$7,IF('Copy &amp; Paste Roster Report Here'!$M363="fy",1,0),0)</f>
        <v>0</v>
      </c>
      <c r="BY366" s="121">
        <f>IF('Copy &amp; Paste Roster Report Here'!$A363=BY$7,IF('Copy &amp; Paste Roster Report Here'!$M363="fy",1,0),0)</f>
        <v>0</v>
      </c>
      <c r="BZ366" s="121">
        <f>IF('Copy &amp; Paste Roster Report Here'!$A363=BZ$7,IF('Copy &amp; Paste Roster Report Here'!$M363="fy",1,0),0)</f>
        <v>0</v>
      </c>
      <c r="CA366" s="121">
        <f>IF('Copy &amp; Paste Roster Report Here'!$A363=CA$7,IF('Copy &amp; Paste Roster Report Here'!$M363="fy",1,0),0)</f>
        <v>0</v>
      </c>
      <c r="CB366" s="121">
        <f>IF('Copy &amp; Paste Roster Report Here'!$A363=CB$7,IF('Copy &amp; Paste Roster Report Here'!$M363="fy",1,0),0)</f>
        <v>0</v>
      </c>
      <c r="CC366" s="121">
        <f>IF('Copy &amp; Paste Roster Report Here'!$A363=CC$7,IF('Copy &amp; Paste Roster Report Here'!$M363="fy",1,0),0)</f>
        <v>0</v>
      </c>
      <c r="CD366" s="121">
        <f>IF('Copy &amp; Paste Roster Report Here'!$A363=CD$7,IF('Copy &amp; Paste Roster Report Here'!$M363="fy",1,0),0)</f>
        <v>0</v>
      </c>
      <c r="CE366" s="121">
        <f>IF('Copy &amp; Paste Roster Report Here'!$A363=CE$7,IF('Copy &amp; Paste Roster Report Here'!$M363="fy",1,0),0)</f>
        <v>0</v>
      </c>
      <c r="CF366" s="73">
        <f t="shared" si="88"/>
        <v>0</v>
      </c>
      <c r="CG366" s="122">
        <f>IF('Copy &amp; Paste Roster Report Here'!$A363=CG$7,IF('Copy &amp; Paste Roster Report Here'!$M363="RH",1,0),0)</f>
        <v>0</v>
      </c>
      <c r="CH366" s="122">
        <f>IF('Copy &amp; Paste Roster Report Here'!$A363=CH$7,IF('Copy &amp; Paste Roster Report Here'!$M363="RH",1,0),0)</f>
        <v>0</v>
      </c>
      <c r="CI366" s="122">
        <f>IF('Copy &amp; Paste Roster Report Here'!$A363=CI$7,IF('Copy &amp; Paste Roster Report Here'!$M363="RH",1,0),0)</f>
        <v>0</v>
      </c>
      <c r="CJ366" s="122">
        <f>IF('Copy &amp; Paste Roster Report Here'!$A363=CJ$7,IF('Copy &amp; Paste Roster Report Here'!$M363="RH",1,0),0)</f>
        <v>0</v>
      </c>
      <c r="CK366" s="122">
        <f>IF('Copy &amp; Paste Roster Report Here'!$A363=CK$7,IF('Copy &amp; Paste Roster Report Here'!$M363="RH",1,0),0)</f>
        <v>0</v>
      </c>
      <c r="CL366" s="122">
        <f>IF('Copy &amp; Paste Roster Report Here'!$A363=CL$7,IF('Copy &amp; Paste Roster Report Here'!$M363="RH",1,0),0)</f>
        <v>0</v>
      </c>
      <c r="CM366" s="122">
        <f>IF('Copy &amp; Paste Roster Report Here'!$A363=CM$7,IF('Copy &amp; Paste Roster Report Here'!$M363="RH",1,0),0)</f>
        <v>0</v>
      </c>
      <c r="CN366" s="122">
        <f>IF('Copy &amp; Paste Roster Report Here'!$A363=CN$7,IF('Copy &amp; Paste Roster Report Here'!$M363="RH",1,0),0)</f>
        <v>0</v>
      </c>
      <c r="CO366" s="122">
        <f>IF('Copy &amp; Paste Roster Report Here'!$A363=CO$7,IF('Copy &amp; Paste Roster Report Here'!$M363="RH",1,0),0)</f>
        <v>0</v>
      </c>
      <c r="CP366" s="122">
        <f>IF('Copy &amp; Paste Roster Report Here'!$A363=CP$7,IF('Copy &amp; Paste Roster Report Here'!$M363="RH",1,0),0)</f>
        <v>0</v>
      </c>
      <c r="CQ366" s="122">
        <f>IF('Copy &amp; Paste Roster Report Here'!$A363=CQ$7,IF('Copy &amp; Paste Roster Report Here'!$M363="RH",1,0),0)</f>
        <v>0</v>
      </c>
      <c r="CR366" s="73">
        <f t="shared" si="89"/>
        <v>0</v>
      </c>
      <c r="CS366" s="123">
        <f>IF('Copy &amp; Paste Roster Report Here'!$A363=CS$7,IF('Copy &amp; Paste Roster Report Here'!$M363="QT",1,0),0)</f>
        <v>0</v>
      </c>
      <c r="CT366" s="123">
        <f>IF('Copy &amp; Paste Roster Report Here'!$A363=CT$7,IF('Copy &amp; Paste Roster Report Here'!$M363="QT",1,0),0)</f>
        <v>0</v>
      </c>
      <c r="CU366" s="123">
        <f>IF('Copy &amp; Paste Roster Report Here'!$A363=CU$7,IF('Copy &amp; Paste Roster Report Here'!$M363="QT",1,0),0)</f>
        <v>0</v>
      </c>
      <c r="CV366" s="123">
        <f>IF('Copy &amp; Paste Roster Report Here'!$A363=CV$7,IF('Copy &amp; Paste Roster Report Here'!$M363="QT",1,0),0)</f>
        <v>0</v>
      </c>
      <c r="CW366" s="123">
        <f>IF('Copy &amp; Paste Roster Report Here'!$A363=CW$7,IF('Copy &amp; Paste Roster Report Here'!$M363="QT",1,0),0)</f>
        <v>0</v>
      </c>
      <c r="CX366" s="123">
        <f>IF('Copy &amp; Paste Roster Report Here'!$A363=CX$7,IF('Copy &amp; Paste Roster Report Here'!$M363="QT",1,0),0)</f>
        <v>0</v>
      </c>
      <c r="CY366" s="123">
        <f>IF('Copy &amp; Paste Roster Report Here'!$A363=CY$7,IF('Copy &amp; Paste Roster Report Here'!$M363="QT",1,0),0)</f>
        <v>0</v>
      </c>
      <c r="CZ366" s="123">
        <f>IF('Copy &amp; Paste Roster Report Here'!$A363=CZ$7,IF('Copy &amp; Paste Roster Report Here'!$M363="QT",1,0),0)</f>
        <v>0</v>
      </c>
      <c r="DA366" s="123">
        <f>IF('Copy &amp; Paste Roster Report Here'!$A363=DA$7,IF('Copy &amp; Paste Roster Report Here'!$M363="QT",1,0),0)</f>
        <v>0</v>
      </c>
      <c r="DB366" s="123">
        <f>IF('Copy &amp; Paste Roster Report Here'!$A363=DB$7,IF('Copy &amp; Paste Roster Report Here'!$M363="QT",1,0),0)</f>
        <v>0</v>
      </c>
      <c r="DC366" s="123">
        <f>IF('Copy &amp; Paste Roster Report Here'!$A363=DC$7,IF('Copy &amp; Paste Roster Report Here'!$M363="QT",1,0),0)</f>
        <v>0</v>
      </c>
      <c r="DD366" s="73">
        <f t="shared" si="90"/>
        <v>0</v>
      </c>
      <c r="DE366" s="124">
        <f>IF('Copy &amp; Paste Roster Report Here'!$A363=DE$7,IF('Copy &amp; Paste Roster Report Here'!$M363="xxxxxxxxxxx",1,0),0)</f>
        <v>0</v>
      </c>
      <c r="DF366" s="124">
        <f>IF('Copy &amp; Paste Roster Report Here'!$A363=DF$7,IF('Copy &amp; Paste Roster Report Here'!$M363="xxxxxxxxxxx",1,0),0)</f>
        <v>0</v>
      </c>
      <c r="DG366" s="124">
        <f>IF('Copy &amp; Paste Roster Report Here'!$A363=DG$7,IF('Copy &amp; Paste Roster Report Here'!$M363="xxxxxxxxxxx",1,0),0)</f>
        <v>0</v>
      </c>
      <c r="DH366" s="124">
        <f>IF('Copy &amp; Paste Roster Report Here'!$A363=DH$7,IF('Copy &amp; Paste Roster Report Here'!$M363="xxxxxxxxxxx",1,0),0)</f>
        <v>0</v>
      </c>
      <c r="DI366" s="124">
        <f>IF('Copy &amp; Paste Roster Report Here'!$A363=DI$7,IF('Copy &amp; Paste Roster Report Here'!$M363="xxxxxxxxxxx",1,0),0)</f>
        <v>0</v>
      </c>
      <c r="DJ366" s="124">
        <f>IF('Copy &amp; Paste Roster Report Here'!$A363=DJ$7,IF('Copy &amp; Paste Roster Report Here'!$M363="xxxxxxxxxxx",1,0),0)</f>
        <v>0</v>
      </c>
      <c r="DK366" s="124">
        <f>IF('Copy &amp; Paste Roster Report Here'!$A363=DK$7,IF('Copy &amp; Paste Roster Report Here'!$M363="xxxxxxxxxxx",1,0),0)</f>
        <v>0</v>
      </c>
      <c r="DL366" s="124">
        <f>IF('Copy &amp; Paste Roster Report Here'!$A363=DL$7,IF('Copy &amp; Paste Roster Report Here'!$M363="xxxxxxxxxxx",1,0),0)</f>
        <v>0</v>
      </c>
      <c r="DM366" s="124">
        <f>IF('Copy &amp; Paste Roster Report Here'!$A363=DM$7,IF('Copy &amp; Paste Roster Report Here'!$M363="xxxxxxxxxxx",1,0),0)</f>
        <v>0</v>
      </c>
      <c r="DN366" s="124">
        <f>IF('Copy &amp; Paste Roster Report Here'!$A363=DN$7,IF('Copy &amp; Paste Roster Report Here'!$M363="xxxxxxxxxxx",1,0),0)</f>
        <v>0</v>
      </c>
      <c r="DO366" s="124">
        <f>IF('Copy &amp; Paste Roster Report Here'!$A363=DO$7,IF('Copy &amp; Paste Roster Report Here'!$M363="xxxxxxxxxxx",1,0),0)</f>
        <v>0</v>
      </c>
      <c r="DP366" s="125">
        <f t="shared" si="91"/>
        <v>0</v>
      </c>
      <c r="DQ366" s="126">
        <f t="shared" si="92"/>
        <v>0</v>
      </c>
    </row>
    <row r="367" spans="1:121" x14ac:dyDescent="0.2">
      <c r="A367" s="111">
        <f t="shared" si="78"/>
        <v>0</v>
      </c>
      <c r="B367" s="111">
        <f t="shared" si="79"/>
        <v>0</v>
      </c>
      <c r="C367" s="112">
        <f>+('Copy &amp; Paste Roster Report Here'!$P364-'Copy &amp; Paste Roster Report Here'!$O364)/30</f>
        <v>0</v>
      </c>
      <c r="D367" s="112">
        <f>+('Copy &amp; Paste Roster Report Here'!$P364-'Copy &amp; Paste Roster Report Here'!$O364)</f>
        <v>0</v>
      </c>
      <c r="E367" s="111">
        <f>'Copy &amp; Paste Roster Report Here'!N364</f>
        <v>0</v>
      </c>
      <c r="F367" s="111" t="str">
        <f t="shared" si="80"/>
        <v>N</v>
      </c>
      <c r="G367" s="111">
        <f>'Copy &amp; Paste Roster Report Here'!R364</f>
        <v>0</v>
      </c>
      <c r="H367" s="113">
        <f t="shared" si="81"/>
        <v>0</v>
      </c>
      <c r="I367" s="112">
        <f>IF(F367="N",$F$5-'Copy &amp; Paste Roster Report Here'!O364,+'Copy &amp; Paste Roster Report Here'!Q364-'Copy &amp; Paste Roster Report Here'!O364)</f>
        <v>0</v>
      </c>
      <c r="J367" s="114">
        <f t="shared" si="82"/>
        <v>0</v>
      </c>
      <c r="K367" s="114">
        <f t="shared" si="83"/>
        <v>0</v>
      </c>
      <c r="L367" s="115">
        <f>'Copy &amp; Paste Roster Report Here'!F364</f>
        <v>0</v>
      </c>
      <c r="M367" s="116">
        <f t="shared" si="84"/>
        <v>0</v>
      </c>
      <c r="N367" s="117">
        <f>IF('Copy &amp; Paste Roster Report Here'!$A364='Analytical Tests'!N$7,IF($F367="Y",+$H367*N$6,0),0)</f>
        <v>0</v>
      </c>
      <c r="O367" s="117">
        <f>IF('Copy &amp; Paste Roster Report Here'!$A364='Analytical Tests'!O$7,IF($F367="Y",+$H367*O$6,0),0)</f>
        <v>0</v>
      </c>
      <c r="P367" s="117">
        <f>IF('Copy &amp; Paste Roster Report Here'!$A364='Analytical Tests'!P$7,IF($F367="Y",+$H367*P$6,0),0)</f>
        <v>0</v>
      </c>
      <c r="Q367" s="117">
        <f>IF('Copy &amp; Paste Roster Report Here'!$A364='Analytical Tests'!Q$7,IF($F367="Y",+$H367*Q$6,0),0)</f>
        <v>0</v>
      </c>
      <c r="R367" s="117">
        <f>IF('Copy &amp; Paste Roster Report Here'!$A364='Analytical Tests'!R$7,IF($F367="Y",+$H367*R$6,0),0)</f>
        <v>0</v>
      </c>
      <c r="S367" s="117">
        <f>IF('Copy &amp; Paste Roster Report Here'!$A364='Analytical Tests'!S$7,IF($F367="Y",+$H367*S$6,0),0)</f>
        <v>0</v>
      </c>
      <c r="T367" s="117">
        <f>IF('Copy &amp; Paste Roster Report Here'!$A364='Analytical Tests'!T$7,IF($F367="Y",+$H367*T$6,0),0)</f>
        <v>0</v>
      </c>
      <c r="U367" s="117">
        <f>IF('Copy &amp; Paste Roster Report Here'!$A364='Analytical Tests'!U$7,IF($F367="Y",+$H367*U$6,0),0)</f>
        <v>0</v>
      </c>
      <c r="V367" s="117">
        <f>IF('Copy &amp; Paste Roster Report Here'!$A364='Analytical Tests'!V$7,IF($F367="Y",+$H367*V$6,0),0)</f>
        <v>0</v>
      </c>
      <c r="W367" s="117">
        <f>IF('Copy &amp; Paste Roster Report Here'!$A364='Analytical Tests'!W$7,IF($F367="Y",+$H367*W$6,0),0)</f>
        <v>0</v>
      </c>
      <c r="X367" s="117">
        <f>IF('Copy &amp; Paste Roster Report Here'!$A364='Analytical Tests'!X$7,IF($F367="Y",+$H367*X$6,0),0)</f>
        <v>0</v>
      </c>
      <c r="Y367" s="117" t="b">
        <f>IF('Copy &amp; Paste Roster Report Here'!$A364='Analytical Tests'!Y$7,IF($F367="N",IF($J367&gt;=$C367,Y$6,+($I367/$D367)*Y$6),0))</f>
        <v>0</v>
      </c>
      <c r="Z367" s="117" t="b">
        <f>IF('Copy &amp; Paste Roster Report Here'!$A364='Analytical Tests'!Z$7,IF($F367="N",IF($J367&gt;=$C367,Z$6,+($I367/$D367)*Z$6),0))</f>
        <v>0</v>
      </c>
      <c r="AA367" s="117" t="b">
        <f>IF('Copy &amp; Paste Roster Report Here'!$A364='Analytical Tests'!AA$7,IF($F367="N",IF($J367&gt;=$C367,AA$6,+($I367/$D367)*AA$6),0))</f>
        <v>0</v>
      </c>
      <c r="AB367" s="117" t="b">
        <f>IF('Copy &amp; Paste Roster Report Here'!$A364='Analytical Tests'!AB$7,IF($F367="N",IF($J367&gt;=$C367,AB$6,+($I367/$D367)*AB$6),0))</f>
        <v>0</v>
      </c>
      <c r="AC367" s="117" t="b">
        <f>IF('Copy &amp; Paste Roster Report Here'!$A364='Analytical Tests'!AC$7,IF($F367="N",IF($J367&gt;=$C367,AC$6,+($I367/$D367)*AC$6),0))</f>
        <v>0</v>
      </c>
      <c r="AD367" s="117" t="b">
        <f>IF('Copy &amp; Paste Roster Report Here'!$A364='Analytical Tests'!AD$7,IF($F367="N",IF($J367&gt;=$C367,AD$6,+($I367/$D367)*AD$6),0))</f>
        <v>0</v>
      </c>
      <c r="AE367" s="117" t="b">
        <f>IF('Copy &amp; Paste Roster Report Here'!$A364='Analytical Tests'!AE$7,IF($F367="N",IF($J367&gt;=$C367,AE$6,+($I367/$D367)*AE$6),0))</f>
        <v>0</v>
      </c>
      <c r="AF367" s="117" t="b">
        <f>IF('Copy &amp; Paste Roster Report Here'!$A364='Analytical Tests'!AF$7,IF($F367="N",IF($J367&gt;=$C367,AF$6,+($I367/$D367)*AF$6),0))</f>
        <v>0</v>
      </c>
      <c r="AG367" s="117" t="b">
        <f>IF('Copy &amp; Paste Roster Report Here'!$A364='Analytical Tests'!AG$7,IF($F367="N",IF($J367&gt;=$C367,AG$6,+($I367/$D367)*AG$6),0))</f>
        <v>0</v>
      </c>
      <c r="AH367" s="117" t="b">
        <f>IF('Copy &amp; Paste Roster Report Here'!$A364='Analytical Tests'!AH$7,IF($F367="N",IF($J367&gt;=$C367,AH$6,+($I367/$D367)*AH$6),0))</f>
        <v>0</v>
      </c>
      <c r="AI367" s="117" t="b">
        <f>IF('Copy &amp; Paste Roster Report Here'!$A364='Analytical Tests'!AI$7,IF($F367="N",IF($J367&gt;=$C367,AI$6,+($I367/$D367)*AI$6),0))</f>
        <v>0</v>
      </c>
      <c r="AJ367" s="79"/>
      <c r="AK367" s="118">
        <f>IF('Copy &amp; Paste Roster Report Here'!$A364=AK$7,IF('Copy &amp; Paste Roster Report Here'!$M364="FT",1,0),0)</f>
        <v>0</v>
      </c>
      <c r="AL367" s="118">
        <f>IF('Copy &amp; Paste Roster Report Here'!$A364=AL$7,IF('Copy &amp; Paste Roster Report Here'!$M364="FT",1,0),0)</f>
        <v>0</v>
      </c>
      <c r="AM367" s="118">
        <f>IF('Copy &amp; Paste Roster Report Here'!$A364=AM$7,IF('Copy &amp; Paste Roster Report Here'!$M364="FT",1,0),0)</f>
        <v>0</v>
      </c>
      <c r="AN367" s="118">
        <f>IF('Copy &amp; Paste Roster Report Here'!$A364=AN$7,IF('Copy &amp; Paste Roster Report Here'!$M364="FT",1,0),0)</f>
        <v>0</v>
      </c>
      <c r="AO367" s="118">
        <f>IF('Copy &amp; Paste Roster Report Here'!$A364=AO$7,IF('Copy &amp; Paste Roster Report Here'!$M364="FT",1,0),0)</f>
        <v>0</v>
      </c>
      <c r="AP367" s="118">
        <f>IF('Copy &amp; Paste Roster Report Here'!$A364=AP$7,IF('Copy &amp; Paste Roster Report Here'!$M364="FT",1,0),0)</f>
        <v>0</v>
      </c>
      <c r="AQ367" s="118">
        <f>IF('Copy &amp; Paste Roster Report Here'!$A364=AQ$7,IF('Copy &amp; Paste Roster Report Here'!$M364="FT",1,0),0)</f>
        <v>0</v>
      </c>
      <c r="AR367" s="118">
        <f>IF('Copy &amp; Paste Roster Report Here'!$A364=AR$7,IF('Copy &amp; Paste Roster Report Here'!$M364="FT",1,0),0)</f>
        <v>0</v>
      </c>
      <c r="AS367" s="118">
        <f>IF('Copy &amp; Paste Roster Report Here'!$A364=AS$7,IF('Copy &amp; Paste Roster Report Here'!$M364="FT",1,0),0)</f>
        <v>0</v>
      </c>
      <c r="AT367" s="118">
        <f>IF('Copy &amp; Paste Roster Report Here'!$A364=AT$7,IF('Copy &amp; Paste Roster Report Here'!$M364="FT",1,0),0)</f>
        <v>0</v>
      </c>
      <c r="AU367" s="118">
        <f>IF('Copy &amp; Paste Roster Report Here'!$A364=AU$7,IF('Copy &amp; Paste Roster Report Here'!$M364="FT",1,0),0)</f>
        <v>0</v>
      </c>
      <c r="AV367" s="73">
        <f t="shared" si="85"/>
        <v>0</v>
      </c>
      <c r="AW367" s="119">
        <f>IF('Copy &amp; Paste Roster Report Here'!$A364=AW$7,IF('Copy &amp; Paste Roster Report Here'!$M364="HT",1,0),0)</f>
        <v>0</v>
      </c>
      <c r="AX367" s="119">
        <f>IF('Copy &amp; Paste Roster Report Here'!$A364=AX$7,IF('Copy &amp; Paste Roster Report Here'!$M364="HT",1,0),0)</f>
        <v>0</v>
      </c>
      <c r="AY367" s="119">
        <f>IF('Copy &amp; Paste Roster Report Here'!$A364=AY$7,IF('Copy &amp; Paste Roster Report Here'!$M364="HT",1,0),0)</f>
        <v>0</v>
      </c>
      <c r="AZ367" s="119">
        <f>IF('Copy &amp; Paste Roster Report Here'!$A364=AZ$7,IF('Copy &amp; Paste Roster Report Here'!$M364="HT",1,0),0)</f>
        <v>0</v>
      </c>
      <c r="BA367" s="119">
        <f>IF('Copy &amp; Paste Roster Report Here'!$A364=BA$7,IF('Copy &amp; Paste Roster Report Here'!$M364="HT",1,0),0)</f>
        <v>0</v>
      </c>
      <c r="BB367" s="119">
        <f>IF('Copy &amp; Paste Roster Report Here'!$A364=BB$7,IF('Copy &amp; Paste Roster Report Here'!$M364="HT",1,0),0)</f>
        <v>0</v>
      </c>
      <c r="BC367" s="119">
        <f>IF('Copy &amp; Paste Roster Report Here'!$A364=BC$7,IF('Copy &amp; Paste Roster Report Here'!$M364="HT",1,0),0)</f>
        <v>0</v>
      </c>
      <c r="BD367" s="119">
        <f>IF('Copy &amp; Paste Roster Report Here'!$A364=BD$7,IF('Copy &amp; Paste Roster Report Here'!$M364="HT",1,0),0)</f>
        <v>0</v>
      </c>
      <c r="BE367" s="119">
        <f>IF('Copy &amp; Paste Roster Report Here'!$A364=BE$7,IF('Copy &amp; Paste Roster Report Here'!$M364="HT",1,0),0)</f>
        <v>0</v>
      </c>
      <c r="BF367" s="119">
        <f>IF('Copy &amp; Paste Roster Report Here'!$A364=BF$7,IF('Copy &amp; Paste Roster Report Here'!$M364="HT",1,0),0)</f>
        <v>0</v>
      </c>
      <c r="BG367" s="119">
        <f>IF('Copy &amp; Paste Roster Report Here'!$A364=BG$7,IF('Copy &amp; Paste Roster Report Here'!$M364="HT",1,0),0)</f>
        <v>0</v>
      </c>
      <c r="BH367" s="73">
        <f t="shared" si="86"/>
        <v>0</v>
      </c>
      <c r="BI367" s="120">
        <f>IF('Copy &amp; Paste Roster Report Here'!$A364=BI$7,IF('Copy &amp; Paste Roster Report Here'!$M364="MT",1,0),0)</f>
        <v>0</v>
      </c>
      <c r="BJ367" s="120">
        <f>IF('Copy &amp; Paste Roster Report Here'!$A364=BJ$7,IF('Copy &amp; Paste Roster Report Here'!$M364="MT",1,0),0)</f>
        <v>0</v>
      </c>
      <c r="BK367" s="120">
        <f>IF('Copy &amp; Paste Roster Report Here'!$A364=BK$7,IF('Copy &amp; Paste Roster Report Here'!$M364="MT",1,0),0)</f>
        <v>0</v>
      </c>
      <c r="BL367" s="120">
        <f>IF('Copy &amp; Paste Roster Report Here'!$A364=BL$7,IF('Copy &amp; Paste Roster Report Here'!$M364="MT",1,0),0)</f>
        <v>0</v>
      </c>
      <c r="BM367" s="120">
        <f>IF('Copy &amp; Paste Roster Report Here'!$A364=BM$7,IF('Copy &amp; Paste Roster Report Here'!$M364="MT",1,0),0)</f>
        <v>0</v>
      </c>
      <c r="BN367" s="120">
        <f>IF('Copy &amp; Paste Roster Report Here'!$A364=BN$7,IF('Copy &amp; Paste Roster Report Here'!$M364="MT",1,0),0)</f>
        <v>0</v>
      </c>
      <c r="BO367" s="120">
        <f>IF('Copy &amp; Paste Roster Report Here'!$A364=BO$7,IF('Copy &amp; Paste Roster Report Here'!$M364="MT",1,0),0)</f>
        <v>0</v>
      </c>
      <c r="BP367" s="120">
        <f>IF('Copy &amp; Paste Roster Report Here'!$A364=BP$7,IF('Copy &amp; Paste Roster Report Here'!$M364="MT",1,0),0)</f>
        <v>0</v>
      </c>
      <c r="BQ367" s="120">
        <f>IF('Copy &amp; Paste Roster Report Here'!$A364=BQ$7,IF('Copy &amp; Paste Roster Report Here'!$M364="MT",1,0),0)</f>
        <v>0</v>
      </c>
      <c r="BR367" s="120">
        <f>IF('Copy &amp; Paste Roster Report Here'!$A364=BR$7,IF('Copy &amp; Paste Roster Report Here'!$M364="MT",1,0),0)</f>
        <v>0</v>
      </c>
      <c r="BS367" s="120">
        <f>IF('Copy &amp; Paste Roster Report Here'!$A364=BS$7,IF('Copy &amp; Paste Roster Report Here'!$M364="MT",1,0),0)</f>
        <v>0</v>
      </c>
      <c r="BT367" s="73">
        <f t="shared" si="87"/>
        <v>0</v>
      </c>
      <c r="BU367" s="121">
        <f>IF('Copy &amp; Paste Roster Report Here'!$A364=BU$7,IF('Copy &amp; Paste Roster Report Here'!$M364="fy",1,0),0)</f>
        <v>0</v>
      </c>
      <c r="BV367" s="121">
        <f>IF('Copy &amp; Paste Roster Report Here'!$A364=BV$7,IF('Copy &amp; Paste Roster Report Here'!$M364="fy",1,0),0)</f>
        <v>0</v>
      </c>
      <c r="BW367" s="121">
        <f>IF('Copy &amp; Paste Roster Report Here'!$A364=BW$7,IF('Copy &amp; Paste Roster Report Here'!$M364="fy",1,0),0)</f>
        <v>0</v>
      </c>
      <c r="BX367" s="121">
        <f>IF('Copy &amp; Paste Roster Report Here'!$A364=BX$7,IF('Copy &amp; Paste Roster Report Here'!$M364="fy",1,0),0)</f>
        <v>0</v>
      </c>
      <c r="BY367" s="121">
        <f>IF('Copy &amp; Paste Roster Report Here'!$A364=BY$7,IF('Copy &amp; Paste Roster Report Here'!$M364="fy",1,0),0)</f>
        <v>0</v>
      </c>
      <c r="BZ367" s="121">
        <f>IF('Copy &amp; Paste Roster Report Here'!$A364=BZ$7,IF('Copy &amp; Paste Roster Report Here'!$M364="fy",1,0),0)</f>
        <v>0</v>
      </c>
      <c r="CA367" s="121">
        <f>IF('Copy &amp; Paste Roster Report Here'!$A364=CA$7,IF('Copy &amp; Paste Roster Report Here'!$M364="fy",1,0),0)</f>
        <v>0</v>
      </c>
      <c r="CB367" s="121">
        <f>IF('Copy &amp; Paste Roster Report Here'!$A364=CB$7,IF('Copy &amp; Paste Roster Report Here'!$M364="fy",1,0),0)</f>
        <v>0</v>
      </c>
      <c r="CC367" s="121">
        <f>IF('Copy &amp; Paste Roster Report Here'!$A364=CC$7,IF('Copy &amp; Paste Roster Report Here'!$M364="fy",1,0),0)</f>
        <v>0</v>
      </c>
      <c r="CD367" s="121">
        <f>IF('Copy &amp; Paste Roster Report Here'!$A364=CD$7,IF('Copy &amp; Paste Roster Report Here'!$M364="fy",1,0),0)</f>
        <v>0</v>
      </c>
      <c r="CE367" s="121">
        <f>IF('Copy &amp; Paste Roster Report Here'!$A364=CE$7,IF('Copy &amp; Paste Roster Report Here'!$M364="fy",1,0),0)</f>
        <v>0</v>
      </c>
      <c r="CF367" s="73">
        <f t="shared" si="88"/>
        <v>0</v>
      </c>
      <c r="CG367" s="122">
        <f>IF('Copy &amp; Paste Roster Report Here'!$A364=CG$7,IF('Copy &amp; Paste Roster Report Here'!$M364="RH",1,0),0)</f>
        <v>0</v>
      </c>
      <c r="CH367" s="122">
        <f>IF('Copy &amp; Paste Roster Report Here'!$A364=CH$7,IF('Copy &amp; Paste Roster Report Here'!$M364="RH",1,0),0)</f>
        <v>0</v>
      </c>
      <c r="CI367" s="122">
        <f>IF('Copy &amp; Paste Roster Report Here'!$A364=CI$7,IF('Copy &amp; Paste Roster Report Here'!$M364="RH",1,0),0)</f>
        <v>0</v>
      </c>
      <c r="CJ367" s="122">
        <f>IF('Copy &amp; Paste Roster Report Here'!$A364=CJ$7,IF('Copy &amp; Paste Roster Report Here'!$M364="RH",1,0),0)</f>
        <v>0</v>
      </c>
      <c r="CK367" s="122">
        <f>IF('Copy &amp; Paste Roster Report Here'!$A364=CK$7,IF('Copy &amp; Paste Roster Report Here'!$M364="RH",1,0),0)</f>
        <v>0</v>
      </c>
      <c r="CL367" s="122">
        <f>IF('Copy &amp; Paste Roster Report Here'!$A364=CL$7,IF('Copy &amp; Paste Roster Report Here'!$M364="RH",1,0),0)</f>
        <v>0</v>
      </c>
      <c r="CM367" s="122">
        <f>IF('Copy &amp; Paste Roster Report Here'!$A364=CM$7,IF('Copy &amp; Paste Roster Report Here'!$M364="RH",1,0),0)</f>
        <v>0</v>
      </c>
      <c r="CN367" s="122">
        <f>IF('Copy &amp; Paste Roster Report Here'!$A364=CN$7,IF('Copy &amp; Paste Roster Report Here'!$M364="RH",1,0),0)</f>
        <v>0</v>
      </c>
      <c r="CO367" s="122">
        <f>IF('Copy &amp; Paste Roster Report Here'!$A364=CO$7,IF('Copy &amp; Paste Roster Report Here'!$M364="RH",1,0),0)</f>
        <v>0</v>
      </c>
      <c r="CP367" s="122">
        <f>IF('Copy &amp; Paste Roster Report Here'!$A364=CP$7,IF('Copy &amp; Paste Roster Report Here'!$M364="RH",1,0),0)</f>
        <v>0</v>
      </c>
      <c r="CQ367" s="122">
        <f>IF('Copy &amp; Paste Roster Report Here'!$A364=CQ$7,IF('Copy &amp; Paste Roster Report Here'!$M364="RH",1,0),0)</f>
        <v>0</v>
      </c>
      <c r="CR367" s="73">
        <f t="shared" si="89"/>
        <v>0</v>
      </c>
      <c r="CS367" s="123">
        <f>IF('Copy &amp; Paste Roster Report Here'!$A364=CS$7,IF('Copy &amp; Paste Roster Report Here'!$M364="QT",1,0),0)</f>
        <v>0</v>
      </c>
      <c r="CT367" s="123">
        <f>IF('Copy &amp; Paste Roster Report Here'!$A364=CT$7,IF('Copy &amp; Paste Roster Report Here'!$M364="QT",1,0),0)</f>
        <v>0</v>
      </c>
      <c r="CU367" s="123">
        <f>IF('Copy &amp; Paste Roster Report Here'!$A364=CU$7,IF('Copy &amp; Paste Roster Report Here'!$M364="QT",1,0),0)</f>
        <v>0</v>
      </c>
      <c r="CV367" s="123">
        <f>IF('Copy &amp; Paste Roster Report Here'!$A364=CV$7,IF('Copy &amp; Paste Roster Report Here'!$M364="QT",1,0),0)</f>
        <v>0</v>
      </c>
      <c r="CW367" s="123">
        <f>IF('Copy &amp; Paste Roster Report Here'!$A364=CW$7,IF('Copy &amp; Paste Roster Report Here'!$M364="QT",1,0),0)</f>
        <v>0</v>
      </c>
      <c r="CX367" s="123">
        <f>IF('Copy &amp; Paste Roster Report Here'!$A364=CX$7,IF('Copy &amp; Paste Roster Report Here'!$M364="QT",1,0),0)</f>
        <v>0</v>
      </c>
      <c r="CY367" s="123">
        <f>IF('Copy &amp; Paste Roster Report Here'!$A364=CY$7,IF('Copy &amp; Paste Roster Report Here'!$M364="QT",1,0),0)</f>
        <v>0</v>
      </c>
      <c r="CZ367" s="123">
        <f>IF('Copy &amp; Paste Roster Report Here'!$A364=CZ$7,IF('Copy &amp; Paste Roster Report Here'!$M364="QT",1,0),0)</f>
        <v>0</v>
      </c>
      <c r="DA367" s="123">
        <f>IF('Copy &amp; Paste Roster Report Here'!$A364=DA$7,IF('Copy &amp; Paste Roster Report Here'!$M364="QT",1,0),0)</f>
        <v>0</v>
      </c>
      <c r="DB367" s="123">
        <f>IF('Copy &amp; Paste Roster Report Here'!$A364=DB$7,IF('Copy &amp; Paste Roster Report Here'!$M364="QT",1,0),0)</f>
        <v>0</v>
      </c>
      <c r="DC367" s="123">
        <f>IF('Copy &amp; Paste Roster Report Here'!$A364=DC$7,IF('Copy &amp; Paste Roster Report Here'!$M364="QT",1,0),0)</f>
        <v>0</v>
      </c>
      <c r="DD367" s="73">
        <f t="shared" si="90"/>
        <v>0</v>
      </c>
      <c r="DE367" s="124">
        <f>IF('Copy &amp; Paste Roster Report Here'!$A364=DE$7,IF('Copy &amp; Paste Roster Report Here'!$M364="xxxxxxxxxxx",1,0),0)</f>
        <v>0</v>
      </c>
      <c r="DF367" s="124">
        <f>IF('Copy &amp; Paste Roster Report Here'!$A364=DF$7,IF('Copy &amp; Paste Roster Report Here'!$M364="xxxxxxxxxxx",1,0),0)</f>
        <v>0</v>
      </c>
      <c r="DG367" s="124">
        <f>IF('Copy &amp; Paste Roster Report Here'!$A364=DG$7,IF('Copy &amp; Paste Roster Report Here'!$M364="xxxxxxxxxxx",1,0),0)</f>
        <v>0</v>
      </c>
      <c r="DH367" s="124">
        <f>IF('Copy &amp; Paste Roster Report Here'!$A364=DH$7,IF('Copy &amp; Paste Roster Report Here'!$M364="xxxxxxxxxxx",1,0),0)</f>
        <v>0</v>
      </c>
      <c r="DI367" s="124">
        <f>IF('Copy &amp; Paste Roster Report Here'!$A364=DI$7,IF('Copy &amp; Paste Roster Report Here'!$M364="xxxxxxxxxxx",1,0),0)</f>
        <v>0</v>
      </c>
      <c r="DJ367" s="124">
        <f>IF('Copy &amp; Paste Roster Report Here'!$A364=DJ$7,IF('Copy &amp; Paste Roster Report Here'!$M364="xxxxxxxxxxx",1,0),0)</f>
        <v>0</v>
      </c>
      <c r="DK367" s="124">
        <f>IF('Copy &amp; Paste Roster Report Here'!$A364=DK$7,IF('Copy &amp; Paste Roster Report Here'!$M364="xxxxxxxxxxx",1,0),0)</f>
        <v>0</v>
      </c>
      <c r="DL367" s="124">
        <f>IF('Copy &amp; Paste Roster Report Here'!$A364=DL$7,IF('Copy &amp; Paste Roster Report Here'!$M364="xxxxxxxxxxx",1,0),0)</f>
        <v>0</v>
      </c>
      <c r="DM367" s="124">
        <f>IF('Copy &amp; Paste Roster Report Here'!$A364=DM$7,IF('Copy &amp; Paste Roster Report Here'!$M364="xxxxxxxxxxx",1,0),0)</f>
        <v>0</v>
      </c>
      <c r="DN367" s="124">
        <f>IF('Copy &amp; Paste Roster Report Here'!$A364=DN$7,IF('Copy &amp; Paste Roster Report Here'!$M364="xxxxxxxxxxx",1,0),0)</f>
        <v>0</v>
      </c>
      <c r="DO367" s="124">
        <f>IF('Copy &amp; Paste Roster Report Here'!$A364=DO$7,IF('Copy &amp; Paste Roster Report Here'!$M364="xxxxxxxxxxx",1,0),0)</f>
        <v>0</v>
      </c>
      <c r="DP367" s="125">
        <f t="shared" si="91"/>
        <v>0</v>
      </c>
      <c r="DQ367" s="126">
        <f t="shared" si="92"/>
        <v>0</v>
      </c>
    </row>
    <row r="368" spans="1:121" x14ac:dyDescent="0.2">
      <c r="A368" s="111">
        <f t="shared" si="78"/>
        <v>0</v>
      </c>
      <c r="B368" s="111">
        <f t="shared" si="79"/>
        <v>0</v>
      </c>
      <c r="C368" s="112">
        <f>+('Copy &amp; Paste Roster Report Here'!$P365-'Copy &amp; Paste Roster Report Here'!$O365)/30</f>
        <v>0</v>
      </c>
      <c r="D368" s="112">
        <f>+('Copy &amp; Paste Roster Report Here'!$P365-'Copy &amp; Paste Roster Report Here'!$O365)</f>
        <v>0</v>
      </c>
      <c r="E368" s="111">
        <f>'Copy &amp; Paste Roster Report Here'!N365</f>
        <v>0</v>
      </c>
      <c r="F368" s="111" t="str">
        <f t="shared" si="80"/>
        <v>N</v>
      </c>
      <c r="G368" s="111">
        <f>'Copy &amp; Paste Roster Report Here'!R365</f>
        <v>0</v>
      </c>
      <c r="H368" s="113">
        <f t="shared" si="81"/>
        <v>0</v>
      </c>
      <c r="I368" s="112">
        <f>IF(F368="N",$F$5-'Copy &amp; Paste Roster Report Here'!O365,+'Copy &amp; Paste Roster Report Here'!Q365-'Copy &amp; Paste Roster Report Here'!O365)</f>
        <v>0</v>
      </c>
      <c r="J368" s="114">
        <f t="shared" si="82"/>
        <v>0</v>
      </c>
      <c r="K368" s="114">
        <f t="shared" si="83"/>
        <v>0</v>
      </c>
      <c r="L368" s="115">
        <f>'Copy &amp; Paste Roster Report Here'!F365</f>
        <v>0</v>
      </c>
      <c r="M368" s="116">
        <f t="shared" si="84"/>
        <v>0</v>
      </c>
      <c r="N368" s="117">
        <f>IF('Copy &amp; Paste Roster Report Here'!$A365='Analytical Tests'!N$7,IF($F368="Y",+$H368*N$6,0),0)</f>
        <v>0</v>
      </c>
      <c r="O368" s="117">
        <f>IF('Copy &amp; Paste Roster Report Here'!$A365='Analytical Tests'!O$7,IF($F368="Y",+$H368*O$6,0),0)</f>
        <v>0</v>
      </c>
      <c r="P368" s="117">
        <f>IF('Copy &amp; Paste Roster Report Here'!$A365='Analytical Tests'!P$7,IF($F368="Y",+$H368*P$6,0),0)</f>
        <v>0</v>
      </c>
      <c r="Q368" s="117">
        <f>IF('Copy &amp; Paste Roster Report Here'!$A365='Analytical Tests'!Q$7,IF($F368="Y",+$H368*Q$6,0),0)</f>
        <v>0</v>
      </c>
      <c r="R368" s="117">
        <f>IF('Copy &amp; Paste Roster Report Here'!$A365='Analytical Tests'!R$7,IF($F368="Y",+$H368*R$6,0),0)</f>
        <v>0</v>
      </c>
      <c r="S368" s="117">
        <f>IF('Copy &amp; Paste Roster Report Here'!$A365='Analytical Tests'!S$7,IF($F368="Y",+$H368*S$6,0),0)</f>
        <v>0</v>
      </c>
      <c r="T368" s="117">
        <f>IF('Copy &amp; Paste Roster Report Here'!$A365='Analytical Tests'!T$7,IF($F368="Y",+$H368*T$6,0),0)</f>
        <v>0</v>
      </c>
      <c r="U368" s="117">
        <f>IF('Copy &amp; Paste Roster Report Here'!$A365='Analytical Tests'!U$7,IF($F368="Y",+$H368*U$6,0),0)</f>
        <v>0</v>
      </c>
      <c r="V368" s="117">
        <f>IF('Copy &amp; Paste Roster Report Here'!$A365='Analytical Tests'!V$7,IF($F368="Y",+$H368*V$6,0),0)</f>
        <v>0</v>
      </c>
      <c r="W368" s="117">
        <f>IF('Copy &amp; Paste Roster Report Here'!$A365='Analytical Tests'!W$7,IF($F368="Y",+$H368*W$6,0),0)</f>
        <v>0</v>
      </c>
      <c r="X368" s="117">
        <f>IF('Copy &amp; Paste Roster Report Here'!$A365='Analytical Tests'!X$7,IF($F368="Y",+$H368*X$6,0),0)</f>
        <v>0</v>
      </c>
      <c r="Y368" s="117" t="b">
        <f>IF('Copy &amp; Paste Roster Report Here'!$A365='Analytical Tests'!Y$7,IF($F368="N",IF($J368&gt;=$C368,Y$6,+($I368/$D368)*Y$6),0))</f>
        <v>0</v>
      </c>
      <c r="Z368" s="117" t="b">
        <f>IF('Copy &amp; Paste Roster Report Here'!$A365='Analytical Tests'!Z$7,IF($F368="N",IF($J368&gt;=$C368,Z$6,+($I368/$D368)*Z$6),0))</f>
        <v>0</v>
      </c>
      <c r="AA368" s="117" t="b">
        <f>IF('Copy &amp; Paste Roster Report Here'!$A365='Analytical Tests'!AA$7,IF($F368="N",IF($J368&gt;=$C368,AA$6,+($I368/$D368)*AA$6),0))</f>
        <v>0</v>
      </c>
      <c r="AB368" s="117" t="b">
        <f>IF('Copy &amp; Paste Roster Report Here'!$A365='Analytical Tests'!AB$7,IF($F368="N",IF($J368&gt;=$C368,AB$6,+($I368/$D368)*AB$6),0))</f>
        <v>0</v>
      </c>
      <c r="AC368" s="117" t="b">
        <f>IF('Copy &amp; Paste Roster Report Here'!$A365='Analytical Tests'!AC$7,IF($F368="N",IF($J368&gt;=$C368,AC$6,+($I368/$D368)*AC$6),0))</f>
        <v>0</v>
      </c>
      <c r="AD368" s="117" t="b">
        <f>IF('Copy &amp; Paste Roster Report Here'!$A365='Analytical Tests'!AD$7,IF($F368="N",IF($J368&gt;=$C368,AD$6,+($I368/$D368)*AD$6),0))</f>
        <v>0</v>
      </c>
      <c r="AE368" s="117" t="b">
        <f>IF('Copy &amp; Paste Roster Report Here'!$A365='Analytical Tests'!AE$7,IF($F368="N",IF($J368&gt;=$C368,AE$6,+($I368/$D368)*AE$6),0))</f>
        <v>0</v>
      </c>
      <c r="AF368" s="117" t="b">
        <f>IF('Copy &amp; Paste Roster Report Here'!$A365='Analytical Tests'!AF$7,IF($F368="N",IF($J368&gt;=$C368,AF$6,+($I368/$D368)*AF$6),0))</f>
        <v>0</v>
      </c>
      <c r="AG368" s="117" t="b">
        <f>IF('Copy &amp; Paste Roster Report Here'!$A365='Analytical Tests'!AG$7,IF($F368="N",IF($J368&gt;=$C368,AG$6,+($I368/$D368)*AG$6),0))</f>
        <v>0</v>
      </c>
      <c r="AH368" s="117" t="b">
        <f>IF('Copy &amp; Paste Roster Report Here'!$A365='Analytical Tests'!AH$7,IF($F368="N",IF($J368&gt;=$C368,AH$6,+($I368/$D368)*AH$6),0))</f>
        <v>0</v>
      </c>
      <c r="AI368" s="117" t="b">
        <f>IF('Copy &amp; Paste Roster Report Here'!$A365='Analytical Tests'!AI$7,IF($F368="N",IF($J368&gt;=$C368,AI$6,+($I368/$D368)*AI$6),0))</f>
        <v>0</v>
      </c>
      <c r="AJ368" s="79"/>
      <c r="AK368" s="118">
        <f>IF('Copy &amp; Paste Roster Report Here'!$A365=AK$7,IF('Copy &amp; Paste Roster Report Here'!$M365="FT",1,0),0)</f>
        <v>0</v>
      </c>
      <c r="AL368" s="118">
        <f>IF('Copy &amp; Paste Roster Report Here'!$A365=AL$7,IF('Copy &amp; Paste Roster Report Here'!$M365="FT",1,0),0)</f>
        <v>0</v>
      </c>
      <c r="AM368" s="118">
        <f>IF('Copy &amp; Paste Roster Report Here'!$A365=AM$7,IF('Copy &amp; Paste Roster Report Here'!$M365="FT",1,0),0)</f>
        <v>0</v>
      </c>
      <c r="AN368" s="118">
        <f>IF('Copy &amp; Paste Roster Report Here'!$A365=AN$7,IF('Copy &amp; Paste Roster Report Here'!$M365="FT",1,0),0)</f>
        <v>0</v>
      </c>
      <c r="AO368" s="118">
        <f>IF('Copy &amp; Paste Roster Report Here'!$A365=AO$7,IF('Copy &amp; Paste Roster Report Here'!$M365="FT",1,0),0)</f>
        <v>0</v>
      </c>
      <c r="AP368" s="118">
        <f>IF('Copy &amp; Paste Roster Report Here'!$A365=AP$7,IF('Copy &amp; Paste Roster Report Here'!$M365="FT",1,0),0)</f>
        <v>0</v>
      </c>
      <c r="AQ368" s="118">
        <f>IF('Copy &amp; Paste Roster Report Here'!$A365=AQ$7,IF('Copy &amp; Paste Roster Report Here'!$M365="FT",1,0),0)</f>
        <v>0</v>
      </c>
      <c r="AR368" s="118">
        <f>IF('Copy &amp; Paste Roster Report Here'!$A365=AR$7,IF('Copy &amp; Paste Roster Report Here'!$M365="FT",1,0),0)</f>
        <v>0</v>
      </c>
      <c r="AS368" s="118">
        <f>IF('Copy &amp; Paste Roster Report Here'!$A365=AS$7,IF('Copy &amp; Paste Roster Report Here'!$M365="FT",1,0),0)</f>
        <v>0</v>
      </c>
      <c r="AT368" s="118">
        <f>IF('Copy &amp; Paste Roster Report Here'!$A365=AT$7,IF('Copy &amp; Paste Roster Report Here'!$M365="FT",1,0),0)</f>
        <v>0</v>
      </c>
      <c r="AU368" s="118">
        <f>IF('Copy &amp; Paste Roster Report Here'!$A365=AU$7,IF('Copy &amp; Paste Roster Report Here'!$M365="FT",1,0),0)</f>
        <v>0</v>
      </c>
      <c r="AV368" s="73">
        <f t="shared" si="85"/>
        <v>0</v>
      </c>
      <c r="AW368" s="119">
        <f>IF('Copy &amp; Paste Roster Report Here'!$A365=AW$7,IF('Copy &amp; Paste Roster Report Here'!$M365="HT",1,0),0)</f>
        <v>0</v>
      </c>
      <c r="AX368" s="119">
        <f>IF('Copy &amp; Paste Roster Report Here'!$A365=AX$7,IF('Copy &amp; Paste Roster Report Here'!$M365="HT",1,0),0)</f>
        <v>0</v>
      </c>
      <c r="AY368" s="119">
        <f>IF('Copy &amp; Paste Roster Report Here'!$A365=AY$7,IF('Copy &amp; Paste Roster Report Here'!$M365="HT",1,0),0)</f>
        <v>0</v>
      </c>
      <c r="AZ368" s="119">
        <f>IF('Copy &amp; Paste Roster Report Here'!$A365=AZ$7,IF('Copy &amp; Paste Roster Report Here'!$M365="HT",1,0),0)</f>
        <v>0</v>
      </c>
      <c r="BA368" s="119">
        <f>IF('Copy &amp; Paste Roster Report Here'!$A365=BA$7,IF('Copy &amp; Paste Roster Report Here'!$M365="HT",1,0),0)</f>
        <v>0</v>
      </c>
      <c r="BB368" s="119">
        <f>IF('Copy &amp; Paste Roster Report Here'!$A365=BB$7,IF('Copy &amp; Paste Roster Report Here'!$M365="HT",1,0),0)</f>
        <v>0</v>
      </c>
      <c r="BC368" s="119">
        <f>IF('Copy &amp; Paste Roster Report Here'!$A365=BC$7,IF('Copy &amp; Paste Roster Report Here'!$M365="HT",1,0),0)</f>
        <v>0</v>
      </c>
      <c r="BD368" s="119">
        <f>IF('Copy &amp; Paste Roster Report Here'!$A365=BD$7,IF('Copy &amp; Paste Roster Report Here'!$M365="HT",1,0),0)</f>
        <v>0</v>
      </c>
      <c r="BE368" s="119">
        <f>IF('Copy &amp; Paste Roster Report Here'!$A365=BE$7,IF('Copy &amp; Paste Roster Report Here'!$M365="HT",1,0),0)</f>
        <v>0</v>
      </c>
      <c r="BF368" s="119">
        <f>IF('Copy &amp; Paste Roster Report Here'!$A365=BF$7,IF('Copy &amp; Paste Roster Report Here'!$M365="HT",1,0),0)</f>
        <v>0</v>
      </c>
      <c r="BG368" s="119">
        <f>IF('Copy &amp; Paste Roster Report Here'!$A365=BG$7,IF('Copy &amp; Paste Roster Report Here'!$M365="HT",1,0),0)</f>
        <v>0</v>
      </c>
      <c r="BH368" s="73">
        <f t="shared" si="86"/>
        <v>0</v>
      </c>
      <c r="BI368" s="120">
        <f>IF('Copy &amp; Paste Roster Report Here'!$A365=BI$7,IF('Copy &amp; Paste Roster Report Here'!$M365="MT",1,0),0)</f>
        <v>0</v>
      </c>
      <c r="BJ368" s="120">
        <f>IF('Copy &amp; Paste Roster Report Here'!$A365=BJ$7,IF('Copy &amp; Paste Roster Report Here'!$M365="MT",1,0),0)</f>
        <v>0</v>
      </c>
      <c r="BK368" s="120">
        <f>IF('Copy &amp; Paste Roster Report Here'!$A365=BK$7,IF('Copy &amp; Paste Roster Report Here'!$M365="MT",1,0),0)</f>
        <v>0</v>
      </c>
      <c r="BL368" s="120">
        <f>IF('Copy &amp; Paste Roster Report Here'!$A365=BL$7,IF('Copy &amp; Paste Roster Report Here'!$M365="MT",1,0),0)</f>
        <v>0</v>
      </c>
      <c r="BM368" s="120">
        <f>IF('Copy &amp; Paste Roster Report Here'!$A365=BM$7,IF('Copy &amp; Paste Roster Report Here'!$M365="MT",1,0),0)</f>
        <v>0</v>
      </c>
      <c r="BN368" s="120">
        <f>IF('Copy &amp; Paste Roster Report Here'!$A365=BN$7,IF('Copy &amp; Paste Roster Report Here'!$M365="MT",1,0),0)</f>
        <v>0</v>
      </c>
      <c r="BO368" s="120">
        <f>IF('Copy &amp; Paste Roster Report Here'!$A365=BO$7,IF('Copy &amp; Paste Roster Report Here'!$M365="MT",1,0),0)</f>
        <v>0</v>
      </c>
      <c r="BP368" s="120">
        <f>IF('Copy &amp; Paste Roster Report Here'!$A365=BP$7,IF('Copy &amp; Paste Roster Report Here'!$M365="MT",1,0),0)</f>
        <v>0</v>
      </c>
      <c r="BQ368" s="120">
        <f>IF('Copy &amp; Paste Roster Report Here'!$A365=BQ$7,IF('Copy &amp; Paste Roster Report Here'!$M365="MT",1,0),0)</f>
        <v>0</v>
      </c>
      <c r="BR368" s="120">
        <f>IF('Copy &amp; Paste Roster Report Here'!$A365=BR$7,IF('Copy &amp; Paste Roster Report Here'!$M365="MT",1,0),0)</f>
        <v>0</v>
      </c>
      <c r="BS368" s="120">
        <f>IF('Copy &amp; Paste Roster Report Here'!$A365=BS$7,IF('Copy &amp; Paste Roster Report Here'!$M365="MT",1,0),0)</f>
        <v>0</v>
      </c>
      <c r="BT368" s="73">
        <f t="shared" si="87"/>
        <v>0</v>
      </c>
      <c r="BU368" s="121">
        <f>IF('Copy &amp; Paste Roster Report Here'!$A365=BU$7,IF('Copy &amp; Paste Roster Report Here'!$M365="fy",1,0),0)</f>
        <v>0</v>
      </c>
      <c r="BV368" s="121">
        <f>IF('Copy &amp; Paste Roster Report Here'!$A365=BV$7,IF('Copy &amp; Paste Roster Report Here'!$M365="fy",1,0),0)</f>
        <v>0</v>
      </c>
      <c r="BW368" s="121">
        <f>IF('Copy &amp; Paste Roster Report Here'!$A365=BW$7,IF('Copy &amp; Paste Roster Report Here'!$M365="fy",1,0),0)</f>
        <v>0</v>
      </c>
      <c r="BX368" s="121">
        <f>IF('Copy &amp; Paste Roster Report Here'!$A365=BX$7,IF('Copy &amp; Paste Roster Report Here'!$M365="fy",1,0),0)</f>
        <v>0</v>
      </c>
      <c r="BY368" s="121">
        <f>IF('Copy &amp; Paste Roster Report Here'!$A365=BY$7,IF('Copy &amp; Paste Roster Report Here'!$M365="fy",1,0),0)</f>
        <v>0</v>
      </c>
      <c r="BZ368" s="121">
        <f>IF('Copy &amp; Paste Roster Report Here'!$A365=BZ$7,IF('Copy &amp; Paste Roster Report Here'!$M365="fy",1,0),0)</f>
        <v>0</v>
      </c>
      <c r="CA368" s="121">
        <f>IF('Copy &amp; Paste Roster Report Here'!$A365=CA$7,IF('Copy &amp; Paste Roster Report Here'!$M365="fy",1,0),0)</f>
        <v>0</v>
      </c>
      <c r="CB368" s="121">
        <f>IF('Copy &amp; Paste Roster Report Here'!$A365=CB$7,IF('Copy &amp; Paste Roster Report Here'!$M365="fy",1,0),0)</f>
        <v>0</v>
      </c>
      <c r="CC368" s="121">
        <f>IF('Copy &amp; Paste Roster Report Here'!$A365=CC$7,IF('Copy &amp; Paste Roster Report Here'!$M365="fy",1,0),0)</f>
        <v>0</v>
      </c>
      <c r="CD368" s="121">
        <f>IF('Copy &amp; Paste Roster Report Here'!$A365=CD$7,IF('Copy &amp; Paste Roster Report Here'!$M365="fy",1,0),0)</f>
        <v>0</v>
      </c>
      <c r="CE368" s="121">
        <f>IF('Copy &amp; Paste Roster Report Here'!$A365=CE$7,IF('Copy &amp; Paste Roster Report Here'!$M365="fy",1,0),0)</f>
        <v>0</v>
      </c>
      <c r="CF368" s="73">
        <f t="shared" si="88"/>
        <v>0</v>
      </c>
      <c r="CG368" s="122">
        <f>IF('Copy &amp; Paste Roster Report Here'!$A365=CG$7,IF('Copy &amp; Paste Roster Report Here'!$M365="RH",1,0),0)</f>
        <v>0</v>
      </c>
      <c r="CH368" s="122">
        <f>IF('Copy &amp; Paste Roster Report Here'!$A365=CH$7,IF('Copy &amp; Paste Roster Report Here'!$M365="RH",1,0),0)</f>
        <v>0</v>
      </c>
      <c r="CI368" s="122">
        <f>IF('Copy &amp; Paste Roster Report Here'!$A365=CI$7,IF('Copy &amp; Paste Roster Report Here'!$M365="RH",1,0),0)</f>
        <v>0</v>
      </c>
      <c r="CJ368" s="122">
        <f>IF('Copy &amp; Paste Roster Report Here'!$A365=CJ$7,IF('Copy &amp; Paste Roster Report Here'!$M365="RH",1,0),0)</f>
        <v>0</v>
      </c>
      <c r="CK368" s="122">
        <f>IF('Copy &amp; Paste Roster Report Here'!$A365=CK$7,IF('Copy &amp; Paste Roster Report Here'!$M365="RH",1,0),0)</f>
        <v>0</v>
      </c>
      <c r="CL368" s="122">
        <f>IF('Copy &amp; Paste Roster Report Here'!$A365=CL$7,IF('Copy &amp; Paste Roster Report Here'!$M365="RH",1,0),0)</f>
        <v>0</v>
      </c>
      <c r="CM368" s="122">
        <f>IF('Copy &amp; Paste Roster Report Here'!$A365=CM$7,IF('Copy &amp; Paste Roster Report Here'!$M365="RH",1,0),0)</f>
        <v>0</v>
      </c>
      <c r="CN368" s="122">
        <f>IF('Copy &amp; Paste Roster Report Here'!$A365=CN$7,IF('Copy &amp; Paste Roster Report Here'!$M365="RH",1,0),0)</f>
        <v>0</v>
      </c>
      <c r="CO368" s="122">
        <f>IF('Copy &amp; Paste Roster Report Here'!$A365=CO$7,IF('Copy &amp; Paste Roster Report Here'!$M365="RH",1,0),0)</f>
        <v>0</v>
      </c>
      <c r="CP368" s="122">
        <f>IF('Copy &amp; Paste Roster Report Here'!$A365=CP$7,IF('Copy &amp; Paste Roster Report Here'!$M365="RH",1,0),0)</f>
        <v>0</v>
      </c>
      <c r="CQ368" s="122">
        <f>IF('Copy &amp; Paste Roster Report Here'!$A365=CQ$7,IF('Copy &amp; Paste Roster Report Here'!$M365="RH",1,0),0)</f>
        <v>0</v>
      </c>
      <c r="CR368" s="73">
        <f t="shared" si="89"/>
        <v>0</v>
      </c>
      <c r="CS368" s="123">
        <f>IF('Copy &amp; Paste Roster Report Here'!$A365=CS$7,IF('Copy &amp; Paste Roster Report Here'!$M365="QT",1,0),0)</f>
        <v>0</v>
      </c>
      <c r="CT368" s="123">
        <f>IF('Copy &amp; Paste Roster Report Here'!$A365=CT$7,IF('Copy &amp; Paste Roster Report Here'!$M365="QT",1,0),0)</f>
        <v>0</v>
      </c>
      <c r="CU368" s="123">
        <f>IF('Copy &amp; Paste Roster Report Here'!$A365=CU$7,IF('Copy &amp; Paste Roster Report Here'!$M365="QT",1,0),0)</f>
        <v>0</v>
      </c>
      <c r="CV368" s="123">
        <f>IF('Copy &amp; Paste Roster Report Here'!$A365=CV$7,IF('Copy &amp; Paste Roster Report Here'!$M365="QT",1,0),0)</f>
        <v>0</v>
      </c>
      <c r="CW368" s="123">
        <f>IF('Copy &amp; Paste Roster Report Here'!$A365=CW$7,IF('Copy &amp; Paste Roster Report Here'!$M365="QT",1,0),0)</f>
        <v>0</v>
      </c>
      <c r="CX368" s="123">
        <f>IF('Copy &amp; Paste Roster Report Here'!$A365=CX$7,IF('Copy &amp; Paste Roster Report Here'!$M365="QT",1,0),0)</f>
        <v>0</v>
      </c>
      <c r="CY368" s="123">
        <f>IF('Copy &amp; Paste Roster Report Here'!$A365=CY$7,IF('Copy &amp; Paste Roster Report Here'!$M365="QT",1,0),0)</f>
        <v>0</v>
      </c>
      <c r="CZ368" s="123">
        <f>IF('Copy &amp; Paste Roster Report Here'!$A365=CZ$7,IF('Copy &amp; Paste Roster Report Here'!$M365="QT",1,0),0)</f>
        <v>0</v>
      </c>
      <c r="DA368" s="123">
        <f>IF('Copy &amp; Paste Roster Report Here'!$A365=DA$7,IF('Copy &amp; Paste Roster Report Here'!$M365="QT",1,0),0)</f>
        <v>0</v>
      </c>
      <c r="DB368" s="123">
        <f>IF('Copy &amp; Paste Roster Report Here'!$A365=DB$7,IF('Copy &amp; Paste Roster Report Here'!$M365="QT",1,0),0)</f>
        <v>0</v>
      </c>
      <c r="DC368" s="123">
        <f>IF('Copy &amp; Paste Roster Report Here'!$A365=DC$7,IF('Copy &amp; Paste Roster Report Here'!$M365="QT",1,0),0)</f>
        <v>0</v>
      </c>
      <c r="DD368" s="73">
        <f t="shared" si="90"/>
        <v>0</v>
      </c>
      <c r="DE368" s="124">
        <f>IF('Copy &amp; Paste Roster Report Here'!$A365=DE$7,IF('Copy &amp; Paste Roster Report Here'!$M365="xxxxxxxxxxx",1,0),0)</f>
        <v>0</v>
      </c>
      <c r="DF368" s="124">
        <f>IF('Copy &amp; Paste Roster Report Here'!$A365=DF$7,IF('Copy &amp; Paste Roster Report Here'!$M365="xxxxxxxxxxx",1,0),0)</f>
        <v>0</v>
      </c>
      <c r="DG368" s="124">
        <f>IF('Copy &amp; Paste Roster Report Here'!$A365=DG$7,IF('Copy &amp; Paste Roster Report Here'!$M365="xxxxxxxxxxx",1,0),0)</f>
        <v>0</v>
      </c>
      <c r="DH368" s="124">
        <f>IF('Copy &amp; Paste Roster Report Here'!$A365=DH$7,IF('Copy &amp; Paste Roster Report Here'!$M365="xxxxxxxxxxx",1,0),0)</f>
        <v>0</v>
      </c>
      <c r="DI368" s="124">
        <f>IF('Copy &amp; Paste Roster Report Here'!$A365=DI$7,IF('Copy &amp; Paste Roster Report Here'!$M365="xxxxxxxxxxx",1,0),0)</f>
        <v>0</v>
      </c>
      <c r="DJ368" s="124">
        <f>IF('Copy &amp; Paste Roster Report Here'!$A365=DJ$7,IF('Copy &amp; Paste Roster Report Here'!$M365="xxxxxxxxxxx",1,0),0)</f>
        <v>0</v>
      </c>
      <c r="DK368" s="124">
        <f>IF('Copy &amp; Paste Roster Report Here'!$A365=DK$7,IF('Copy &amp; Paste Roster Report Here'!$M365="xxxxxxxxxxx",1,0),0)</f>
        <v>0</v>
      </c>
      <c r="DL368" s="124">
        <f>IF('Copy &amp; Paste Roster Report Here'!$A365=DL$7,IF('Copy &amp; Paste Roster Report Here'!$M365="xxxxxxxxxxx",1,0),0)</f>
        <v>0</v>
      </c>
      <c r="DM368" s="124">
        <f>IF('Copy &amp; Paste Roster Report Here'!$A365=DM$7,IF('Copy &amp; Paste Roster Report Here'!$M365="xxxxxxxxxxx",1,0),0)</f>
        <v>0</v>
      </c>
      <c r="DN368" s="124">
        <f>IF('Copy &amp; Paste Roster Report Here'!$A365=DN$7,IF('Copy &amp; Paste Roster Report Here'!$M365="xxxxxxxxxxx",1,0),0)</f>
        <v>0</v>
      </c>
      <c r="DO368" s="124">
        <f>IF('Copy &amp; Paste Roster Report Here'!$A365=DO$7,IF('Copy &amp; Paste Roster Report Here'!$M365="xxxxxxxxxxx",1,0),0)</f>
        <v>0</v>
      </c>
      <c r="DP368" s="125">
        <f t="shared" si="91"/>
        <v>0</v>
      </c>
      <c r="DQ368" s="126">
        <f t="shared" si="92"/>
        <v>0</v>
      </c>
    </row>
    <row r="369" spans="1:121" x14ac:dyDescent="0.2">
      <c r="A369" s="111">
        <f t="shared" si="78"/>
        <v>0</v>
      </c>
      <c r="B369" s="111">
        <f t="shared" si="79"/>
        <v>0</v>
      </c>
      <c r="C369" s="112">
        <f>+('Copy &amp; Paste Roster Report Here'!$P366-'Copy &amp; Paste Roster Report Here'!$O366)/30</f>
        <v>0</v>
      </c>
      <c r="D369" s="112">
        <f>+('Copy &amp; Paste Roster Report Here'!$P366-'Copy &amp; Paste Roster Report Here'!$O366)</f>
        <v>0</v>
      </c>
      <c r="E369" s="111">
        <f>'Copy &amp; Paste Roster Report Here'!N366</f>
        <v>0</v>
      </c>
      <c r="F369" s="111" t="str">
        <f t="shared" si="80"/>
        <v>N</v>
      </c>
      <c r="G369" s="111">
        <f>'Copy &amp; Paste Roster Report Here'!R366</f>
        <v>0</v>
      </c>
      <c r="H369" s="113">
        <f t="shared" si="81"/>
        <v>0</v>
      </c>
      <c r="I369" s="112">
        <f>IF(F369="N",$F$5-'Copy &amp; Paste Roster Report Here'!O366,+'Copy &amp; Paste Roster Report Here'!Q366-'Copy &amp; Paste Roster Report Here'!O366)</f>
        <v>0</v>
      </c>
      <c r="J369" s="114">
        <f t="shared" si="82"/>
        <v>0</v>
      </c>
      <c r="K369" s="114">
        <f t="shared" si="83"/>
        <v>0</v>
      </c>
      <c r="L369" s="115">
        <f>'Copy &amp; Paste Roster Report Here'!F366</f>
        <v>0</v>
      </c>
      <c r="M369" s="116">
        <f t="shared" si="84"/>
        <v>0</v>
      </c>
      <c r="N369" s="117">
        <f>IF('Copy &amp; Paste Roster Report Here'!$A366='Analytical Tests'!N$7,IF($F369="Y",+$H369*N$6,0),0)</f>
        <v>0</v>
      </c>
      <c r="O369" s="117">
        <f>IF('Copy &amp; Paste Roster Report Here'!$A366='Analytical Tests'!O$7,IF($F369="Y",+$H369*O$6,0),0)</f>
        <v>0</v>
      </c>
      <c r="P369" s="117">
        <f>IF('Copy &amp; Paste Roster Report Here'!$A366='Analytical Tests'!P$7,IF($F369="Y",+$H369*P$6,0),0)</f>
        <v>0</v>
      </c>
      <c r="Q369" s="117">
        <f>IF('Copy &amp; Paste Roster Report Here'!$A366='Analytical Tests'!Q$7,IF($F369="Y",+$H369*Q$6,0),0)</f>
        <v>0</v>
      </c>
      <c r="R369" s="117">
        <f>IF('Copy &amp; Paste Roster Report Here'!$A366='Analytical Tests'!R$7,IF($F369="Y",+$H369*R$6,0),0)</f>
        <v>0</v>
      </c>
      <c r="S369" s="117">
        <f>IF('Copy &amp; Paste Roster Report Here'!$A366='Analytical Tests'!S$7,IF($F369="Y",+$H369*S$6,0),0)</f>
        <v>0</v>
      </c>
      <c r="T369" s="117">
        <f>IF('Copy &amp; Paste Roster Report Here'!$A366='Analytical Tests'!T$7,IF($F369="Y",+$H369*T$6,0),0)</f>
        <v>0</v>
      </c>
      <c r="U369" s="117">
        <f>IF('Copy &amp; Paste Roster Report Here'!$A366='Analytical Tests'!U$7,IF($F369="Y",+$H369*U$6,0),0)</f>
        <v>0</v>
      </c>
      <c r="V369" s="117">
        <f>IF('Copy &amp; Paste Roster Report Here'!$A366='Analytical Tests'!V$7,IF($F369="Y",+$H369*V$6,0),0)</f>
        <v>0</v>
      </c>
      <c r="W369" s="117">
        <f>IF('Copy &amp; Paste Roster Report Here'!$A366='Analytical Tests'!W$7,IF($F369="Y",+$H369*W$6,0),0)</f>
        <v>0</v>
      </c>
      <c r="X369" s="117">
        <f>IF('Copy &amp; Paste Roster Report Here'!$A366='Analytical Tests'!X$7,IF($F369="Y",+$H369*X$6,0),0)</f>
        <v>0</v>
      </c>
      <c r="Y369" s="117" t="b">
        <f>IF('Copy &amp; Paste Roster Report Here'!$A366='Analytical Tests'!Y$7,IF($F369="N",IF($J369&gt;=$C369,Y$6,+($I369/$D369)*Y$6),0))</f>
        <v>0</v>
      </c>
      <c r="Z369" s="117" t="b">
        <f>IF('Copy &amp; Paste Roster Report Here'!$A366='Analytical Tests'!Z$7,IF($F369="N",IF($J369&gt;=$C369,Z$6,+($I369/$D369)*Z$6),0))</f>
        <v>0</v>
      </c>
      <c r="AA369" s="117" t="b">
        <f>IF('Copy &amp; Paste Roster Report Here'!$A366='Analytical Tests'!AA$7,IF($F369="N",IF($J369&gt;=$C369,AA$6,+($I369/$D369)*AA$6),0))</f>
        <v>0</v>
      </c>
      <c r="AB369" s="117" t="b">
        <f>IF('Copy &amp; Paste Roster Report Here'!$A366='Analytical Tests'!AB$7,IF($F369="N",IF($J369&gt;=$C369,AB$6,+($I369/$D369)*AB$6),0))</f>
        <v>0</v>
      </c>
      <c r="AC369" s="117" t="b">
        <f>IF('Copy &amp; Paste Roster Report Here'!$A366='Analytical Tests'!AC$7,IF($F369="N",IF($J369&gt;=$C369,AC$6,+($I369/$D369)*AC$6),0))</f>
        <v>0</v>
      </c>
      <c r="AD369" s="117" t="b">
        <f>IF('Copy &amp; Paste Roster Report Here'!$A366='Analytical Tests'!AD$7,IF($F369="N",IF($J369&gt;=$C369,AD$6,+($I369/$D369)*AD$6),0))</f>
        <v>0</v>
      </c>
      <c r="AE369" s="117" t="b">
        <f>IF('Copy &amp; Paste Roster Report Here'!$A366='Analytical Tests'!AE$7,IF($F369="N",IF($J369&gt;=$C369,AE$6,+($I369/$D369)*AE$6),0))</f>
        <v>0</v>
      </c>
      <c r="AF369" s="117" t="b">
        <f>IF('Copy &amp; Paste Roster Report Here'!$A366='Analytical Tests'!AF$7,IF($F369="N",IF($J369&gt;=$C369,AF$6,+($I369/$D369)*AF$6),0))</f>
        <v>0</v>
      </c>
      <c r="AG369" s="117" t="b">
        <f>IF('Copy &amp; Paste Roster Report Here'!$A366='Analytical Tests'!AG$7,IF($F369="N",IF($J369&gt;=$C369,AG$6,+($I369/$D369)*AG$6),0))</f>
        <v>0</v>
      </c>
      <c r="AH369" s="117" t="b">
        <f>IF('Copy &amp; Paste Roster Report Here'!$A366='Analytical Tests'!AH$7,IF($F369="N",IF($J369&gt;=$C369,AH$6,+($I369/$D369)*AH$6),0))</f>
        <v>0</v>
      </c>
      <c r="AI369" s="117" t="b">
        <f>IF('Copy &amp; Paste Roster Report Here'!$A366='Analytical Tests'!AI$7,IF($F369="N",IF($J369&gt;=$C369,AI$6,+($I369/$D369)*AI$6),0))</f>
        <v>0</v>
      </c>
      <c r="AJ369" s="79"/>
      <c r="AK369" s="118">
        <f>IF('Copy &amp; Paste Roster Report Here'!$A366=AK$7,IF('Copy &amp; Paste Roster Report Here'!$M366="FT",1,0),0)</f>
        <v>0</v>
      </c>
      <c r="AL369" s="118">
        <f>IF('Copy &amp; Paste Roster Report Here'!$A366=AL$7,IF('Copy &amp; Paste Roster Report Here'!$M366="FT",1,0),0)</f>
        <v>0</v>
      </c>
      <c r="AM369" s="118">
        <f>IF('Copy &amp; Paste Roster Report Here'!$A366=AM$7,IF('Copy &amp; Paste Roster Report Here'!$M366="FT",1,0),0)</f>
        <v>0</v>
      </c>
      <c r="AN369" s="118">
        <f>IF('Copy &amp; Paste Roster Report Here'!$A366=AN$7,IF('Copy &amp; Paste Roster Report Here'!$M366="FT",1,0),0)</f>
        <v>0</v>
      </c>
      <c r="AO369" s="118">
        <f>IF('Copy &amp; Paste Roster Report Here'!$A366=AO$7,IF('Copy &amp; Paste Roster Report Here'!$M366="FT",1,0),0)</f>
        <v>0</v>
      </c>
      <c r="AP369" s="118">
        <f>IF('Copy &amp; Paste Roster Report Here'!$A366=AP$7,IF('Copy &amp; Paste Roster Report Here'!$M366="FT",1,0),0)</f>
        <v>0</v>
      </c>
      <c r="AQ369" s="118">
        <f>IF('Copy &amp; Paste Roster Report Here'!$A366=AQ$7,IF('Copy &amp; Paste Roster Report Here'!$M366="FT",1,0),0)</f>
        <v>0</v>
      </c>
      <c r="AR369" s="118">
        <f>IF('Copy &amp; Paste Roster Report Here'!$A366=AR$7,IF('Copy &amp; Paste Roster Report Here'!$M366="FT",1,0),0)</f>
        <v>0</v>
      </c>
      <c r="AS369" s="118">
        <f>IF('Copy &amp; Paste Roster Report Here'!$A366=AS$7,IF('Copy &amp; Paste Roster Report Here'!$M366="FT",1,0),0)</f>
        <v>0</v>
      </c>
      <c r="AT369" s="118">
        <f>IF('Copy &amp; Paste Roster Report Here'!$A366=AT$7,IF('Copy &amp; Paste Roster Report Here'!$M366="FT",1,0),0)</f>
        <v>0</v>
      </c>
      <c r="AU369" s="118">
        <f>IF('Copy &amp; Paste Roster Report Here'!$A366=AU$7,IF('Copy &amp; Paste Roster Report Here'!$M366="FT",1,0),0)</f>
        <v>0</v>
      </c>
      <c r="AV369" s="73">
        <f t="shared" si="85"/>
        <v>0</v>
      </c>
      <c r="AW369" s="119">
        <f>IF('Copy &amp; Paste Roster Report Here'!$A366=AW$7,IF('Copy &amp; Paste Roster Report Here'!$M366="HT",1,0),0)</f>
        <v>0</v>
      </c>
      <c r="AX369" s="119">
        <f>IF('Copy &amp; Paste Roster Report Here'!$A366=AX$7,IF('Copy &amp; Paste Roster Report Here'!$M366="HT",1,0),0)</f>
        <v>0</v>
      </c>
      <c r="AY369" s="119">
        <f>IF('Copy &amp; Paste Roster Report Here'!$A366=AY$7,IF('Copy &amp; Paste Roster Report Here'!$M366="HT",1,0),0)</f>
        <v>0</v>
      </c>
      <c r="AZ369" s="119">
        <f>IF('Copy &amp; Paste Roster Report Here'!$A366=AZ$7,IF('Copy &amp; Paste Roster Report Here'!$M366="HT",1,0),0)</f>
        <v>0</v>
      </c>
      <c r="BA369" s="119">
        <f>IF('Copy &amp; Paste Roster Report Here'!$A366=BA$7,IF('Copy &amp; Paste Roster Report Here'!$M366="HT",1,0),0)</f>
        <v>0</v>
      </c>
      <c r="BB369" s="119">
        <f>IF('Copy &amp; Paste Roster Report Here'!$A366=BB$7,IF('Copy &amp; Paste Roster Report Here'!$M366="HT",1,0),0)</f>
        <v>0</v>
      </c>
      <c r="BC369" s="119">
        <f>IF('Copy &amp; Paste Roster Report Here'!$A366=BC$7,IF('Copy &amp; Paste Roster Report Here'!$M366="HT",1,0),0)</f>
        <v>0</v>
      </c>
      <c r="BD369" s="119">
        <f>IF('Copy &amp; Paste Roster Report Here'!$A366=BD$7,IF('Copy &amp; Paste Roster Report Here'!$M366="HT",1,0),0)</f>
        <v>0</v>
      </c>
      <c r="BE369" s="119">
        <f>IF('Copy &amp; Paste Roster Report Here'!$A366=BE$7,IF('Copy &amp; Paste Roster Report Here'!$M366="HT",1,0),0)</f>
        <v>0</v>
      </c>
      <c r="BF369" s="119">
        <f>IF('Copy &amp; Paste Roster Report Here'!$A366=BF$7,IF('Copy &amp; Paste Roster Report Here'!$M366="HT",1,0),0)</f>
        <v>0</v>
      </c>
      <c r="BG369" s="119">
        <f>IF('Copy &amp; Paste Roster Report Here'!$A366=BG$7,IF('Copy &amp; Paste Roster Report Here'!$M366="HT",1,0),0)</f>
        <v>0</v>
      </c>
      <c r="BH369" s="73">
        <f t="shared" si="86"/>
        <v>0</v>
      </c>
      <c r="BI369" s="120">
        <f>IF('Copy &amp; Paste Roster Report Here'!$A366=BI$7,IF('Copy &amp; Paste Roster Report Here'!$M366="MT",1,0),0)</f>
        <v>0</v>
      </c>
      <c r="BJ369" s="120">
        <f>IF('Copy &amp; Paste Roster Report Here'!$A366=BJ$7,IF('Copy &amp; Paste Roster Report Here'!$M366="MT",1,0),0)</f>
        <v>0</v>
      </c>
      <c r="BK369" s="120">
        <f>IF('Copy &amp; Paste Roster Report Here'!$A366=BK$7,IF('Copy &amp; Paste Roster Report Here'!$M366="MT",1,0),0)</f>
        <v>0</v>
      </c>
      <c r="BL369" s="120">
        <f>IF('Copy &amp; Paste Roster Report Here'!$A366=BL$7,IF('Copy &amp; Paste Roster Report Here'!$M366="MT",1,0),0)</f>
        <v>0</v>
      </c>
      <c r="BM369" s="120">
        <f>IF('Copy &amp; Paste Roster Report Here'!$A366=BM$7,IF('Copy &amp; Paste Roster Report Here'!$M366="MT",1,0),0)</f>
        <v>0</v>
      </c>
      <c r="BN369" s="120">
        <f>IF('Copy &amp; Paste Roster Report Here'!$A366=BN$7,IF('Copy &amp; Paste Roster Report Here'!$M366="MT",1,0),0)</f>
        <v>0</v>
      </c>
      <c r="BO369" s="120">
        <f>IF('Copy &amp; Paste Roster Report Here'!$A366=BO$7,IF('Copy &amp; Paste Roster Report Here'!$M366="MT",1,0),0)</f>
        <v>0</v>
      </c>
      <c r="BP369" s="120">
        <f>IF('Copy &amp; Paste Roster Report Here'!$A366=BP$7,IF('Copy &amp; Paste Roster Report Here'!$M366="MT",1,0),0)</f>
        <v>0</v>
      </c>
      <c r="BQ369" s="120">
        <f>IF('Copy &amp; Paste Roster Report Here'!$A366=BQ$7,IF('Copy &amp; Paste Roster Report Here'!$M366="MT",1,0),0)</f>
        <v>0</v>
      </c>
      <c r="BR369" s="120">
        <f>IF('Copy &amp; Paste Roster Report Here'!$A366=BR$7,IF('Copy &amp; Paste Roster Report Here'!$M366="MT",1,0),0)</f>
        <v>0</v>
      </c>
      <c r="BS369" s="120">
        <f>IF('Copy &amp; Paste Roster Report Here'!$A366=BS$7,IF('Copy &amp; Paste Roster Report Here'!$M366="MT",1,0),0)</f>
        <v>0</v>
      </c>
      <c r="BT369" s="73">
        <f t="shared" si="87"/>
        <v>0</v>
      </c>
      <c r="BU369" s="121">
        <f>IF('Copy &amp; Paste Roster Report Here'!$A366=BU$7,IF('Copy &amp; Paste Roster Report Here'!$M366="fy",1,0),0)</f>
        <v>0</v>
      </c>
      <c r="BV369" s="121">
        <f>IF('Copy &amp; Paste Roster Report Here'!$A366=BV$7,IF('Copy &amp; Paste Roster Report Here'!$M366="fy",1,0),0)</f>
        <v>0</v>
      </c>
      <c r="BW369" s="121">
        <f>IF('Copy &amp; Paste Roster Report Here'!$A366=BW$7,IF('Copy &amp; Paste Roster Report Here'!$M366="fy",1,0),0)</f>
        <v>0</v>
      </c>
      <c r="BX369" s="121">
        <f>IF('Copy &amp; Paste Roster Report Here'!$A366=BX$7,IF('Copy &amp; Paste Roster Report Here'!$M366="fy",1,0),0)</f>
        <v>0</v>
      </c>
      <c r="BY369" s="121">
        <f>IF('Copy &amp; Paste Roster Report Here'!$A366=BY$7,IF('Copy &amp; Paste Roster Report Here'!$M366="fy",1,0),0)</f>
        <v>0</v>
      </c>
      <c r="BZ369" s="121">
        <f>IF('Copy &amp; Paste Roster Report Here'!$A366=BZ$7,IF('Copy &amp; Paste Roster Report Here'!$M366="fy",1,0),0)</f>
        <v>0</v>
      </c>
      <c r="CA369" s="121">
        <f>IF('Copy &amp; Paste Roster Report Here'!$A366=CA$7,IF('Copy &amp; Paste Roster Report Here'!$M366="fy",1,0),0)</f>
        <v>0</v>
      </c>
      <c r="CB369" s="121">
        <f>IF('Copy &amp; Paste Roster Report Here'!$A366=CB$7,IF('Copy &amp; Paste Roster Report Here'!$M366="fy",1,0),0)</f>
        <v>0</v>
      </c>
      <c r="CC369" s="121">
        <f>IF('Copy &amp; Paste Roster Report Here'!$A366=CC$7,IF('Copy &amp; Paste Roster Report Here'!$M366="fy",1,0),0)</f>
        <v>0</v>
      </c>
      <c r="CD369" s="121">
        <f>IF('Copy &amp; Paste Roster Report Here'!$A366=CD$7,IF('Copy &amp; Paste Roster Report Here'!$M366="fy",1,0),0)</f>
        <v>0</v>
      </c>
      <c r="CE369" s="121">
        <f>IF('Copy &amp; Paste Roster Report Here'!$A366=CE$7,IF('Copy &amp; Paste Roster Report Here'!$M366="fy",1,0),0)</f>
        <v>0</v>
      </c>
      <c r="CF369" s="73">
        <f t="shared" si="88"/>
        <v>0</v>
      </c>
      <c r="CG369" s="122">
        <f>IF('Copy &amp; Paste Roster Report Here'!$A366=CG$7,IF('Copy &amp; Paste Roster Report Here'!$M366="RH",1,0),0)</f>
        <v>0</v>
      </c>
      <c r="CH369" s="122">
        <f>IF('Copy &amp; Paste Roster Report Here'!$A366=CH$7,IF('Copy &amp; Paste Roster Report Here'!$M366="RH",1,0),0)</f>
        <v>0</v>
      </c>
      <c r="CI369" s="122">
        <f>IF('Copy &amp; Paste Roster Report Here'!$A366=CI$7,IF('Copy &amp; Paste Roster Report Here'!$M366="RH",1,0),0)</f>
        <v>0</v>
      </c>
      <c r="CJ369" s="122">
        <f>IF('Copy &amp; Paste Roster Report Here'!$A366=CJ$7,IF('Copy &amp; Paste Roster Report Here'!$M366="RH",1,0),0)</f>
        <v>0</v>
      </c>
      <c r="CK369" s="122">
        <f>IF('Copy &amp; Paste Roster Report Here'!$A366=CK$7,IF('Copy &amp; Paste Roster Report Here'!$M366="RH",1,0),0)</f>
        <v>0</v>
      </c>
      <c r="CL369" s="122">
        <f>IF('Copy &amp; Paste Roster Report Here'!$A366=CL$7,IF('Copy &amp; Paste Roster Report Here'!$M366="RH",1,0),0)</f>
        <v>0</v>
      </c>
      <c r="CM369" s="122">
        <f>IF('Copy &amp; Paste Roster Report Here'!$A366=CM$7,IF('Copy &amp; Paste Roster Report Here'!$M366="RH",1,0),0)</f>
        <v>0</v>
      </c>
      <c r="CN369" s="122">
        <f>IF('Copy &amp; Paste Roster Report Here'!$A366=CN$7,IF('Copy &amp; Paste Roster Report Here'!$M366="RH",1,0),0)</f>
        <v>0</v>
      </c>
      <c r="CO369" s="122">
        <f>IF('Copy &amp; Paste Roster Report Here'!$A366=CO$7,IF('Copy &amp; Paste Roster Report Here'!$M366="RH",1,0),0)</f>
        <v>0</v>
      </c>
      <c r="CP369" s="122">
        <f>IF('Copy &amp; Paste Roster Report Here'!$A366=CP$7,IF('Copy &amp; Paste Roster Report Here'!$M366="RH",1,0),0)</f>
        <v>0</v>
      </c>
      <c r="CQ369" s="122">
        <f>IF('Copy &amp; Paste Roster Report Here'!$A366=CQ$7,IF('Copy &amp; Paste Roster Report Here'!$M366="RH",1,0),0)</f>
        <v>0</v>
      </c>
      <c r="CR369" s="73">
        <f t="shared" si="89"/>
        <v>0</v>
      </c>
      <c r="CS369" s="123">
        <f>IF('Copy &amp; Paste Roster Report Here'!$A366=CS$7,IF('Copy &amp; Paste Roster Report Here'!$M366="QT",1,0),0)</f>
        <v>0</v>
      </c>
      <c r="CT369" s="123">
        <f>IF('Copy &amp; Paste Roster Report Here'!$A366=CT$7,IF('Copy &amp; Paste Roster Report Here'!$M366="QT",1,0),0)</f>
        <v>0</v>
      </c>
      <c r="CU369" s="123">
        <f>IF('Copy &amp; Paste Roster Report Here'!$A366=CU$7,IF('Copy &amp; Paste Roster Report Here'!$M366="QT",1,0),0)</f>
        <v>0</v>
      </c>
      <c r="CV369" s="123">
        <f>IF('Copy &amp; Paste Roster Report Here'!$A366=CV$7,IF('Copy &amp; Paste Roster Report Here'!$M366="QT",1,0),0)</f>
        <v>0</v>
      </c>
      <c r="CW369" s="123">
        <f>IF('Copy &amp; Paste Roster Report Here'!$A366=CW$7,IF('Copy &amp; Paste Roster Report Here'!$M366="QT",1,0),0)</f>
        <v>0</v>
      </c>
      <c r="CX369" s="123">
        <f>IF('Copy &amp; Paste Roster Report Here'!$A366=CX$7,IF('Copy &amp; Paste Roster Report Here'!$M366="QT",1,0),0)</f>
        <v>0</v>
      </c>
      <c r="CY369" s="123">
        <f>IF('Copy &amp; Paste Roster Report Here'!$A366=CY$7,IF('Copy &amp; Paste Roster Report Here'!$M366="QT",1,0),0)</f>
        <v>0</v>
      </c>
      <c r="CZ369" s="123">
        <f>IF('Copy &amp; Paste Roster Report Here'!$A366=CZ$7,IF('Copy &amp; Paste Roster Report Here'!$M366="QT",1,0),0)</f>
        <v>0</v>
      </c>
      <c r="DA369" s="123">
        <f>IF('Copy &amp; Paste Roster Report Here'!$A366=DA$7,IF('Copy &amp; Paste Roster Report Here'!$M366="QT",1,0),0)</f>
        <v>0</v>
      </c>
      <c r="DB369" s="123">
        <f>IF('Copy &amp; Paste Roster Report Here'!$A366=DB$7,IF('Copy &amp; Paste Roster Report Here'!$M366="QT",1,0),0)</f>
        <v>0</v>
      </c>
      <c r="DC369" s="123">
        <f>IF('Copy &amp; Paste Roster Report Here'!$A366=DC$7,IF('Copy &amp; Paste Roster Report Here'!$M366="QT",1,0),0)</f>
        <v>0</v>
      </c>
      <c r="DD369" s="73">
        <f t="shared" si="90"/>
        <v>0</v>
      </c>
      <c r="DE369" s="124">
        <f>IF('Copy &amp; Paste Roster Report Here'!$A366=DE$7,IF('Copy &amp; Paste Roster Report Here'!$M366="xxxxxxxxxxx",1,0),0)</f>
        <v>0</v>
      </c>
      <c r="DF369" s="124">
        <f>IF('Copy &amp; Paste Roster Report Here'!$A366=DF$7,IF('Copy &amp; Paste Roster Report Here'!$M366="xxxxxxxxxxx",1,0),0)</f>
        <v>0</v>
      </c>
      <c r="DG369" s="124">
        <f>IF('Copy &amp; Paste Roster Report Here'!$A366=DG$7,IF('Copy &amp; Paste Roster Report Here'!$M366="xxxxxxxxxxx",1,0),0)</f>
        <v>0</v>
      </c>
      <c r="DH369" s="124">
        <f>IF('Copy &amp; Paste Roster Report Here'!$A366=DH$7,IF('Copy &amp; Paste Roster Report Here'!$M366="xxxxxxxxxxx",1,0),0)</f>
        <v>0</v>
      </c>
      <c r="DI369" s="124">
        <f>IF('Copy &amp; Paste Roster Report Here'!$A366=DI$7,IF('Copy &amp; Paste Roster Report Here'!$M366="xxxxxxxxxxx",1,0),0)</f>
        <v>0</v>
      </c>
      <c r="DJ369" s="124">
        <f>IF('Copy &amp; Paste Roster Report Here'!$A366=DJ$7,IF('Copy &amp; Paste Roster Report Here'!$M366="xxxxxxxxxxx",1,0),0)</f>
        <v>0</v>
      </c>
      <c r="DK369" s="124">
        <f>IF('Copy &amp; Paste Roster Report Here'!$A366=DK$7,IF('Copy &amp; Paste Roster Report Here'!$M366="xxxxxxxxxxx",1,0),0)</f>
        <v>0</v>
      </c>
      <c r="DL369" s="124">
        <f>IF('Copy &amp; Paste Roster Report Here'!$A366=DL$7,IF('Copy &amp; Paste Roster Report Here'!$M366="xxxxxxxxxxx",1,0),0)</f>
        <v>0</v>
      </c>
      <c r="DM369" s="124">
        <f>IF('Copy &amp; Paste Roster Report Here'!$A366=DM$7,IF('Copy &amp; Paste Roster Report Here'!$M366="xxxxxxxxxxx",1,0),0)</f>
        <v>0</v>
      </c>
      <c r="DN369" s="124">
        <f>IF('Copy &amp; Paste Roster Report Here'!$A366=DN$7,IF('Copy &amp; Paste Roster Report Here'!$M366="xxxxxxxxxxx",1,0),0)</f>
        <v>0</v>
      </c>
      <c r="DO369" s="124">
        <f>IF('Copy &amp; Paste Roster Report Here'!$A366=DO$7,IF('Copy &amp; Paste Roster Report Here'!$M366="xxxxxxxxxxx",1,0),0)</f>
        <v>0</v>
      </c>
      <c r="DP369" s="125">
        <f t="shared" si="91"/>
        <v>0</v>
      </c>
      <c r="DQ369" s="126">
        <f t="shared" si="92"/>
        <v>0</v>
      </c>
    </row>
    <row r="370" spans="1:121" x14ac:dyDescent="0.2">
      <c r="A370" s="111">
        <f t="shared" si="78"/>
        <v>0</v>
      </c>
      <c r="B370" s="111">
        <f t="shared" si="79"/>
        <v>0</v>
      </c>
      <c r="C370" s="112">
        <f>+('Copy &amp; Paste Roster Report Here'!$P367-'Copy &amp; Paste Roster Report Here'!$O367)/30</f>
        <v>0</v>
      </c>
      <c r="D370" s="112">
        <f>+('Copy &amp; Paste Roster Report Here'!$P367-'Copy &amp; Paste Roster Report Here'!$O367)</f>
        <v>0</v>
      </c>
      <c r="E370" s="111">
        <f>'Copy &amp; Paste Roster Report Here'!N367</f>
        <v>0</v>
      </c>
      <c r="F370" s="111" t="str">
        <f t="shared" si="80"/>
        <v>N</v>
      </c>
      <c r="G370" s="111">
        <f>'Copy &amp; Paste Roster Report Here'!R367</f>
        <v>0</v>
      </c>
      <c r="H370" s="113">
        <f t="shared" si="81"/>
        <v>0</v>
      </c>
      <c r="I370" s="112">
        <f>IF(F370="N",$F$5-'Copy &amp; Paste Roster Report Here'!O367,+'Copy &amp; Paste Roster Report Here'!Q367-'Copy &amp; Paste Roster Report Here'!O367)</f>
        <v>0</v>
      </c>
      <c r="J370" s="114">
        <f t="shared" si="82"/>
        <v>0</v>
      </c>
      <c r="K370" s="114">
        <f t="shared" si="83"/>
        <v>0</v>
      </c>
      <c r="L370" s="115">
        <f>'Copy &amp; Paste Roster Report Here'!F367</f>
        <v>0</v>
      </c>
      <c r="M370" s="116">
        <f t="shared" si="84"/>
        <v>0</v>
      </c>
      <c r="N370" s="117">
        <f>IF('Copy &amp; Paste Roster Report Here'!$A367='Analytical Tests'!N$7,IF($F370="Y",+$H370*N$6,0),0)</f>
        <v>0</v>
      </c>
      <c r="O370" s="117">
        <f>IF('Copy &amp; Paste Roster Report Here'!$A367='Analytical Tests'!O$7,IF($F370="Y",+$H370*O$6,0),0)</f>
        <v>0</v>
      </c>
      <c r="P370" s="117">
        <f>IF('Copy &amp; Paste Roster Report Here'!$A367='Analytical Tests'!P$7,IF($F370="Y",+$H370*P$6,0),0)</f>
        <v>0</v>
      </c>
      <c r="Q370" s="117">
        <f>IF('Copy &amp; Paste Roster Report Here'!$A367='Analytical Tests'!Q$7,IF($F370="Y",+$H370*Q$6,0),0)</f>
        <v>0</v>
      </c>
      <c r="R370" s="117">
        <f>IF('Copy &amp; Paste Roster Report Here'!$A367='Analytical Tests'!R$7,IF($F370="Y",+$H370*R$6,0),0)</f>
        <v>0</v>
      </c>
      <c r="S370" s="117">
        <f>IF('Copy &amp; Paste Roster Report Here'!$A367='Analytical Tests'!S$7,IF($F370="Y",+$H370*S$6,0),0)</f>
        <v>0</v>
      </c>
      <c r="T370" s="117">
        <f>IF('Copy &amp; Paste Roster Report Here'!$A367='Analytical Tests'!T$7,IF($F370="Y",+$H370*T$6,0),0)</f>
        <v>0</v>
      </c>
      <c r="U370" s="117">
        <f>IF('Copy &amp; Paste Roster Report Here'!$A367='Analytical Tests'!U$7,IF($F370="Y",+$H370*U$6,0),0)</f>
        <v>0</v>
      </c>
      <c r="V370" s="117">
        <f>IF('Copy &amp; Paste Roster Report Here'!$A367='Analytical Tests'!V$7,IF($F370="Y",+$H370*V$6,0),0)</f>
        <v>0</v>
      </c>
      <c r="W370" s="117">
        <f>IF('Copy &amp; Paste Roster Report Here'!$A367='Analytical Tests'!W$7,IF($F370="Y",+$H370*W$6,0),0)</f>
        <v>0</v>
      </c>
      <c r="X370" s="117">
        <f>IF('Copy &amp; Paste Roster Report Here'!$A367='Analytical Tests'!X$7,IF($F370="Y",+$H370*X$6,0),0)</f>
        <v>0</v>
      </c>
      <c r="Y370" s="117" t="b">
        <f>IF('Copy &amp; Paste Roster Report Here'!$A367='Analytical Tests'!Y$7,IF($F370="N",IF($J370&gt;=$C370,Y$6,+($I370/$D370)*Y$6),0))</f>
        <v>0</v>
      </c>
      <c r="Z370" s="117" t="b">
        <f>IF('Copy &amp; Paste Roster Report Here'!$A367='Analytical Tests'!Z$7,IF($F370="N",IF($J370&gt;=$C370,Z$6,+($I370/$D370)*Z$6),0))</f>
        <v>0</v>
      </c>
      <c r="AA370" s="117" t="b">
        <f>IF('Copy &amp; Paste Roster Report Here'!$A367='Analytical Tests'!AA$7,IF($F370="N",IF($J370&gt;=$C370,AA$6,+($I370/$D370)*AA$6),0))</f>
        <v>0</v>
      </c>
      <c r="AB370" s="117" t="b">
        <f>IF('Copy &amp; Paste Roster Report Here'!$A367='Analytical Tests'!AB$7,IF($F370="N",IF($J370&gt;=$C370,AB$6,+($I370/$D370)*AB$6),0))</f>
        <v>0</v>
      </c>
      <c r="AC370" s="117" t="b">
        <f>IF('Copy &amp; Paste Roster Report Here'!$A367='Analytical Tests'!AC$7,IF($F370="N",IF($J370&gt;=$C370,AC$6,+($I370/$D370)*AC$6),0))</f>
        <v>0</v>
      </c>
      <c r="AD370" s="117" t="b">
        <f>IF('Copy &amp; Paste Roster Report Here'!$A367='Analytical Tests'!AD$7,IF($F370="N",IF($J370&gt;=$C370,AD$6,+($I370/$D370)*AD$6),0))</f>
        <v>0</v>
      </c>
      <c r="AE370" s="117" t="b">
        <f>IF('Copy &amp; Paste Roster Report Here'!$A367='Analytical Tests'!AE$7,IF($F370="N",IF($J370&gt;=$C370,AE$6,+($I370/$D370)*AE$6),0))</f>
        <v>0</v>
      </c>
      <c r="AF370" s="117" t="b">
        <f>IF('Copy &amp; Paste Roster Report Here'!$A367='Analytical Tests'!AF$7,IF($F370="N",IF($J370&gt;=$C370,AF$6,+($I370/$D370)*AF$6),0))</f>
        <v>0</v>
      </c>
      <c r="AG370" s="117" t="b">
        <f>IF('Copy &amp; Paste Roster Report Here'!$A367='Analytical Tests'!AG$7,IF($F370="N",IF($J370&gt;=$C370,AG$6,+($I370/$D370)*AG$6),0))</f>
        <v>0</v>
      </c>
      <c r="AH370" s="117" t="b">
        <f>IF('Copy &amp; Paste Roster Report Here'!$A367='Analytical Tests'!AH$7,IF($F370="N",IF($J370&gt;=$C370,AH$6,+($I370/$D370)*AH$6),0))</f>
        <v>0</v>
      </c>
      <c r="AI370" s="117" t="b">
        <f>IF('Copy &amp; Paste Roster Report Here'!$A367='Analytical Tests'!AI$7,IF($F370="N",IF($J370&gt;=$C370,AI$6,+($I370/$D370)*AI$6),0))</f>
        <v>0</v>
      </c>
      <c r="AJ370" s="79"/>
      <c r="AK370" s="118">
        <f>IF('Copy &amp; Paste Roster Report Here'!$A367=AK$7,IF('Copy &amp; Paste Roster Report Here'!$M367="FT",1,0),0)</f>
        <v>0</v>
      </c>
      <c r="AL370" s="118">
        <f>IF('Copy &amp; Paste Roster Report Here'!$A367=AL$7,IF('Copy &amp; Paste Roster Report Here'!$M367="FT",1,0),0)</f>
        <v>0</v>
      </c>
      <c r="AM370" s="118">
        <f>IF('Copy &amp; Paste Roster Report Here'!$A367=AM$7,IF('Copy &amp; Paste Roster Report Here'!$M367="FT",1,0),0)</f>
        <v>0</v>
      </c>
      <c r="AN370" s="118">
        <f>IF('Copy &amp; Paste Roster Report Here'!$A367=AN$7,IF('Copy &amp; Paste Roster Report Here'!$M367="FT",1,0),0)</f>
        <v>0</v>
      </c>
      <c r="AO370" s="118">
        <f>IF('Copy &amp; Paste Roster Report Here'!$A367=AO$7,IF('Copy &amp; Paste Roster Report Here'!$M367="FT",1,0),0)</f>
        <v>0</v>
      </c>
      <c r="AP370" s="118">
        <f>IF('Copy &amp; Paste Roster Report Here'!$A367=AP$7,IF('Copy &amp; Paste Roster Report Here'!$M367="FT",1,0),0)</f>
        <v>0</v>
      </c>
      <c r="AQ370" s="118">
        <f>IF('Copy &amp; Paste Roster Report Here'!$A367=AQ$7,IF('Copy &amp; Paste Roster Report Here'!$M367="FT",1,0),0)</f>
        <v>0</v>
      </c>
      <c r="AR370" s="118">
        <f>IF('Copy &amp; Paste Roster Report Here'!$A367=AR$7,IF('Copy &amp; Paste Roster Report Here'!$M367="FT",1,0),0)</f>
        <v>0</v>
      </c>
      <c r="AS370" s="118">
        <f>IF('Copy &amp; Paste Roster Report Here'!$A367=AS$7,IF('Copy &amp; Paste Roster Report Here'!$M367="FT",1,0),0)</f>
        <v>0</v>
      </c>
      <c r="AT370" s="118">
        <f>IF('Copy &amp; Paste Roster Report Here'!$A367=AT$7,IF('Copy &amp; Paste Roster Report Here'!$M367="FT",1,0),0)</f>
        <v>0</v>
      </c>
      <c r="AU370" s="118">
        <f>IF('Copy &amp; Paste Roster Report Here'!$A367=AU$7,IF('Copy &amp; Paste Roster Report Here'!$M367="FT",1,0),0)</f>
        <v>0</v>
      </c>
      <c r="AV370" s="73">
        <f t="shared" si="85"/>
        <v>0</v>
      </c>
      <c r="AW370" s="119">
        <f>IF('Copy &amp; Paste Roster Report Here'!$A367=AW$7,IF('Copy &amp; Paste Roster Report Here'!$M367="HT",1,0),0)</f>
        <v>0</v>
      </c>
      <c r="AX370" s="119">
        <f>IF('Copy &amp; Paste Roster Report Here'!$A367=AX$7,IF('Copy &amp; Paste Roster Report Here'!$M367="HT",1,0),0)</f>
        <v>0</v>
      </c>
      <c r="AY370" s="119">
        <f>IF('Copy &amp; Paste Roster Report Here'!$A367=AY$7,IF('Copy &amp; Paste Roster Report Here'!$M367="HT",1,0),0)</f>
        <v>0</v>
      </c>
      <c r="AZ370" s="119">
        <f>IF('Copy &amp; Paste Roster Report Here'!$A367=AZ$7,IF('Copy &amp; Paste Roster Report Here'!$M367="HT",1,0),0)</f>
        <v>0</v>
      </c>
      <c r="BA370" s="119">
        <f>IF('Copy &amp; Paste Roster Report Here'!$A367=BA$7,IF('Copy &amp; Paste Roster Report Here'!$M367="HT",1,0),0)</f>
        <v>0</v>
      </c>
      <c r="BB370" s="119">
        <f>IF('Copy &amp; Paste Roster Report Here'!$A367=BB$7,IF('Copy &amp; Paste Roster Report Here'!$M367="HT",1,0),0)</f>
        <v>0</v>
      </c>
      <c r="BC370" s="119">
        <f>IF('Copy &amp; Paste Roster Report Here'!$A367=BC$7,IF('Copy &amp; Paste Roster Report Here'!$M367="HT",1,0),0)</f>
        <v>0</v>
      </c>
      <c r="BD370" s="119">
        <f>IF('Copy &amp; Paste Roster Report Here'!$A367=BD$7,IF('Copy &amp; Paste Roster Report Here'!$M367="HT",1,0),0)</f>
        <v>0</v>
      </c>
      <c r="BE370" s="119">
        <f>IF('Copy &amp; Paste Roster Report Here'!$A367=BE$7,IF('Copy &amp; Paste Roster Report Here'!$M367="HT",1,0),0)</f>
        <v>0</v>
      </c>
      <c r="BF370" s="119">
        <f>IF('Copy &amp; Paste Roster Report Here'!$A367=BF$7,IF('Copy &amp; Paste Roster Report Here'!$M367="HT",1,0),0)</f>
        <v>0</v>
      </c>
      <c r="BG370" s="119">
        <f>IF('Copy &amp; Paste Roster Report Here'!$A367=BG$7,IF('Copy &amp; Paste Roster Report Here'!$M367="HT",1,0),0)</f>
        <v>0</v>
      </c>
      <c r="BH370" s="73">
        <f t="shared" si="86"/>
        <v>0</v>
      </c>
      <c r="BI370" s="120">
        <f>IF('Copy &amp; Paste Roster Report Here'!$A367=BI$7,IF('Copy &amp; Paste Roster Report Here'!$M367="MT",1,0),0)</f>
        <v>0</v>
      </c>
      <c r="BJ370" s="120">
        <f>IF('Copy &amp; Paste Roster Report Here'!$A367=BJ$7,IF('Copy &amp; Paste Roster Report Here'!$M367="MT",1,0),0)</f>
        <v>0</v>
      </c>
      <c r="BK370" s="120">
        <f>IF('Copy &amp; Paste Roster Report Here'!$A367=BK$7,IF('Copy &amp; Paste Roster Report Here'!$M367="MT",1,0),0)</f>
        <v>0</v>
      </c>
      <c r="BL370" s="120">
        <f>IF('Copy &amp; Paste Roster Report Here'!$A367=BL$7,IF('Copy &amp; Paste Roster Report Here'!$M367="MT",1,0),0)</f>
        <v>0</v>
      </c>
      <c r="BM370" s="120">
        <f>IF('Copy &amp; Paste Roster Report Here'!$A367=BM$7,IF('Copy &amp; Paste Roster Report Here'!$M367="MT",1,0),0)</f>
        <v>0</v>
      </c>
      <c r="BN370" s="120">
        <f>IF('Copy &amp; Paste Roster Report Here'!$A367=BN$7,IF('Copy &amp; Paste Roster Report Here'!$M367="MT",1,0),0)</f>
        <v>0</v>
      </c>
      <c r="BO370" s="120">
        <f>IF('Copy &amp; Paste Roster Report Here'!$A367=BO$7,IF('Copy &amp; Paste Roster Report Here'!$M367="MT",1,0),0)</f>
        <v>0</v>
      </c>
      <c r="BP370" s="120">
        <f>IF('Copy &amp; Paste Roster Report Here'!$A367=BP$7,IF('Copy &amp; Paste Roster Report Here'!$M367="MT",1,0),0)</f>
        <v>0</v>
      </c>
      <c r="BQ370" s="120">
        <f>IF('Copy &amp; Paste Roster Report Here'!$A367=BQ$7,IF('Copy &amp; Paste Roster Report Here'!$M367="MT",1,0),0)</f>
        <v>0</v>
      </c>
      <c r="BR370" s="120">
        <f>IF('Copy &amp; Paste Roster Report Here'!$A367=BR$7,IF('Copy &amp; Paste Roster Report Here'!$M367="MT",1,0),0)</f>
        <v>0</v>
      </c>
      <c r="BS370" s="120">
        <f>IF('Copy &amp; Paste Roster Report Here'!$A367=BS$7,IF('Copy &amp; Paste Roster Report Here'!$M367="MT",1,0),0)</f>
        <v>0</v>
      </c>
      <c r="BT370" s="73">
        <f t="shared" si="87"/>
        <v>0</v>
      </c>
      <c r="BU370" s="121">
        <f>IF('Copy &amp; Paste Roster Report Here'!$A367=BU$7,IF('Copy &amp; Paste Roster Report Here'!$M367="fy",1,0),0)</f>
        <v>0</v>
      </c>
      <c r="BV370" s="121">
        <f>IF('Copy &amp; Paste Roster Report Here'!$A367=BV$7,IF('Copy &amp; Paste Roster Report Here'!$M367="fy",1,0),0)</f>
        <v>0</v>
      </c>
      <c r="BW370" s="121">
        <f>IF('Copy &amp; Paste Roster Report Here'!$A367=BW$7,IF('Copy &amp; Paste Roster Report Here'!$M367="fy",1,0),0)</f>
        <v>0</v>
      </c>
      <c r="BX370" s="121">
        <f>IF('Copy &amp; Paste Roster Report Here'!$A367=BX$7,IF('Copy &amp; Paste Roster Report Here'!$M367="fy",1,0),0)</f>
        <v>0</v>
      </c>
      <c r="BY370" s="121">
        <f>IF('Copy &amp; Paste Roster Report Here'!$A367=BY$7,IF('Copy &amp; Paste Roster Report Here'!$M367="fy",1,0),0)</f>
        <v>0</v>
      </c>
      <c r="BZ370" s="121">
        <f>IF('Copy &amp; Paste Roster Report Here'!$A367=BZ$7,IF('Copy &amp; Paste Roster Report Here'!$M367="fy",1,0),0)</f>
        <v>0</v>
      </c>
      <c r="CA370" s="121">
        <f>IF('Copy &amp; Paste Roster Report Here'!$A367=CA$7,IF('Copy &amp; Paste Roster Report Here'!$M367="fy",1,0),0)</f>
        <v>0</v>
      </c>
      <c r="CB370" s="121">
        <f>IF('Copy &amp; Paste Roster Report Here'!$A367=CB$7,IF('Copy &amp; Paste Roster Report Here'!$M367="fy",1,0),0)</f>
        <v>0</v>
      </c>
      <c r="CC370" s="121">
        <f>IF('Copy &amp; Paste Roster Report Here'!$A367=CC$7,IF('Copy &amp; Paste Roster Report Here'!$M367="fy",1,0),0)</f>
        <v>0</v>
      </c>
      <c r="CD370" s="121">
        <f>IF('Copy &amp; Paste Roster Report Here'!$A367=CD$7,IF('Copy &amp; Paste Roster Report Here'!$M367="fy",1,0),0)</f>
        <v>0</v>
      </c>
      <c r="CE370" s="121">
        <f>IF('Copy &amp; Paste Roster Report Here'!$A367=CE$7,IF('Copy &amp; Paste Roster Report Here'!$M367="fy",1,0),0)</f>
        <v>0</v>
      </c>
      <c r="CF370" s="73">
        <f t="shared" si="88"/>
        <v>0</v>
      </c>
      <c r="CG370" s="122">
        <f>IF('Copy &amp; Paste Roster Report Here'!$A367=CG$7,IF('Copy &amp; Paste Roster Report Here'!$M367="RH",1,0),0)</f>
        <v>0</v>
      </c>
      <c r="CH370" s="122">
        <f>IF('Copy &amp; Paste Roster Report Here'!$A367=CH$7,IF('Copy &amp; Paste Roster Report Here'!$M367="RH",1,0),0)</f>
        <v>0</v>
      </c>
      <c r="CI370" s="122">
        <f>IF('Copy &amp; Paste Roster Report Here'!$A367=CI$7,IF('Copy &amp; Paste Roster Report Here'!$M367="RH",1,0),0)</f>
        <v>0</v>
      </c>
      <c r="CJ370" s="122">
        <f>IF('Copy &amp; Paste Roster Report Here'!$A367=CJ$7,IF('Copy &amp; Paste Roster Report Here'!$M367="RH",1,0),0)</f>
        <v>0</v>
      </c>
      <c r="CK370" s="122">
        <f>IF('Copy &amp; Paste Roster Report Here'!$A367=CK$7,IF('Copy &amp; Paste Roster Report Here'!$M367="RH",1,0),0)</f>
        <v>0</v>
      </c>
      <c r="CL370" s="122">
        <f>IF('Copy &amp; Paste Roster Report Here'!$A367=CL$7,IF('Copy &amp; Paste Roster Report Here'!$M367="RH",1,0),0)</f>
        <v>0</v>
      </c>
      <c r="CM370" s="122">
        <f>IF('Copy &amp; Paste Roster Report Here'!$A367=CM$7,IF('Copy &amp; Paste Roster Report Here'!$M367="RH",1,0),0)</f>
        <v>0</v>
      </c>
      <c r="CN370" s="122">
        <f>IF('Copy &amp; Paste Roster Report Here'!$A367=CN$7,IF('Copy &amp; Paste Roster Report Here'!$M367="RH",1,0),0)</f>
        <v>0</v>
      </c>
      <c r="CO370" s="122">
        <f>IF('Copy &amp; Paste Roster Report Here'!$A367=CO$7,IF('Copy &amp; Paste Roster Report Here'!$M367="RH",1,0),0)</f>
        <v>0</v>
      </c>
      <c r="CP370" s="122">
        <f>IF('Copy &amp; Paste Roster Report Here'!$A367=CP$7,IF('Copy &amp; Paste Roster Report Here'!$M367="RH",1,0),0)</f>
        <v>0</v>
      </c>
      <c r="CQ370" s="122">
        <f>IF('Copy &amp; Paste Roster Report Here'!$A367=CQ$7,IF('Copy &amp; Paste Roster Report Here'!$M367="RH",1,0),0)</f>
        <v>0</v>
      </c>
      <c r="CR370" s="73">
        <f t="shared" si="89"/>
        <v>0</v>
      </c>
      <c r="CS370" s="123">
        <f>IF('Copy &amp; Paste Roster Report Here'!$A367=CS$7,IF('Copy &amp; Paste Roster Report Here'!$M367="QT",1,0),0)</f>
        <v>0</v>
      </c>
      <c r="CT370" s="123">
        <f>IF('Copy &amp; Paste Roster Report Here'!$A367=CT$7,IF('Copy &amp; Paste Roster Report Here'!$M367="QT",1,0),0)</f>
        <v>0</v>
      </c>
      <c r="CU370" s="123">
        <f>IF('Copy &amp; Paste Roster Report Here'!$A367=CU$7,IF('Copy &amp; Paste Roster Report Here'!$M367="QT",1,0),0)</f>
        <v>0</v>
      </c>
      <c r="CV370" s="123">
        <f>IF('Copy &amp; Paste Roster Report Here'!$A367=CV$7,IF('Copy &amp; Paste Roster Report Here'!$M367="QT",1,0),0)</f>
        <v>0</v>
      </c>
      <c r="CW370" s="123">
        <f>IF('Copy &amp; Paste Roster Report Here'!$A367=CW$7,IF('Copy &amp; Paste Roster Report Here'!$M367="QT",1,0),0)</f>
        <v>0</v>
      </c>
      <c r="CX370" s="123">
        <f>IF('Copy &amp; Paste Roster Report Here'!$A367=CX$7,IF('Copy &amp; Paste Roster Report Here'!$M367="QT",1,0),0)</f>
        <v>0</v>
      </c>
      <c r="CY370" s="123">
        <f>IF('Copy &amp; Paste Roster Report Here'!$A367=CY$7,IF('Copy &amp; Paste Roster Report Here'!$M367="QT",1,0),0)</f>
        <v>0</v>
      </c>
      <c r="CZ370" s="123">
        <f>IF('Copy &amp; Paste Roster Report Here'!$A367=CZ$7,IF('Copy &amp; Paste Roster Report Here'!$M367="QT",1,0),0)</f>
        <v>0</v>
      </c>
      <c r="DA370" s="123">
        <f>IF('Copy &amp; Paste Roster Report Here'!$A367=DA$7,IF('Copy &amp; Paste Roster Report Here'!$M367="QT",1,0),0)</f>
        <v>0</v>
      </c>
      <c r="DB370" s="123">
        <f>IF('Copy &amp; Paste Roster Report Here'!$A367=DB$7,IF('Copy &amp; Paste Roster Report Here'!$M367="QT",1,0),0)</f>
        <v>0</v>
      </c>
      <c r="DC370" s="123">
        <f>IF('Copy &amp; Paste Roster Report Here'!$A367=DC$7,IF('Copy &amp; Paste Roster Report Here'!$M367="QT",1,0),0)</f>
        <v>0</v>
      </c>
      <c r="DD370" s="73">
        <f t="shared" si="90"/>
        <v>0</v>
      </c>
      <c r="DE370" s="124">
        <f>IF('Copy &amp; Paste Roster Report Here'!$A367=DE$7,IF('Copy &amp; Paste Roster Report Here'!$M367="xxxxxxxxxxx",1,0),0)</f>
        <v>0</v>
      </c>
      <c r="DF370" s="124">
        <f>IF('Copy &amp; Paste Roster Report Here'!$A367=DF$7,IF('Copy &amp; Paste Roster Report Here'!$M367="xxxxxxxxxxx",1,0),0)</f>
        <v>0</v>
      </c>
      <c r="DG370" s="124">
        <f>IF('Copy &amp; Paste Roster Report Here'!$A367=DG$7,IF('Copy &amp; Paste Roster Report Here'!$M367="xxxxxxxxxxx",1,0),0)</f>
        <v>0</v>
      </c>
      <c r="DH370" s="124">
        <f>IF('Copy &amp; Paste Roster Report Here'!$A367=DH$7,IF('Copy &amp; Paste Roster Report Here'!$M367="xxxxxxxxxxx",1,0),0)</f>
        <v>0</v>
      </c>
      <c r="DI370" s="124">
        <f>IF('Copy &amp; Paste Roster Report Here'!$A367=DI$7,IF('Copy &amp; Paste Roster Report Here'!$M367="xxxxxxxxxxx",1,0),0)</f>
        <v>0</v>
      </c>
      <c r="DJ370" s="124">
        <f>IF('Copy &amp; Paste Roster Report Here'!$A367=DJ$7,IF('Copy &amp; Paste Roster Report Here'!$M367="xxxxxxxxxxx",1,0),0)</f>
        <v>0</v>
      </c>
      <c r="DK370" s="124">
        <f>IF('Copy &amp; Paste Roster Report Here'!$A367=DK$7,IF('Copy &amp; Paste Roster Report Here'!$M367="xxxxxxxxxxx",1,0),0)</f>
        <v>0</v>
      </c>
      <c r="DL370" s="124">
        <f>IF('Copy &amp; Paste Roster Report Here'!$A367=DL$7,IF('Copy &amp; Paste Roster Report Here'!$M367="xxxxxxxxxxx",1,0),0)</f>
        <v>0</v>
      </c>
      <c r="DM370" s="124">
        <f>IF('Copy &amp; Paste Roster Report Here'!$A367=DM$7,IF('Copy &amp; Paste Roster Report Here'!$M367="xxxxxxxxxxx",1,0),0)</f>
        <v>0</v>
      </c>
      <c r="DN370" s="124">
        <f>IF('Copy &amp; Paste Roster Report Here'!$A367=DN$7,IF('Copy &amp; Paste Roster Report Here'!$M367="xxxxxxxxxxx",1,0),0)</f>
        <v>0</v>
      </c>
      <c r="DO370" s="124">
        <f>IF('Copy &amp; Paste Roster Report Here'!$A367=DO$7,IF('Copy &amp; Paste Roster Report Here'!$M367="xxxxxxxxxxx",1,0),0)</f>
        <v>0</v>
      </c>
      <c r="DP370" s="125">
        <f t="shared" si="91"/>
        <v>0</v>
      </c>
      <c r="DQ370" s="126">
        <f t="shared" si="92"/>
        <v>0</v>
      </c>
    </row>
    <row r="371" spans="1:121" x14ac:dyDescent="0.2">
      <c r="A371" s="111">
        <f t="shared" si="78"/>
        <v>0</v>
      </c>
      <c r="B371" s="111">
        <f t="shared" si="79"/>
        <v>0</v>
      </c>
      <c r="C371" s="112">
        <f>+('Copy &amp; Paste Roster Report Here'!$P368-'Copy &amp; Paste Roster Report Here'!$O368)/30</f>
        <v>0</v>
      </c>
      <c r="D371" s="112">
        <f>+('Copy &amp; Paste Roster Report Here'!$P368-'Copy &amp; Paste Roster Report Here'!$O368)</f>
        <v>0</v>
      </c>
      <c r="E371" s="111">
        <f>'Copy &amp; Paste Roster Report Here'!N368</f>
        <v>0</v>
      </c>
      <c r="F371" s="111" t="str">
        <f t="shared" si="80"/>
        <v>N</v>
      </c>
      <c r="G371" s="111">
        <f>'Copy &amp; Paste Roster Report Here'!R368</f>
        <v>0</v>
      </c>
      <c r="H371" s="113">
        <f t="shared" si="81"/>
        <v>0</v>
      </c>
      <c r="I371" s="112">
        <f>IF(F371="N",$F$5-'Copy &amp; Paste Roster Report Here'!O368,+'Copy &amp; Paste Roster Report Here'!Q368-'Copy &amp; Paste Roster Report Here'!O368)</f>
        <v>0</v>
      </c>
      <c r="J371" s="114">
        <f t="shared" si="82"/>
        <v>0</v>
      </c>
      <c r="K371" s="114">
        <f t="shared" si="83"/>
        <v>0</v>
      </c>
      <c r="L371" s="115">
        <f>'Copy &amp; Paste Roster Report Here'!F368</f>
        <v>0</v>
      </c>
      <c r="M371" s="116">
        <f t="shared" si="84"/>
        <v>0</v>
      </c>
      <c r="N371" s="117">
        <f>IF('Copy &amp; Paste Roster Report Here'!$A368='Analytical Tests'!N$7,IF($F371="Y",+$H371*N$6,0),0)</f>
        <v>0</v>
      </c>
      <c r="O371" s="117">
        <f>IF('Copy &amp; Paste Roster Report Here'!$A368='Analytical Tests'!O$7,IF($F371="Y",+$H371*O$6,0),0)</f>
        <v>0</v>
      </c>
      <c r="P371" s="117">
        <f>IF('Copy &amp; Paste Roster Report Here'!$A368='Analytical Tests'!P$7,IF($F371="Y",+$H371*P$6,0),0)</f>
        <v>0</v>
      </c>
      <c r="Q371" s="117">
        <f>IF('Copy &amp; Paste Roster Report Here'!$A368='Analytical Tests'!Q$7,IF($F371="Y",+$H371*Q$6,0),0)</f>
        <v>0</v>
      </c>
      <c r="R371" s="117">
        <f>IF('Copy &amp; Paste Roster Report Here'!$A368='Analytical Tests'!R$7,IF($F371="Y",+$H371*R$6,0),0)</f>
        <v>0</v>
      </c>
      <c r="S371" s="117">
        <f>IF('Copy &amp; Paste Roster Report Here'!$A368='Analytical Tests'!S$7,IF($F371="Y",+$H371*S$6,0),0)</f>
        <v>0</v>
      </c>
      <c r="T371" s="117">
        <f>IF('Copy &amp; Paste Roster Report Here'!$A368='Analytical Tests'!T$7,IF($F371="Y",+$H371*T$6,0),0)</f>
        <v>0</v>
      </c>
      <c r="U371" s="117">
        <f>IF('Copy &amp; Paste Roster Report Here'!$A368='Analytical Tests'!U$7,IF($F371="Y",+$H371*U$6,0),0)</f>
        <v>0</v>
      </c>
      <c r="V371" s="117">
        <f>IF('Copy &amp; Paste Roster Report Here'!$A368='Analytical Tests'!V$7,IF($F371="Y",+$H371*V$6,0),0)</f>
        <v>0</v>
      </c>
      <c r="W371" s="117">
        <f>IF('Copy &amp; Paste Roster Report Here'!$A368='Analytical Tests'!W$7,IF($F371="Y",+$H371*W$6,0),0)</f>
        <v>0</v>
      </c>
      <c r="X371" s="117">
        <f>IF('Copy &amp; Paste Roster Report Here'!$A368='Analytical Tests'!X$7,IF($F371="Y",+$H371*X$6,0),0)</f>
        <v>0</v>
      </c>
      <c r="Y371" s="117" t="b">
        <f>IF('Copy &amp; Paste Roster Report Here'!$A368='Analytical Tests'!Y$7,IF($F371="N",IF($J371&gt;=$C371,Y$6,+($I371/$D371)*Y$6),0))</f>
        <v>0</v>
      </c>
      <c r="Z371" s="117" t="b">
        <f>IF('Copy &amp; Paste Roster Report Here'!$A368='Analytical Tests'!Z$7,IF($F371="N",IF($J371&gt;=$C371,Z$6,+($I371/$D371)*Z$6),0))</f>
        <v>0</v>
      </c>
      <c r="AA371" s="117" t="b">
        <f>IF('Copy &amp; Paste Roster Report Here'!$A368='Analytical Tests'!AA$7,IF($F371="N",IF($J371&gt;=$C371,AA$6,+($I371/$D371)*AA$6),0))</f>
        <v>0</v>
      </c>
      <c r="AB371" s="117" t="b">
        <f>IF('Copy &amp; Paste Roster Report Here'!$A368='Analytical Tests'!AB$7,IF($F371="N",IF($J371&gt;=$C371,AB$6,+($I371/$D371)*AB$6),0))</f>
        <v>0</v>
      </c>
      <c r="AC371" s="117" t="b">
        <f>IF('Copy &amp; Paste Roster Report Here'!$A368='Analytical Tests'!AC$7,IF($F371="N",IF($J371&gt;=$C371,AC$6,+($I371/$D371)*AC$6),0))</f>
        <v>0</v>
      </c>
      <c r="AD371" s="117" t="b">
        <f>IF('Copy &amp; Paste Roster Report Here'!$A368='Analytical Tests'!AD$7,IF($F371="N",IF($J371&gt;=$C371,AD$6,+($I371/$D371)*AD$6),0))</f>
        <v>0</v>
      </c>
      <c r="AE371" s="117" t="b">
        <f>IF('Copy &amp; Paste Roster Report Here'!$A368='Analytical Tests'!AE$7,IF($F371="N",IF($J371&gt;=$C371,AE$6,+($I371/$D371)*AE$6),0))</f>
        <v>0</v>
      </c>
      <c r="AF371" s="117" t="b">
        <f>IF('Copy &amp; Paste Roster Report Here'!$A368='Analytical Tests'!AF$7,IF($F371="N",IF($J371&gt;=$C371,AF$6,+($I371/$D371)*AF$6),0))</f>
        <v>0</v>
      </c>
      <c r="AG371" s="117" t="b">
        <f>IF('Copy &amp; Paste Roster Report Here'!$A368='Analytical Tests'!AG$7,IF($F371="N",IF($J371&gt;=$C371,AG$6,+($I371/$D371)*AG$6),0))</f>
        <v>0</v>
      </c>
      <c r="AH371" s="117" t="b">
        <f>IF('Copy &amp; Paste Roster Report Here'!$A368='Analytical Tests'!AH$7,IF($F371="N",IF($J371&gt;=$C371,AH$6,+($I371/$D371)*AH$6),0))</f>
        <v>0</v>
      </c>
      <c r="AI371" s="117" t="b">
        <f>IF('Copy &amp; Paste Roster Report Here'!$A368='Analytical Tests'!AI$7,IF($F371="N",IF($J371&gt;=$C371,AI$6,+($I371/$D371)*AI$6),0))</f>
        <v>0</v>
      </c>
      <c r="AJ371" s="79"/>
      <c r="AK371" s="118">
        <f>IF('Copy &amp; Paste Roster Report Here'!$A368=AK$7,IF('Copy &amp; Paste Roster Report Here'!$M368="FT",1,0),0)</f>
        <v>0</v>
      </c>
      <c r="AL371" s="118">
        <f>IF('Copy &amp; Paste Roster Report Here'!$A368=AL$7,IF('Copy &amp; Paste Roster Report Here'!$M368="FT",1,0),0)</f>
        <v>0</v>
      </c>
      <c r="AM371" s="118">
        <f>IF('Copy &amp; Paste Roster Report Here'!$A368=AM$7,IF('Copy &amp; Paste Roster Report Here'!$M368="FT",1,0),0)</f>
        <v>0</v>
      </c>
      <c r="AN371" s="118">
        <f>IF('Copy &amp; Paste Roster Report Here'!$A368=AN$7,IF('Copy &amp; Paste Roster Report Here'!$M368="FT",1,0),0)</f>
        <v>0</v>
      </c>
      <c r="AO371" s="118">
        <f>IF('Copy &amp; Paste Roster Report Here'!$A368=AO$7,IF('Copy &amp; Paste Roster Report Here'!$M368="FT",1,0),0)</f>
        <v>0</v>
      </c>
      <c r="AP371" s="118">
        <f>IF('Copy &amp; Paste Roster Report Here'!$A368=AP$7,IF('Copy &amp; Paste Roster Report Here'!$M368="FT",1,0),0)</f>
        <v>0</v>
      </c>
      <c r="AQ371" s="118">
        <f>IF('Copy &amp; Paste Roster Report Here'!$A368=AQ$7,IF('Copy &amp; Paste Roster Report Here'!$M368="FT",1,0),0)</f>
        <v>0</v>
      </c>
      <c r="AR371" s="118">
        <f>IF('Copy &amp; Paste Roster Report Here'!$A368=AR$7,IF('Copy &amp; Paste Roster Report Here'!$M368="FT",1,0),0)</f>
        <v>0</v>
      </c>
      <c r="AS371" s="118">
        <f>IF('Copy &amp; Paste Roster Report Here'!$A368=AS$7,IF('Copy &amp; Paste Roster Report Here'!$M368="FT",1,0),0)</f>
        <v>0</v>
      </c>
      <c r="AT371" s="118">
        <f>IF('Copy &amp; Paste Roster Report Here'!$A368=AT$7,IF('Copy &amp; Paste Roster Report Here'!$M368="FT",1,0),0)</f>
        <v>0</v>
      </c>
      <c r="AU371" s="118">
        <f>IF('Copy &amp; Paste Roster Report Here'!$A368=AU$7,IF('Copy &amp; Paste Roster Report Here'!$M368="FT",1,0),0)</f>
        <v>0</v>
      </c>
      <c r="AV371" s="73">
        <f t="shared" si="85"/>
        <v>0</v>
      </c>
      <c r="AW371" s="119">
        <f>IF('Copy &amp; Paste Roster Report Here'!$A368=AW$7,IF('Copy &amp; Paste Roster Report Here'!$M368="HT",1,0),0)</f>
        <v>0</v>
      </c>
      <c r="AX371" s="119">
        <f>IF('Copy &amp; Paste Roster Report Here'!$A368=AX$7,IF('Copy &amp; Paste Roster Report Here'!$M368="HT",1,0),0)</f>
        <v>0</v>
      </c>
      <c r="AY371" s="119">
        <f>IF('Copy &amp; Paste Roster Report Here'!$A368=AY$7,IF('Copy &amp; Paste Roster Report Here'!$M368="HT",1,0),0)</f>
        <v>0</v>
      </c>
      <c r="AZ371" s="119">
        <f>IF('Copy &amp; Paste Roster Report Here'!$A368=AZ$7,IF('Copy &amp; Paste Roster Report Here'!$M368="HT",1,0),0)</f>
        <v>0</v>
      </c>
      <c r="BA371" s="119">
        <f>IF('Copy &amp; Paste Roster Report Here'!$A368=BA$7,IF('Copy &amp; Paste Roster Report Here'!$M368="HT",1,0),0)</f>
        <v>0</v>
      </c>
      <c r="BB371" s="119">
        <f>IF('Copy &amp; Paste Roster Report Here'!$A368=BB$7,IF('Copy &amp; Paste Roster Report Here'!$M368="HT",1,0),0)</f>
        <v>0</v>
      </c>
      <c r="BC371" s="119">
        <f>IF('Copy &amp; Paste Roster Report Here'!$A368=BC$7,IF('Copy &amp; Paste Roster Report Here'!$M368="HT",1,0),0)</f>
        <v>0</v>
      </c>
      <c r="BD371" s="119">
        <f>IF('Copy &amp; Paste Roster Report Here'!$A368=BD$7,IF('Copy &amp; Paste Roster Report Here'!$M368="HT",1,0),0)</f>
        <v>0</v>
      </c>
      <c r="BE371" s="119">
        <f>IF('Copy &amp; Paste Roster Report Here'!$A368=BE$7,IF('Copy &amp; Paste Roster Report Here'!$M368="HT",1,0),0)</f>
        <v>0</v>
      </c>
      <c r="BF371" s="119">
        <f>IF('Copy &amp; Paste Roster Report Here'!$A368=BF$7,IF('Copy &amp; Paste Roster Report Here'!$M368="HT",1,0),0)</f>
        <v>0</v>
      </c>
      <c r="BG371" s="119">
        <f>IF('Copy &amp; Paste Roster Report Here'!$A368=BG$7,IF('Copy &amp; Paste Roster Report Here'!$M368="HT",1,0),0)</f>
        <v>0</v>
      </c>
      <c r="BH371" s="73">
        <f t="shared" si="86"/>
        <v>0</v>
      </c>
      <c r="BI371" s="120">
        <f>IF('Copy &amp; Paste Roster Report Here'!$A368=BI$7,IF('Copy &amp; Paste Roster Report Here'!$M368="MT",1,0),0)</f>
        <v>0</v>
      </c>
      <c r="BJ371" s="120">
        <f>IF('Copy &amp; Paste Roster Report Here'!$A368=BJ$7,IF('Copy &amp; Paste Roster Report Here'!$M368="MT",1,0),0)</f>
        <v>0</v>
      </c>
      <c r="BK371" s="120">
        <f>IF('Copy &amp; Paste Roster Report Here'!$A368=BK$7,IF('Copy &amp; Paste Roster Report Here'!$M368="MT",1,0),0)</f>
        <v>0</v>
      </c>
      <c r="BL371" s="120">
        <f>IF('Copy &amp; Paste Roster Report Here'!$A368=BL$7,IF('Copy &amp; Paste Roster Report Here'!$M368="MT",1,0),0)</f>
        <v>0</v>
      </c>
      <c r="BM371" s="120">
        <f>IF('Copy &amp; Paste Roster Report Here'!$A368=BM$7,IF('Copy &amp; Paste Roster Report Here'!$M368="MT",1,0),0)</f>
        <v>0</v>
      </c>
      <c r="BN371" s="120">
        <f>IF('Copy &amp; Paste Roster Report Here'!$A368=BN$7,IF('Copy &amp; Paste Roster Report Here'!$M368="MT",1,0),0)</f>
        <v>0</v>
      </c>
      <c r="BO371" s="120">
        <f>IF('Copy &amp; Paste Roster Report Here'!$A368=BO$7,IF('Copy &amp; Paste Roster Report Here'!$M368="MT",1,0),0)</f>
        <v>0</v>
      </c>
      <c r="BP371" s="120">
        <f>IF('Copy &amp; Paste Roster Report Here'!$A368=BP$7,IF('Copy &amp; Paste Roster Report Here'!$M368="MT",1,0),0)</f>
        <v>0</v>
      </c>
      <c r="BQ371" s="120">
        <f>IF('Copy &amp; Paste Roster Report Here'!$A368=BQ$7,IF('Copy &amp; Paste Roster Report Here'!$M368="MT",1,0),0)</f>
        <v>0</v>
      </c>
      <c r="BR371" s="120">
        <f>IF('Copy &amp; Paste Roster Report Here'!$A368=BR$7,IF('Copy &amp; Paste Roster Report Here'!$M368="MT",1,0),0)</f>
        <v>0</v>
      </c>
      <c r="BS371" s="120">
        <f>IF('Copy &amp; Paste Roster Report Here'!$A368=BS$7,IF('Copy &amp; Paste Roster Report Here'!$M368="MT",1,0),0)</f>
        <v>0</v>
      </c>
      <c r="BT371" s="73">
        <f t="shared" si="87"/>
        <v>0</v>
      </c>
      <c r="BU371" s="121">
        <f>IF('Copy &amp; Paste Roster Report Here'!$A368=BU$7,IF('Copy &amp; Paste Roster Report Here'!$M368="fy",1,0),0)</f>
        <v>0</v>
      </c>
      <c r="BV371" s="121">
        <f>IF('Copy &amp; Paste Roster Report Here'!$A368=BV$7,IF('Copy &amp; Paste Roster Report Here'!$M368="fy",1,0),0)</f>
        <v>0</v>
      </c>
      <c r="BW371" s="121">
        <f>IF('Copy &amp; Paste Roster Report Here'!$A368=BW$7,IF('Copy &amp; Paste Roster Report Here'!$M368="fy",1,0),0)</f>
        <v>0</v>
      </c>
      <c r="BX371" s="121">
        <f>IF('Copy &amp; Paste Roster Report Here'!$A368=BX$7,IF('Copy &amp; Paste Roster Report Here'!$M368="fy",1,0),0)</f>
        <v>0</v>
      </c>
      <c r="BY371" s="121">
        <f>IF('Copy &amp; Paste Roster Report Here'!$A368=BY$7,IF('Copy &amp; Paste Roster Report Here'!$M368="fy",1,0),0)</f>
        <v>0</v>
      </c>
      <c r="BZ371" s="121">
        <f>IF('Copy &amp; Paste Roster Report Here'!$A368=BZ$7,IF('Copy &amp; Paste Roster Report Here'!$M368="fy",1,0),0)</f>
        <v>0</v>
      </c>
      <c r="CA371" s="121">
        <f>IF('Copy &amp; Paste Roster Report Here'!$A368=CA$7,IF('Copy &amp; Paste Roster Report Here'!$M368="fy",1,0),0)</f>
        <v>0</v>
      </c>
      <c r="CB371" s="121">
        <f>IF('Copy &amp; Paste Roster Report Here'!$A368=CB$7,IF('Copy &amp; Paste Roster Report Here'!$M368="fy",1,0),0)</f>
        <v>0</v>
      </c>
      <c r="CC371" s="121">
        <f>IF('Copy &amp; Paste Roster Report Here'!$A368=CC$7,IF('Copy &amp; Paste Roster Report Here'!$M368="fy",1,0),0)</f>
        <v>0</v>
      </c>
      <c r="CD371" s="121">
        <f>IF('Copy &amp; Paste Roster Report Here'!$A368=CD$7,IF('Copy &amp; Paste Roster Report Here'!$M368="fy",1,0),0)</f>
        <v>0</v>
      </c>
      <c r="CE371" s="121">
        <f>IF('Copy &amp; Paste Roster Report Here'!$A368=CE$7,IF('Copy &amp; Paste Roster Report Here'!$M368="fy",1,0),0)</f>
        <v>0</v>
      </c>
      <c r="CF371" s="73">
        <f t="shared" si="88"/>
        <v>0</v>
      </c>
      <c r="CG371" s="122">
        <f>IF('Copy &amp; Paste Roster Report Here'!$A368=CG$7,IF('Copy &amp; Paste Roster Report Here'!$M368="RH",1,0),0)</f>
        <v>0</v>
      </c>
      <c r="CH371" s="122">
        <f>IF('Copy &amp; Paste Roster Report Here'!$A368=CH$7,IF('Copy &amp; Paste Roster Report Here'!$M368="RH",1,0),0)</f>
        <v>0</v>
      </c>
      <c r="CI371" s="122">
        <f>IF('Copy &amp; Paste Roster Report Here'!$A368=CI$7,IF('Copy &amp; Paste Roster Report Here'!$M368="RH",1,0),0)</f>
        <v>0</v>
      </c>
      <c r="CJ371" s="122">
        <f>IF('Copy &amp; Paste Roster Report Here'!$A368=CJ$7,IF('Copy &amp; Paste Roster Report Here'!$M368="RH",1,0),0)</f>
        <v>0</v>
      </c>
      <c r="CK371" s="122">
        <f>IF('Copy &amp; Paste Roster Report Here'!$A368=CK$7,IF('Copy &amp; Paste Roster Report Here'!$M368="RH",1,0),0)</f>
        <v>0</v>
      </c>
      <c r="CL371" s="122">
        <f>IF('Copy &amp; Paste Roster Report Here'!$A368=CL$7,IF('Copy &amp; Paste Roster Report Here'!$M368="RH",1,0),0)</f>
        <v>0</v>
      </c>
      <c r="CM371" s="122">
        <f>IF('Copy &amp; Paste Roster Report Here'!$A368=CM$7,IF('Copy &amp; Paste Roster Report Here'!$M368="RH",1,0),0)</f>
        <v>0</v>
      </c>
      <c r="CN371" s="122">
        <f>IF('Copy &amp; Paste Roster Report Here'!$A368=CN$7,IF('Copy &amp; Paste Roster Report Here'!$M368="RH",1,0),0)</f>
        <v>0</v>
      </c>
      <c r="CO371" s="122">
        <f>IF('Copy &amp; Paste Roster Report Here'!$A368=CO$7,IF('Copy &amp; Paste Roster Report Here'!$M368="RH",1,0),0)</f>
        <v>0</v>
      </c>
      <c r="CP371" s="122">
        <f>IF('Copy &amp; Paste Roster Report Here'!$A368=CP$7,IF('Copy &amp; Paste Roster Report Here'!$M368="RH",1,0),0)</f>
        <v>0</v>
      </c>
      <c r="CQ371" s="122">
        <f>IF('Copy &amp; Paste Roster Report Here'!$A368=CQ$7,IF('Copy &amp; Paste Roster Report Here'!$M368="RH",1,0),0)</f>
        <v>0</v>
      </c>
      <c r="CR371" s="73">
        <f t="shared" si="89"/>
        <v>0</v>
      </c>
      <c r="CS371" s="123">
        <f>IF('Copy &amp; Paste Roster Report Here'!$A368=CS$7,IF('Copy &amp; Paste Roster Report Here'!$M368="QT",1,0),0)</f>
        <v>0</v>
      </c>
      <c r="CT371" s="123">
        <f>IF('Copy &amp; Paste Roster Report Here'!$A368=CT$7,IF('Copy &amp; Paste Roster Report Here'!$M368="QT",1,0),0)</f>
        <v>0</v>
      </c>
      <c r="CU371" s="123">
        <f>IF('Copy &amp; Paste Roster Report Here'!$A368=CU$7,IF('Copy &amp; Paste Roster Report Here'!$M368="QT",1,0),0)</f>
        <v>0</v>
      </c>
      <c r="CV371" s="123">
        <f>IF('Copy &amp; Paste Roster Report Here'!$A368=CV$7,IF('Copy &amp; Paste Roster Report Here'!$M368="QT",1,0),0)</f>
        <v>0</v>
      </c>
      <c r="CW371" s="123">
        <f>IF('Copy &amp; Paste Roster Report Here'!$A368=CW$7,IF('Copy &amp; Paste Roster Report Here'!$M368="QT",1,0),0)</f>
        <v>0</v>
      </c>
      <c r="CX371" s="123">
        <f>IF('Copy &amp; Paste Roster Report Here'!$A368=CX$7,IF('Copy &amp; Paste Roster Report Here'!$M368="QT",1,0),0)</f>
        <v>0</v>
      </c>
      <c r="CY371" s="123">
        <f>IF('Copy &amp; Paste Roster Report Here'!$A368=CY$7,IF('Copy &amp; Paste Roster Report Here'!$M368="QT",1,0),0)</f>
        <v>0</v>
      </c>
      <c r="CZ371" s="123">
        <f>IF('Copy &amp; Paste Roster Report Here'!$A368=CZ$7,IF('Copy &amp; Paste Roster Report Here'!$M368="QT",1,0),0)</f>
        <v>0</v>
      </c>
      <c r="DA371" s="123">
        <f>IF('Copy &amp; Paste Roster Report Here'!$A368=DA$7,IF('Copy &amp; Paste Roster Report Here'!$M368="QT",1,0),0)</f>
        <v>0</v>
      </c>
      <c r="DB371" s="123">
        <f>IF('Copy &amp; Paste Roster Report Here'!$A368=DB$7,IF('Copy &amp; Paste Roster Report Here'!$M368="QT",1,0),0)</f>
        <v>0</v>
      </c>
      <c r="DC371" s="123">
        <f>IF('Copy &amp; Paste Roster Report Here'!$A368=DC$7,IF('Copy &amp; Paste Roster Report Here'!$M368="QT",1,0),0)</f>
        <v>0</v>
      </c>
      <c r="DD371" s="73">
        <f t="shared" si="90"/>
        <v>0</v>
      </c>
      <c r="DE371" s="124">
        <f>IF('Copy &amp; Paste Roster Report Here'!$A368=DE$7,IF('Copy &amp; Paste Roster Report Here'!$M368="xxxxxxxxxxx",1,0),0)</f>
        <v>0</v>
      </c>
      <c r="DF371" s="124">
        <f>IF('Copy &amp; Paste Roster Report Here'!$A368=DF$7,IF('Copy &amp; Paste Roster Report Here'!$M368="xxxxxxxxxxx",1,0),0)</f>
        <v>0</v>
      </c>
      <c r="DG371" s="124">
        <f>IF('Copy &amp; Paste Roster Report Here'!$A368=DG$7,IF('Copy &amp; Paste Roster Report Here'!$M368="xxxxxxxxxxx",1,0),0)</f>
        <v>0</v>
      </c>
      <c r="DH371" s="124">
        <f>IF('Copy &amp; Paste Roster Report Here'!$A368=DH$7,IF('Copy &amp; Paste Roster Report Here'!$M368="xxxxxxxxxxx",1,0),0)</f>
        <v>0</v>
      </c>
      <c r="DI371" s="124">
        <f>IF('Copy &amp; Paste Roster Report Here'!$A368=DI$7,IF('Copy &amp; Paste Roster Report Here'!$M368="xxxxxxxxxxx",1,0),0)</f>
        <v>0</v>
      </c>
      <c r="DJ371" s="124">
        <f>IF('Copy &amp; Paste Roster Report Here'!$A368=DJ$7,IF('Copy &amp; Paste Roster Report Here'!$M368="xxxxxxxxxxx",1,0),0)</f>
        <v>0</v>
      </c>
      <c r="DK371" s="124">
        <f>IF('Copy &amp; Paste Roster Report Here'!$A368=DK$7,IF('Copy &amp; Paste Roster Report Here'!$M368="xxxxxxxxxxx",1,0),0)</f>
        <v>0</v>
      </c>
      <c r="DL371" s="124">
        <f>IF('Copy &amp; Paste Roster Report Here'!$A368=DL$7,IF('Copy &amp; Paste Roster Report Here'!$M368="xxxxxxxxxxx",1,0),0)</f>
        <v>0</v>
      </c>
      <c r="DM371" s="124">
        <f>IF('Copy &amp; Paste Roster Report Here'!$A368=DM$7,IF('Copy &amp; Paste Roster Report Here'!$M368="xxxxxxxxxxx",1,0),0)</f>
        <v>0</v>
      </c>
      <c r="DN371" s="124">
        <f>IF('Copy &amp; Paste Roster Report Here'!$A368=DN$7,IF('Copy &amp; Paste Roster Report Here'!$M368="xxxxxxxxxxx",1,0),0)</f>
        <v>0</v>
      </c>
      <c r="DO371" s="124">
        <f>IF('Copy &amp; Paste Roster Report Here'!$A368=DO$7,IF('Copy &amp; Paste Roster Report Here'!$M368="xxxxxxxxxxx",1,0),0)</f>
        <v>0</v>
      </c>
      <c r="DP371" s="125">
        <f t="shared" si="91"/>
        <v>0</v>
      </c>
      <c r="DQ371" s="126">
        <f t="shared" si="92"/>
        <v>0</v>
      </c>
    </row>
    <row r="372" spans="1:121" x14ac:dyDescent="0.2">
      <c r="A372" s="111">
        <f t="shared" si="78"/>
        <v>0</v>
      </c>
      <c r="B372" s="111">
        <f t="shared" si="79"/>
        <v>0</v>
      </c>
      <c r="C372" s="112">
        <f>+('Copy &amp; Paste Roster Report Here'!$P369-'Copy &amp; Paste Roster Report Here'!$O369)/30</f>
        <v>0</v>
      </c>
      <c r="D372" s="112">
        <f>+('Copy &amp; Paste Roster Report Here'!$P369-'Copy &amp; Paste Roster Report Here'!$O369)</f>
        <v>0</v>
      </c>
      <c r="E372" s="111">
        <f>'Copy &amp; Paste Roster Report Here'!N369</f>
        <v>0</v>
      </c>
      <c r="F372" s="111" t="str">
        <f t="shared" si="80"/>
        <v>N</v>
      </c>
      <c r="G372" s="111">
        <f>'Copy &amp; Paste Roster Report Here'!R369</f>
        <v>0</v>
      </c>
      <c r="H372" s="113">
        <f t="shared" si="81"/>
        <v>0</v>
      </c>
      <c r="I372" s="112">
        <f>IF(F372="N",$F$5-'Copy &amp; Paste Roster Report Here'!O369,+'Copy &amp; Paste Roster Report Here'!Q369-'Copy &amp; Paste Roster Report Here'!O369)</f>
        <v>0</v>
      </c>
      <c r="J372" s="114">
        <f t="shared" si="82"/>
        <v>0</v>
      </c>
      <c r="K372" s="114">
        <f t="shared" si="83"/>
        <v>0</v>
      </c>
      <c r="L372" s="115">
        <f>'Copy &amp; Paste Roster Report Here'!F369</f>
        <v>0</v>
      </c>
      <c r="M372" s="116">
        <f t="shared" si="84"/>
        <v>0</v>
      </c>
      <c r="N372" s="117">
        <f>IF('Copy &amp; Paste Roster Report Here'!$A369='Analytical Tests'!N$7,IF($F372="Y",+$H372*N$6,0),0)</f>
        <v>0</v>
      </c>
      <c r="O372" s="117">
        <f>IF('Copy &amp; Paste Roster Report Here'!$A369='Analytical Tests'!O$7,IF($F372="Y",+$H372*O$6,0),0)</f>
        <v>0</v>
      </c>
      <c r="P372" s="117">
        <f>IF('Copy &amp; Paste Roster Report Here'!$A369='Analytical Tests'!P$7,IF($F372="Y",+$H372*P$6,0),0)</f>
        <v>0</v>
      </c>
      <c r="Q372" s="117">
        <f>IF('Copy &amp; Paste Roster Report Here'!$A369='Analytical Tests'!Q$7,IF($F372="Y",+$H372*Q$6,0),0)</f>
        <v>0</v>
      </c>
      <c r="R372" s="117">
        <f>IF('Copy &amp; Paste Roster Report Here'!$A369='Analytical Tests'!R$7,IF($F372="Y",+$H372*R$6,0),0)</f>
        <v>0</v>
      </c>
      <c r="S372" s="117">
        <f>IF('Copy &amp; Paste Roster Report Here'!$A369='Analytical Tests'!S$7,IF($F372="Y",+$H372*S$6,0),0)</f>
        <v>0</v>
      </c>
      <c r="T372" s="117">
        <f>IF('Copy &amp; Paste Roster Report Here'!$A369='Analytical Tests'!T$7,IF($F372="Y",+$H372*T$6,0),0)</f>
        <v>0</v>
      </c>
      <c r="U372" s="117">
        <f>IF('Copy &amp; Paste Roster Report Here'!$A369='Analytical Tests'!U$7,IF($F372="Y",+$H372*U$6,0),0)</f>
        <v>0</v>
      </c>
      <c r="V372" s="117">
        <f>IF('Copy &amp; Paste Roster Report Here'!$A369='Analytical Tests'!V$7,IF($F372="Y",+$H372*V$6,0),0)</f>
        <v>0</v>
      </c>
      <c r="W372" s="117">
        <f>IF('Copy &amp; Paste Roster Report Here'!$A369='Analytical Tests'!W$7,IF($F372="Y",+$H372*W$6,0),0)</f>
        <v>0</v>
      </c>
      <c r="X372" s="117">
        <f>IF('Copy &amp; Paste Roster Report Here'!$A369='Analytical Tests'!X$7,IF($F372="Y",+$H372*X$6,0),0)</f>
        <v>0</v>
      </c>
      <c r="Y372" s="117" t="b">
        <f>IF('Copy &amp; Paste Roster Report Here'!$A369='Analytical Tests'!Y$7,IF($F372="N",IF($J372&gt;=$C372,Y$6,+($I372/$D372)*Y$6),0))</f>
        <v>0</v>
      </c>
      <c r="Z372" s="117" t="b">
        <f>IF('Copy &amp; Paste Roster Report Here'!$A369='Analytical Tests'!Z$7,IF($F372="N",IF($J372&gt;=$C372,Z$6,+($I372/$D372)*Z$6),0))</f>
        <v>0</v>
      </c>
      <c r="AA372" s="117" t="b">
        <f>IF('Copy &amp; Paste Roster Report Here'!$A369='Analytical Tests'!AA$7,IF($F372="N",IF($J372&gt;=$C372,AA$6,+($I372/$D372)*AA$6),0))</f>
        <v>0</v>
      </c>
      <c r="AB372" s="117" t="b">
        <f>IF('Copy &amp; Paste Roster Report Here'!$A369='Analytical Tests'!AB$7,IF($F372="N",IF($J372&gt;=$C372,AB$6,+($I372/$D372)*AB$6),0))</f>
        <v>0</v>
      </c>
      <c r="AC372" s="117" t="b">
        <f>IF('Copy &amp; Paste Roster Report Here'!$A369='Analytical Tests'!AC$7,IF($F372="N",IF($J372&gt;=$C372,AC$6,+($I372/$D372)*AC$6),0))</f>
        <v>0</v>
      </c>
      <c r="AD372" s="117" t="b">
        <f>IF('Copy &amp; Paste Roster Report Here'!$A369='Analytical Tests'!AD$7,IF($F372="N",IF($J372&gt;=$C372,AD$6,+($I372/$D372)*AD$6),0))</f>
        <v>0</v>
      </c>
      <c r="AE372" s="117" t="b">
        <f>IF('Copy &amp; Paste Roster Report Here'!$A369='Analytical Tests'!AE$7,IF($F372="N",IF($J372&gt;=$C372,AE$6,+($I372/$D372)*AE$6),0))</f>
        <v>0</v>
      </c>
      <c r="AF372" s="117" t="b">
        <f>IF('Copy &amp; Paste Roster Report Here'!$A369='Analytical Tests'!AF$7,IF($F372="N",IF($J372&gt;=$C372,AF$6,+($I372/$D372)*AF$6),0))</f>
        <v>0</v>
      </c>
      <c r="AG372" s="117" t="b">
        <f>IF('Copy &amp; Paste Roster Report Here'!$A369='Analytical Tests'!AG$7,IF($F372="N",IF($J372&gt;=$C372,AG$6,+($I372/$D372)*AG$6),0))</f>
        <v>0</v>
      </c>
      <c r="AH372" s="117" t="b">
        <f>IF('Copy &amp; Paste Roster Report Here'!$A369='Analytical Tests'!AH$7,IF($F372="N",IF($J372&gt;=$C372,AH$6,+($I372/$D372)*AH$6),0))</f>
        <v>0</v>
      </c>
      <c r="AI372" s="117" t="b">
        <f>IF('Copy &amp; Paste Roster Report Here'!$A369='Analytical Tests'!AI$7,IF($F372="N",IF($J372&gt;=$C372,AI$6,+($I372/$D372)*AI$6),0))</f>
        <v>0</v>
      </c>
      <c r="AJ372" s="79"/>
      <c r="AK372" s="118">
        <f>IF('Copy &amp; Paste Roster Report Here'!$A369=AK$7,IF('Copy &amp; Paste Roster Report Here'!$M369="FT",1,0),0)</f>
        <v>0</v>
      </c>
      <c r="AL372" s="118">
        <f>IF('Copy &amp; Paste Roster Report Here'!$A369=AL$7,IF('Copy &amp; Paste Roster Report Here'!$M369="FT",1,0),0)</f>
        <v>0</v>
      </c>
      <c r="AM372" s="118">
        <f>IF('Copy &amp; Paste Roster Report Here'!$A369=AM$7,IF('Copy &amp; Paste Roster Report Here'!$M369="FT",1,0),0)</f>
        <v>0</v>
      </c>
      <c r="AN372" s="118">
        <f>IF('Copy &amp; Paste Roster Report Here'!$A369=AN$7,IF('Copy &amp; Paste Roster Report Here'!$M369="FT",1,0),0)</f>
        <v>0</v>
      </c>
      <c r="AO372" s="118">
        <f>IF('Copy &amp; Paste Roster Report Here'!$A369=AO$7,IF('Copy &amp; Paste Roster Report Here'!$M369="FT",1,0),0)</f>
        <v>0</v>
      </c>
      <c r="AP372" s="118">
        <f>IF('Copy &amp; Paste Roster Report Here'!$A369=AP$7,IF('Copy &amp; Paste Roster Report Here'!$M369="FT",1,0),0)</f>
        <v>0</v>
      </c>
      <c r="AQ372" s="118">
        <f>IF('Copy &amp; Paste Roster Report Here'!$A369=AQ$7,IF('Copy &amp; Paste Roster Report Here'!$M369="FT",1,0),0)</f>
        <v>0</v>
      </c>
      <c r="AR372" s="118">
        <f>IF('Copy &amp; Paste Roster Report Here'!$A369=AR$7,IF('Copy &amp; Paste Roster Report Here'!$M369="FT",1,0),0)</f>
        <v>0</v>
      </c>
      <c r="AS372" s="118">
        <f>IF('Copy &amp; Paste Roster Report Here'!$A369=AS$7,IF('Copy &amp; Paste Roster Report Here'!$M369="FT",1,0),0)</f>
        <v>0</v>
      </c>
      <c r="AT372" s="118">
        <f>IF('Copy &amp; Paste Roster Report Here'!$A369=AT$7,IF('Copy &amp; Paste Roster Report Here'!$M369="FT",1,0),0)</f>
        <v>0</v>
      </c>
      <c r="AU372" s="118">
        <f>IF('Copy &amp; Paste Roster Report Here'!$A369=AU$7,IF('Copy &amp; Paste Roster Report Here'!$M369="FT",1,0),0)</f>
        <v>0</v>
      </c>
      <c r="AV372" s="73">
        <f t="shared" si="85"/>
        <v>0</v>
      </c>
      <c r="AW372" s="119">
        <f>IF('Copy &amp; Paste Roster Report Here'!$A369=AW$7,IF('Copy &amp; Paste Roster Report Here'!$M369="HT",1,0),0)</f>
        <v>0</v>
      </c>
      <c r="AX372" s="119">
        <f>IF('Copy &amp; Paste Roster Report Here'!$A369=AX$7,IF('Copy &amp; Paste Roster Report Here'!$M369="HT",1,0),0)</f>
        <v>0</v>
      </c>
      <c r="AY372" s="119">
        <f>IF('Copy &amp; Paste Roster Report Here'!$A369=AY$7,IF('Copy &amp; Paste Roster Report Here'!$M369="HT",1,0),0)</f>
        <v>0</v>
      </c>
      <c r="AZ372" s="119">
        <f>IF('Copy &amp; Paste Roster Report Here'!$A369=AZ$7,IF('Copy &amp; Paste Roster Report Here'!$M369="HT",1,0),0)</f>
        <v>0</v>
      </c>
      <c r="BA372" s="119">
        <f>IF('Copy &amp; Paste Roster Report Here'!$A369=BA$7,IF('Copy &amp; Paste Roster Report Here'!$M369="HT",1,0),0)</f>
        <v>0</v>
      </c>
      <c r="BB372" s="119">
        <f>IF('Copy &amp; Paste Roster Report Here'!$A369=BB$7,IF('Copy &amp; Paste Roster Report Here'!$M369="HT",1,0),0)</f>
        <v>0</v>
      </c>
      <c r="BC372" s="119">
        <f>IF('Copy &amp; Paste Roster Report Here'!$A369=BC$7,IF('Copy &amp; Paste Roster Report Here'!$M369="HT",1,0),0)</f>
        <v>0</v>
      </c>
      <c r="BD372" s="119">
        <f>IF('Copy &amp; Paste Roster Report Here'!$A369=BD$7,IF('Copy &amp; Paste Roster Report Here'!$M369="HT",1,0),0)</f>
        <v>0</v>
      </c>
      <c r="BE372" s="119">
        <f>IF('Copy &amp; Paste Roster Report Here'!$A369=BE$7,IF('Copy &amp; Paste Roster Report Here'!$M369="HT",1,0),0)</f>
        <v>0</v>
      </c>
      <c r="BF372" s="119">
        <f>IF('Copy &amp; Paste Roster Report Here'!$A369=BF$7,IF('Copy &amp; Paste Roster Report Here'!$M369="HT",1,0),0)</f>
        <v>0</v>
      </c>
      <c r="BG372" s="119">
        <f>IF('Copy &amp; Paste Roster Report Here'!$A369=BG$7,IF('Copy &amp; Paste Roster Report Here'!$M369="HT",1,0),0)</f>
        <v>0</v>
      </c>
      <c r="BH372" s="73">
        <f t="shared" si="86"/>
        <v>0</v>
      </c>
      <c r="BI372" s="120">
        <f>IF('Copy &amp; Paste Roster Report Here'!$A369=BI$7,IF('Copy &amp; Paste Roster Report Here'!$M369="MT",1,0),0)</f>
        <v>0</v>
      </c>
      <c r="BJ372" s="120">
        <f>IF('Copy &amp; Paste Roster Report Here'!$A369=BJ$7,IF('Copy &amp; Paste Roster Report Here'!$M369="MT",1,0),0)</f>
        <v>0</v>
      </c>
      <c r="BK372" s="120">
        <f>IF('Copy &amp; Paste Roster Report Here'!$A369=BK$7,IF('Copy &amp; Paste Roster Report Here'!$M369="MT",1,0),0)</f>
        <v>0</v>
      </c>
      <c r="BL372" s="120">
        <f>IF('Copy &amp; Paste Roster Report Here'!$A369=BL$7,IF('Copy &amp; Paste Roster Report Here'!$M369="MT",1,0),0)</f>
        <v>0</v>
      </c>
      <c r="BM372" s="120">
        <f>IF('Copy &amp; Paste Roster Report Here'!$A369=BM$7,IF('Copy &amp; Paste Roster Report Here'!$M369="MT",1,0),0)</f>
        <v>0</v>
      </c>
      <c r="BN372" s="120">
        <f>IF('Copy &amp; Paste Roster Report Here'!$A369=BN$7,IF('Copy &amp; Paste Roster Report Here'!$M369="MT",1,0),0)</f>
        <v>0</v>
      </c>
      <c r="BO372" s="120">
        <f>IF('Copy &amp; Paste Roster Report Here'!$A369=BO$7,IF('Copy &amp; Paste Roster Report Here'!$M369="MT",1,0),0)</f>
        <v>0</v>
      </c>
      <c r="BP372" s="120">
        <f>IF('Copy &amp; Paste Roster Report Here'!$A369=BP$7,IF('Copy &amp; Paste Roster Report Here'!$M369="MT",1,0),0)</f>
        <v>0</v>
      </c>
      <c r="BQ372" s="120">
        <f>IF('Copy &amp; Paste Roster Report Here'!$A369=BQ$7,IF('Copy &amp; Paste Roster Report Here'!$M369="MT",1,0),0)</f>
        <v>0</v>
      </c>
      <c r="BR372" s="120">
        <f>IF('Copy &amp; Paste Roster Report Here'!$A369=BR$7,IF('Copy &amp; Paste Roster Report Here'!$M369="MT",1,0),0)</f>
        <v>0</v>
      </c>
      <c r="BS372" s="120">
        <f>IF('Copy &amp; Paste Roster Report Here'!$A369=BS$7,IF('Copy &amp; Paste Roster Report Here'!$M369="MT",1,0),0)</f>
        <v>0</v>
      </c>
      <c r="BT372" s="73">
        <f t="shared" si="87"/>
        <v>0</v>
      </c>
      <c r="BU372" s="121">
        <f>IF('Copy &amp; Paste Roster Report Here'!$A369=BU$7,IF('Copy &amp; Paste Roster Report Here'!$M369="fy",1,0),0)</f>
        <v>0</v>
      </c>
      <c r="BV372" s="121">
        <f>IF('Copy &amp; Paste Roster Report Here'!$A369=BV$7,IF('Copy &amp; Paste Roster Report Here'!$M369="fy",1,0),0)</f>
        <v>0</v>
      </c>
      <c r="BW372" s="121">
        <f>IF('Copy &amp; Paste Roster Report Here'!$A369=BW$7,IF('Copy &amp; Paste Roster Report Here'!$M369="fy",1,0),0)</f>
        <v>0</v>
      </c>
      <c r="BX372" s="121">
        <f>IF('Copy &amp; Paste Roster Report Here'!$A369=BX$7,IF('Copy &amp; Paste Roster Report Here'!$M369="fy",1,0),0)</f>
        <v>0</v>
      </c>
      <c r="BY372" s="121">
        <f>IF('Copy &amp; Paste Roster Report Here'!$A369=BY$7,IF('Copy &amp; Paste Roster Report Here'!$M369="fy",1,0),0)</f>
        <v>0</v>
      </c>
      <c r="BZ372" s="121">
        <f>IF('Copy &amp; Paste Roster Report Here'!$A369=BZ$7,IF('Copy &amp; Paste Roster Report Here'!$M369="fy",1,0),0)</f>
        <v>0</v>
      </c>
      <c r="CA372" s="121">
        <f>IF('Copy &amp; Paste Roster Report Here'!$A369=CA$7,IF('Copy &amp; Paste Roster Report Here'!$M369="fy",1,0),0)</f>
        <v>0</v>
      </c>
      <c r="CB372" s="121">
        <f>IF('Copy &amp; Paste Roster Report Here'!$A369=CB$7,IF('Copy &amp; Paste Roster Report Here'!$M369="fy",1,0),0)</f>
        <v>0</v>
      </c>
      <c r="CC372" s="121">
        <f>IF('Copy &amp; Paste Roster Report Here'!$A369=CC$7,IF('Copy &amp; Paste Roster Report Here'!$M369="fy",1,0),0)</f>
        <v>0</v>
      </c>
      <c r="CD372" s="121">
        <f>IF('Copy &amp; Paste Roster Report Here'!$A369=CD$7,IF('Copy &amp; Paste Roster Report Here'!$M369="fy",1,0),0)</f>
        <v>0</v>
      </c>
      <c r="CE372" s="121">
        <f>IF('Copy &amp; Paste Roster Report Here'!$A369=CE$7,IF('Copy &amp; Paste Roster Report Here'!$M369="fy",1,0),0)</f>
        <v>0</v>
      </c>
      <c r="CF372" s="73">
        <f t="shared" si="88"/>
        <v>0</v>
      </c>
      <c r="CG372" s="122">
        <f>IF('Copy &amp; Paste Roster Report Here'!$A369=CG$7,IF('Copy &amp; Paste Roster Report Here'!$M369="RH",1,0),0)</f>
        <v>0</v>
      </c>
      <c r="CH372" s="122">
        <f>IF('Copy &amp; Paste Roster Report Here'!$A369=CH$7,IF('Copy &amp; Paste Roster Report Here'!$M369="RH",1,0),0)</f>
        <v>0</v>
      </c>
      <c r="CI372" s="122">
        <f>IF('Copy &amp; Paste Roster Report Here'!$A369=CI$7,IF('Copy &amp; Paste Roster Report Here'!$M369="RH",1,0),0)</f>
        <v>0</v>
      </c>
      <c r="CJ372" s="122">
        <f>IF('Copy &amp; Paste Roster Report Here'!$A369=CJ$7,IF('Copy &amp; Paste Roster Report Here'!$M369="RH",1,0),0)</f>
        <v>0</v>
      </c>
      <c r="CK372" s="122">
        <f>IF('Copy &amp; Paste Roster Report Here'!$A369=CK$7,IF('Copy &amp; Paste Roster Report Here'!$M369="RH",1,0),0)</f>
        <v>0</v>
      </c>
      <c r="CL372" s="122">
        <f>IF('Copy &amp; Paste Roster Report Here'!$A369=CL$7,IF('Copy &amp; Paste Roster Report Here'!$M369="RH",1,0),0)</f>
        <v>0</v>
      </c>
      <c r="CM372" s="122">
        <f>IF('Copy &amp; Paste Roster Report Here'!$A369=CM$7,IF('Copy &amp; Paste Roster Report Here'!$M369="RH",1,0),0)</f>
        <v>0</v>
      </c>
      <c r="CN372" s="122">
        <f>IF('Copy &amp; Paste Roster Report Here'!$A369=CN$7,IF('Copy &amp; Paste Roster Report Here'!$M369="RH",1,0),0)</f>
        <v>0</v>
      </c>
      <c r="CO372" s="122">
        <f>IF('Copy &amp; Paste Roster Report Here'!$A369=CO$7,IF('Copy &amp; Paste Roster Report Here'!$M369="RH",1,0),0)</f>
        <v>0</v>
      </c>
      <c r="CP372" s="122">
        <f>IF('Copy &amp; Paste Roster Report Here'!$A369=CP$7,IF('Copy &amp; Paste Roster Report Here'!$M369="RH",1,0),0)</f>
        <v>0</v>
      </c>
      <c r="CQ372" s="122">
        <f>IF('Copy &amp; Paste Roster Report Here'!$A369=CQ$7,IF('Copy &amp; Paste Roster Report Here'!$M369="RH",1,0),0)</f>
        <v>0</v>
      </c>
      <c r="CR372" s="73">
        <f t="shared" si="89"/>
        <v>0</v>
      </c>
      <c r="CS372" s="123">
        <f>IF('Copy &amp; Paste Roster Report Here'!$A369=CS$7,IF('Copy &amp; Paste Roster Report Here'!$M369="QT",1,0),0)</f>
        <v>0</v>
      </c>
      <c r="CT372" s="123">
        <f>IF('Copy &amp; Paste Roster Report Here'!$A369=CT$7,IF('Copy &amp; Paste Roster Report Here'!$M369="QT",1,0),0)</f>
        <v>0</v>
      </c>
      <c r="CU372" s="123">
        <f>IF('Copy &amp; Paste Roster Report Here'!$A369=CU$7,IF('Copy &amp; Paste Roster Report Here'!$M369="QT",1,0),0)</f>
        <v>0</v>
      </c>
      <c r="CV372" s="123">
        <f>IF('Copy &amp; Paste Roster Report Here'!$A369=CV$7,IF('Copy &amp; Paste Roster Report Here'!$M369="QT",1,0),0)</f>
        <v>0</v>
      </c>
      <c r="CW372" s="123">
        <f>IF('Copy &amp; Paste Roster Report Here'!$A369=CW$7,IF('Copy &amp; Paste Roster Report Here'!$M369="QT",1,0),0)</f>
        <v>0</v>
      </c>
      <c r="CX372" s="123">
        <f>IF('Copy &amp; Paste Roster Report Here'!$A369=CX$7,IF('Copy &amp; Paste Roster Report Here'!$M369="QT",1,0),0)</f>
        <v>0</v>
      </c>
      <c r="CY372" s="123">
        <f>IF('Copy &amp; Paste Roster Report Here'!$A369=CY$7,IF('Copy &amp; Paste Roster Report Here'!$M369="QT",1,0),0)</f>
        <v>0</v>
      </c>
      <c r="CZ372" s="123">
        <f>IF('Copy &amp; Paste Roster Report Here'!$A369=CZ$7,IF('Copy &amp; Paste Roster Report Here'!$M369="QT",1,0),0)</f>
        <v>0</v>
      </c>
      <c r="DA372" s="123">
        <f>IF('Copy &amp; Paste Roster Report Here'!$A369=DA$7,IF('Copy &amp; Paste Roster Report Here'!$M369="QT",1,0),0)</f>
        <v>0</v>
      </c>
      <c r="DB372" s="123">
        <f>IF('Copy &amp; Paste Roster Report Here'!$A369=DB$7,IF('Copy &amp; Paste Roster Report Here'!$M369="QT",1,0),0)</f>
        <v>0</v>
      </c>
      <c r="DC372" s="123">
        <f>IF('Copy &amp; Paste Roster Report Here'!$A369=DC$7,IF('Copy &amp; Paste Roster Report Here'!$M369="QT",1,0),0)</f>
        <v>0</v>
      </c>
      <c r="DD372" s="73">
        <f t="shared" si="90"/>
        <v>0</v>
      </c>
      <c r="DE372" s="124">
        <f>IF('Copy &amp; Paste Roster Report Here'!$A369=DE$7,IF('Copy &amp; Paste Roster Report Here'!$M369="xxxxxxxxxxx",1,0),0)</f>
        <v>0</v>
      </c>
      <c r="DF372" s="124">
        <f>IF('Copy &amp; Paste Roster Report Here'!$A369=DF$7,IF('Copy &amp; Paste Roster Report Here'!$M369="xxxxxxxxxxx",1,0),0)</f>
        <v>0</v>
      </c>
      <c r="DG372" s="124">
        <f>IF('Copy &amp; Paste Roster Report Here'!$A369=DG$7,IF('Copy &amp; Paste Roster Report Here'!$M369="xxxxxxxxxxx",1,0),0)</f>
        <v>0</v>
      </c>
      <c r="DH372" s="124">
        <f>IF('Copy &amp; Paste Roster Report Here'!$A369=DH$7,IF('Copy &amp; Paste Roster Report Here'!$M369="xxxxxxxxxxx",1,0),0)</f>
        <v>0</v>
      </c>
      <c r="DI372" s="124">
        <f>IF('Copy &amp; Paste Roster Report Here'!$A369=DI$7,IF('Copy &amp; Paste Roster Report Here'!$M369="xxxxxxxxxxx",1,0),0)</f>
        <v>0</v>
      </c>
      <c r="DJ372" s="124">
        <f>IF('Copy &amp; Paste Roster Report Here'!$A369=DJ$7,IF('Copy &amp; Paste Roster Report Here'!$M369="xxxxxxxxxxx",1,0),0)</f>
        <v>0</v>
      </c>
      <c r="DK372" s="124">
        <f>IF('Copy &amp; Paste Roster Report Here'!$A369=DK$7,IF('Copy &amp; Paste Roster Report Here'!$M369="xxxxxxxxxxx",1,0),0)</f>
        <v>0</v>
      </c>
      <c r="DL372" s="124">
        <f>IF('Copy &amp; Paste Roster Report Here'!$A369=DL$7,IF('Copy &amp; Paste Roster Report Here'!$M369="xxxxxxxxxxx",1,0),0)</f>
        <v>0</v>
      </c>
      <c r="DM372" s="124">
        <f>IF('Copy &amp; Paste Roster Report Here'!$A369=DM$7,IF('Copy &amp; Paste Roster Report Here'!$M369="xxxxxxxxxxx",1,0),0)</f>
        <v>0</v>
      </c>
      <c r="DN372" s="124">
        <f>IF('Copy &amp; Paste Roster Report Here'!$A369=DN$7,IF('Copy &amp; Paste Roster Report Here'!$M369="xxxxxxxxxxx",1,0),0)</f>
        <v>0</v>
      </c>
      <c r="DO372" s="124">
        <f>IF('Copy &amp; Paste Roster Report Here'!$A369=DO$7,IF('Copy &amp; Paste Roster Report Here'!$M369="xxxxxxxxxxx",1,0),0)</f>
        <v>0</v>
      </c>
      <c r="DP372" s="125">
        <f t="shared" si="91"/>
        <v>0</v>
      </c>
      <c r="DQ372" s="126">
        <f t="shared" si="92"/>
        <v>0</v>
      </c>
    </row>
    <row r="373" spans="1:121" x14ac:dyDescent="0.2">
      <c r="A373" s="111">
        <f t="shared" si="78"/>
        <v>0</v>
      </c>
      <c r="B373" s="111">
        <f t="shared" si="79"/>
        <v>0</v>
      </c>
      <c r="C373" s="112">
        <f>+('Copy &amp; Paste Roster Report Here'!$P370-'Copy &amp; Paste Roster Report Here'!$O370)/30</f>
        <v>0</v>
      </c>
      <c r="D373" s="112">
        <f>+('Copy &amp; Paste Roster Report Here'!$P370-'Copy &amp; Paste Roster Report Here'!$O370)</f>
        <v>0</v>
      </c>
      <c r="E373" s="111">
        <f>'Copy &amp; Paste Roster Report Here'!N370</f>
        <v>0</v>
      </c>
      <c r="F373" s="111" t="str">
        <f t="shared" si="80"/>
        <v>N</v>
      </c>
      <c r="G373" s="111">
        <f>'Copy &amp; Paste Roster Report Here'!R370</f>
        <v>0</v>
      </c>
      <c r="H373" s="113">
        <f t="shared" si="81"/>
        <v>0</v>
      </c>
      <c r="I373" s="112">
        <f>IF(F373="N",$F$5-'Copy &amp; Paste Roster Report Here'!O370,+'Copy &amp; Paste Roster Report Here'!Q370-'Copy &amp; Paste Roster Report Here'!O370)</f>
        <v>0</v>
      </c>
      <c r="J373" s="114">
        <f t="shared" si="82"/>
        <v>0</v>
      </c>
      <c r="K373" s="114">
        <f t="shared" si="83"/>
        <v>0</v>
      </c>
      <c r="L373" s="115">
        <f>'Copy &amp; Paste Roster Report Here'!F370</f>
        <v>0</v>
      </c>
      <c r="M373" s="116">
        <f t="shared" si="84"/>
        <v>0</v>
      </c>
      <c r="N373" s="117">
        <f>IF('Copy &amp; Paste Roster Report Here'!$A370='Analytical Tests'!N$7,IF($F373="Y",+$H373*N$6,0),0)</f>
        <v>0</v>
      </c>
      <c r="O373" s="117">
        <f>IF('Copy &amp; Paste Roster Report Here'!$A370='Analytical Tests'!O$7,IF($F373="Y",+$H373*O$6,0),0)</f>
        <v>0</v>
      </c>
      <c r="P373" s="117">
        <f>IF('Copy &amp; Paste Roster Report Here'!$A370='Analytical Tests'!P$7,IF($F373="Y",+$H373*P$6,0),0)</f>
        <v>0</v>
      </c>
      <c r="Q373" s="117">
        <f>IF('Copy &amp; Paste Roster Report Here'!$A370='Analytical Tests'!Q$7,IF($F373="Y",+$H373*Q$6,0),0)</f>
        <v>0</v>
      </c>
      <c r="R373" s="117">
        <f>IF('Copy &amp; Paste Roster Report Here'!$A370='Analytical Tests'!R$7,IF($F373="Y",+$H373*R$6,0),0)</f>
        <v>0</v>
      </c>
      <c r="S373" s="117">
        <f>IF('Copy &amp; Paste Roster Report Here'!$A370='Analytical Tests'!S$7,IF($F373="Y",+$H373*S$6,0),0)</f>
        <v>0</v>
      </c>
      <c r="T373" s="117">
        <f>IF('Copy &amp; Paste Roster Report Here'!$A370='Analytical Tests'!T$7,IF($F373="Y",+$H373*T$6,0),0)</f>
        <v>0</v>
      </c>
      <c r="U373" s="117">
        <f>IF('Copy &amp; Paste Roster Report Here'!$A370='Analytical Tests'!U$7,IF($F373="Y",+$H373*U$6,0),0)</f>
        <v>0</v>
      </c>
      <c r="V373" s="117">
        <f>IF('Copy &amp; Paste Roster Report Here'!$A370='Analytical Tests'!V$7,IF($F373="Y",+$H373*V$6,0),0)</f>
        <v>0</v>
      </c>
      <c r="W373" s="117">
        <f>IF('Copy &amp; Paste Roster Report Here'!$A370='Analytical Tests'!W$7,IF($F373="Y",+$H373*W$6,0),0)</f>
        <v>0</v>
      </c>
      <c r="X373" s="117">
        <f>IF('Copy &amp; Paste Roster Report Here'!$A370='Analytical Tests'!X$7,IF($F373="Y",+$H373*X$6,0),0)</f>
        <v>0</v>
      </c>
      <c r="Y373" s="117" t="b">
        <f>IF('Copy &amp; Paste Roster Report Here'!$A370='Analytical Tests'!Y$7,IF($F373="N",IF($J373&gt;=$C373,Y$6,+($I373/$D373)*Y$6),0))</f>
        <v>0</v>
      </c>
      <c r="Z373" s="117" t="b">
        <f>IF('Copy &amp; Paste Roster Report Here'!$A370='Analytical Tests'!Z$7,IF($F373="N",IF($J373&gt;=$C373,Z$6,+($I373/$D373)*Z$6),0))</f>
        <v>0</v>
      </c>
      <c r="AA373" s="117" t="b">
        <f>IF('Copy &amp; Paste Roster Report Here'!$A370='Analytical Tests'!AA$7,IF($F373="N",IF($J373&gt;=$C373,AA$6,+($I373/$D373)*AA$6),0))</f>
        <v>0</v>
      </c>
      <c r="AB373" s="117" t="b">
        <f>IF('Copy &amp; Paste Roster Report Here'!$A370='Analytical Tests'!AB$7,IF($F373="N",IF($J373&gt;=$C373,AB$6,+($I373/$D373)*AB$6),0))</f>
        <v>0</v>
      </c>
      <c r="AC373" s="117" t="b">
        <f>IF('Copy &amp; Paste Roster Report Here'!$A370='Analytical Tests'!AC$7,IF($F373="N",IF($J373&gt;=$C373,AC$6,+($I373/$D373)*AC$6),0))</f>
        <v>0</v>
      </c>
      <c r="AD373" s="117" t="b">
        <f>IF('Copy &amp; Paste Roster Report Here'!$A370='Analytical Tests'!AD$7,IF($F373="N",IF($J373&gt;=$C373,AD$6,+($I373/$D373)*AD$6),0))</f>
        <v>0</v>
      </c>
      <c r="AE373" s="117" t="b">
        <f>IF('Copy &amp; Paste Roster Report Here'!$A370='Analytical Tests'!AE$7,IF($F373="N",IF($J373&gt;=$C373,AE$6,+($I373/$D373)*AE$6),0))</f>
        <v>0</v>
      </c>
      <c r="AF373" s="117" t="b">
        <f>IF('Copy &amp; Paste Roster Report Here'!$A370='Analytical Tests'!AF$7,IF($F373="N",IF($J373&gt;=$C373,AF$6,+($I373/$D373)*AF$6),0))</f>
        <v>0</v>
      </c>
      <c r="AG373" s="117" t="b">
        <f>IF('Copy &amp; Paste Roster Report Here'!$A370='Analytical Tests'!AG$7,IF($F373="N",IF($J373&gt;=$C373,AG$6,+($I373/$D373)*AG$6),0))</f>
        <v>0</v>
      </c>
      <c r="AH373" s="117" t="b">
        <f>IF('Copy &amp; Paste Roster Report Here'!$A370='Analytical Tests'!AH$7,IF($F373="N",IF($J373&gt;=$C373,AH$6,+($I373/$D373)*AH$6),0))</f>
        <v>0</v>
      </c>
      <c r="AI373" s="117" t="b">
        <f>IF('Copy &amp; Paste Roster Report Here'!$A370='Analytical Tests'!AI$7,IF($F373="N",IF($J373&gt;=$C373,AI$6,+($I373/$D373)*AI$6),0))</f>
        <v>0</v>
      </c>
      <c r="AJ373" s="79"/>
      <c r="AK373" s="118">
        <f>IF('Copy &amp; Paste Roster Report Here'!$A370=AK$7,IF('Copy &amp; Paste Roster Report Here'!$M370="FT",1,0),0)</f>
        <v>0</v>
      </c>
      <c r="AL373" s="118">
        <f>IF('Copy &amp; Paste Roster Report Here'!$A370=AL$7,IF('Copy &amp; Paste Roster Report Here'!$M370="FT",1,0),0)</f>
        <v>0</v>
      </c>
      <c r="AM373" s="118">
        <f>IF('Copy &amp; Paste Roster Report Here'!$A370=AM$7,IF('Copy &amp; Paste Roster Report Here'!$M370="FT",1,0),0)</f>
        <v>0</v>
      </c>
      <c r="AN373" s="118">
        <f>IF('Copy &amp; Paste Roster Report Here'!$A370=AN$7,IF('Copy &amp; Paste Roster Report Here'!$M370="FT",1,0),0)</f>
        <v>0</v>
      </c>
      <c r="AO373" s="118">
        <f>IF('Copy &amp; Paste Roster Report Here'!$A370=AO$7,IF('Copy &amp; Paste Roster Report Here'!$M370="FT",1,0),0)</f>
        <v>0</v>
      </c>
      <c r="AP373" s="118">
        <f>IF('Copy &amp; Paste Roster Report Here'!$A370=AP$7,IF('Copy &amp; Paste Roster Report Here'!$M370="FT",1,0),0)</f>
        <v>0</v>
      </c>
      <c r="AQ373" s="118">
        <f>IF('Copy &amp; Paste Roster Report Here'!$A370=AQ$7,IF('Copy &amp; Paste Roster Report Here'!$M370="FT",1,0),0)</f>
        <v>0</v>
      </c>
      <c r="AR373" s="118">
        <f>IF('Copy &amp; Paste Roster Report Here'!$A370=AR$7,IF('Copy &amp; Paste Roster Report Here'!$M370="FT",1,0),0)</f>
        <v>0</v>
      </c>
      <c r="AS373" s="118">
        <f>IF('Copy &amp; Paste Roster Report Here'!$A370=AS$7,IF('Copy &amp; Paste Roster Report Here'!$M370="FT",1,0),0)</f>
        <v>0</v>
      </c>
      <c r="AT373" s="118">
        <f>IF('Copy &amp; Paste Roster Report Here'!$A370=AT$7,IF('Copy &amp; Paste Roster Report Here'!$M370="FT",1,0),0)</f>
        <v>0</v>
      </c>
      <c r="AU373" s="118">
        <f>IF('Copy &amp; Paste Roster Report Here'!$A370=AU$7,IF('Copy &amp; Paste Roster Report Here'!$M370="FT",1,0),0)</f>
        <v>0</v>
      </c>
      <c r="AV373" s="73">
        <f t="shared" si="85"/>
        <v>0</v>
      </c>
      <c r="AW373" s="119">
        <f>IF('Copy &amp; Paste Roster Report Here'!$A370=AW$7,IF('Copy &amp; Paste Roster Report Here'!$M370="HT",1,0),0)</f>
        <v>0</v>
      </c>
      <c r="AX373" s="119">
        <f>IF('Copy &amp; Paste Roster Report Here'!$A370=AX$7,IF('Copy &amp; Paste Roster Report Here'!$M370="HT",1,0),0)</f>
        <v>0</v>
      </c>
      <c r="AY373" s="119">
        <f>IF('Copy &amp; Paste Roster Report Here'!$A370=AY$7,IF('Copy &amp; Paste Roster Report Here'!$M370="HT",1,0),0)</f>
        <v>0</v>
      </c>
      <c r="AZ373" s="119">
        <f>IF('Copy &amp; Paste Roster Report Here'!$A370=AZ$7,IF('Copy &amp; Paste Roster Report Here'!$M370="HT",1,0),0)</f>
        <v>0</v>
      </c>
      <c r="BA373" s="119">
        <f>IF('Copy &amp; Paste Roster Report Here'!$A370=BA$7,IF('Copy &amp; Paste Roster Report Here'!$M370="HT",1,0),0)</f>
        <v>0</v>
      </c>
      <c r="BB373" s="119">
        <f>IF('Copy &amp; Paste Roster Report Here'!$A370=BB$7,IF('Copy &amp; Paste Roster Report Here'!$M370="HT",1,0),0)</f>
        <v>0</v>
      </c>
      <c r="BC373" s="119">
        <f>IF('Copy &amp; Paste Roster Report Here'!$A370=BC$7,IF('Copy &amp; Paste Roster Report Here'!$M370="HT",1,0),0)</f>
        <v>0</v>
      </c>
      <c r="BD373" s="119">
        <f>IF('Copy &amp; Paste Roster Report Here'!$A370=BD$7,IF('Copy &amp; Paste Roster Report Here'!$M370="HT",1,0),0)</f>
        <v>0</v>
      </c>
      <c r="BE373" s="119">
        <f>IF('Copy &amp; Paste Roster Report Here'!$A370=BE$7,IF('Copy &amp; Paste Roster Report Here'!$M370="HT",1,0),0)</f>
        <v>0</v>
      </c>
      <c r="BF373" s="119">
        <f>IF('Copy &amp; Paste Roster Report Here'!$A370=BF$7,IF('Copy &amp; Paste Roster Report Here'!$M370="HT",1,0),0)</f>
        <v>0</v>
      </c>
      <c r="BG373" s="119">
        <f>IF('Copy &amp; Paste Roster Report Here'!$A370=BG$7,IF('Copy &amp; Paste Roster Report Here'!$M370="HT",1,0),0)</f>
        <v>0</v>
      </c>
      <c r="BH373" s="73">
        <f t="shared" si="86"/>
        <v>0</v>
      </c>
      <c r="BI373" s="120">
        <f>IF('Copy &amp; Paste Roster Report Here'!$A370=BI$7,IF('Copy &amp; Paste Roster Report Here'!$M370="MT",1,0),0)</f>
        <v>0</v>
      </c>
      <c r="BJ373" s="120">
        <f>IF('Copy &amp; Paste Roster Report Here'!$A370=BJ$7,IF('Copy &amp; Paste Roster Report Here'!$M370="MT",1,0),0)</f>
        <v>0</v>
      </c>
      <c r="BK373" s="120">
        <f>IF('Copy &amp; Paste Roster Report Here'!$A370=BK$7,IF('Copy &amp; Paste Roster Report Here'!$M370="MT",1,0),0)</f>
        <v>0</v>
      </c>
      <c r="BL373" s="120">
        <f>IF('Copy &amp; Paste Roster Report Here'!$A370=BL$7,IF('Copy &amp; Paste Roster Report Here'!$M370="MT",1,0),0)</f>
        <v>0</v>
      </c>
      <c r="BM373" s="120">
        <f>IF('Copy &amp; Paste Roster Report Here'!$A370=BM$7,IF('Copy &amp; Paste Roster Report Here'!$M370="MT",1,0),0)</f>
        <v>0</v>
      </c>
      <c r="BN373" s="120">
        <f>IF('Copy &amp; Paste Roster Report Here'!$A370=BN$7,IF('Copy &amp; Paste Roster Report Here'!$M370="MT",1,0),0)</f>
        <v>0</v>
      </c>
      <c r="BO373" s="120">
        <f>IF('Copy &amp; Paste Roster Report Here'!$A370=BO$7,IF('Copy &amp; Paste Roster Report Here'!$M370="MT",1,0),0)</f>
        <v>0</v>
      </c>
      <c r="BP373" s="120">
        <f>IF('Copy &amp; Paste Roster Report Here'!$A370=BP$7,IF('Copy &amp; Paste Roster Report Here'!$M370="MT",1,0),0)</f>
        <v>0</v>
      </c>
      <c r="BQ373" s="120">
        <f>IF('Copy &amp; Paste Roster Report Here'!$A370=BQ$7,IF('Copy &amp; Paste Roster Report Here'!$M370="MT",1,0),0)</f>
        <v>0</v>
      </c>
      <c r="BR373" s="120">
        <f>IF('Copy &amp; Paste Roster Report Here'!$A370=BR$7,IF('Copy &amp; Paste Roster Report Here'!$M370="MT",1,0),0)</f>
        <v>0</v>
      </c>
      <c r="BS373" s="120">
        <f>IF('Copy &amp; Paste Roster Report Here'!$A370=BS$7,IF('Copy &amp; Paste Roster Report Here'!$M370="MT",1,0),0)</f>
        <v>0</v>
      </c>
      <c r="BT373" s="73">
        <f t="shared" si="87"/>
        <v>0</v>
      </c>
      <c r="BU373" s="121">
        <f>IF('Copy &amp; Paste Roster Report Here'!$A370=BU$7,IF('Copy &amp; Paste Roster Report Here'!$M370="fy",1,0),0)</f>
        <v>0</v>
      </c>
      <c r="BV373" s="121">
        <f>IF('Copy &amp; Paste Roster Report Here'!$A370=BV$7,IF('Copy &amp; Paste Roster Report Here'!$M370="fy",1,0),0)</f>
        <v>0</v>
      </c>
      <c r="BW373" s="121">
        <f>IF('Copy &amp; Paste Roster Report Here'!$A370=BW$7,IF('Copy &amp; Paste Roster Report Here'!$M370="fy",1,0),0)</f>
        <v>0</v>
      </c>
      <c r="BX373" s="121">
        <f>IF('Copy &amp; Paste Roster Report Here'!$A370=BX$7,IF('Copy &amp; Paste Roster Report Here'!$M370="fy",1,0),0)</f>
        <v>0</v>
      </c>
      <c r="BY373" s="121">
        <f>IF('Copy &amp; Paste Roster Report Here'!$A370=BY$7,IF('Copy &amp; Paste Roster Report Here'!$M370="fy",1,0),0)</f>
        <v>0</v>
      </c>
      <c r="BZ373" s="121">
        <f>IF('Copy &amp; Paste Roster Report Here'!$A370=BZ$7,IF('Copy &amp; Paste Roster Report Here'!$M370="fy",1,0),0)</f>
        <v>0</v>
      </c>
      <c r="CA373" s="121">
        <f>IF('Copy &amp; Paste Roster Report Here'!$A370=CA$7,IF('Copy &amp; Paste Roster Report Here'!$M370="fy",1,0),0)</f>
        <v>0</v>
      </c>
      <c r="CB373" s="121">
        <f>IF('Copy &amp; Paste Roster Report Here'!$A370=CB$7,IF('Copy &amp; Paste Roster Report Here'!$M370="fy",1,0),0)</f>
        <v>0</v>
      </c>
      <c r="CC373" s="121">
        <f>IF('Copy &amp; Paste Roster Report Here'!$A370=CC$7,IF('Copy &amp; Paste Roster Report Here'!$M370="fy",1,0),0)</f>
        <v>0</v>
      </c>
      <c r="CD373" s="121">
        <f>IF('Copy &amp; Paste Roster Report Here'!$A370=CD$7,IF('Copy &amp; Paste Roster Report Here'!$M370="fy",1,0),0)</f>
        <v>0</v>
      </c>
      <c r="CE373" s="121">
        <f>IF('Copy &amp; Paste Roster Report Here'!$A370=CE$7,IF('Copy &amp; Paste Roster Report Here'!$M370="fy",1,0),0)</f>
        <v>0</v>
      </c>
      <c r="CF373" s="73">
        <f t="shared" si="88"/>
        <v>0</v>
      </c>
      <c r="CG373" s="122">
        <f>IF('Copy &amp; Paste Roster Report Here'!$A370=CG$7,IF('Copy &amp; Paste Roster Report Here'!$M370="RH",1,0),0)</f>
        <v>0</v>
      </c>
      <c r="CH373" s="122">
        <f>IF('Copy &amp; Paste Roster Report Here'!$A370=CH$7,IF('Copy &amp; Paste Roster Report Here'!$M370="RH",1,0),0)</f>
        <v>0</v>
      </c>
      <c r="CI373" s="122">
        <f>IF('Copy &amp; Paste Roster Report Here'!$A370=CI$7,IF('Copy &amp; Paste Roster Report Here'!$M370="RH",1,0),0)</f>
        <v>0</v>
      </c>
      <c r="CJ373" s="122">
        <f>IF('Copy &amp; Paste Roster Report Here'!$A370=CJ$7,IF('Copy &amp; Paste Roster Report Here'!$M370="RH",1,0),0)</f>
        <v>0</v>
      </c>
      <c r="CK373" s="122">
        <f>IF('Copy &amp; Paste Roster Report Here'!$A370=CK$7,IF('Copy &amp; Paste Roster Report Here'!$M370="RH",1,0),0)</f>
        <v>0</v>
      </c>
      <c r="CL373" s="122">
        <f>IF('Copy &amp; Paste Roster Report Here'!$A370=CL$7,IF('Copy &amp; Paste Roster Report Here'!$M370="RH",1,0),0)</f>
        <v>0</v>
      </c>
      <c r="CM373" s="122">
        <f>IF('Copy &amp; Paste Roster Report Here'!$A370=CM$7,IF('Copy &amp; Paste Roster Report Here'!$M370="RH",1,0),0)</f>
        <v>0</v>
      </c>
      <c r="CN373" s="122">
        <f>IF('Copy &amp; Paste Roster Report Here'!$A370=CN$7,IF('Copy &amp; Paste Roster Report Here'!$M370="RH",1,0),0)</f>
        <v>0</v>
      </c>
      <c r="CO373" s="122">
        <f>IF('Copy &amp; Paste Roster Report Here'!$A370=CO$7,IF('Copy &amp; Paste Roster Report Here'!$M370="RH",1,0),0)</f>
        <v>0</v>
      </c>
      <c r="CP373" s="122">
        <f>IF('Copy &amp; Paste Roster Report Here'!$A370=CP$7,IF('Copy &amp; Paste Roster Report Here'!$M370="RH",1,0),0)</f>
        <v>0</v>
      </c>
      <c r="CQ373" s="122">
        <f>IF('Copy &amp; Paste Roster Report Here'!$A370=CQ$7,IF('Copy &amp; Paste Roster Report Here'!$M370="RH",1,0),0)</f>
        <v>0</v>
      </c>
      <c r="CR373" s="73">
        <f t="shared" si="89"/>
        <v>0</v>
      </c>
      <c r="CS373" s="123">
        <f>IF('Copy &amp; Paste Roster Report Here'!$A370=CS$7,IF('Copy &amp; Paste Roster Report Here'!$M370="QT",1,0),0)</f>
        <v>0</v>
      </c>
      <c r="CT373" s="123">
        <f>IF('Copy &amp; Paste Roster Report Here'!$A370=CT$7,IF('Copy &amp; Paste Roster Report Here'!$M370="QT",1,0),0)</f>
        <v>0</v>
      </c>
      <c r="CU373" s="123">
        <f>IF('Copy &amp; Paste Roster Report Here'!$A370=CU$7,IF('Copy &amp; Paste Roster Report Here'!$M370="QT",1,0),0)</f>
        <v>0</v>
      </c>
      <c r="CV373" s="123">
        <f>IF('Copy &amp; Paste Roster Report Here'!$A370=CV$7,IF('Copy &amp; Paste Roster Report Here'!$M370="QT",1,0),0)</f>
        <v>0</v>
      </c>
      <c r="CW373" s="123">
        <f>IF('Copy &amp; Paste Roster Report Here'!$A370=CW$7,IF('Copy &amp; Paste Roster Report Here'!$M370="QT",1,0),0)</f>
        <v>0</v>
      </c>
      <c r="CX373" s="123">
        <f>IF('Copy &amp; Paste Roster Report Here'!$A370=CX$7,IF('Copy &amp; Paste Roster Report Here'!$M370="QT",1,0),0)</f>
        <v>0</v>
      </c>
      <c r="CY373" s="123">
        <f>IF('Copy &amp; Paste Roster Report Here'!$A370=CY$7,IF('Copy &amp; Paste Roster Report Here'!$M370="QT",1,0),0)</f>
        <v>0</v>
      </c>
      <c r="CZ373" s="123">
        <f>IF('Copy &amp; Paste Roster Report Here'!$A370=CZ$7,IF('Copy &amp; Paste Roster Report Here'!$M370="QT",1,0),0)</f>
        <v>0</v>
      </c>
      <c r="DA373" s="123">
        <f>IF('Copy &amp; Paste Roster Report Here'!$A370=DA$7,IF('Copy &amp; Paste Roster Report Here'!$M370="QT",1,0),0)</f>
        <v>0</v>
      </c>
      <c r="DB373" s="123">
        <f>IF('Copy &amp; Paste Roster Report Here'!$A370=DB$7,IF('Copy &amp; Paste Roster Report Here'!$M370="QT",1,0),0)</f>
        <v>0</v>
      </c>
      <c r="DC373" s="123">
        <f>IF('Copy &amp; Paste Roster Report Here'!$A370=DC$7,IF('Copy &amp; Paste Roster Report Here'!$M370="QT",1,0),0)</f>
        <v>0</v>
      </c>
      <c r="DD373" s="73">
        <f t="shared" si="90"/>
        <v>0</v>
      </c>
      <c r="DE373" s="124">
        <f>IF('Copy &amp; Paste Roster Report Here'!$A370=DE$7,IF('Copy &amp; Paste Roster Report Here'!$M370="xxxxxxxxxxx",1,0),0)</f>
        <v>0</v>
      </c>
      <c r="DF373" s="124">
        <f>IF('Copy &amp; Paste Roster Report Here'!$A370=DF$7,IF('Copy &amp; Paste Roster Report Here'!$M370="xxxxxxxxxxx",1,0),0)</f>
        <v>0</v>
      </c>
      <c r="DG373" s="124">
        <f>IF('Copy &amp; Paste Roster Report Here'!$A370=DG$7,IF('Copy &amp; Paste Roster Report Here'!$M370="xxxxxxxxxxx",1,0),0)</f>
        <v>0</v>
      </c>
      <c r="DH373" s="124">
        <f>IF('Copy &amp; Paste Roster Report Here'!$A370=DH$7,IF('Copy &amp; Paste Roster Report Here'!$M370="xxxxxxxxxxx",1,0),0)</f>
        <v>0</v>
      </c>
      <c r="DI373" s="124">
        <f>IF('Copy &amp; Paste Roster Report Here'!$A370=DI$7,IF('Copy &amp; Paste Roster Report Here'!$M370="xxxxxxxxxxx",1,0),0)</f>
        <v>0</v>
      </c>
      <c r="DJ373" s="124">
        <f>IF('Copy &amp; Paste Roster Report Here'!$A370=DJ$7,IF('Copy &amp; Paste Roster Report Here'!$M370="xxxxxxxxxxx",1,0),0)</f>
        <v>0</v>
      </c>
      <c r="DK373" s="124">
        <f>IF('Copy &amp; Paste Roster Report Here'!$A370=DK$7,IF('Copy &amp; Paste Roster Report Here'!$M370="xxxxxxxxxxx",1,0),0)</f>
        <v>0</v>
      </c>
      <c r="DL373" s="124">
        <f>IF('Copy &amp; Paste Roster Report Here'!$A370=DL$7,IF('Copy &amp; Paste Roster Report Here'!$M370="xxxxxxxxxxx",1,0),0)</f>
        <v>0</v>
      </c>
      <c r="DM373" s="124">
        <f>IF('Copy &amp; Paste Roster Report Here'!$A370=DM$7,IF('Copy &amp; Paste Roster Report Here'!$M370="xxxxxxxxxxx",1,0),0)</f>
        <v>0</v>
      </c>
      <c r="DN373" s="124">
        <f>IF('Copy &amp; Paste Roster Report Here'!$A370=DN$7,IF('Copy &amp; Paste Roster Report Here'!$M370="xxxxxxxxxxx",1,0),0)</f>
        <v>0</v>
      </c>
      <c r="DO373" s="124">
        <f>IF('Copy &amp; Paste Roster Report Here'!$A370=DO$7,IF('Copy &amp; Paste Roster Report Here'!$M370="xxxxxxxxxxx",1,0),0)</f>
        <v>0</v>
      </c>
      <c r="DP373" s="125">
        <f t="shared" si="91"/>
        <v>0</v>
      </c>
      <c r="DQ373" s="126">
        <f t="shared" si="92"/>
        <v>0</v>
      </c>
    </row>
    <row r="374" spans="1:121" x14ac:dyDescent="0.2">
      <c r="A374" s="111">
        <f t="shared" si="78"/>
        <v>0</v>
      </c>
      <c r="B374" s="111">
        <f t="shared" si="79"/>
        <v>0</v>
      </c>
      <c r="C374" s="112">
        <f>+('Copy &amp; Paste Roster Report Here'!$P371-'Copy &amp; Paste Roster Report Here'!$O371)/30</f>
        <v>0</v>
      </c>
      <c r="D374" s="112">
        <f>+('Copy &amp; Paste Roster Report Here'!$P371-'Copy &amp; Paste Roster Report Here'!$O371)</f>
        <v>0</v>
      </c>
      <c r="E374" s="111">
        <f>'Copy &amp; Paste Roster Report Here'!N371</f>
        <v>0</v>
      </c>
      <c r="F374" s="111" t="str">
        <f t="shared" si="80"/>
        <v>N</v>
      </c>
      <c r="G374" s="111">
        <f>'Copy &amp; Paste Roster Report Here'!R371</f>
        <v>0</v>
      </c>
      <c r="H374" s="113">
        <f t="shared" si="81"/>
        <v>0</v>
      </c>
      <c r="I374" s="112">
        <f>IF(F374="N",$F$5-'Copy &amp; Paste Roster Report Here'!O371,+'Copy &amp; Paste Roster Report Here'!Q371-'Copy &amp; Paste Roster Report Here'!O371)</f>
        <v>0</v>
      </c>
      <c r="J374" s="114">
        <f t="shared" si="82"/>
        <v>0</v>
      </c>
      <c r="K374" s="114">
        <f t="shared" si="83"/>
        <v>0</v>
      </c>
      <c r="L374" s="115">
        <f>'Copy &amp; Paste Roster Report Here'!F371</f>
        <v>0</v>
      </c>
      <c r="M374" s="116">
        <f t="shared" si="84"/>
        <v>0</v>
      </c>
      <c r="N374" s="117">
        <f>IF('Copy &amp; Paste Roster Report Here'!$A371='Analytical Tests'!N$7,IF($F374="Y",+$H374*N$6,0),0)</f>
        <v>0</v>
      </c>
      <c r="O374" s="117">
        <f>IF('Copy &amp; Paste Roster Report Here'!$A371='Analytical Tests'!O$7,IF($F374="Y",+$H374*O$6,0),0)</f>
        <v>0</v>
      </c>
      <c r="P374" s="117">
        <f>IF('Copy &amp; Paste Roster Report Here'!$A371='Analytical Tests'!P$7,IF($F374="Y",+$H374*P$6,0),0)</f>
        <v>0</v>
      </c>
      <c r="Q374" s="117">
        <f>IF('Copy &amp; Paste Roster Report Here'!$A371='Analytical Tests'!Q$7,IF($F374="Y",+$H374*Q$6,0),0)</f>
        <v>0</v>
      </c>
      <c r="R374" s="117">
        <f>IF('Copy &amp; Paste Roster Report Here'!$A371='Analytical Tests'!R$7,IF($F374="Y",+$H374*R$6,0),0)</f>
        <v>0</v>
      </c>
      <c r="S374" s="117">
        <f>IF('Copy &amp; Paste Roster Report Here'!$A371='Analytical Tests'!S$7,IF($F374="Y",+$H374*S$6,0),0)</f>
        <v>0</v>
      </c>
      <c r="T374" s="117">
        <f>IF('Copy &amp; Paste Roster Report Here'!$A371='Analytical Tests'!T$7,IF($F374="Y",+$H374*T$6,0),0)</f>
        <v>0</v>
      </c>
      <c r="U374" s="117">
        <f>IF('Copy &amp; Paste Roster Report Here'!$A371='Analytical Tests'!U$7,IF($F374="Y",+$H374*U$6,0),0)</f>
        <v>0</v>
      </c>
      <c r="V374" s="117">
        <f>IF('Copy &amp; Paste Roster Report Here'!$A371='Analytical Tests'!V$7,IF($F374="Y",+$H374*V$6,0),0)</f>
        <v>0</v>
      </c>
      <c r="W374" s="117">
        <f>IF('Copy &amp; Paste Roster Report Here'!$A371='Analytical Tests'!W$7,IF($F374="Y",+$H374*W$6,0),0)</f>
        <v>0</v>
      </c>
      <c r="X374" s="117">
        <f>IF('Copy &amp; Paste Roster Report Here'!$A371='Analytical Tests'!X$7,IF($F374="Y",+$H374*X$6,0),0)</f>
        <v>0</v>
      </c>
      <c r="Y374" s="117" t="b">
        <f>IF('Copy &amp; Paste Roster Report Here'!$A371='Analytical Tests'!Y$7,IF($F374="N",IF($J374&gt;=$C374,Y$6,+($I374/$D374)*Y$6),0))</f>
        <v>0</v>
      </c>
      <c r="Z374" s="117" t="b">
        <f>IF('Copy &amp; Paste Roster Report Here'!$A371='Analytical Tests'!Z$7,IF($F374="N",IF($J374&gt;=$C374,Z$6,+($I374/$D374)*Z$6),0))</f>
        <v>0</v>
      </c>
      <c r="AA374" s="117" t="b">
        <f>IF('Copy &amp; Paste Roster Report Here'!$A371='Analytical Tests'!AA$7,IF($F374="N",IF($J374&gt;=$C374,AA$6,+($I374/$D374)*AA$6),0))</f>
        <v>0</v>
      </c>
      <c r="AB374" s="117" t="b">
        <f>IF('Copy &amp; Paste Roster Report Here'!$A371='Analytical Tests'!AB$7,IF($F374="N",IF($J374&gt;=$C374,AB$6,+($I374/$D374)*AB$6),0))</f>
        <v>0</v>
      </c>
      <c r="AC374" s="117" t="b">
        <f>IF('Copy &amp; Paste Roster Report Here'!$A371='Analytical Tests'!AC$7,IF($F374="N",IF($J374&gt;=$C374,AC$6,+($I374/$D374)*AC$6),0))</f>
        <v>0</v>
      </c>
      <c r="AD374" s="117" t="b">
        <f>IF('Copy &amp; Paste Roster Report Here'!$A371='Analytical Tests'!AD$7,IF($F374="N",IF($J374&gt;=$C374,AD$6,+($I374/$D374)*AD$6),0))</f>
        <v>0</v>
      </c>
      <c r="AE374" s="117" t="b">
        <f>IF('Copy &amp; Paste Roster Report Here'!$A371='Analytical Tests'!AE$7,IF($F374="N",IF($J374&gt;=$C374,AE$6,+($I374/$D374)*AE$6),0))</f>
        <v>0</v>
      </c>
      <c r="AF374" s="117" t="b">
        <f>IF('Copy &amp; Paste Roster Report Here'!$A371='Analytical Tests'!AF$7,IF($F374="N",IF($J374&gt;=$C374,AF$6,+($I374/$D374)*AF$6),0))</f>
        <v>0</v>
      </c>
      <c r="AG374" s="117" t="b">
        <f>IF('Copy &amp; Paste Roster Report Here'!$A371='Analytical Tests'!AG$7,IF($F374="N",IF($J374&gt;=$C374,AG$6,+($I374/$D374)*AG$6),0))</f>
        <v>0</v>
      </c>
      <c r="AH374" s="117" t="b">
        <f>IF('Copy &amp; Paste Roster Report Here'!$A371='Analytical Tests'!AH$7,IF($F374="N",IF($J374&gt;=$C374,AH$6,+($I374/$D374)*AH$6),0))</f>
        <v>0</v>
      </c>
      <c r="AI374" s="117" t="b">
        <f>IF('Copy &amp; Paste Roster Report Here'!$A371='Analytical Tests'!AI$7,IF($F374="N",IF($J374&gt;=$C374,AI$6,+($I374/$D374)*AI$6),0))</f>
        <v>0</v>
      </c>
      <c r="AJ374" s="79"/>
      <c r="AK374" s="118">
        <f>IF('Copy &amp; Paste Roster Report Here'!$A371=AK$7,IF('Copy &amp; Paste Roster Report Here'!$M371="FT",1,0),0)</f>
        <v>0</v>
      </c>
      <c r="AL374" s="118">
        <f>IF('Copy &amp; Paste Roster Report Here'!$A371=AL$7,IF('Copy &amp; Paste Roster Report Here'!$M371="FT",1,0),0)</f>
        <v>0</v>
      </c>
      <c r="AM374" s="118">
        <f>IF('Copy &amp; Paste Roster Report Here'!$A371=AM$7,IF('Copy &amp; Paste Roster Report Here'!$M371="FT",1,0),0)</f>
        <v>0</v>
      </c>
      <c r="AN374" s="118">
        <f>IF('Copy &amp; Paste Roster Report Here'!$A371=AN$7,IF('Copy &amp; Paste Roster Report Here'!$M371="FT",1,0),0)</f>
        <v>0</v>
      </c>
      <c r="AO374" s="118">
        <f>IF('Copy &amp; Paste Roster Report Here'!$A371=AO$7,IF('Copy &amp; Paste Roster Report Here'!$M371="FT",1,0),0)</f>
        <v>0</v>
      </c>
      <c r="AP374" s="118">
        <f>IF('Copy &amp; Paste Roster Report Here'!$A371=AP$7,IF('Copy &amp; Paste Roster Report Here'!$M371="FT",1,0),0)</f>
        <v>0</v>
      </c>
      <c r="AQ374" s="118">
        <f>IF('Copy &amp; Paste Roster Report Here'!$A371=AQ$7,IF('Copy &amp; Paste Roster Report Here'!$M371="FT",1,0),0)</f>
        <v>0</v>
      </c>
      <c r="AR374" s="118">
        <f>IF('Copy &amp; Paste Roster Report Here'!$A371=AR$7,IF('Copy &amp; Paste Roster Report Here'!$M371="FT",1,0),0)</f>
        <v>0</v>
      </c>
      <c r="AS374" s="118">
        <f>IF('Copy &amp; Paste Roster Report Here'!$A371=AS$7,IF('Copy &amp; Paste Roster Report Here'!$M371="FT",1,0),0)</f>
        <v>0</v>
      </c>
      <c r="AT374" s="118">
        <f>IF('Copy &amp; Paste Roster Report Here'!$A371=AT$7,IF('Copy &amp; Paste Roster Report Here'!$M371="FT",1,0),0)</f>
        <v>0</v>
      </c>
      <c r="AU374" s="118">
        <f>IF('Copy &amp; Paste Roster Report Here'!$A371=AU$7,IF('Copy &amp; Paste Roster Report Here'!$M371="FT",1,0),0)</f>
        <v>0</v>
      </c>
      <c r="AV374" s="73">
        <f t="shared" si="85"/>
        <v>0</v>
      </c>
      <c r="AW374" s="119">
        <f>IF('Copy &amp; Paste Roster Report Here'!$A371=AW$7,IF('Copy &amp; Paste Roster Report Here'!$M371="HT",1,0),0)</f>
        <v>0</v>
      </c>
      <c r="AX374" s="119">
        <f>IF('Copy &amp; Paste Roster Report Here'!$A371=AX$7,IF('Copy &amp; Paste Roster Report Here'!$M371="HT",1,0),0)</f>
        <v>0</v>
      </c>
      <c r="AY374" s="119">
        <f>IF('Copy &amp; Paste Roster Report Here'!$A371=AY$7,IF('Copy &amp; Paste Roster Report Here'!$M371="HT",1,0),0)</f>
        <v>0</v>
      </c>
      <c r="AZ374" s="119">
        <f>IF('Copy &amp; Paste Roster Report Here'!$A371=AZ$7,IF('Copy &amp; Paste Roster Report Here'!$M371="HT",1,0),0)</f>
        <v>0</v>
      </c>
      <c r="BA374" s="119">
        <f>IF('Copy &amp; Paste Roster Report Here'!$A371=BA$7,IF('Copy &amp; Paste Roster Report Here'!$M371="HT",1,0),0)</f>
        <v>0</v>
      </c>
      <c r="BB374" s="119">
        <f>IF('Copy &amp; Paste Roster Report Here'!$A371=BB$7,IF('Copy &amp; Paste Roster Report Here'!$M371="HT",1,0),0)</f>
        <v>0</v>
      </c>
      <c r="BC374" s="119">
        <f>IF('Copy &amp; Paste Roster Report Here'!$A371=BC$7,IF('Copy &amp; Paste Roster Report Here'!$M371="HT",1,0),0)</f>
        <v>0</v>
      </c>
      <c r="BD374" s="119">
        <f>IF('Copy &amp; Paste Roster Report Here'!$A371=BD$7,IF('Copy &amp; Paste Roster Report Here'!$M371="HT",1,0),0)</f>
        <v>0</v>
      </c>
      <c r="BE374" s="119">
        <f>IF('Copy &amp; Paste Roster Report Here'!$A371=BE$7,IF('Copy &amp; Paste Roster Report Here'!$M371="HT",1,0),0)</f>
        <v>0</v>
      </c>
      <c r="BF374" s="119">
        <f>IF('Copy &amp; Paste Roster Report Here'!$A371=BF$7,IF('Copy &amp; Paste Roster Report Here'!$M371="HT",1,0),0)</f>
        <v>0</v>
      </c>
      <c r="BG374" s="119">
        <f>IF('Copy &amp; Paste Roster Report Here'!$A371=BG$7,IF('Copy &amp; Paste Roster Report Here'!$M371="HT",1,0),0)</f>
        <v>0</v>
      </c>
      <c r="BH374" s="73">
        <f t="shared" si="86"/>
        <v>0</v>
      </c>
      <c r="BI374" s="120">
        <f>IF('Copy &amp; Paste Roster Report Here'!$A371=BI$7,IF('Copy &amp; Paste Roster Report Here'!$M371="MT",1,0),0)</f>
        <v>0</v>
      </c>
      <c r="BJ374" s="120">
        <f>IF('Copy &amp; Paste Roster Report Here'!$A371=BJ$7,IF('Copy &amp; Paste Roster Report Here'!$M371="MT",1,0),0)</f>
        <v>0</v>
      </c>
      <c r="BK374" s="120">
        <f>IF('Copy &amp; Paste Roster Report Here'!$A371=BK$7,IF('Copy &amp; Paste Roster Report Here'!$M371="MT",1,0),0)</f>
        <v>0</v>
      </c>
      <c r="BL374" s="120">
        <f>IF('Copy &amp; Paste Roster Report Here'!$A371=BL$7,IF('Copy &amp; Paste Roster Report Here'!$M371="MT",1,0),0)</f>
        <v>0</v>
      </c>
      <c r="BM374" s="120">
        <f>IF('Copy &amp; Paste Roster Report Here'!$A371=BM$7,IF('Copy &amp; Paste Roster Report Here'!$M371="MT",1,0),0)</f>
        <v>0</v>
      </c>
      <c r="BN374" s="120">
        <f>IF('Copy &amp; Paste Roster Report Here'!$A371=BN$7,IF('Copy &amp; Paste Roster Report Here'!$M371="MT",1,0),0)</f>
        <v>0</v>
      </c>
      <c r="BO374" s="120">
        <f>IF('Copy &amp; Paste Roster Report Here'!$A371=BO$7,IF('Copy &amp; Paste Roster Report Here'!$M371="MT",1,0),0)</f>
        <v>0</v>
      </c>
      <c r="BP374" s="120">
        <f>IF('Copy &amp; Paste Roster Report Here'!$A371=BP$7,IF('Copy &amp; Paste Roster Report Here'!$M371="MT",1,0),0)</f>
        <v>0</v>
      </c>
      <c r="BQ374" s="120">
        <f>IF('Copy &amp; Paste Roster Report Here'!$A371=BQ$7,IF('Copy &amp; Paste Roster Report Here'!$M371="MT",1,0),0)</f>
        <v>0</v>
      </c>
      <c r="BR374" s="120">
        <f>IF('Copy &amp; Paste Roster Report Here'!$A371=BR$7,IF('Copy &amp; Paste Roster Report Here'!$M371="MT",1,0),0)</f>
        <v>0</v>
      </c>
      <c r="BS374" s="120">
        <f>IF('Copy &amp; Paste Roster Report Here'!$A371=BS$7,IF('Copy &amp; Paste Roster Report Here'!$M371="MT",1,0),0)</f>
        <v>0</v>
      </c>
      <c r="BT374" s="73">
        <f t="shared" si="87"/>
        <v>0</v>
      </c>
      <c r="BU374" s="121">
        <f>IF('Copy &amp; Paste Roster Report Here'!$A371=BU$7,IF('Copy &amp; Paste Roster Report Here'!$M371="fy",1,0),0)</f>
        <v>0</v>
      </c>
      <c r="BV374" s="121">
        <f>IF('Copy &amp; Paste Roster Report Here'!$A371=BV$7,IF('Copy &amp; Paste Roster Report Here'!$M371="fy",1,0),0)</f>
        <v>0</v>
      </c>
      <c r="BW374" s="121">
        <f>IF('Copy &amp; Paste Roster Report Here'!$A371=BW$7,IF('Copy &amp; Paste Roster Report Here'!$M371="fy",1,0),0)</f>
        <v>0</v>
      </c>
      <c r="BX374" s="121">
        <f>IF('Copy &amp; Paste Roster Report Here'!$A371=BX$7,IF('Copy &amp; Paste Roster Report Here'!$M371="fy",1,0),0)</f>
        <v>0</v>
      </c>
      <c r="BY374" s="121">
        <f>IF('Copy &amp; Paste Roster Report Here'!$A371=BY$7,IF('Copy &amp; Paste Roster Report Here'!$M371="fy",1,0),0)</f>
        <v>0</v>
      </c>
      <c r="BZ374" s="121">
        <f>IF('Copy &amp; Paste Roster Report Here'!$A371=BZ$7,IF('Copy &amp; Paste Roster Report Here'!$M371="fy",1,0),0)</f>
        <v>0</v>
      </c>
      <c r="CA374" s="121">
        <f>IF('Copy &amp; Paste Roster Report Here'!$A371=CA$7,IF('Copy &amp; Paste Roster Report Here'!$M371="fy",1,0),0)</f>
        <v>0</v>
      </c>
      <c r="CB374" s="121">
        <f>IF('Copy &amp; Paste Roster Report Here'!$A371=CB$7,IF('Copy &amp; Paste Roster Report Here'!$M371="fy",1,0),0)</f>
        <v>0</v>
      </c>
      <c r="CC374" s="121">
        <f>IF('Copy &amp; Paste Roster Report Here'!$A371=CC$7,IF('Copy &amp; Paste Roster Report Here'!$M371="fy",1,0),0)</f>
        <v>0</v>
      </c>
      <c r="CD374" s="121">
        <f>IF('Copy &amp; Paste Roster Report Here'!$A371=CD$7,IF('Copy &amp; Paste Roster Report Here'!$M371="fy",1,0),0)</f>
        <v>0</v>
      </c>
      <c r="CE374" s="121">
        <f>IF('Copy &amp; Paste Roster Report Here'!$A371=CE$7,IF('Copy &amp; Paste Roster Report Here'!$M371="fy",1,0),0)</f>
        <v>0</v>
      </c>
      <c r="CF374" s="73">
        <f t="shared" si="88"/>
        <v>0</v>
      </c>
      <c r="CG374" s="122">
        <f>IF('Copy &amp; Paste Roster Report Here'!$A371=CG$7,IF('Copy &amp; Paste Roster Report Here'!$M371="RH",1,0),0)</f>
        <v>0</v>
      </c>
      <c r="CH374" s="122">
        <f>IF('Copy &amp; Paste Roster Report Here'!$A371=CH$7,IF('Copy &amp; Paste Roster Report Here'!$M371="RH",1,0),0)</f>
        <v>0</v>
      </c>
      <c r="CI374" s="122">
        <f>IF('Copy &amp; Paste Roster Report Here'!$A371=CI$7,IF('Copy &amp; Paste Roster Report Here'!$M371="RH",1,0),0)</f>
        <v>0</v>
      </c>
      <c r="CJ374" s="122">
        <f>IF('Copy &amp; Paste Roster Report Here'!$A371=CJ$7,IF('Copy &amp; Paste Roster Report Here'!$M371="RH",1,0),0)</f>
        <v>0</v>
      </c>
      <c r="CK374" s="122">
        <f>IF('Copy &amp; Paste Roster Report Here'!$A371=CK$7,IF('Copy &amp; Paste Roster Report Here'!$M371="RH",1,0),0)</f>
        <v>0</v>
      </c>
      <c r="CL374" s="122">
        <f>IF('Copy &amp; Paste Roster Report Here'!$A371=CL$7,IF('Copy &amp; Paste Roster Report Here'!$M371="RH",1,0),0)</f>
        <v>0</v>
      </c>
      <c r="CM374" s="122">
        <f>IF('Copy &amp; Paste Roster Report Here'!$A371=CM$7,IF('Copy &amp; Paste Roster Report Here'!$M371="RH",1,0),0)</f>
        <v>0</v>
      </c>
      <c r="CN374" s="122">
        <f>IF('Copy &amp; Paste Roster Report Here'!$A371=CN$7,IF('Copy &amp; Paste Roster Report Here'!$M371="RH",1,0),0)</f>
        <v>0</v>
      </c>
      <c r="CO374" s="122">
        <f>IF('Copy &amp; Paste Roster Report Here'!$A371=CO$7,IF('Copy &amp; Paste Roster Report Here'!$M371="RH",1,0),0)</f>
        <v>0</v>
      </c>
      <c r="CP374" s="122">
        <f>IF('Copy &amp; Paste Roster Report Here'!$A371=CP$7,IF('Copy &amp; Paste Roster Report Here'!$M371="RH",1,0),0)</f>
        <v>0</v>
      </c>
      <c r="CQ374" s="122">
        <f>IF('Copy &amp; Paste Roster Report Here'!$A371=CQ$7,IF('Copy &amp; Paste Roster Report Here'!$M371="RH",1,0),0)</f>
        <v>0</v>
      </c>
      <c r="CR374" s="73">
        <f t="shared" si="89"/>
        <v>0</v>
      </c>
      <c r="CS374" s="123">
        <f>IF('Copy &amp; Paste Roster Report Here'!$A371=CS$7,IF('Copy &amp; Paste Roster Report Here'!$M371="QT",1,0),0)</f>
        <v>0</v>
      </c>
      <c r="CT374" s="123">
        <f>IF('Copy &amp; Paste Roster Report Here'!$A371=CT$7,IF('Copy &amp; Paste Roster Report Here'!$M371="QT",1,0),0)</f>
        <v>0</v>
      </c>
      <c r="CU374" s="123">
        <f>IF('Copy &amp; Paste Roster Report Here'!$A371=CU$7,IF('Copy &amp; Paste Roster Report Here'!$M371="QT",1,0),0)</f>
        <v>0</v>
      </c>
      <c r="CV374" s="123">
        <f>IF('Copy &amp; Paste Roster Report Here'!$A371=CV$7,IF('Copy &amp; Paste Roster Report Here'!$M371="QT",1,0),0)</f>
        <v>0</v>
      </c>
      <c r="CW374" s="123">
        <f>IF('Copy &amp; Paste Roster Report Here'!$A371=CW$7,IF('Copy &amp; Paste Roster Report Here'!$M371="QT",1,0),0)</f>
        <v>0</v>
      </c>
      <c r="CX374" s="123">
        <f>IF('Copy &amp; Paste Roster Report Here'!$A371=CX$7,IF('Copy &amp; Paste Roster Report Here'!$M371="QT",1,0),0)</f>
        <v>0</v>
      </c>
      <c r="CY374" s="123">
        <f>IF('Copy &amp; Paste Roster Report Here'!$A371=CY$7,IF('Copy &amp; Paste Roster Report Here'!$M371="QT",1,0),0)</f>
        <v>0</v>
      </c>
      <c r="CZ374" s="123">
        <f>IF('Copy &amp; Paste Roster Report Here'!$A371=CZ$7,IF('Copy &amp; Paste Roster Report Here'!$M371="QT",1,0),0)</f>
        <v>0</v>
      </c>
      <c r="DA374" s="123">
        <f>IF('Copy &amp; Paste Roster Report Here'!$A371=DA$7,IF('Copy &amp; Paste Roster Report Here'!$M371="QT",1,0),0)</f>
        <v>0</v>
      </c>
      <c r="DB374" s="123">
        <f>IF('Copy &amp; Paste Roster Report Here'!$A371=DB$7,IF('Copy &amp; Paste Roster Report Here'!$M371="QT",1,0),0)</f>
        <v>0</v>
      </c>
      <c r="DC374" s="123">
        <f>IF('Copy &amp; Paste Roster Report Here'!$A371=DC$7,IF('Copy &amp; Paste Roster Report Here'!$M371="QT",1,0),0)</f>
        <v>0</v>
      </c>
      <c r="DD374" s="73">
        <f t="shared" si="90"/>
        <v>0</v>
      </c>
      <c r="DE374" s="124">
        <f>IF('Copy &amp; Paste Roster Report Here'!$A371=DE$7,IF('Copy &amp; Paste Roster Report Here'!$M371="xxxxxxxxxxx",1,0),0)</f>
        <v>0</v>
      </c>
      <c r="DF374" s="124">
        <f>IF('Copy &amp; Paste Roster Report Here'!$A371=DF$7,IF('Copy &amp; Paste Roster Report Here'!$M371="xxxxxxxxxxx",1,0),0)</f>
        <v>0</v>
      </c>
      <c r="DG374" s="124">
        <f>IF('Copy &amp; Paste Roster Report Here'!$A371=DG$7,IF('Copy &amp; Paste Roster Report Here'!$M371="xxxxxxxxxxx",1,0),0)</f>
        <v>0</v>
      </c>
      <c r="DH374" s="124">
        <f>IF('Copy &amp; Paste Roster Report Here'!$A371=DH$7,IF('Copy &amp; Paste Roster Report Here'!$M371="xxxxxxxxxxx",1,0),0)</f>
        <v>0</v>
      </c>
      <c r="DI374" s="124">
        <f>IF('Copy &amp; Paste Roster Report Here'!$A371=DI$7,IF('Copy &amp; Paste Roster Report Here'!$M371="xxxxxxxxxxx",1,0),0)</f>
        <v>0</v>
      </c>
      <c r="DJ374" s="124">
        <f>IF('Copy &amp; Paste Roster Report Here'!$A371=DJ$7,IF('Copy &amp; Paste Roster Report Here'!$M371="xxxxxxxxxxx",1,0),0)</f>
        <v>0</v>
      </c>
      <c r="DK374" s="124">
        <f>IF('Copy &amp; Paste Roster Report Here'!$A371=DK$7,IF('Copy &amp; Paste Roster Report Here'!$M371="xxxxxxxxxxx",1,0),0)</f>
        <v>0</v>
      </c>
      <c r="DL374" s="124">
        <f>IF('Copy &amp; Paste Roster Report Here'!$A371=DL$7,IF('Copy &amp; Paste Roster Report Here'!$M371="xxxxxxxxxxx",1,0),0)</f>
        <v>0</v>
      </c>
      <c r="DM374" s="124">
        <f>IF('Copy &amp; Paste Roster Report Here'!$A371=DM$7,IF('Copy &amp; Paste Roster Report Here'!$M371="xxxxxxxxxxx",1,0),0)</f>
        <v>0</v>
      </c>
      <c r="DN374" s="124">
        <f>IF('Copy &amp; Paste Roster Report Here'!$A371=DN$7,IF('Copy &amp; Paste Roster Report Here'!$M371="xxxxxxxxxxx",1,0),0)</f>
        <v>0</v>
      </c>
      <c r="DO374" s="124">
        <f>IF('Copy &amp; Paste Roster Report Here'!$A371=DO$7,IF('Copy &amp; Paste Roster Report Here'!$M371="xxxxxxxxxxx",1,0),0)</f>
        <v>0</v>
      </c>
      <c r="DP374" s="125">
        <f t="shared" si="91"/>
        <v>0</v>
      </c>
      <c r="DQ374" s="126">
        <f t="shared" si="92"/>
        <v>0</v>
      </c>
    </row>
    <row r="375" spans="1:121" x14ac:dyDescent="0.2">
      <c r="A375" s="111">
        <f t="shared" si="78"/>
        <v>0</v>
      </c>
      <c r="B375" s="111">
        <f t="shared" si="79"/>
        <v>0</v>
      </c>
      <c r="C375" s="112">
        <f>+('Copy &amp; Paste Roster Report Here'!$P372-'Copy &amp; Paste Roster Report Here'!$O372)/30</f>
        <v>0</v>
      </c>
      <c r="D375" s="112">
        <f>+('Copy &amp; Paste Roster Report Here'!$P372-'Copy &amp; Paste Roster Report Here'!$O372)</f>
        <v>0</v>
      </c>
      <c r="E375" s="111">
        <f>'Copy &amp; Paste Roster Report Here'!N372</f>
        <v>0</v>
      </c>
      <c r="F375" s="111" t="str">
        <f t="shared" si="80"/>
        <v>N</v>
      </c>
      <c r="G375" s="111">
        <f>'Copy &amp; Paste Roster Report Here'!R372</f>
        <v>0</v>
      </c>
      <c r="H375" s="113">
        <f t="shared" si="81"/>
        <v>0</v>
      </c>
      <c r="I375" s="112">
        <f>IF(F375="N",$F$5-'Copy &amp; Paste Roster Report Here'!O372,+'Copy &amp; Paste Roster Report Here'!Q372-'Copy &amp; Paste Roster Report Here'!O372)</f>
        <v>0</v>
      </c>
      <c r="J375" s="114">
        <f t="shared" si="82"/>
        <v>0</v>
      </c>
      <c r="K375" s="114">
        <f t="shared" si="83"/>
        <v>0</v>
      </c>
      <c r="L375" s="115">
        <f>'Copy &amp; Paste Roster Report Here'!F372</f>
        <v>0</v>
      </c>
      <c r="M375" s="116">
        <f t="shared" si="84"/>
        <v>0</v>
      </c>
      <c r="N375" s="117">
        <f>IF('Copy &amp; Paste Roster Report Here'!$A372='Analytical Tests'!N$7,IF($F375="Y",+$H375*N$6,0),0)</f>
        <v>0</v>
      </c>
      <c r="O375" s="117">
        <f>IF('Copy &amp; Paste Roster Report Here'!$A372='Analytical Tests'!O$7,IF($F375="Y",+$H375*O$6,0),0)</f>
        <v>0</v>
      </c>
      <c r="P375" s="117">
        <f>IF('Copy &amp; Paste Roster Report Here'!$A372='Analytical Tests'!P$7,IF($F375="Y",+$H375*P$6,0),0)</f>
        <v>0</v>
      </c>
      <c r="Q375" s="117">
        <f>IF('Copy &amp; Paste Roster Report Here'!$A372='Analytical Tests'!Q$7,IF($F375="Y",+$H375*Q$6,0),0)</f>
        <v>0</v>
      </c>
      <c r="R375" s="117">
        <f>IF('Copy &amp; Paste Roster Report Here'!$A372='Analytical Tests'!R$7,IF($F375="Y",+$H375*R$6,0),0)</f>
        <v>0</v>
      </c>
      <c r="S375" s="117">
        <f>IF('Copy &amp; Paste Roster Report Here'!$A372='Analytical Tests'!S$7,IF($F375="Y",+$H375*S$6,0),0)</f>
        <v>0</v>
      </c>
      <c r="T375" s="117">
        <f>IF('Copy &amp; Paste Roster Report Here'!$A372='Analytical Tests'!T$7,IF($F375="Y",+$H375*T$6,0),0)</f>
        <v>0</v>
      </c>
      <c r="U375" s="117">
        <f>IF('Copy &amp; Paste Roster Report Here'!$A372='Analytical Tests'!U$7,IF($F375="Y",+$H375*U$6,0),0)</f>
        <v>0</v>
      </c>
      <c r="V375" s="117">
        <f>IF('Copy &amp; Paste Roster Report Here'!$A372='Analytical Tests'!V$7,IF($F375="Y",+$H375*V$6,0),0)</f>
        <v>0</v>
      </c>
      <c r="W375" s="117">
        <f>IF('Copy &amp; Paste Roster Report Here'!$A372='Analytical Tests'!W$7,IF($F375="Y",+$H375*W$6,0),0)</f>
        <v>0</v>
      </c>
      <c r="X375" s="117">
        <f>IF('Copy &amp; Paste Roster Report Here'!$A372='Analytical Tests'!X$7,IF($F375="Y",+$H375*X$6,0),0)</f>
        <v>0</v>
      </c>
      <c r="Y375" s="117" t="b">
        <f>IF('Copy &amp; Paste Roster Report Here'!$A372='Analytical Tests'!Y$7,IF($F375="N",IF($J375&gt;=$C375,Y$6,+($I375/$D375)*Y$6),0))</f>
        <v>0</v>
      </c>
      <c r="Z375" s="117" t="b">
        <f>IF('Copy &amp; Paste Roster Report Here'!$A372='Analytical Tests'!Z$7,IF($F375="N",IF($J375&gt;=$C375,Z$6,+($I375/$D375)*Z$6),0))</f>
        <v>0</v>
      </c>
      <c r="AA375" s="117" t="b">
        <f>IF('Copy &amp; Paste Roster Report Here'!$A372='Analytical Tests'!AA$7,IF($F375="N",IF($J375&gt;=$C375,AA$6,+($I375/$D375)*AA$6),0))</f>
        <v>0</v>
      </c>
      <c r="AB375" s="117" t="b">
        <f>IF('Copy &amp; Paste Roster Report Here'!$A372='Analytical Tests'!AB$7,IF($F375="N",IF($J375&gt;=$C375,AB$6,+($I375/$D375)*AB$6),0))</f>
        <v>0</v>
      </c>
      <c r="AC375" s="117" t="b">
        <f>IF('Copy &amp; Paste Roster Report Here'!$A372='Analytical Tests'!AC$7,IF($F375="N",IF($J375&gt;=$C375,AC$6,+($I375/$D375)*AC$6),0))</f>
        <v>0</v>
      </c>
      <c r="AD375" s="117" t="b">
        <f>IF('Copy &amp; Paste Roster Report Here'!$A372='Analytical Tests'!AD$7,IF($F375="N",IF($J375&gt;=$C375,AD$6,+($I375/$D375)*AD$6),0))</f>
        <v>0</v>
      </c>
      <c r="AE375" s="117" t="b">
        <f>IF('Copy &amp; Paste Roster Report Here'!$A372='Analytical Tests'!AE$7,IF($F375="N",IF($J375&gt;=$C375,AE$6,+($I375/$D375)*AE$6),0))</f>
        <v>0</v>
      </c>
      <c r="AF375" s="117" t="b">
        <f>IF('Copy &amp; Paste Roster Report Here'!$A372='Analytical Tests'!AF$7,IF($F375="N",IF($J375&gt;=$C375,AF$6,+($I375/$D375)*AF$6),0))</f>
        <v>0</v>
      </c>
      <c r="AG375" s="117" t="b">
        <f>IF('Copy &amp; Paste Roster Report Here'!$A372='Analytical Tests'!AG$7,IF($F375="N",IF($J375&gt;=$C375,AG$6,+($I375/$D375)*AG$6),0))</f>
        <v>0</v>
      </c>
      <c r="AH375" s="117" t="b">
        <f>IF('Copy &amp; Paste Roster Report Here'!$A372='Analytical Tests'!AH$7,IF($F375="N",IF($J375&gt;=$C375,AH$6,+($I375/$D375)*AH$6),0))</f>
        <v>0</v>
      </c>
      <c r="AI375" s="117" t="b">
        <f>IF('Copy &amp; Paste Roster Report Here'!$A372='Analytical Tests'!AI$7,IF($F375="N",IF($J375&gt;=$C375,AI$6,+($I375/$D375)*AI$6),0))</f>
        <v>0</v>
      </c>
      <c r="AJ375" s="79"/>
      <c r="AK375" s="118">
        <f>IF('Copy &amp; Paste Roster Report Here'!$A372=AK$7,IF('Copy &amp; Paste Roster Report Here'!$M372="FT",1,0),0)</f>
        <v>0</v>
      </c>
      <c r="AL375" s="118">
        <f>IF('Copy &amp; Paste Roster Report Here'!$A372=AL$7,IF('Copy &amp; Paste Roster Report Here'!$M372="FT",1,0),0)</f>
        <v>0</v>
      </c>
      <c r="AM375" s="118">
        <f>IF('Copy &amp; Paste Roster Report Here'!$A372=AM$7,IF('Copy &amp; Paste Roster Report Here'!$M372="FT",1,0),0)</f>
        <v>0</v>
      </c>
      <c r="AN375" s="118">
        <f>IF('Copy &amp; Paste Roster Report Here'!$A372=AN$7,IF('Copy &amp; Paste Roster Report Here'!$M372="FT",1,0),0)</f>
        <v>0</v>
      </c>
      <c r="AO375" s="118">
        <f>IF('Copy &amp; Paste Roster Report Here'!$A372=AO$7,IF('Copy &amp; Paste Roster Report Here'!$M372="FT",1,0),0)</f>
        <v>0</v>
      </c>
      <c r="AP375" s="118">
        <f>IF('Copy &amp; Paste Roster Report Here'!$A372=AP$7,IF('Copy &amp; Paste Roster Report Here'!$M372="FT",1,0),0)</f>
        <v>0</v>
      </c>
      <c r="AQ375" s="118">
        <f>IF('Copy &amp; Paste Roster Report Here'!$A372=AQ$7,IF('Copy &amp; Paste Roster Report Here'!$M372="FT",1,0),0)</f>
        <v>0</v>
      </c>
      <c r="AR375" s="118">
        <f>IF('Copy &amp; Paste Roster Report Here'!$A372=AR$7,IF('Copy &amp; Paste Roster Report Here'!$M372="FT",1,0),0)</f>
        <v>0</v>
      </c>
      <c r="AS375" s="118">
        <f>IF('Copy &amp; Paste Roster Report Here'!$A372=AS$7,IF('Copy &amp; Paste Roster Report Here'!$M372="FT",1,0),0)</f>
        <v>0</v>
      </c>
      <c r="AT375" s="118">
        <f>IF('Copy &amp; Paste Roster Report Here'!$A372=AT$7,IF('Copy &amp; Paste Roster Report Here'!$M372="FT",1,0),0)</f>
        <v>0</v>
      </c>
      <c r="AU375" s="118">
        <f>IF('Copy &amp; Paste Roster Report Here'!$A372=AU$7,IF('Copy &amp; Paste Roster Report Here'!$M372="FT",1,0),0)</f>
        <v>0</v>
      </c>
      <c r="AV375" s="73">
        <f t="shared" si="85"/>
        <v>0</v>
      </c>
      <c r="AW375" s="119">
        <f>IF('Copy &amp; Paste Roster Report Here'!$A372=AW$7,IF('Copy &amp; Paste Roster Report Here'!$M372="HT",1,0),0)</f>
        <v>0</v>
      </c>
      <c r="AX375" s="119">
        <f>IF('Copy &amp; Paste Roster Report Here'!$A372=AX$7,IF('Copy &amp; Paste Roster Report Here'!$M372="HT",1,0),0)</f>
        <v>0</v>
      </c>
      <c r="AY375" s="119">
        <f>IF('Copy &amp; Paste Roster Report Here'!$A372=AY$7,IF('Copy &amp; Paste Roster Report Here'!$M372="HT",1,0),0)</f>
        <v>0</v>
      </c>
      <c r="AZ375" s="119">
        <f>IF('Copy &amp; Paste Roster Report Here'!$A372=AZ$7,IF('Copy &amp; Paste Roster Report Here'!$M372="HT",1,0),0)</f>
        <v>0</v>
      </c>
      <c r="BA375" s="119">
        <f>IF('Copy &amp; Paste Roster Report Here'!$A372=BA$7,IF('Copy &amp; Paste Roster Report Here'!$M372="HT",1,0),0)</f>
        <v>0</v>
      </c>
      <c r="BB375" s="119">
        <f>IF('Copy &amp; Paste Roster Report Here'!$A372=BB$7,IF('Copy &amp; Paste Roster Report Here'!$M372="HT",1,0),0)</f>
        <v>0</v>
      </c>
      <c r="BC375" s="119">
        <f>IF('Copy &amp; Paste Roster Report Here'!$A372=BC$7,IF('Copy &amp; Paste Roster Report Here'!$M372="HT",1,0),0)</f>
        <v>0</v>
      </c>
      <c r="BD375" s="119">
        <f>IF('Copy &amp; Paste Roster Report Here'!$A372=BD$7,IF('Copy &amp; Paste Roster Report Here'!$M372="HT",1,0),0)</f>
        <v>0</v>
      </c>
      <c r="BE375" s="119">
        <f>IF('Copy &amp; Paste Roster Report Here'!$A372=BE$7,IF('Copy &amp; Paste Roster Report Here'!$M372="HT",1,0),0)</f>
        <v>0</v>
      </c>
      <c r="BF375" s="119">
        <f>IF('Copy &amp; Paste Roster Report Here'!$A372=BF$7,IF('Copy &amp; Paste Roster Report Here'!$M372="HT",1,0),0)</f>
        <v>0</v>
      </c>
      <c r="BG375" s="119">
        <f>IF('Copy &amp; Paste Roster Report Here'!$A372=BG$7,IF('Copy &amp; Paste Roster Report Here'!$M372="HT",1,0),0)</f>
        <v>0</v>
      </c>
      <c r="BH375" s="73">
        <f t="shared" si="86"/>
        <v>0</v>
      </c>
      <c r="BI375" s="120">
        <f>IF('Copy &amp; Paste Roster Report Here'!$A372=BI$7,IF('Copy &amp; Paste Roster Report Here'!$M372="MT",1,0),0)</f>
        <v>0</v>
      </c>
      <c r="BJ375" s="120">
        <f>IF('Copy &amp; Paste Roster Report Here'!$A372=BJ$7,IF('Copy &amp; Paste Roster Report Here'!$M372="MT",1,0),0)</f>
        <v>0</v>
      </c>
      <c r="BK375" s="120">
        <f>IF('Copy &amp; Paste Roster Report Here'!$A372=BK$7,IF('Copy &amp; Paste Roster Report Here'!$M372="MT",1,0),0)</f>
        <v>0</v>
      </c>
      <c r="BL375" s="120">
        <f>IF('Copy &amp; Paste Roster Report Here'!$A372=BL$7,IF('Copy &amp; Paste Roster Report Here'!$M372="MT",1,0),0)</f>
        <v>0</v>
      </c>
      <c r="BM375" s="120">
        <f>IF('Copy &amp; Paste Roster Report Here'!$A372=BM$7,IF('Copy &amp; Paste Roster Report Here'!$M372="MT",1,0),0)</f>
        <v>0</v>
      </c>
      <c r="BN375" s="120">
        <f>IF('Copy &amp; Paste Roster Report Here'!$A372=BN$7,IF('Copy &amp; Paste Roster Report Here'!$M372="MT",1,0),0)</f>
        <v>0</v>
      </c>
      <c r="BO375" s="120">
        <f>IF('Copy &amp; Paste Roster Report Here'!$A372=BO$7,IF('Copy &amp; Paste Roster Report Here'!$M372="MT",1,0),0)</f>
        <v>0</v>
      </c>
      <c r="BP375" s="120">
        <f>IF('Copy &amp; Paste Roster Report Here'!$A372=BP$7,IF('Copy &amp; Paste Roster Report Here'!$M372="MT",1,0),0)</f>
        <v>0</v>
      </c>
      <c r="BQ375" s="120">
        <f>IF('Copy &amp; Paste Roster Report Here'!$A372=BQ$7,IF('Copy &amp; Paste Roster Report Here'!$M372="MT",1,0),0)</f>
        <v>0</v>
      </c>
      <c r="BR375" s="120">
        <f>IF('Copy &amp; Paste Roster Report Here'!$A372=BR$7,IF('Copy &amp; Paste Roster Report Here'!$M372="MT",1,0),0)</f>
        <v>0</v>
      </c>
      <c r="BS375" s="120">
        <f>IF('Copy &amp; Paste Roster Report Here'!$A372=BS$7,IF('Copy &amp; Paste Roster Report Here'!$M372="MT",1,0),0)</f>
        <v>0</v>
      </c>
      <c r="BT375" s="73">
        <f t="shared" si="87"/>
        <v>0</v>
      </c>
      <c r="BU375" s="121">
        <f>IF('Copy &amp; Paste Roster Report Here'!$A372=BU$7,IF('Copy &amp; Paste Roster Report Here'!$M372="fy",1,0),0)</f>
        <v>0</v>
      </c>
      <c r="BV375" s="121">
        <f>IF('Copy &amp; Paste Roster Report Here'!$A372=BV$7,IF('Copy &amp; Paste Roster Report Here'!$M372="fy",1,0),0)</f>
        <v>0</v>
      </c>
      <c r="BW375" s="121">
        <f>IF('Copy &amp; Paste Roster Report Here'!$A372=BW$7,IF('Copy &amp; Paste Roster Report Here'!$M372="fy",1,0),0)</f>
        <v>0</v>
      </c>
      <c r="BX375" s="121">
        <f>IF('Copy &amp; Paste Roster Report Here'!$A372=BX$7,IF('Copy &amp; Paste Roster Report Here'!$M372="fy",1,0),0)</f>
        <v>0</v>
      </c>
      <c r="BY375" s="121">
        <f>IF('Copy &amp; Paste Roster Report Here'!$A372=BY$7,IF('Copy &amp; Paste Roster Report Here'!$M372="fy",1,0),0)</f>
        <v>0</v>
      </c>
      <c r="BZ375" s="121">
        <f>IF('Copy &amp; Paste Roster Report Here'!$A372=BZ$7,IF('Copy &amp; Paste Roster Report Here'!$M372="fy",1,0),0)</f>
        <v>0</v>
      </c>
      <c r="CA375" s="121">
        <f>IF('Copy &amp; Paste Roster Report Here'!$A372=CA$7,IF('Copy &amp; Paste Roster Report Here'!$M372="fy",1,0),0)</f>
        <v>0</v>
      </c>
      <c r="CB375" s="121">
        <f>IF('Copy &amp; Paste Roster Report Here'!$A372=CB$7,IF('Copy &amp; Paste Roster Report Here'!$M372="fy",1,0),0)</f>
        <v>0</v>
      </c>
      <c r="CC375" s="121">
        <f>IF('Copy &amp; Paste Roster Report Here'!$A372=CC$7,IF('Copy &amp; Paste Roster Report Here'!$M372="fy",1,0),0)</f>
        <v>0</v>
      </c>
      <c r="CD375" s="121">
        <f>IF('Copy &amp; Paste Roster Report Here'!$A372=CD$7,IF('Copy &amp; Paste Roster Report Here'!$M372="fy",1,0),0)</f>
        <v>0</v>
      </c>
      <c r="CE375" s="121">
        <f>IF('Copy &amp; Paste Roster Report Here'!$A372=CE$7,IF('Copy &amp; Paste Roster Report Here'!$M372="fy",1,0),0)</f>
        <v>0</v>
      </c>
      <c r="CF375" s="73">
        <f t="shared" si="88"/>
        <v>0</v>
      </c>
      <c r="CG375" s="122">
        <f>IF('Copy &amp; Paste Roster Report Here'!$A372=CG$7,IF('Copy &amp; Paste Roster Report Here'!$M372="RH",1,0),0)</f>
        <v>0</v>
      </c>
      <c r="CH375" s="122">
        <f>IF('Copy &amp; Paste Roster Report Here'!$A372=CH$7,IF('Copy &amp; Paste Roster Report Here'!$M372="RH",1,0),0)</f>
        <v>0</v>
      </c>
      <c r="CI375" s="122">
        <f>IF('Copy &amp; Paste Roster Report Here'!$A372=CI$7,IF('Copy &amp; Paste Roster Report Here'!$M372="RH",1,0),0)</f>
        <v>0</v>
      </c>
      <c r="CJ375" s="122">
        <f>IF('Copy &amp; Paste Roster Report Here'!$A372=CJ$7,IF('Copy &amp; Paste Roster Report Here'!$M372="RH",1,0),0)</f>
        <v>0</v>
      </c>
      <c r="CK375" s="122">
        <f>IF('Copy &amp; Paste Roster Report Here'!$A372=CK$7,IF('Copy &amp; Paste Roster Report Here'!$M372="RH",1,0),0)</f>
        <v>0</v>
      </c>
      <c r="CL375" s="122">
        <f>IF('Copy &amp; Paste Roster Report Here'!$A372=CL$7,IF('Copy &amp; Paste Roster Report Here'!$M372="RH",1,0),0)</f>
        <v>0</v>
      </c>
      <c r="CM375" s="122">
        <f>IF('Copy &amp; Paste Roster Report Here'!$A372=CM$7,IF('Copy &amp; Paste Roster Report Here'!$M372="RH",1,0),0)</f>
        <v>0</v>
      </c>
      <c r="CN375" s="122">
        <f>IF('Copy &amp; Paste Roster Report Here'!$A372=CN$7,IF('Copy &amp; Paste Roster Report Here'!$M372="RH",1,0),0)</f>
        <v>0</v>
      </c>
      <c r="CO375" s="122">
        <f>IF('Copy &amp; Paste Roster Report Here'!$A372=CO$7,IF('Copy &amp; Paste Roster Report Here'!$M372="RH",1,0),0)</f>
        <v>0</v>
      </c>
      <c r="CP375" s="122">
        <f>IF('Copy &amp; Paste Roster Report Here'!$A372=CP$7,IF('Copy &amp; Paste Roster Report Here'!$M372="RH",1,0),0)</f>
        <v>0</v>
      </c>
      <c r="CQ375" s="122">
        <f>IF('Copy &amp; Paste Roster Report Here'!$A372=CQ$7,IF('Copy &amp; Paste Roster Report Here'!$M372="RH",1,0),0)</f>
        <v>0</v>
      </c>
      <c r="CR375" s="73">
        <f t="shared" si="89"/>
        <v>0</v>
      </c>
      <c r="CS375" s="123">
        <f>IF('Copy &amp; Paste Roster Report Here'!$A372=CS$7,IF('Copy &amp; Paste Roster Report Here'!$M372="QT",1,0),0)</f>
        <v>0</v>
      </c>
      <c r="CT375" s="123">
        <f>IF('Copy &amp; Paste Roster Report Here'!$A372=CT$7,IF('Copy &amp; Paste Roster Report Here'!$M372="QT",1,0),0)</f>
        <v>0</v>
      </c>
      <c r="CU375" s="123">
        <f>IF('Copy &amp; Paste Roster Report Here'!$A372=CU$7,IF('Copy &amp; Paste Roster Report Here'!$M372="QT",1,0),0)</f>
        <v>0</v>
      </c>
      <c r="CV375" s="123">
        <f>IF('Copy &amp; Paste Roster Report Here'!$A372=CV$7,IF('Copy &amp; Paste Roster Report Here'!$M372="QT",1,0),0)</f>
        <v>0</v>
      </c>
      <c r="CW375" s="123">
        <f>IF('Copy &amp; Paste Roster Report Here'!$A372=CW$7,IF('Copy &amp; Paste Roster Report Here'!$M372="QT",1,0),0)</f>
        <v>0</v>
      </c>
      <c r="CX375" s="123">
        <f>IF('Copy &amp; Paste Roster Report Here'!$A372=CX$7,IF('Copy &amp; Paste Roster Report Here'!$M372="QT",1,0),0)</f>
        <v>0</v>
      </c>
      <c r="CY375" s="123">
        <f>IF('Copy &amp; Paste Roster Report Here'!$A372=CY$7,IF('Copy &amp; Paste Roster Report Here'!$M372="QT",1,0),0)</f>
        <v>0</v>
      </c>
      <c r="CZ375" s="123">
        <f>IF('Copy &amp; Paste Roster Report Here'!$A372=CZ$7,IF('Copy &amp; Paste Roster Report Here'!$M372="QT",1,0),0)</f>
        <v>0</v>
      </c>
      <c r="DA375" s="123">
        <f>IF('Copy &amp; Paste Roster Report Here'!$A372=DA$7,IF('Copy &amp; Paste Roster Report Here'!$M372="QT",1,0),0)</f>
        <v>0</v>
      </c>
      <c r="DB375" s="123">
        <f>IF('Copy &amp; Paste Roster Report Here'!$A372=DB$7,IF('Copy &amp; Paste Roster Report Here'!$M372="QT",1,0),0)</f>
        <v>0</v>
      </c>
      <c r="DC375" s="123">
        <f>IF('Copy &amp; Paste Roster Report Here'!$A372=DC$7,IF('Copy &amp; Paste Roster Report Here'!$M372="QT",1,0),0)</f>
        <v>0</v>
      </c>
      <c r="DD375" s="73">
        <f t="shared" si="90"/>
        <v>0</v>
      </c>
      <c r="DE375" s="124">
        <f>IF('Copy &amp; Paste Roster Report Here'!$A372=DE$7,IF('Copy &amp; Paste Roster Report Here'!$M372="xxxxxxxxxxx",1,0),0)</f>
        <v>0</v>
      </c>
      <c r="DF375" s="124">
        <f>IF('Copy &amp; Paste Roster Report Here'!$A372=DF$7,IF('Copy &amp; Paste Roster Report Here'!$M372="xxxxxxxxxxx",1,0),0)</f>
        <v>0</v>
      </c>
      <c r="DG375" s="124">
        <f>IF('Copy &amp; Paste Roster Report Here'!$A372=DG$7,IF('Copy &amp; Paste Roster Report Here'!$M372="xxxxxxxxxxx",1,0),0)</f>
        <v>0</v>
      </c>
      <c r="DH375" s="124">
        <f>IF('Copy &amp; Paste Roster Report Here'!$A372=DH$7,IF('Copy &amp; Paste Roster Report Here'!$M372="xxxxxxxxxxx",1,0),0)</f>
        <v>0</v>
      </c>
      <c r="DI375" s="124">
        <f>IF('Copy &amp; Paste Roster Report Here'!$A372=DI$7,IF('Copy &amp; Paste Roster Report Here'!$M372="xxxxxxxxxxx",1,0),0)</f>
        <v>0</v>
      </c>
      <c r="DJ375" s="124">
        <f>IF('Copy &amp; Paste Roster Report Here'!$A372=DJ$7,IF('Copy &amp; Paste Roster Report Here'!$M372="xxxxxxxxxxx",1,0),0)</f>
        <v>0</v>
      </c>
      <c r="DK375" s="124">
        <f>IF('Copy &amp; Paste Roster Report Here'!$A372=DK$7,IF('Copy &amp; Paste Roster Report Here'!$M372="xxxxxxxxxxx",1,0),0)</f>
        <v>0</v>
      </c>
      <c r="DL375" s="124">
        <f>IF('Copy &amp; Paste Roster Report Here'!$A372=DL$7,IF('Copy &amp; Paste Roster Report Here'!$M372="xxxxxxxxxxx",1,0),0)</f>
        <v>0</v>
      </c>
      <c r="DM375" s="124">
        <f>IF('Copy &amp; Paste Roster Report Here'!$A372=DM$7,IF('Copy &amp; Paste Roster Report Here'!$M372="xxxxxxxxxxx",1,0),0)</f>
        <v>0</v>
      </c>
      <c r="DN375" s="124">
        <f>IF('Copy &amp; Paste Roster Report Here'!$A372=DN$7,IF('Copy &amp; Paste Roster Report Here'!$M372="xxxxxxxxxxx",1,0),0)</f>
        <v>0</v>
      </c>
      <c r="DO375" s="124">
        <f>IF('Copy &amp; Paste Roster Report Here'!$A372=DO$7,IF('Copy &amp; Paste Roster Report Here'!$M372="xxxxxxxxxxx",1,0),0)</f>
        <v>0</v>
      </c>
      <c r="DP375" s="125">
        <f t="shared" si="91"/>
        <v>0</v>
      </c>
      <c r="DQ375" s="126">
        <f t="shared" si="92"/>
        <v>0</v>
      </c>
    </row>
    <row r="376" spans="1:121" x14ac:dyDescent="0.2">
      <c r="A376" s="111">
        <f t="shared" si="78"/>
        <v>0</v>
      </c>
      <c r="B376" s="111">
        <f t="shared" si="79"/>
        <v>0</v>
      </c>
      <c r="C376" s="112">
        <f>+('Copy &amp; Paste Roster Report Here'!$P373-'Copy &amp; Paste Roster Report Here'!$O373)/30</f>
        <v>0</v>
      </c>
      <c r="D376" s="112">
        <f>+('Copy &amp; Paste Roster Report Here'!$P373-'Copy &amp; Paste Roster Report Here'!$O373)</f>
        <v>0</v>
      </c>
      <c r="E376" s="111">
        <f>'Copy &amp; Paste Roster Report Here'!N373</f>
        <v>0</v>
      </c>
      <c r="F376" s="111" t="str">
        <f t="shared" si="80"/>
        <v>N</v>
      </c>
      <c r="G376" s="111">
        <f>'Copy &amp; Paste Roster Report Here'!R373</f>
        <v>0</v>
      </c>
      <c r="H376" s="113">
        <f t="shared" si="81"/>
        <v>0</v>
      </c>
      <c r="I376" s="112">
        <f>IF(F376="N",$F$5-'Copy &amp; Paste Roster Report Here'!O373,+'Copy &amp; Paste Roster Report Here'!Q373-'Copy &amp; Paste Roster Report Here'!O373)</f>
        <v>0</v>
      </c>
      <c r="J376" s="114">
        <f t="shared" si="82"/>
        <v>0</v>
      </c>
      <c r="K376" s="114">
        <f t="shared" si="83"/>
        <v>0</v>
      </c>
      <c r="L376" s="115">
        <f>'Copy &amp; Paste Roster Report Here'!F373</f>
        <v>0</v>
      </c>
      <c r="M376" s="116">
        <f t="shared" si="84"/>
        <v>0</v>
      </c>
      <c r="N376" s="117">
        <f>IF('Copy &amp; Paste Roster Report Here'!$A373='Analytical Tests'!N$7,IF($F376="Y",+$H376*N$6,0),0)</f>
        <v>0</v>
      </c>
      <c r="O376" s="117">
        <f>IF('Copy &amp; Paste Roster Report Here'!$A373='Analytical Tests'!O$7,IF($F376="Y",+$H376*O$6,0),0)</f>
        <v>0</v>
      </c>
      <c r="P376" s="117">
        <f>IF('Copy &amp; Paste Roster Report Here'!$A373='Analytical Tests'!P$7,IF($F376="Y",+$H376*P$6,0),0)</f>
        <v>0</v>
      </c>
      <c r="Q376" s="117">
        <f>IF('Copy &amp; Paste Roster Report Here'!$A373='Analytical Tests'!Q$7,IF($F376="Y",+$H376*Q$6,0),0)</f>
        <v>0</v>
      </c>
      <c r="R376" s="117">
        <f>IF('Copy &amp; Paste Roster Report Here'!$A373='Analytical Tests'!R$7,IF($F376="Y",+$H376*R$6,0),0)</f>
        <v>0</v>
      </c>
      <c r="S376" s="117">
        <f>IF('Copy &amp; Paste Roster Report Here'!$A373='Analytical Tests'!S$7,IF($F376="Y",+$H376*S$6,0),0)</f>
        <v>0</v>
      </c>
      <c r="T376" s="117">
        <f>IF('Copy &amp; Paste Roster Report Here'!$A373='Analytical Tests'!T$7,IF($F376="Y",+$H376*T$6,0),0)</f>
        <v>0</v>
      </c>
      <c r="U376" s="117">
        <f>IF('Copy &amp; Paste Roster Report Here'!$A373='Analytical Tests'!U$7,IF($F376="Y",+$H376*U$6,0),0)</f>
        <v>0</v>
      </c>
      <c r="V376" s="117">
        <f>IF('Copy &amp; Paste Roster Report Here'!$A373='Analytical Tests'!V$7,IF($F376="Y",+$H376*V$6,0),0)</f>
        <v>0</v>
      </c>
      <c r="W376" s="117">
        <f>IF('Copy &amp; Paste Roster Report Here'!$A373='Analytical Tests'!W$7,IF($F376="Y",+$H376*W$6,0),0)</f>
        <v>0</v>
      </c>
      <c r="X376" s="117">
        <f>IF('Copy &amp; Paste Roster Report Here'!$A373='Analytical Tests'!X$7,IF($F376="Y",+$H376*X$6,0),0)</f>
        <v>0</v>
      </c>
      <c r="Y376" s="117" t="b">
        <f>IF('Copy &amp; Paste Roster Report Here'!$A373='Analytical Tests'!Y$7,IF($F376="N",IF($J376&gt;=$C376,Y$6,+($I376/$D376)*Y$6),0))</f>
        <v>0</v>
      </c>
      <c r="Z376" s="117" t="b">
        <f>IF('Copy &amp; Paste Roster Report Here'!$A373='Analytical Tests'!Z$7,IF($F376="N",IF($J376&gt;=$C376,Z$6,+($I376/$D376)*Z$6),0))</f>
        <v>0</v>
      </c>
      <c r="AA376" s="117" t="b">
        <f>IF('Copy &amp; Paste Roster Report Here'!$A373='Analytical Tests'!AA$7,IF($F376="N",IF($J376&gt;=$C376,AA$6,+($I376/$D376)*AA$6),0))</f>
        <v>0</v>
      </c>
      <c r="AB376" s="117" t="b">
        <f>IF('Copy &amp; Paste Roster Report Here'!$A373='Analytical Tests'!AB$7,IF($F376="N",IF($J376&gt;=$C376,AB$6,+($I376/$D376)*AB$6),0))</f>
        <v>0</v>
      </c>
      <c r="AC376" s="117" t="b">
        <f>IF('Copy &amp; Paste Roster Report Here'!$A373='Analytical Tests'!AC$7,IF($F376="N",IF($J376&gt;=$C376,AC$6,+($I376/$D376)*AC$6),0))</f>
        <v>0</v>
      </c>
      <c r="AD376" s="117" t="b">
        <f>IF('Copy &amp; Paste Roster Report Here'!$A373='Analytical Tests'!AD$7,IF($F376="N",IF($J376&gt;=$C376,AD$6,+($I376/$D376)*AD$6),0))</f>
        <v>0</v>
      </c>
      <c r="AE376" s="117" t="b">
        <f>IF('Copy &amp; Paste Roster Report Here'!$A373='Analytical Tests'!AE$7,IF($F376="N",IF($J376&gt;=$C376,AE$6,+($I376/$D376)*AE$6),0))</f>
        <v>0</v>
      </c>
      <c r="AF376" s="117" t="b">
        <f>IF('Copy &amp; Paste Roster Report Here'!$A373='Analytical Tests'!AF$7,IF($F376="N",IF($J376&gt;=$C376,AF$6,+($I376/$D376)*AF$6),0))</f>
        <v>0</v>
      </c>
      <c r="AG376" s="117" t="b">
        <f>IF('Copy &amp; Paste Roster Report Here'!$A373='Analytical Tests'!AG$7,IF($F376="N",IF($J376&gt;=$C376,AG$6,+($I376/$D376)*AG$6),0))</f>
        <v>0</v>
      </c>
      <c r="AH376" s="117" t="b">
        <f>IF('Copy &amp; Paste Roster Report Here'!$A373='Analytical Tests'!AH$7,IF($F376="N",IF($J376&gt;=$C376,AH$6,+($I376/$D376)*AH$6),0))</f>
        <v>0</v>
      </c>
      <c r="AI376" s="117" t="b">
        <f>IF('Copy &amp; Paste Roster Report Here'!$A373='Analytical Tests'!AI$7,IF($F376="N",IF($J376&gt;=$C376,AI$6,+($I376/$D376)*AI$6),0))</f>
        <v>0</v>
      </c>
      <c r="AJ376" s="79"/>
      <c r="AK376" s="118">
        <f>IF('Copy &amp; Paste Roster Report Here'!$A373=AK$7,IF('Copy &amp; Paste Roster Report Here'!$M373="FT",1,0),0)</f>
        <v>0</v>
      </c>
      <c r="AL376" s="118">
        <f>IF('Copy &amp; Paste Roster Report Here'!$A373=AL$7,IF('Copy &amp; Paste Roster Report Here'!$M373="FT",1,0),0)</f>
        <v>0</v>
      </c>
      <c r="AM376" s="118">
        <f>IF('Copy &amp; Paste Roster Report Here'!$A373=AM$7,IF('Copy &amp; Paste Roster Report Here'!$M373="FT",1,0),0)</f>
        <v>0</v>
      </c>
      <c r="AN376" s="118">
        <f>IF('Copy &amp; Paste Roster Report Here'!$A373=AN$7,IF('Copy &amp; Paste Roster Report Here'!$M373="FT",1,0),0)</f>
        <v>0</v>
      </c>
      <c r="AO376" s="118">
        <f>IF('Copy &amp; Paste Roster Report Here'!$A373=AO$7,IF('Copy &amp; Paste Roster Report Here'!$M373="FT",1,0),0)</f>
        <v>0</v>
      </c>
      <c r="AP376" s="118">
        <f>IF('Copy &amp; Paste Roster Report Here'!$A373=AP$7,IF('Copy &amp; Paste Roster Report Here'!$M373="FT",1,0),0)</f>
        <v>0</v>
      </c>
      <c r="AQ376" s="118">
        <f>IF('Copy &amp; Paste Roster Report Here'!$A373=AQ$7,IF('Copy &amp; Paste Roster Report Here'!$M373="FT",1,0),0)</f>
        <v>0</v>
      </c>
      <c r="AR376" s="118">
        <f>IF('Copy &amp; Paste Roster Report Here'!$A373=AR$7,IF('Copy &amp; Paste Roster Report Here'!$M373="FT",1,0),0)</f>
        <v>0</v>
      </c>
      <c r="AS376" s="118">
        <f>IF('Copy &amp; Paste Roster Report Here'!$A373=AS$7,IF('Copy &amp; Paste Roster Report Here'!$M373="FT",1,0),0)</f>
        <v>0</v>
      </c>
      <c r="AT376" s="118">
        <f>IF('Copy &amp; Paste Roster Report Here'!$A373=AT$7,IF('Copy &amp; Paste Roster Report Here'!$M373="FT",1,0),0)</f>
        <v>0</v>
      </c>
      <c r="AU376" s="118">
        <f>IF('Copy &amp; Paste Roster Report Here'!$A373=AU$7,IF('Copy &amp; Paste Roster Report Here'!$M373="FT",1,0),0)</f>
        <v>0</v>
      </c>
      <c r="AV376" s="73">
        <f t="shared" si="85"/>
        <v>0</v>
      </c>
      <c r="AW376" s="119">
        <f>IF('Copy &amp; Paste Roster Report Here'!$A373=AW$7,IF('Copy &amp; Paste Roster Report Here'!$M373="HT",1,0),0)</f>
        <v>0</v>
      </c>
      <c r="AX376" s="119">
        <f>IF('Copy &amp; Paste Roster Report Here'!$A373=AX$7,IF('Copy &amp; Paste Roster Report Here'!$M373="HT",1,0),0)</f>
        <v>0</v>
      </c>
      <c r="AY376" s="119">
        <f>IF('Copy &amp; Paste Roster Report Here'!$A373=AY$7,IF('Copy &amp; Paste Roster Report Here'!$M373="HT",1,0),0)</f>
        <v>0</v>
      </c>
      <c r="AZ376" s="119">
        <f>IF('Copy &amp; Paste Roster Report Here'!$A373=AZ$7,IF('Copy &amp; Paste Roster Report Here'!$M373="HT",1,0),0)</f>
        <v>0</v>
      </c>
      <c r="BA376" s="119">
        <f>IF('Copy &amp; Paste Roster Report Here'!$A373=BA$7,IF('Copy &amp; Paste Roster Report Here'!$M373="HT",1,0),0)</f>
        <v>0</v>
      </c>
      <c r="BB376" s="119">
        <f>IF('Copy &amp; Paste Roster Report Here'!$A373=BB$7,IF('Copy &amp; Paste Roster Report Here'!$M373="HT",1,0),0)</f>
        <v>0</v>
      </c>
      <c r="BC376" s="119">
        <f>IF('Copy &amp; Paste Roster Report Here'!$A373=BC$7,IF('Copy &amp; Paste Roster Report Here'!$M373="HT",1,0),0)</f>
        <v>0</v>
      </c>
      <c r="BD376" s="119">
        <f>IF('Copy &amp; Paste Roster Report Here'!$A373=BD$7,IF('Copy &amp; Paste Roster Report Here'!$M373="HT",1,0),0)</f>
        <v>0</v>
      </c>
      <c r="BE376" s="119">
        <f>IF('Copy &amp; Paste Roster Report Here'!$A373=BE$7,IF('Copy &amp; Paste Roster Report Here'!$M373="HT",1,0),0)</f>
        <v>0</v>
      </c>
      <c r="BF376" s="119">
        <f>IF('Copy &amp; Paste Roster Report Here'!$A373=BF$7,IF('Copy &amp; Paste Roster Report Here'!$M373="HT",1,0),0)</f>
        <v>0</v>
      </c>
      <c r="BG376" s="119">
        <f>IF('Copy &amp; Paste Roster Report Here'!$A373=BG$7,IF('Copy &amp; Paste Roster Report Here'!$M373="HT",1,0),0)</f>
        <v>0</v>
      </c>
      <c r="BH376" s="73">
        <f t="shared" si="86"/>
        <v>0</v>
      </c>
      <c r="BI376" s="120">
        <f>IF('Copy &amp; Paste Roster Report Here'!$A373=BI$7,IF('Copy &amp; Paste Roster Report Here'!$M373="MT",1,0),0)</f>
        <v>0</v>
      </c>
      <c r="BJ376" s="120">
        <f>IF('Copy &amp; Paste Roster Report Here'!$A373=BJ$7,IF('Copy &amp; Paste Roster Report Here'!$M373="MT",1,0),0)</f>
        <v>0</v>
      </c>
      <c r="BK376" s="120">
        <f>IF('Copy &amp; Paste Roster Report Here'!$A373=BK$7,IF('Copy &amp; Paste Roster Report Here'!$M373="MT",1,0),0)</f>
        <v>0</v>
      </c>
      <c r="BL376" s="120">
        <f>IF('Copy &amp; Paste Roster Report Here'!$A373=BL$7,IF('Copy &amp; Paste Roster Report Here'!$M373="MT",1,0),0)</f>
        <v>0</v>
      </c>
      <c r="BM376" s="120">
        <f>IF('Copy &amp; Paste Roster Report Here'!$A373=BM$7,IF('Copy &amp; Paste Roster Report Here'!$M373="MT",1,0),0)</f>
        <v>0</v>
      </c>
      <c r="BN376" s="120">
        <f>IF('Copy &amp; Paste Roster Report Here'!$A373=BN$7,IF('Copy &amp; Paste Roster Report Here'!$M373="MT",1,0),0)</f>
        <v>0</v>
      </c>
      <c r="BO376" s="120">
        <f>IF('Copy &amp; Paste Roster Report Here'!$A373=BO$7,IF('Copy &amp; Paste Roster Report Here'!$M373="MT",1,0),0)</f>
        <v>0</v>
      </c>
      <c r="BP376" s="120">
        <f>IF('Copy &amp; Paste Roster Report Here'!$A373=BP$7,IF('Copy &amp; Paste Roster Report Here'!$M373="MT",1,0),0)</f>
        <v>0</v>
      </c>
      <c r="BQ376" s="120">
        <f>IF('Copy &amp; Paste Roster Report Here'!$A373=BQ$7,IF('Copy &amp; Paste Roster Report Here'!$M373="MT",1,0),0)</f>
        <v>0</v>
      </c>
      <c r="BR376" s="120">
        <f>IF('Copy &amp; Paste Roster Report Here'!$A373=BR$7,IF('Copy &amp; Paste Roster Report Here'!$M373="MT",1,0),0)</f>
        <v>0</v>
      </c>
      <c r="BS376" s="120">
        <f>IF('Copy &amp; Paste Roster Report Here'!$A373=BS$7,IF('Copy &amp; Paste Roster Report Here'!$M373="MT",1,0),0)</f>
        <v>0</v>
      </c>
      <c r="BT376" s="73">
        <f t="shared" si="87"/>
        <v>0</v>
      </c>
      <c r="BU376" s="121">
        <f>IF('Copy &amp; Paste Roster Report Here'!$A373=BU$7,IF('Copy &amp; Paste Roster Report Here'!$M373="fy",1,0),0)</f>
        <v>0</v>
      </c>
      <c r="BV376" s="121">
        <f>IF('Copy &amp; Paste Roster Report Here'!$A373=BV$7,IF('Copy &amp; Paste Roster Report Here'!$M373="fy",1,0),0)</f>
        <v>0</v>
      </c>
      <c r="BW376" s="121">
        <f>IF('Copy &amp; Paste Roster Report Here'!$A373=BW$7,IF('Copy &amp; Paste Roster Report Here'!$M373="fy",1,0),0)</f>
        <v>0</v>
      </c>
      <c r="BX376" s="121">
        <f>IF('Copy &amp; Paste Roster Report Here'!$A373=BX$7,IF('Copy &amp; Paste Roster Report Here'!$M373="fy",1,0),0)</f>
        <v>0</v>
      </c>
      <c r="BY376" s="121">
        <f>IF('Copy &amp; Paste Roster Report Here'!$A373=BY$7,IF('Copy &amp; Paste Roster Report Here'!$M373="fy",1,0),0)</f>
        <v>0</v>
      </c>
      <c r="BZ376" s="121">
        <f>IF('Copy &amp; Paste Roster Report Here'!$A373=BZ$7,IF('Copy &amp; Paste Roster Report Here'!$M373="fy",1,0),0)</f>
        <v>0</v>
      </c>
      <c r="CA376" s="121">
        <f>IF('Copy &amp; Paste Roster Report Here'!$A373=CA$7,IF('Copy &amp; Paste Roster Report Here'!$M373="fy",1,0),0)</f>
        <v>0</v>
      </c>
      <c r="CB376" s="121">
        <f>IF('Copy &amp; Paste Roster Report Here'!$A373=CB$7,IF('Copy &amp; Paste Roster Report Here'!$M373="fy",1,0),0)</f>
        <v>0</v>
      </c>
      <c r="CC376" s="121">
        <f>IF('Copy &amp; Paste Roster Report Here'!$A373=CC$7,IF('Copy &amp; Paste Roster Report Here'!$M373="fy",1,0),0)</f>
        <v>0</v>
      </c>
      <c r="CD376" s="121">
        <f>IF('Copy &amp; Paste Roster Report Here'!$A373=CD$7,IF('Copy &amp; Paste Roster Report Here'!$M373="fy",1,0),0)</f>
        <v>0</v>
      </c>
      <c r="CE376" s="121">
        <f>IF('Copy &amp; Paste Roster Report Here'!$A373=CE$7,IF('Copy &amp; Paste Roster Report Here'!$M373="fy",1,0),0)</f>
        <v>0</v>
      </c>
      <c r="CF376" s="73">
        <f t="shared" si="88"/>
        <v>0</v>
      </c>
      <c r="CG376" s="122">
        <f>IF('Copy &amp; Paste Roster Report Here'!$A373=CG$7,IF('Copy &amp; Paste Roster Report Here'!$M373="RH",1,0),0)</f>
        <v>0</v>
      </c>
      <c r="CH376" s="122">
        <f>IF('Copy &amp; Paste Roster Report Here'!$A373=CH$7,IF('Copy &amp; Paste Roster Report Here'!$M373="RH",1,0),0)</f>
        <v>0</v>
      </c>
      <c r="CI376" s="122">
        <f>IF('Copy &amp; Paste Roster Report Here'!$A373=CI$7,IF('Copy &amp; Paste Roster Report Here'!$M373="RH",1,0),0)</f>
        <v>0</v>
      </c>
      <c r="CJ376" s="122">
        <f>IF('Copy &amp; Paste Roster Report Here'!$A373=CJ$7,IF('Copy &amp; Paste Roster Report Here'!$M373="RH",1,0),0)</f>
        <v>0</v>
      </c>
      <c r="CK376" s="122">
        <f>IF('Copy &amp; Paste Roster Report Here'!$A373=CK$7,IF('Copy &amp; Paste Roster Report Here'!$M373="RH",1,0),0)</f>
        <v>0</v>
      </c>
      <c r="CL376" s="122">
        <f>IF('Copy &amp; Paste Roster Report Here'!$A373=CL$7,IF('Copy &amp; Paste Roster Report Here'!$M373="RH",1,0),0)</f>
        <v>0</v>
      </c>
      <c r="CM376" s="122">
        <f>IF('Copy &amp; Paste Roster Report Here'!$A373=CM$7,IF('Copy &amp; Paste Roster Report Here'!$M373="RH",1,0),0)</f>
        <v>0</v>
      </c>
      <c r="CN376" s="122">
        <f>IF('Copy &amp; Paste Roster Report Here'!$A373=CN$7,IF('Copy &amp; Paste Roster Report Here'!$M373="RH",1,0),0)</f>
        <v>0</v>
      </c>
      <c r="CO376" s="122">
        <f>IF('Copy &amp; Paste Roster Report Here'!$A373=CO$7,IF('Copy &amp; Paste Roster Report Here'!$M373="RH",1,0),0)</f>
        <v>0</v>
      </c>
      <c r="CP376" s="122">
        <f>IF('Copy &amp; Paste Roster Report Here'!$A373=CP$7,IF('Copy &amp; Paste Roster Report Here'!$M373="RH",1,0),0)</f>
        <v>0</v>
      </c>
      <c r="CQ376" s="122">
        <f>IF('Copy &amp; Paste Roster Report Here'!$A373=CQ$7,IF('Copy &amp; Paste Roster Report Here'!$M373="RH",1,0),0)</f>
        <v>0</v>
      </c>
      <c r="CR376" s="73">
        <f t="shared" si="89"/>
        <v>0</v>
      </c>
      <c r="CS376" s="123">
        <f>IF('Copy &amp; Paste Roster Report Here'!$A373=CS$7,IF('Copy &amp; Paste Roster Report Here'!$M373="QT",1,0),0)</f>
        <v>0</v>
      </c>
      <c r="CT376" s="123">
        <f>IF('Copy &amp; Paste Roster Report Here'!$A373=CT$7,IF('Copy &amp; Paste Roster Report Here'!$M373="QT",1,0),0)</f>
        <v>0</v>
      </c>
      <c r="CU376" s="123">
        <f>IF('Copy &amp; Paste Roster Report Here'!$A373=CU$7,IF('Copy &amp; Paste Roster Report Here'!$M373="QT",1,0),0)</f>
        <v>0</v>
      </c>
      <c r="CV376" s="123">
        <f>IF('Copy &amp; Paste Roster Report Here'!$A373=CV$7,IF('Copy &amp; Paste Roster Report Here'!$M373="QT",1,0),0)</f>
        <v>0</v>
      </c>
      <c r="CW376" s="123">
        <f>IF('Copy &amp; Paste Roster Report Here'!$A373=CW$7,IF('Copy &amp; Paste Roster Report Here'!$M373="QT",1,0),0)</f>
        <v>0</v>
      </c>
      <c r="CX376" s="123">
        <f>IF('Copy &amp; Paste Roster Report Here'!$A373=CX$7,IF('Copy &amp; Paste Roster Report Here'!$M373="QT",1,0),0)</f>
        <v>0</v>
      </c>
      <c r="CY376" s="123">
        <f>IF('Copy &amp; Paste Roster Report Here'!$A373=CY$7,IF('Copy &amp; Paste Roster Report Here'!$M373="QT",1,0),0)</f>
        <v>0</v>
      </c>
      <c r="CZ376" s="123">
        <f>IF('Copy &amp; Paste Roster Report Here'!$A373=CZ$7,IF('Copy &amp; Paste Roster Report Here'!$M373="QT",1,0),0)</f>
        <v>0</v>
      </c>
      <c r="DA376" s="123">
        <f>IF('Copy &amp; Paste Roster Report Here'!$A373=DA$7,IF('Copy &amp; Paste Roster Report Here'!$M373="QT",1,0),0)</f>
        <v>0</v>
      </c>
      <c r="DB376" s="123">
        <f>IF('Copy &amp; Paste Roster Report Here'!$A373=DB$7,IF('Copy &amp; Paste Roster Report Here'!$M373="QT",1,0),0)</f>
        <v>0</v>
      </c>
      <c r="DC376" s="123">
        <f>IF('Copy &amp; Paste Roster Report Here'!$A373=DC$7,IF('Copy &amp; Paste Roster Report Here'!$M373="QT",1,0),0)</f>
        <v>0</v>
      </c>
      <c r="DD376" s="73">
        <f t="shared" si="90"/>
        <v>0</v>
      </c>
      <c r="DE376" s="124">
        <f>IF('Copy &amp; Paste Roster Report Here'!$A373=DE$7,IF('Copy &amp; Paste Roster Report Here'!$M373="xxxxxxxxxxx",1,0),0)</f>
        <v>0</v>
      </c>
      <c r="DF376" s="124">
        <f>IF('Copy &amp; Paste Roster Report Here'!$A373=DF$7,IF('Copy &amp; Paste Roster Report Here'!$M373="xxxxxxxxxxx",1,0),0)</f>
        <v>0</v>
      </c>
      <c r="DG376" s="124">
        <f>IF('Copy &amp; Paste Roster Report Here'!$A373=DG$7,IF('Copy &amp; Paste Roster Report Here'!$M373="xxxxxxxxxxx",1,0),0)</f>
        <v>0</v>
      </c>
      <c r="DH376" s="124">
        <f>IF('Copy &amp; Paste Roster Report Here'!$A373=DH$7,IF('Copy &amp; Paste Roster Report Here'!$M373="xxxxxxxxxxx",1,0),0)</f>
        <v>0</v>
      </c>
      <c r="DI376" s="124">
        <f>IF('Copy &amp; Paste Roster Report Here'!$A373=DI$7,IF('Copy &amp; Paste Roster Report Here'!$M373="xxxxxxxxxxx",1,0),0)</f>
        <v>0</v>
      </c>
      <c r="DJ376" s="124">
        <f>IF('Copy &amp; Paste Roster Report Here'!$A373=DJ$7,IF('Copy &amp; Paste Roster Report Here'!$M373="xxxxxxxxxxx",1,0),0)</f>
        <v>0</v>
      </c>
      <c r="DK376" s="124">
        <f>IF('Copy &amp; Paste Roster Report Here'!$A373=DK$7,IF('Copy &amp; Paste Roster Report Here'!$M373="xxxxxxxxxxx",1,0),0)</f>
        <v>0</v>
      </c>
      <c r="DL376" s="124">
        <f>IF('Copy &amp; Paste Roster Report Here'!$A373=DL$7,IF('Copy &amp; Paste Roster Report Here'!$M373="xxxxxxxxxxx",1,0),0)</f>
        <v>0</v>
      </c>
      <c r="DM376" s="124">
        <f>IF('Copy &amp; Paste Roster Report Here'!$A373=DM$7,IF('Copy &amp; Paste Roster Report Here'!$M373="xxxxxxxxxxx",1,0),0)</f>
        <v>0</v>
      </c>
      <c r="DN376" s="124">
        <f>IF('Copy &amp; Paste Roster Report Here'!$A373=DN$7,IF('Copy &amp; Paste Roster Report Here'!$M373="xxxxxxxxxxx",1,0),0)</f>
        <v>0</v>
      </c>
      <c r="DO376" s="124">
        <f>IF('Copy &amp; Paste Roster Report Here'!$A373=DO$7,IF('Copy &amp; Paste Roster Report Here'!$M373="xxxxxxxxxxx",1,0),0)</f>
        <v>0</v>
      </c>
      <c r="DP376" s="125">
        <f t="shared" si="91"/>
        <v>0</v>
      </c>
      <c r="DQ376" s="126">
        <f t="shared" si="92"/>
        <v>0</v>
      </c>
    </row>
    <row r="377" spans="1:121" x14ac:dyDescent="0.2">
      <c r="A377" s="111">
        <f t="shared" si="78"/>
        <v>0</v>
      </c>
      <c r="B377" s="111">
        <f t="shared" si="79"/>
        <v>0</v>
      </c>
      <c r="C377" s="112">
        <f>+('Copy &amp; Paste Roster Report Here'!$P374-'Copy &amp; Paste Roster Report Here'!$O374)/30</f>
        <v>0</v>
      </c>
      <c r="D377" s="112">
        <f>+('Copy &amp; Paste Roster Report Here'!$P374-'Copy &amp; Paste Roster Report Here'!$O374)</f>
        <v>0</v>
      </c>
      <c r="E377" s="111">
        <f>'Copy &amp; Paste Roster Report Here'!N374</f>
        <v>0</v>
      </c>
      <c r="F377" s="111" t="str">
        <f t="shared" si="80"/>
        <v>N</v>
      </c>
      <c r="G377" s="111">
        <f>'Copy &amp; Paste Roster Report Here'!R374</f>
        <v>0</v>
      </c>
      <c r="H377" s="113">
        <f t="shared" si="81"/>
        <v>0</v>
      </c>
      <c r="I377" s="112">
        <f>IF(F377="N",$F$5-'Copy &amp; Paste Roster Report Here'!O374,+'Copy &amp; Paste Roster Report Here'!Q374-'Copy &amp; Paste Roster Report Here'!O374)</f>
        <v>0</v>
      </c>
      <c r="J377" s="114">
        <f t="shared" si="82"/>
        <v>0</v>
      </c>
      <c r="K377" s="114">
        <f t="shared" si="83"/>
        <v>0</v>
      </c>
      <c r="L377" s="115">
        <f>'Copy &amp; Paste Roster Report Here'!F374</f>
        <v>0</v>
      </c>
      <c r="M377" s="116">
        <f t="shared" si="84"/>
        <v>0</v>
      </c>
      <c r="N377" s="117">
        <f>IF('Copy &amp; Paste Roster Report Here'!$A374='Analytical Tests'!N$7,IF($F377="Y",+$H377*N$6,0),0)</f>
        <v>0</v>
      </c>
      <c r="O377" s="117">
        <f>IF('Copy &amp; Paste Roster Report Here'!$A374='Analytical Tests'!O$7,IF($F377="Y",+$H377*O$6,0),0)</f>
        <v>0</v>
      </c>
      <c r="P377" s="117">
        <f>IF('Copy &amp; Paste Roster Report Here'!$A374='Analytical Tests'!P$7,IF($F377="Y",+$H377*P$6,0),0)</f>
        <v>0</v>
      </c>
      <c r="Q377" s="117">
        <f>IF('Copy &amp; Paste Roster Report Here'!$A374='Analytical Tests'!Q$7,IF($F377="Y",+$H377*Q$6,0),0)</f>
        <v>0</v>
      </c>
      <c r="R377" s="117">
        <f>IF('Copy &amp; Paste Roster Report Here'!$A374='Analytical Tests'!R$7,IF($F377="Y",+$H377*R$6,0),0)</f>
        <v>0</v>
      </c>
      <c r="S377" s="117">
        <f>IF('Copy &amp; Paste Roster Report Here'!$A374='Analytical Tests'!S$7,IF($F377="Y",+$H377*S$6,0),0)</f>
        <v>0</v>
      </c>
      <c r="T377" s="117">
        <f>IF('Copy &amp; Paste Roster Report Here'!$A374='Analytical Tests'!T$7,IF($F377="Y",+$H377*T$6,0),0)</f>
        <v>0</v>
      </c>
      <c r="U377" s="117">
        <f>IF('Copy &amp; Paste Roster Report Here'!$A374='Analytical Tests'!U$7,IF($F377="Y",+$H377*U$6,0),0)</f>
        <v>0</v>
      </c>
      <c r="V377" s="117">
        <f>IF('Copy &amp; Paste Roster Report Here'!$A374='Analytical Tests'!V$7,IF($F377="Y",+$H377*V$6,0),0)</f>
        <v>0</v>
      </c>
      <c r="W377" s="117">
        <f>IF('Copy &amp; Paste Roster Report Here'!$A374='Analytical Tests'!W$7,IF($F377="Y",+$H377*W$6,0),0)</f>
        <v>0</v>
      </c>
      <c r="X377" s="117">
        <f>IF('Copy &amp; Paste Roster Report Here'!$A374='Analytical Tests'!X$7,IF($F377="Y",+$H377*X$6,0),0)</f>
        <v>0</v>
      </c>
      <c r="Y377" s="117" t="b">
        <f>IF('Copy &amp; Paste Roster Report Here'!$A374='Analytical Tests'!Y$7,IF($F377="N",IF($J377&gt;=$C377,Y$6,+($I377/$D377)*Y$6),0))</f>
        <v>0</v>
      </c>
      <c r="Z377" s="117" t="b">
        <f>IF('Copy &amp; Paste Roster Report Here'!$A374='Analytical Tests'!Z$7,IF($F377="N",IF($J377&gt;=$C377,Z$6,+($I377/$D377)*Z$6),0))</f>
        <v>0</v>
      </c>
      <c r="AA377" s="117" t="b">
        <f>IF('Copy &amp; Paste Roster Report Here'!$A374='Analytical Tests'!AA$7,IF($F377="N",IF($J377&gt;=$C377,AA$6,+($I377/$D377)*AA$6),0))</f>
        <v>0</v>
      </c>
      <c r="AB377" s="117" t="b">
        <f>IF('Copy &amp; Paste Roster Report Here'!$A374='Analytical Tests'!AB$7,IF($F377="N",IF($J377&gt;=$C377,AB$6,+($I377/$D377)*AB$6),0))</f>
        <v>0</v>
      </c>
      <c r="AC377" s="117" t="b">
        <f>IF('Copy &amp; Paste Roster Report Here'!$A374='Analytical Tests'!AC$7,IF($F377="N",IF($J377&gt;=$C377,AC$6,+($I377/$D377)*AC$6),0))</f>
        <v>0</v>
      </c>
      <c r="AD377" s="117" t="b">
        <f>IF('Copy &amp; Paste Roster Report Here'!$A374='Analytical Tests'!AD$7,IF($F377="N",IF($J377&gt;=$C377,AD$6,+($I377/$D377)*AD$6),0))</f>
        <v>0</v>
      </c>
      <c r="AE377" s="117" t="b">
        <f>IF('Copy &amp; Paste Roster Report Here'!$A374='Analytical Tests'!AE$7,IF($F377="N",IF($J377&gt;=$C377,AE$6,+($I377/$D377)*AE$6),0))</f>
        <v>0</v>
      </c>
      <c r="AF377" s="117" t="b">
        <f>IF('Copy &amp; Paste Roster Report Here'!$A374='Analytical Tests'!AF$7,IF($F377="N",IF($J377&gt;=$C377,AF$6,+($I377/$D377)*AF$6),0))</f>
        <v>0</v>
      </c>
      <c r="AG377" s="117" t="b">
        <f>IF('Copy &amp; Paste Roster Report Here'!$A374='Analytical Tests'!AG$7,IF($F377="N",IF($J377&gt;=$C377,AG$6,+($I377/$D377)*AG$6),0))</f>
        <v>0</v>
      </c>
      <c r="AH377" s="117" t="b">
        <f>IF('Copy &amp; Paste Roster Report Here'!$A374='Analytical Tests'!AH$7,IF($F377="N",IF($J377&gt;=$C377,AH$6,+($I377/$D377)*AH$6),0))</f>
        <v>0</v>
      </c>
      <c r="AI377" s="117" t="b">
        <f>IF('Copy &amp; Paste Roster Report Here'!$A374='Analytical Tests'!AI$7,IF($F377="N",IF($J377&gt;=$C377,AI$6,+($I377/$D377)*AI$6),0))</f>
        <v>0</v>
      </c>
      <c r="AJ377" s="79"/>
      <c r="AK377" s="118">
        <f>IF('Copy &amp; Paste Roster Report Here'!$A374=AK$7,IF('Copy &amp; Paste Roster Report Here'!$M374="FT",1,0),0)</f>
        <v>0</v>
      </c>
      <c r="AL377" s="118">
        <f>IF('Copy &amp; Paste Roster Report Here'!$A374=AL$7,IF('Copy &amp; Paste Roster Report Here'!$M374="FT",1,0),0)</f>
        <v>0</v>
      </c>
      <c r="AM377" s="118">
        <f>IF('Copy &amp; Paste Roster Report Here'!$A374=AM$7,IF('Copy &amp; Paste Roster Report Here'!$M374="FT",1,0),0)</f>
        <v>0</v>
      </c>
      <c r="AN377" s="118">
        <f>IF('Copy &amp; Paste Roster Report Here'!$A374=AN$7,IF('Copy &amp; Paste Roster Report Here'!$M374="FT",1,0),0)</f>
        <v>0</v>
      </c>
      <c r="AO377" s="118">
        <f>IF('Copy &amp; Paste Roster Report Here'!$A374=AO$7,IF('Copy &amp; Paste Roster Report Here'!$M374="FT",1,0),0)</f>
        <v>0</v>
      </c>
      <c r="AP377" s="118">
        <f>IF('Copy &amp; Paste Roster Report Here'!$A374=AP$7,IF('Copy &amp; Paste Roster Report Here'!$M374="FT",1,0),0)</f>
        <v>0</v>
      </c>
      <c r="AQ377" s="118">
        <f>IF('Copy &amp; Paste Roster Report Here'!$A374=AQ$7,IF('Copy &amp; Paste Roster Report Here'!$M374="FT",1,0),0)</f>
        <v>0</v>
      </c>
      <c r="AR377" s="118">
        <f>IF('Copy &amp; Paste Roster Report Here'!$A374=AR$7,IF('Copy &amp; Paste Roster Report Here'!$M374="FT",1,0),0)</f>
        <v>0</v>
      </c>
      <c r="AS377" s="118">
        <f>IF('Copy &amp; Paste Roster Report Here'!$A374=AS$7,IF('Copy &amp; Paste Roster Report Here'!$M374="FT",1,0),0)</f>
        <v>0</v>
      </c>
      <c r="AT377" s="118">
        <f>IF('Copy &amp; Paste Roster Report Here'!$A374=AT$7,IF('Copy &amp; Paste Roster Report Here'!$M374="FT",1,0),0)</f>
        <v>0</v>
      </c>
      <c r="AU377" s="118">
        <f>IF('Copy &amp; Paste Roster Report Here'!$A374=AU$7,IF('Copy &amp; Paste Roster Report Here'!$M374="FT",1,0),0)</f>
        <v>0</v>
      </c>
      <c r="AV377" s="73">
        <f t="shared" si="85"/>
        <v>0</v>
      </c>
      <c r="AW377" s="119">
        <f>IF('Copy &amp; Paste Roster Report Here'!$A374=AW$7,IF('Copy &amp; Paste Roster Report Here'!$M374="HT",1,0),0)</f>
        <v>0</v>
      </c>
      <c r="AX377" s="119">
        <f>IF('Copy &amp; Paste Roster Report Here'!$A374=AX$7,IF('Copy &amp; Paste Roster Report Here'!$M374="HT",1,0),0)</f>
        <v>0</v>
      </c>
      <c r="AY377" s="119">
        <f>IF('Copy &amp; Paste Roster Report Here'!$A374=AY$7,IF('Copy &amp; Paste Roster Report Here'!$M374="HT",1,0),0)</f>
        <v>0</v>
      </c>
      <c r="AZ377" s="119">
        <f>IF('Copy &amp; Paste Roster Report Here'!$A374=AZ$7,IF('Copy &amp; Paste Roster Report Here'!$M374="HT",1,0),0)</f>
        <v>0</v>
      </c>
      <c r="BA377" s="119">
        <f>IF('Copy &amp; Paste Roster Report Here'!$A374=BA$7,IF('Copy &amp; Paste Roster Report Here'!$M374="HT",1,0),0)</f>
        <v>0</v>
      </c>
      <c r="BB377" s="119">
        <f>IF('Copy &amp; Paste Roster Report Here'!$A374=BB$7,IF('Copy &amp; Paste Roster Report Here'!$M374="HT",1,0),0)</f>
        <v>0</v>
      </c>
      <c r="BC377" s="119">
        <f>IF('Copy &amp; Paste Roster Report Here'!$A374=BC$7,IF('Copy &amp; Paste Roster Report Here'!$M374="HT",1,0),0)</f>
        <v>0</v>
      </c>
      <c r="BD377" s="119">
        <f>IF('Copy &amp; Paste Roster Report Here'!$A374=BD$7,IF('Copy &amp; Paste Roster Report Here'!$M374="HT",1,0),0)</f>
        <v>0</v>
      </c>
      <c r="BE377" s="119">
        <f>IF('Copy &amp; Paste Roster Report Here'!$A374=BE$7,IF('Copy &amp; Paste Roster Report Here'!$M374="HT",1,0),0)</f>
        <v>0</v>
      </c>
      <c r="BF377" s="119">
        <f>IF('Copy &amp; Paste Roster Report Here'!$A374=BF$7,IF('Copy &amp; Paste Roster Report Here'!$M374="HT",1,0),0)</f>
        <v>0</v>
      </c>
      <c r="BG377" s="119">
        <f>IF('Copy &amp; Paste Roster Report Here'!$A374=BG$7,IF('Copy &amp; Paste Roster Report Here'!$M374="HT",1,0),0)</f>
        <v>0</v>
      </c>
      <c r="BH377" s="73">
        <f t="shared" si="86"/>
        <v>0</v>
      </c>
      <c r="BI377" s="120">
        <f>IF('Copy &amp; Paste Roster Report Here'!$A374=BI$7,IF('Copy &amp; Paste Roster Report Here'!$M374="MT",1,0),0)</f>
        <v>0</v>
      </c>
      <c r="BJ377" s="120">
        <f>IF('Copy &amp; Paste Roster Report Here'!$A374=BJ$7,IF('Copy &amp; Paste Roster Report Here'!$M374="MT",1,0),0)</f>
        <v>0</v>
      </c>
      <c r="BK377" s="120">
        <f>IF('Copy &amp; Paste Roster Report Here'!$A374=BK$7,IF('Copy &amp; Paste Roster Report Here'!$M374="MT",1,0),0)</f>
        <v>0</v>
      </c>
      <c r="BL377" s="120">
        <f>IF('Copy &amp; Paste Roster Report Here'!$A374=BL$7,IF('Copy &amp; Paste Roster Report Here'!$M374="MT",1,0),0)</f>
        <v>0</v>
      </c>
      <c r="BM377" s="120">
        <f>IF('Copy &amp; Paste Roster Report Here'!$A374=BM$7,IF('Copy &amp; Paste Roster Report Here'!$M374="MT",1,0),0)</f>
        <v>0</v>
      </c>
      <c r="BN377" s="120">
        <f>IF('Copy &amp; Paste Roster Report Here'!$A374=BN$7,IF('Copy &amp; Paste Roster Report Here'!$M374="MT",1,0),0)</f>
        <v>0</v>
      </c>
      <c r="BO377" s="120">
        <f>IF('Copy &amp; Paste Roster Report Here'!$A374=BO$7,IF('Copy &amp; Paste Roster Report Here'!$M374="MT",1,0),0)</f>
        <v>0</v>
      </c>
      <c r="BP377" s="120">
        <f>IF('Copy &amp; Paste Roster Report Here'!$A374=BP$7,IF('Copy &amp; Paste Roster Report Here'!$M374="MT",1,0),0)</f>
        <v>0</v>
      </c>
      <c r="BQ377" s="120">
        <f>IF('Copy &amp; Paste Roster Report Here'!$A374=BQ$7,IF('Copy &amp; Paste Roster Report Here'!$M374="MT",1,0),0)</f>
        <v>0</v>
      </c>
      <c r="BR377" s="120">
        <f>IF('Copy &amp; Paste Roster Report Here'!$A374=BR$7,IF('Copy &amp; Paste Roster Report Here'!$M374="MT",1,0),0)</f>
        <v>0</v>
      </c>
      <c r="BS377" s="120">
        <f>IF('Copy &amp; Paste Roster Report Here'!$A374=BS$7,IF('Copy &amp; Paste Roster Report Here'!$M374="MT",1,0),0)</f>
        <v>0</v>
      </c>
      <c r="BT377" s="73">
        <f t="shared" si="87"/>
        <v>0</v>
      </c>
      <c r="BU377" s="121">
        <f>IF('Copy &amp; Paste Roster Report Here'!$A374=BU$7,IF('Copy &amp; Paste Roster Report Here'!$M374="fy",1,0),0)</f>
        <v>0</v>
      </c>
      <c r="BV377" s="121">
        <f>IF('Copy &amp; Paste Roster Report Here'!$A374=BV$7,IF('Copy &amp; Paste Roster Report Here'!$M374="fy",1,0),0)</f>
        <v>0</v>
      </c>
      <c r="BW377" s="121">
        <f>IF('Copy &amp; Paste Roster Report Here'!$A374=BW$7,IF('Copy &amp; Paste Roster Report Here'!$M374="fy",1,0),0)</f>
        <v>0</v>
      </c>
      <c r="BX377" s="121">
        <f>IF('Copy &amp; Paste Roster Report Here'!$A374=BX$7,IF('Copy &amp; Paste Roster Report Here'!$M374="fy",1,0),0)</f>
        <v>0</v>
      </c>
      <c r="BY377" s="121">
        <f>IF('Copy &amp; Paste Roster Report Here'!$A374=BY$7,IF('Copy &amp; Paste Roster Report Here'!$M374="fy",1,0),0)</f>
        <v>0</v>
      </c>
      <c r="BZ377" s="121">
        <f>IF('Copy &amp; Paste Roster Report Here'!$A374=BZ$7,IF('Copy &amp; Paste Roster Report Here'!$M374="fy",1,0),0)</f>
        <v>0</v>
      </c>
      <c r="CA377" s="121">
        <f>IF('Copy &amp; Paste Roster Report Here'!$A374=CA$7,IF('Copy &amp; Paste Roster Report Here'!$M374="fy",1,0),0)</f>
        <v>0</v>
      </c>
      <c r="CB377" s="121">
        <f>IF('Copy &amp; Paste Roster Report Here'!$A374=CB$7,IF('Copy &amp; Paste Roster Report Here'!$M374="fy",1,0),0)</f>
        <v>0</v>
      </c>
      <c r="CC377" s="121">
        <f>IF('Copy &amp; Paste Roster Report Here'!$A374=CC$7,IF('Copy &amp; Paste Roster Report Here'!$M374="fy",1,0),0)</f>
        <v>0</v>
      </c>
      <c r="CD377" s="121">
        <f>IF('Copy &amp; Paste Roster Report Here'!$A374=CD$7,IF('Copy &amp; Paste Roster Report Here'!$M374="fy",1,0),0)</f>
        <v>0</v>
      </c>
      <c r="CE377" s="121">
        <f>IF('Copy &amp; Paste Roster Report Here'!$A374=CE$7,IF('Copy &amp; Paste Roster Report Here'!$M374="fy",1,0),0)</f>
        <v>0</v>
      </c>
      <c r="CF377" s="73">
        <f t="shared" si="88"/>
        <v>0</v>
      </c>
      <c r="CG377" s="122">
        <f>IF('Copy &amp; Paste Roster Report Here'!$A374=CG$7,IF('Copy &amp; Paste Roster Report Here'!$M374="RH",1,0),0)</f>
        <v>0</v>
      </c>
      <c r="CH377" s="122">
        <f>IF('Copy &amp; Paste Roster Report Here'!$A374=CH$7,IF('Copy &amp; Paste Roster Report Here'!$M374="RH",1,0),0)</f>
        <v>0</v>
      </c>
      <c r="CI377" s="122">
        <f>IF('Copy &amp; Paste Roster Report Here'!$A374=CI$7,IF('Copy &amp; Paste Roster Report Here'!$M374="RH",1,0),0)</f>
        <v>0</v>
      </c>
      <c r="CJ377" s="122">
        <f>IF('Copy &amp; Paste Roster Report Here'!$A374=CJ$7,IF('Copy &amp; Paste Roster Report Here'!$M374="RH",1,0),0)</f>
        <v>0</v>
      </c>
      <c r="CK377" s="122">
        <f>IF('Copy &amp; Paste Roster Report Here'!$A374=CK$7,IF('Copy &amp; Paste Roster Report Here'!$M374="RH",1,0),0)</f>
        <v>0</v>
      </c>
      <c r="CL377" s="122">
        <f>IF('Copy &amp; Paste Roster Report Here'!$A374=CL$7,IF('Copy &amp; Paste Roster Report Here'!$M374="RH",1,0),0)</f>
        <v>0</v>
      </c>
      <c r="CM377" s="122">
        <f>IF('Copy &amp; Paste Roster Report Here'!$A374=CM$7,IF('Copy &amp; Paste Roster Report Here'!$M374="RH",1,0),0)</f>
        <v>0</v>
      </c>
      <c r="CN377" s="122">
        <f>IF('Copy &amp; Paste Roster Report Here'!$A374=CN$7,IF('Copy &amp; Paste Roster Report Here'!$M374="RH",1,0),0)</f>
        <v>0</v>
      </c>
      <c r="CO377" s="122">
        <f>IF('Copy &amp; Paste Roster Report Here'!$A374=CO$7,IF('Copy &amp; Paste Roster Report Here'!$M374="RH",1,0),0)</f>
        <v>0</v>
      </c>
      <c r="CP377" s="122">
        <f>IF('Copy &amp; Paste Roster Report Here'!$A374=CP$7,IF('Copy &amp; Paste Roster Report Here'!$M374="RH",1,0),0)</f>
        <v>0</v>
      </c>
      <c r="CQ377" s="122">
        <f>IF('Copy &amp; Paste Roster Report Here'!$A374=CQ$7,IF('Copy &amp; Paste Roster Report Here'!$M374="RH",1,0),0)</f>
        <v>0</v>
      </c>
      <c r="CR377" s="73">
        <f t="shared" si="89"/>
        <v>0</v>
      </c>
      <c r="CS377" s="123">
        <f>IF('Copy &amp; Paste Roster Report Here'!$A374=CS$7,IF('Copy &amp; Paste Roster Report Here'!$M374="QT",1,0),0)</f>
        <v>0</v>
      </c>
      <c r="CT377" s="123">
        <f>IF('Copy &amp; Paste Roster Report Here'!$A374=CT$7,IF('Copy &amp; Paste Roster Report Here'!$M374="QT",1,0),0)</f>
        <v>0</v>
      </c>
      <c r="CU377" s="123">
        <f>IF('Copy &amp; Paste Roster Report Here'!$A374=CU$7,IF('Copy &amp; Paste Roster Report Here'!$M374="QT",1,0),0)</f>
        <v>0</v>
      </c>
      <c r="CV377" s="123">
        <f>IF('Copy &amp; Paste Roster Report Here'!$A374=CV$7,IF('Copy &amp; Paste Roster Report Here'!$M374="QT",1,0),0)</f>
        <v>0</v>
      </c>
      <c r="CW377" s="123">
        <f>IF('Copy &amp; Paste Roster Report Here'!$A374=CW$7,IF('Copy &amp; Paste Roster Report Here'!$M374="QT",1,0),0)</f>
        <v>0</v>
      </c>
      <c r="CX377" s="123">
        <f>IF('Copy &amp; Paste Roster Report Here'!$A374=CX$7,IF('Copy &amp; Paste Roster Report Here'!$M374="QT",1,0),0)</f>
        <v>0</v>
      </c>
      <c r="CY377" s="123">
        <f>IF('Copy &amp; Paste Roster Report Here'!$A374=CY$7,IF('Copy &amp; Paste Roster Report Here'!$M374="QT",1,0),0)</f>
        <v>0</v>
      </c>
      <c r="CZ377" s="123">
        <f>IF('Copy &amp; Paste Roster Report Here'!$A374=CZ$7,IF('Copy &amp; Paste Roster Report Here'!$M374="QT",1,0),0)</f>
        <v>0</v>
      </c>
      <c r="DA377" s="123">
        <f>IF('Copy &amp; Paste Roster Report Here'!$A374=DA$7,IF('Copy &amp; Paste Roster Report Here'!$M374="QT",1,0),0)</f>
        <v>0</v>
      </c>
      <c r="DB377" s="123">
        <f>IF('Copy &amp; Paste Roster Report Here'!$A374=DB$7,IF('Copy &amp; Paste Roster Report Here'!$M374="QT",1,0),0)</f>
        <v>0</v>
      </c>
      <c r="DC377" s="123">
        <f>IF('Copy &amp; Paste Roster Report Here'!$A374=DC$7,IF('Copy &amp; Paste Roster Report Here'!$M374="QT",1,0),0)</f>
        <v>0</v>
      </c>
      <c r="DD377" s="73">
        <f t="shared" si="90"/>
        <v>0</v>
      </c>
      <c r="DE377" s="124">
        <f>IF('Copy &amp; Paste Roster Report Here'!$A374=DE$7,IF('Copy &amp; Paste Roster Report Here'!$M374="xxxxxxxxxxx",1,0),0)</f>
        <v>0</v>
      </c>
      <c r="DF377" s="124">
        <f>IF('Copy &amp; Paste Roster Report Here'!$A374=DF$7,IF('Copy &amp; Paste Roster Report Here'!$M374="xxxxxxxxxxx",1,0),0)</f>
        <v>0</v>
      </c>
      <c r="DG377" s="124">
        <f>IF('Copy &amp; Paste Roster Report Here'!$A374=DG$7,IF('Copy &amp; Paste Roster Report Here'!$M374="xxxxxxxxxxx",1,0),0)</f>
        <v>0</v>
      </c>
      <c r="DH377" s="124">
        <f>IF('Copy &amp; Paste Roster Report Here'!$A374=DH$7,IF('Copy &amp; Paste Roster Report Here'!$M374="xxxxxxxxxxx",1,0),0)</f>
        <v>0</v>
      </c>
      <c r="DI377" s="124">
        <f>IF('Copy &amp; Paste Roster Report Here'!$A374=DI$7,IF('Copy &amp; Paste Roster Report Here'!$M374="xxxxxxxxxxx",1,0),0)</f>
        <v>0</v>
      </c>
      <c r="DJ377" s="124">
        <f>IF('Copy &amp; Paste Roster Report Here'!$A374=DJ$7,IF('Copy &amp; Paste Roster Report Here'!$M374="xxxxxxxxxxx",1,0),0)</f>
        <v>0</v>
      </c>
      <c r="DK377" s="124">
        <f>IF('Copy &amp; Paste Roster Report Here'!$A374=DK$7,IF('Copy &amp; Paste Roster Report Here'!$M374="xxxxxxxxxxx",1,0),0)</f>
        <v>0</v>
      </c>
      <c r="DL377" s="124">
        <f>IF('Copy &amp; Paste Roster Report Here'!$A374=DL$7,IF('Copy &amp; Paste Roster Report Here'!$M374="xxxxxxxxxxx",1,0),0)</f>
        <v>0</v>
      </c>
      <c r="DM377" s="124">
        <f>IF('Copy &amp; Paste Roster Report Here'!$A374=DM$7,IF('Copy &amp; Paste Roster Report Here'!$M374="xxxxxxxxxxx",1,0),0)</f>
        <v>0</v>
      </c>
      <c r="DN377" s="124">
        <f>IF('Copy &amp; Paste Roster Report Here'!$A374=DN$7,IF('Copy &amp; Paste Roster Report Here'!$M374="xxxxxxxxxxx",1,0),0)</f>
        <v>0</v>
      </c>
      <c r="DO377" s="124">
        <f>IF('Copy &amp; Paste Roster Report Here'!$A374=DO$7,IF('Copy &amp; Paste Roster Report Here'!$M374="xxxxxxxxxxx",1,0),0)</f>
        <v>0</v>
      </c>
      <c r="DP377" s="125">
        <f t="shared" si="91"/>
        <v>0</v>
      </c>
      <c r="DQ377" s="126">
        <f t="shared" si="92"/>
        <v>0</v>
      </c>
    </row>
    <row r="378" spans="1:121" x14ac:dyDescent="0.2">
      <c r="A378" s="111">
        <f t="shared" si="78"/>
        <v>0</v>
      </c>
      <c r="B378" s="111">
        <f t="shared" si="79"/>
        <v>0</v>
      </c>
      <c r="C378" s="112">
        <f>+('Copy &amp; Paste Roster Report Here'!$P375-'Copy &amp; Paste Roster Report Here'!$O375)/30</f>
        <v>0</v>
      </c>
      <c r="D378" s="112">
        <f>+('Copy &amp; Paste Roster Report Here'!$P375-'Copy &amp; Paste Roster Report Here'!$O375)</f>
        <v>0</v>
      </c>
      <c r="E378" s="111">
        <f>'Copy &amp; Paste Roster Report Here'!N375</f>
        <v>0</v>
      </c>
      <c r="F378" s="111" t="str">
        <f t="shared" si="80"/>
        <v>N</v>
      </c>
      <c r="G378" s="111">
        <f>'Copy &amp; Paste Roster Report Here'!R375</f>
        <v>0</v>
      </c>
      <c r="H378" s="113">
        <f t="shared" si="81"/>
        <v>0</v>
      </c>
      <c r="I378" s="112">
        <f>IF(F378="N",$F$5-'Copy &amp; Paste Roster Report Here'!O375,+'Copy &amp; Paste Roster Report Here'!Q375-'Copy &amp; Paste Roster Report Here'!O375)</f>
        <v>0</v>
      </c>
      <c r="J378" s="114">
        <f t="shared" si="82"/>
        <v>0</v>
      </c>
      <c r="K378" s="114">
        <f t="shared" si="83"/>
        <v>0</v>
      </c>
      <c r="L378" s="115">
        <f>'Copy &amp; Paste Roster Report Here'!F375</f>
        <v>0</v>
      </c>
      <c r="M378" s="116">
        <f t="shared" si="84"/>
        <v>0</v>
      </c>
      <c r="N378" s="117">
        <f>IF('Copy &amp; Paste Roster Report Here'!$A375='Analytical Tests'!N$7,IF($F378="Y",+$H378*N$6,0),0)</f>
        <v>0</v>
      </c>
      <c r="O378" s="117">
        <f>IF('Copy &amp; Paste Roster Report Here'!$A375='Analytical Tests'!O$7,IF($F378="Y",+$H378*O$6,0),0)</f>
        <v>0</v>
      </c>
      <c r="P378" s="117">
        <f>IF('Copy &amp; Paste Roster Report Here'!$A375='Analytical Tests'!P$7,IF($F378="Y",+$H378*P$6,0),0)</f>
        <v>0</v>
      </c>
      <c r="Q378" s="117">
        <f>IF('Copy &amp; Paste Roster Report Here'!$A375='Analytical Tests'!Q$7,IF($F378="Y",+$H378*Q$6,0),0)</f>
        <v>0</v>
      </c>
      <c r="R378" s="117">
        <f>IF('Copy &amp; Paste Roster Report Here'!$A375='Analytical Tests'!R$7,IF($F378="Y",+$H378*R$6,0),0)</f>
        <v>0</v>
      </c>
      <c r="S378" s="117">
        <f>IF('Copy &amp; Paste Roster Report Here'!$A375='Analytical Tests'!S$7,IF($F378="Y",+$H378*S$6,0),0)</f>
        <v>0</v>
      </c>
      <c r="T378" s="117">
        <f>IF('Copy &amp; Paste Roster Report Here'!$A375='Analytical Tests'!T$7,IF($F378="Y",+$H378*T$6,0),0)</f>
        <v>0</v>
      </c>
      <c r="U378" s="117">
        <f>IF('Copy &amp; Paste Roster Report Here'!$A375='Analytical Tests'!U$7,IF($F378="Y",+$H378*U$6,0),0)</f>
        <v>0</v>
      </c>
      <c r="V378" s="117">
        <f>IF('Copy &amp; Paste Roster Report Here'!$A375='Analytical Tests'!V$7,IF($F378="Y",+$H378*V$6,0),0)</f>
        <v>0</v>
      </c>
      <c r="W378" s="117">
        <f>IF('Copy &amp; Paste Roster Report Here'!$A375='Analytical Tests'!W$7,IF($F378="Y",+$H378*W$6,0),0)</f>
        <v>0</v>
      </c>
      <c r="X378" s="117">
        <f>IF('Copy &amp; Paste Roster Report Here'!$A375='Analytical Tests'!X$7,IF($F378="Y",+$H378*X$6,0),0)</f>
        <v>0</v>
      </c>
      <c r="Y378" s="117" t="b">
        <f>IF('Copy &amp; Paste Roster Report Here'!$A375='Analytical Tests'!Y$7,IF($F378="N",IF($J378&gt;=$C378,Y$6,+($I378/$D378)*Y$6),0))</f>
        <v>0</v>
      </c>
      <c r="Z378" s="117" t="b">
        <f>IF('Copy &amp; Paste Roster Report Here'!$A375='Analytical Tests'!Z$7,IF($F378="N",IF($J378&gt;=$C378,Z$6,+($I378/$D378)*Z$6),0))</f>
        <v>0</v>
      </c>
      <c r="AA378" s="117" t="b">
        <f>IF('Copy &amp; Paste Roster Report Here'!$A375='Analytical Tests'!AA$7,IF($F378="N",IF($J378&gt;=$C378,AA$6,+($I378/$D378)*AA$6),0))</f>
        <v>0</v>
      </c>
      <c r="AB378" s="117" t="b">
        <f>IF('Copy &amp; Paste Roster Report Here'!$A375='Analytical Tests'!AB$7,IF($F378="N",IF($J378&gt;=$C378,AB$6,+($I378/$D378)*AB$6),0))</f>
        <v>0</v>
      </c>
      <c r="AC378" s="117" t="b">
        <f>IF('Copy &amp; Paste Roster Report Here'!$A375='Analytical Tests'!AC$7,IF($F378="N",IF($J378&gt;=$C378,AC$6,+($I378/$D378)*AC$6),0))</f>
        <v>0</v>
      </c>
      <c r="AD378" s="117" t="b">
        <f>IF('Copy &amp; Paste Roster Report Here'!$A375='Analytical Tests'!AD$7,IF($F378="N",IF($J378&gt;=$C378,AD$6,+($I378/$D378)*AD$6),0))</f>
        <v>0</v>
      </c>
      <c r="AE378" s="117" t="b">
        <f>IF('Copy &amp; Paste Roster Report Here'!$A375='Analytical Tests'!AE$7,IF($F378="N",IF($J378&gt;=$C378,AE$6,+($I378/$D378)*AE$6),0))</f>
        <v>0</v>
      </c>
      <c r="AF378" s="117" t="b">
        <f>IF('Copy &amp; Paste Roster Report Here'!$A375='Analytical Tests'!AF$7,IF($F378="N",IF($J378&gt;=$C378,AF$6,+($I378/$D378)*AF$6),0))</f>
        <v>0</v>
      </c>
      <c r="AG378" s="117" t="b">
        <f>IF('Copy &amp; Paste Roster Report Here'!$A375='Analytical Tests'!AG$7,IF($F378="N",IF($J378&gt;=$C378,AG$6,+($I378/$D378)*AG$6),0))</f>
        <v>0</v>
      </c>
      <c r="AH378" s="117" t="b">
        <f>IF('Copy &amp; Paste Roster Report Here'!$A375='Analytical Tests'!AH$7,IF($F378="N",IF($J378&gt;=$C378,AH$6,+($I378/$D378)*AH$6),0))</f>
        <v>0</v>
      </c>
      <c r="AI378" s="117" t="b">
        <f>IF('Copy &amp; Paste Roster Report Here'!$A375='Analytical Tests'!AI$7,IF($F378="N",IF($J378&gt;=$C378,AI$6,+($I378/$D378)*AI$6),0))</f>
        <v>0</v>
      </c>
      <c r="AJ378" s="79"/>
      <c r="AK378" s="118">
        <f>IF('Copy &amp; Paste Roster Report Here'!$A375=AK$7,IF('Copy &amp; Paste Roster Report Here'!$M375="FT",1,0),0)</f>
        <v>0</v>
      </c>
      <c r="AL378" s="118">
        <f>IF('Copy &amp; Paste Roster Report Here'!$A375=AL$7,IF('Copy &amp; Paste Roster Report Here'!$M375="FT",1,0),0)</f>
        <v>0</v>
      </c>
      <c r="AM378" s="118">
        <f>IF('Copy &amp; Paste Roster Report Here'!$A375=AM$7,IF('Copy &amp; Paste Roster Report Here'!$M375="FT",1,0),0)</f>
        <v>0</v>
      </c>
      <c r="AN378" s="118">
        <f>IF('Copy &amp; Paste Roster Report Here'!$A375=AN$7,IF('Copy &amp; Paste Roster Report Here'!$M375="FT",1,0),0)</f>
        <v>0</v>
      </c>
      <c r="AO378" s="118">
        <f>IF('Copy &amp; Paste Roster Report Here'!$A375=AO$7,IF('Copy &amp; Paste Roster Report Here'!$M375="FT",1,0),0)</f>
        <v>0</v>
      </c>
      <c r="AP378" s="118">
        <f>IF('Copy &amp; Paste Roster Report Here'!$A375=AP$7,IF('Copy &amp; Paste Roster Report Here'!$M375="FT",1,0),0)</f>
        <v>0</v>
      </c>
      <c r="AQ378" s="118">
        <f>IF('Copy &amp; Paste Roster Report Here'!$A375=AQ$7,IF('Copy &amp; Paste Roster Report Here'!$M375="FT",1,0),0)</f>
        <v>0</v>
      </c>
      <c r="AR378" s="118">
        <f>IF('Copy &amp; Paste Roster Report Here'!$A375=AR$7,IF('Copy &amp; Paste Roster Report Here'!$M375="FT",1,0),0)</f>
        <v>0</v>
      </c>
      <c r="AS378" s="118">
        <f>IF('Copy &amp; Paste Roster Report Here'!$A375=AS$7,IF('Copy &amp; Paste Roster Report Here'!$M375="FT",1,0),0)</f>
        <v>0</v>
      </c>
      <c r="AT378" s="118">
        <f>IF('Copy &amp; Paste Roster Report Here'!$A375=AT$7,IF('Copy &amp; Paste Roster Report Here'!$M375="FT",1,0),0)</f>
        <v>0</v>
      </c>
      <c r="AU378" s="118">
        <f>IF('Copy &amp; Paste Roster Report Here'!$A375=AU$7,IF('Copy &amp; Paste Roster Report Here'!$M375="FT",1,0),0)</f>
        <v>0</v>
      </c>
      <c r="AV378" s="73">
        <f t="shared" si="85"/>
        <v>0</v>
      </c>
      <c r="AW378" s="119">
        <f>IF('Copy &amp; Paste Roster Report Here'!$A375=AW$7,IF('Copy &amp; Paste Roster Report Here'!$M375="HT",1,0),0)</f>
        <v>0</v>
      </c>
      <c r="AX378" s="119">
        <f>IF('Copy &amp; Paste Roster Report Here'!$A375=AX$7,IF('Copy &amp; Paste Roster Report Here'!$M375="HT",1,0),0)</f>
        <v>0</v>
      </c>
      <c r="AY378" s="119">
        <f>IF('Copy &amp; Paste Roster Report Here'!$A375=AY$7,IF('Copy &amp; Paste Roster Report Here'!$M375="HT",1,0),0)</f>
        <v>0</v>
      </c>
      <c r="AZ378" s="119">
        <f>IF('Copy &amp; Paste Roster Report Here'!$A375=AZ$7,IF('Copy &amp; Paste Roster Report Here'!$M375="HT",1,0),0)</f>
        <v>0</v>
      </c>
      <c r="BA378" s="119">
        <f>IF('Copy &amp; Paste Roster Report Here'!$A375=BA$7,IF('Copy &amp; Paste Roster Report Here'!$M375="HT",1,0),0)</f>
        <v>0</v>
      </c>
      <c r="BB378" s="119">
        <f>IF('Copy &amp; Paste Roster Report Here'!$A375=BB$7,IF('Copy &amp; Paste Roster Report Here'!$M375="HT",1,0),0)</f>
        <v>0</v>
      </c>
      <c r="BC378" s="119">
        <f>IF('Copy &amp; Paste Roster Report Here'!$A375=BC$7,IF('Copy &amp; Paste Roster Report Here'!$M375="HT",1,0),0)</f>
        <v>0</v>
      </c>
      <c r="BD378" s="119">
        <f>IF('Copy &amp; Paste Roster Report Here'!$A375=BD$7,IF('Copy &amp; Paste Roster Report Here'!$M375="HT",1,0),0)</f>
        <v>0</v>
      </c>
      <c r="BE378" s="119">
        <f>IF('Copy &amp; Paste Roster Report Here'!$A375=BE$7,IF('Copy &amp; Paste Roster Report Here'!$M375="HT",1,0),0)</f>
        <v>0</v>
      </c>
      <c r="BF378" s="119">
        <f>IF('Copy &amp; Paste Roster Report Here'!$A375=BF$7,IF('Copy &amp; Paste Roster Report Here'!$M375="HT",1,0),0)</f>
        <v>0</v>
      </c>
      <c r="BG378" s="119">
        <f>IF('Copy &amp; Paste Roster Report Here'!$A375=BG$7,IF('Copy &amp; Paste Roster Report Here'!$M375="HT",1,0),0)</f>
        <v>0</v>
      </c>
      <c r="BH378" s="73">
        <f t="shared" si="86"/>
        <v>0</v>
      </c>
      <c r="BI378" s="120">
        <f>IF('Copy &amp; Paste Roster Report Here'!$A375=BI$7,IF('Copy &amp; Paste Roster Report Here'!$M375="MT",1,0),0)</f>
        <v>0</v>
      </c>
      <c r="BJ378" s="120">
        <f>IF('Copy &amp; Paste Roster Report Here'!$A375=BJ$7,IF('Copy &amp; Paste Roster Report Here'!$M375="MT",1,0),0)</f>
        <v>0</v>
      </c>
      <c r="BK378" s="120">
        <f>IF('Copy &amp; Paste Roster Report Here'!$A375=BK$7,IF('Copy &amp; Paste Roster Report Here'!$M375="MT",1,0),0)</f>
        <v>0</v>
      </c>
      <c r="BL378" s="120">
        <f>IF('Copy &amp; Paste Roster Report Here'!$A375=BL$7,IF('Copy &amp; Paste Roster Report Here'!$M375="MT",1,0),0)</f>
        <v>0</v>
      </c>
      <c r="BM378" s="120">
        <f>IF('Copy &amp; Paste Roster Report Here'!$A375=BM$7,IF('Copy &amp; Paste Roster Report Here'!$M375="MT",1,0),0)</f>
        <v>0</v>
      </c>
      <c r="BN378" s="120">
        <f>IF('Copy &amp; Paste Roster Report Here'!$A375=BN$7,IF('Copy &amp; Paste Roster Report Here'!$M375="MT",1,0),0)</f>
        <v>0</v>
      </c>
      <c r="BO378" s="120">
        <f>IF('Copy &amp; Paste Roster Report Here'!$A375=BO$7,IF('Copy &amp; Paste Roster Report Here'!$M375="MT",1,0),0)</f>
        <v>0</v>
      </c>
      <c r="BP378" s="120">
        <f>IF('Copy &amp; Paste Roster Report Here'!$A375=BP$7,IF('Copy &amp; Paste Roster Report Here'!$M375="MT",1,0),0)</f>
        <v>0</v>
      </c>
      <c r="BQ378" s="120">
        <f>IF('Copy &amp; Paste Roster Report Here'!$A375=BQ$7,IF('Copy &amp; Paste Roster Report Here'!$M375="MT",1,0),0)</f>
        <v>0</v>
      </c>
      <c r="BR378" s="120">
        <f>IF('Copy &amp; Paste Roster Report Here'!$A375=BR$7,IF('Copy &amp; Paste Roster Report Here'!$M375="MT",1,0),0)</f>
        <v>0</v>
      </c>
      <c r="BS378" s="120">
        <f>IF('Copy &amp; Paste Roster Report Here'!$A375=BS$7,IF('Copy &amp; Paste Roster Report Here'!$M375="MT",1,0),0)</f>
        <v>0</v>
      </c>
      <c r="BT378" s="73">
        <f t="shared" si="87"/>
        <v>0</v>
      </c>
      <c r="BU378" s="121">
        <f>IF('Copy &amp; Paste Roster Report Here'!$A375=BU$7,IF('Copy &amp; Paste Roster Report Here'!$M375="fy",1,0),0)</f>
        <v>0</v>
      </c>
      <c r="BV378" s="121">
        <f>IF('Copy &amp; Paste Roster Report Here'!$A375=BV$7,IF('Copy &amp; Paste Roster Report Here'!$M375="fy",1,0),0)</f>
        <v>0</v>
      </c>
      <c r="BW378" s="121">
        <f>IF('Copy &amp; Paste Roster Report Here'!$A375=BW$7,IF('Copy &amp; Paste Roster Report Here'!$M375="fy",1,0),0)</f>
        <v>0</v>
      </c>
      <c r="BX378" s="121">
        <f>IF('Copy &amp; Paste Roster Report Here'!$A375=BX$7,IF('Copy &amp; Paste Roster Report Here'!$M375="fy",1,0),0)</f>
        <v>0</v>
      </c>
      <c r="BY378" s="121">
        <f>IF('Copy &amp; Paste Roster Report Here'!$A375=BY$7,IF('Copy &amp; Paste Roster Report Here'!$M375="fy",1,0),0)</f>
        <v>0</v>
      </c>
      <c r="BZ378" s="121">
        <f>IF('Copy &amp; Paste Roster Report Here'!$A375=BZ$7,IF('Copy &amp; Paste Roster Report Here'!$M375="fy",1,0),0)</f>
        <v>0</v>
      </c>
      <c r="CA378" s="121">
        <f>IF('Copy &amp; Paste Roster Report Here'!$A375=CA$7,IF('Copy &amp; Paste Roster Report Here'!$M375="fy",1,0),0)</f>
        <v>0</v>
      </c>
      <c r="CB378" s="121">
        <f>IF('Copy &amp; Paste Roster Report Here'!$A375=CB$7,IF('Copy &amp; Paste Roster Report Here'!$M375="fy",1,0),0)</f>
        <v>0</v>
      </c>
      <c r="CC378" s="121">
        <f>IF('Copy &amp; Paste Roster Report Here'!$A375=CC$7,IF('Copy &amp; Paste Roster Report Here'!$M375="fy",1,0),0)</f>
        <v>0</v>
      </c>
      <c r="CD378" s="121">
        <f>IF('Copy &amp; Paste Roster Report Here'!$A375=CD$7,IF('Copy &amp; Paste Roster Report Here'!$M375="fy",1,0),0)</f>
        <v>0</v>
      </c>
      <c r="CE378" s="121">
        <f>IF('Copy &amp; Paste Roster Report Here'!$A375=CE$7,IF('Copy &amp; Paste Roster Report Here'!$M375="fy",1,0),0)</f>
        <v>0</v>
      </c>
      <c r="CF378" s="73">
        <f t="shared" si="88"/>
        <v>0</v>
      </c>
      <c r="CG378" s="122">
        <f>IF('Copy &amp; Paste Roster Report Here'!$A375=CG$7,IF('Copy &amp; Paste Roster Report Here'!$M375="RH",1,0),0)</f>
        <v>0</v>
      </c>
      <c r="CH378" s="122">
        <f>IF('Copy &amp; Paste Roster Report Here'!$A375=CH$7,IF('Copy &amp; Paste Roster Report Here'!$M375="RH",1,0),0)</f>
        <v>0</v>
      </c>
      <c r="CI378" s="122">
        <f>IF('Copy &amp; Paste Roster Report Here'!$A375=CI$7,IF('Copy &amp; Paste Roster Report Here'!$M375="RH",1,0),0)</f>
        <v>0</v>
      </c>
      <c r="CJ378" s="122">
        <f>IF('Copy &amp; Paste Roster Report Here'!$A375=CJ$7,IF('Copy &amp; Paste Roster Report Here'!$M375="RH",1,0),0)</f>
        <v>0</v>
      </c>
      <c r="CK378" s="122">
        <f>IF('Copy &amp; Paste Roster Report Here'!$A375=CK$7,IF('Copy &amp; Paste Roster Report Here'!$M375="RH",1,0),0)</f>
        <v>0</v>
      </c>
      <c r="CL378" s="122">
        <f>IF('Copy &amp; Paste Roster Report Here'!$A375=CL$7,IF('Copy &amp; Paste Roster Report Here'!$M375="RH",1,0),0)</f>
        <v>0</v>
      </c>
      <c r="CM378" s="122">
        <f>IF('Copy &amp; Paste Roster Report Here'!$A375=CM$7,IF('Copy &amp; Paste Roster Report Here'!$M375="RH",1,0),0)</f>
        <v>0</v>
      </c>
      <c r="CN378" s="122">
        <f>IF('Copy &amp; Paste Roster Report Here'!$A375=CN$7,IF('Copy &amp; Paste Roster Report Here'!$M375="RH",1,0),0)</f>
        <v>0</v>
      </c>
      <c r="CO378" s="122">
        <f>IF('Copy &amp; Paste Roster Report Here'!$A375=CO$7,IF('Copy &amp; Paste Roster Report Here'!$M375="RH",1,0),0)</f>
        <v>0</v>
      </c>
      <c r="CP378" s="122">
        <f>IF('Copy &amp; Paste Roster Report Here'!$A375=CP$7,IF('Copy &amp; Paste Roster Report Here'!$M375="RH",1,0),0)</f>
        <v>0</v>
      </c>
      <c r="CQ378" s="122">
        <f>IF('Copy &amp; Paste Roster Report Here'!$A375=CQ$7,IF('Copy &amp; Paste Roster Report Here'!$M375="RH",1,0),0)</f>
        <v>0</v>
      </c>
      <c r="CR378" s="73">
        <f t="shared" si="89"/>
        <v>0</v>
      </c>
      <c r="CS378" s="123">
        <f>IF('Copy &amp; Paste Roster Report Here'!$A375=CS$7,IF('Copy &amp; Paste Roster Report Here'!$M375="QT",1,0),0)</f>
        <v>0</v>
      </c>
      <c r="CT378" s="123">
        <f>IF('Copy &amp; Paste Roster Report Here'!$A375=CT$7,IF('Copy &amp; Paste Roster Report Here'!$M375="QT",1,0),0)</f>
        <v>0</v>
      </c>
      <c r="CU378" s="123">
        <f>IF('Copy &amp; Paste Roster Report Here'!$A375=CU$7,IF('Copy &amp; Paste Roster Report Here'!$M375="QT",1,0),0)</f>
        <v>0</v>
      </c>
      <c r="CV378" s="123">
        <f>IF('Copy &amp; Paste Roster Report Here'!$A375=CV$7,IF('Copy &amp; Paste Roster Report Here'!$M375="QT",1,0),0)</f>
        <v>0</v>
      </c>
      <c r="CW378" s="123">
        <f>IF('Copy &amp; Paste Roster Report Here'!$A375=CW$7,IF('Copy &amp; Paste Roster Report Here'!$M375="QT",1,0),0)</f>
        <v>0</v>
      </c>
      <c r="CX378" s="123">
        <f>IF('Copy &amp; Paste Roster Report Here'!$A375=CX$7,IF('Copy &amp; Paste Roster Report Here'!$M375="QT",1,0),0)</f>
        <v>0</v>
      </c>
      <c r="CY378" s="123">
        <f>IF('Copy &amp; Paste Roster Report Here'!$A375=CY$7,IF('Copy &amp; Paste Roster Report Here'!$M375="QT",1,0),0)</f>
        <v>0</v>
      </c>
      <c r="CZ378" s="123">
        <f>IF('Copy &amp; Paste Roster Report Here'!$A375=CZ$7,IF('Copy &amp; Paste Roster Report Here'!$M375="QT",1,0),0)</f>
        <v>0</v>
      </c>
      <c r="DA378" s="123">
        <f>IF('Copy &amp; Paste Roster Report Here'!$A375=DA$7,IF('Copy &amp; Paste Roster Report Here'!$M375="QT",1,0),0)</f>
        <v>0</v>
      </c>
      <c r="DB378" s="123">
        <f>IF('Copy &amp; Paste Roster Report Here'!$A375=DB$7,IF('Copy &amp; Paste Roster Report Here'!$M375="QT",1,0),0)</f>
        <v>0</v>
      </c>
      <c r="DC378" s="123">
        <f>IF('Copy &amp; Paste Roster Report Here'!$A375=DC$7,IF('Copy &amp; Paste Roster Report Here'!$M375="QT",1,0),0)</f>
        <v>0</v>
      </c>
      <c r="DD378" s="73">
        <f t="shared" si="90"/>
        <v>0</v>
      </c>
      <c r="DE378" s="124">
        <f>IF('Copy &amp; Paste Roster Report Here'!$A375=DE$7,IF('Copy &amp; Paste Roster Report Here'!$M375="xxxxxxxxxxx",1,0),0)</f>
        <v>0</v>
      </c>
      <c r="DF378" s="124">
        <f>IF('Copy &amp; Paste Roster Report Here'!$A375=DF$7,IF('Copy &amp; Paste Roster Report Here'!$M375="xxxxxxxxxxx",1,0),0)</f>
        <v>0</v>
      </c>
      <c r="DG378" s="124">
        <f>IF('Copy &amp; Paste Roster Report Here'!$A375=DG$7,IF('Copy &amp; Paste Roster Report Here'!$M375="xxxxxxxxxxx",1,0),0)</f>
        <v>0</v>
      </c>
      <c r="DH378" s="124">
        <f>IF('Copy &amp; Paste Roster Report Here'!$A375=DH$7,IF('Copy &amp; Paste Roster Report Here'!$M375="xxxxxxxxxxx",1,0),0)</f>
        <v>0</v>
      </c>
      <c r="DI378" s="124">
        <f>IF('Copy &amp; Paste Roster Report Here'!$A375=DI$7,IF('Copy &amp; Paste Roster Report Here'!$M375="xxxxxxxxxxx",1,0),0)</f>
        <v>0</v>
      </c>
      <c r="DJ378" s="124">
        <f>IF('Copy &amp; Paste Roster Report Here'!$A375=DJ$7,IF('Copy &amp; Paste Roster Report Here'!$M375="xxxxxxxxxxx",1,0),0)</f>
        <v>0</v>
      </c>
      <c r="DK378" s="124">
        <f>IF('Copy &amp; Paste Roster Report Here'!$A375=DK$7,IF('Copy &amp; Paste Roster Report Here'!$M375="xxxxxxxxxxx",1,0),0)</f>
        <v>0</v>
      </c>
      <c r="DL378" s="124">
        <f>IF('Copy &amp; Paste Roster Report Here'!$A375=DL$7,IF('Copy &amp; Paste Roster Report Here'!$M375="xxxxxxxxxxx",1,0),0)</f>
        <v>0</v>
      </c>
      <c r="DM378" s="124">
        <f>IF('Copy &amp; Paste Roster Report Here'!$A375=DM$7,IF('Copy &amp; Paste Roster Report Here'!$M375="xxxxxxxxxxx",1,0),0)</f>
        <v>0</v>
      </c>
      <c r="DN378" s="124">
        <f>IF('Copy &amp; Paste Roster Report Here'!$A375=DN$7,IF('Copy &amp; Paste Roster Report Here'!$M375="xxxxxxxxxxx",1,0),0)</f>
        <v>0</v>
      </c>
      <c r="DO378" s="124">
        <f>IF('Copy &amp; Paste Roster Report Here'!$A375=DO$7,IF('Copy &amp; Paste Roster Report Here'!$M375="xxxxxxxxxxx",1,0),0)</f>
        <v>0</v>
      </c>
      <c r="DP378" s="125">
        <f t="shared" si="91"/>
        <v>0</v>
      </c>
      <c r="DQ378" s="126">
        <f t="shared" si="92"/>
        <v>0</v>
      </c>
    </row>
    <row r="379" spans="1:121" x14ac:dyDescent="0.2">
      <c r="A379" s="111">
        <f t="shared" si="78"/>
        <v>0</v>
      </c>
      <c r="B379" s="111">
        <f t="shared" si="79"/>
        <v>0</v>
      </c>
      <c r="C379" s="112">
        <f>+('Copy &amp; Paste Roster Report Here'!$P376-'Copy &amp; Paste Roster Report Here'!$O376)/30</f>
        <v>0</v>
      </c>
      <c r="D379" s="112">
        <f>+('Copy &amp; Paste Roster Report Here'!$P376-'Copy &amp; Paste Roster Report Here'!$O376)</f>
        <v>0</v>
      </c>
      <c r="E379" s="111">
        <f>'Copy &amp; Paste Roster Report Here'!N376</f>
        <v>0</v>
      </c>
      <c r="F379" s="111" t="str">
        <f t="shared" si="80"/>
        <v>N</v>
      </c>
      <c r="G379" s="111">
        <f>'Copy &amp; Paste Roster Report Here'!R376</f>
        <v>0</v>
      </c>
      <c r="H379" s="113">
        <f t="shared" si="81"/>
        <v>0</v>
      </c>
      <c r="I379" s="112">
        <f>IF(F379="N",$F$5-'Copy &amp; Paste Roster Report Here'!O376,+'Copy &amp; Paste Roster Report Here'!Q376-'Copy &amp; Paste Roster Report Here'!O376)</f>
        <v>0</v>
      </c>
      <c r="J379" s="114">
        <f t="shared" si="82"/>
        <v>0</v>
      </c>
      <c r="K379" s="114">
        <f t="shared" si="83"/>
        <v>0</v>
      </c>
      <c r="L379" s="115">
        <f>'Copy &amp; Paste Roster Report Here'!F376</f>
        <v>0</v>
      </c>
      <c r="M379" s="116">
        <f t="shared" si="84"/>
        <v>0</v>
      </c>
      <c r="N379" s="117">
        <f>IF('Copy &amp; Paste Roster Report Here'!$A376='Analytical Tests'!N$7,IF($F379="Y",+$H379*N$6,0),0)</f>
        <v>0</v>
      </c>
      <c r="O379" s="117">
        <f>IF('Copy &amp; Paste Roster Report Here'!$A376='Analytical Tests'!O$7,IF($F379="Y",+$H379*O$6,0),0)</f>
        <v>0</v>
      </c>
      <c r="P379" s="117">
        <f>IF('Copy &amp; Paste Roster Report Here'!$A376='Analytical Tests'!P$7,IF($F379="Y",+$H379*P$6,0),0)</f>
        <v>0</v>
      </c>
      <c r="Q379" s="117">
        <f>IF('Copy &amp; Paste Roster Report Here'!$A376='Analytical Tests'!Q$7,IF($F379="Y",+$H379*Q$6,0),0)</f>
        <v>0</v>
      </c>
      <c r="R379" s="117">
        <f>IF('Copy &amp; Paste Roster Report Here'!$A376='Analytical Tests'!R$7,IF($F379="Y",+$H379*R$6,0),0)</f>
        <v>0</v>
      </c>
      <c r="S379" s="117">
        <f>IF('Copy &amp; Paste Roster Report Here'!$A376='Analytical Tests'!S$7,IF($F379="Y",+$H379*S$6,0),0)</f>
        <v>0</v>
      </c>
      <c r="T379" s="117">
        <f>IF('Copy &amp; Paste Roster Report Here'!$A376='Analytical Tests'!T$7,IF($F379="Y",+$H379*T$6,0),0)</f>
        <v>0</v>
      </c>
      <c r="U379" s="117">
        <f>IF('Copy &amp; Paste Roster Report Here'!$A376='Analytical Tests'!U$7,IF($F379="Y",+$H379*U$6,0),0)</f>
        <v>0</v>
      </c>
      <c r="V379" s="117">
        <f>IF('Copy &amp; Paste Roster Report Here'!$A376='Analytical Tests'!V$7,IF($F379="Y",+$H379*V$6,0),0)</f>
        <v>0</v>
      </c>
      <c r="W379" s="117">
        <f>IF('Copy &amp; Paste Roster Report Here'!$A376='Analytical Tests'!W$7,IF($F379="Y",+$H379*W$6,0),0)</f>
        <v>0</v>
      </c>
      <c r="X379" s="117">
        <f>IF('Copy &amp; Paste Roster Report Here'!$A376='Analytical Tests'!X$7,IF($F379="Y",+$H379*X$6,0),0)</f>
        <v>0</v>
      </c>
      <c r="Y379" s="117" t="b">
        <f>IF('Copy &amp; Paste Roster Report Here'!$A376='Analytical Tests'!Y$7,IF($F379="N",IF($J379&gt;=$C379,Y$6,+($I379/$D379)*Y$6),0))</f>
        <v>0</v>
      </c>
      <c r="Z379" s="117" t="b">
        <f>IF('Copy &amp; Paste Roster Report Here'!$A376='Analytical Tests'!Z$7,IF($F379="N",IF($J379&gt;=$C379,Z$6,+($I379/$D379)*Z$6),0))</f>
        <v>0</v>
      </c>
      <c r="AA379" s="117" t="b">
        <f>IF('Copy &amp; Paste Roster Report Here'!$A376='Analytical Tests'!AA$7,IF($F379="N",IF($J379&gt;=$C379,AA$6,+($I379/$D379)*AA$6),0))</f>
        <v>0</v>
      </c>
      <c r="AB379" s="117" t="b">
        <f>IF('Copy &amp; Paste Roster Report Here'!$A376='Analytical Tests'!AB$7,IF($F379="N",IF($J379&gt;=$C379,AB$6,+($I379/$D379)*AB$6),0))</f>
        <v>0</v>
      </c>
      <c r="AC379" s="117" t="b">
        <f>IF('Copy &amp; Paste Roster Report Here'!$A376='Analytical Tests'!AC$7,IF($F379="N",IF($J379&gt;=$C379,AC$6,+($I379/$D379)*AC$6),0))</f>
        <v>0</v>
      </c>
      <c r="AD379" s="117" t="b">
        <f>IF('Copy &amp; Paste Roster Report Here'!$A376='Analytical Tests'!AD$7,IF($F379="N",IF($J379&gt;=$C379,AD$6,+($I379/$D379)*AD$6),0))</f>
        <v>0</v>
      </c>
      <c r="AE379" s="117" t="b">
        <f>IF('Copy &amp; Paste Roster Report Here'!$A376='Analytical Tests'!AE$7,IF($F379="N",IF($J379&gt;=$C379,AE$6,+($I379/$D379)*AE$6),0))</f>
        <v>0</v>
      </c>
      <c r="AF379" s="117" t="b">
        <f>IF('Copy &amp; Paste Roster Report Here'!$A376='Analytical Tests'!AF$7,IF($F379="N",IF($J379&gt;=$C379,AF$6,+($I379/$D379)*AF$6),0))</f>
        <v>0</v>
      </c>
      <c r="AG379" s="117" t="b">
        <f>IF('Copy &amp; Paste Roster Report Here'!$A376='Analytical Tests'!AG$7,IF($F379="N",IF($J379&gt;=$C379,AG$6,+($I379/$D379)*AG$6),0))</f>
        <v>0</v>
      </c>
      <c r="AH379" s="117" t="b">
        <f>IF('Copy &amp; Paste Roster Report Here'!$A376='Analytical Tests'!AH$7,IF($F379="N",IF($J379&gt;=$C379,AH$6,+($I379/$D379)*AH$6),0))</f>
        <v>0</v>
      </c>
      <c r="AI379" s="117" t="b">
        <f>IF('Copy &amp; Paste Roster Report Here'!$A376='Analytical Tests'!AI$7,IF($F379="N",IF($J379&gt;=$C379,AI$6,+($I379/$D379)*AI$6),0))</f>
        <v>0</v>
      </c>
      <c r="AJ379" s="79"/>
      <c r="AK379" s="118">
        <f>IF('Copy &amp; Paste Roster Report Here'!$A376=AK$7,IF('Copy &amp; Paste Roster Report Here'!$M376="FT",1,0),0)</f>
        <v>0</v>
      </c>
      <c r="AL379" s="118">
        <f>IF('Copy &amp; Paste Roster Report Here'!$A376=AL$7,IF('Copy &amp; Paste Roster Report Here'!$M376="FT",1,0),0)</f>
        <v>0</v>
      </c>
      <c r="AM379" s="118">
        <f>IF('Copy &amp; Paste Roster Report Here'!$A376=AM$7,IF('Copy &amp; Paste Roster Report Here'!$M376="FT",1,0),0)</f>
        <v>0</v>
      </c>
      <c r="AN379" s="118">
        <f>IF('Copy &amp; Paste Roster Report Here'!$A376=AN$7,IF('Copy &amp; Paste Roster Report Here'!$M376="FT",1,0),0)</f>
        <v>0</v>
      </c>
      <c r="AO379" s="118">
        <f>IF('Copy &amp; Paste Roster Report Here'!$A376=AO$7,IF('Copy &amp; Paste Roster Report Here'!$M376="FT",1,0),0)</f>
        <v>0</v>
      </c>
      <c r="AP379" s="118">
        <f>IF('Copy &amp; Paste Roster Report Here'!$A376=AP$7,IF('Copy &amp; Paste Roster Report Here'!$M376="FT",1,0),0)</f>
        <v>0</v>
      </c>
      <c r="AQ379" s="118">
        <f>IF('Copy &amp; Paste Roster Report Here'!$A376=AQ$7,IF('Copy &amp; Paste Roster Report Here'!$M376="FT",1,0),0)</f>
        <v>0</v>
      </c>
      <c r="AR379" s="118">
        <f>IF('Copy &amp; Paste Roster Report Here'!$A376=AR$7,IF('Copy &amp; Paste Roster Report Here'!$M376="FT",1,0),0)</f>
        <v>0</v>
      </c>
      <c r="AS379" s="118">
        <f>IF('Copy &amp; Paste Roster Report Here'!$A376=AS$7,IF('Copy &amp; Paste Roster Report Here'!$M376="FT",1,0),0)</f>
        <v>0</v>
      </c>
      <c r="AT379" s="118">
        <f>IF('Copy &amp; Paste Roster Report Here'!$A376=AT$7,IF('Copy &amp; Paste Roster Report Here'!$M376="FT",1,0),0)</f>
        <v>0</v>
      </c>
      <c r="AU379" s="118">
        <f>IF('Copy &amp; Paste Roster Report Here'!$A376=AU$7,IF('Copy &amp; Paste Roster Report Here'!$M376="FT",1,0),0)</f>
        <v>0</v>
      </c>
      <c r="AV379" s="73">
        <f t="shared" si="85"/>
        <v>0</v>
      </c>
      <c r="AW379" s="119">
        <f>IF('Copy &amp; Paste Roster Report Here'!$A376=AW$7,IF('Copy &amp; Paste Roster Report Here'!$M376="HT",1,0),0)</f>
        <v>0</v>
      </c>
      <c r="AX379" s="119">
        <f>IF('Copy &amp; Paste Roster Report Here'!$A376=AX$7,IF('Copy &amp; Paste Roster Report Here'!$M376="HT",1,0),0)</f>
        <v>0</v>
      </c>
      <c r="AY379" s="119">
        <f>IF('Copy &amp; Paste Roster Report Here'!$A376=AY$7,IF('Copy &amp; Paste Roster Report Here'!$M376="HT",1,0),0)</f>
        <v>0</v>
      </c>
      <c r="AZ379" s="119">
        <f>IF('Copy &amp; Paste Roster Report Here'!$A376=AZ$7,IF('Copy &amp; Paste Roster Report Here'!$M376="HT",1,0),0)</f>
        <v>0</v>
      </c>
      <c r="BA379" s="119">
        <f>IF('Copy &amp; Paste Roster Report Here'!$A376=BA$7,IF('Copy &amp; Paste Roster Report Here'!$M376="HT",1,0),0)</f>
        <v>0</v>
      </c>
      <c r="BB379" s="119">
        <f>IF('Copy &amp; Paste Roster Report Here'!$A376=BB$7,IF('Copy &amp; Paste Roster Report Here'!$M376="HT",1,0),0)</f>
        <v>0</v>
      </c>
      <c r="BC379" s="119">
        <f>IF('Copy &amp; Paste Roster Report Here'!$A376=BC$7,IF('Copy &amp; Paste Roster Report Here'!$M376="HT",1,0),0)</f>
        <v>0</v>
      </c>
      <c r="BD379" s="119">
        <f>IF('Copy &amp; Paste Roster Report Here'!$A376=BD$7,IF('Copy &amp; Paste Roster Report Here'!$M376="HT",1,0),0)</f>
        <v>0</v>
      </c>
      <c r="BE379" s="119">
        <f>IF('Copy &amp; Paste Roster Report Here'!$A376=BE$7,IF('Copy &amp; Paste Roster Report Here'!$M376="HT",1,0),0)</f>
        <v>0</v>
      </c>
      <c r="BF379" s="119">
        <f>IF('Copy &amp; Paste Roster Report Here'!$A376=BF$7,IF('Copy &amp; Paste Roster Report Here'!$M376="HT",1,0),0)</f>
        <v>0</v>
      </c>
      <c r="BG379" s="119">
        <f>IF('Copy &amp; Paste Roster Report Here'!$A376=BG$7,IF('Copy &amp; Paste Roster Report Here'!$M376="HT",1,0),0)</f>
        <v>0</v>
      </c>
      <c r="BH379" s="73">
        <f t="shared" si="86"/>
        <v>0</v>
      </c>
      <c r="BI379" s="120">
        <f>IF('Copy &amp; Paste Roster Report Here'!$A376=BI$7,IF('Copy &amp; Paste Roster Report Here'!$M376="MT",1,0),0)</f>
        <v>0</v>
      </c>
      <c r="BJ379" s="120">
        <f>IF('Copy &amp; Paste Roster Report Here'!$A376=BJ$7,IF('Copy &amp; Paste Roster Report Here'!$M376="MT",1,0),0)</f>
        <v>0</v>
      </c>
      <c r="BK379" s="120">
        <f>IF('Copy &amp; Paste Roster Report Here'!$A376=BK$7,IF('Copy &amp; Paste Roster Report Here'!$M376="MT",1,0),0)</f>
        <v>0</v>
      </c>
      <c r="BL379" s="120">
        <f>IF('Copy &amp; Paste Roster Report Here'!$A376=BL$7,IF('Copy &amp; Paste Roster Report Here'!$M376="MT",1,0),0)</f>
        <v>0</v>
      </c>
      <c r="BM379" s="120">
        <f>IF('Copy &amp; Paste Roster Report Here'!$A376=BM$7,IF('Copy &amp; Paste Roster Report Here'!$M376="MT",1,0),0)</f>
        <v>0</v>
      </c>
      <c r="BN379" s="120">
        <f>IF('Copy &amp; Paste Roster Report Here'!$A376=BN$7,IF('Copy &amp; Paste Roster Report Here'!$M376="MT",1,0),0)</f>
        <v>0</v>
      </c>
      <c r="BO379" s="120">
        <f>IF('Copy &amp; Paste Roster Report Here'!$A376=BO$7,IF('Copy &amp; Paste Roster Report Here'!$M376="MT",1,0),0)</f>
        <v>0</v>
      </c>
      <c r="BP379" s="120">
        <f>IF('Copy &amp; Paste Roster Report Here'!$A376=BP$7,IF('Copy &amp; Paste Roster Report Here'!$M376="MT",1,0),0)</f>
        <v>0</v>
      </c>
      <c r="BQ379" s="120">
        <f>IF('Copy &amp; Paste Roster Report Here'!$A376=BQ$7,IF('Copy &amp; Paste Roster Report Here'!$M376="MT",1,0),0)</f>
        <v>0</v>
      </c>
      <c r="BR379" s="120">
        <f>IF('Copy &amp; Paste Roster Report Here'!$A376=BR$7,IF('Copy &amp; Paste Roster Report Here'!$M376="MT",1,0),0)</f>
        <v>0</v>
      </c>
      <c r="BS379" s="120">
        <f>IF('Copy &amp; Paste Roster Report Here'!$A376=BS$7,IF('Copy &amp; Paste Roster Report Here'!$M376="MT",1,0),0)</f>
        <v>0</v>
      </c>
      <c r="BT379" s="73">
        <f t="shared" si="87"/>
        <v>0</v>
      </c>
      <c r="BU379" s="121">
        <f>IF('Copy &amp; Paste Roster Report Here'!$A376=BU$7,IF('Copy &amp; Paste Roster Report Here'!$M376="fy",1,0),0)</f>
        <v>0</v>
      </c>
      <c r="BV379" s="121">
        <f>IF('Copy &amp; Paste Roster Report Here'!$A376=BV$7,IF('Copy &amp; Paste Roster Report Here'!$M376="fy",1,0),0)</f>
        <v>0</v>
      </c>
      <c r="BW379" s="121">
        <f>IF('Copy &amp; Paste Roster Report Here'!$A376=BW$7,IF('Copy &amp; Paste Roster Report Here'!$M376="fy",1,0),0)</f>
        <v>0</v>
      </c>
      <c r="BX379" s="121">
        <f>IF('Copy &amp; Paste Roster Report Here'!$A376=BX$7,IF('Copy &amp; Paste Roster Report Here'!$M376="fy",1,0),0)</f>
        <v>0</v>
      </c>
      <c r="BY379" s="121">
        <f>IF('Copy &amp; Paste Roster Report Here'!$A376=BY$7,IF('Copy &amp; Paste Roster Report Here'!$M376="fy",1,0),0)</f>
        <v>0</v>
      </c>
      <c r="BZ379" s="121">
        <f>IF('Copy &amp; Paste Roster Report Here'!$A376=BZ$7,IF('Copy &amp; Paste Roster Report Here'!$M376="fy",1,0),0)</f>
        <v>0</v>
      </c>
      <c r="CA379" s="121">
        <f>IF('Copy &amp; Paste Roster Report Here'!$A376=CA$7,IF('Copy &amp; Paste Roster Report Here'!$M376="fy",1,0),0)</f>
        <v>0</v>
      </c>
      <c r="CB379" s="121">
        <f>IF('Copy &amp; Paste Roster Report Here'!$A376=CB$7,IF('Copy &amp; Paste Roster Report Here'!$M376="fy",1,0),0)</f>
        <v>0</v>
      </c>
      <c r="CC379" s="121">
        <f>IF('Copy &amp; Paste Roster Report Here'!$A376=CC$7,IF('Copy &amp; Paste Roster Report Here'!$M376="fy",1,0),0)</f>
        <v>0</v>
      </c>
      <c r="CD379" s="121">
        <f>IF('Copy &amp; Paste Roster Report Here'!$A376=CD$7,IF('Copy &amp; Paste Roster Report Here'!$M376="fy",1,0),0)</f>
        <v>0</v>
      </c>
      <c r="CE379" s="121">
        <f>IF('Copy &amp; Paste Roster Report Here'!$A376=CE$7,IF('Copy &amp; Paste Roster Report Here'!$M376="fy",1,0),0)</f>
        <v>0</v>
      </c>
      <c r="CF379" s="73">
        <f t="shared" si="88"/>
        <v>0</v>
      </c>
      <c r="CG379" s="122">
        <f>IF('Copy &amp; Paste Roster Report Here'!$A376=CG$7,IF('Copy &amp; Paste Roster Report Here'!$M376="RH",1,0),0)</f>
        <v>0</v>
      </c>
      <c r="CH379" s="122">
        <f>IF('Copy &amp; Paste Roster Report Here'!$A376=CH$7,IF('Copy &amp; Paste Roster Report Here'!$M376="RH",1,0),0)</f>
        <v>0</v>
      </c>
      <c r="CI379" s="122">
        <f>IF('Copy &amp; Paste Roster Report Here'!$A376=CI$7,IF('Copy &amp; Paste Roster Report Here'!$M376="RH",1,0),0)</f>
        <v>0</v>
      </c>
      <c r="CJ379" s="122">
        <f>IF('Copy &amp; Paste Roster Report Here'!$A376=CJ$7,IF('Copy &amp; Paste Roster Report Here'!$M376="RH",1,0),0)</f>
        <v>0</v>
      </c>
      <c r="CK379" s="122">
        <f>IF('Copy &amp; Paste Roster Report Here'!$A376=CK$7,IF('Copy &amp; Paste Roster Report Here'!$M376="RH",1,0),0)</f>
        <v>0</v>
      </c>
      <c r="CL379" s="122">
        <f>IF('Copy &amp; Paste Roster Report Here'!$A376=CL$7,IF('Copy &amp; Paste Roster Report Here'!$M376="RH",1,0),0)</f>
        <v>0</v>
      </c>
      <c r="CM379" s="122">
        <f>IF('Copy &amp; Paste Roster Report Here'!$A376=CM$7,IF('Copy &amp; Paste Roster Report Here'!$M376="RH",1,0),0)</f>
        <v>0</v>
      </c>
      <c r="CN379" s="122">
        <f>IF('Copy &amp; Paste Roster Report Here'!$A376=CN$7,IF('Copy &amp; Paste Roster Report Here'!$M376="RH",1,0),0)</f>
        <v>0</v>
      </c>
      <c r="CO379" s="122">
        <f>IF('Copy &amp; Paste Roster Report Here'!$A376=CO$7,IF('Copy &amp; Paste Roster Report Here'!$M376="RH",1,0),0)</f>
        <v>0</v>
      </c>
      <c r="CP379" s="122">
        <f>IF('Copy &amp; Paste Roster Report Here'!$A376=CP$7,IF('Copy &amp; Paste Roster Report Here'!$M376="RH",1,0),0)</f>
        <v>0</v>
      </c>
      <c r="CQ379" s="122">
        <f>IF('Copy &amp; Paste Roster Report Here'!$A376=CQ$7,IF('Copy &amp; Paste Roster Report Here'!$M376="RH",1,0),0)</f>
        <v>0</v>
      </c>
      <c r="CR379" s="73">
        <f t="shared" si="89"/>
        <v>0</v>
      </c>
      <c r="CS379" s="123">
        <f>IF('Copy &amp; Paste Roster Report Here'!$A376=CS$7,IF('Copy &amp; Paste Roster Report Here'!$M376="QT",1,0),0)</f>
        <v>0</v>
      </c>
      <c r="CT379" s="123">
        <f>IF('Copy &amp; Paste Roster Report Here'!$A376=CT$7,IF('Copy &amp; Paste Roster Report Here'!$M376="QT",1,0),0)</f>
        <v>0</v>
      </c>
      <c r="CU379" s="123">
        <f>IF('Copy &amp; Paste Roster Report Here'!$A376=CU$7,IF('Copy &amp; Paste Roster Report Here'!$M376="QT",1,0),0)</f>
        <v>0</v>
      </c>
      <c r="CV379" s="123">
        <f>IF('Copy &amp; Paste Roster Report Here'!$A376=CV$7,IF('Copy &amp; Paste Roster Report Here'!$M376="QT",1,0),0)</f>
        <v>0</v>
      </c>
      <c r="CW379" s="123">
        <f>IF('Copy &amp; Paste Roster Report Here'!$A376=CW$7,IF('Copy &amp; Paste Roster Report Here'!$M376="QT",1,0),0)</f>
        <v>0</v>
      </c>
      <c r="CX379" s="123">
        <f>IF('Copy &amp; Paste Roster Report Here'!$A376=CX$7,IF('Copy &amp; Paste Roster Report Here'!$M376="QT",1,0),0)</f>
        <v>0</v>
      </c>
      <c r="CY379" s="123">
        <f>IF('Copy &amp; Paste Roster Report Here'!$A376=CY$7,IF('Copy &amp; Paste Roster Report Here'!$M376="QT",1,0),0)</f>
        <v>0</v>
      </c>
      <c r="CZ379" s="123">
        <f>IF('Copy &amp; Paste Roster Report Here'!$A376=CZ$7,IF('Copy &amp; Paste Roster Report Here'!$M376="QT",1,0),0)</f>
        <v>0</v>
      </c>
      <c r="DA379" s="123">
        <f>IF('Copy &amp; Paste Roster Report Here'!$A376=DA$7,IF('Copy &amp; Paste Roster Report Here'!$M376="QT",1,0),0)</f>
        <v>0</v>
      </c>
      <c r="DB379" s="123">
        <f>IF('Copy &amp; Paste Roster Report Here'!$A376=DB$7,IF('Copy &amp; Paste Roster Report Here'!$M376="QT",1,0),0)</f>
        <v>0</v>
      </c>
      <c r="DC379" s="123">
        <f>IF('Copy &amp; Paste Roster Report Here'!$A376=DC$7,IF('Copy &amp; Paste Roster Report Here'!$M376="QT",1,0),0)</f>
        <v>0</v>
      </c>
      <c r="DD379" s="73">
        <f t="shared" si="90"/>
        <v>0</v>
      </c>
      <c r="DE379" s="124">
        <f>IF('Copy &amp; Paste Roster Report Here'!$A376=DE$7,IF('Copy &amp; Paste Roster Report Here'!$M376="xxxxxxxxxxx",1,0),0)</f>
        <v>0</v>
      </c>
      <c r="DF379" s="124">
        <f>IF('Copy &amp; Paste Roster Report Here'!$A376=DF$7,IF('Copy &amp; Paste Roster Report Here'!$M376="xxxxxxxxxxx",1,0),0)</f>
        <v>0</v>
      </c>
      <c r="DG379" s="124">
        <f>IF('Copy &amp; Paste Roster Report Here'!$A376=DG$7,IF('Copy &amp; Paste Roster Report Here'!$M376="xxxxxxxxxxx",1,0),0)</f>
        <v>0</v>
      </c>
      <c r="DH379" s="124">
        <f>IF('Copy &amp; Paste Roster Report Here'!$A376=DH$7,IF('Copy &amp; Paste Roster Report Here'!$M376="xxxxxxxxxxx",1,0),0)</f>
        <v>0</v>
      </c>
      <c r="DI379" s="124">
        <f>IF('Copy &amp; Paste Roster Report Here'!$A376=DI$7,IF('Copy &amp; Paste Roster Report Here'!$M376="xxxxxxxxxxx",1,0),0)</f>
        <v>0</v>
      </c>
      <c r="DJ379" s="124">
        <f>IF('Copy &amp; Paste Roster Report Here'!$A376=DJ$7,IF('Copy &amp; Paste Roster Report Here'!$M376="xxxxxxxxxxx",1,0),0)</f>
        <v>0</v>
      </c>
      <c r="DK379" s="124">
        <f>IF('Copy &amp; Paste Roster Report Here'!$A376=DK$7,IF('Copy &amp; Paste Roster Report Here'!$M376="xxxxxxxxxxx",1,0),0)</f>
        <v>0</v>
      </c>
      <c r="DL379" s="124">
        <f>IF('Copy &amp; Paste Roster Report Here'!$A376=DL$7,IF('Copy &amp; Paste Roster Report Here'!$M376="xxxxxxxxxxx",1,0),0)</f>
        <v>0</v>
      </c>
      <c r="DM379" s="124">
        <f>IF('Copy &amp; Paste Roster Report Here'!$A376=DM$7,IF('Copy &amp; Paste Roster Report Here'!$M376="xxxxxxxxxxx",1,0),0)</f>
        <v>0</v>
      </c>
      <c r="DN379" s="124">
        <f>IF('Copy &amp; Paste Roster Report Here'!$A376=DN$7,IF('Copy &amp; Paste Roster Report Here'!$M376="xxxxxxxxxxx",1,0),0)</f>
        <v>0</v>
      </c>
      <c r="DO379" s="124">
        <f>IF('Copy &amp; Paste Roster Report Here'!$A376=DO$7,IF('Copy &amp; Paste Roster Report Here'!$M376="xxxxxxxxxxx",1,0),0)</f>
        <v>0</v>
      </c>
      <c r="DP379" s="125">
        <f t="shared" si="91"/>
        <v>0</v>
      </c>
      <c r="DQ379" s="126">
        <f t="shared" si="92"/>
        <v>0</v>
      </c>
    </row>
    <row r="380" spans="1:121" x14ac:dyDescent="0.2">
      <c r="A380" s="111">
        <f t="shared" si="78"/>
        <v>0</v>
      </c>
      <c r="B380" s="111">
        <f t="shared" si="79"/>
        <v>0</v>
      </c>
      <c r="C380" s="112">
        <f>+('Copy &amp; Paste Roster Report Here'!$P377-'Copy &amp; Paste Roster Report Here'!$O377)/30</f>
        <v>0</v>
      </c>
      <c r="D380" s="112">
        <f>+('Copy &amp; Paste Roster Report Here'!$P377-'Copy &amp; Paste Roster Report Here'!$O377)</f>
        <v>0</v>
      </c>
      <c r="E380" s="111">
        <f>'Copy &amp; Paste Roster Report Here'!N377</f>
        <v>0</v>
      </c>
      <c r="F380" s="111" t="str">
        <f t="shared" si="80"/>
        <v>N</v>
      </c>
      <c r="G380" s="111">
        <f>'Copy &amp; Paste Roster Report Here'!R377</f>
        <v>0</v>
      </c>
      <c r="H380" s="113">
        <f t="shared" si="81"/>
        <v>0</v>
      </c>
      <c r="I380" s="112">
        <f>IF(F380="N",$F$5-'Copy &amp; Paste Roster Report Here'!O377,+'Copy &amp; Paste Roster Report Here'!Q377-'Copy &amp; Paste Roster Report Here'!O377)</f>
        <v>0</v>
      </c>
      <c r="J380" s="114">
        <f t="shared" si="82"/>
        <v>0</v>
      </c>
      <c r="K380" s="114">
        <f t="shared" si="83"/>
        <v>0</v>
      </c>
      <c r="L380" s="115">
        <f>'Copy &amp; Paste Roster Report Here'!F377</f>
        <v>0</v>
      </c>
      <c r="M380" s="116">
        <f t="shared" si="84"/>
        <v>0</v>
      </c>
      <c r="N380" s="117">
        <f>IF('Copy &amp; Paste Roster Report Here'!$A377='Analytical Tests'!N$7,IF($F380="Y",+$H380*N$6,0),0)</f>
        <v>0</v>
      </c>
      <c r="O380" s="117">
        <f>IF('Copy &amp; Paste Roster Report Here'!$A377='Analytical Tests'!O$7,IF($F380="Y",+$H380*O$6,0),0)</f>
        <v>0</v>
      </c>
      <c r="P380" s="117">
        <f>IF('Copy &amp; Paste Roster Report Here'!$A377='Analytical Tests'!P$7,IF($F380="Y",+$H380*P$6,0),0)</f>
        <v>0</v>
      </c>
      <c r="Q380" s="117">
        <f>IF('Copy &amp; Paste Roster Report Here'!$A377='Analytical Tests'!Q$7,IF($F380="Y",+$H380*Q$6,0),0)</f>
        <v>0</v>
      </c>
      <c r="R380" s="117">
        <f>IF('Copy &amp; Paste Roster Report Here'!$A377='Analytical Tests'!R$7,IF($F380="Y",+$H380*R$6,0),0)</f>
        <v>0</v>
      </c>
      <c r="S380" s="117">
        <f>IF('Copy &amp; Paste Roster Report Here'!$A377='Analytical Tests'!S$7,IF($F380="Y",+$H380*S$6,0),0)</f>
        <v>0</v>
      </c>
      <c r="T380" s="117">
        <f>IF('Copy &amp; Paste Roster Report Here'!$A377='Analytical Tests'!T$7,IF($F380="Y",+$H380*T$6,0),0)</f>
        <v>0</v>
      </c>
      <c r="U380" s="117">
        <f>IF('Copy &amp; Paste Roster Report Here'!$A377='Analytical Tests'!U$7,IF($F380="Y",+$H380*U$6,0),0)</f>
        <v>0</v>
      </c>
      <c r="V380" s="117">
        <f>IF('Copy &amp; Paste Roster Report Here'!$A377='Analytical Tests'!V$7,IF($F380="Y",+$H380*V$6,0),0)</f>
        <v>0</v>
      </c>
      <c r="W380" s="117">
        <f>IF('Copy &amp; Paste Roster Report Here'!$A377='Analytical Tests'!W$7,IF($F380="Y",+$H380*W$6,0),0)</f>
        <v>0</v>
      </c>
      <c r="X380" s="117">
        <f>IF('Copy &amp; Paste Roster Report Here'!$A377='Analytical Tests'!X$7,IF($F380="Y",+$H380*X$6,0),0)</f>
        <v>0</v>
      </c>
      <c r="Y380" s="117" t="b">
        <f>IF('Copy &amp; Paste Roster Report Here'!$A377='Analytical Tests'!Y$7,IF($F380="N",IF($J380&gt;=$C380,Y$6,+($I380/$D380)*Y$6),0))</f>
        <v>0</v>
      </c>
      <c r="Z380" s="117" t="b">
        <f>IF('Copy &amp; Paste Roster Report Here'!$A377='Analytical Tests'!Z$7,IF($F380="N",IF($J380&gt;=$C380,Z$6,+($I380/$D380)*Z$6),0))</f>
        <v>0</v>
      </c>
      <c r="AA380" s="117" t="b">
        <f>IF('Copy &amp; Paste Roster Report Here'!$A377='Analytical Tests'!AA$7,IF($F380="N",IF($J380&gt;=$C380,AA$6,+($I380/$D380)*AA$6),0))</f>
        <v>0</v>
      </c>
      <c r="AB380" s="117" t="b">
        <f>IF('Copy &amp; Paste Roster Report Here'!$A377='Analytical Tests'!AB$7,IF($F380="N",IF($J380&gt;=$C380,AB$6,+($I380/$D380)*AB$6),0))</f>
        <v>0</v>
      </c>
      <c r="AC380" s="117" t="b">
        <f>IF('Copy &amp; Paste Roster Report Here'!$A377='Analytical Tests'!AC$7,IF($F380="N",IF($J380&gt;=$C380,AC$6,+($I380/$D380)*AC$6),0))</f>
        <v>0</v>
      </c>
      <c r="AD380" s="117" t="b">
        <f>IF('Copy &amp; Paste Roster Report Here'!$A377='Analytical Tests'!AD$7,IF($F380="N",IF($J380&gt;=$C380,AD$6,+($I380/$D380)*AD$6),0))</f>
        <v>0</v>
      </c>
      <c r="AE380" s="117" t="b">
        <f>IF('Copy &amp; Paste Roster Report Here'!$A377='Analytical Tests'!AE$7,IF($F380="N",IF($J380&gt;=$C380,AE$6,+($I380/$D380)*AE$6),0))</f>
        <v>0</v>
      </c>
      <c r="AF380" s="117" t="b">
        <f>IF('Copy &amp; Paste Roster Report Here'!$A377='Analytical Tests'!AF$7,IF($F380="N",IF($J380&gt;=$C380,AF$6,+($I380/$D380)*AF$6),0))</f>
        <v>0</v>
      </c>
      <c r="AG380" s="117" t="b">
        <f>IF('Copy &amp; Paste Roster Report Here'!$A377='Analytical Tests'!AG$7,IF($F380="N",IF($J380&gt;=$C380,AG$6,+($I380/$D380)*AG$6),0))</f>
        <v>0</v>
      </c>
      <c r="AH380" s="117" t="b">
        <f>IF('Copy &amp; Paste Roster Report Here'!$A377='Analytical Tests'!AH$7,IF($F380="N",IF($J380&gt;=$C380,AH$6,+($I380/$D380)*AH$6),0))</f>
        <v>0</v>
      </c>
      <c r="AI380" s="117" t="b">
        <f>IF('Copy &amp; Paste Roster Report Here'!$A377='Analytical Tests'!AI$7,IF($F380="N",IF($J380&gt;=$C380,AI$6,+($I380/$D380)*AI$6),0))</f>
        <v>0</v>
      </c>
      <c r="AJ380" s="79"/>
      <c r="AK380" s="118">
        <f>IF('Copy &amp; Paste Roster Report Here'!$A377=AK$7,IF('Copy &amp; Paste Roster Report Here'!$M377="FT",1,0),0)</f>
        <v>0</v>
      </c>
      <c r="AL380" s="118">
        <f>IF('Copy &amp; Paste Roster Report Here'!$A377=AL$7,IF('Copy &amp; Paste Roster Report Here'!$M377="FT",1,0),0)</f>
        <v>0</v>
      </c>
      <c r="AM380" s="118">
        <f>IF('Copy &amp; Paste Roster Report Here'!$A377=AM$7,IF('Copy &amp; Paste Roster Report Here'!$M377="FT",1,0),0)</f>
        <v>0</v>
      </c>
      <c r="AN380" s="118">
        <f>IF('Copy &amp; Paste Roster Report Here'!$A377=AN$7,IF('Copy &amp; Paste Roster Report Here'!$M377="FT",1,0),0)</f>
        <v>0</v>
      </c>
      <c r="AO380" s="118">
        <f>IF('Copy &amp; Paste Roster Report Here'!$A377=AO$7,IF('Copy &amp; Paste Roster Report Here'!$M377="FT",1,0),0)</f>
        <v>0</v>
      </c>
      <c r="AP380" s="118">
        <f>IF('Copy &amp; Paste Roster Report Here'!$A377=AP$7,IF('Copy &amp; Paste Roster Report Here'!$M377="FT",1,0),0)</f>
        <v>0</v>
      </c>
      <c r="AQ380" s="118">
        <f>IF('Copy &amp; Paste Roster Report Here'!$A377=AQ$7,IF('Copy &amp; Paste Roster Report Here'!$M377="FT",1,0),0)</f>
        <v>0</v>
      </c>
      <c r="AR380" s="118">
        <f>IF('Copy &amp; Paste Roster Report Here'!$A377=AR$7,IF('Copy &amp; Paste Roster Report Here'!$M377="FT",1,0),0)</f>
        <v>0</v>
      </c>
      <c r="AS380" s="118">
        <f>IF('Copy &amp; Paste Roster Report Here'!$A377=AS$7,IF('Copy &amp; Paste Roster Report Here'!$M377="FT",1,0),0)</f>
        <v>0</v>
      </c>
      <c r="AT380" s="118">
        <f>IF('Copy &amp; Paste Roster Report Here'!$A377=AT$7,IF('Copy &amp; Paste Roster Report Here'!$M377="FT",1,0),0)</f>
        <v>0</v>
      </c>
      <c r="AU380" s="118">
        <f>IF('Copy &amp; Paste Roster Report Here'!$A377=AU$7,IF('Copy &amp; Paste Roster Report Here'!$M377="FT",1,0),0)</f>
        <v>0</v>
      </c>
      <c r="AV380" s="73">
        <f t="shared" si="85"/>
        <v>0</v>
      </c>
      <c r="AW380" s="119">
        <f>IF('Copy &amp; Paste Roster Report Here'!$A377=AW$7,IF('Copy &amp; Paste Roster Report Here'!$M377="HT",1,0),0)</f>
        <v>0</v>
      </c>
      <c r="AX380" s="119">
        <f>IF('Copy &amp; Paste Roster Report Here'!$A377=AX$7,IF('Copy &amp; Paste Roster Report Here'!$M377="HT",1,0),0)</f>
        <v>0</v>
      </c>
      <c r="AY380" s="119">
        <f>IF('Copy &amp; Paste Roster Report Here'!$A377=AY$7,IF('Copy &amp; Paste Roster Report Here'!$M377="HT",1,0),0)</f>
        <v>0</v>
      </c>
      <c r="AZ380" s="119">
        <f>IF('Copy &amp; Paste Roster Report Here'!$A377=AZ$7,IF('Copy &amp; Paste Roster Report Here'!$M377="HT",1,0),0)</f>
        <v>0</v>
      </c>
      <c r="BA380" s="119">
        <f>IF('Copy &amp; Paste Roster Report Here'!$A377=BA$7,IF('Copy &amp; Paste Roster Report Here'!$M377="HT",1,0),0)</f>
        <v>0</v>
      </c>
      <c r="BB380" s="119">
        <f>IF('Copy &amp; Paste Roster Report Here'!$A377=BB$7,IF('Copy &amp; Paste Roster Report Here'!$M377="HT",1,0),0)</f>
        <v>0</v>
      </c>
      <c r="BC380" s="119">
        <f>IF('Copy &amp; Paste Roster Report Here'!$A377=BC$7,IF('Copy &amp; Paste Roster Report Here'!$M377="HT",1,0),0)</f>
        <v>0</v>
      </c>
      <c r="BD380" s="119">
        <f>IF('Copy &amp; Paste Roster Report Here'!$A377=BD$7,IF('Copy &amp; Paste Roster Report Here'!$M377="HT",1,0),0)</f>
        <v>0</v>
      </c>
      <c r="BE380" s="119">
        <f>IF('Copy &amp; Paste Roster Report Here'!$A377=BE$7,IF('Copy &amp; Paste Roster Report Here'!$M377="HT",1,0),0)</f>
        <v>0</v>
      </c>
      <c r="BF380" s="119">
        <f>IF('Copy &amp; Paste Roster Report Here'!$A377=BF$7,IF('Copy &amp; Paste Roster Report Here'!$M377="HT",1,0),0)</f>
        <v>0</v>
      </c>
      <c r="BG380" s="119">
        <f>IF('Copy &amp; Paste Roster Report Here'!$A377=BG$7,IF('Copy &amp; Paste Roster Report Here'!$M377="HT",1,0),0)</f>
        <v>0</v>
      </c>
      <c r="BH380" s="73">
        <f t="shared" si="86"/>
        <v>0</v>
      </c>
      <c r="BI380" s="120">
        <f>IF('Copy &amp; Paste Roster Report Here'!$A377=BI$7,IF('Copy &amp; Paste Roster Report Here'!$M377="MT",1,0),0)</f>
        <v>0</v>
      </c>
      <c r="BJ380" s="120">
        <f>IF('Copy &amp; Paste Roster Report Here'!$A377=BJ$7,IF('Copy &amp; Paste Roster Report Here'!$M377="MT",1,0),0)</f>
        <v>0</v>
      </c>
      <c r="BK380" s="120">
        <f>IF('Copy &amp; Paste Roster Report Here'!$A377=BK$7,IF('Copy &amp; Paste Roster Report Here'!$M377="MT",1,0),0)</f>
        <v>0</v>
      </c>
      <c r="BL380" s="120">
        <f>IF('Copy &amp; Paste Roster Report Here'!$A377=BL$7,IF('Copy &amp; Paste Roster Report Here'!$M377="MT",1,0),0)</f>
        <v>0</v>
      </c>
      <c r="BM380" s="120">
        <f>IF('Copy &amp; Paste Roster Report Here'!$A377=BM$7,IF('Copy &amp; Paste Roster Report Here'!$M377="MT",1,0),0)</f>
        <v>0</v>
      </c>
      <c r="BN380" s="120">
        <f>IF('Copy &amp; Paste Roster Report Here'!$A377=BN$7,IF('Copy &amp; Paste Roster Report Here'!$M377="MT",1,0),0)</f>
        <v>0</v>
      </c>
      <c r="BO380" s="120">
        <f>IF('Copy &amp; Paste Roster Report Here'!$A377=BO$7,IF('Copy &amp; Paste Roster Report Here'!$M377="MT",1,0),0)</f>
        <v>0</v>
      </c>
      <c r="BP380" s="120">
        <f>IF('Copy &amp; Paste Roster Report Here'!$A377=BP$7,IF('Copy &amp; Paste Roster Report Here'!$M377="MT",1,0),0)</f>
        <v>0</v>
      </c>
      <c r="BQ380" s="120">
        <f>IF('Copy &amp; Paste Roster Report Here'!$A377=BQ$7,IF('Copy &amp; Paste Roster Report Here'!$M377="MT",1,0),0)</f>
        <v>0</v>
      </c>
      <c r="BR380" s="120">
        <f>IF('Copy &amp; Paste Roster Report Here'!$A377=BR$7,IF('Copy &amp; Paste Roster Report Here'!$M377="MT",1,0),0)</f>
        <v>0</v>
      </c>
      <c r="BS380" s="120">
        <f>IF('Copy &amp; Paste Roster Report Here'!$A377=BS$7,IF('Copy &amp; Paste Roster Report Here'!$M377="MT",1,0),0)</f>
        <v>0</v>
      </c>
      <c r="BT380" s="73">
        <f t="shared" si="87"/>
        <v>0</v>
      </c>
      <c r="BU380" s="121">
        <f>IF('Copy &amp; Paste Roster Report Here'!$A377=BU$7,IF('Copy &amp; Paste Roster Report Here'!$M377="fy",1,0),0)</f>
        <v>0</v>
      </c>
      <c r="BV380" s="121">
        <f>IF('Copy &amp; Paste Roster Report Here'!$A377=BV$7,IF('Copy &amp; Paste Roster Report Here'!$M377="fy",1,0),0)</f>
        <v>0</v>
      </c>
      <c r="BW380" s="121">
        <f>IF('Copy &amp; Paste Roster Report Here'!$A377=BW$7,IF('Copy &amp; Paste Roster Report Here'!$M377="fy",1,0),0)</f>
        <v>0</v>
      </c>
      <c r="BX380" s="121">
        <f>IF('Copy &amp; Paste Roster Report Here'!$A377=BX$7,IF('Copy &amp; Paste Roster Report Here'!$M377="fy",1,0),0)</f>
        <v>0</v>
      </c>
      <c r="BY380" s="121">
        <f>IF('Copy &amp; Paste Roster Report Here'!$A377=BY$7,IF('Copy &amp; Paste Roster Report Here'!$M377="fy",1,0),0)</f>
        <v>0</v>
      </c>
      <c r="BZ380" s="121">
        <f>IF('Copy &amp; Paste Roster Report Here'!$A377=BZ$7,IF('Copy &amp; Paste Roster Report Here'!$M377="fy",1,0),0)</f>
        <v>0</v>
      </c>
      <c r="CA380" s="121">
        <f>IF('Copy &amp; Paste Roster Report Here'!$A377=CA$7,IF('Copy &amp; Paste Roster Report Here'!$M377="fy",1,0),0)</f>
        <v>0</v>
      </c>
      <c r="CB380" s="121">
        <f>IF('Copy &amp; Paste Roster Report Here'!$A377=CB$7,IF('Copy &amp; Paste Roster Report Here'!$M377="fy",1,0),0)</f>
        <v>0</v>
      </c>
      <c r="CC380" s="121">
        <f>IF('Copy &amp; Paste Roster Report Here'!$A377=CC$7,IF('Copy &amp; Paste Roster Report Here'!$M377="fy",1,0),0)</f>
        <v>0</v>
      </c>
      <c r="CD380" s="121">
        <f>IF('Copy &amp; Paste Roster Report Here'!$A377=CD$7,IF('Copy &amp; Paste Roster Report Here'!$M377="fy",1,0),0)</f>
        <v>0</v>
      </c>
      <c r="CE380" s="121">
        <f>IF('Copy &amp; Paste Roster Report Here'!$A377=CE$7,IF('Copy &amp; Paste Roster Report Here'!$M377="fy",1,0),0)</f>
        <v>0</v>
      </c>
      <c r="CF380" s="73">
        <f t="shared" si="88"/>
        <v>0</v>
      </c>
      <c r="CG380" s="122">
        <f>IF('Copy &amp; Paste Roster Report Here'!$A377=CG$7,IF('Copy &amp; Paste Roster Report Here'!$M377="RH",1,0),0)</f>
        <v>0</v>
      </c>
      <c r="CH380" s="122">
        <f>IF('Copy &amp; Paste Roster Report Here'!$A377=CH$7,IF('Copy &amp; Paste Roster Report Here'!$M377="RH",1,0),0)</f>
        <v>0</v>
      </c>
      <c r="CI380" s="122">
        <f>IF('Copy &amp; Paste Roster Report Here'!$A377=CI$7,IF('Copy &amp; Paste Roster Report Here'!$M377="RH",1,0),0)</f>
        <v>0</v>
      </c>
      <c r="CJ380" s="122">
        <f>IF('Copy &amp; Paste Roster Report Here'!$A377=CJ$7,IF('Copy &amp; Paste Roster Report Here'!$M377="RH",1,0),0)</f>
        <v>0</v>
      </c>
      <c r="CK380" s="122">
        <f>IF('Copy &amp; Paste Roster Report Here'!$A377=CK$7,IF('Copy &amp; Paste Roster Report Here'!$M377="RH",1,0),0)</f>
        <v>0</v>
      </c>
      <c r="CL380" s="122">
        <f>IF('Copy &amp; Paste Roster Report Here'!$A377=CL$7,IF('Copy &amp; Paste Roster Report Here'!$M377="RH",1,0),0)</f>
        <v>0</v>
      </c>
      <c r="CM380" s="122">
        <f>IF('Copy &amp; Paste Roster Report Here'!$A377=CM$7,IF('Copy &amp; Paste Roster Report Here'!$M377="RH",1,0),0)</f>
        <v>0</v>
      </c>
      <c r="CN380" s="122">
        <f>IF('Copy &amp; Paste Roster Report Here'!$A377=CN$7,IF('Copy &amp; Paste Roster Report Here'!$M377="RH",1,0),0)</f>
        <v>0</v>
      </c>
      <c r="CO380" s="122">
        <f>IF('Copy &amp; Paste Roster Report Here'!$A377=CO$7,IF('Copy &amp; Paste Roster Report Here'!$M377="RH",1,0),0)</f>
        <v>0</v>
      </c>
      <c r="CP380" s="122">
        <f>IF('Copy &amp; Paste Roster Report Here'!$A377=CP$7,IF('Copy &amp; Paste Roster Report Here'!$M377="RH",1,0),0)</f>
        <v>0</v>
      </c>
      <c r="CQ380" s="122">
        <f>IF('Copy &amp; Paste Roster Report Here'!$A377=CQ$7,IF('Copy &amp; Paste Roster Report Here'!$M377="RH",1,0),0)</f>
        <v>0</v>
      </c>
      <c r="CR380" s="73">
        <f t="shared" si="89"/>
        <v>0</v>
      </c>
      <c r="CS380" s="123">
        <f>IF('Copy &amp; Paste Roster Report Here'!$A377=CS$7,IF('Copy &amp; Paste Roster Report Here'!$M377="QT",1,0),0)</f>
        <v>0</v>
      </c>
      <c r="CT380" s="123">
        <f>IF('Copy &amp; Paste Roster Report Here'!$A377=CT$7,IF('Copy &amp; Paste Roster Report Here'!$M377="QT",1,0),0)</f>
        <v>0</v>
      </c>
      <c r="CU380" s="123">
        <f>IF('Copy &amp; Paste Roster Report Here'!$A377=CU$7,IF('Copy &amp; Paste Roster Report Here'!$M377="QT",1,0),0)</f>
        <v>0</v>
      </c>
      <c r="CV380" s="123">
        <f>IF('Copy &amp; Paste Roster Report Here'!$A377=CV$7,IF('Copy &amp; Paste Roster Report Here'!$M377="QT",1,0),0)</f>
        <v>0</v>
      </c>
      <c r="CW380" s="123">
        <f>IF('Copy &amp; Paste Roster Report Here'!$A377=CW$7,IF('Copy &amp; Paste Roster Report Here'!$M377="QT",1,0),0)</f>
        <v>0</v>
      </c>
      <c r="CX380" s="123">
        <f>IF('Copy &amp; Paste Roster Report Here'!$A377=CX$7,IF('Copy &amp; Paste Roster Report Here'!$M377="QT",1,0),0)</f>
        <v>0</v>
      </c>
      <c r="CY380" s="123">
        <f>IF('Copy &amp; Paste Roster Report Here'!$A377=CY$7,IF('Copy &amp; Paste Roster Report Here'!$M377="QT",1,0),0)</f>
        <v>0</v>
      </c>
      <c r="CZ380" s="123">
        <f>IF('Copy &amp; Paste Roster Report Here'!$A377=CZ$7,IF('Copy &amp; Paste Roster Report Here'!$M377="QT",1,0),0)</f>
        <v>0</v>
      </c>
      <c r="DA380" s="123">
        <f>IF('Copy &amp; Paste Roster Report Here'!$A377=DA$7,IF('Copy &amp; Paste Roster Report Here'!$M377="QT",1,0),0)</f>
        <v>0</v>
      </c>
      <c r="DB380" s="123">
        <f>IF('Copy &amp; Paste Roster Report Here'!$A377=DB$7,IF('Copy &amp; Paste Roster Report Here'!$M377="QT",1,0),0)</f>
        <v>0</v>
      </c>
      <c r="DC380" s="123">
        <f>IF('Copy &amp; Paste Roster Report Here'!$A377=DC$7,IF('Copy &amp; Paste Roster Report Here'!$M377="QT",1,0),0)</f>
        <v>0</v>
      </c>
      <c r="DD380" s="73">
        <f t="shared" si="90"/>
        <v>0</v>
      </c>
      <c r="DE380" s="124">
        <f>IF('Copy &amp; Paste Roster Report Here'!$A377=DE$7,IF('Copy &amp; Paste Roster Report Here'!$M377="xxxxxxxxxxx",1,0),0)</f>
        <v>0</v>
      </c>
      <c r="DF380" s="124">
        <f>IF('Copy &amp; Paste Roster Report Here'!$A377=DF$7,IF('Copy &amp; Paste Roster Report Here'!$M377="xxxxxxxxxxx",1,0),0)</f>
        <v>0</v>
      </c>
      <c r="DG380" s="124">
        <f>IF('Copy &amp; Paste Roster Report Here'!$A377=DG$7,IF('Copy &amp; Paste Roster Report Here'!$M377="xxxxxxxxxxx",1,0),0)</f>
        <v>0</v>
      </c>
      <c r="DH380" s="124">
        <f>IF('Copy &amp; Paste Roster Report Here'!$A377=DH$7,IF('Copy &amp; Paste Roster Report Here'!$M377="xxxxxxxxxxx",1,0),0)</f>
        <v>0</v>
      </c>
      <c r="DI380" s="124">
        <f>IF('Copy &amp; Paste Roster Report Here'!$A377=DI$7,IF('Copy &amp; Paste Roster Report Here'!$M377="xxxxxxxxxxx",1,0),0)</f>
        <v>0</v>
      </c>
      <c r="DJ380" s="124">
        <f>IF('Copy &amp; Paste Roster Report Here'!$A377=DJ$7,IF('Copy &amp; Paste Roster Report Here'!$M377="xxxxxxxxxxx",1,0),0)</f>
        <v>0</v>
      </c>
      <c r="DK380" s="124">
        <f>IF('Copy &amp; Paste Roster Report Here'!$A377=DK$7,IF('Copy &amp; Paste Roster Report Here'!$M377="xxxxxxxxxxx",1,0),0)</f>
        <v>0</v>
      </c>
      <c r="DL380" s="124">
        <f>IF('Copy &amp; Paste Roster Report Here'!$A377=DL$7,IF('Copy &amp; Paste Roster Report Here'!$M377="xxxxxxxxxxx",1,0),0)</f>
        <v>0</v>
      </c>
      <c r="DM380" s="124">
        <f>IF('Copy &amp; Paste Roster Report Here'!$A377=DM$7,IF('Copy &amp; Paste Roster Report Here'!$M377="xxxxxxxxxxx",1,0),0)</f>
        <v>0</v>
      </c>
      <c r="DN380" s="124">
        <f>IF('Copy &amp; Paste Roster Report Here'!$A377=DN$7,IF('Copy &amp; Paste Roster Report Here'!$M377="xxxxxxxxxxx",1,0),0)</f>
        <v>0</v>
      </c>
      <c r="DO380" s="124">
        <f>IF('Copy &amp; Paste Roster Report Here'!$A377=DO$7,IF('Copy &amp; Paste Roster Report Here'!$M377="xxxxxxxxxxx",1,0),0)</f>
        <v>0</v>
      </c>
      <c r="DP380" s="125">
        <f t="shared" si="91"/>
        <v>0</v>
      </c>
      <c r="DQ380" s="126">
        <f t="shared" si="92"/>
        <v>0</v>
      </c>
    </row>
    <row r="381" spans="1:121" x14ac:dyDescent="0.2">
      <c r="A381" s="111">
        <f t="shared" si="78"/>
        <v>0</v>
      </c>
      <c r="B381" s="111">
        <f t="shared" si="79"/>
        <v>0</v>
      </c>
      <c r="C381" s="112">
        <f>+('Copy &amp; Paste Roster Report Here'!$P378-'Copy &amp; Paste Roster Report Here'!$O378)/30</f>
        <v>0</v>
      </c>
      <c r="D381" s="112">
        <f>+('Copy &amp; Paste Roster Report Here'!$P378-'Copy &amp; Paste Roster Report Here'!$O378)</f>
        <v>0</v>
      </c>
      <c r="E381" s="111">
        <f>'Copy &amp; Paste Roster Report Here'!N378</f>
        <v>0</v>
      </c>
      <c r="F381" s="111" t="str">
        <f t="shared" si="80"/>
        <v>N</v>
      </c>
      <c r="G381" s="111">
        <f>'Copy &amp; Paste Roster Report Here'!R378</f>
        <v>0</v>
      </c>
      <c r="H381" s="113">
        <f t="shared" si="81"/>
        <v>0</v>
      </c>
      <c r="I381" s="112">
        <f>IF(F381="N",$F$5-'Copy &amp; Paste Roster Report Here'!O378,+'Copy &amp; Paste Roster Report Here'!Q378-'Copy &amp; Paste Roster Report Here'!O378)</f>
        <v>0</v>
      </c>
      <c r="J381" s="114">
        <f t="shared" si="82"/>
        <v>0</v>
      </c>
      <c r="K381" s="114">
        <f t="shared" si="83"/>
        <v>0</v>
      </c>
      <c r="L381" s="115">
        <f>'Copy &amp; Paste Roster Report Here'!F378</f>
        <v>0</v>
      </c>
      <c r="M381" s="116">
        <f t="shared" si="84"/>
        <v>0</v>
      </c>
      <c r="N381" s="117">
        <f>IF('Copy &amp; Paste Roster Report Here'!$A378='Analytical Tests'!N$7,IF($F381="Y",+$H381*N$6,0),0)</f>
        <v>0</v>
      </c>
      <c r="O381" s="117">
        <f>IF('Copy &amp; Paste Roster Report Here'!$A378='Analytical Tests'!O$7,IF($F381="Y",+$H381*O$6,0),0)</f>
        <v>0</v>
      </c>
      <c r="P381" s="117">
        <f>IF('Copy &amp; Paste Roster Report Here'!$A378='Analytical Tests'!P$7,IF($F381="Y",+$H381*P$6,0),0)</f>
        <v>0</v>
      </c>
      <c r="Q381" s="117">
        <f>IF('Copy &amp; Paste Roster Report Here'!$A378='Analytical Tests'!Q$7,IF($F381="Y",+$H381*Q$6,0),0)</f>
        <v>0</v>
      </c>
      <c r="R381" s="117">
        <f>IF('Copy &amp; Paste Roster Report Here'!$A378='Analytical Tests'!R$7,IF($F381="Y",+$H381*R$6,0),0)</f>
        <v>0</v>
      </c>
      <c r="S381" s="117">
        <f>IF('Copy &amp; Paste Roster Report Here'!$A378='Analytical Tests'!S$7,IF($F381="Y",+$H381*S$6,0),0)</f>
        <v>0</v>
      </c>
      <c r="T381" s="117">
        <f>IF('Copy &amp; Paste Roster Report Here'!$A378='Analytical Tests'!T$7,IF($F381="Y",+$H381*T$6,0),0)</f>
        <v>0</v>
      </c>
      <c r="U381" s="117">
        <f>IF('Copy &amp; Paste Roster Report Here'!$A378='Analytical Tests'!U$7,IF($F381="Y",+$H381*U$6,0),0)</f>
        <v>0</v>
      </c>
      <c r="V381" s="117">
        <f>IF('Copy &amp; Paste Roster Report Here'!$A378='Analytical Tests'!V$7,IF($F381="Y",+$H381*V$6,0),0)</f>
        <v>0</v>
      </c>
      <c r="W381" s="117">
        <f>IF('Copy &amp; Paste Roster Report Here'!$A378='Analytical Tests'!W$7,IF($F381="Y",+$H381*W$6,0),0)</f>
        <v>0</v>
      </c>
      <c r="X381" s="117">
        <f>IF('Copy &amp; Paste Roster Report Here'!$A378='Analytical Tests'!X$7,IF($F381="Y",+$H381*X$6,0),0)</f>
        <v>0</v>
      </c>
      <c r="Y381" s="117" t="b">
        <f>IF('Copy &amp; Paste Roster Report Here'!$A378='Analytical Tests'!Y$7,IF($F381="N",IF($J381&gt;=$C381,Y$6,+($I381/$D381)*Y$6),0))</f>
        <v>0</v>
      </c>
      <c r="Z381" s="117" t="b">
        <f>IF('Copy &amp; Paste Roster Report Here'!$A378='Analytical Tests'!Z$7,IF($F381="N",IF($J381&gt;=$C381,Z$6,+($I381/$D381)*Z$6),0))</f>
        <v>0</v>
      </c>
      <c r="AA381" s="117" t="b">
        <f>IF('Copy &amp; Paste Roster Report Here'!$A378='Analytical Tests'!AA$7,IF($F381="N",IF($J381&gt;=$C381,AA$6,+($I381/$D381)*AA$6),0))</f>
        <v>0</v>
      </c>
      <c r="AB381" s="117" t="b">
        <f>IF('Copy &amp; Paste Roster Report Here'!$A378='Analytical Tests'!AB$7,IF($F381="N",IF($J381&gt;=$C381,AB$6,+($I381/$D381)*AB$6),0))</f>
        <v>0</v>
      </c>
      <c r="AC381" s="117" t="b">
        <f>IF('Copy &amp; Paste Roster Report Here'!$A378='Analytical Tests'!AC$7,IF($F381="N",IF($J381&gt;=$C381,AC$6,+($I381/$D381)*AC$6),0))</f>
        <v>0</v>
      </c>
      <c r="AD381" s="117" t="b">
        <f>IF('Copy &amp; Paste Roster Report Here'!$A378='Analytical Tests'!AD$7,IF($F381="N",IF($J381&gt;=$C381,AD$6,+($I381/$D381)*AD$6),0))</f>
        <v>0</v>
      </c>
      <c r="AE381" s="117" t="b">
        <f>IF('Copy &amp; Paste Roster Report Here'!$A378='Analytical Tests'!AE$7,IF($F381="N",IF($J381&gt;=$C381,AE$6,+($I381/$D381)*AE$6),0))</f>
        <v>0</v>
      </c>
      <c r="AF381" s="117" t="b">
        <f>IF('Copy &amp; Paste Roster Report Here'!$A378='Analytical Tests'!AF$7,IF($F381="N",IF($J381&gt;=$C381,AF$6,+($I381/$D381)*AF$6),0))</f>
        <v>0</v>
      </c>
      <c r="AG381" s="117" t="b">
        <f>IF('Copy &amp; Paste Roster Report Here'!$A378='Analytical Tests'!AG$7,IF($F381="N",IF($J381&gt;=$C381,AG$6,+($I381/$D381)*AG$6),0))</f>
        <v>0</v>
      </c>
      <c r="AH381" s="117" t="b">
        <f>IF('Copy &amp; Paste Roster Report Here'!$A378='Analytical Tests'!AH$7,IF($F381="N",IF($J381&gt;=$C381,AH$6,+($I381/$D381)*AH$6),0))</f>
        <v>0</v>
      </c>
      <c r="AI381" s="117" t="b">
        <f>IF('Copy &amp; Paste Roster Report Here'!$A378='Analytical Tests'!AI$7,IF($F381="N",IF($J381&gt;=$C381,AI$6,+($I381/$D381)*AI$6),0))</f>
        <v>0</v>
      </c>
      <c r="AJ381" s="79"/>
      <c r="AK381" s="118">
        <f>IF('Copy &amp; Paste Roster Report Here'!$A378=AK$7,IF('Copy &amp; Paste Roster Report Here'!$M378="FT",1,0),0)</f>
        <v>0</v>
      </c>
      <c r="AL381" s="118">
        <f>IF('Copy &amp; Paste Roster Report Here'!$A378=AL$7,IF('Copy &amp; Paste Roster Report Here'!$M378="FT",1,0),0)</f>
        <v>0</v>
      </c>
      <c r="AM381" s="118">
        <f>IF('Copy &amp; Paste Roster Report Here'!$A378=AM$7,IF('Copy &amp; Paste Roster Report Here'!$M378="FT",1,0),0)</f>
        <v>0</v>
      </c>
      <c r="AN381" s="118">
        <f>IF('Copy &amp; Paste Roster Report Here'!$A378=AN$7,IF('Copy &amp; Paste Roster Report Here'!$M378="FT",1,0),0)</f>
        <v>0</v>
      </c>
      <c r="AO381" s="118">
        <f>IF('Copy &amp; Paste Roster Report Here'!$A378=AO$7,IF('Copy &amp; Paste Roster Report Here'!$M378="FT",1,0),0)</f>
        <v>0</v>
      </c>
      <c r="AP381" s="118">
        <f>IF('Copy &amp; Paste Roster Report Here'!$A378=AP$7,IF('Copy &amp; Paste Roster Report Here'!$M378="FT",1,0),0)</f>
        <v>0</v>
      </c>
      <c r="AQ381" s="118">
        <f>IF('Copy &amp; Paste Roster Report Here'!$A378=AQ$7,IF('Copy &amp; Paste Roster Report Here'!$M378="FT",1,0),0)</f>
        <v>0</v>
      </c>
      <c r="AR381" s="118">
        <f>IF('Copy &amp; Paste Roster Report Here'!$A378=AR$7,IF('Copy &amp; Paste Roster Report Here'!$M378="FT",1,0),0)</f>
        <v>0</v>
      </c>
      <c r="AS381" s="118">
        <f>IF('Copy &amp; Paste Roster Report Here'!$A378=AS$7,IF('Copy &amp; Paste Roster Report Here'!$M378="FT",1,0),0)</f>
        <v>0</v>
      </c>
      <c r="AT381" s="118">
        <f>IF('Copy &amp; Paste Roster Report Here'!$A378=AT$7,IF('Copy &amp; Paste Roster Report Here'!$M378="FT",1,0),0)</f>
        <v>0</v>
      </c>
      <c r="AU381" s="118">
        <f>IF('Copy &amp; Paste Roster Report Here'!$A378=AU$7,IF('Copy &amp; Paste Roster Report Here'!$M378="FT",1,0),0)</f>
        <v>0</v>
      </c>
      <c r="AV381" s="73">
        <f t="shared" si="85"/>
        <v>0</v>
      </c>
      <c r="AW381" s="119">
        <f>IF('Copy &amp; Paste Roster Report Here'!$A378=AW$7,IF('Copy &amp; Paste Roster Report Here'!$M378="HT",1,0),0)</f>
        <v>0</v>
      </c>
      <c r="AX381" s="119">
        <f>IF('Copy &amp; Paste Roster Report Here'!$A378=AX$7,IF('Copy &amp; Paste Roster Report Here'!$M378="HT",1,0),0)</f>
        <v>0</v>
      </c>
      <c r="AY381" s="119">
        <f>IF('Copy &amp; Paste Roster Report Here'!$A378=AY$7,IF('Copy &amp; Paste Roster Report Here'!$M378="HT",1,0),0)</f>
        <v>0</v>
      </c>
      <c r="AZ381" s="119">
        <f>IF('Copy &amp; Paste Roster Report Here'!$A378=AZ$7,IF('Copy &amp; Paste Roster Report Here'!$M378="HT",1,0),0)</f>
        <v>0</v>
      </c>
      <c r="BA381" s="119">
        <f>IF('Copy &amp; Paste Roster Report Here'!$A378=BA$7,IF('Copy &amp; Paste Roster Report Here'!$M378="HT",1,0),0)</f>
        <v>0</v>
      </c>
      <c r="BB381" s="119">
        <f>IF('Copy &amp; Paste Roster Report Here'!$A378=BB$7,IF('Copy &amp; Paste Roster Report Here'!$M378="HT",1,0),0)</f>
        <v>0</v>
      </c>
      <c r="BC381" s="119">
        <f>IF('Copy &amp; Paste Roster Report Here'!$A378=BC$7,IF('Copy &amp; Paste Roster Report Here'!$M378="HT",1,0),0)</f>
        <v>0</v>
      </c>
      <c r="BD381" s="119">
        <f>IF('Copy &amp; Paste Roster Report Here'!$A378=BD$7,IF('Copy &amp; Paste Roster Report Here'!$M378="HT",1,0),0)</f>
        <v>0</v>
      </c>
      <c r="BE381" s="119">
        <f>IF('Copy &amp; Paste Roster Report Here'!$A378=BE$7,IF('Copy &amp; Paste Roster Report Here'!$M378="HT",1,0),0)</f>
        <v>0</v>
      </c>
      <c r="BF381" s="119">
        <f>IF('Copy &amp; Paste Roster Report Here'!$A378=BF$7,IF('Copy &amp; Paste Roster Report Here'!$M378="HT",1,0),0)</f>
        <v>0</v>
      </c>
      <c r="BG381" s="119">
        <f>IF('Copy &amp; Paste Roster Report Here'!$A378=BG$7,IF('Copy &amp; Paste Roster Report Here'!$M378="HT",1,0),0)</f>
        <v>0</v>
      </c>
      <c r="BH381" s="73">
        <f t="shared" si="86"/>
        <v>0</v>
      </c>
      <c r="BI381" s="120">
        <f>IF('Copy &amp; Paste Roster Report Here'!$A378=BI$7,IF('Copy &amp; Paste Roster Report Here'!$M378="MT",1,0),0)</f>
        <v>0</v>
      </c>
      <c r="BJ381" s="120">
        <f>IF('Copy &amp; Paste Roster Report Here'!$A378=BJ$7,IF('Copy &amp; Paste Roster Report Here'!$M378="MT",1,0),0)</f>
        <v>0</v>
      </c>
      <c r="BK381" s="120">
        <f>IF('Copy &amp; Paste Roster Report Here'!$A378=BK$7,IF('Copy &amp; Paste Roster Report Here'!$M378="MT",1,0),0)</f>
        <v>0</v>
      </c>
      <c r="BL381" s="120">
        <f>IF('Copy &amp; Paste Roster Report Here'!$A378=BL$7,IF('Copy &amp; Paste Roster Report Here'!$M378="MT",1,0),0)</f>
        <v>0</v>
      </c>
      <c r="BM381" s="120">
        <f>IF('Copy &amp; Paste Roster Report Here'!$A378=BM$7,IF('Copy &amp; Paste Roster Report Here'!$M378="MT",1,0),0)</f>
        <v>0</v>
      </c>
      <c r="BN381" s="120">
        <f>IF('Copy &amp; Paste Roster Report Here'!$A378=BN$7,IF('Copy &amp; Paste Roster Report Here'!$M378="MT",1,0),0)</f>
        <v>0</v>
      </c>
      <c r="BO381" s="120">
        <f>IF('Copy &amp; Paste Roster Report Here'!$A378=BO$7,IF('Copy &amp; Paste Roster Report Here'!$M378="MT",1,0),0)</f>
        <v>0</v>
      </c>
      <c r="BP381" s="120">
        <f>IF('Copy &amp; Paste Roster Report Here'!$A378=BP$7,IF('Copy &amp; Paste Roster Report Here'!$M378="MT",1,0),0)</f>
        <v>0</v>
      </c>
      <c r="BQ381" s="120">
        <f>IF('Copy &amp; Paste Roster Report Here'!$A378=BQ$7,IF('Copy &amp; Paste Roster Report Here'!$M378="MT",1,0),0)</f>
        <v>0</v>
      </c>
      <c r="BR381" s="120">
        <f>IF('Copy &amp; Paste Roster Report Here'!$A378=BR$7,IF('Copy &amp; Paste Roster Report Here'!$M378="MT",1,0),0)</f>
        <v>0</v>
      </c>
      <c r="BS381" s="120">
        <f>IF('Copy &amp; Paste Roster Report Here'!$A378=BS$7,IF('Copy &amp; Paste Roster Report Here'!$M378="MT",1,0),0)</f>
        <v>0</v>
      </c>
      <c r="BT381" s="73">
        <f t="shared" si="87"/>
        <v>0</v>
      </c>
      <c r="BU381" s="121">
        <f>IF('Copy &amp; Paste Roster Report Here'!$A378=BU$7,IF('Copy &amp; Paste Roster Report Here'!$M378="fy",1,0),0)</f>
        <v>0</v>
      </c>
      <c r="BV381" s="121">
        <f>IF('Copy &amp; Paste Roster Report Here'!$A378=BV$7,IF('Copy &amp; Paste Roster Report Here'!$M378="fy",1,0),0)</f>
        <v>0</v>
      </c>
      <c r="BW381" s="121">
        <f>IF('Copy &amp; Paste Roster Report Here'!$A378=BW$7,IF('Copy &amp; Paste Roster Report Here'!$M378="fy",1,0),0)</f>
        <v>0</v>
      </c>
      <c r="BX381" s="121">
        <f>IF('Copy &amp; Paste Roster Report Here'!$A378=BX$7,IF('Copy &amp; Paste Roster Report Here'!$M378="fy",1,0),0)</f>
        <v>0</v>
      </c>
      <c r="BY381" s="121">
        <f>IF('Copy &amp; Paste Roster Report Here'!$A378=BY$7,IF('Copy &amp; Paste Roster Report Here'!$M378="fy",1,0),0)</f>
        <v>0</v>
      </c>
      <c r="BZ381" s="121">
        <f>IF('Copy &amp; Paste Roster Report Here'!$A378=BZ$7,IF('Copy &amp; Paste Roster Report Here'!$M378="fy",1,0),0)</f>
        <v>0</v>
      </c>
      <c r="CA381" s="121">
        <f>IF('Copy &amp; Paste Roster Report Here'!$A378=CA$7,IF('Copy &amp; Paste Roster Report Here'!$M378="fy",1,0),0)</f>
        <v>0</v>
      </c>
      <c r="CB381" s="121">
        <f>IF('Copy &amp; Paste Roster Report Here'!$A378=CB$7,IF('Copy &amp; Paste Roster Report Here'!$M378="fy",1,0),0)</f>
        <v>0</v>
      </c>
      <c r="CC381" s="121">
        <f>IF('Copy &amp; Paste Roster Report Here'!$A378=CC$7,IF('Copy &amp; Paste Roster Report Here'!$M378="fy",1,0),0)</f>
        <v>0</v>
      </c>
      <c r="CD381" s="121">
        <f>IF('Copy &amp; Paste Roster Report Here'!$A378=CD$7,IF('Copy &amp; Paste Roster Report Here'!$M378="fy",1,0),0)</f>
        <v>0</v>
      </c>
      <c r="CE381" s="121">
        <f>IF('Copy &amp; Paste Roster Report Here'!$A378=CE$7,IF('Copy &amp; Paste Roster Report Here'!$M378="fy",1,0),0)</f>
        <v>0</v>
      </c>
      <c r="CF381" s="73">
        <f t="shared" si="88"/>
        <v>0</v>
      </c>
      <c r="CG381" s="122">
        <f>IF('Copy &amp; Paste Roster Report Here'!$A378=CG$7,IF('Copy &amp; Paste Roster Report Here'!$M378="RH",1,0),0)</f>
        <v>0</v>
      </c>
      <c r="CH381" s="122">
        <f>IF('Copy &amp; Paste Roster Report Here'!$A378=CH$7,IF('Copy &amp; Paste Roster Report Here'!$M378="RH",1,0),0)</f>
        <v>0</v>
      </c>
      <c r="CI381" s="122">
        <f>IF('Copy &amp; Paste Roster Report Here'!$A378=CI$7,IF('Copy &amp; Paste Roster Report Here'!$M378="RH",1,0),0)</f>
        <v>0</v>
      </c>
      <c r="CJ381" s="122">
        <f>IF('Copy &amp; Paste Roster Report Here'!$A378=CJ$7,IF('Copy &amp; Paste Roster Report Here'!$M378="RH",1,0),0)</f>
        <v>0</v>
      </c>
      <c r="CK381" s="122">
        <f>IF('Copy &amp; Paste Roster Report Here'!$A378=CK$7,IF('Copy &amp; Paste Roster Report Here'!$M378="RH",1,0),0)</f>
        <v>0</v>
      </c>
      <c r="CL381" s="122">
        <f>IF('Copy &amp; Paste Roster Report Here'!$A378=CL$7,IF('Copy &amp; Paste Roster Report Here'!$M378="RH",1,0),0)</f>
        <v>0</v>
      </c>
      <c r="CM381" s="122">
        <f>IF('Copy &amp; Paste Roster Report Here'!$A378=CM$7,IF('Copy &amp; Paste Roster Report Here'!$M378="RH",1,0),0)</f>
        <v>0</v>
      </c>
      <c r="CN381" s="122">
        <f>IF('Copy &amp; Paste Roster Report Here'!$A378=CN$7,IF('Copy &amp; Paste Roster Report Here'!$M378="RH",1,0),0)</f>
        <v>0</v>
      </c>
      <c r="CO381" s="122">
        <f>IF('Copy &amp; Paste Roster Report Here'!$A378=CO$7,IF('Copy &amp; Paste Roster Report Here'!$M378="RH",1,0),0)</f>
        <v>0</v>
      </c>
      <c r="CP381" s="122">
        <f>IF('Copy &amp; Paste Roster Report Here'!$A378=CP$7,IF('Copy &amp; Paste Roster Report Here'!$M378="RH",1,0),0)</f>
        <v>0</v>
      </c>
      <c r="CQ381" s="122">
        <f>IF('Copy &amp; Paste Roster Report Here'!$A378=CQ$7,IF('Copy &amp; Paste Roster Report Here'!$M378="RH",1,0),0)</f>
        <v>0</v>
      </c>
      <c r="CR381" s="73">
        <f t="shared" si="89"/>
        <v>0</v>
      </c>
      <c r="CS381" s="123">
        <f>IF('Copy &amp; Paste Roster Report Here'!$A378=CS$7,IF('Copy &amp; Paste Roster Report Here'!$M378="QT",1,0),0)</f>
        <v>0</v>
      </c>
      <c r="CT381" s="123">
        <f>IF('Copy &amp; Paste Roster Report Here'!$A378=CT$7,IF('Copy &amp; Paste Roster Report Here'!$M378="QT",1,0),0)</f>
        <v>0</v>
      </c>
      <c r="CU381" s="123">
        <f>IF('Copy &amp; Paste Roster Report Here'!$A378=CU$7,IF('Copy &amp; Paste Roster Report Here'!$M378="QT",1,0),0)</f>
        <v>0</v>
      </c>
      <c r="CV381" s="123">
        <f>IF('Copy &amp; Paste Roster Report Here'!$A378=CV$7,IF('Copy &amp; Paste Roster Report Here'!$M378="QT",1,0),0)</f>
        <v>0</v>
      </c>
      <c r="CW381" s="123">
        <f>IF('Copy &amp; Paste Roster Report Here'!$A378=CW$7,IF('Copy &amp; Paste Roster Report Here'!$M378="QT",1,0),0)</f>
        <v>0</v>
      </c>
      <c r="CX381" s="123">
        <f>IF('Copy &amp; Paste Roster Report Here'!$A378=CX$7,IF('Copy &amp; Paste Roster Report Here'!$M378="QT",1,0),0)</f>
        <v>0</v>
      </c>
      <c r="CY381" s="123">
        <f>IF('Copy &amp; Paste Roster Report Here'!$A378=CY$7,IF('Copy &amp; Paste Roster Report Here'!$M378="QT",1,0),0)</f>
        <v>0</v>
      </c>
      <c r="CZ381" s="123">
        <f>IF('Copy &amp; Paste Roster Report Here'!$A378=CZ$7,IF('Copy &amp; Paste Roster Report Here'!$M378="QT",1,0),0)</f>
        <v>0</v>
      </c>
      <c r="DA381" s="123">
        <f>IF('Copy &amp; Paste Roster Report Here'!$A378=DA$7,IF('Copy &amp; Paste Roster Report Here'!$M378="QT",1,0),0)</f>
        <v>0</v>
      </c>
      <c r="DB381" s="123">
        <f>IF('Copy &amp; Paste Roster Report Here'!$A378=DB$7,IF('Copy &amp; Paste Roster Report Here'!$M378="QT",1,0),0)</f>
        <v>0</v>
      </c>
      <c r="DC381" s="123">
        <f>IF('Copy &amp; Paste Roster Report Here'!$A378=DC$7,IF('Copy &amp; Paste Roster Report Here'!$M378="QT",1,0),0)</f>
        <v>0</v>
      </c>
      <c r="DD381" s="73">
        <f t="shared" si="90"/>
        <v>0</v>
      </c>
      <c r="DE381" s="124">
        <f>IF('Copy &amp; Paste Roster Report Here'!$A378=DE$7,IF('Copy &amp; Paste Roster Report Here'!$M378="xxxxxxxxxxx",1,0),0)</f>
        <v>0</v>
      </c>
      <c r="DF381" s="124">
        <f>IF('Copy &amp; Paste Roster Report Here'!$A378=DF$7,IF('Copy &amp; Paste Roster Report Here'!$M378="xxxxxxxxxxx",1,0),0)</f>
        <v>0</v>
      </c>
      <c r="DG381" s="124">
        <f>IF('Copy &amp; Paste Roster Report Here'!$A378=DG$7,IF('Copy &amp; Paste Roster Report Here'!$M378="xxxxxxxxxxx",1,0),0)</f>
        <v>0</v>
      </c>
      <c r="DH381" s="124">
        <f>IF('Copy &amp; Paste Roster Report Here'!$A378=DH$7,IF('Copy &amp; Paste Roster Report Here'!$M378="xxxxxxxxxxx",1,0),0)</f>
        <v>0</v>
      </c>
      <c r="DI381" s="124">
        <f>IF('Copy &amp; Paste Roster Report Here'!$A378=DI$7,IF('Copy &amp; Paste Roster Report Here'!$M378="xxxxxxxxxxx",1,0),0)</f>
        <v>0</v>
      </c>
      <c r="DJ381" s="124">
        <f>IF('Copy &amp; Paste Roster Report Here'!$A378=DJ$7,IF('Copy &amp; Paste Roster Report Here'!$M378="xxxxxxxxxxx",1,0),0)</f>
        <v>0</v>
      </c>
      <c r="DK381" s="124">
        <f>IF('Copy &amp; Paste Roster Report Here'!$A378=DK$7,IF('Copy &amp; Paste Roster Report Here'!$M378="xxxxxxxxxxx",1,0),0)</f>
        <v>0</v>
      </c>
      <c r="DL381" s="124">
        <f>IF('Copy &amp; Paste Roster Report Here'!$A378=DL$7,IF('Copy &amp; Paste Roster Report Here'!$M378="xxxxxxxxxxx",1,0),0)</f>
        <v>0</v>
      </c>
      <c r="DM381" s="124">
        <f>IF('Copy &amp; Paste Roster Report Here'!$A378=DM$7,IF('Copy &amp; Paste Roster Report Here'!$M378="xxxxxxxxxxx",1,0),0)</f>
        <v>0</v>
      </c>
      <c r="DN381" s="124">
        <f>IF('Copy &amp; Paste Roster Report Here'!$A378=DN$7,IF('Copy &amp; Paste Roster Report Here'!$M378="xxxxxxxxxxx",1,0),0)</f>
        <v>0</v>
      </c>
      <c r="DO381" s="124">
        <f>IF('Copy &amp; Paste Roster Report Here'!$A378=DO$7,IF('Copy &amp; Paste Roster Report Here'!$M378="xxxxxxxxxxx",1,0),0)</f>
        <v>0</v>
      </c>
      <c r="DP381" s="125">
        <f t="shared" si="91"/>
        <v>0</v>
      </c>
      <c r="DQ381" s="126">
        <f t="shared" si="92"/>
        <v>0</v>
      </c>
    </row>
    <row r="382" spans="1:121" x14ac:dyDescent="0.2">
      <c r="A382" s="111">
        <f t="shared" si="78"/>
        <v>0</v>
      </c>
      <c r="B382" s="111">
        <f t="shared" si="79"/>
        <v>0</v>
      </c>
      <c r="C382" s="112">
        <f>+('Copy &amp; Paste Roster Report Here'!$P379-'Copy &amp; Paste Roster Report Here'!$O379)/30</f>
        <v>0</v>
      </c>
      <c r="D382" s="112">
        <f>+('Copy &amp; Paste Roster Report Here'!$P379-'Copy &amp; Paste Roster Report Here'!$O379)</f>
        <v>0</v>
      </c>
      <c r="E382" s="111">
        <f>'Copy &amp; Paste Roster Report Here'!N379</f>
        <v>0</v>
      </c>
      <c r="F382" s="111" t="str">
        <f t="shared" si="80"/>
        <v>N</v>
      </c>
      <c r="G382" s="111">
        <f>'Copy &amp; Paste Roster Report Here'!R379</f>
        <v>0</v>
      </c>
      <c r="H382" s="113">
        <f t="shared" si="81"/>
        <v>0</v>
      </c>
      <c r="I382" s="112">
        <f>IF(F382="N",$F$5-'Copy &amp; Paste Roster Report Here'!O379,+'Copy &amp; Paste Roster Report Here'!Q379-'Copy &amp; Paste Roster Report Here'!O379)</f>
        <v>0</v>
      </c>
      <c r="J382" s="114">
        <f t="shared" si="82"/>
        <v>0</v>
      </c>
      <c r="K382" s="114">
        <f t="shared" si="83"/>
        <v>0</v>
      </c>
      <c r="L382" s="115">
        <f>'Copy &amp; Paste Roster Report Here'!F379</f>
        <v>0</v>
      </c>
      <c r="M382" s="116">
        <f t="shared" si="84"/>
        <v>0</v>
      </c>
      <c r="N382" s="117">
        <f>IF('Copy &amp; Paste Roster Report Here'!$A379='Analytical Tests'!N$7,IF($F382="Y",+$H382*N$6,0),0)</f>
        <v>0</v>
      </c>
      <c r="O382" s="117">
        <f>IF('Copy &amp; Paste Roster Report Here'!$A379='Analytical Tests'!O$7,IF($F382="Y",+$H382*O$6,0),0)</f>
        <v>0</v>
      </c>
      <c r="P382" s="117">
        <f>IF('Copy &amp; Paste Roster Report Here'!$A379='Analytical Tests'!P$7,IF($F382="Y",+$H382*P$6,0),0)</f>
        <v>0</v>
      </c>
      <c r="Q382" s="117">
        <f>IF('Copy &amp; Paste Roster Report Here'!$A379='Analytical Tests'!Q$7,IF($F382="Y",+$H382*Q$6,0),0)</f>
        <v>0</v>
      </c>
      <c r="R382" s="117">
        <f>IF('Copy &amp; Paste Roster Report Here'!$A379='Analytical Tests'!R$7,IF($F382="Y",+$H382*R$6,0),0)</f>
        <v>0</v>
      </c>
      <c r="S382" s="117">
        <f>IF('Copy &amp; Paste Roster Report Here'!$A379='Analytical Tests'!S$7,IF($F382="Y",+$H382*S$6,0),0)</f>
        <v>0</v>
      </c>
      <c r="T382" s="117">
        <f>IF('Copy &amp; Paste Roster Report Here'!$A379='Analytical Tests'!T$7,IF($F382="Y",+$H382*T$6,0),0)</f>
        <v>0</v>
      </c>
      <c r="U382" s="117">
        <f>IF('Copy &amp; Paste Roster Report Here'!$A379='Analytical Tests'!U$7,IF($F382="Y",+$H382*U$6,0),0)</f>
        <v>0</v>
      </c>
      <c r="V382" s="117">
        <f>IF('Copy &amp; Paste Roster Report Here'!$A379='Analytical Tests'!V$7,IF($F382="Y",+$H382*V$6,0),0)</f>
        <v>0</v>
      </c>
      <c r="W382" s="117">
        <f>IF('Copy &amp; Paste Roster Report Here'!$A379='Analytical Tests'!W$7,IF($F382="Y",+$H382*W$6,0),0)</f>
        <v>0</v>
      </c>
      <c r="X382" s="117">
        <f>IF('Copy &amp; Paste Roster Report Here'!$A379='Analytical Tests'!X$7,IF($F382="Y",+$H382*X$6,0),0)</f>
        <v>0</v>
      </c>
      <c r="Y382" s="117" t="b">
        <f>IF('Copy &amp; Paste Roster Report Here'!$A379='Analytical Tests'!Y$7,IF($F382="N",IF($J382&gt;=$C382,Y$6,+($I382/$D382)*Y$6),0))</f>
        <v>0</v>
      </c>
      <c r="Z382" s="117" t="b">
        <f>IF('Copy &amp; Paste Roster Report Here'!$A379='Analytical Tests'!Z$7,IF($F382="N",IF($J382&gt;=$C382,Z$6,+($I382/$D382)*Z$6),0))</f>
        <v>0</v>
      </c>
      <c r="AA382" s="117" t="b">
        <f>IF('Copy &amp; Paste Roster Report Here'!$A379='Analytical Tests'!AA$7,IF($F382="N",IF($J382&gt;=$C382,AA$6,+($I382/$D382)*AA$6),0))</f>
        <v>0</v>
      </c>
      <c r="AB382" s="117" t="b">
        <f>IF('Copy &amp; Paste Roster Report Here'!$A379='Analytical Tests'!AB$7,IF($F382="N",IF($J382&gt;=$C382,AB$6,+($I382/$D382)*AB$6),0))</f>
        <v>0</v>
      </c>
      <c r="AC382" s="117" t="b">
        <f>IF('Copy &amp; Paste Roster Report Here'!$A379='Analytical Tests'!AC$7,IF($F382="N",IF($J382&gt;=$C382,AC$6,+($I382/$D382)*AC$6),0))</f>
        <v>0</v>
      </c>
      <c r="AD382" s="117" t="b">
        <f>IF('Copy &amp; Paste Roster Report Here'!$A379='Analytical Tests'!AD$7,IF($F382="N",IF($J382&gt;=$C382,AD$6,+($I382/$D382)*AD$6),0))</f>
        <v>0</v>
      </c>
      <c r="AE382" s="117" t="b">
        <f>IF('Copy &amp; Paste Roster Report Here'!$A379='Analytical Tests'!AE$7,IF($F382="N",IF($J382&gt;=$C382,AE$6,+($I382/$D382)*AE$6),0))</f>
        <v>0</v>
      </c>
      <c r="AF382" s="117" t="b">
        <f>IF('Copy &amp; Paste Roster Report Here'!$A379='Analytical Tests'!AF$7,IF($F382="N",IF($J382&gt;=$C382,AF$6,+($I382/$D382)*AF$6),0))</f>
        <v>0</v>
      </c>
      <c r="AG382" s="117" t="b">
        <f>IF('Copy &amp; Paste Roster Report Here'!$A379='Analytical Tests'!AG$7,IF($F382="N",IF($J382&gt;=$C382,AG$6,+($I382/$D382)*AG$6),0))</f>
        <v>0</v>
      </c>
      <c r="AH382" s="117" t="b">
        <f>IF('Copy &amp; Paste Roster Report Here'!$A379='Analytical Tests'!AH$7,IF($F382="N",IF($J382&gt;=$C382,AH$6,+($I382/$D382)*AH$6),0))</f>
        <v>0</v>
      </c>
      <c r="AI382" s="117" t="b">
        <f>IF('Copy &amp; Paste Roster Report Here'!$A379='Analytical Tests'!AI$7,IF($F382="N",IF($J382&gt;=$C382,AI$6,+($I382/$D382)*AI$6),0))</f>
        <v>0</v>
      </c>
      <c r="AJ382" s="79"/>
      <c r="AK382" s="118">
        <f>IF('Copy &amp; Paste Roster Report Here'!$A379=AK$7,IF('Copy &amp; Paste Roster Report Here'!$M379="FT",1,0),0)</f>
        <v>0</v>
      </c>
      <c r="AL382" s="118">
        <f>IF('Copy &amp; Paste Roster Report Here'!$A379=AL$7,IF('Copy &amp; Paste Roster Report Here'!$M379="FT",1,0),0)</f>
        <v>0</v>
      </c>
      <c r="AM382" s="118">
        <f>IF('Copy &amp; Paste Roster Report Here'!$A379=AM$7,IF('Copy &amp; Paste Roster Report Here'!$M379="FT",1,0),0)</f>
        <v>0</v>
      </c>
      <c r="AN382" s="118">
        <f>IF('Copy &amp; Paste Roster Report Here'!$A379=AN$7,IF('Copy &amp; Paste Roster Report Here'!$M379="FT",1,0),0)</f>
        <v>0</v>
      </c>
      <c r="AO382" s="118">
        <f>IF('Copy &amp; Paste Roster Report Here'!$A379=AO$7,IF('Copy &amp; Paste Roster Report Here'!$M379="FT",1,0),0)</f>
        <v>0</v>
      </c>
      <c r="AP382" s="118">
        <f>IF('Copy &amp; Paste Roster Report Here'!$A379=AP$7,IF('Copy &amp; Paste Roster Report Here'!$M379="FT",1,0),0)</f>
        <v>0</v>
      </c>
      <c r="AQ382" s="118">
        <f>IF('Copy &amp; Paste Roster Report Here'!$A379=AQ$7,IF('Copy &amp; Paste Roster Report Here'!$M379="FT",1,0),0)</f>
        <v>0</v>
      </c>
      <c r="AR382" s="118">
        <f>IF('Copy &amp; Paste Roster Report Here'!$A379=AR$7,IF('Copy &amp; Paste Roster Report Here'!$M379="FT",1,0),0)</f>
        <v>0</v>
      </c>
      <c r="AS382" s="118">
        <f>IF('Copy &amp; Paste Roster Report Here'!$A379=AS$7,IF('Copy &amp; Paste Roster Report Here'!$M379="FT",1,0),0)</f>
        <v>0</v>
      </c>
      <c r="AT382" s="118">
        <f>IF('Copy &amp; Paste Roster Report Here'!$A379=AT$7,IF('Copy &amp; Paste Roster Report Here'!$M379="FT",1,0),0)</f>
        <v>0</v>
      </c>
      <c r="AU382" s="118">
        <f>IF('Copy &amp; Paste Roster Report Here'!$A379=AU$7,IF('Copy &amp; Paste Roster Report Here'!$M379="FT",1,0),0)</f>
        <v>0</v>
      </c>
      <c r="AV382" s="73">
        <f t="shared" si="85"/>
        <v>0</v>
      </c>
      <c r="AW382" s="119">
        <f>IF('Copy &amp; Paste Roster Report Here'!$A379=AW$7,IF('Copy &amp; Paste Roster Report Here'!$M379="HT",1,0),0)</f>
        <v>0</v>
      </c>
      <c r="AX382" s="119">
        <f>IF('Copy &amp; Paste Roster Report Here'!$A379=AX$7,IF('Copy &amp; Paste Roster Report Here'!$M379="HT",1,0),0)</f>
        <v>0</v>
      </c>
      <c r="AY382" s="119">
        <f>IF('Copy &amp; Paste Roster Report Here'!$A379=AY$7,IF('Copy &amp; Paste Roster Report Here'!$M379="HT",1,0),0)</f>
        <v>0</v>
      </c>
      <c r="AZ382" s="119">
        <f>IF('Copy &amp; Paste Roster Report Here'!$A379=AZ$7,IF('Copy &amp; Paste Roster Report Here'!$M379="HT",1,0),0)</f>
        <v>0</v>
      </c>
      <c r="BA382" s="119">
        <f>IF('Copy &amp; Paste Roster Report Here'!$A379=BA$7,IF('Copy &amp; Paste Roster Report Here'!$M379="HT",1,0),0)</f>
        <v>0</v>
      </c>
      <c r="BB382" s="119">
        <f>IF('Copy &amp; Paste Roster Report Here'!$A379=BB$7,IF('Copy &amp; Paste Roster Report Here'!$M379="HT",1,0),0)</f>
        <v>0</v>
      </c>
      <c r="BC382" s="119">
        <f>IF('Copy &amp; Paste Roster Report Here'!$A379=BC$7,IF('Copy &amp; Paste Roster Report Here'!$M379="HT",1,0),0)</f>
        <v>0</v>
      </c>
      <c r="BD382" s="119">
        <f>IF('Copy &amp; Paste Roster Report Here'!$A379=BD$7,IF('Copy &amp; Paste Roster Report Here'!$M379="HT",1,0),0)</f>
        <v>0</v>
      </c>
      <c r="BE382" s="119">
        <f>IF('Copy &amp; Paste Roster Report Here'!$A379=BE$7,IF('Copy &amp; Paste Roster Report Here'!$M379="HT",1,0),0)</f>
        <v>0</v>
      </c>
      <c r="BF382" s="119">
        <f>IF('Copy &amp; Paste Roster Report Here'!$A379=BF$7,IF('Copy &amp; Paste Roster Report Here'!$M379="HT",1,0),0)</f>
        <v>0</v>
      </c>
      <c r="BG382" s="119">
        <f>IF('Copy &amp; Paste Roster Report Here'!$A379=BG$7,IF('Copy &amp; Paste Roster Report Here'!$M379="HT",1,0),0)</f>
        <v>0</v>
      </c>
      <c r="BH382" s="73">
        <f t="shared" si="86"/>
        <v>0</v>
      </c>
      <c r="BI382" s="120">
        <f>IF('Copy &amp; Paste Roster Report Here'!$A379=BI$7,IF('Copy &amp; Paste Roster Report Here'!$M379="MT",1,0),0)</f>
        <v>0</v>
      </c>
      <c r="BJ382" s="120">
        <f>IF('Copy &amp; Paste Roster Report Here'!$A379=BJ$7,IF('Copy &amp; Paste Roster Report Here'!$M379="MT",1,0),0)</f>
        <v>0</v>
      </c>
      <c r="BK382" s="120">
        <f>IF('Copy &amp; Paste Roster Report Here'!$A379=BK$7,IF('Copy &amp; Paste Roster Report Here'!$M379="MT",1,0),0)</f>
        <v>0</v>
      </c>
      <c r="BL382" s="120">
        <f>IF('Copy &amp; Paste Roster Report Here'!$A379=BL$7,IF('Copy &amp; Paste Roster Report Here'!$M379="MT",1,0),0)</f>
        <v>0</v>
      </c>
      <c r="BM382" s="120">
        <f>IF('Copy &amp; Paste Roster Report Here'!$A379=BM$7,IF('Copy &amp; Paste Roster Report Here'!$M379="MT",1,0),0)</f>
        <v>0</v>
      </c>
      <c r="BN382" s="120">
        <f>IF('Copy &amp; Paste Roster Report Here'!$A379=BN$7,IF('Copy &amp; Paste Roster Report Here'!$M379="MT",1,0),0)</f>
        <v>0</v>
      </c>
      <c r="BO382" s="120">
        <f>IF('Copy &amp; Paste Roster Report Here'!$A379=BO$7,IF('Copy &amp; Paste Roster Report Here'!$M379="MT",1,0),0)</f>
        <v>0</v>
      </c>
      <c r="BP382" s="120">
        <f>IF('Copy &amp; Paste Roster Report Here'!$A379=BP$7,IF('Copy &amp; Paste Roster Report Here'!$M379="MT",1,0),0)</f>
        <v>0</v>
      </c>
      <c r="BQ382" s="120">
        <f>IF('Copy &amp; Paste Roster Report Here'!$A379=BQ$7,IF('Copy &amp; Paste Roster Report Here'!$M379="MT",1,0),0)</f>
        <v>0</v>
      </c>
      <c r="BR382" s="120">
        <f>IF('Copy &amp; Paste Roster Report Here'!$A379=BR$7,IF('Copy &amp; Paste Roster Report Here'!$M379="MT",1,0),0)</f>
        <v>0</v>
      </c>
      <c r="BS382" s="120">
        <f>IF('Copy &amp; Paste Roster Report Here'!$A379=BS$7,IF('Copy &amp; Paste Roster Report Here'!$M379="MT",1,0),0)</f>
        <v>0</v>
      </c>
      <c r="BT382" s="73">
        <f t="shared" si="87"/>
        <v>0</v>
      </c>
      <c r="BU382" s="121">
        <f>IF('Copy &amp; Paste Roster Report Here'!$A379=BU$7,IF('Copy &amp; Paste Roster Report Here'!$M379="fy",1,0),0)</f>
        <v>0</v>
      </c>
      <c r="BV382" s="121">
        <f>IF('Copy &amp; Paste Roster Report Here'!$A379=BV$7,IF('Copy &amp; Paste Roster Report Here'!$M379="fy",1,0),0)</f>
        <v>0</v>
      </c>
      <c r="BW382" s="121">
        <f>IF('Copy &amp; Paste Roster Report Here'!$A379=BW$7,IF('Copy &amp; Paste Roster Report Here'!$M379="fy",1,0),0)</f>
        <v>0</v>
      </c>
      <c r="BX382" s="121">
        <f>IF('Copy &amp; Paste Roster Report Here'!$A379=BX$7,IF('Copy &amp; Paste Roster Report Here'!$M379="fy",1,0),0)</f>
        <v>0</v>
      </c>
      <c r="BY382" s="121">
        <f>IF('Copy &amp; Paste Roster Report Here'!$A379=BY$7,IF('Copy &amp; Paste Roster Report Here'!$M379="fy",1,0),0)</f>
        <v>0</v>
      </c>
      <c r="BZ382" s="121">
        <f>IF('Copy &amp; Paste Roster Report Here'!$A379=BZ$7,IF('Copy &amp; Paste Roster Report Here'!$M379="fy",1,0),0)</f>
        <v>0</v>
      </c>
      <c r="CA382" s="121">
        <f>IF('Copy &amp; Paste Roster Report Here'!$A379=CA$7,IF('Copy &amp; Paste Roster Report Here'!$M379="fy",1,0),0)</f>
        <v>0</v>
      </c>
      <c r="CB382" s="121">
        <f>IF('Copy &amp; Paste Roster Report Here'!$A379=CB$7,IF('Copy &amp; Paste Roster Report Here'!$M379="fy",1,0),0)</f>
        <v>0</v>
      </c>
      <c r="CC382" s="121">
        <f>IF('Copy &amp; Paste Roster Report Here'!$A379=CC$7,IF('Copy &amp; Paste Roster Report Here'!$M379="fy",1,0),0)</f>
        <v>0</v>
      </c>
      <c r="CD382" s="121">
        <f>IF('Copy &amp; Paste Roster Report Here'!$A379=CD$7,IF('Copy &amp; Paste Roster Report Here'!$M379="fy",1,0),0)</f>
        <v>0</v>
      </c>
      <c r="CE382" s="121">
        <f>IF('Copy &amp; Paste Roster Report Here'!$A379=CE$7,IF('Copy &amp; Paste Roster Report Here'!$M379="fy",1,0),0)</f>
        <v>0</v>
      </c>
      <c r="CF382" s="73">
        <f t="shared" si="88"/>
        <v>0</v>
      </c>
      <c r="CG382" s="122">
        <f>IF('Copy &amp; Paste Roster Report Here'!$A379=CG$7,IF('Copy &amp; Paste Roster Report Here'!$M379="RH",1,0),0)</f>
        <v>0</v>
      </c>
      <c r="CH382" s="122">
        <f>IF('Copy &amp; Paste Roster Report Here'!$A379=CH$7,IF('Copy &amp; Paste Roster Report Here'!$M379="RH",1,0),0)</f>
        <v>0</v>
      </c>
      <c r="CI382" s="122">
        <f>IF('Copy &amp; Paste Roster Report Here'!$A379=CI$7,IF('Copy &amp; Paste Roster Report Here'!$M379="RH",1,0),0)</f>
        <v>0</v>
      </c>
      <c r="CJ382" s="122">
        <f>IF('Copy &amp; Paste Roster Report Here'!$A379=CJ$7,IF('Copy &amp; Paste Roster Report Here'!$M379="RH",1,0),0)</f>
        <v>0</v>
      </c>
      <c r="CK382" s="122">
        <f>IF('Copy &amp; Paste Roster Report Here'!$A379=CK$7,IF('Copy &amp; Paste Roster Report Here'!$M379="RH",1,0),0)</f>
        <v>0</v>
      </c>
      <c r="CL382" s="122">
        <f>IF('Copy &amp; Paste Roster Report Here'!$A379=CL$7,IF('Copy &amp; Paste Roster Report Here'!$M379="RH",1,0),0)</f>
        <v>0</v>
      </c>
      <c r="CM382" s="122">
        <f>IF('Copy &amp; Paste Roster Report Here'!$A379=CM$7,IF('Copy &amp; Paste Roster Report Here'!$M379="RH",1,0),0)</f>
        <v>0</v>
      </c>
      <c r="CN382" s="122">
        <f>IF('Copy &amp; Paste Roster Report Here'!$A379=CN$7,IF('Copy &amp; Paste Roster Report Here'!$M379="RH",1,0),0)</f>
        <v>0</v>
      </c>
      <c r="CO382" s="122">
        <f>IF('Copy &amp; Paste Roster Report Here'!$A379=CO$7,IF('Copy &amp; Paste Roster Report Here'!$M379="RH",1,0),0)</f>
        <v>0</v>
      </c>
      <c r="CP382" s="122">
        <f>IF('Copy &amp; Paste Roster Report Here'!$A379=CP$7,IF('Copy &amp; Paste Roster Report Here'!$M379="RH",1,0),0)</f>
        <v>0</v>
      </c>
      <c r="CQ382" s="122">
        <f>IF('Copy &amp; Paste Roster Report Here'!$A379=CQ$7,IF('Copy &amp; Paste Roster Report Here'!$M379="RH",1,0),0)</f>
        <v>0</v>
      </c>
      <c r="CR382" s="73">
        <f t="shared" si="89"/>
        <v>0</v>
      </c>
      <c r="CS382" s="123">
        <f>IF('Copy &amp; Paste Roster Report Here'!$A379=CS$7,IF('Copy &amp; Paste Roster Report Here'!$M379="QT",1,0),0)</f>
        <v>0</v>
      </c>
      <c r="CT382" s="123">
        <f>IF('Copy &amp; Paste Roster Report Here'!$A379=CT$7,IF('Copy &amp; Paste Roster Report Here'!$M379="QT",1,0),0)</f>
        <v>0</v>
      </c>
      <c r="CU382" s="123">
        <f>IF('Copy &amp; Paste Roster Report Here'!$A379=CU$7,IF('Copy &amp; Paste Roster Report Here'!$M379="QT",1,0),0)</f>
        <v>0</v>
      </c>
      <c r="CV382" s="123">
        <f>IF('Copy &amp; Paste Roster Report Here'!$A379=CV$7,IF('Copy &amp; Paste Roster Report Here'!$M379="QT",1,0),0)</f>
        <v>0</v>
      </c>
      <c r="CW382" s="123">
        <f>IF('Copy &amp; Paste Roster Report Here'!$A379=CW$7,IF('Copy &amp; Paste Roster Report Here'!$M379="QT",1,0),0)</f>
        <v>0</v>
      </c>
      <c r="CX382" s="123">
        <f>IF('Copy &amp; Paste Roster Report Here'!$A379=CX$7,IF('Copy &amp; Paste Roster Report Here'!$M379="QT",1,0),0)</f>
        <v>0</v>
      </c>
      <c r="CY382" s="123">
        <f>IF('Copy &amp; Paste Roster Report Here'!$A379=CY$7,IF('Copy &amp; Paste Roster Report Here'!$M379="QT",1,0),0)</f>
        <v>0</v>
      </c>
      <c r="CZ382" s="123">
        <f>IF('Copy &amp; Paste Roster Report Here'!$A379=CZ$7,IF('Copy &amp; Paste Roster Report Here'!$M379="QT",1,0),0)</f>
        <v>0</v>
      </c>
      <c r="DA382" s="123">
        <f>IF('Copy &amp; Paste Roster Report Here'!$A379=DA$7,IF('Copy &amp; Paste Roster Report Here'!$M379="QT",1,0),0)</f>
        <v>0</v>
      </c>
      <c r="DB382" s="123">
        <f>IF('Copy &amp; Paste Roster Report Here'!$A379=DB$7,IF('Copy &amp; Paste Roster Report Here'!$M379="QT",1,0),0)</f>
        <v>0</v>
      </c>
      <c r="DC382" s="123">
        <f>IF('Copy &amp; Paste Roster Report Here'!$A379=DC$7,IF('Copy &amp; Paste Roster Report Here'!$M379="QT",1,0),0)</f>
        <v>0</v>
      </c>
      <c r="DD382" s="73">
        <f t="shared" si="90"/>
        <v>0</v>
      </c>
      <c r="DE382" s="124">
        <f>IF('Copy &amp; Paste Roster Report Here'!$A379=DE$7,IF('Copy &amp; Paste Roster Report Here'!$M379="xxxxxxxxxxx",1,0),0)</f>
        <v>0</v>
      </c>
      <c r="DF382" s="124">
        <f>IF('Copy &amp; Paste Roster Report Here'!$A379=DF$7,IF('Copy &amp; Paste Roster Report Here'!$M379="xxxxxxxxxxx",1,0),0)</f>
        <v>0</v>
      </c>
      <c r="DG382" s="124">
        <f>IF('Copy &amp; Paste Roster Report Here'!$A379=DG$7,IF('Copy &amp; Paste Roster Report Here'!$M379="xxxxxxxxxxx",1,0),0)</f>
        <v>0</v>
      </c>
      <c r="DH382" s="124">
        <f>IF('Copy &amp; Paste Roster Report Here'!$A379=DH$7,IF('Copy &amp; Paste Roster Report Here'!$M379="xxxxxxxxxxx",1,0),0)</f>
        <v>0</v>
      </c>
      <c r="DI382" s="124">
        <f>IF('Copy &amp; Paste Roster Report Here'!$A379=DI$7,IF('Copy &amp; Paste Roster Report Here'!$M379="xxxxxxxxxxx",1,0),0)</f>
        <v>0</v>
      </c>
      <c r="DJ382" s="124">
        <f>IF('Copy &amp; Paste Roster Report Here'!$A379=DJ$7,IF('Copy &amp; Paste Roster Report Here'!$M379="xxxxxxxxxxx",1,0),0)</f>
        <v>0</v>
      </c>
      <c r="DK382" s="124">
        <f>IF('Copy &amp; Paste Roster Report Here'!$A379=DK$7,IF('Copy &amp; Paste Roster Report Here'!$M379="xxxxxxxxxxx",1,0),0)</f>
        <v>0</v>
      </c>
      <c r="DL382" s="124">
        <f>IF('Copy &amp; Paste Roster Report Here'!$A379=DL$7,IF('Copy &amp; Paste Roster Report Here'!$M379="xxxxxxxxxxx",1,0),0)</f>
        <v>0</v>
      </c>
      <c r="DM382" s="124">
        <f>IF('Copy &amp; Paste Roster Report Here'!$A379=DM$7,IF('Copy &amp; Paste Roster Report Here'!$M379="xxxxxxxxxxx",1,0),0)</f>
        <v>0</v>
      </c>
      <c r="DN382" s="124">
        <f>IF('Copy &amp; Paste Roster Report Here'!$A379=DN$7,IF('Copy &amp; Paste Roster Report Here'!$M379="xxxxxxxxxxx",1,0),0)</f>
        <v>0</v>
      </c>
      <c r="DO382" s="124">
        <f>IF('Copy &amp; Paste Roster Report Here'!$A379=DO$7,IF('Copy &amp; Paste Roster Report Here'!$M379="xxxxxxxxxxx",1,0),0)</f>
        <v>0</v>
      </c>
      <c r="DP382" s="125">
        <f t="shared" si="91"/>
        <v>0</v>
      </c>
      <c r="DQ382" s="126">
        <f t="shared" si="92"/>
        <v>0</v>
      </c>
    </row>
    <row r="383" spans="1:121" x14ac:dyDescent="0.2">
      <c r="A383" s="111">
        <f t="shared" si="78"/>
        <v>0</v>
      </c>
      <c r="B383" s="111">
        <f t="shared" si="79"/>
        <v>0</v>
      </c>
      <c r="C383" s="112">
        <f>+('Copy &amp; Paste Roster Report Here'!$P380-'Copy &amp; Paste Roster Report Here'!$O380)/30</f>
        <v>0</v>
      </c>
      <c r="D383" s="112">
        <f>+('Copy &amp; Paste Roster Report Here'!$P380-'Copy &amp; Paste Roster Report Here'!$O380)</f>
        <v>0</v>
      </c>
      <c r="E383" s="111">
        <f>'Copy &amp; Paste Roster Report Here'!N380</f>
        <v>0</v>
      </c>
      <c r="F383" s="111" t="str">
        <f t="shared" si="80"/>
        <v>N</v>
      </c>
      <c r="G383" s="111">
        <f>'Copy &amp; Paste Roster Report Here'!R380</f>
        <v>0</v>
      </c>
      <c r="H383" s="113">
        <f t="shared" si="81"/>
        <v>0</v>
      </c>
      <c r="I383" s="112">
        <f>IF(F383="N",$F$5-'Copy &amp; Paste Roster Report Here'!O380,+'Copy &amp; Paste Roster Report Here'!Q380-'Copy &amp; Paste Roster Report Here'!O380)</f>
        <v>0</v>
      </c>
      <c r="J383" s="114">
        <f t="shared" si="82"/>
        <v>0</v>
      </c>
      <c r="K383" s="114">
        <f t="shared" si="83"/>
        <v>0</v>
      </c>
      <c r="L383" s="115">
        <f>'Copy &amp; Paste Roster Report Here'!F380</f>
        <v>0</v>
      </c>
      <c r="M383" s="116">
        <f t="shared" si="84"/>
        <v>0</v>
      </c>
      <c r="N383" s="117">
        <f>IF('Copy &amp; Paste Roster Report Here'!$A380='Analytical Tests'!N$7,IF($F383="Y",+$H383*N$6,0),0)</f>
        <v>0</v>
      </c>
      <c r="O383" s="117">
        <f>IF('Copy &amp; Paste Roster Report Here'!$A380='Analytical Tests'!O$7,IF($F383="Y",+$H383*O$6,0),0)</f>
        <v>0</v>
      </c>
      <c r="P383" s="117">
        <f>IF('Copy &amp; Paste Roster Report Here'!$A380='Analytical Tests'!P$7,IF($F383="Y",+$H383*P$6,0),0)</f>
        <v>0</v>
      </c>
      <c r="Q383" s="117">
        <f>IF('Copy &amp; Paste Roster Report Here'!$A380='Analytical Tests'!Q$7,IF($F383="Y",+$H383*Q$6,0),0)</f>
        <v>0</v>
      </c>
      <c r="R383" s="117">
        <f>IF('Copy &amp; Paste Roster Report Here'!$A380='Analytical Tests'!R$7,IF($F383="Y",+$H383*R$6,0),0)</f>
        <v>0</v>
      </c>
      <c r="S383" s="117">
        <f>IF('Copy &amp; Paste Roster Report Here'!$A380='Analytical Tests'!S$7,IF($F383="Y",+$H383*S$6,0),0)</f>
        <v>0</v>
      </c>
      <c r="T383" s="117">
        <f>IF('Copy &amp; Paste Roster Report Here'!$A380='Analytical Tests'!T$7,IF($F383="Y",+$H383*T$6,0),0)</f>
        <v>0</v>
      </c>
      <c r="U383" s="117">
        <f>IF('Copy &amp; Paste Roster Report Here'!$A380='Analytical Tests'!U$7,IF($F383="Y",+$H383*U$6,0),0)</f>
        <v>0</v>
      </c>
      <c r="V383" s="117">
        <f>IF('Copy &amp; Paste Roster Report Here'!$A380='Analytical Tests'!V$7,IF($F383="Y",+$H383*V$6,0),0)</f>
        <v>0</v>
      </c>
      <c r="W383" s="117">
        <f>IF('Copy &amp; Paste Roster Report Here'!$A380='Analytical Tests'!W$7,IF($F383="Y",+$H383*W$6,0),0)</f>
        <v>0</v>
      </c>
      <c r="X383" s="117">
        <f>IF('Copy &amp; Paste Roster Report Here'!$A380='Analytical Tests'!X$7,IF($F383="Y",+$H383*X$6,0),0)</f>
        <v>0</v>
      </c>
      <c r="Y383" s="117" t="b">
        <f>IF('Copy &amp; Paste Roster Report Here'!$A380='Analytical Tests'!Y$7,IF($F383="N",IF($J383&gt;=$C383,Y$6,+($I383/$D383)*Y$6),0))</f>
        <v>0</v>
      </c>
      <c r="Z383" s="117" t="b">
        <f>IF('Copy &amp; Paste Roster Report Here'!$A380='Analytical Tests'!Z$7,IF($F383="N",IF($J383&gt;=$C383,Z$6,+($I383/$D383)*Z$6),0))</f>
        <v>0</v>
      </c>
      <c r="AA383" s="117" t="b">
        <f>IF('Copy &amp; Paste Roster Report Here'!$A380='Analytical Tests'!AA$7,IF($F383="N",IF($J383&gt;=$C383,AA$6,+($I383/$D383)*AA$6),0))</f>
        <v>0</v>
      </c>
      <c r="AB383" s="117" t="b">
        <f>IF('Copy &amp; Paste Roster Report Here'!$A380='Analytical Tests'!AB$7,IF($F383="N",IF($J383&gt;=$C383,AB$6,+($I383/$D383)*AB$6),0))</f>
        <v>0</v>
      </c>
      <c r="AC383" s="117" t="b">
        <f>IF('Copy &amp; Paste Roster Report Here'!$A380='Analytical Tests'!AC$7,IF($F383="N",IF($J383&gt;=$C383,AC$6,+($I383/$D383)*AC$6),0))</f>
        <v>0</v>
      </c>
      <c r="AD383" s="117" t="b">
        <f>IF('Copy &amp; Paste Roster Report Here'!$A380='Analytical Tests'!AD$7,IF($F383="N",IF($J383&gt;=$C383,AD$6,+($I383/$D383)*AD$6),0))</f>
        <v>0</v>
      </c>
      <c r="AE383" s="117" t="b">
        <f>IF('Copy &amp; Paste Roster Report Here'!$A380='Analytical Tests'!AE$7,IF($F383="N",IF($J383&gt;=$C383,AE$6,+($I383/$D383)*AE$6),0))</f>
        <v>0</v>
      </c>
      <c r="AF383" s="117" t="b">
        <f>IF('Copy &amp; Paste Roster Report Here'!$A380='Analytical Tests'!AF$7,IF($F383="N",IF($J383&gt;=$C383,AF$6,+($I383/$D383)*AF$6),0))</f>
        <v>0</v>
      </c>
      <c r="AG383" s="117" t="b">
        <f>IF('Copy &amp; Paste Roster Report Here'!$A380='Analytical Tests'!AG$7,IF($F383="N",IF($J383&gt;=$C383,AG$6,+($I383/$D383)*AG$6),0))</f>
        <v>0</v>
      </c>
      <c r="AH383" s="117" t="b">
        <f>IF('Copy &amp; Paste Roster Report Here'!$A380='Analytical Tests'!AH$7,IF($F383="N",IF($J383&gt;=$C383,AH$6,+($I383/$D383)*AH$6),0))</f>
        <v>0</v>
      </c>
      <c r="AI383" s="117" t="b">
        <f>IF('Copy &amp; Paste Roster Report Here'!$A380='Analytical Tests'!AI$7,IF($F383="N",IF($J383&gt;=$C383,AI$6,+($I383/$D383)*AI$6),0))</f>
        <v>0</v>
      </c>
      <c r="AJ383" s="79"/>
      <c r="AK383" s="118">
        <f>IF('Copy &amp; Paste Roster Report Here'!$A380=AK$7,IF('Copy &amp; Paste Roster Report Here'!$M380="FT",1,0),0)</f>
        <v>0</v>
      </c>
      <c r="AL383" s="118">
        <f>IF('Copy &amp; Paste Roster Report Here'!$A380=AL$7,IF('Copy &amp; Paste Roster Report Here'!$M380="FT",1,0),0)</f>
        <v>0</v>
      </c>
      <c r="AM383" s="118">
        <f>IF('Copy &amp; Paste Roster Report Here'!$A380=AM$7,IF('Copy &amp; Paste Roster Report Here'!$M380="FT",1,0),0)</f>
        <v>0</v>
      </c>
      <c r="AN383" s="118">
        <f>IF('Copy &amp; Paste Roster Report Here'!$A380=AN$7,IF('Copy &amp; Paste Roster Report Here'!$M380="FT",1,0),0)</f>
        <v>0</v>
      </c>
      <c r="AO383" s="118">
        <f>IF('Copy &amp; Paste Roster Report Here'!$A380=AO$7,IF('Copy &amp; Paste Roster Report Here'!$M380="FT",1,0),0)</f>
        <v>0</v>
      </c>
      <c r="AP383" s="118">
        <f>IF('Copy &amp; Paste Roster Report Here'!$A380=AP$7,IF('Copy &amp; Paste Roster Report Here'!$M380="FT",1,0),0)</f>
        <v>0</v>
      </c>
      <c r="AQ383" s="118">
        <f>IF('Copy &amp; Paste Roster Report Here'!$A380=AQ$7,IF('Copy &amp; Paste Roster Report Here'!$M380="FT",1,0),0)</f>
        <v>0</v>
      </c>
      <c r="AR383" s="118">
        <f>IF('Copy &amp; Paste Roster Report Here'!$A380=AR$7,IF('Copy &amp; Paste Roster Report Here'!$M380="FT",1,0),0)</f>
        <v>0</v>
      </c>
      <c r="AS383" s="118">
        <f>IF('Copy &amp; Paste Roster Report Here'!$A380=AS$7,IF('Copy &amp; Paste Roster Report Here'!$M380="FT",1,0),0)</f>
        <v>0</v>
      </c>
      <c r="AT383" s="118">
        <f>IF('Copy &amp; Paste Roster Report Here'!$A380=AT$7,IF('Copy &amp; Paste Roster Report Here'!$M380="FT",1,0),0)</f>
        <v>0</v>
      </c>
      <c r="AU383" s="118">
        <f>IF('Copy &amp; Paste Roster Report Here'!$A380=AU$7,IF('Copy &amp; Paste Roster Report Here'!$M380="FT",1,0),0)</f>
        <v>0</v>
      </c>
      <c r="AV383" s="73">
        <f t="shared" si="85"/>
        <v>0</v>
      </c>
      <c r="AW383" s="119">
        <f>IF('Copy &amp; Paste Roster Report Here'!$A380=AW$7,IF('Copy &amp; Paste Roster Report Here'!$M380="HT",1,0),0)</f>
        <v>0</v>
      </c>
      <c r="AX383" s="119">
        <f>IF('Copy &amp; Paste Roster Report Here'!$A380=AX$7,IF('Copy &amp; Paste Roster Report Here'!$M380="HT",1,0),0)</f>
        <v>0</v>
      </c>
      <c r="AY383" s="119">
        <f>IF('Copy &amp; Paste Roster Report Here'!$A380=AY$7,IF('Copy &amp; Paste Roster Report Here'!$M380="HT",1,0),0)</f>
        <v>0</v>
      </c>
      <c r="AZ383" s="119">
        <f>IF('Copy &amp; Paste Roster Report Here'!$A380=AZ$7,IF('Copy &amp; Paste Roster Report Here'!$M380="HT",1,0),0)</f>
        <v>0</v>
      </c>
      <c r="BA383" s="119">
        <f>IF('Copy &amp; Paste Roster Report Here'!$A380=BA$7,IF('Copy &amp; Paste Roster Report Here'!$M380="HT",1,0),0)</f>
        <v>0</v>
      </c>
      <c r="BB383" s="119">
        <f>IF('Copy &amp; Paste Roster Report Here'!$A380=BB$7,IF('Copy &amp; Paste Roster Report Here'!$M380="HT",1,0),0)</f>
        <v>0</v>
      </c>
      <c r="BC383" s="119">
        <f>IF('Copy &amp; Paste Roster Report Here'!$A380=BC$7,IF('Copy &amp; Paste Roster Report Here'!$M380="HT",1,0),0)</f>
        <v>0</v>
      </c>
      <c r="BD383" s="119">
        <f>IF('Copy &amp; Paste Roster Report Here'!$A380=BD$7,IF('Copy &amp; Paste Roster Report Here'!$M380="HT",1,0),0)</f>
        <v>0</v>
      </c>
      <c r="BE383" s="119">
        <f>IF('Copy &amp; Paste Roster Report Here'!$A380=BE$7,IF('Copy &amp; Paste Roster Report Here'!$M380="HT",1,0),0)</f>
        <v>0</v>
      </c>
      <c r="BF383" s="119">
        <f>IF('Copy &amp; Paste Roster Report Here'!$A380=BF$7,IF('Copy &amp; Paste Roster Report Here'!$M380="HT",1,0),0)</f>
        <v>0</v>
      </c>
      <c r="BG383" s="119">
        <f>IF('Copy &amp; Paste Roster Report Here'!$A380=BG$7,IF('Copy &amp; Paste Roster Report Here'!$M380="HT",1,0),0)</f>
        <v>0</v>
      </c>
      <c r="BH383" s="73">
        <f t="shared" si="86"/>
        <v>0</v>
      </c>
      <c r="BI383" s="120">
        <f>IF('Copy &amp; Paste Roster Report Here'!$A380=BI$7,IF('Copy &amp; Paste Roster Report Here'!$M380="MT",1,0),0)</f>
        <v>0</v>
      </c>
      <c r="BJ383" s="120">
        <f>IF('Copy &amp; Paste Roster Report Here'!$A380=BJ$7,IF('Copy &amp; Paste Roster Report Here'!$M380="MT",1,0),0)</f>
        <v>0</v>
      </c>
      <c r="BK383" s="120">
        <f>IF('Copy &amp; Paste Roster Report Here'!$A380=BK$7,IF('Copy &amp; Paste Roster Report Here'!$M380="MT",1,0),0)</f>
        <v>0</v>
      </c>
      <c r="BL383" s="120">
        <f>IF('Copy &amp; Paste Roster Report Here'!$A380=BL$7,IF('Copy &amp; Paste Roster Report Here'!$M380="MT",1,0),0)</f>
        <v>0</v>
      </c>
      <c r="BM383" s="120">
        <f>IF('Copy &amp; Paste Roster Report Here'!$A380=BM$7,IF('Copy &amp; Paste Roster Report Here'!$M380="MT",1,0),0)</f>
        <v>0</v>
      </c>
      <c r="BN383" s="120">
        <f>IF('Copy &amp; Paste Roster Report Here'!$A380=BN$7,IF('Copy &amp; Paste Roster Report Here'!$M380="MT",1,0),0)</f>
        <v>0</v>
      </c>
      <c r="BO383" s="120">
        <f>IF('Copy &amp; Paste Roster Report Here'!$A380=BO$7,IF('Copy &amp; Paste Roster Report Here'!$M380="MT",1,0),0)</f>
        <v>0</v>
      </c>
      <c r="BP383" s="120">
        <f>IF('Copy &amp; Paste Roster Report Here'!$A380=BP$7,IF('Copy &amp; Paste Roster Report Here'!$M380="MT",1,0),0)</f>
        <v>0</v>
      </c>
      <c r="BQ383" s="120">
        <f>IF('Copy &amp; Paste Roster Report Here'!$A380=BQ$7,IF('Copy &amp; Paste Roster Report Here'!$M380="MT",1,0),0)</f>
        <v>0</v>
      </c>
      <c r="BR383" s="120">
        <f>IF('Copy &amp; Paste Roster Report Here'!$A380=BR$7,IF('Copy &amp; Paste Roster Report Here'!$M380="MT",1,0),0)</f>
        <v>0</v>
      </c>
      <c r="BS383" s="120">
        <f>IF('Copy &amp; Paste Roster Report Here'!$A380=BS$7,IF('Copy &amp; Paste Roster Report Here'!$M380="MT",1,0),0)</f>
        <v>0</v>
      </c>
      <c r="BT383" s="73">
        <f t="shared" si="87"/>
        <v>0</v>
      </c>
      <c r="BU383" s="121">
        <f>IF('Copy &amp; Paste Roster Report Here'!$A380=BU$7,IF('Copy &amp; Paste Roster Report Here'!$M380="fy",1,0),0)</f>
        <v>0</v>
      </c>
      <c r="BV383" s="121">
        <f>IF('Copy &amp; Paste Roster Report Here'!$A380=BV$7,IF('Copy &amp; Paste Roster Report Here'!$M380="fy",1,0),0)</f>
        <v>0</v>
      </c>
      <c r="BW383" s="121">
        <f>IF('Copy &amp; Paste Roster Report Here'!$A380=BW$7,IF('Copy &amp; Paste Roster Report Here'!$M380="fy",1,0),0)</f>
        <v>0</v>
      </c>
      <c r="BX383" s="121">
        <f>IF('Copy &amp; Paste Roster Report Here'!$A380=BX$7,IF('Copy &amp; Paste Roster Report Here'!$M380="fy",1,0),0)</f>
        <v>0</v>
      </c>
      <c r="BY383" s="121">
        <f>IF('Copy &amp; Paste Roster Report Here'!$A380=BY$7,IF('Copy &amp; Paste Roster Report Here'!$M380="fy",1,0),0)</f>
        <v>0</v>
      </c>
      <c r="BZ383" s="121">
        <f>IF('Copy &amp; Paste Roster Report Here'!$A380=BZ$7,IF('Copy &amp; Paste Roster Report Here'!$M380="fy",1,0),0)</f>
        <v>0</v>
      </c>
      <c r="CA383" s="121">
        <f>IF('Copy &amp; Paste Roster Report Here'!$A380=CA$7,IF('Copy &amp; Paste Roster Report Here'!$M380="fy",1,0),0)</f>
        <v>0</v>
      </c>
      <c r="CB383" s="121">
        <f>IF('Copy &amp; Paste Roster Report Here'!$A380=CB$7,IF('Copy &amp; Paste Roster Report Here'!$M380="fy",1,0),0)</f>
        <v>0</v>
      </c>
      <c r="CC383" s="121">
        <f>IF('Copy &amp; Paste Roster Report Here'!$A380=CC$7,IF('Copy &amp; Paste Roster Report Here'!$M380="fy",1,0),0)</f>
        <v>0</v>
      </c>
      <c r="CD383" s="121">
        <f>IF('Copy &amp; Paste Roster Report Here'!$A380=CD$7,IF('Copy &amp; Paste Roster Report Here'!$M380="fy",1,0),0)</f>
        <v>0</v>
      </c>
      <c r="CE383" s="121">
        <f>IF('Copy &amp; Paste Roster Report Here'!$A380=CE$7,IF('Copy &amp; Paste Roster Report Here'!$M380="fy",1,0),0)</f>
        <v>0</v>
      </c>
      <c r="CF383" s="73">
        <f t="shared" si="88"/>
        <v>0</v>
      </c>
      <c r="CG383" s="122">
        <f>IF('Copy &amp; Paste Roster Report Here'!$A380=CG$7,IF('Copy &amp; Paste Roster Report Here'!$M380="RH",1,0),0)</f>
        <v>0</v>
      </c>
      <c r="CH383" s="122">
        <f>IF('Copy &amp; Paste Roster Report Here'!$A380=CH$7,IF('Copy &amp; Paste Roster Report Here'!$M380="RH",1,0),0)</f>
        <v>0</v>
      </c>
      <c r="CI383" s="122">
        <f>IF('Copy &amp; Paste Roster Report Here'!$A380=CI$7,IF('Copy &amp; Paste Roster Report Here'!$M380="RH",1,0),0)</f>
        <v>0</v>
      </c>
      <c r="CJ383" s="122">
        <f>IF('Copy &amp; Paste Roster Report Here'!$A380=CJ$7,IF('Copy &amp; Paste Roster Report Here'!$M380="RH",1,0),0)</f>
        <v>0</v>
      </c>
      <c r="CK383" s="122">
        <f>IF('Copy &amp; Paste Roster Report Here'!$A380=CK$7,IF('Copy &amp; Paste Roster Report Here'!$M380="RH",1,0),0)</f>
        <v>0</v>
      </c>
      <c r="CL383" s="122">
        <f>IF('Copy &amp; Paste Roster Report Here'!$A380=CL$7,IF('Copy &amp; Paste Roster Report Here'!$M380="RH",1,0),0)</f>
        <v>0</v>
      </c>
      <c r="CM383" s="122">
        <f>IF('Copy &amp; Paste Roster Report Here'!$A380=CM$7,IF('Copy &amp; Paste Roster Report Here'!$M380="RH",1,0),0)</f>
        <v>0</v>
      </c>
      <c r="CN383" s="122">
        <f>IF('Copy &amp; Paste Roster Report Here'!$A380=CN$7,IF('Copy &amp; Paste Roster Report Here'!$M380="RH",1,0),0)</f>
        <v>0</v>
      </c>
      <c r="CO383" s="122">
        <f>IF('Copy &amp; Paste Roster Report Here'!$A380=CO$7,IF('Copy &amp; Paste Roster Report Here'!$M380="RH",1,0),0)</f>
        <v>0</v>
      </c>
      <c r="CP383" s="122">
        <f>IF('Copy &amp; Paste Roster Report Here'!$A380=CP$7,IF('Copy &amp; Paste Roster Report Here'!$M380="RH",1,0),0)</f>
        <v>0</v>
      </c>
      <c r="CQ383" s="122">
        <f>IF('Copy &amp; Paste Roster Report Here'!$A380=CQ$7,IF('Copy &amp; Paste Roster Report Here'!$M380="RH",1,0),0)</f>
        <v>0</v>
      </c>
      <c r="CR383" s="73">
        <f t="shared" si="89"/>
        <v>0</v>
      </c>
      <c r="CS383" s="123">
        <f>IF('Copy &amp; Paste Roster Report Here'!$A380=CS$7,IF('Copy &amp; Paste Roster Report Here'!$M380="QT",1,0),0)</f>
        <v>0</v>
      </c>
      <c r="CT383" s="123">
        <f>IF('Copy &amp; Paste Roster Report Here'!$A380=CT$7,IF('Copy &amp; Paste Roster Report Here'!$M380="QT",1,0),0)</f>
        <v>0</v>
      </c>
      <c r="CU383" s="123">
        <f>IF('Copy &amp; Paste Roster Report Here'!$A380=CU$7,IF('Copy &amp; Paste Roster Report Here'!$M380="QT",1,0),0)</f>
        <v>0</v>
      </c>
      <c r="CV383" s="123">
        <f>IF('Copy &amp; Paste Roster Report Here'!$A380=CV$7,IF('Copy &amp; Paste Roster Report Here'!$M380="QT",1,0),0)</f>
        <v>0</v>
      </c>
      <c r="CW383" s="123">
        <f>IF('Copy &amp; Paste Roster Report Here'!$A380=CW$7,IF('Copy &amp; Paste Roster Report Here'!$M380="QT",1,0),0)</f>
        <v>0</v>
      </c>
      <c r="CX383" s="123">
        <f>IF('Copy &amp; Paste Roster Report Here'!$A380=CX$7,IF('Copy &amp; Paste Roster Report Here'!$M380="QT",1,0),0)</f>
        <v>0</v>
      </c>
      <c r="CY383" s="123">
        <f>IF('Copy &amp; Paste Roster Report Here'!$A380=CY$7,IF('Copy &amp; Paste Roster Report Here'!$M380="QT",1,0),0)</f>
        <v>0</v>
      </c>
      <c r="CZ383" s="123">
        <f>IF('Copy &amp; Paste Roster Report Here'!$A380=CZ$7,IF('Copy &amp; Paste Roster Report Here'!$M380="QT",1,0),0)</f>
        <v>0</v>
      </c>
      <c r="DA383" s="123">
        <f>IF('Copy &amp; Paste Roster Report Here'!$A380=DA$7,IF('Copy &amp; Paste Roster Report Here'!$M380="QT",1,0),0)</f>
        <v>0</v>
      </c>
      <c r="DB383" s="123">
        <f>IF('Copy &amp; Paste Roster Report Here'!$A380=DB$7,IF('Copy &amp; Paste Roster Report Here'!$M380="QT",1,0),0)</f>
        <v>0</v>
      </c>
      <c r="DC383" s="123">
        <f>IF('Copy &amp; Paste Roster Report Here'!$A380=DC$7,IF('Copy &amp; Paste Roster Report Here'!$M380="QT",1,0),0)</f>
        <v>0</v>
      </c>
      <c r="DD383" s="73">
        <f t="shared" si="90"/>
        <v>0</v>
      </c>
      <c r="DE383" s="124">
        <f>IF('Copy &amp; Paste Roster Report Here'!$A380=DE$7,IF('Copy &amp; Paste Roster Report Here'!$M380="xxxxxxxxxxx",1,0),0)</f>
        <v>0</v>
      </c>
      <c r="DF383" s="124">
        <f>IF('Copy &amp; Paste Roster Report Here'!$A380=DF$7,IF('Copy &amp; Paste Roster Report Here'!$M380="xxxxxxxxxxx",1,0),0)</f>
        <v>0</v>
      </c>
      <c r="DG383" s="124">
        <f>IF('Copy &amp; Paste Roster Report Here'!$A380=DG$7,IF('Copy &amp; Paste Roster Report Here'!$M380="xxxxxxxxxxx",1,0),0)</f>
        <v>0</v>
      </c>
      <c r="DH383" s="124">
        <f>IF('Copy &amp; Paste Roster Report Here'!$A380=DH$7,IF('Copy &amp; Paste Roster Report Here'!$M380="xxxxxxxxxxx",1,0),0)</f>
        <v>0</v>
      </c>
      <c r="DI383" s="124">
        <f>IF('Copy &amp; Paste Roster Report Here'!$A380=DI$7,IF('Copy &amp; Paste Roster Report Here'!$M380="xxxxxxxxxxx",1,0),0)</f>
        <v>0</v>
      </c>
      <c r="DJ383" s="124">
        <f>IF('Copy &amp; Paste Roster Report Here'!$A380=DJ$7,IF('Copy &amp; Paste Roster Report Here'!$M380="xxxxxxxxxxx",1,0),0)</f>
        <v>0</v>
      </c>
      <c r="DK383" s="124">
        <f>IF('Copy &amp; Paste Roster Report Here'!$A380=DK$7,IF('Copy &amp; Paste Roster Report Here'!$M380="xxxxxxxxxxx",1,0),0)</f>
        <v>0</v>
      </c>
      <c r="DL383" s="124">
        <f>IF('Copy &amp; Paste Roster Report Here'!$A380=DL$7,IF('Copy &amp; Paste Roster Report Here'!$M380="xxxxxxxxxxx",1,0),0)</f>
        <v>0</v>
      </c>
      <c r="DM383" s="124">
        <f>IF('Copy &amp; Paste Roster Report Here'!$A380=DM$7,IF('Copy &amp; Paste Roster Report Here'!$M380="xxxxxxxxxxx",1,0),0)</f>
        <v>0</v>
      </c>
      <c r="DN383" s="124">
        <f>IF('Copy &amp; Paste Roster Report Here'!$A380=DN$7,IF('Copy &amp; Paste Roster Report Here'!$M380="xxxxxxxxxxx",1,0),0)</f>
        <v>0</v>
      </c>
      <c r="DO383" s="124">
        <f>IF('Copy &amp; Paste Roster Report Here'!$A380=DO$7,IF('Copy &amp; Paste Roster Report Here'!$M380="xxxxxxxxxxx",1,0),0)</f>
        <v>0</v>
      </c>
      <c r="DP383" s="125">
        <f t="shared" si="91"/>
        <v>0</v>
      </c>
      <c r="DQ383" s="126">
        <f t="shared" si="92"/>
        <v>0</v>
      </c>
    </row>
    <row r="384" spans="1:121" x14ac:dyDescent="0.2">
      <c r="A384" s="111">
        <f t="shared" si="78"/>
        <v>0</v>
      </c>
      <c r="B384" s="111">
        <f t="shared" si="79"/>
        <v>0</v>
      </c>
      <c r="C384" s="112">
        <f>+('Copy &amp; Paste Roster Report Here'!$P381-'Copy &amp; Paste Roster Report Here'!$O381)/30</f>
        <v>0</v>
      </c>
      <c r="D384" s="112">
        <f>+('Copy &amp; Paste Roster Report Here'!$P381-'Copy &amp; Paste Roster Report Here'!$O381)</f>
        <v>0</v>
      </c>
      <c r="E384" s="111">
        <f>'Copy &amp; Paste Roster Report Here'!N381</f>
        <v>0</v>
      </c>
      <c r="F384" s="111" t="str">
        <f t="shared" si="80"/>
        <v>N</v>
      </c>
      <c r="G384" s="111">
        <f>'Copy &amp; Paste Roster Report Here'!R381</f>
        <v>0</v>
      </c>
      <c r="H384" s="113">
        <f t="shared" si="81"/>
        <v>0</v>
      </c>
      <c r="I384" s="112">
        <f>IF(F384="N",$F$5-'Copy &amp; Paste Roster Report Here'!O381,+'Copy &amp; Paste Roster Report Here'!Q381-'Copy &amp; Paste Roster Report Here'!O381)</f>
        <v>0</v>
      </c>
      <c r="J384" s="114">
        <f t="shared" si="82"/>
        <v>0</v>
      </c>
      <c r="K384" s="114">
        <f t="shared" si="83"/>
        <v>0</v>
      </c>
      <c r="L384" s="115">
        <f>'Copy &amp; Paste Roster Report Here'!F381</f>
        <v>0</v>
      </c>
      <c r="M384" s="116">
        <f t="shared" si="84"/>
        <v>0</v>
      </c>
      <c r="N384" s="117">
        <f>IF('Copy &amp; Paste Roster Report Here'!$A381='Analytical Tests'!N$7,IF($F384="Y",+$H384*N$6,0),0)</f>
        <v>0</v>
      </c>
      <c r="O384" s="117">
        <f>IF('Copy &amp; Paste Roster Report Here'!$A381='Analytical Tests'!O$7,IF($F384="Y",+$H384*O$6,0),0)</f>
        <v>0</v>
      </c>
      <c r="P384" s="117">
        <f>IF('Copy &amp; Paste Roster Report Here'!$A381='Analytical Tests'!P$7,IF($F384="Y",+$H384*P$6,0),0)</f>
        <v>0</v>
      </c>
      <c r="Q384" s="117">
        <f>IF('Copy &amp; Paste Roster Report Here'!$A381='Analytical Tests'!Q$7,IF($F384="Y",+$H384*Q$6,0),0)</f>
        <v>0</v>
      </c>
      <c r="R384" s="117">
        <f>IF('Copy &amp; Paste Roster Report Here'!$A381='Analytical Tests'!R$7,IF($F384="Y",+$H384*R$6,0),0)</f>
        <v>0</v>
      </c>
      <c r="S384" s="117">
        <f>IF('Copy &amp; Paste Roster Report Here'!$A381='Analytical Tests'!S$7,IF($F384="Y",+$H384*S$6,0),0)</f>
        <v>0</v>
      </c>
      <c r="T384" s="117">
        <f>IF('Copy &amp; Paste Roster Report Here'!$A381='Analytical Tests'!T$7,IF($F384="Y",+$H384*T$6,0),0)</f>
        <v>0</v>
      </c>
      <c r="U384" s="117">
        <f>IF('Copy &amp; Paste Roster Report Here'!$A381='Analytical Tests'!U$7,IF($F384="Y",+$H384*U$6,0),0)</f>
        <v>0</v>
      </c>
      <c r="V384" s="117">
        <f>IF('Copy &amp; Paste Roster Report Here'!$A381='Analytical Tests'!V$7,IF($F384="Y",+$H384*V$6,0),0)</f>
        <v>0</v>
      </c>
      <c r="W384" s="117">
        <f>IF('Copy &amp; Paste Roster Report Here'!$A381='Analytical Tests'!W$7,IF($F384="Y",+$H384*W$6,0),0)</f>
        <v>0</v>
      </c>
      <c r="X384" s="117">
        <f>IF('Copy &amp; Paste Roster Report Here'!$A381='Analytical Tests'!X$7,IF($F384="Y",+$H384*X$6,0),0)</f>
        <v>0</v>
      </c>
      <c r="Y384" s="117" t="b">
        <f>IF('Copy &amp; Paste Roster Report Here'!$A381='Analytical Tests'!Y$7,IF($F384="N",IF($J384&gt;=$C384,Y$6,+($I384/$D384)*Y$6),0))</f>
        <v>0</v>
      </c>
      <c r="Z384" s="117" t="b">
        <f>IF('Copy &amp; Paste Roster Report Here'!$A381='Analytical Tests'!Z$7,IF($F384="N",IF($J384&gt;=$C384,Z$6,+($I384/$D384)*Z$6),0))</f>
        <v>0</v>
      </c>
      <c r="AA384" s="117" t="b">
        <f>IF('Copy &amp; Paste Roster Report Here'!$A381='Analytical Tests'!AA$7,IF($F384="N",IF($J384&gt;=$C384,AA$6,+($I384/$D384)*AA$6),0))</f>
        <v>0</v>
      </c>
      <c r="AB384" s="117" t="b">
        <f>IF('Copy &amp; Paste Roster Report Here'!$A381='Analytical Tests'!AB$7,IF($F384="N",IF($J384&gt;=$C384,AB$6,+($I384/$D384)*AB$6),0))</f>
        <v>0</v>
      </c>
      <c r="AC384" s="117" t="b">
        <f>IF('Copy &amp; Paste Roster Report Here'!$A381='Analytical Tests'!AC$7,IF($F384="N",IF($J384&gt;=$C384,AC$6,+($I384/$D384)*AC$6),0))</f>
        <v>0</v>
      </c>
      <c r="AD384" s="117" t="b">
        <f>IF('Copy &amp; Paste Roster Report Here'!$A381='Analytical Tests'!AD$7,IF($F384="N",IF($J384&gt;=$C384,AD$6,+($I384/$D384)*AD$6),0))</f>
        <v>0</v>
      </c>
      <c r="AE384" s="117" t="b">
        <f>IF('Copy &amp; Paste Roster Report Here'!$A381='Analytical Tests'!AE$7,IF($F384="N",IF($J384&gt;=$C384,AE$6,+($I384/$D384)*AE$6),0))</f>
        <v>0</v>
      </c>
      <c r="AF384" s="117" t="b">
        <f>IF('Copy &amp; Paste Roster Report Here'!$A381='Analytical Tests'!AF$7,IF($F384="N",IF($J384&gt;=$C384,AF$6,+($I384/$D384)*AF$6),0))</f>
        <v>0</v>
      </c>
      <c r="AG384" s="117" t="b">
        <f>IF('Copy &amp; Paste Roster Report Here'!$A381='Analytical Tests'!AG$7,IF($F384="N",IF($J384&gt;=$C384,AG$6,+($I384/$D384)*AG$6),0))</f>
        <v>0</v>
      </c>
      <c r="AH384" s="117" t="b">
        <f>IF('Copy &amp; Paste Roster Report Here'!$A381='Analytical Tests'!AH$7,IF($F384="N",IF($J384&gt;=$C384,AH$6,+($I384/$D384)*AH$6),0))</f>
        <v>0</v>
      </c>
      <c r="AI384" s="117" t="b">
        <f>IF('Copy &amp; Paste Roster Report Here'!$A381='Analytical Tests'!AI$7,IF($F384="N",IF($J384&gt;=$C384,AI$6,+($I384/$D384)*AI$6),0))</f>
        <v>0</v>
      </c>
      <c r="AJ384" s="79"/>
      <c r="AK384" s="118">
        <f>IF('Copy &amp; Paste Roster Report Here'!$A381=AK$7,IF('Copy &amp; Paste Roster Report Here'!$M381="FT",1,0),0)</f>
        <v>0</v>
      </c>
      <c r="AL384" s="118">
        <f>IF('Copy &amp; Paste Roster Report Here'!$A381=AL$7,IF('Copy &amp; Paste Roster Report Here'!$M381="FT",1,0),0)</f>
        <v>0</v>
      </c>
      <c r="AM384" s="118">
        <f>IF('Copy &amp; Paste Roster Report Here'!$A381=AM$7,IF('Copy &amp; Paste Roster Report Here'!$M381="FT",1,0),0)</f>
        <v>0</v>
      </c>
      <c r="AN384" s="118">
        <f>IF('Copy &amp; Paste Roster Report Here'!$A381=AN$7,IF('Copy &amp; Paste Roster Report Here'!$M381="FT",1,0),0)</f>
        <v>0</v>
      </c>
      <c r="AO384" s="118">
        <f>IF('Copy &amp; Paste Roster Report Here'!$A381=AO$7,IF('Copy &amp; Paste Roster Report Here'!$M381="FT",1,0),0)</f>
        <v>0</v>
      </c>
      <c r="AP384" s="118">
        <f>IF('Copy &amp; Paste Roster Report Here'!$A381=AP$7,IF('Copy &amp; Paste Roster Report Here'!$M381="FT",1,0),0)</f>
        <v>0</v>
      </c>
      <c r="AQ384" s="118">
        <f>IF('Copy &amp; Paste Roster Report Here'!$A381=AQ$7,IF('Copy &amp; Paste Roster Report Here'!$M381="FT",1,0),0)</f>
        <v>0</v>
      </c>
      <c r="AR384" s="118">
        <f>IF('Copy &amp; Paste Roster Report Here'!$A381=AR$7,IF('Copy &amp; Paste Roster Report Here'!$M381="FT",1,0),0)</f>
        <v>0</v>
      </c>
      <c r="AS384" s="118">
        <f>IF('Copy &amp; Paste Roster Report Here'!$A381=AS$7,IF('Copy &amp; Paste Roster Report Here'!$M381="FT",1,0),0)</f>
        <v>0</v>
      </c>
      <c r="AT384" s="118">
        <f>IF('Copy &amp; Paste Roster Report Here'!$A381=AT$7,IF('Copy &amp; Paste Roster Report Here'!$M381="FT",1,0),0)</f>
        <v>0</v>
      </c>
      <c r="AU384" s="118">
        <f>IF('Copy &amp; Paste Roster Report Here'!$A381=AU$7,IF('Copy &amp; Paste Roster Report Here'!$M381="FT",1,0),0)</f>
        <v>0</v>
      </c>
      <c r="AV384" s="73">
        <f t="shared" si="85"/>
        <v>0</v>
      </c>
      <c r="AW384" s="119">
        <f>IF('Copy &amp; Paste Roster Report Here'!$A381=AW$7,IF('Copy &amp; Paste Roster Report Here'!$M381="HT",1,0),0)</f>
        <v>0</v>
      </c>
      <c r="AX384" s="119">
        <f>IF('Copy &amp; Paste Roster Report Here'!$A381=AX$7,IF('Copy &amp; Paste Roster Report Here'!$M381="HT",1,0),0)</f>
        <v>0</v>
      </c>
      <c r="AY384" s="119">
        <f>IF('Copy &amp; Paste Roster Report Here'!$A381=AY$7,IF('Copy &amp; Paste Roster Report Here'!$M381="HT",1,0),0)</f>
        <v>0</v>
      </c>
      <c r="AZ384" s="119">
        <f>IF('Copy &amp; Paste Roster Report Here'!$A381=AZ$7,IF('Copy &amp; Paste Roster Report Here'!$M381="HT",1,0),0)</f>
        <v>0</v>
      </c>
      <c r="BA384" s="119">
        <f>IF('Copy &amp; Paste Roster Report Here'!$A381=BA$7,IF('Copy &amp; Paste Roster Report Here'!$M381="HT",1,0),0)</f>
        <v>0</v>
      </c>
      <c r="BB384" s="119">
        <f>IF('Copy &amp; Paste Roster Report Here'!$A381=BB$7,IF('Copy &amp; Paste Roster Report Here'!$M381="HT",1,0),0)</f>
        <v>0</v>
      </c>
      <c r="BC384" s="119">
        <f>IF('Copy &amp; Paste Roster Report Here'!$A381=BC$7,IF('Copy &amp; Paste Roster Report Here'!$M381="HT",1,0),0)</f>
        <v>0</v>
      </c>
      <c r="BD384" s="119">
        <f>IF('Copy &amp; Paste Roster Report Here'!$A381=BD$7,IF('Copy &amp; Paste Roster Report Here'!$M381="HT",1,0),0)</f>
        <v>0</v>
      </c>
      <c r="BE384" s="119">
        <f>IF('Copy &amp; Paste Roster Report Here'!$A381=BE$7,IF('Copy &amp; Paste Roster Report Here'!$M381="HT",1,0),0)</f>
        <v>0</v>
      </c>
      <c r="BF384" s="119">
        <f>IF('Copy &amp; Paste Roster Report Here'!$A381=BF$7,IF('Copy &amp; Paste Roster Report Here'!$M381="HT",1,0),0)</f>
        <v>0</v>
      </c>
      <c r="BG384" s="119">
        <f>IF('Copy &amp; Paste Roster Report Here'!$A381=BG$7,IF('Copy &amp; Paste Roster Report Here'!$M381="HT",1,0),0)</f>
        <v>0</v>
      </c>
      <c r="BH384" s="73">
        <f t="shared" si="86"/>
        <v>0</v>
      </c>
      <c r="BI384" s="120">
        <f>IF('Copy &amp; Paste Roster Report Here'!$A381=BI$7,IF('Copy &amp; Paste Roster Report Here'!$M381="MT",1,0),0)</f>
        <v>0</v>
      </c>
      <c r="BJ384" s="120">
        <f>IF('Copy &amp; Paste Roster Report Here'!$A381=BJ$7,IF('Copy &amp; Paste Roster Report Here'!$M381="MT",1,0),0)</f>
        <v>0</v>
      </c>
      <c r="BK384" s="120">
        <f>IF('Copy &amp; Paste Roster Report Here'!$A381=BK$7,IF('Copy &amp; Paste Roster Report Here'!$M381="MT",1,0),0)</f>
        <v>0</v>
      </c>
      <c r="BL384" s="120">
        <f>IF('Copy &amp; Paste Roster Report Here'!$A381=BL$7,IF('Copy &amp; Paste Roster Report Here'!$M381="MT",1,0),0)</f>
        <v>0</v>
      </c>
      <c r="BM384" s="120">
        <f>IF('Copy &amp; Paste Roster Report Here'!$A381=BM$7,IF('Copy &amp; Paste Roster Report Here'!$M381="MT",1,0),0)</f>
        <v>0</v>
      </c>
      <c r="BN384" s="120">
        <f>IF('Copy &amp; Paste Roster Report Here'!$A381=BN$7,IF('Copy &amp; Paste Roster Report Here'!$M381="MT",1,0),0)</f>
        <v>0</v>
      </c>
      <c r="BO384" s="120">
        <f>IF('Copy &amp; Paste Roster Report Here'!$A381=BO$7,IF('Copy &amp; Paste Roster Report Here'!$M381="MT",1,0),0)</f>
        <v>0</v>
      </c>
      <c r="BP384" s="120">
        <f>IF('Copy &amp; Paste Roster Report Here'!$A381=BP$7,IF('Copy &amp; Paste Roster Report Here'!$M381="MT",1,0),0)</f>
        <v>0</v>
      </c>
      <c r="BQ384" s="120">
        <f>IF('Copy &amp; Paste Roster Report Here'!$A381=BQ$7,IF('Copy &amp; Paste Roster Report Here'!$M381="MT",1,0),0)</f>
        <v>0</v>
      </c>
      <c r="BR384" s="120">
        <f>IF('Copy &amp; Paste Roster Report Here'!$A381=BR$7,IF('Copy &amp; Paste Roster Report Here'!$M381="MT",1,0),0)</f>
        <v>0</v>
      </c>
      <c r="BS384" s="120">
        <f>IF('Copy &amp; Paste Roster Report Here'!$A381=BS$7,IF('Copy &amp; Paste Roster Report Here'!$M381="MT",1,0),0)</f>
        <v>0</v>
      </c>
      <c r="BT384" s="73">
        <f t="shared" si="87"/>
        <v>0</v>
      </c>
      <c r="BU384" s="121">
        <f>IF('Copy &amp; Paste Roster Report Here'!$A381=BU$7,IF('Copy &amp; Paste Roster Report Here'!$M381="fy",1,0),0)</f>
        <v>0</v>
      </c>
      <c r="BV384" s="121">
        <f>IF('Copy &amp; Paste Roster Report Here'!$A381=BV$7,IF('Copy &amp; Paste Roster Report Here'!$M381="fy",1,0),0)</f>
        <v>0</v>
      </c>
      <c r="BW384" s="121">
        <f>IF('Copy &amp; Paste Roster Report Here'!$A381=BW$7,IF('Copy &amp; Paste Roster Report Here'!$M381="fy",1,0),0)</f>
        <v>0</v>
      </c>
      <c r="BX384" s="121">
        <f>IF('Copy &amp; Paste Roster Report Here'!$A381=BX$7,IF('Copy &amp; Paste Roster Report Here'!$M381="fy",1,0),0)</f>
        <v>0</v>
      </c>
      <c r="BY384" s="121">
        <f>IF('Copy &amp; Paste Roster Report Here'!$A381=BY$7,IF('Copy &amp; Paste Roster Report Here'!$M381="fy",1,0),0)</f>
        <v>0</v>
      </c>
      <c r="BZ384" s="121">
        <f>IF('Copy &amp; Paste Roster Report Here'!$A381=BZ$7,IF('Copy &amp; Paste Roster Report Here'!$M381="fy",1,0),0)</f>
        <v>0</v>
      </c>
      <c r="CA384" s="121">
        <f>IF('Copy &amp; Paste Roster Report Here'!$A381=CA$7,IF('Copy &amp; Paste Roster Report Here'!$M381="fy",1,0),0)</f>
        <v>0</v>
      </c>
      <c r="CB384" s="121">
        <f>IF('Copy &amp; Paste Roster Report Here'!$A381=CB$7,IF('Copy &amp; Paste Roster Report Here'!$M381="fy",1,0),0)</f>
        <v>0</v>
      </c>
      <c r="CC384" s="121">
        <f>IF('Copy &amp; Paste Roster Report Here'!$A381=CC$7,IF('Copy &amp; Paste Roster Report Here'!$M381="fy",1,0),0)</f>
        <v>0</v>
      </c>
      <c r="CD384" s="121">
        <f>IF('Copy &amp; Paste Roster Report Here'!$A381=CD$7,IF('Copy &amp; Paste Roster Report Here'!$M381="fy",1,0),0)</f>
        <v>0</v>
      </c>
      <c r="CE384" s="121">
        <f>IF('Copy &amp; Paste Roster Report Here'!$A381=CE$7,IF('Copy &amp; Paste Roster Report Here'!$M381="fy",1,0),0)</f>
        <v>0</v>
      </c>
      <c r="CF384" s="73">
        <f t="shared" si="88"/>
        <v>0</v>
      </c>
      <c r="CG384" s="122">
        <f>IF('Copy &amp; Paste Roster Report Here'!$A381=CG$7,IF('Copy &amp; Paste Roster Report Here'!$M381="RH",1,0),0)</f>
        <v>0</v>
      </c>
      <c r="CH384" s="122">
        <f>IF('Copy &amp; Paste Roster Report Here'!$A381=CH$7,IF('Copy &amp; Paste Roster Report Here'!$M381="RH",1,0),0)</f>
        <v>0</v>
      </c>
      <c r="CI384" s="122">
        <f>IF('Copy &amp; Paste Roster Report Here'!$A381=CI$7,IF('Copy &amp; Paste Roster Report Here'!$M381="RH",1,0),0)</f>
        <v>0</v>
      </c>
      <c r="CJ384" s="122">
        <f>IF('Copy &amp; Paste Roster Report Here'!$A381=CJ$7,IF('Copy &amp; Paste Roster Report Here'!$M381="RH",1,0),0)</f>
        <v>0</v>
      </c>
      <c r="CK384" s="122">
        <f>IF('Copy &amp; Paste Roster Report Here'!$A381=CK$7,IF('Copy &amp; Paste Roster Report Here'!$M381="RH",1,0),0)</f>
        <v>0</v>
      </c>
      <c r="CL384" s="122">
        <f>IF('Copy &amp; Paste Roster Report Here'!$A381=CL$7,IF('Copy &amp; Paste Roster Report Here'!$M381="RH",1,0),0)</f>
        <v>0</v>
      </c>
      <c r="CM384" s="122">
        <f>IF('Copy &amp; Paste Roster Report Here'!$A381=CM$7,IF('Copy &amp; Paste Roster Report Here'!$M381="RH",1,0),0)</f>
        <v>0</v>
      </c>
      <c r="CN384" s="122">
        <f>IF('Copy &amp; Paste Roster Report Here'!$A381=CN$7,IF('Copy &amp; Paste Roster Report Here'!$M381="RH",1,0),0)</f>
        <v>0</v>
      </c>
      <c r="CO384" s="122">
        <f>IF('Copy &amp; Paste Roster Report Here'!$A381=CO$7,IF('Copy &amp; Paste Roster Report Here'!$M381="RH",1,0),0)</f>
        <v>0</v>
      </c>
      <c r="CP384" s="122">
        <f>IF('Copy &amp; Paste Roster Report Here'!$A381=CP$7,IF('Copy &amp; Paste Roster Report Here'!$M381="RH",1,0),0)</f>
        <v>0</v>
      </c>
      <c r="CQ384" s="122">
        <f>IF('Copy &amp; Paste Roster Report Here'!$A381=CQ$7,IF('Copy &amp; Paste Roster Report Here'!$M381="RH",1,0),0)</f>
        <v>0</v>
      </c>
      <c r="CR384" s="73">
        <f t="shared" si="89"/>
        <v>0</v>
      </c>
      <c r="CS384" s="123">
        <f>IF('Copy &amp; Paste Roster Report Here'!$A381=CS$7,IF('Copy &amp; Paste Roster Report Here'!$M381="QT",1,0),0)</f>
        <v>0</v>
      </c>
      <c r="CT384" s="123">
        <f>IF('Copy &amp; Paste Roster Report Here'!$A381=CT$7,IF('Copy &amp; Paste Roster Report Here'!$M381="QT",1,0),0)</f>
        <v>0</v>
      </c>
      <c r="CU384" s="123">
        <f>IF('Copy &amp; Paste Roster Report Here'!$A381=CU$7,IF('Copy &amp; Paste Roster Report Here'!$M381="QT",1,0),0)</f>
        <v>0</v>
      </c>
      <c r="CV384" s="123">
        <f>IF('Copy &amp; Paste Roster Report Here'!$A381=CV$7,IF('Copy &amp; Paste Roster Report Here'!$M381="QT",1,0),0)</f>
        <v>0</v>
      </c>
      <c r="CW384" s="123">
        <f>IF('Copy &amp; Paste Roster Report Here'!$A381=CW$7,IF('Copy &amp; Paste Roster Report Here'!$M381="QT",1,0),0)</f>
        <v>0</v>
      </c>
      <c r="CX384" s="123">
        <f>IF('Copy &amp; Paste Roster Report Here'!$A381=CX$7,IF('Copy &amp; Paste Roster Report Here'!$M381="QT",1,0),0)</f>
        <v>0</v>
      </c>
      <c r="CY384" s="123">
        <f>IF('Copy &amp; Paste Roster Report Here'!$A381=CY$7,IF('Copy &amp; Paste Roster Report Here'!$M381="QT",1,0),0)</f>
        <v>0</v>
      </c>
      <c r="CZ384" s="123">
        <f>IF('Copy &amp; Paste Roster Report Here'!$A381=CZ$7,IF('Copy &amp; Paste Roster Report Here'!$M381="QT",1,0),0)</f>
        <v>0</v>
      </c>
      <c r="DA384" s="123">
        <f>IF('Copy &amp; Paste Roster Report Here'!$A381=DA$7,IF('Copy &amp; Paste Roster Report Here'!$M381="QT",1,0),0)</f>
        <v>0</v>
      </c>
      <c r="DB384" s="123">
        <f>IF('Copy &amp; Paste Roster Report Here'!$A381=DB$7,IF('Copy &amp; Paste Roster Report Here'!$M381="QT",1,0),0)</f>
        <v>0</v>
      </c>
      <c r="DC384" s="123">
        <f>IF('Copy &amp; Paste Roster Report Here'!$A381=DC$7,IF('Copy &amp; Paste Roster Report Here'!$M381="QT",1,0),0)</f>
        <v>0</v>
      </c>
      <c r="DD384" s="73">
        <f t="shared" si="90"/>
        <v>0</v>
      </c>
      <c r="DE384" s="124">
        <f>IF('Copy &amp; Paste Roster Report Here'!$A381=DE$7,IF('Copy &amp; Paste Roster Report Here'!$M381="xxxxxxxxxxx",1,0),0)</f>
        <v>0</v>
      </c>
      <c r="DF384" s="124">
        <f>IF('Copy &amp; Paste Roster Report Here'!$A381=DF$7,IF('Copy &amp; Paste Roster Report Here'!$M381="xxxxxxxxxxx",1,0),0)</f>
        <v>0</v>
      </c>
      <c r="DG384" s="124">
        <f>IF('Copy &amp; Paste Roster Report Here'!$A381=DG$7,IF('Copy &amp; Paste Roster Report Here'!$M381="xxxxxxxxxxx",1,0),0)</f>
        <v>0</v>
      </c>
      <c r="DH384" s="124">
        <f>IF('Copy &amp; Paste Roster Report Here'!$A381=DH$7,IF('Copy &amp; Paste Roster Report Here'!$M381="xxxxxxxxxxx",1,0),0)</f>
        <v>0</v>
      </c>
      <c r="DI384" s="124">
        <f>IF('Copy &amp; Paste Roster Report Here'!$A381=DI$7,IF('Copy &amp; Paste Roster Report Here'!$M381="xxxxxxxxxxx",1,0),0)</f>
        <v>0</v>
      </c>
      <c r="DJ384" s="124">
        <f>IF('Copy &amp; Paste Roster Report Here'!$A381=DJ$7,IF('Copy &amp; Paste Roster Report Here'!$M381="xxxxxxxxxxx",1,0),0)</f>
        <v>0</v>
      </c>
      <c r="DK384" s="124">
        <f>IF('Copy &amp; Paste Roster Report Here'!$A381=DK$7,IF('Copy &amp; Paste Roster Report Here'!$M381="xxxxxxxxxxx",1,0),0)</f>
        <v>0</v>
      </c>
      <c r="DL384" s="124">
        <f>IF('Copy &amp; Paste Roster Report Here'!$A381=DL$7,IF('Copy &amp; Paste Roster Report Here'!$M381="xxxxxxxxxxx",1,0),0)</f>
        <v>0</v>
      </c>
      <c r="DM384" s="124">
        <f>IF('Copy &amp; Paste Roster Report Here'!$A381=DM$7,IF('Copy &amp; Paste Roster Report Here'!$M381="xxxxxxxxxxx",1,0),0)</f>
        <v>0</v>
      </c>
      <c r="DN384" s="124">
        <f>IF('Copy &amp; Paste Roster Report Here'!$A381=DN$7,IF('Copy &amp; Paste Roster Report Here'!$M381="xxxxxxxxxxx",1,0),0)</f>
        <v>0</v>
      </c>
      <c r="DO384" s="124">
        <f>IF('Copy &amp; Paste Roster Report Here'!$A381=DO$7,IF('Copy &amp; Paste Roster Report Here'!$M381="xxxxxxxxxxx",1,0),0)</f>
        <v>0</v>
      </c>
      <c r="DP384" s="125">
        <f t="shared" si="91"/>
        <v>0</v>
      </c>
      <c r="DQ384" s="126">
        <f t="shared" si="92"/>
        <v>0</v>
      </c>
    </row>
    <row r="385" spans="1:121" x14ac:dyDescent="0.2">
      <c r="A385" s="111">
        <f t="shared" si="78"/>
        <v>0</v>
      </c>
      <c r="B385" s="111">
        <f t="shared" si="79"/>
        <v>0</v>
      </c>
      <c r="C385" s="112">
        <f>+('Copy &amp; Paste Roster Report Here'!$P382-'Copy &amp; Paste Roster Report Here'!$O382)/30</f>
        <v>0</v>
      </c>
      <c r="D385" s="112">
        <f>+('Copy &amp; Paste Roster Report Here'!$P382-'Copy &amp; Paste Roster Report Here'!$O382)</f>
        <v>0</v>
      </c>
      <c r="E385" s="111">
        <f>'Copy &amp; Paste Roster Report Here'!N382</f>
        <v>0</v>
      </c>
      <c r="F385" s="111" t="str">
        <f t="shared" si="80"/>
        <v>N</v>
      </c>
      <c r="G385" s="111">
        <f>'Copy &amp; Paste Roster Report Here'!R382</f>
        <v>0</v>
      </c>
      <c r="H385" s="113">
        <f t="shared" si="81"/>
        <v>0</v>
      </c>
      <c r="I385" s="112">
        <f>IF(F385="N",$F$5-'Copy &amp; Paste Roster Report Here'!O382,+'Copy &amp; Paste Roster Report Here'!Q382-'Copy &amp; Paste Roster Report Here'!O382)</f>
        <v>0</v>
      </c>
      <c r="J385" s="114">
        <f t="shared" si="82"/>
        <v>0</v>
      </c>
      <c r="K385" s="114">
        <f t="shared" si="83"/>
        <v>0</v>
      </c>
      <c r="L385" s="115">
        <f>'Copy &amp; Paste Roster Report Here'!F382</f>
        <v>0</v>
      </c>
      <c r="M385" s="116">
        <f t="shared" si="84"/>
        <v>0</v>
      </c>
      <c r="N385" s="117">
        <f>IF('Copy &amp; Paste Roster Report Here'!$A382='Analytical Tests'!N$7,IF($F385="Y",+$H385*N$6,0),0)</f>
        <v>0</v>
      </c>
      <c r="O385" s="117">
        <f>IF('Copy &amp; Paste Roster Report Here'!$A382='Analytical Tests'!O$7,IF($F385="Y",+$H385*O$6,0),0)</f>
        <v>0</v>
      </c>
      <c r="P385" s="117">
        <f>IF('Copy &amp; Paste Roster Report Here'!$A382='Analytical Tests'!P$7,IF($F385="Y",+$H385*P$6,0),0)</f>
        <v>0</v>
      </c>
      <c r="Q385" s="117">
        <f>IF('Copy &amp; Paste Roster Report Here'!$A382='Analytical Tests'!Q$7,IF($F385="Y",+$H385*Q$6,0),0)</f>
        <v>0</v>
      </c>
      <c r="R385" s="117">
        <f>IF('Copy &amp; Paste Roster Report Here'!$A382='Analytical Tests'!R$7,IF($F385="Y",+$H385*R$6,0),0)</f>
        <v>0</v>
      </c>
      <c r="S385" s="117">
        <f>IF('Copy &amp; Paste Roster Report Here'!$A382='Analytical Tests'!S$7,IF($F385="Y",+$H385*S$6,0),0)</f>
        <v>0</v>
      </c>
      <c r="T385" s="117">
        <f>IF('Copy &amp; Paste Roster Report Here'!$A382='Analytical Tests'!T$7,IF($F385="Y",+$H385*T$6,0),0)</f>
        <v>0</v>
      </c>
      <c r="U385" s="117">
        <f>IF('Copy &amp; Paste Roster Report Here'!$A382='Analytical Tests'!U$7,IF($F385="Y",+$H385*U$6,0),0)</f>
        <v>0</v>
      </c>
      <c r="V385" s="117">
        <f>IF('Copy &amp; Paste Roster Report Here'!$A382='Analytical Tests'!V$7,IF($F385="Y",+$H385*V$6,0),0)</f>
        <v>0</v>
      </c>
      <c r="W385" s="117">
        <f>IF('Copy &amp; Paste Roster Report Here'!$A382='Analytical Tests'!W$7,IF($F385="Y",+$H385*W$6,0),0)</f>
        <v>0</v>
      </c>
      <c r="X385" s="117">
        <f>IF('Copy &amp; Paste Roster Report Here'!$A382='Analytical Tests'!X$7,IF($F385="Y",+$H385*X$6,0),0)</f>
        <v>0</v>
      </c>
      <c r="Y385" s="117" t="b">
        <f>IF('Copy &amp; Paste Roster Report Here'!$A382='Analytical Tests'!Y$7,IF($F385="N",IF($J385&gt;=$C385,Y$6,+($I385/$D385)*Y$6),0))</f>
        <v>0</v>
      </c>
      <c r="Z385" s="117" t="b">
        <f>IF('Copy &amp; Paste Roster Report Here'!$A382='Analytical Tests'!Z$7,IF($F385="N",IF($J385&gt;=$C385,Z$6,+($I385/$D385)*Z$6),0))</f>
        <v>0</v>
      </c>
      <c r="AA385" s="117" t="b">
        <f>IF('Copy &amp; Paste Roster Report Here'!$A382='Analytical Tests'!AA$7,IF($F385="N",IF($J385&gt;=$C385,AA$6,+($I385/$D385)*AA$6),0))</f>
        <v>0</v>
      </c>
      <c r="AB385" s="117" t="b">
        <f>IF('Copy &amp; Paste Roster Report Here'!$A382='Analytical Tests'!AB$7,IF($F385="N",IF($J385&gt;=$C385,AB$6,+($I385/$D385)*AB$6),0))</f>
        <v>0</v>
      </c>
      <c r="AC385" s="117" t="b">
        <f>IF('Copy &amp; Paste Roster Report Here'!$A382='Analytical Tests'!AC$7,IF($F385="N",IF($J385&gt;=$C385,AC$6,+($I385/$D385)*AC$6),0))</f>
        <v>0</v>
      </c>
      <c r="AD385" s="117" t="b">
        <f>IF('Copy &amp; Paste Roster Report Here'!$A382='Analytical Tests'!AD$7,IF($F385="N",IF($J385&gt;=$C385,AD$6,+($I385/$D385)*AD$6),0))</f>
        <v>0</v>
      </c>
      <c r="AE385" s="117" t="b">
        <f>IF('Copy &amp; Paste Roster Report Here'!$A382='Analytical Tests'!AE$7,IF($F385="N",IF($J385&gt;=$C385,AE$6,+($I385/$D385)*AE$6),0))</f>
        <v>0</v>
      </c>
      <c r="AF385" s="117" t="b">
        <f>IF('Copy &amp; Paste Roster Report Here'!$A382='Analytical Tests'!AF$7,IF($F385="N",IF($J385&gt;=$C385,AF$6,+($I385/$D385)*AF$6),0))</f>
        <v>0</v>
      </c>
      <c r="AG385" s="117" t="b">
        <f>IF('Copy &amp; Paste Roster Report Here'!$A382='Analytical Tests'!AG$7,IF($F385="N",IF($J385&gt;=$C385,AG$6,+($I385/$D385)*AG$6),0))</f>
        <v>0</v>
      </c>
      <c r="AH385" s="117" t="b">
        <f>IF('Copy &amp; Paste Roster Report Here'!$A382='Analytical Tests'!AH$7,IF($F385="N",IF($J385&gt;=$C385,AH$6,+($I385/$D385)*AH$6),0))</f>
        <v>0</v>
      </c>
      <c r="AI385" s="117" t="b">
        <f>IF('Copy &amp; Paste Roster Report Here'!$A382='Analytical Tests'!AI$7,IF($F385="N",IF($J385&gt;=$C385,AI$6,+($I385/$D385)*AI$6),0))</f>
        <v>0</v>
      </c>
      <c r="AJ385" s="79"/>
      <c r="AK385" s="118">
        <f>IF('Copy &amp; Paste Roster Report Here'!$A382=AK$7,IF('Copy &amp; Paste Roster Report Here'!$M382="FT",1,0),0)</f>
        <v>0</v>
      </c>
      <c r="AL385" s="118">
        <f>IF('Copy &amp; Paste Roster Report Here'!$A382=AL$7,IF('Copy &amp; Paste Roster Report Here'!$M382="FT",1,0),0)</f>
        <v>0</v>
      </c>
      <c r="AM385" s="118">
        <f>IF('Copy &amp; Paste Roster Report Here'!$A382=AM$7,IF('Copy &amp; Paste Roster Report Here'!$M382="FT",1,0),0)</f>
        <v>0</v>
      </c>
      <c r="AN385" s="118">
        <f>IF('Copy &amp; Paste Roster Report Here'!$A382=AN$7,IF('Copy &amp; Paste Roster Report Here'!$M382="FT",1,0),0)</f>
        <v>0</v>
      </c>
      <c r="AO385" s="118">
        <f>IF('Copy &amp; Paste Roster Report Here'!$A382=AO$7,IF('Copy &amp; Paste Roster Report Here'!$M382="FT",1,0),0)</f>
        <v>0</v>
      </c>
      <c r="AP385" s="118">
        <f>IF('Copy &amp; Paste Roster Report Here'!$A382=AP$7,IF('Copy &amp; Paste Roster Report Here'!$M382="FT",1,0),0)</f>
        <v>0</v>
      </c>
      <c r="AQ385" s="118">
        <f>IF('Copy &amp; Paste Roster Report Here'!$A382=AQ$7,IF('Copy &amp; Paste Roster Report Here'!$M382="FT",1,0),0)</f>
        <v>0</v>
      </c>
      <c r="AR385" s="118">
        <f>IF('Copy &amp; Paste Roster Report Here'!$A382=AR$7,IF('Copy &amp; Paste Roster Report Here'!$M382="FT",1,0),0)</f>
        <v>0</v>
      </c>
      <c r="AS385" s="118">
        <f>IF('Copy &amp; Paste Roster Report Here'!$A382=AS$7,IF('Copy &amp; Paste Roster Report Here'!$M382="FT",1,0),0)</f>
        <v>0</v>
      </c>
      <c r="AT385" s="118">
        <f>IF('Copy &amp; Paste Roster Report Here'!$A382=AT$7,IF('Copy &amp; Paste Roster Report Here'!$M382="FT",1,0),0)</f>
        <v>0</v>
      </c>
      <c r="AU385" s="118">
        <f>IF('Copy &amp; Paste Roster Report Here'!$A382=AU$7,IF('Copy &amp; Paste Roster Report Here'!$M382="FT",1,0),0)</f>
        <v>0</v>
      </c>
      <c r="AV385" s="73">
        <f t="shared" si="85"/>
        <v>0</v>
      </c>
      <c r="AW385" s="119">
        <f>IF('Copy &amp; Paste Roster Report Here'!$A382=AW$7,IF('Copy &amp; Paste Roster Report Here'!$M382="HT",1,0),0)</f>
        <v>0</v>
      </c>
      <c r="AX385" s="119">
        <f>IF('Copy &amp; Paste Roster Report Here'!$A382=AX$7,IF('Copy &amp; Paste Roster Report Here'!$M382="HT",1,0),0)</f>
        <v>0</v>
      </c>
      <c r="AY385" s="119">
        <f>IF('Copy &amp; Paste Roster Report Here'!$A382=AY$7,IF('Copy &amp; Paste Roster Report Here'!$M382="HT",1,0),0)</f>
        <v>0</v>
      </c>
      <c r="AZ385" s="119">
        <f>IF('Copy &amp; Paste Roster Report Here'!$A382=AZ$7,IF('Copy &amp; Paste Roster Report Here'!$M382="HT",1,0),0)</f>
        <v>0</v>
      </c>
      <c r="BA385" s="119">
        <f>IF('Copy &amp; Paste Roster Report Here'!$A382=BA$7,IF('Copy &amp; Paste Roster Report Here'!$M382="HT",1,0),0)</f>
        <v>0</v>
      </c>
      <c r="BB385" s="119">
        <f>IF('Copy &amp; Paste Roster Report Here'!$A382=BB$7,IF('Copy &amp; Paste Roster Report Here'!$M382="HT",1,0),0)</f>
        <v>0</v>
      </c>
      <c r="BC385" s="119">
        <f>IF('Copy &amp; Paste Roster Report Here'!$A382=BC$7,IF('Copy &amp; Paste Roster Report Here'!$M382="HT",1,0),0)</f>
        <v>0</v>
      </c>
      <c r="BD385" s="119">
        <f>IF('Copy &amp; Paste Roster Report Here'!$A382=BD$7,IF('Copy &amp; Paste Roster Report Here'!$M382="HT",1,0),0)</f>
        <v>0</v>
      </c>
      <c r="BE385" s="119">
        <f>IF('Copy &amp; Paste Roster Report Here'!$A382=BE$7,IF('Copy &amp; Paste Roster Report Here'!$M382="HT",1,0),0)</f>
        <v>0</v>
      </c>
      <c r="BF385" s="119">
        <f>IF('Copy &amp; Paste Roster Report Here'!$A382=BF$7,IF('Copy &amp; Paste Roster Report Here'!$M382="HT",1,0),0)</f>
        <v>0</v>
      </c>
      <c r="BG385" s="119">
        <f>IF('Copy &amp; Paste Roster Report Here'!$A382=BG$7,IF('Copy &amp; Paste Roster Report Here'!$M382="HT",1,0),0)</f>
        <v>0</v>
      </c>
      <c r="BH385" s="73">
        <f t="shared" si="86"/>
        <v>0</v>
      </c>
      <c r="BI385" s="120">
        <f>IF('Copy &amp; Paste Roster Report Here'!$A382=BI$7,IF('Copy &amp; Paste Roster Report Here'!$M382="MT",1,0),0)</f>
        <v>0</v>
      </c>
      <c r="BJ385" s="120">
        <f>IF('Copy &amp; Paste Roster Report Here'!$A382=BJ$7,IF('Copy &amp; Paste Roster Report Here'!$M382="MT",1,0),0)</f>
        <v>0</v>
      </c>
      <c r="BK385" s="120">
        <f>IF('Copy &amp; Paste Roster Report Here'!$A382=BK$7,IF('Copy &amp; Paste Roster Report Here'!$M382="MT",1,0),0)</f>
        <v>0</v>
      </c>
      <c r="BL385" s="120">
        <f>IF('Copy &amp; Paste Roster Report Here'!$A382=BL$7,IF('Copy &amp; Paste Roster Report Here'!$M382="MT",1,0),0)</f>
        <v>0</v>
      </c>
      <c r="BM385" s="120">
        <f>IF('Copy &amp; Paste Roster Report Here'!$A382=BM$7,IF('Copy &amp; Paste Roster Report Here'!$M382="MT",1,0),0)</f>
        <v>0</v>
      </c>
      <c r="BN385" s="120">
        <f>IF('Copy &amp; Paste Roster Report Here'!$A382=BN$7,IF('Copy &amp; Paste Roster Report Here'!$M382="MT",1,0),0)</f>
        <v>0</v>
      </c>
      <c r="BO385" s="120">
        <f>IF('Copy &amp; Paste Roster Report Here'!$A382=BO$7,IF('Copy &amp; Paste Roster Report Here'!$M382="MT",1,0),0)</f>
        <v>0</v>
      </c>
      <c r="BP385" s="120">
        <f>IF('Copy &amp; Paste Roster Report Here'!$A382=BP$7,IF('Copy &amp; Paste Roster Report Here'!$M382="MT",1,0),0)</f>
        <v>0</v>
      </c>
      <c r="BQ385" s="120">
        <f>IF('Copy &amp; Paste Roster Report Here'!$A382=BQ$7,IF('Copy &amp; Paste Roster Report Here'!$M382="MT",1,0),0)</f>
        <v>0</v>
      </c>
      <c r="BR385" s="120">
        <f>IF('Copy &amp; Paste Roster Report Here'!$A382=BR$7,IF('Copy &amp; Paste Roster Report Here'!$M382="MT",1,0),0)</f>
        <v>0</v>
      </c>
      <c r="BS385" s="120">
        <f>IF('Copy &amp; Paste Roster Report Here'!$A382=BS$7,IF('Copy &amp; Paste Roster Report Here'!$M382="MT",1,0),0)</f>
        <v>0</v>
      </c>
      <c r="BT385" s="73">
        <f t="shared" si="87"/>
        <v>0</v>
      </c>
      <c r="BU385" s="121">
        <f>IF('Copy &amp; Paste Roster Report Here'!$A382=BU$7,IF('Copy &amp; Paste Roster Report Here'!$M382="fy",1,0),0)</f>
        <v>0</v>
      </c>
      <c r="BV385" s="121">
        <f>IF('Copy &amp; Paste Roster Report Here'!$A382=BV$7,IF('Copy &amp; Paste Roster Report Here'!$M382="fy",1,0),0)</f>
        <v>0</v>
      </c>
      <c r="BW385" s="121">
        <f>IF('Copy &amp; Paste Roster Report Here'!$A382=BW$7,IF('Copy &amp; Paste Roster Report Here'!$M382="fy",1,0),0)</f>
        <v>0</v>
      </c>
      <c r="BX385" s="121">
        <f>IF('Copy &amp; Paste Roster Report Here'!$A382=BX$7,IF('Copy &amp; Paste Roster Report Here'!$M382="fy",1,0),0)</f>
        <v>0</v>
      </c>
      <c r="BY385" s="121">
        <f>IF('Copy &amp; Paste Roster Report Here'!$A382=BY$7,IF('Copy &amp; Paste Roster Report Here'!$M382="fy",1,0),0)</f>
        <v>0</v>
      </c>
      <c r="BZ385" s="121">
        <f>IF('Copy &amp; Paste Roster Report Here'!$A382=BZ$7,IF('Copy &amp; Paste Roster Report Here'!$M382="fy",1,0),0)</f>
        <v>0</v>
      </c>
      <c r="CA385" s="121">
        <f>IF('Copy &amp; Paste Roster Report Here'!$A382=CA$7,IF('Copy &amp; Paste Roster Report Here'!$M382="fy",1,0),0)</f>
        <v>0</v>
      </c>
      <c r="CB385" s="121">
        <f>IF('Copy &amp; Paste Roster Report Here'!$A382=CB$7,IF('Copy &amp; Paste Roster Report Here'!$M382="fy",1,0),0)</f>
        <v>0</v>
      </c>
      <c r="CC385" s="121">
        <f>IF('Copy &amp; Paste Roster Report Here'!$A382=CC$7,IF('Copy &amp; Paste Roster Report Here'!$M382="fy",1,0),0)</f>
        <v>0</v>
      </c>
      <c r="CD385" s="121">
        <f>IF('Copy &amp; Paste Roster Report Here'!$A382=CD$7,IF('Copy &amp; Paste Roster Report Here'!$M382="fy",1,0),0)</f>
        <v>0</v>
      </c>
      <c r="CE385" s="121">
        <f>IF('Copy &amp; Paste Roster Report Here'!$A382=CE$7,IF('Copy &amp; Paste Roster Report Here'!$M382="fy",1,0),0)</f>
        <v>0</v>
      </c>
      <c r="CF385" s="73">
        <f t="shared" si="88"/>
        <v>0</v>
      </c>
      <c r="CG385" s="122">
        <f>IF('Copy &amp; Paste Roster Report Here'!$A382=CG$7,IF('Copy &amp; Paste Roster Report Here'!$M382="RH",1,0),0)</f>
        <v>0</v>
      </c>
      <c r="CH385" s="122">
        <f>IF('Copy &amp; Paste Roster Report Here'!$A382=CH$7,IF('Copy &amp; Paste Roster Report Here'!$M382="RH",1,0),0)</f>
        <v>0</v>
      </c>
      <c r="CI385" s="122">
        <f>IF('Copy &amp; Paste Roster Report Here'!$A382=CI$7,IF('Copy &amp; Paste Roster Report Here'!$M382="RH",1,0),0)</f>
        <v>0</v>
      </c>
      <c r="CJ385" s="122">
        <f>IF('Copy &amp; Paste Roster Report Here'!$A382=CJ$7,IF('Copy &amp; Paste Roster Report Here'!$M382="RH",1,0),0)</f>
        <v>0</v>
      </c>
      <c r="CK385" s="122">
        <f>IF('Copy &amp; Paste Roster Report Here'!$A382=CK$7,IF('Copy &amp; Paste Roster Report Here'!$M382="RH",1,0),0)</f>
        <v>0</v>
      </c>
      <c r="CL385" s="122">
        <f>IF('Copy &amp; Paste Roster Report Here'!$A382=CL$7,IF('Copy &amp; Paste Roster Report Here'!$M382="RH",1,0),0)</f>
        <v>0</v>
      </c>
      <c r="CM385" s="122">
        <f>IF('Copy &amp; Paste Roster Report Here'!$A382=CM$7,IF('Copy &amp; Paste Roster Report Here'!$M382="RH",1,0),0)</f>
        <v>0</v>
      </c>
      <c r="CN385" s="122">
        <f>IF('Copy &amp; Paste Roster Report Here'!$A382=CN$7,IF('Copy &amp; Paste Roster Report Here'!$M382="RH",1,0),0)</f>
        <v>0</v>
      </c>
      <c r="CO385" s="122">
        <f>IF('Copy &amp; Paste Roster Report Here'!$A382=CO$7,IF('Copy &amp; Paste Roster Report Here'!$M382="RH",1,0),0)</f>
        <v>0</v>
      </c>
      <c r="CP385" s="122">
        <f>IF('Copy &amp; Paste Roster Report Here'!$A382=CP$7,IF('Copy &amp; Paste Roster Report Here'!$M382="RH",1,0),0)</f>
        <v>0</v>
      </c>
      <c r="CQ385" s="122">
        <f>IF('Copy &amp; Paste Roster Report Here'!$A382=CQ$7,IF('Copy &amp; Paste Roster Report Here'!$M382="RH",1,0),0)</f>
        <v>0</v>
      </c>
      <c r="CR385" s="73">
        <f t="shared" si="89"/>
        <v>0</v>
      </c>
      <c r="CS385" s="123">
        <f>IF('Copy &amp; Paste Roster Report Here'!$A382=CS$7,IF('Copy &amp; Paste Roster Report Here'!$M382="QT",1,0),0)</f>
        <v>0</v>
      </c>
      <c r="CT385" s="123">
        <f>IF('Copy &amp; Paste Roster Report Here'!$A382=CT$7,IF('Copy &amp; Paste Roster Report Here'!$M382="QT",1,0),0)</f>
        <v>0</v>
      </c>
      <c r="CU385" s="123">
        <f>IF('Copy &amp; Paste Roster Report Here'!$A382=CU$7,IF('Copy &amp; Paste Roster Report Here'!$M382="QT",1,0),0)</f>
        <v>0</v>
      </c>
      <c r="CV385" s="123">
        <f>IF('Copy &amp; Paste Roster Report Here'!$A382=CV$7,IF('Copy &amp; Paste Roster Report Here'!$M382="QT",1,0),0)</f>
        <v>0</v>
      </c>
      <c r="CW385" s="123">
        <f>IF('Copy &amp; Paste Roster Report Here'!$A382=CW$7,IF('Copy &amp; Paste Roster Report Here'!$M382="QT",1,0),0)</f>
        <v>0</v>
      </c>
      <c r="CX385" s="123">
        <f>IF('Copy &amp; Paste Roster Report Here'!$A382=CX$7,IF('Copy &amp; Paste Roster Report Here'!$M382="QT",1,0),0)</f>
        <v>0</v>
      </c>
      <c r="CY385" s="123">
        <f>IF('Copy &amp; Paste Roster Report Here'!$A382=CY$7,IF('Copy &amp; Paste Roster Report Here'!$M382="QT",1,0),0)</f>
        <v>0</v>
      </c>
      <c r="CZ385" s="123">
        <f>IF('Copy &amp; Paste Roster Report Here'!$A382=CZ$7,IF('Copy &amp; Paste Roster Report Here'!$M382="QT",1,0),0)</f>
        <v>0</v>
      </c>
      <c r="DA385" s="123">
        <f>IF('Copy &amp; Paste Roster Report Here'!$A382=DA$7,IF('Copy &amp; Paste Roster Report Here'!$M382="QT",1,0),0)</f>
        <v>0</v>
      </c>
      <c r="DB385" s="123">
        <f>IF('Copy &amp; Paste Roster Report Here'!$A382=DB$7,IF('Copy &amp; Paste Roster Report Here'!$M382="QT",1,0),0)</f>
        <v>0</v>
      </c>
      <c r="DC385" s="123">
        <f>IF('Copy &amp; Paste Roster Report Here'!$A382=DC$7,IF('Copy &amp; Paste Roster Report Here'!$M382="QT",1,0),0)</f>
        <v>0</v>
      </c>
      <c r="DD385" s="73">
        <f t="shared" si="90"/>
        <v>0</v>
      </c>
      <c r="DE385" s="124">
        <f>IF('Copy &amp; Paste Roster Report Here'!$A382=DE$7,IF('Copy &amp; Paste Roster Report Here'!$M382="xxxxxxxxxxx",1,0),0)</f>
        <v>0</v>
      </c>
      <c r="DF385" s="124">
        <f>IF('Copy &amp; Paste Roster Report Here'!$A382=DF$7,IF('Copy &amp; Paste Roster Report Here'!$M382="xxxxxxxxxxx",1,0),0)</f>
        <v>0</v>
      </c>
      <c r="DG385" s="124">
        <f>IF('Copy &amp; Paste Roster Report Here'!$A382=DG$7,IF('Copy &amp; Paste Roster Report Here'!$M382="xxxxxxxxxxx",1,0),0)</f>
        <v>0</v>
      </c>
      <c r="DH385" s="124">
        <f>IF('Copy &amp; Paste Roster Report Here'!$A382=DH$7,IF('Copy &amp; Paste Roster Report Here'!$M382="xxxxxxxxxxx",1,0),0)</f>
        <v>0</v>
      </c>
      <c r="DI385" s="124">
        <f>IF('Copy &amp; Paste Roster Report Here'!$A382=DI$7,IF('Copy &amp; Paste Roster Report Here'!$M382="xxxxxxxxxxx",1,0),0)</f>
        <v>0</v>
      </c>
      <c r="DJ385" s="124">
        <f>IF('Copy &amp; Paste Roster Report Here'!$A382=DJ$7,IF('Copy &amp; Paste Roster Report Here'!$M382="xxxxxxxxxxx",1,0),0)</f>
        <v>0</v>
      </c>
      <c r="DK385" s="124">
        <f>IF('Copy &amp; Paste Roster Report Here'!$A382=DK$7,IF('Copy &amp; Paste Roster Report Here'!$M382="xxxxxxxxxxx",1,0),0)</f>
        <v>0</v>
      </c>
      <c r="DL385" s="124">
        <f>IF('Copy &amp; Paste Roster Report Here'!$A382=DL$7,IF('Copy &amp; Paste Roster Report Here'!$M382="xxxxxxxxxxx",1,0),0)</f>
        <v>0</v>
      </c>
      <c r="DM385" s="124">
        <f>IF('Copy &amp; Paste Roster Report Here'!$A382=DM$7,IF('Copy &amp; Paste Roster Report Here'!$M382="xxxxxxxxxxx",1,0),0)</f>
        <v>0</v>
      </c>
      <c r="DN385" s="124">
        <f>IF('Copy &amp; Paste Roster Report Here'!$A382=DN$7,IF('Copy &amp; Paste Roster Report Here'!$M382="xxxxxxxxxxx",1,0),0)</f>
        <v>0</v>
      </c>
      <c r="DO385" s="124">
        <f>IF('Copy &amp; Paste Roster Report Here'!$A382=DO$7,IF('Copy &amp; Paste Roster Report Here'!$M382="xxxxxxxxxxx",1,0),0)</f>
        <v>0</v>
      </c>
      <c r="DP385" s="125">
        <f t="shared" si="91"/>
        <v>0</v>
      </c>
      <c r="DQ385" s="126">
        <f t="shared" si="92"/>
        <v>0</v>
      </c>
    </row>
    <row r="386" spans="1:121" x14ac:dyDescent="0.2">
      <c r="A386" s="111">
        <f t="shared" si="78"/>
        <v>0</v>
      </c>
      <c r="B386" s="111">
        <f t="shared" si="79"/>
        <v>0</v>
      </c>
      <c r="C386" s="112">
        <f>+('Copy &amp; Paste Roster Report Here'!$P383-'Copy &amp; Paste Roster Report Here'!$O383)/30</f>
        <v>0</v>
      </c>
      <c r="D386" s="112">
        <f>+('Copy &amp; Paste Roster Report Here'!$P383-'Copy &amp; Paste Roster Report Here'!$O383)</f>
        <v>0</v>
      </c>
      <c r="E386" s="111">
        <f>'Copy &amp; Paste Roster Report Here'!N383</f>
        <v>0</v>
      </c>
      <c r="F386" s="111" t="str">
        <f t="shared" si="80"/>
        <v>N</v>
      </c>
      <c r="G386" s="111">
        <f>'Copy &amp; Paste Roster Report Here'!R383</f>
        <v>0</v>
      </c>
      <c r="H386" s="113">
        <f t="shared" si="81"/>
        <v>0</v>
      </c>
      <c r="I386" s="112">
        <f>IF(F386="N",$F$5-'Copy &amp; Paste Roster Report Here'!O383,+'Copy &amp; Paste Roster Report Here'!Q383-'Copy &amp; Paste Roster Report Here'!O383)</f>
        <v>0</v>
      </c>
      <c r="J386" s="114">
        <f t="shared" si="82"/>
        <v>0</v>
      </c>
      <c r="K386" s="114">
        <f t="shared" si="83"/>
        <v>0</v>
      </c>
      <c r="L386" s="115">
        <f>'Copy &amp; Paste Roster Report Here'!F383</f>
        <v>0</v>
      </c>
      <c r="M386" s="116">
        <f t="shared" si="84"/>
        <v>0</v>
      </c>
      <c r="N386" s="117">
        <f>IF('Copy &amp; Paste Roster Report Here'!$A383='Analytical Tests'!N$7,IF($F386="Y",+$H386*N$6,0),0)</f>
        <v>0</v>
      </c>
      <c r="O386" s="117">
        <f>IF('Copy &amp; Paste Roster Report Here'!$A383='Analytical Tests'!O$7,IF($F386="Y",+$H386*O$6,0),0)</f>
        <v>0</v>
      </c>
      <c r="P386" s="117">
        <f>IF('Copy &amp; Paste Roster Report Here'!$A383='Analytical Tests'!P$7,IF($F386="Y",+$H386*P$6,0),0)</f>
        <v>0</v>
      </c>
      <c r="Q386" s="117">
        <f>IF('Copy &amp; Paste Roster Report Here'!$A383='Analytical Tests'!Q$7,IF($F386="Y",+$H386*Q$6,0),0)</f>
        <v>0</v>
      </c>
      <c r="R386" s="117">
        <f>IF('Copy &amp; Paste Roster Report Here'!$A383='Analytical Tests'!R$7,IF($F386="Y",+$H386*R$6,0),0)</f>
        <v>0</v>
      </c>
      <c r="S386" s="117">
        <f>IF('Copy &amp; Paste Roster Report Here'!$A383='Analytical Tests'!S$7,IF($F386="Y",+$H386*S$6,0),0)</f>
        <v>0</v>
      </c>
      <c r="T386" s="117">
        <f>IF('Copy &amp; Paste Roster Report Here'!$A383='Analytical Tests'!T$7,IF($F386="Y",+$H386*T$6,0),0)</f>
        <v>0</v>
      </c>
      <c r="U386" s="117">
        <f>IF('Copy &amp; Paste Roster Report Here'!$A383='Analytical Tests'!U$7,IF($F386="Y",+$H386*U$6,0),0)</f>
        <v>0</v>
      </c>
      <c r="V386" s="117">
        <f>IF('Copy &amp; Paste Roster Report Here'!$A383='Analytical Tests'!V$7,IF($F386="Y",+$H386*V$6,0),0)</f>
        <v>0</v>
      </c>
      <c r="W386" s="117">
        <f>IF('Copy &amp; Paste Roster Report Here'!$A383='Analytical Tests'!W$7,IF($F386="Y",+$H386*W$6,0),0)</f>
        <v>0</v>
      </c>
      <c r="X386" s="117">
        <f>IF('Copy &amp; Paste Roster Report Here'!$A383='Analytical Tests'!X$7,IF($F386="Y",+$H386*X$6,0),0)</f>
        <v>0</v>
      </c>
      <c r="Y386" s="117" t="b">
        <f>IF('Copy &amp; Paste Roster Report Here'!$A383='Analytical Tests'!Y$7,IF($F386="N",IF($J386&gt;=$C386,Y$6,+($I386/$D386)*Y$6),0))</f>
        <v>0</v>
      </c>
      <c r="Z386" s="117" t="b">
        <f>IF('Copy &amp; Paste Roster Report Here'!$A383='Analytical Tests'!Z$7,IF($F386="N",IF($J386&gt;=$C386,Z$6,+($I386/$D386)*Z$6),0))</f>
        <v>0</v>
      </c>
      <c r="AA386" s="117" t="b">
        <f>IF('Copy &amp; Paste Roster Report Here'!$A383='Analytical Tests'!AA$7,IF($F386="N",IF($J386&gt;=$C386,AA$6,+($I386/$D386)*AA$6),0))</f>
        <v>0</v>
      </c>
      <c r="AB386" s="117" t="b">
        <f>IF('Copy &amp; Paste Roster Report Here'!$A383='Analytical Tests'!AB$7,IF($F386="N",IF($J386&gt;=$C386,AB$6,+($I386/$D386)*AB$6),0))</f>
        <v>0</v>
      </c>
      <c r="AC386" s="117" t="b">
        <f>IF('Copy &amp; Paste Roster Report Here'!$A383='Analytical Tests'!AC$7,IF($F386="N",IF($J386&gt;=$C386,AC$6,+($I386/$D386)*AC$6),0))</f>
        <v>0</v>
      </c>
      <c r="AD386" s="117" t="b">
        <f>IF('Copy &amp; Paste Roster Report Here'!$A383='Analytical Tests'!AD$7,IF($F386="N",IF($J386&gt;=$C386,AD$6,+($I386/$D386)*AD$6),0))</f>
        <v>0</v>
      </c>
      <c r="AE386" s="117" t="b">
        <f>IF('Copy &amp; Paste Roster Report Here'!$A383='Analytical Tests'!AE$7,IF($F386="N",IF($J386&gt;=$C386,AE$6,+($I386/$D386)*AE$6),0))</f>
        <v>0</v>
      </c>
      <c r="AF386" s="117" t="b">
        <f>IF('Copy &amp; Paste Roster Report Here'!$A383='Analytical Tests'!AF$7,IF($F386="N",IF($J386&gt;=$C386,AF$6,+($I386/$D386)*AF$6),0))</f>
        <v>0</v>
      </c>
      <c r="AG386" s="117" t="b">
        <f>IF('Copy &amp; Paste Roster Report Here'!$A383='Analytical Tests'!AG$7,IF($F386="N",IF($J386&gt;=$C386,AG$6,+($I386/$D386)*AG$6),0))</f>
        <v>0</v>
      </c>
      <c r="AH386" s="117" t="b">
        <f>IF('Copy &amp; Paste Roster Report Here'!$A383='Analytical Tests'!AH$7,IF($F386="N",IF($J386&gt;=$C386,AH$6,+($I386/$D386)*AH$6),0))</f>
        <v>0</v>
      </c>
      <c r="AI386" s="117" t="b">
        <f>IF('Copy &amp; Paste Roster Report Here'!$A383='Analytical Tests'!AI$7,IF($F386="N",IF($J386&gt;=$C386,AI$6,+($I386/$D386)*AI$6),0))</f>
        <v>0</v>
      </c>
      <c r="AJ386" s="79"/>
      <c r="AK386" s="118">
        <f>IF('Copy &amp; Paste Roster Report Here'!$A383=AK$7,IF('Copy &amp; Paste Roster Report Here'!$M383="FT",1,0),0)</f>
        <v>0</v>
      </c>
      <c r="AL386" s="118">
        <f>IF('Copy &amp; Paste Roster Report Here'!$A383=AL$7,IF('Copy &amp; Paste Roster Report Here'!$M383="FT",1,0),0)</f>
        <v>0</v>
      </c>
      <c r="AM386" s="118">
        <f>IF('Copy &amp; Paste Roster Report Here'!$A383=AM$7,IF('Copy &amp; Paste Roster Report Here'!$M383="FT",1,0),0)</f>
        <v>0</v>
      </c>
      <c r="AN386" s="118">
        <f>IF('Copy &amp; Paste Roster Report Here'!$A383=AN$7,IF('Copy &amp; Paste Roster Report Here'!$M383="FT",1,0),0)</f>
        <v>0</v>
      </c>
      <c r="AO386" s="118">
        <f>IF('Copy &amp; Paste Roster Report Here'!$A383=AO$7,IF('Copy &amp; Paste Roster Report Here'!$M383="FT",1,0),0)</f>
        <v>0</v>
      </c>
      <c r="AP386" s="118">
        <f>IF('Copy &amp; Paste Roster Report Here'!$A383=AP$7,IF('Copy &amp; Paste Roster Report Here'!$M383="FT",1,0),0)</f>
        <v>0</v>
      </c>
      <c r="AQ386" s="118">
        <f>IF('Copy &amp; Paste Roster Report Here'!$A383=AQ$7,IF('Copy &amp; Paste Roster Report Here'!$M383="FT",1,0),0)</f>
        <v>0</v>
      </c>
      <c r="AR386" s="118">
        <f>IF('Copy &amp; Paste Roster Report Here'!$A383=AR$7,IF('Copy &amp; Paste Roster Report Here'!$M383="FT",1,0),0)</f>
        <v>0</v>
      </c>
      <c r="AS386" s="118">
        <f>IF('Copy &amp; Paste Roster Report Here'!$A383=AS$7,IF('Copy &amp; Paste Roster Report Here'!$M383="FT",1,0),0)</f>
        <v>0</v>
      </c>
      <c r="AT386" s="118">
        <f>IF('Copy &amp; Paste Roster Report Here'!$A383=AT$7,IF('Copy &amp; Paste Roster Report Here'!$M383="FT",1,0),0)</f>
        <v>0</v>
      </c>
      <c r="AU386" s="118">
        <f>IF('Copy &amp; Paste Roster Report Here'!$A383=AU$7,IF('Copy &amp; Paste Roster Report Here'!$M383="FT",1,0),0)</f>
        <v>0</v>
      </c>
      <c r="AV386" s="73">
        <f t="shared" si="85"/>
        <v>0</v>
      </c>
      <c r="AW386" s="119">
        <f>IF('Copy &amp; Paste Roster Report Here'!$A383=AW$7,IF('Copy &amp; Paste Roster Report Here'!$M383="HT",1,0),0)</f>
        <v>0</v>
      </c>
      <c r="AX386" s="119">
        <f>IF('Copy &amp; Paste Roster Report Here'!$A383=AX$7,IF('Copy &amp; Paste Roster Report Here'!$M383="HT",1,0),0)</f>
        <v>0</v>
      </c>
      <c r="AY386" s="119">
        <f>IF('Copy &amp; Paste Roster Report Here'!$A383=AY$7,IF('Copy &amp; Paste Roster Report Here'!$M383="HT",1,0),0)</f>
        <v>0</v>
      </c>
      <c r="AZ386" s="119">
        <f>IF('Copy &amp; Paste Roster Report Here'!$A383=AZ$7,IF('Copy &amp; Paste Roster Report Here'!$M383="HT",1,0),0)</f>
        <v>0</v>
      </c>
      <c r="BA386" s="119">
        <f>IF('Copy &amp; Paste Roster Report Here'!$A383=BA$7,IF('Copy &amp; Paste Roster Report Here'!$M383="HT",1,0),0)</f>
        <v>0</v>
      </c>
      <c r="BB386" s="119">
        <f>IF('Copy &amp; Paste Roster Report Here'!$A383=BB$7,IF('Copy &amp; Paste Roster Report Here'!$M383="HT",1,0),0)</f>
        <v>0</v>
      </c>
      <c r="BC386" s="119">
        <f>IF('Copy &amp; Paste Roster Report Here'!$A383=BC$7,IF('Copy &amp; Paste Roster Report Here'!$M383="HT",1,0),0)</f>
        <v>0</v>
      </c>
      <c r="BD386" s="119">
        <f>IF('Copy &amp; Paste Roster Report Here'!$A383=BD$7,IF('Copy &amp; Paste Roster Report Here'!$M383="HT",1,0),0)</f>
        <v>0</v>
      </c>
      <c r="BE386" s="119">
        <f>IF('Copy &amp; Paste Roster Report Here'!$A383=BE$7,IF('Copy &amp; Paste Roster Report Here'!$M383="HT",1,0),0)</f>
        <v>0</v>
      </c>
      <c r="BF386" s="119">
        <f>IF('Copy &amp; Paste Roster Report Here'!$A383=BF$7,IF('Copy &amp; Paste Roster Report Here'!$M383="HT",1,0),0)</f>
        <v>0</v>
      </c>
      <c r="BG386" s="119">
        <f>IF('Copy &amp; Paste Roster Report Here'!$A383=BG$7,IF('Copy &amp; Paste Roster Report Here'!$M383="HT",1,0),0)</f>
        <v>0</v>
      </c>
      <c r="BH386" s="73">
        <f t="shared" si="86"/>
        <v>0</v>
      </c>
      <c r="BI386" s="120">
        <f>IF('Copy &amp; Paste Roster Report Here'!$A383=BI$7,IF('Copy &amp; Paste Roster Report Here'!$M383="MT",1,0),0)</f>
        <v>0</v>
      </c>
      <c r="BJ386" s="120">
        <f>IF('Copy &amp; Paste Roster Report Here'!$A383=BJ$7,IF('Copy &amp; Paste Roster Report Here'!$M383="MT",1,0),0)</f>
        <v>0</v>
      </c>
      <c r="BK386" s="120">
        <f>IF('Copy &amp; Paste Roster Report Here'!$A383=BK$7,IF('Copy &amp; Paste Roster Report Here'!$M383="MT",1,0),0)</f>
        <v>0</v>
      </c>
      <c r="BL386" s="120">
        <f>IF('Copy &amp; Paste Roster Report Here'!$A383=BL$7,IF('Copy &amp; Paste Roster Report Here'!$M383="MT",1,0),0)</f>
        <v>0</v>
      </c>
      <c r="BM386" s="120">
        <f>IF('Copy &amp; Paste Roster Report Here'!$A383=BM$7,IF('Copy &amp; Paste Roster Report Here'!$M383="MT",1,0),0)</f>
        <v>0</v>
      </c>
      <c r="BN386" s="120">
        <f>IF('Copy &amp; Paste Roster Report Here'!$A383=BN$7,IF('Copy &amp; Paste Roster Report Here'!$M383="MT",1,0),0)</f>
        <v>0</v>
      </c>
      <c r="BO386" s="120">
        <f>IF('Copy &amp; Paste Roster Report Here'!$A383=BO$7,IF('Copy &amp; Paste Roster Report Here'!$M383="MT",1,0),0)</f>
        <v>0</v>
      </c>
      <c r="BP386" s="120">
        <f>IF('Copy &amp; Paste Roster Report Here'!$A383=BP$7,IF('Copy &amp; Paste Roster Report Here'!$M383="MT",1,0),0)</f>
        <v>0</v>
      </c>
      <c r="BQ386" s="120">
        <f>IF('Copy &amp; Paste Roster Report Here'!$A383=BQ$7,IF('Copy &amp; Paste Roster Report Here'!$M383="MT",1,0),0)</f>
        <v>0</v>
      </c>
      <c r="BR386" s="120">
        <f>IF('Copy &amp; Paste Roster Report Here'!$A383=BR$7,IF('Copy &amp; Paste Roster Report Here'!$M383="MT",1,0),0)</f>
        <v>0</v>
      </c>
      <c r="BS386" s="120">
        <f>IF('Copy &amp; Paste Roster Report Here'!$A383=BS$7,IF('Copy &amp; Paste Roster Report Here'!$M383="MT",1,0),0)</f>
        <v>0</v>
      </c>
      <c r="BT386" s="73">
        <f t="shared" si="87"/>
        <v>0</v>
      </c>
      <c r="BU386" s="121">
        <f>IF('Copy &amp; Paste Roster Report Here'!$A383=BU$7,IF('Copy &amp; Paste Roster Report Here'!$M383="fy",1,0),0)</f>
        <v>0</v>
      </c>
      <c r="BV386" s="121">
        <f>IF('Copy &amp; Paste Roster Report Here'!$A383=BV$7,IF('Copy &amp; Paste Roster Report Here'!$M383="fy",1,0),0)</f>
        <v>0</v>
      </c>
      <c r="BW386" s="121">
        <f>IF('Copy &amp; Paste Roster Report Here'!$A383=BW$7,IF('Copy &amp; Paste Roster Report Here'!$M383="fy",1,0),0)</f>
        <v>0</v>
      </c>
      <c r="BX386" s="121">
        <f>IF('Copy &amp; Paste Roster Report Here'!$A383=BX$7,IF('Copy &amp; Paste Roster Report Here'!$M383="fy",1,0),0)</f>
        <v>0</v>
      </c>
      <c r="BY386" s="121">
        <f>IF('Copy &amp; Paste Roster Report Here'!$A383=BY$7,IF('Copy &amp; Paste Roster Report Here'!$M383="fy",1,0),0)</f>
        <v>0</v>
      </c>
      <c r="BZ386" s="121">
        <f>IF('Copy &amp; Paste Roster Report Here'!$A383=BZ$7,IF('Copy &amp; Paste Roster Report Here'!$M383="fy",1,0),0)</f>
        <v>0</v>
      </c>
      <c r="CA386" s="121">
        <f>IF('Copy &amp; Paste Roster Report Here'!$A383=CA$7,IF('Copy &amp; Paste Roster Report Here'!$M383="fy",1,0),0)</f>
        <v>0</v>
      </c>
      <c r="CB386" s="121">
        <f>IF('Copy &amp; Paste Roster Report Here'!$A383=CB$7,IF('Copy &amp; Paste Roster Report Here'!$M383="fy",1,0),0)</f>
        <v>0</v>
      </c>
      <c r="CC386" s="121">
        <f>IF('Copy &amp; Paste Roster Report Here'!$A383=CC$7,IF('Copy &amp; Paste Roster Report Here'!$M383="fy",1,0),0)</f>
        <v>0</v>
      </c>
      <c r="CD386" s="121">
        <f>IF('Copy &amp; Paste Roster Report Here'!$A383=CD$7,IF('Copy &amp; Paste Roster Report Here'!$M383="fy",1,0),0)</f>
        <v>0</v>
      </c>
      <c r="CE386" s="121">
        <f>IF('Copy &amp; Paste Roster Report Here'!$A383=CE$7,IF('Copy &amp; Paste Roster Report Here'!$M383="fy",1,0),0)</f>
        <v>0</v>
      </c>
      <c r="CF386" s="73">
        <f t="shared" si="88"/>
        <v>0</v>
      </c>
      <c r="CG386" s="122">
        <f>IF('Copy &amp; Paste Roster Report Here'!$A383=CG$7,IF('Copy &amp; Paste Roster Report Here'!$M383="RH",1,0),0)</f>
        <v>0</v>
      </c>
      <c r="CH386" s="122">
        <f>IF('Copy &amp; Paste Roster Report Here'!$A383=CH$7,IF('Copy &amp; Paste Roster Report Here'!$M383="RH",1,0),0)</f>
        <v>0</v>
      </c>
      <c r="CI386" s="122">
        <f>IF('Copy &amp; Paste Roster Report Here'!$A383=CI$7,IF('Copy &amp; Paste Roster Report Here'!$M383="RH",1,0),0)</f>
        <v>0</v>
      </c>
      <c r="CJ386" s="122">
        <f>IF('Copy &amp; Paste Roster Report Here'!$A383=CJ$7,IF('Copy &amp; Paste Roster Report Here'!$M383="RH",1,0),0)</f>
        <v>0</v>
      </c>
      <c r="CK386" s="122">
        <f>IF('Copy &amp; Paste Roster Report Here'!$A383=CK$7,IF('Copy &amp; Paste Roster Report Here'!$M383="RH",1,0),0)</f>
        <v>0</v>
      </c>
      <c r="CL386" s="122">
        <f>IF('Copy &amp; Paste Roster Report Here'!$A383=CL$7,IF('Copy &amp; Paste Roster Report Here'!$M383="RH",1,0),0)</f>
        <v>0</v>
      </c>
      <c r="CM386" s="122">
        <f>IF('Copy &amp; Paste Roster Report Here'!$A383=CM$7,IF('Copy &amp; Paste Roster Report Here'!$M383="RH",1,0),0)</f>
        <v>0</v>
      </c>
      <c r="CN386" s="122">
        <f>IF('Copy &amp; Paste Roster Report Here'!$A383=CN$7,IF('Copy &amp; Paste Roster Report Here'!$M383="RH",1,0),0)</f>
        <v>0</v>
      </c>
      <c r="CO386" s="122">
        <f>IF('Copy &amp; Paste Roster Report Here'!$A383=CO$7,IF('Copy &amp; Paste Roster Report Here'!$M383="RH",1,0),0)</f>
        <v>0</v>
      </c>
      <c r="CP386" s="122">
        <f>IF('Copy &amp; Paste Roster Report Here'!$A383=CP$7,IF('Copy &amp; Paste Roster Report Here'!$M383="RH",1,0),0)</f>
        <v>0</v>
      </c>
      <c r="CQ386" s="122">
        <f>IF('Copy &amp; Paste Roster Report Here'!$A383=CQ$7,IF('Copy &amp; Paste Roster Report Here'!$M383="RH",1,0),0)</f>
        <v>0</v>
      </c>
      <c r="CR386" s="73">
        <f t="shared" si="89"/>
        <v>0</v>
      </c>
      <c r="CS386" s="123">
        <f>IF('Copy &amp; Paste Roster Report Here'!$A383=CS$7,IF('Copy &amp; Paste Roster Report Here'!$M383="QT",1,0),0)</f>
        <v>0</v>
      </c>
      <c r="CT386" s="123">
        <f>IF('Copy &amp; Paste Roster Report Here'!$A383=CT$7,IF('Copy &amp; Paste Roster Report Here'!$M383="QT",1,0),0)</f>
        <v>0</v>
      </c>
      <c r="CU386" s="123">
        <f>IF('Copy &amp; Paste Roster Report Here'!$A383=CU$7,IF('Copy &amp; Paste Roster Report Here'!$M383="QT",1,0),0)</f>
        <v>0</v>
      </c>
      <c r="CV386" s="123">
        <f>IF('Copy &amp; Paste Roster Report Here'!$A383=CV$7,IF('Copy &amp; Paste Roster Report Here'!$M383="QT",1,0),0)</f>
        <v>0</v>
      </c>
      <c r="CW386" s="123">
        <f>IF('Copy &amp; Paste Roster Report Here'!$A383=CW$7,IF('Copy &amp; Paste Roster Report Here'!$M383="QT",1,0),0)</f>
        <v>0</v>
      </c>
      <c r="CX386" s="123">
        <f>IF('Copy &amp; Paste Roster Report Here'!$A383=CX$7,IF('Copy &amp; Paste Roster Report Here'!$M383="QT",1,0),0)</f>
        <v>0</v>
      </c>
      <c r="CY386" s="123">
        <f>IF('Copy &amp; Paste Roster Report Here'!$A383=CY$7,IF('Copy &amp; Paste Roster Report Here'!$M383="QT",1,0),0)</f>
        <v>0</v>
      </c>
      <c r="CZ386" s="123">
        <f>IF('Copy &amp; Paste Roster Report Here'!$A383=CZ$7,IF('Copy &amp; Paste Roster Report Here'!$M383="QT",1,0),0)</f>
        <v>0</v>
      </c>
      <c r="DA386" s="123">
        <f>IF('Copy &amp; Paste Roster Report Here'!$A383=DA$7,IF('Copy &amp; Paste Roster Report Here'!$M383="QT",1,0),0)</f>
        <v>0</v>
      </c>
      <c r="DB386" s="123">
        <f>IF('Copy &amp; Paste Roster Report Here'!$A383=DB$7,IF('Copy &amp; Paste Roster Report Here'!$M383="QT",1,0),0)</f>
        <v>0</v>
      </c>
      <c r="DC386" s="123">
        <f>IF('Copy &amp; Paste Roster Report Here'!$A383=DC$7,IF('Copy &amp; Paste Roster Report Here'!$M383="QT",1,0),0)</f>
        <v>0</v>
      </c>
      <c r="DD386" s="73">
        <f t="shared" si="90"/>
        <v>0</v>
      </c>
      <c r="DE386" s="124">
        <f>IF('Copy &amp; Paste Roster Report Here'!$A383=DE$7,IF('Copy &amp; Paste Roster Report Here'!$M383="xxxxxxxxxxx",1,0),0)</f>
        <v>0</v>
      </c>
      <c r="DF386" s="124">
        <f>IF('Copy &amp; Paste Roster Report Here'!$A383=DF$7,IF('Copy &amp; Paste Roster Report Here'!$M383="xxxxxxxxxxx",1,0),0)</f>
        <v>0</v>
      </c>
      <c r="DG386" s="124">
        <f>IF('Copy &amp; Paste Roster Report Here'!$A383=DG$7,IF('Copy &amp; Paste Roster Report Here'!$M383="xxxxxxxxxxx",1,0),0)</f>
        <v>0</v>
      </c>
      <c r="DH386" s="124">
        <f>IF('Copy &amp; Paste Roster Report Here'!$A383=DH$7,IF('Copy &amp; Paste Roster Report Here'!$M383="xxxxxxxxxxx",1,0),0)</f>
        <v>0</v>
      </c>
      <c r="DI386" s="124">
        <f>IF('Copy &amp; Paste Roster Report Here'!$A383=DI$7,IF('Copy &amp; Paste Roster Report Here'!$M383="xxxxxxxxxxx",1,0),0)</f>
        <v>0</v>
      </c>
      <c r="DJ386" s="124">
        <f>IF('Copy &amp; Paste Roster Report Here'!$A383=DJ$7,IF('Copy &amp; Paste Roster Report Here'!$M383="xxxxxxxxxxx",1,0),0)</f>
        <v>0</v>
      </c>
      <c r="DK386" s="124">
        <f>IF('Copy &amp; Paste Roster Report Here'!$A383=DK$7,IF('Copy &amp; Paste Roster Report Here'!$M383="xxxxxxxxxxx",1,0),0)</f>
        <v>0</v>
      </c>
      <c r="DL386" s="124">
        <f>IF('Copy &amp; Paste Roster Report Here'!$A383=DL$7,IF('Copy &amp; Paste Roster Report Here'!$M383="xxxxxxxxxxx",1,0),0)</f>
        <v>0</v>
      </c>
      <c r="DM386" s="124">
        <f>IF('Copy &amp; Paste Roster Report Here'!$A383=DM$7,IF('Copy &amp; Paste Roster Report Here'!$M383="xxxxxxxxxxx",1,0),0)</f>
        <v>0</v>
      </c>
      <c r="DN386" s="124">
        <f>IF('Copy &amp; Paste Roster Report Here'!$A383=DN$7,IF('Copy &amp; Paste Roster Report Here'!$M383="xxxxxxxxxxx",1,0),0)</f>
        <v>0</v>
      </c>
      <c r="DO386" s="124">
        <f>IF('Copy &amp; Paste Roster Report Here'!$A383=DO$7,IF('Copy &amp; Paste Roster Report Here'!$M383="xxxxxxxxxxx",1,0),0)</f>
        <v>0</v>
      </c>
      <c r="DP386" s="125">
        <f t="shared" si="91"/>
        <v>0</v>
      </c>
      <c r="DQ386" s="126">
        <f t="shared" si="92"/>
        <v>0</v>
      </c>
    </row>
    <row r="387" spans="1:121" x14ac:dyDescent="0.2">
      <c r="A387" s="111">
        <f t="shared" si="78"/>
        <v>0</v>
      </c>
      <c r="B387" s="111">
        <f t="shared" si="79"/>
        <v>0</v>
      </c>
      <c r="C387" s="112">
        <f>+('Copy &amp; Paste Roster Report Here'!$P384-'Copy &amp; Paste Roster Report Here'!$O384)/30</f>
        <v>0</v>
      </c>
      <c r="D387" s="112">
        <f>+('Copy &amp; Paste Roster Report Here'!$P384-'Copy &amp; Paste Roster Report Here'!$O384)</f>
        <v>0</v>
      </c>
      <c r="E387" s="111">
        <f>'Copy &amp; Paste Roster Report Here'!N384</f>
        <v>0</v>
      </c>
      <c r="F387" s="111" t="str">
        <f t="shared" si="80"/>
        <v>N</v>
      </c>
      <c r="G387" s="111">
        <f>'Copy &amp; Paste Roster Report Here'!R384</f>
        <v>0</v>
      </c>
      <c r="H387" s="113">
        <f t="shared" si="81"/>
        <v>0</v>
      </c>
      <c r="I387" s="112">
        <f>IF(F387="N",$F$5-'Copy &amp; Paste Roster Report Here'!O384,+'Copy &amp; Paste Roster Report Here'!Q384-'Copy &amp; Paste Roster Report Here'!O384)</f>
        <v>0</v>
      </c>
      <c r="J387" s="114">
        <f t="shared" si="82"/>
        <v>0</v>
      </c>
      <c r="K387" s="114">
        <f t="shared" si="83"/>
        <v>0</v>
      </c>
      <c r="L387" s="115">
        <f>'Copy &amp; Paste Roster Report Here'!F384</f>
        <v>0</v>
      </c>
      <c r="M387" s="116">
        <f t="shared" si="84"/>
        <v>0</v>
      </c>
      <c r="N387" s="117">
        <f>IF('Copy &amp; Paste Roster Report Here'!$A384='Analytical Tests'!N$7,IF($F387="Y",+$H387*N$6,0),0)</f>
        <v>0</v>
      </c>
      <c r="O387" s="117">
        <f>IF('Copy &amp; Paste Roster Report Here'!$A384='Analytical Tests'!O$7,IF($F387="Y",+$H387*O$6,0),0)</f>
        <v>0</v>
      </c>
      <c r="P387" s="117">
        <f>IF('Copy &amp; Paste Roster Report Here'!$A384='Analytical Tests'!P$7,IF($F387="Y",+$H387*P$6,0),0)</f>
        <v>0</v>
      </c>
      <c r="Q387" s="117">
        <f>IF('Copy &amp; Paste Roster Report Here'!$A384='Analytical Tests'!Q$7,IF($F387="Y",+$H387*Q$6,0),0)</f>
        <v>0</v>
      </c>
      <c r="R387" s="117">
        <f>IF('Copy &amp; Paste Roster Report Here'!$A384='Analytical Tests'!R$7,IF($F387="Y",+$H387*R$6,0),0)</f>
        <v>0</v>
      </c>
      <c r="S387" s="117">
        <f>IF('Copy &amp; Paste Roster Report Here'!$A384='Analytical Tests'!S$7,IF($F387="Y",+$H387*S$6,0),0)</f>
        <v>0</v>
      </c>
      <c r="T387" s="117">
        <f>IF('Copy &amp; Paste Roster Report Here'!$A384='Analytical Tests'!T$7,IF($F387="Y",+$H387*T$6,0),0)</f>
        <v>0</v>
      </c>
      <c r="U387" s="117">
        <f>IF('Copy &amp; Paste Roster Report Here'!$A384='Analytical Tests'!U$7,IF($F387="Y",+$H387*U$6,0),0)</f>
        <v>0</v>
      </c>
      <c r="V387" s="117">
        <f>IF('Copy &amp; Paste Roster Report Here'!$A384='Analytical Tests'!V$7,IF($F387="Y",+$H387*V$6,0),0)</f>
        <v>0</v>
      </c>
      <c r="W387" s="117">
        <f>IF('Copy &amp; Paste Roster Report Here'!$A384='Analytical Tests'!W$7,IF($F387="Y",+$H387*W$6,0),0)</f>
        <v>0</v>
      </c>
      <c r="X387" s="117">
        <f>IF('Copy &amp; Paste Roster Report Here'!$A384='Analytical Tests'!X$7,IF($F387="Y",+$H387*X$6,0),0)</f>
        <v>0</v>
      </c>
      <c r="Y387" s="117" t="b">
        <f>IF('Copy &amp; Paste Roster Report Here'!$A384='Analytical Tests'!Y$7,IF($F387="N",IF($J387&gt;=$C387,Y$6,+($I387/$D387)*Y$6),0))</f>
        <v>0</v>
      </c>
      <c r="Z387" s="117" t="b">
        <f>IF('Copy &amp; Paste Roster Report Here'!$A384='Analytical Tests'!Z$7,IF($F387="N",IF($J387&gt;=$C387,Z$6,+($I387/$D387)*Z$6),0))</f>
        <v>0</v>
      </c>
      <c r="AA387" s="117" t="b">
        <f>IF('Copy &amp; Paste Roster Report Here'!$A384='Analytical Tests'!AA$7,IF($F387="N",IF($J387&gt;=$C387,AA$6,+($I387/$D387)*AA$6),0))</f>
        <v>0</v>
      </c>
      <c r="AB387" s="117" t="b">
        <f>IF('Copy &amp; Paste Roster Report Here'!$A384='Analytical Tests'!AB$7,IF($F387="N",IF($J387&gt;=$C387,AB$6,+($I387/$D387)*AB$6),0))</f>
        <v>0</v>
      </c>
      <c r="AC387" s="117" t="b">
        <f>IF('Copy &amp; Paste Roster Report Here'!$A384='Analytical Tests'!AC$7,IF($F387="N",IF($J387&gt;=$C387,AC$6,+($I387/$D387)*AC$6),0))</f>
        <v>0</v>
      </c>
      <c r="AD387" s="117" t="b">
        <f>IF('Copy &amp; Paste Roster Report Here'!$A384='Analytical Tests'!AD$7,IF($F387="N",IF($J387&gt;=$C387,AD$6,+($I387/$D387)*AD$6),0))</f>
        <v>0</v>
      </c>
      <c r="AE387" s="117" t="b">
        <f>IF('Copy &amp; Paste Roster Report Here'!$A384='Analytical Tests'!AE$7,IF($F387="N",IF($J387&gt;=$C387,AE$6,+($I387/$D387)*AE$6),0))</f>
        <v>0</v>
      </c>
      <c r="AF387" s="117" t="b">
        <f>IF('Copy &amp; Paste Roster Report Here'!$A384='Analytical Tests'!AF$7,IF($F387="N",IF($J387&gt;=$C387,AF$6,+($I387/$D387)*AF$6),0))</f>
        <v>0</v>
      </c>
      <c r="AG387" s="117" t="b">
        <f>IF('Copy &amp; Paste Roster Report Here'!$A384='Analytical Tests'!AG$7,IF($F387="N",IF($J387&gt;=$C387,AG$6,+($I387/$D387)*AG$6),0))</f>
        <v>0</v>
      </c>
      <c r="AH387" s="117" t="b">
        <f>IF('Copy &amp; Paste Roster Report Here'!$A384='Analytical Tests'!AH$7,IF($F387="N",IF($J387&gt;=$C387,AH$6,+($I387/$D387)*AH$6),0))</f>
        <v>0</v>
      </c>
      <c r="AI387" s="117" t="b">
        <f>IF('Copy &amp; Paste Roster Report Here'!$A384='Analytical Tests'!AI$7,IF($F387="N",IF($J387&gt;=$C387,AI$6,+($I387/$D387)*AI$6),0))</f>
        <v>0</v>
      </c>
      <c r="AJ387" s="79"/>
      <c r="AK387" s="118">
        <f>IF('Copy &amp; Paste Roster Report Here'!$A384=AK$7,IF('Copy &amp; Paste Roster Report Here'!$M384="FT",1,0),0)</f>
        <v>0</v>
      </c>
      <c r="AL387" s="118">
        <f>IF('Copy &amp; Paste Roster Report Here'!$A384=AL$7,IF('Copy &amp; Paste Roster Report Here'!$M384="FT",1,0),0)</f>
        <v>0</v>
      </c>
      <c r="AM387" s="118">
        <f>IF('Copy &amp; Paste Roster Report Here'!$A384=AM$7,IF('Copy &amp; Paste Roster Report Here'!$M384="FT",1,0),0)</f>
        <v>0</v>
      </c>
      <c r="AN387" s="118">
        <f>IF('Copy &amp; Paste Roster Report Here'!$A384=AN$7,IF('Copy &amp; Paste Roster Report Here'!$M384="FT",1,0),0)</f>
        <v>0</v>
      </c>
      <c r="AO387" s="118">
        <f>IF('Copy &amp; Paste Roster Report Here'!$A384=AO$7,IF('Copy &amp; Paste Roster Report Here'!$M384="FT",1,0),0)</f>
        <v>0</v>
      </c>
      <c r="AP387" s="118">
        <f>IF('Copy &amp; Paste Roster Report Here'!$A384=AP$7,IF('Copy &amp; Paste Roster Report Here'!$M384="FT",1,0),0)</f>
        <v>0</v>
      </c>
      <c r="AQ387" s="118">
        <f>IF('Copy &amp; Paste Roster Report Here'!$A384=AQ$7,IF('Copy &amp; Paste Roster Report Here'!$M384="FT",1,0),0)</f>
        <v>0</v>
      </c>
      <c r="AR387" s="118">
        <f>IF('Copy &amp; Paste Roster Report Here'!$A384=AR$7,IF('Copy &amp; Paste Roster Report Here'!$M384="FT",1,0),0)</f>
        <v>0</v>
      </c>
      <c r="AS387" s="118">
        <f>IF('Copy &amp; Paste Roster Report Here'!$A384=AS$7,IF('Copy &amp; Paste Roster Report Here'!$M384="FT",1,0),0)</f>
        <v>0</v>
      </c>
      <c r="AT387" s="118">
        <f>IF('Copy &amp; Paste Roster Report Here'!$A384=AT$7,IF('Copy &amp; Paste Roster Report Here'!$M384="FT",1,0),0)</f>
        <v>0</v>
      </c>
      <c r="AU387" s="118">
        <f>IF('Copy &amp; Paste Roster Report Here'!$A384=AU$7,IF('Copy &amp; Paste Roster Report Here'!$M384="FT",1,0),0)</f>
        <v>0</v>
      </c>
      <c r="AV387" s="73">
        <f t="shared" si="85"/>
        <v>0</v>
      </c>
      <c r="AW387" s="119">
        <f>IF('Copy &amp; Paste Roster Report Here'!$A384=AW$7,IF('Copy &amp; Paste Roster Report Here'!$M384="HT",1,0),0)</f>
        <v>0</v>
      </c>
      <c r="AX387" s="119">
        <f>IF('Copy &amp; Paste Roster Report Here'!$A384=AX$7,IF('Copy &amp; Paste Roster Report Here'!$M384="HT",1,0),0)</f>
        <v>0</v>
      </c>
      <c r="AY387" s="119">
        <f>IF('Copy &amp; Paste Roster Report Here'!$A384=AY$7,IF('Copy &amp; Paste Roster Report Here'!$M384="HT",1,0),0)</f>
        <v>0</v>
      </c>
      <c r="AZ387" s="119">
        <f>IF('Copy &amp; Paste Roster Report Here'!$A384=AZ$7,IF('Copy &amp; Paste Roster Report Here'!$M384="HT",1,0),0)</f>
        <v>0</v>
      </c>
      <c r="BA387" s="119">
        <f>IF('Copy &amp; Paste Roster Report Here'!$A384=BA$7,IF('Copy &amp; Paste Roster Report Here'!$M384="HT",1,0),0)</f>
        <v>0</v>
      </c>
      <c r="BB387" s="119">
        <f>IF('Copy &amp; Paste Roster Report Here'!$A384=BB$7,IF('Copy &amp; Paste Roster Report Here'!$M384="HT",1,0),0)</f>
        <v>0</v>
      </c>
      <c r="BC387" s="119">
        <f>IF('Copy &amp; Paste Roster Report Here'!$A384=BC$7,IF('Copy &amp; Paste Roster Report Here'!$M384="HT",1,0),0)</f>
        <v>0</v>
      </c>
      <c r="BD387" s="119">
        <f>IF('Copy &amp; Paste Roster Report Here'!$A384=BD$7,IF('Copy &amp; Paste Roster Report Here'!$M384="HT",1,0),0)</f>
        <v>0</v>
      </c>
      <c r="BE387" s="119">
        <f>IF('Copy &amp; Paste Roster Report Here'!$A384=BE$7,IF('Copy &amp; Paste Roster Report Here'!$M384="HT",1,0),0)</f>
        <v>0</v>
      </c>
      <c r="BF387" s="119">
        <f>IF('Copy &amp; Paste Roster Report Here'!$A384=BF$7,IF('Copy &amp; Paste Roster Report Here'!$M384="HT",1,0),0)</f>
        <v>0</v>
      </c>
      <c r="BG387" s="119">
        <f>IF('Copy &amp; Paste Roster Report Here'!$A384=BG$7,IF('Copy &amp; Paste Roster Report Here'!$M384="HT",1,0),0)</f>
        <v>0</v>
      </c>
      <c r="BH387" s="73">
        <f t="shared" si="86"/>
        <v>0</v>
      </c>
      <c r="BI387" s="120">
        <f>IF('Copy &amp; Paste Roster Report Here'!$A384=BI$7,IF('Copy &amp; Paste Roster Report Here'!$M384="MT",1,0),0)</f>
        <v>0</v>
      </c>
      <c r="BJ387" s="120">
        <f>IF('Copy &amp; Paste Roster Report Here'!$A384=BJ$7,IF('Copy &amp; Paste Roster Report Here'!$M384="MT",1,0),0)</f>
        <v>0</v>
      </c>
      <c r="BK387" s="120">
        <f>IF('Copy &amp; Paste Roster Report Here'!$A384=BK$7,IF('Copy &amp; Paste Roster Report Here'!$M384="MT",1,0),0)</f>
        <v>0</v>
      </c>
      <c r="BL387" s="120">
        <f>IF('Copy &amp; Paste Roster Report Here'!$A384=BL$7,IF('Copy &amp; Paste Roster Report Here'!$M384="MT",1,0),0)</f>
        <v>0</v>
      </c>
      <c r="BM387" s="120">
        <f>IF('Copy &amp; Paste Roster Report Here'!$A384=BM$7,IF('Copy &amp; Paste Roster Report Here'!$M384="MT",1,0),0)</f>
        <v>0</v>
      </c>
      <c r="BN387" s="120">
        <f>IF('Copy &amp; Paste Roster Report Here'!$A384=BN$7,IF('Copy &amp; Paste Roster Report Here'!$M384="MT",1,0),0)</f>
        <v>0</v>
      </c>
      <c r="BO387" s="120">
        <f>IF('Copy &amp; Paste Roster Report Here'!$A384=BO$7,IF('Copy &amp; Paste Roster Report Here'!$M384="MT",1,0),0)</f>
        <v>0</v>
      </c>
      <c r="BP387" s="120">
        <f>IF('Copy &amp; Paste Roster Report Here'!$A384=BP$7,IF('Copy &amp; Paste Roster Report Here'!$M384="MT",1,0),0)</f>
        <v>0</v>
      </c>
      <c r="BQ387" s="120">
        <f>IF('Copy &amp; Paste Roster Report Here'!$A384=BQ$7,IF('Copy &amp; Paste Roster Report Here'!$M384="MT",1,0),0)</f>
        <v>0</v>
      </c>
      <c r="BR387" s="120">
        <f>IF('Copy &amp; Paste Roster Report Here'!$A384=BR$7,IF('Copy &amp; Paste Roster Report Here'!$M384="MT",1,0),0)</f>
        <v>0</v>
      </c>
      <c r="BS387" s="120">
        <f>IF('Copy &amp; Paste Roster Report Here'!$A384=BS$7,IF('Copy &amp; Paste Roster Report Here'!$M384="MT",1,0),0)</f>
        <v>0</v>
      </c>
      <c r="BT387" s="73">
        <f t="shared" si="87"/>
        <v>0</v>
      </c>
      <c r="BU387" s="121">
        <f>IF('Copy &amp; Paste Roster Report Here'!$A384=BU$7,IF('Copy &amp; Paste Roster Report Here'!$M384="fy",1,0),0)</f>
        <v>0</v>
      </c>
      <c r="BV387" s="121">
        <f>IF('Copy &amp; Paste Roster Report Here'!$A384=BV$7,IF('Copy &amp; Paste Roster Report Here'!$M384="fy",1,0),0)</f>
        <v>0</v>
      </c>
      <c r="BW387" s="121">
        <f>IF('Copy &amp; Paste Roster Report Here'!$A384=BW$7,IF('Copy &amp; Paste Roster Report Here'!$M384="fy",1,0),0)</f>
        <v>0</v>
      </c>
      <c r="BX387" s="121">
        <f>IF('Copy &amp; Paste Roster Report Here'!$A384=BX$7,IF('Copy &amp; Paste Roster Report Here'!$M384="fy",1,0),0)</f>
        <v>0</v>
      </c>
      <c r="BY387" s="121">
        <f>IF('Copy &amp; Paste Roster Report Here'!$A384=BY$7,IF('Copy &amp; Paste Roster Report Here'!$M384="fy",1,0),0)</f>
        <v>0</v>
      </c>
      <c r="BZ387" s="121">
        <f>IF('Copy &amp; Paste Roster Report Here'!$A384=BZ$7,IF('Copy &amp; Paste Roster Report Here'!$M384="fy",1,0),0)</f>
        <v>0</v>
      </c>
      <c r="CA387" s="121">
        <f>IF('Copy &amp; Paste Roster Report Here'!$A384=CA$7,IF('Copy &amp; Paste Roster Report Here'!$M384="fy",1,0),0)</f>
        <v>0</v>
      </c>
      <c r="CB387" s="121">
        <f>IF('Copy &amp; Paste Roster Report Here'!$A384=CB$7,IF('Copy &amp; Paste Roster Report Here'!$M384="fy",1,0),0)</f>
        <v>0</v>
      </c>
      <c r="CC387" s="121">
        <f>IF('Copy &amp; Paste Roster Report Here'!$A384=CC$7,IF('Copy &amp; Paste Roster Report Here'!$M384="fy",1,0),0)</f>
        <v>0</v>
      </c>
      <c r="CD387" s="121">
        <f>IF('Copy &amp; Paste Roster Report Here'!$A384=CD$7,IF('Copy &amp; Paste Roster Report Here'!$M384="fy",1,0),0)</f>
        <v>0</v>
      </c>
      <c r="CE387" s="121">
        <f>IF('Copy &amp; Paste Roster Report Here'!$A384=CE$7,IF('Copy &amp; Paste Roster Report Here'!$M384="fy",1,0),0)</f>
        <v>0</v>
      </c>
      <c r="CF387" s="73">
        <f t="shared" si="88"/>
        <v>0</v>
      </c>
      <c r="CG387" s="122">
        <f>IF('Copy &amp; Paste Roster Report Here'!$A384=CG$7,IF('Copy &amp; Paste Roster Report Here'!$M384="RH",1,0),0)</f>
        <v>0</v>
      </c>
      <c r="CH387" s="122">
        <f>IF('Copy &amp; Paste Roster Report Here'!$A384=CH$7,IF('Copy &amp; Paste Roster Report Here'!$M384="RH",1,0),0)</f>
        <v>0</v>
      </c>
      <c r="CI387" s="122">
        <f>IF('Copy &amp; Paste Roster Report Here'!$A384=CI$7,IF('Copy &amp; Paste Roster Report Here'!$M384="RH",1,0),0)</f>
        <v>0</v>
      </c>
      <c r="CJ387" s="122">
        <f>IF('Copy &amp; Paste Roster Report Here'!$A384=CJ$7,IF('Copy &amp; Paste Roster Report Here'!$M384="RH",1,0),0)</f>
        <v>0</v>
      </c>
      <c r="CK387" s="122">
        <f>IF('Copy &amp; Paste Roster Report Here'!$A384=CK$7,IF('Copy &amp; Paste Roster Report Here'!$M384="RH",1,0),0)</f>
        <v>0</v>
      </c>
      <c r="CL387" s="122">
        <f>IF('Copy &amp; Paste Roster Report Here'!$A384=CL$7,IF('Copy &amp; Paste Roster Report Here'!$M384="RH",1,0),0)</f>
        <v>0</v>
      </c>
      <c r="CM387" s="122">
        <f>IF('Copy &amp; Paste Roster Report Here'!$A384=CM$7,IF('Copy &amp; Paste Roster Report Here'!$M384="RH",1,0),0)</f>
        <v>0</v>
      </c>
      <c r="CN387" s="122">
        <f>IF('Copy &amp; Paste Roster Report Here'!$A384=CN$7,IF('Copy &amp; Paste Roster Report Here'!$M384="RH",1,0),0)</f>
        <v>0</v>
      </c>
      <c r="CO387" s="122">
        <f>IF('Copy &amp; Paste Roster Report Here'!$A384=CO$7,IF('Copy &amp; Paste Roster Report Here'!$M384="RH",1,0),0)</f>
        <v>0</v>
      </c>
      <c r="CP387" s="122">
        <f>IF('Copy &amp; Paste Roster Report Here'!$A384=CP$7,IF('Copy &amp; Paste Roster Report Here'!$M384="RH",1,0),0)</f>
        <v>0</v>
      </c>
      <c r="CQ387" s="122">
        <f>IF('Copy &amp; Paste Roster Report Here'!$A384=CQ$7,IF('Copy &amp; Paste Roster Report Here'!$M384="RH",1,0),0)</f>
        <v>0</v>
      </c>
      <c r="CR387" s="73">
        <f t="shared" si="89"/>
        <v>0</v>
      </c>
      <c r="CS387" s="123">
        <f>IF('Copy &amp; Paste Roster Report Here'!$A384=CS$7,IF('Copy &amp; Paste Roster Report Here'!$M384="QT",1,0),0)</f>
        <v>0</v>
      </c>
      <c r="CT387" s="123">
        <f>IF('Copy &amp; Paste Roster Report Here'!$A384=CT$7,IF('Copy &amp; Paste Roster Report Here'!$M384="QT",1,0),0)</f>
        <v>0</v>
      </c>
      <c r="CU387" s="123">
        <f>IF('Copy &amp; Paste Roster Report Here'!$A384=CU$7,IF('Copy &amp; Paste Roster Report Here'!$M384="QT",1,0),0)</f>
        <v>0</v>
      </c>
      <c r="CV387" s="123">
        <f>IF('Copy &amp; Paste Roster Report Here'!$A384=CV$7,IF('Copy &amp; Paste Roster Report Here'!$M384="QT",1,0),0)</f>
        <v>0</v>
      </c>
      <c r="CW387" s="123">
        <f>IF('Copy &amp; Paste Roster Report Here'!$A384=CW$7,IF('Copy &amp; Paste Roster Report Here'!$M384="QT",1,0),0)</f>
        <v>0</v>
      </c>
      <c r="CX387" s="123">
        <f>IF('Copy &amp; Paste Roster Report Here'!$A384=CX$7,IF('Copy &amp; Paste Roster Report Here'!$M384="QT",1,0),0)</f>
        <v>0</v>
      </c>
      <c r="CY387" s="123">
        <f>IF('Copy &amp; Paste Roster Report Here'!$A384=CY$7,IF('Copy &amp; Paste Roster Report Here'!$M384="QT",1,0),0)</f>
        <v>0</v>
      </c>
      <c r="CZ387" s="123">
        <f>IF('Copy &amp; Paste Roster Report Here'!$A384=CZ$7,IF('Copy &amp; Paste Roster Report Here'!$M384="QT",1,0),0)</f>
        <v>0</v>
      </c>
      <c r="DA387" s="123">
        <f>IF('Copy &amp; Paste Roster Report Here'!$A384=DA$7,IF('Copy &amp; Paste Roster Report Here'!$M384="QT",1,0),0)</f>
        <v>0</v>
      </c>
      <c r="DB387" s="123">
        <f>IF('Copy &amp; Paste Roster Report Here'!$A384=DB$7,IF('Copy &amp; Paste Roster Report Here'!$M384="QT",1,0),0)</f>
        <v>0</v>
      </c>
      <c r="DC387" s="123">
        <f>IF('Copy &amp; Paste Roster Report Here'!$A384=DC$7,IF('Copy &amp; Paste Roster Report Here'!$M384="QT",1,0),0)</f>
        <v>0</v>
      </c>
      <c r="DD387" s="73">
        <f t="shared" si="90"/>
        <v>0</v>
      </c>
      <c r="DE387" s="124">
        <f>IF('Copy &amp; Paste Roster Report Here'!$A384=DE$7,IF('Copy &amp; Paste Roster Report Here'!$M384="xxxxxxxxxxx",1,0),0)</f>
        <v>0</v>
      </c>
      <c r="DF387" s="124">
        <f>IF('Copy &amp; Paste Roster Report Here'!$A384=DF$7,IF('Copy &amp; Paste Roster Report Here'!$M384="xxxxxxxxxxx",1,0),0)</f>
        <v>0</v>
      </c>
      <c r="DG387" s="124">
        <f>IF('Copy &amp; Paste Roster Report Here'!$A384=DG$7,IF('Copy &amp; Paste Roster Report Here'!$M384="xxxxxxxxxxx",1,0),0)</f>
        <v>0</v>
      </c>
      <c r="DH387" s="124">
        <f>IF('Copy &amp; Paste Roster Report Here'!$A384=DH$7,IF('Copy &amp; Paste Roster Report Here'!$M384="xxxxxxxxxxx",1,0),0)</f>
        <v>0</v>
      </c>
      <c r="DI387" s="124">
        <f>IF('Copy &amp; Paste Roster Report Here'!$A384=DI$7,IF('Copy &amp; Paste Roster Report Here'!$M384="xxxxxxxxxxx",1,0),0)</f>
        <v>0</v>
      </c>
      <c r="DJ387" s="124">
        <f>IF('Copy &amp; Paste Roster Report Here'!$A384=DJ$7,IF('Copy &amp; Paste Roster Report Here'!$M384="xxxxxxxxxxx",1,0),0)</f>
        <v>0</v>
      </c>
      <c r="DK387" s="124">
        <f>IF('Copy &amp; Paste Roster Report Here'!$A384=DK$7,IF('Copy &amp; Paste Roster Report Here'!$M384="xxxxxxxxxxx",1,0),0)</f>
        <v>0</v>
      </c>
      <c r="DL387" s="124">
        <f>IF('Copy &amp; Paste Roster Report Here'!$A384=DL$7,IF('Copy &amp; Paste Roster Report Here'!$M384="xxxxxxxxxxx",1,0),0)</f>
        <v>0</v>
      </c>
      <c r="DM387" s="124">
        <f>IF('Copy &amp; Paste Roster Report Here'!$A384=DM$7,IF('Copy &amp; Paste Roster Report Here'!$M384="xxxxxxxxxxx",1,0),0)</f>
        <v>0</v>
      </c>
      <c r="DN387" s="124">
        <f>IF('Copy &amp; Paste Roster Report Here'!$A384=DN$7,IF('Copy &amp; Paste Roster Report Here'!$M384="xxxxxxxxxxx",1,0),0)</f>
        <v>0</v>
      </c>
      <c r="DO387" s="124">
        <f>IF('Copy &amp; Paste Roster Report Here'!$A384=DO$7,IF('Copy &amp; Paste Roster Report Here'!$M384="xxxxxxxxxxx",1,0),0)</f>
        <v>0</v>
      </c>
      <c r="DP387" s="125">
        <f t="shared" si="91"/>
        <v>0</v>
      </c>
      <c r="DQ387" s="126">
        <f t="shared" si="92"/>
        <v>0</v>
      </c>
    </row>
    <row r="388" spans="1:121" x14ac:dyDescent="0.2">
      <c r="A388" s="111">
        <f t="shared" si="78"/>
        <v>0</v>
      </c>
      <c r="B388" s="111">
        <f t="shared" si="79"/>
        <v>0</v>
      </c>
      <c r="C388" s="112">
        <f>+('Copy &amp; Paste Roster Report Here'!$P385-'Copy &amp; Paste Roster Report Here'!$O385)/30</f>
        <v>0</v>
      </c>
      <c r="D388" s="112">
        <f>+('Copy &amp; Paste Roster Report Here'!$P385-'Copy &amp; Paste Roster Report Here'!$O385)</f>
        <v>0</v>
      </c>
      <c r="E388" s="111">
        <f>'Copy &amp; Paste Roster Report Here'!N385</f>
        <v>0</v>
      </c>
      <c r="F388" s="111" t="str">
        <f t="shared" si="80"/>
        <v>N</v>
      </c>
      <c r="G388" s="111">
        <f>'Copy &amp; Paste Roster Report Here'!R385</f>
        <v>0</v>
      </c>
      <c r="H388" s="113">
        <f t="shared" si="81"/>
        <v>0</v>
      </c>
      <c r="I388" s="112">
        <f>IF(F388="N",$F$5-'Copy &amp; Paste Roster Report Here'!O385,+'Copy &amp; Paste Roster Report Here'!Q385-'Copy &amp; Paste Roster Report Here'!O385)</f>
        <v>0</v>
      </c>
      <c r="J388" s="114">
        <f t="shared" si="82"/>
        <v>0</v>
      </c>
      <c r="K388" s="114">
        <f t="shared" si="83"/>
        <v>0</v>
      </c>
      <c r="L388" s="115">
        <f>'Copy &amp; Paste Roster Report Here'!F385</f>
        <v>0</v>
      </c>
      <c r="M388" s="116">
        <f t="shared" si="84"/>
        <v>0</v>
      </c>
      <c r="N388" s="117">
        <f>IF('Copy &amp; Paste Roster Report Here'!$A385='Analytical Tests'!N$7,IF($F388="Y",+$H388*N$6,0),0)</f>
        <v>0</v>
      </c>
      <c r="O388" s="117">
        <f>IF('Copy &amp; Paste Roster Report Here'!$A385='Analytical Tests'!O$7,IF($F388="Y",+$H388*O$6,0),0)</f>
        <v>0</v>
      </c>
      <c r="P388" s="117">
        <f>IF('Copy &amp; Paste Roster Report Here'!$A385='Analytical Tests'!P$7,IF($F388="Y",+$H388*P$6,0),0)</f>
        <v>0</v>
      </c>
      <c r="Q388" s="117">
        <f>IF('Copy &amp; Paste Roster Report Here'!$A385='Analytical Tests'!Q$7,IF($F388="Y",+$H388*Q$6,0),0)</f>
        <v>0</v>
      </c>
      <c r="R388" s="117">
        <f>IF('Copy &amp; Paste Roster Report Here'!$A385='Analytical Tests'!R$7,IF($F388="Y",+$H388*R$6,0),0)</f>
        <v>0</v>
      </c>
      <c r="S388" s="117">
        <f>IF('Copy &amp; Paste Roster Report Here'!$A385='Analytical Tests'!S$7,IF($F388="Y",+$H388*S$6,0),0)</f>
        <v>0</v>
      </c>
      <c r="T388" s="117">
        <f>IF('Copy &amp; Paste Roster Report Here'!$A385='Analytical Tests'!T$7,IF($F388="Y",+$H388*T$6,0),0)</f>
        <v>0</v>
      </c>
      <c r="U388" s="117">
        <f>IF('Copy &amp; Paste Roster Report Here'!$A385='Analytical Tests'!U$7,IF($F388="Y",+$H388*U$6,0),0)</f>
        <v>0</v>
      </c>
      <c r="V388" s="117">
        <f>IF('Copy &amp; Paste Roster Report Here'!$A385='Analytical Tests'!V$7,IF($F388="Y",+$H388*V$6,0),0)</f>
        <v>0</v>
      </c>
      <c r="W388" s="117">
        <f>IF('Copy &amp; Paste Roster Report Here'!$A385='Analytical Tests'!W$7,IF($F388="Y",+$H388*W$6,0),0)</f>
        <v>0</v>
      </c>
      <c r="X388" s="117">
        <f>IF('Copy &amp; Paste Roster Report Here'!$A385='Analytical Tests'!X$7,IF($F388="Y",+$H388*X$6,0),0)</f>
        <v>0</v>
      </c>
      <c r="Y388" s="117" t="b">
        <f>IF('Copy &amp; Paste Roster Report Here'!$A385='Analytical Tests'!Y$7,IF($F388="N",IF($J388&gt;=$C388,Y$6,+($I388/$D388)*Y$6),0))</f>
        <v>0</v>
      </c>
      <c r="Z388" s="117" t="b">
        <f>IF('Copy &amp; Paste Roster Report Here'!$A385='Analytical Tests'!Z$7,IF($F388="N",IF($J388&gt;=$C388,Z$6,+($I388/$D388)*Z$6),0))</f>
        <v>0</v>
      </c>
      <c r="AA388" s="117" t="b">
        <f>IF('Copy &amp; Paste Roster Report Here'!$A385='Analytical Tests'!AA$7,IF($F388="N",IF($J388&gt;=$C388,AA$6,+($I388/$D388)*AA$6),0))</f>
        <v>0</v>
      </c>
      <c r="AB388" s="117" t="b">
        <f>IF('Copy &amp; Paste Roster Report Here'!$A385='Analytical Tests'!AB$7,IF($F388="N",IF($J388&gt;=$C388,AB$6,+($I388/$D388)*AB$6),0))</f>
        <v>0</v>
      </c>
      <c r="AC388" s="117" t="b">
        <f>IF('Copy &amp; Paste Roster Report Here'!$A385='Analytical Tests'!AC$7,IF($F388="N",IF($J388&gt;=$C388,AC$6,+($I388/$D388)*AC$6),0))</f>
        <v>0</v>
      </c>
      <c r="AD388" s="117" t="b">
        <f>IF('Copy &amp; Paste Roster Report Here'!$A385='Analytical Tests'!AD$7,IF($F388="N",IF($J388&gt;=$C388,AD$6,+($I388/$D388)*AD$6),0))</f>
        <v>0</v>
      </c>
      <c r="AE388" s="117" t="b">
        <f>IF('Copy &amp; Paste Roster Report Here'!$A385='Analytical Tests'!AE$7,IF($F388="N",IF($J388&gt;=$C388,AE$6,+($I388/$D388)*AE$6),0))</f>
        <v>0</v>
      </c>
      <c r="AF388" s="117" t="b">
        <f>IF('Copy &amp; Paste Roster Report Here'!$A385='Analytical Tests'!AF$7,IF($F388="N",IF($J388&gt;=$C388,AF$6,+($I388/$D388)*AF$6),0))</f>
        <v>0</v>
      </c>
      <c r="AG388" s="117" t="b">
        <f>IF('Copy &amp; Paste Roster Report Here'!$A385='Analytical Tests'!AG$7,IF($F388="N",IF($J388&gt;=$C388,AG$6,+($I388/$D388)*AG$6),0))</f>
        <v>0</v>
      </c>
      <c r="AH388" s="117" t="b">
        <f>IF('Copy &amp; Paste Roster Report Here'!$A385='Analytical Tests'!AH$7,IF($F388="N",IF($J388&gt;=$C388,AH$6,+($I388/$D388)*AH$6),0))</f>
        <v>0</v>
      </c>
      <c r="AI388" s="117" t="b">
        <f>IF('Copy &amp; Paste Roster Report Here'!$A385='Analytical Tests'!AI$7,IF($F388="N",IF($J388&gt;=$C388,AI$6,+($I388/$D388)*AI$6),0))</f>
        <v>0</v>
      </c>
      <c r="AJ388" s="79"/>
      <c r="AK388" s="118">
        <f>IF('Copy &amp; Paste Roster Report Here'!$A385=AK$7,IF('Copy &amp; Paste Roster Report Here'!$M385="FT",1,0),0)</f>
        <v>0</v>
      </c>
      <c r="AL388" s="118">
        <f>IF('Copy &amp; Paste Roster Report Here'!$A385=AL$7,IF('Copy &amp; Paste Roster Report Here'!$M385="FT",1,0),0)</f>
        <v>0</v>
      </c>
      <c r="AM388" s="118">
        <f>IF('Copy &amp; Paste Roster Report Here'!$A385=AM$7,IF('Copy &amp; Paste Roster Report Here'!$M385="FT",1,0),0)</f>
        <v>0</v>
      </c>
      <c r="AN388" s="118">
        <f>IF('Copy &amp; Paste Roster Report Here'!$A385=AN$7,IF('Copy &amp; Paste Roster Report Here'!$M385="FT",1,0),0)</f>
        <v>0</v>
      </c>
      <c r="AO388" s="118">
        <f>IF('Copy &amp; Paste Roster Report Here'!$A385=AO$7,IF('Copy &amp; Paste Roster Report Here'!$M385="FT",1,0),0)</f>
        <v>0</v>
      </c>
      <c r="AP388" s="118">
        <f>IF('Copy &amp; Paste Roster Report Here'!$A385=AP$7,IF('Copy &amp; Paste Roster Report Here'!$M385="FT",1,0),0)</f>
        <v>0</v>
      </c>
      <c r="AQ388" s="118">
        <f>IF('Copy &amp; Paste Roster Report Here'!$A385=AQ$7,IF('Copy &amp; Paste Roster Report Here'!$M385="FT",1,0),0)</f>
        <v>0</v>
      </c>
      <c r="AR388" s="118">
        <f>IF('Copy &amp; Paste Roster Report Here'!$A385=AR$7,IF('Copy &amp; Paste Roster Report Here'!$M385="FT",1,0),0)</f>
        <v>0</v>
      </c>
      <c r="AS388" s="118">
        <f>IF('Copy &amp; Paste Roster Report Here'!$A385=AS$7,IF('Copy &amp; Paste Roster Report Here'!$M385="FT",1,0),0)</f>
        <v>0</v>
      </c>
      <c r="AT388" s="118">
        <f>IF('Copy &amp; Paste Roster Report Here'!$A385=AT$7,IF('Copy &amp; Paste Roster Report Here'!$M385="FT",1,0),0)</f>
        <v>0</v>
      </c>
      <c r="AU388" s="118">
        <f>IF('Copy &amp; Paste Roster Report Here'!$A385=AU$7,IF('Copy &amp; Paste Roster Report Here'!$M385="FT",1,0),0)</f>
        <v>0</v>
      </c>
      <c r="AV388" s="73">
        <f t="shared" si="85"/>
        <v>0</v>
      </c>
      <c r="AW388" s="119">
        <f>IF('Copy &amp; Paste Roster Report Here'!$A385=AW$7,IF('Copy &amp; Paste Roster Report Here'!$M385="HT",1,0),0)</f>
        <v>0</v>
      </c>
      <c r="AX388" s="119">
        <f>IF('Copy &amp; Paste Roster Report Here'!$A385=AX$7,IF('Copy &amp; Paste Roster Report Here'!$M385="HT",1,0),0)</f>
        <v>0</v>
      </c>
      <c r="AY388" s="119">
        <f>IF('Copy &amp; Paste Roster Report Here'!$A385=AY$7,IF('Copy &amp; Paste Roster Report Here'!$M385="HT",1,0),0)</f>
        <v>0</v>
      </c>
      <c r="AZ388" s="119">
        <f>IF('Copy &amp; Paste Roster Report Here'!$A385=AZ$7,IF('Copy &amp; Paste Roster Report Here'!$M385="HT",1,0),0)</f>
        <v>0</v>
      </c>
      <c r="BA388" s="119">
        <f>IF('Copy &amp; Paste Roster Report Here'!$A385=BA$7,IF('Copy &amp; Paste Roster Report Here'!$M385="HT",1,0),0)</f>
        <v>0</v>
      </c>
      <c r="BB388" s="119">
        <f>IF('Copy &amp; Paste Roster Report Here'!$A385=BB$7,IF('Copy &amp; Paste Roster Report Here'!$M385="HT",1,0),0)</f>
        <v>0</v>
      </c>
      <c r="BC388" s="119">
        <f>IF('Copy &amp; Paste Roster Report Here'!$A385=BC$7,IF('Copy &amp; Paste Roster Report Here'!$M385="HT",1,0),0)</f>
        <v>0</v>
      </c>
      <c r="BD388" s="119">
        <f>IF('Copy &amp; Paste Roster Report Here'!$A385=BD$7,IF('Copy &amp; Paste Roster Report Here'!$M385="HT",1,0),0)</f>
        <v>0</v>
      </c>
      <c r="BE388" s="119">
        <f>IF('Copy &amp; Paste Roster Report Here'!$A385=BE$7,IF('Copy &amp; Paste Roster Report Here'!$M385="HT",1,0),0)</f>
        <v>0</v>
      </c>
      <c r="BF388" s="119">
        <f>IF('Copy &amp; Paste Roster Report Here'!$A385=BF$7,IF('Copy &amp; Paste Roster Report Here'!$M385="HT",1,0),0)</f>
        <v>0</v>
      </c>
      <c r="BG388" s="119">
        <f>IF('Copy &amp; Paste Roster Report Here'!$A385=BG$7,IF('Copy &amp; Paste Roster Report Here'!$M385="HT",1,0),0)</f>
        <v>0</v>
      </c>
      <c r="BH388" s="73">
        <f t="shared" si="86"/>
        <v>0</v>
      </c>
      <c r="BI388" s="120">
        <f>IF('Copy &amp; Paste Roster Report Here'!$A385=BI$7,IF('Copy &amp; Paste Roster Report Here'!$M385="MT",1,0),0)</f>
        <v>0</v>
      </c>
      <c r="BJ388" s="120">
        <f>IF('Copy &amp; Paste Roster Report Here'!$A385=BJ$7,IF('Copy &amp; Paste Roster Report Here'!$M385="MT",1,0),0)</f>
        <v>0</v>
      </c>
      <c r="BK388" s="120">
        <f>IF('Copy &amp; Paste Roster Report Here'!$A385=BK$7,IF('Copy &amp; Paste Roster Report Here'!$M385="MT",1,0),0)</f>
        <v>0</v>
      </c>
      <c r="BL388" s="120">
        <f>IF('Copy &amp; Paste Roster Report Here'!$A385=BL$7,IF('Copy &amp; Paste Roster Report Here'!$M385="MT",1,0),0)</f>
        <v>0</v>
      </c>
      <c r="BM388" s="120">
        <f>IF('Copy &amp; Paste Roster Report Here'!$A385=BM$7,IF('Copy &amp; Paste Roster Report Here'!$M385="MT",1,0),0)</f>
        <v>0</v>
      </c>
      <c r="BN388" s="120">
        <f>IF('Copy &amp; Paste Roster Report Here'!$A385=BN$7,IF('Copy &amp; Paste Roster Report Here'!$M385="MT",1,0),0)</f>
        <v>0</v>
      </c>
      <c r="BO388" s="120">
        <f>IF('Copy &amp; Paste Roster Report Here'!$A385=BO$7,IF('Copy &amp; Paste Roster Report Here'!$M385="MT",1,0),0)</f>
        <v>0</v>
      </c>
      <c r="BP388" s="120">
        <f>IF('Copy &amp; Paste Roster Report Here'!$A385=BP$7,IF('Copy &amp; Paste Roster Report Here'!$M385="MT",1,0),0)</f>
        <v>0</v>
      </c>
      <c r="BQ388" s="120">
        <f>IF('Copy &amp; Paste Roster Report Here'!$A385=BQ$7,IF('Copy &amp; Paste Roster Report Here'!$M385="MT",1,0),0)</f>
        <v>0</v>
      </c>
      <c r="BR388" s="120">
        <f>IF('Copy &amp; Paste Roster Report Here'!$A385=BR$7,IF('Copy &amp; Paste Roster Report Here'!$M385="MT",1,0),0)</f>
        <v>0</v>
      </c>
      <c r="BS388" s="120">
        <f>IF('Copy &amp; Paste Roster Report Here'!$A385=BS$7,IF('Copy &amp; Paste Roster Report Here'!$M385="MT",1,0),0)</f>
        <v>0</v>
      </c>
      <c r="BT388" s="73">
        <f t="shared" si="87"/>
        <v>0</v>
      </c>
      <c r="BU388" s="121">
        <f>IF('Copy &amp; Paste Roster Report Here'!$A385=BU$7,IF('Copy &amp; Paste Roster Report Here'!$M385="fy",1,0),0)</f>
        <v>0</v>
      </c>
      <c r="BV388" s="121">
        <f>IF('Copy &amp; Paste Roster Report Here'!$A385=BV$7,IF('Copy &amp; Paste Roster Report Here'!$M385="fy",1,0),0)</f>
        <v>0</v>
      </c>
      <c r="BW388" s="121">
        <f>IF('Copy &amp; Paste Roster Report Here'!$A385=BW$7,IF('Copy &amp; Paste Roster Report Here'!$M385="fy",1,0),0)</f>
        <v>0</v>
      </c>
      <c r="BX388" s="121">
        <f>IF('Copy &amp; Paste Roster Report Here'!$A385=BX$7,IF('Copy &amp; Paste Roster Report Here'!$M385="fy",1,0),0)</f>
        <v>0</v>
      </c>
      <c r="BY388" s="121">
        <f>IF('Copy &amp; Paste Roster Report Here'!$A385=BY$7,IF('Copy &amp; Paste Roster Report Here'!$M385="fy",1,0),0)</f>
        <v>0</v>
      </c>
      <c r="BZ388" s="121">
        <f>IF('Copy &amp; Paste Roster Report Here'!$A385=BZ$7,IF('Copy &amp; Paste Roster Report Here'!$M385="fy",1,0),0)</f>
        <v>0</v>
      </c>
      <c r="CA388" s="121">
        <f>IF('Copy &amp; Paste Roster Report Here'!$A385=CA$7,IF('Copy &amp; Paste Roster Report Here'!$M385="fy",1,0),0)</f>
        <v>0</v>
      </c>
      <c r="CB388" s="121">
        <f>IF('Copy &amp; Paste Roster Report Here'!$A385=CB$7,IF('Copy &amp; Paste Roster Report Here'!$M385="fy",1,0),0)</f>
        <v>0</v>
      </c>
      <c r="CC388" s="121">
        <f>IF('Copy &amp; Paste Roster Report Here'!$A385=CC$7,IF('Copy &amp; Paste Roster Report Here'!$M385="fy",1,0),0)</f>
        <v>0</v>
      </c>
      <c r="CD388" s="121">
        <f>IF('Copy &amp; Paste Roster Report Here'!$A385=CD$7,IF('Copy &amp; Paste Roster Report Here'!$M385="fy",1,0),0)</f>
        <v>0</v>
      </c>
      <c r="CE388" s="121">
        <f>IF('Copy &amp; Paste Roster Report Here'!$A385=CE$7,IF('Copy &amp; Paste Roster Report Here'!$M385="fy",1,0),0)</f>
        <v>0</v>
      </c>
      <c r="CF388" s="73">
        <f t="shared" si="88"/>
        <v>0</v>
      </c>
      <c r="CG388" s="122">
        <f>IF('Copy &amp; Paste Roster Report Here'!$A385=CG$7,IF('Copy &amp; Paste Roster Report Here'!$M385="RH",1,0),0)</f>
        <v>0</v>
      </c>
      <c r="CH388" s="122">
        <f>IF('Copy &amp; Paste Roster Report Here'!$A385=CH$7,IF('Copy &amp; Paste Roster Report Here'!$M385="RH",1,0),0)</f>
        <v>0</v>
      </c>
      <c r="CI388" s="122">
        <f>IF('Copy &amp; Paste Roster Report Here'!$A385=CI$7,IF('Copy &amp; Paste Roster Report Here'!$M385="RH",1,0),0)</f>
        <v>0</v>
      </c>
      <c r="CJ388" s="122">
        <f>IF('Copy &amp; Paste Roster Report Here'!$A385=CJ$7,IF('Copy &amp; Paste Roster Report Here'!$M385="RH",1,0),0)</f>
        <v>0</v>
      </c>
      <c r="CK388" s="122">
        <f>IF('Copy &amp; Paste Roster Report Here'!$A385=CK$7,IF('Copy &amp; Paste Roster Report Here'!$M385="RH",1,0),0)</f>
        <v>0</v>
      </c>
      <c r="CL388" s="122">
        <f>IF('Copy &amp; Paste Roster Report Here'!$A385=CL$7,IF('Copy &amp; Paste Roster Report Here'!$M385="RH",1,0),0)</f>
        <v>0</v>
      </c>
      <c r="CM388" s="122">
        <f>IF('Copy &amp; Paste Roster Report Here'!$A385=CM$7,IF('Copy &amp; Paste Roster Report Here'!$M385="RH",1,0),0)</f>
        <v>0</v>
      </c>
      <c r="CN388" s="122">
        <f>IF('Copy &amp; Paste Roster Report Here'!$A385=CN$7,IF('Copy &amp; Paste Roster Report Here'!$M385="RH",1,0),0)</f>
        <v>0</v>
      </c>
      <c r="CO388" s="122">
        <f>IF('Copy &amp; Paste Roster Report Here'!$A385=CO$7,IF('Copy &amp; Paste Roster Report Here'!$M385="RH",1,0),0)</f>
        <v>0</v>
      </c>
      <c r="CP388" s="122">
        <f>IF('Copy &amp; Paste Roster Report Here'!$A385=CP$7,IF('Copy &amp; Paste Roster Report Here'!$M385="RH",1,0),0)</f>
        <v>0</v>
      </c>
      <c r="CQ388" s="122">
        <f>IF('Copy &amp; Paste Roster Report Here'!$A385=CQ$7,IF('Copy &amp; Paste Roster Report Here'!$M385="RH",1,0),0)</f>
        <v>0</v>
      </c>
      <c r="CR388" s="73">
        <f t="shared" si="89"/>
        <v>0</v>
      </c>
      <c r="CS388" s="123">
        <f>IF('Copy &amp; Paste Roster Report Here'!$A385=CS$7,IF('Copy &amp; Paste Roster Report Here'!$M385="QT",1,0),0)</f>
        <v>0</v>
      </c>
      <c r="CT388" s="123">
        <f>IF('Copy &amp; Paste Roster Report Here'!$A385=CT$7,IF('Copy &amp; Paste Roster Report Here'!$M385="QT",1,0),0)</f>
        <v>0</v>
      </c>
      <c r="CU388" s="123">
        <f>IF('Copy &amp; Paste Roster Report Here'!$A385=CU$7,IF('Copy &amp; Paste Roster Report Here'!$M385="QT",1,0),0)</f>
        <v>0</v>
      </c>
      <c r="CV388" s="123">
        <f>IF('Copy &amp; Paste Roster Report Here'!$A385=CV$7,IF('Copy &amp; Paste Roster Report Here'!$M385="QT",1,0),0)</f>
        <v>0</v>
      </c>
      <c r="CW388" s="123">
        <f>IF('Copy &amp; Paste Roster Report Here'!$A385=CW$7,IF('Copy &amp; Paste Roster Report Here'!$M385="QT",1,0),0)</f>
        <v>0</v>
      </c>
      <c r="CX388" s="123">
        <f>IF('Copy &amp; Paste Roster Report Here'!$A385=CX$7,IF('Copy &amp; Paste Roster Report Here'!$M385="QT",1,0),0)</f>
        <v>0</v>
      </c>
      <c r="CY388" s="123">
        <f>IF('Copy &amp; Paste Roster Report Here'!$A385=CY$7,IF('Copy &amp; Paste Roster Report Here'!$M385="QT",1,0),0)</f>
        <v>0</v>
      </c>
      <c r="CZ388" s="123">
        <f>IF('Copy &amp; Paste Roster Report Here'!$A385=CZ$7,IF('Copy &amp; Paste Roster Report Here'!$M385="QT",1,0),0)</f>
        <v>0</v>
      </c>
      <c r="DA388" s="123">
        <f>IF('Copy &amp; Paste Roster Report Here'!$A385=DA$7,IF('Copy &amp; Paste Roster Report Here'!$M385="QT",1,0),0)</f>
        <v>0</v>
      </c>
      <c r="DB388" s="123">
        <f>IF('Copy &amp; Paste Roster Report Here'!$A385=DB$7,IF('Copy &amp; Paste Roster Report Here'!$M385="QT",1,0),0)</f>
        <v>0</v>
      </c>
      <c r="DC388" s="123">
        <f>IF('Copy &amp; Paste Roster Report Here'!$A385=DC$7,IF('Copy &amp; Paste Roster Report Here'!$M385="QT",1,0),0)</f>
        <v>0</v>
      </c>
      <c r="DD388" s="73">
        <f t="shared" si="90"/>
        <v>0</v>
      </c>
      <c r="DE388" s="124">
        <f>IF('Copy &amp; Paste Roster Report Here'!$A385=DE$7,IF('Copy &amp; Paste Roster Report Here'!$M385="xxxxxxxxxxx",1,0),0)</f>
        <v>0</v>
      </c>
      <c r="DF388" s="124">
        <f>IF('Copy &amp; Paste Roster Report Here'!$A385=DF$7,IF('Copy &amp; Paste Roster Report Here'!$M385="xxxxxxxxxxx",1,0),0)</f>
        <v>0</v>
      </c>
      <c r="DG388" s="124">
        <f>IF('Copy &amp; Paste Roster Report Here'!$A385=DG$7,IF('Copy &amp; Paste Roster Report Here'!$M385="xxxxxxxxxxx",1,0),0)</f>
        <v>0</v>
      </c>
      <c r="DH388" s="124">
        <f>IF('Copy &amp; Paste Roster Report Here'!$A385=DH$7,IF('Copy &amp; Paste Roster Report Here'!$M385="xxxxxxxxxxx",1,0),0)</f>
        <v>0</v>
      </c>
      <c r="DI388" s="124">
        <f>IF('Copy &amp; Paste Roster Report Here'!$A385=DI$7,IF('Copy &amp; Paste Roster Report Here'!$M385="xxxxxxxxxxx",1,0),0)</f>
        <v>0</v>
      </c>
      <c r="DJ388" s="124">
        <f>IF('Copy &amp; Paste Roster Report Here'!$A385=DJ$7,IF('Copy &amp; Paste Roster Report Here'!$M385="xxxxxxxxxxx",1,0),0)</f>
        <v>0</v>
      </c>
      <c r="DK388" s="124">
        <f>IF('Copy &amp; Paste Roster Report Here'!$A385=DK$7,IF('Copy &amp; Paste Roster Report Here'!$M385="xxxxxxxxxxx",1,0),0)</f>
        <v>0</v>
      </c>
      <c r="DL388" s="124">
        <f>IF('Copy &amp; Paste Roster Report Here'!$A385=DL$7,IF('Copy &amp; Paste Roster Report Here'!$M385="xxxxxxxxxxx",1,0),0)</f>
        <v>0</v>
      </c>
      <c r="DM388" s="124">
        <f>IF('Copy &amp; Paste Roster Report Here'!$A385=DM$7,IF('Copy &amp; Paste Roster Report Here'!$M385="xxxxxxxxxxx",1,0),0)</f>
        <v>0</v>
      </c>
      <c r="DN388" s="124">
        <f>IF('Copy &amp; Paste Roster Report Here'!$A385=DN$7,IF('Copy &amp; Paste Roster Report Here'!$M385="xxxxxxxxxxx",1,0),0)</f>
        <v>0</v>
      </c>
      <c r="DO388" s="124">
        <f>IF('Copy &amp; Paste Roster Report Here'!$A385=DO$7,IF('Copy &amp; Paste Roster Report Here'!$M385="xxxxxxxxxxx",1,0),0)</f>
        <v>0</v>
      </c>
      <c r="DP388" s="125">
        <f t="shared" si="91"/>
        <v>0</v>
      </c>
      <c r="DQ388" s="126">
        <f t="shared" si="92"/>
        <v>0</v>
      </c>
    </row>
    <row r="389" spans="1:121" x14ac:dyDescent="0.2">
      <c r="A389" s="111">
        <f t="shared" si="78"/>
        <v>0</v>
      </c>
      <c r="B389" s="111">
        <f t="shared" si="79"/>
        <v>0</v>
      </c>
      <c r="C389" s="112">
        <f>+('Copy &amp; Paste Roster Report Here'!$P386-'Copy &amp; Paste Roster Report Here'!$O386)/30</f>
        <v>0</v>
      </c>
      <c r="D389" s="112">
        <f>+('Copy &amp; Paste Roster Report Here'!$P386-'Copy &amp; Paste Roster Report Here'!$O386)</f>
        <v>0</v>
      </c>
      <c r="E389" s="111">
        <f>'Copy &amp; Paste Roster Report Here'!N386</f>
        <v>0</v>
      </c>
      <c r="F389" s="111" t="str">
        <f t="shared" si="80"/>
        <v>N</v>
      </c>
      <c r="G389" s="111">
        <f>'Copy &amp; Paste Roster Report Here'!R386</f>
        <v>0</v>
      </c>
      <c r="H389" s="113">
        <f t="shared" si="81"/>
        <v>0</v>
      </c>
      <c r="I389" s="112">
        <f>IF(F389="N",$F$5-'Copy &amp; Paste Roster Report Here'!O386,+'Copy &amp; Paste Roster Report Here'!Q386-'Copy &amp; Paste Roster Report Here'!O386)</f>
        <v>0</v>
      </c>
      <c r="J389" s="114">
        <f t="shared" si="82"/>
        <v>0</v>
      </c>
      <c r="K389" s="114">
        <f t="shared" si="83"/>
        <v>0</v>
      </c>
      <c r="L389" s="115">
        <f>'Copy &amp; Paste Roster Report Here'!F386</f>
        <v>0</v>
      </c>
      <c r="M389" s="116">
        <f t="shared" si="84"/>
        <v>0</v>
      </c>
      <c r="N389" s="117">
        <f>IF('Copy &amp; Paste Roster Report Here'!$A386='Analytical Tests'!N$7,IF($F389="Y",+$H389*N$6,0),0)</f>
        <v>0</v>
      </c>
      <c r="O389" s="117">
        <f>IF('Copy &amp; Paste Roster Report Here'!$A386='Analytical Tests'!O$7,IF($F389="Y",+$H389*O$6,0),0)</f>
        <v>0</v>
      </c>
      <c r="P389" s="117">
        <f>IF('Copy &amp; Paste Roster Report Here'!$A386='Analytical Tests'!P$7,IF($F389="Y",+$H389*P$6,0),0)</f>
        <v>0</v>
      </c>
      <c r="Q389" s="117">
        <f>IF('Copy &amp; Paste Roster Report Here'!$A386='Analytical Tests'!Q$7,IF($F389="Y",+$H389*Q$6,0),0)</f>
        <v>0</v>
      </c>
      <c r="R389" s="117">
        <f>IF('Copy &amp; Paste Roster Report Here'!$A386='Analytical Tests'!R$7,IF($F389="Y",+$H389*R$6,0),0)</f>
        <v>0</v>
      </c>
      <c r="S389" s="117">
        <f>IF('Copy &amp; Paste Roster Report Here'!$A386='Analytical Tests'!S$7,IF($F389="Y",+$H389*S$6,0),0)</f>
        <v>0</v>
      </c>
      <c r="T389" s="117">
        <f>IF('Copy &amp; Paste Roster Report Here'!$A386='Analytical Tests'!T$7,IF($F389="Y",+$H389*T$6,0),0)</f>
        <v>0</v>
      </c>
      <c r="U389" s="117">
        <f>IF('Copy &amp; Paste Roster Report Here'!$A386='Analytical Tests'!U$7,IF($F389="Y",+$H389*U$6,0),0)</f>
        <v>0</v>
      </c>
      <c r="V389" s="117">
        <f>IF('Copy &amp; Paste Roster Report Here'!$A386='Analytical Tests'!V$7,IF($F389="Y",+$H389*V$6,0),0)</f>
        <v>0</v>
      </c>
      <c r="W389" s="117">
        <f>IF('Copy &amp; Paste Roster Report Here'!$A386='Analytical Tests'!W$7,IF($F389="Y",+$H389*W$6,0),0)</f>
        <v>0</v>
      </c>
      <c r="X389" s="117">
        <f>IF('Copy &amp; Paste Roster Report Here'!$A386='Analytical Tests'!X$7,IF($F389="Y",+$H389*X$6,0),0)</f>
        <v>0</v>
      </c>
      <c r="Y389" s="117" t="b">
        <f>IF('Copy &amp; Paste Roster Report Here'!$A386='Analytical Tests'!Y$7,IF($F389="N",IF($J389&gt;=$C389,Y$6,+($I389/$D389)*Y$6),0))</f>
        <v>0</v>
      </c>
      <c r="Z389" s="117" t="b">
        <f>IF('Copy &amp; Paste Roster Report Here'!$A386='Analytical Tests'!Z$7,IF($F389="N",IF($J389&gt;=$C389,Z$6,+($I389/$D389)*Z$6),0))</f>
        <v>0</v>
      </c>
      <c r="AA389" s="117" t="b">
        <f>IF('Copy &amp; Paste Roster Report Here'!$A386='Analytical Tests'!AA$7,IF($F389="N",IF($J389&gt;=$C389,AA$6,+($I389/$D389)*AA$6),0))</f>
        <v>0</v>
      </c>
      <c r="AB389" s="117" t="b">
        <f>IF('Copy &amp; Paste Roster Report Here'!$A386='Analytical Tests'!AB$7,IF($F389="N",IF($J389&gt;=$C389,AB$6,+($I389/$D389)*AB$6),0))</f>
        <v>0</v>
      </c>
      <c r="AC389" s="117" t="b">
        <f>IF('Copy &amp; Paste Roster Report Here'!$A386='Analytical Tests'!AC$7,IF($F389="N",IF($J389&gt;=$C389,AC$6,+($I389/$D389)*AC$6),0))</f>
        <v>0</v>
      </c>
      <c r="AD389" s="117" t="b">
        <f>IF('Copy &amp; Paste Roster Report Here'!$A386='Analytical Tests'!AD$7,IF($F389="N",IF($J389&gt;=$C389,AD$6,+($I389/$D389)*AD$6),0))</f>
        <v>0</v>
      </c>
      <c r="AE389" s="117" t="b">
        <f>IF('Copy &amp; Paste Roster Report Here'!$A386='Analytical Tests'!AE$7,IF($F389="N",IF($J389&gt;=$C389,AE$6,+($I389/$D389)*AE$6),0))</f>
        <v>0</v>
      </c>
      <c r="AF389" s="117" t="b">
        <f>IF('Copy &amp; Paste Roster Report Here'!$A386='Analytical Tests'!AF$7,IF($F389="N",IF($J389&gt;=$C389,AF$6,+($I389/$D389)*AF$6),0))</f>
        <v>0</v>
      </c>
      <c r="AG389" s="117" t="b">
        <f>IF('Copy &amp; Paste Roster Report Here'!$A386='Analytical Tests'!AG$7,IF($F389="N",IF($J389&gt;=$C389,AG$6,+($I389/$D389)*AG$6),0))</f>
        <v>0</v>
      </c>
      <c r="AH389" s="117" t="b">
        <f>IF('Copy &amp; Paste Roster Report Here'!$A386='Analytical Tests'!AH$7,IF($F389="N",IF($J389&gt;=$C389,AH$6,+($I389/$D389)*AH$6),0))</f>
        <v>0</v>
      </c>
      <c r="AI389" s="117" t="b">
        <f>IF('Copy &amp; Paste Roster Report Here'!$A386='Analytical Tests'!AI$7,IF($F389="N",IF($J389&gt;=$C389,AI$6,+($I389/$D389)*AI$6),0))</f>
        <v>0</v>
      </c>
      <c r="AJ389" s="79"/>
      <c r="AK389" s="118">
        <f>IF('Copy &amp; Paste Roster Report Here'!$A386=AK$7,IF('Copy &amp; Paste Roster Report Here'!$M386="FT",1,0),0)</f>
        <v>0</v>
      </c>
      <c r="AL389" s="118">
        <f>IF('Copy &amp; Paste Roster Report Here'!$A386=AL$7,IF('Copy &amp; Paste Roster Report Here'!$M386="FT",1,0),0)</f>
        <v>0</v>
      </c>
      <c r="AM389" s="118">
        <f>IF('Copy &amp; Paste Roster Report Here'!$A386=AM$7,IF('Copy &amp; Paste Roster Report Here'!$M386="FT",1,0),0)</f>
        <v>0</v>
      </c>
      <c r="AN389" s="118">
        <f>IF('Copy &amp; Paste Roster Report Here'!$A386=AN$7,IF('Copy &amp; Paste Roster Report Here'!$M386="FT",1,0),0)</f>
        <v>0</v>
      </c>
      <c r="AO389" s="118">
        <f>IF('Copy &amp; Paste Roster Report Here'!$A386=AO$7,IF('Copy &amp; Paste Roster Report Here'!$M386="FT",1,0),0)</f>
        <v>0</v>
      </c>
      <c r="AP389" s="118">
        <f>IF('Copy &amp; Paste Roster Report Here'!$A386=AP$7,IF('Copy &amp; Paste Roster Report Here'!$M386="FT",1,0),0)</f>
        <v>0</v>
      </c>
      <c r="AQ389" s="118">
        <f>IF('Copy &amp; Paste Roster Report Here'!$A386=AQ$7,IF('Copy &amp; Paste Roster Report Here'!$M386="FT",1,0),0)</f>
        <v>0</v>
      </c>
      <c r="AR389" s="118">
        <f>IF('Copy &amp; Paste Roster Report Here'!$A386=AR$7,IF('Copy &amp; Paste Roster Report Here'!$M386="FT",1,0),0)</f>
        <v>0</v>
      </c>
      <c r="AS389" s="118">
        <f>IF('Copy &amp; Paste Roster Report Here'!$A386=AS$7,IF('Copy &amp; Paste Roster Report Here'!$M386="FT",1,0),0)</f>
        <v>0</v>
      </c>
      <c r="AT389" s="118">
        <f>IF('Copy &amp; Paste Roster Report Here'!$A386=AT$7,IF('Copy &amp; Paste Roster Report Here'!$M386="FT",1,0),0)</f>
        <v>0</v>
      </c>
      <c r="AU389" s="118">
        <f>IF('Copy &amp; Paste Roster Report Here'!$A386=AU$7,IF('Copy &amp; Paste Roster Report Here'!$M386="FT",1,0),0)</f>
        <v>0</v>
      </c>
      <c r="AV389" s="73">
        <f t="shared" si="85"/>
        <v>0</v>
      </c>
      <c r="AW389" s="119">
        <f>IF('Copy &amp; Paste Roster Report Here'!$A386=AW$7,IF('Copy &amp; Paste Roster Report Here'!$M386="HT",1,0),0)</f>
        <v>0</v>
      </c>
      <c r="AX389" s="119">
        <f>IF('Copy &amp; Paste Roster Report Here'!$A386=AX$7,IF('Copy &amp; Paste Roster Report Here'!$M386="HT",1,0),0)</f>
        <v>0</v>
      </c>
      <c r="AY389" s="119">
        <f>IF('Copy &amp; Paste Roster Report Here'!$A386=AY$7,IF('Copy &amp; Paste Roster Report Here'!$M386="HT",1,0),0)</f>
        <v>0</v>
      </c>
      <c r="AZ389" s="119">
        <f>IF('Copy &amp; Paste Roster Report Here'!$A386=AZ$7,IF('Copy &amp; Paste Roster Report Here'!$M386="HT",1,0),0)</f>
        <v>0</v>
      </c>
      <c r="BA389" s="119">
        <f>IF('Copy &amp; Paste Roster Report Here'!$A386=BA$7,IF('Copy &amp; Paste Roster Report Here'!$M386="HT",1,0),0)</f>
        <v>0</v>
      </c>
      <c r="BB389" s="119">
        <f>IF('Copy &amp; Paste Roster Report Here'!$A386=BB$7,IF('Copy &amp; Paste Roster Report Here'!$M386="HT",1,0),0)</f>
        <v>0</v>
      </c>
      <c r="BC389" s="119">
        <f>IF('Copy &amp; Paste Roster Report Here'!$A386=BC$7,IF('Copy &amp; Paste Roster Report Here'!$M386="HT",1,0),0)</f>
        <v>0</v>
      </c>
      <c r="BD389" s="119">
        <f>IF('Copy &amp; Paste Roster Report Here'!$A386=BD$7,IF('Copy &amp; Paste Roster Report Here'!$M386="HT",1,0),0)</f>
        <v>0</v>
      </c>
      <c r="BE389" s="119">
        <f>IF('Copy &amp; Paste Roster Report Here'!$A386=BE$7,IF('Copy &amp; Paste Roster Report Here'!$M386="HT",1,0),0)</f>
        <v>0</v>
      </c>
      <c r="BF389" s="119">
        <f>IF('Copy &amp; Paste Roster Report Here'!$A386=BF$7,IF('Copy &amp; Paste Roster Report Here'!$M386="HT",1,0),0)</f>
        <v>0</v>
      </c>
      <c r="BG389" s="119">
        <f>IF('Copy &amp; Paste Roster Report Here'!$A386=BG$7,IF('Copy &amp; Paste Roster Report Here'!$M386="HT",1,0),0)</f>
        <v>0</v>
      </c>
      <c r="BH389" s="73">
        <f t="shared" si="86"/>
        <v>0</v>
      </c>
      <c r="BI389" s="120">
        <f>IF('Copy &amp; Paste Roster Report Here'!$A386=BI$7,IF('Copy &amp; Paste Roster Report Here'!$M386="MT",1,0),0)</f>
        <v>0</v>
      </c>
      <c r="BJ389" s="120">
        <f>IF('Copy &amp; Paste Roster Report Here'!$A386=BJ$7,IF('Copy &amp; Paste Roster Report Here'!$M386="MT",1,0),0)</f>
        <v>0</v>
      </c>
      <c r="BK389" s="120">
        <f>IF('Copy &amp; Paste Roster Report Here'!$A386=BK$7,IF('Copy &amp; Paste Roster Report Here'!$M386="MT",1,0),0)</f>
        <v>0</v>
      </c>
      <c r="BL389" s="120">
        <f>IF('Copy &amp; Paste Roster Report Here'!$A386=BL$7,IF('Copy &amp; Paste Roster Report Here'!$M386="MT",1,0),0)</f>
        <v>0</v>
      </c>
      <c r="BM389" s="120">
        <f>IF('Copy &amp; Paste Roster Report Here'!$A386=BM$7,IF('Copy &amp; Paste Roster Report Here'!$M386="MT",1,0),0)</f>
        <v>0</v>
      </c>
      <c r="BN389" s="120">
        <f>IF('Copy &amp; Paste Roster Report Here'!$A386=BN$7,IF('Copy &amp; Paste Roster Report Here'!$M386="MT",1,0),0)</f>
        <v>0</v>
      </c>
      <c r="BO389" s="120">
        <f>IF('Copy &amp; Paste Roster Report Here'!$A386=BO$7,IF('Copy &amp; Paste Roster Report Here'!$M386="MT",1,0),0)</f>
        <v>0</v>
      </c>
      <c r="BP389" s="120">
        <f>IF('Copy &amp; Paste Roster Report Here'!$A386=BP$7,IF('Copy &amp; Paste Roster Report Here'!$M386="MT",1,0),0)</f>
        <v>0</v>
      </c>
      <c r="BQ389" s="120">
        <f>IF('Copy &amp; Paste Roster Report Here'!$A386=BQ$7,IF('Copy &amp; Paste Roster Report Here'!$M386="MT",1,0),0)</f>
        <v>0</v>
      </c>
      <c r="BR389" s="120">
        <f>IF('Copy &amp; Paste Roster Report Here'!$A386=BR$7,IF('Copy &amp; Paste Roster Report Here'!$M386="MT",1,0),0)</f>
        <v>0</v>
      </c>
      <c r="BS389" s="120">
        <f>IF('Copy &amp; Paste Roster Report Here'!$A386=BS$7,IF('Copy &amp; Paste Roster Report Here'!$M386="MT",1,0),0)</f>
        <v>0</v>
      </c>
      <c r="BT389" s="73">
        <f t="shared" si="87"/>
        <v>0</v>
      </c>
      <c r="BU389" s="121">
        <f>IF('Copy &amp; Paste Roster Report Here'!$A386=BU$7,IF('Copy &amp; Paste Roster Report Here'!$M386="fy",1,0),0)</f>
        <v>0</v>
      </c>
      <c r="BV389" s="121">
        <f>IF('Copy &amp; Paste Roster Report Here'!$A386=BV$7,IF('Copy &amp; Paste Roster Report Here'!$M386="fy",1,0),0)</f>
        <v>0</v>
      </c>
      <c r="BW389" s="121">
        <f>IF('Copy &amp; Paste Roster Report Here'!$A386=BW$7,IF('Copy &amp; Paste Roster Report Here'!$M386="fy",1,0),0)</f>
        <v>0</v>
      </c>
      <c r="BX389" s="121">
        <f>IF('Copy &amp; Paste Roster Report Here'!$A386=BX$7,IF('Copy &amp; Paste Roster Report Here'!$M386="fy",1,0),0)</f>
        <v>0</v>
      </c>
      <c r="BY389" s="121">
        <f>IF('Copy &amp; Paste Roster Report Here'!$A386=BY$7,IF('Copy &amp; Paste Roster Report Here'!$M386="fy",1,0),0)</f>
        <v>0</v>
      </c>
      <c r="BZ389" s="121">
        <f>IF('Copy &amp; Paste Roster Report Here'!$A386=BZ$7,IF('Copy &amp; Paste Roster Report Here'!$M386="fy",1,0),0)</f>
        <v>0</v>
      </c>
      <c r="CA389" s="121">
        <f>IF('Copy &amp; Paste Roster Report Here'!$A386=CA$7,IF('Copy &amp; Paste Roster Report Here'!$M386="fy",1,0),0)</f>
        <v>0</v>
      </c>
      <c r="CB389" s="121">
        <f>IF('Copy &amp; Paste Roster Report Here'!$A386=CB$7,IF('Copy &amp; Paste Roster Report Here'!$M386="fy",1,0),0)</f>
        <v>0</v>
      </c>
      <c r="CC389" s="121">
        <f>IF('Copy &amp; Paste Roster Report Here'!$A386=CC$7,IF('Copy &amp; Paste Roster Report Here'!$M386="fy",1,0),0)</f>
        <v>0</v>
      </c>
      <c r="CD389" s="121">
        <f>IF('Copy &amp; Paste Roster Report Here'!$A386=CD$7,IF('Copy &amp; Paste Roster Report Here'!$M386="fy",1,0),0)</f>
        <v>0</v>
      </c>
      <c r="CE389" s="121">
        <f>IF('Copy &amp; Paste Roster Report Here'!$A386=CE$7,IF('Copy &amp; Paste Roster Report Here'!$M386="fy",1,0),0)</f>
        <v>0</v>
      </c>
      <c r="CF389" s="73">
        <f t="shared" si="88"/>
        <v>0</v>
      </c>
      <c r="CG389" s="122">
        <f>IF('Copy &amp; Paste Roster Report Here'!$A386=CG$7,IF('Copy &amp; Paste Roster Report Here'!$M386="RH",1,0),0)</f>
        <v>0</v>
      </c>
      <c r="CH389" s="122">
        <f>IF('Copy &amp; Paste Roster Report Here'!$A386=CH$7,IF('Copy &amp; Paste Roster Report Here'!$M386="RH",1,0),0)</f>
        <v>0</v>
      </c>
      <c r="CI389" s="122">
        <f>IF('Copy &amp; Paste Roster Report Here'!$A386=CI$7,IF('Copy &amp; Paste Roster Report Here'!$M386="RH",1,0),0)</f>
        <v>0</v>
      </c>
      <c r="CJ389" s="122">
        <f>IF('Copy &amp; Paste Roster Report Here'!$A386=CJ$7,IF('Copy &amp; Paste Roster Report Here'!$M386="RH",1,0),0)</f>
        <v>0</v>
      </c>
      <c r="CK389" s="122">
        <f>IF('Copy &amp; Paste Roster Report Here'!$A386=CK$7,IF('Copy &amp; Paste Roster Report Here'!$M386="RH",1,0),0)</f>
        <v>0</v>
      </c>
      <c r="CL389" s="122">
        <f>IF('Copy &amp; Paste Roster Report Here'!$A386=CL$7,IF('Copy &amp; Paste Roster Report Here'!$M386="RH",1,0),0)</f>
        <v>0</v>
      </c>
      <c r="CM389" s="122">
        <f>IF('Copy &amp; Paste Roster Report Here'!$A386=CM$7,IF('Copy &amp; Paste Roster Report Here'!$M386="RH",1,0),0)</f>
        <v>0</v>
      </c>
      <c r="CN389" s="122">
        <f>IF('Copy &amp; Paste Roster Report Here'!$A386=CN$7,IF('Copy &amp; Paste Roster Report Here'!$M386="RH",1,0),0)</f>
        <v>0</v>
      </c>
      <c r="CO389" s="122">
        <f>IF('Copy &amp; Paste Roster Report Here'!$A386=CO$7,IF('Copy &amp; Paste Roster Report Here'!$M386="RH",1,0),0)</f>
        <v>0</v>
      </c>
      <c r="CP389" s="122">
        <f>IF('Copy &amp; Paste Roster Report Here'!$A386=CP$7,IF('Copy &amp; Paste Roster Report Here'!$M386="RH",1,0),0)</f>
        <v>0</v>
      </c>
      <c r="CQ389" s="122">
        <f>IF('Copy &amp; Paste Roster Report Here'!$A386=CQ$7,IF('Copy &amp; Paste Roster Report Here'!$M386="RH",1,0),0)</f>
        <v>0</v>
      </c>
      <c r="CR389" s="73">
        <f t="shared" si="89"/>
        <v>0</v>
      </c>
      <c r="CS389" s="123">
        <f>IF('Copy &amp; Paste Roster Report Here'!$A386=CS$7,IF('Copy &amp; Paste Roster Report Here'!$M386="QT",1,0),0)</f>
        <v>0</v>
      </c>
      <c r="CT389" s="123">
        <f>IF('Copy &amp; Paste Roster Report Here'!$A386=CT$7,IF('Copy &amp; Paste Roster Report Here'!$M386="QT",1,0),0)</f>
        <v>0</v>
      </c>
      <c r="CU389" s="123">
        <f>IF('Copy &amp; Paste Roster Report Here'!$A386=CU$7,IF('Copy &amp; Paste Roster Report Here'!$M386="QT",1,0),0)</f>
        <v>0</v>
      </c>
      <c r="CV389" s="123">
        <f>IF('Copy &amp; Paste Roster Report Here'!$A386=CV$7,IF('Copy &amp; Paste Roster Report Here'!$M386="QT",1,0),0)</f>
        <v>0</v>
      </c>
      <c r="CW389" s="123">
        <f>IF('Copy &amp; Paste Roster Report Here'!$A386=CW$7,IF('Copy &amp; Paste Roster Report Here'!$M386="QT",1,0),0)</f>
        <v>0</v>
      </c>
      <c r="CX389" s="123">
        <f>IF('Copy &amp; Paste Roster Report Here'!$A386=CX$7,IF('Copy &amp; Paste Roster Report Here'!$M386="QT",1,0),0)</f>
        <v>0</v>
      </c>
      <c r="CY389" s="123">
        <f>IF('Copy &amp; Paste Roster Report Here'!$A386=CY$7,IF('Copy &amp; Paste Roster Report Here'!$M386="QT",1,0),0)</f>
        <v>0</v>
      </c>
      <c r="CZ389" s="123">
        <f>IF('Copy &amp; Paste Roster Report Here'!$A386=CZ$7,IF('Copy &amp; Paste Roster Report Here'!$M386="QT",1,0),0)</f>
        <v>0</v>
      </c>
      <c r="DA389" s="123">
        <f>IF('Copy &amp; Paste Roster Report Here'!$A386=DA$7,IF('Copy &amp; Paste Roster Report Here'!$M386="QT",1,0),0)</f>
        <v>0</v>
      </c>
      <c r="DB389" s="123">
        <f>IF('Copy &amp; Paste Roster Report Here'!$A386=DB$7,IF('Copy &amp; Paste Roster Report Here'!$M386="QT",1,0),0)</f>
        <v>0</v>
      </c>
      <c r="DC389" s="123">
        <f>IF('Copy &amp; Paste Roster Report Here'!$A386=DC$7,IF('Copy &amp; Paste Roster Report Here'!$M386="QT",1,0),0)</f>
        <v>0</v>
      </c>
      <c r="DD389" s="73">
        <f t="shared" si="90"/>
        <v>0</v>
      </c>
      <c r="DE389" s="124">
        <f>IF('Copy &amp; Paste Roster Report Here'!$A386=DE$7,IF('Copy &amp; Paste Roster Report Here'!$M386="xxxxxxxxxxx",1,0),0)</f>
        <v>0</v>
      </c>
      <c r="DF389" s="124">
        <f>IF('Copy &amp; Paste Roster Report Here'!$A386=DF$7,IF('Copy &amp; Paste Roster Report Here'!$M386="xxxxxxxxxxx",1,0),0)</f>
        <v>0</v>
      </c>
      <c r="DG389" s="124">
        <f>IF('Copy &amp; Paste Roster Report Here'!$A386=DG$7,IF('Copy &amp; Paste Roster Report Here'!$M386="xxxxxxxxxxx",1,0),0)</f>
        <v>0</v>
      </c>
      <c r="DH389" s="124">
        <f>IF('Copy &amp; Paste Roster Report Here'!$A386=DH$7,IF('Copy &amp; Paste Roster Report Here'!$M386="xxxxxxxxxxx",1,0),0)</f>
        <v>0</v>
      </c>
      <c r="DI389" s="124">
        <f>IF('Copy &amp; Paste Roster Report Here'!$A386=DI$7,IF('Copy &amp; Paste Roster Report Here'!$M386="xxxxxxxxxxx",1,0),0)</f>
        <v>0</v>
      </c>
      <c r="DJ389" s="124">
        <f>IF('Copy &amp; Paste Roster Report Here'!$A386=DJ$7,IF('Copy &amp; Paste Roster Report Here'!$M386="xxxxxxxxxxx",1,0),0)</f>
        <v>0</v>
      </c>
      <c r="DK389" s="124">
        <f>IF('Copy &amp; Paste Roster Report Here'!$A386=DK$7,IF('Copy &amp; Paste Roster Report Here'!$M386="xxxxxxxxxxx",1,0),0)</f>
        <v>0</v>
      </c>
      <c r="DL389" s="124">
        <f>IF('Copy &amp; Paste Roster Report Here'!$A386=DL$7,IF('Copy &amp; Paste Roster Report Here'!$M386="xxxxxxxxxxx",1,0),0)</f>
        <v>0</v>
      </c>
      <c r="DM389" s="124">
        <f>IF('Copy &amp; Paste Roster Report Here'!$A386=DM$7,IF('Copy &amp; Paste Roster Report Here'!$M386="xxxxxxxxxxx",1,0),0)</f>
        <v>0</v>
      </c>
      <c r="DN389" s="124">
        <f>IF('Copy &amp; Paste Roster Report Here'!$A386=DN$7,IF('Copy &amp; Paste Roster Report Here'!$M386="xxxxxxxxxxx",1,0),0)</f>
        <v>0</v>
      </c>
      <c r="DO389" s="124">
        <f>IF('Copy &amp; Paste Roster Report Here'!$A386=DO$7,IF('Copy &amp; Paste Roster Report Here'!$M386="xxxxxxxxxxx",1,0),0)</f>
        <v>0</v>
      </c>
      <c r="DP389" s="125">
        <f t="shared" si="91"/>
        <v>0</v>
      </c>
      <c r="DQ389" s="126">
        <f t="shared" si="92"/>
        <v>0</v>
      </c>
    </row>
    <row r="390" spans="1:121" x14ac:dyDescent="0.2">
      <c r="A390" s="111">
        <f t="shared" si="78"/>
        <v>0</v>
      </c>
      <c r="B390" s="111">
        <f t="shared" si="79"/>
        <v>0</v>
      </c>
      <c r="C390" s="112">
        <f>+('Copy &amp; Paste Roster Report Here'!$P387-'Copy &amp; Paste Roster Report Here'!$O387)/30</f>
        <v>0</v>
      </c>
      <c r="D390" s="112">
        <f>+('Copy &amp; Paste Roster Report Here'!$P387-'Copy &amp; Paste Roster Report Here'!$O387)</f>
        <v>0</v>
      </c>
      <c r="E390" s="111">
        <f>'Copy &amp; Paste Roster Report Here'!N387</f>
        <v>0</v>
      </c>
      <c r="F390" s="111" t="str">
        <f t="shared" si="80"/>
        <v>N</v>
      </c>
      <c r="G390" s="111">
        <f>'Copy &amp; Paste Roster Report Here'!R387</f>
        <v>0</v>
      </c>
      <c r="H390" s="113">
        <f t="shared" si="81"/>
        <v>0</v>
      </c>
      <c r="I390" s="112">
        <f>IF(F390="N",$F$5-'Copy &amp; Paste Roster Report Here'!O387,+'Copy &amp; Paste Roster Report Here'!Q387-'Copy &amp; Paste Roster Report Here'!O387)</f>
        <v>0</v>
      </c>
      <c r="J390" s="114">
        <f t="shared" si="82"/>
        <v>0</v>
      </c>
      <c r="K390" s="114">
        <f t="shared" si="83"/>
        <v>0</v>
      </c>
      <c r="L390" s="115">
        <f>'Copy &amp; Paste Roster Report Here'!F387</f>
        <v>0</v>
      </c>
      <c r="M390" s="116">
        <f t="shared" si="84"/>
        <v>0</v>
      </c>
      <c r="N390" s="117">
        <f>IF('Copy &amp; Paste Roster Report Here'!$A387='Analytical Tests'!N$7,IF($F390="Y",+$H390*N$6,0),0)</f>
        <v>0</v>
      </c>
      <c r="O390" s="117">
        <f>IF('Copy &amp; Paste Roster Report Here'!$A387='Analytical Tests'!O$7,IF($F390="Y",+$H390*O$6,0),0)</f>
        <v>0</v>
      </c>
      <c r="P390" s="117">
        <f>IF('Copy &amp; Paste Roster Report Here'!$A387='Analytical Tests'!P$7,IF($F390="Y",+$H390*P$6,0),0)</f>
        <v>0</v>
      </c>
      <c r="Q390" s="117">
        <f>IF('Copy &amp; Paste Roster Report Here'!$A387='Analytical Tests'!Q$7,IF($F390="Y",+$H390*Q$6,0),0)</f>
        <v>0</v>
      </c>
      <c r="R390" s="117">
        <f>IF('Copy &amp; Paste Roster Report Here'!$A387='Analytical Tests'!R$7,IF($F390="Y",+$H390*R$6,0),0)</f>
        <v>0</v>
      </c>
      <c r="S390" s="117">
        <f>IF('Copy &amp; Paste Roster Report Here'!$A387='Analytical Tests'!S$7,IF($F390="Y",+$H390*S$6,0),0)</f>
        <v>0</v>
      </c>
      <c r="T390" s="117">
        <f>IF('Copy &amp; Paste Roster Report Here'!$A387='Analytical Tests'!T$7,IF($F390="Y",+$H390*T$6,0),0)</f>
        <v>0</v>
      </c>
      <c r="U390" s="117">
        <f>IF('Copy &amp; Paste Roster Report Here'!$A387='Analytical Tests'!U$7,IF($F390="Y",+$H390*U$6,0),0)</f>
        <v>0</v>
      </c>
      <c r="V390" s="117">
        <f>IF('Copy &amp; Paste Roster Report Here'!$A387='Analytical Tests'!V$7,IF($F390="Y",+$H390*V$6,0),0)</f>
        <v>0</v>
      </c>
      <c r="W390" s="117">
        <f>IF('Copy &amp; Paste Roster Report Here'!$A387='Analytical Tests'!W$7,IF($F390="Y",+$H390*W$6,0),0)</f>
        <v>0</v>
      </c>
      <c r="X390" s="117">
        <f>IF('Copy &amp; Paste Roster Report Here'!$A387='Analytical Tests'!X$7,IF($F390="Y",+$H390*X$6,0),0)</f>
        <v>0</v>
      </c>
      <c r="Y390" s="117" t="b">
        <f>IF('Copy &amp; Paste Roster Report Here'!$A387='Analytical Tests'!Y$7,IF($F390="N",IF($J390&gt;=$C390,Y$6,+($I390/$D390)*Y$6),0))</f>
        <v>0</v>
      </c>
      <c r="Z390" s="117" t="b">
        <f>IF('Copy &amp; Paste Roster Report Here'!$A387='Analytical Tests'!Z$7,IF($F390="N",IF($J390&gt;=$C390,Z$6,+($I390/$D390)*Z$6),0))</f>
        <v>0</v>
      </c>
      <c r="AA390" s="117" t="b">
        <f>IF('Copy &amp; Paste Roster Report Here'!$A387='Analytical Tests'!AA$7,IF($F390="N",IF($J390&gt;=$C390,AA$6,+($I390/$D390)*AA$6),0))</f>
        <v>0</v>
      </c>
      <c r="AB390" s="117" t="b">
        <f>IF('Copy &amp; Paste Roster Report Here'!$A387='Analytical Tests'!AB$7,IF($F390="N",IF($J390&gt;=$C390,AB$6,+($I390/$D390)*AB$6),0))</f>
        <v>0</v>
      </c>
      <c r="AC390" s="117" t="b">
        <f>IF('Copy &amp; Paste Roster Report Here'!$A387='Analytical Tests'!AC$7,IF($F390="N",IF($J390&gt;=$C390,AC$6,+($I390/$D390)*AC$6),0))</f>
        <v>0</v>
      </c>
      <c r="AD390" s="117" t="b">
        <f>IF('Copy &amp; Paste Roster Report Here'!$A387='Analytical Tests'!AD$7,IF($F390="N",IF($J390&gt;=$C390,AD$6,+($I390/$D390)*AD$6),0))</f>
        <v>0</v>
      </c>
      <c r="AE390" s="117" t="b">
        <f>IF('Copy &amp; Paste Roster Report Here'!$A387='Analytical Tests'!AE$7,IF($F390="N",IF($J390&gt;=$C390,AE$6,+($I390/$D390)*AE$6),0))</f>
        <v>0</v>
      </c>
      <c r="AF390" s="117" t="b">
        <f>IF('Copy &amp; Paste Roster Report Here'!$A387='Analytical Tests'!AF$7,IF($F390="N",IF($J390&gt;=$C390,AF$6,+($I390/$D390)*AF$6),0))</f>
        <v>0</v>
      </c>
      <c r="AG390" s="117" t="b">
        <f>IF('Copy &amp; Paste Roster Report Here'!$A387='Analytical Tests'!AG$7,IF($F390="N",IF($J390&gt;=$C390,AG$6,+($I390/$D390)*AG$6),0))</f>
        <v>0</v>
      </c>
      <c r="AH390" s="117" t="b">
        <f>IF('Copy &amp; Paste Roster Report Here'!$A387='Analytical Tests'!AH$7,IF($F390="N",IF($J390&gt;=$C390,AH$6,+($I390/$D390)*AH$6),0))</f>
        <v>0</v>
      </c>
      <c r="AI390" s="117" t="b">
        <f>IF('Copy &amp; Paste Roster Report Here'!$A387='Analytical Tests'!AI$7,IF($F390="N",IF($J390&gt;=$C390,AI$6,+($I390/$D390)*AI$6),0))</f>
        <v>0</v>
      </c>
      <c r="AJ390" s="79"/>
      <c r="AK390" s="118">
        <f>IF('Copy &amp; Paste Roster Report Here'!$A387=AK$7,IF('Copy &amp; Paste Roster Report Here'!$M387="FT",1,0),0)</f>
        <v>0</v>
      </c>
      <c r="AL390" s="118">
        <f>IF('Copy &amp; Paste Roster Report Here'!$A387=AL$7,IF('Copy &amp; Paste Roster Report Here'!$M387="FT",1,0),0)</f>
        <v>0</v>
      </c>
      <c r="AM390" s="118">
        <f>IF('Copy &amp; Paste Roster Report Here'!$A387=AM$7,IF('Copy &amp; Paste Roster Report Here'!$M387="FT",1,0),0)</f>
        <v>0</v>
      </c>
      <c r="AN390" s="118">
        <f>IF('Copy &amp; Paste Roster Report Here'!$A387=AN$7,IF('Copy &amp; Paste Roster Report Here'!$M387="FT",1,0),0)</f>
        <v>0</v>
      </c>
      <c r="AO390" s="118">
        <f>IF('Copy &amp; Paste Roster Report Here'!$A387=AO$7,IF('Copy &amp; Paste Roster Report Here'!$M387="FT",1,0),0)</f>
        <v>0</v>
      </c>
      <c r="AP390" s="118">
        <f>IF('Copy &amp; Paste Roster Report Here'!$A387=AP$7,IF('Copy &amp; Paste Roster Report Here'!$M387="FT",1,0),0)</f>
        <v>0</v>
      </c>
      <c r="AQ390" s="118">
        <f>IF('Copy &amp; Paste Roster Report Here'!$A387=AQ$7,IF('Copy &amp; Paste Roster Report Here'!$M387="FT",1,0),0)</f>
        <v>0</v>
      </c>
      <c r="AR390" s="118">
        <f>IF('Copy &amp; Paste Roster Report Here'!$A387=AR$7,IF('Copy &amp; Paste Roster Report Here'!$M387="FT",1,0),0)</f>
        <v>0</v>
      </c>
      <c r="AS390" s="118">
        <f>IF('Copy &amp; Paste Roster Report Here'!$A387=AS$7,IF('Copy &amp; Paste Roster Report Here'!$M387="FT",1,0),0)</f>
        <v>0</v>
      </c>
      <c r="AT390" s="118">
        <f>IF('Copy &amp; Paste Roster Report Here'!$A387=AT$7,IF('Copy &amp; Paste Roster Report Here'!$M387="FT",1,0),0)</f>
        <v>0</v>
      </c>
      <c r="AU390" s="118">
        <f>IF('Copy &amp; Paste Roster Report Here'!$A387=AU$7,IF('Copy &amp; Paste Roster Report Here'!$M387="FT",1,0),0)</f>
        <v>0</v>
      </c>
      <c r="AV390" s="73">
        <f t="shared" si="85"/>
        <v>0</v>
      </c>
      <c r="AW390" s="119">
        <f>IF('Copy &amp; Paste Roster Report Here'!$A387=AW$7,IF('Copy &amp; Paste Roster Report Here'!$M387="HT",1,0),0)</f>
        <v>0</v>
      </c>
      <c r="AX390" s="119">
        <f>IF('Copy &amp; Paste Roster Report Here'!$A387=AX$7,IF('Copy &amp; Paste Roster Report Here'!$M387="HT",1,0),0)</f>
        <v>0</v>
      </c>
      <c r="AY390" s="119">
        <f>IF('Copy &amp; Paste Roster Report Here'!$A387=AY$7,IF('Copy &amp; Paste Roster Report Here'!$M387="HT",1,0),0)</f>
        <v>0</v>
      </c>
      <c r="AZ390" s="119">
        <f>IF('Copy &amp; Paste Roster Report Here'!$A387=AZ$7,IF('Copy &amp; Paste Roster Report Here'!$M387="HT",1,0),0)</f>
        <v>0</v>
      </c>
      <c r="BA390" s="119">
        <f>IF('Copy &amp; Paste Roster Report Here'!$A387=BA$7,IF('Copy &amp; Paste Roster Report Here'!$M387="HT",1,0),0)</f>
        <v>0</v>
      </c>
      <c r="BB390" s="119">
        <f>IF('Copy &amp; Paste Roster Report Here'!$A387=BB$7,IF('Copy &amp; Paste Roster Report Here'!$M387="HT",1,0),0)</f>
        <v>0</v>
      </c>
      <c r="BC390" s="119">
        <f>IF('Copy &amp; Paste Roster Report Here'!$A387=BC$7,IF('Copy &amp; Paste Roster Report Here'!$M387="HT",1,0),0)</f>
        <v>0</v>
      </c>
      <c r="BD390" s="119">
        <f>IF('Copy &amp; Paste Roster Report Here'!$A387=BD$7,IF('Copy &amp; Paste Roster Report Here'!$M387="HT",1,0),0)</f>
        <v>0</v>
      </c>
      <c r="BE390" s="119">
        <f>IF('Copy &amp; Paste Roster Report Here'!$A387=BE$7,IF('Copy &amp; Paste Roster Report Here'!$M387="HT",1,0),0)</f>
        <v>0</v>
      </c>
      <c r="BF390" s="119">
        <f>IF('Copy &amp; Paste Roster Report Here'!$A387=BF$7,IF('Copy &amp; Paste Roster Report Here'!$M387="HT",1,0),0)</f>
        <v>0</v>
      </c>
      <c r="BG390" s="119">
        <f>IF('Copy &amp; Paste Roster Report Here'!$A387=BG$7,IF('Copy &amp; Paste Roster Report Here'!$M387="HT",1,0),0)</f>
        <v>0</v>
      </c>
      <c r="BH390" s="73">
        <f t="shared" si="86"/>
        <v>0</v>
      </c>
      <c r="BI390" s="120">
        <f>IF('Copy &amp; Paste Roster Report Here'!$A387=BI$7,IF('Copy &amp; Paste Roster Report Here'!$M387="MT",1,0),0)</f>
        <v>0</v>
      </c>
      <c r="BJ390" s="120">
        <f>IF('Copy &amp; Paste Roster Report Here'!$A387=BJ$7,IF('Copy &amp; Paste Roster Report Here'!$M387="MT",1,0),0)</f>
        <v>0</v>
      </c>
      <c r="BK390" s="120">
        <f>IF('Copy &amp; Paste Roster Report Here'!$A387=BK$7,IF('Copy &amp; Paste Roster Report Here'!$M387="MT",1,0),0)</f>
        <v>0</v>
      </c>
      <c r="BL390" s="120">
        <f>IF('Copy &amp; Paste Roster Report Here'!$A387=BL$7,IF('Copy &amp; Paste Roster Report Here'!$M387="MT",1,0),0)</f>
        <v>0</v>
      </c>
      <c r="BM390" s="120">
        <f>IF('Copy &amp; Paste Roster Report Here'!$A387=BM$7,IF('Copy &amp; Paste Roster Report Here'!$M387="MT",1,0),0)</f>
        <v>0</v>
      </c>
      <c r="BN390" s="120">
        <f>IF('Copy &amp; Paste Roster Report Here'!$A387=BN$7,IF('Copy &amp; Paste Roster Report Here'!$M387="MT",1,0),0)</f>
        <v>0</v>
      </c>
      <c r="BO390" s="120">
        <f>IF('Copy &amp; Paste Roster Report Here'!$A387=BO$7,IF('Copy &amp; Paste Roster Report Here'!$M387="MT",1,0),0)</f>
        <v>0</v>
      </c>
      <c r="BP390" s="120">
        <f>IF('Copy &amp; Paste Roster Report Here'!$A387=BP$7,IF('Copy &amp; Paste Roster Report Here'!$M387="MT",1,0),0)</f>
        <v>0</v>
      </c>
      <c r="BQ390" s="120">
        <f>IF('Copy &amp; Paste Roster Report Here'!$A387=BQ$7,IF('Copy &amp; Paste Roster Report Here'!$M387="MT",1,0),0)</f>
        <v>0</v>
      </c>
      <c r="BR390" s="120">
        <f>IF('Copy &amp; Paste Roster Report Here'!$A387=BR$7,IF('Copy &amp; Paste Roster Report Here'!$M387="MT",1,0),0)</f>
        <v>0</v>
      </c>
      <c r="BS390" s="120">
        <f>IF('Copy &amp; Paste Roster Report Here'!$A387=BS$7,IF('Copy &amp; Paste Roster Report Here'!$M387="MT",1,0),0)</f>
        <v>0</v>
      </c>
      <c r="BT390" s="73">
        <f t="shared" si="87"/>
        <v>0</v>
      </c>
      <c r="BU390" s="121">
        <f>IF('Copy &amp; Paste Roster Report Here'!$A387=BU$7,IF('Copy &amp; Paste Roster Report Here'!$M387="fy",1,0),0)</f>
        <v>0</v>
      </c>
      <c r="BV390" s="121">
        <f>IF('Copy &amp; Paste Roster Report Here'!$A387=BV$7,IF('Copy &amp; Paste Roster Report Here'!$M387="fy",1,0),0)</f>
        <v>0</v>
      </c>
      <c r="BW390" s="121">
        <f>IF('Copy &amp; Paste Roster Report Here'!$A387=BW$7,IF('Copy &amp; Paste Roster Report Here'!$M387="fy",1,0),0)</f>
        <v>0</v>
      </c>
      <c r="BX390" s="121">
        <f>IF('Copy &amp; Paste Roster Report Here'!$A387=BX$7,IF('Copy &amp; Paste Roster Report Here'!$M387="fy",1,0),0)</f>
        <v>0</v>
      </c>
      <c r="BY390" s="121">
        <f>IF('Copy &amp; Paste Roster Report Here'!$A387=BY$7,IF('Copy &amp; Paste Roster Report Here'!$M387="fy",1,0),0)</f>
        <v>0</v>
      </c>
      <c r="BZ390" s="121">
        <f>IF('Copy &amp; Paste Roster Report Here'!$A387=BZ$7,IF('Copy &amp; Paste Roster Report Here'!$M387="fy",1,0),0)</f>
        <v>0</v>
      </c>
      <c r="CA390" s="121">
        <f>IF('Copy &amp; Paste Roster Report Here'!$A387=CA$7,IF('Copy &amp; Paste Roster Report Here'!$M387="fy",1,0),0)</f>
        <v>0</v>
      </c>
      <c r="CB390" s="121">
        <f>IF('Copy &amp; Paste Roster Report Here'!$A387=CB$7,IF('Copy &amp; Paste Roster Report Here'!$M387="fy",1,0),0)</f>
        <v>0</v>
      </c>
      <c r="CC390" s="121">
        <f>IF('Copy &amp; Paste Roster Report Here'!$A387=CC$7,IF('Copy &amp; Paste Roster Report Here'!$M387="fy",1,0),0)</f>
        <v>0</v>
      </c>
      <c r="CD390" s="121">
        <f>IF('Copy &amp; Paste Roster Report Here'!$A387=CD$7,IF('Copy &amp; Paste Roster Report Here'!$M387="fy",1,0),0)</f>
        <v>0</v>
      </c>
      <c r="CE390" s="121">
        <f>IF('Copy &amp; Paste Roster Report Here'!$A387=CE$7,IF('Copy &amp; Paste Roster Report Here'!$M387="fy",1,0),0)</f>
        <v>0</v>
      </c>
      <c r="CF390" s="73">
        <f t="shared" si="88"/>
        <v>0</v>
      </c>
      <c r="CG390" s="122">
        <f>IF('Copy &amp; Paste Roster Report Here'!$A387=CG$7,IF('Copy &amp; Paste Roster Report Here'!$M387="RH",1,0),0)</f>
        <v>0</v>
      </c>
      <c r="CH390" s="122">
        <f>IF('Copy &amp; Paste Roster Report Here'!$A387=CH$7,IF('Copy &amp; Paste Roster Report Here'!$M387="RH",1,0),0)</f>
        <v>0</v>
      </c>
      <c r="CI390" s="122">
        <f>IF('Copy &amp; Paste Roster Report Here'!$A387=CI$7,IF('Copy &amp; Paste Roster Report Here'!$M387="RH",1,0),0)</f>
        <v>0</v>
      </c>
      <c r="CJ390" s="122">
        <f>IF('Copy &amp; Paste Roster Report Here'!$A387=CJ$7,IF('Copy &amp; Paste Roster Report Here'!$M387="RH",1,0),0)</f>
        <v>0</v>
      </c>
      <c r="CK390" s="122">
        <f>IF('Copy &amp; Paste Roster Report Here'!$A387=CK$7,IF('Copy &amp; Paste Roster Report Here'!$M387="RH",1,0),0)</f>
        <v>0</v>
      </c>
      <c r="CL390" s="122">
        <f>IF('Copy &amp; Paste Roster Report Here'!$A387=CL$7,IF('Copy &amp; Paste Roster Report Here'!$M387="RH",1,0),0)</f>
        <v>0</v>
      </c>
      <c r="CM390" s="122">
        <f>IF('Copy &amp; Paste Roster Report Here'!$A387=CM$7,IF('Copy &amp; Paste Roster Report Here'!$M387="RH",1,0),0)</f>
        <v>0</v>
      </c>
      <c r="CN390" s="122">
        <f>IF('Copy &amp; Paste Roster Report Here'!$A387=CN$7,IF('Copy &amp; Paste Roster Report Here'!$M387="RH",1,0),0)</f>
        <v>0</v>
      </c>
      <c r="CO390" s="122">
        <f>IF('Copy &amp; Paste Roster Report Here'!$A387=CO$7,IF('Copy &amp; Paste Roster Report Here'!$M387="RH",1,0),0)</f>
        <v>0</v>
      </c>
      <c r="CP390" s="122">
        <f>IF('Copy &amp; Paste Roster Report Here'!$A387=CP$7,IF('Copy &amp; Paste Roster Report Here'!$M387="RH",1,0),0)</f>
        <v>0</v>
      </c>
      <c r="CQ390" s="122">
        <f>IF('Copy &amp; Paste Roster Report Here'!$A387=CQ$7,IF('Copy &amp; Paste Roster Report Here'!$M387="RH",1,0),0)</f>
        <v>0</v>
      </c>
      <c r="CR390" s="73">
        <f t="shared" si="89"/>
        <v>0</v>
      </c>
      <c r="CS390" s="123">
        <f>IF('Copy &amp; Paste Roster Report Here'!$A387=CS$7,IF('Copy &amp; Paste Roster Report Here'!$M387="QT",1,0),0)</f>
        <v>0</v>
      </c>
      <c r="CT390" s="123">
        <f>IF('Copy &amp; Paste Roster Report Here'!$A387=CT$7,IF('Copy &amp; Paste Roster Report Here'!$M387="QT",1,0),0)</f>
        <v>0</v>
      </c>
      <c r="CU390" s="123">
        <f>IF('Copy &amp; Paste Roster Report Here'!$A387=CU$7,IF('Copy &amp; Paste Roster Report Here'!$M387="QT",1,0),0)</f>
        <v>0</v>
      </c>
      <c r="CV390" s="123">
        <f>IF('Copy &amp; Paste Roster Report Here'!$A387=CV$7,IF('Copy &amp; Paste Roster Report Here'!$M387="QT",1,0),0)</f>
        <v>0</v>
      </c>
      <c r="CW390" s="123">
        <f>IF('Copy &amp; Paste Roster Report Here'!$A387=CW$7,IF('Copy &amp; Paste Roster Report Here'!$M387="QT",1,0),0)</f>
        <v>0</v>
      </c>
      <c r="CX390" s="123">
        <f>IF('Copy &amp; Paste Roster Report Here'!$A387=CX$7,IF('Copy &amp; Paste Roster Report Here'!$M387="QT",1,0),0)</f>
        <v>0</v>
      </c>
      <c r="CY390" s="123">
        <f>IF('Copy &amp; Paste Roster Report Here'!$A387=CY$7,IF('Copy &amp; Paste Roster Report Here'!$M387="QT",1,0),0)</f>
        <v>0</v>
      </c>
      <c r="CZ390" s="123">
        <f>IF('Copy &amp; Paste Roster Report Here'!$A387=CZ$7,IF('Copy &amp; Paste Roster Report Here'!$M387="QT",1,0),0)</f>
        <v>0</v>
      </c>
      <c r="DA390" s="123">
        <f>IF('Copy &amp; Paste Roster Report Here'!$A387=DA$7,IF('Copy &amp; Paste Roster Report Here'!$M387="QT",1,0),0)</f>
        <v>0</v>
      </c>
      <c r="DB390" s="123">
        <f>IF('Copy &amp; Paste Roster Report Here'!$A387=DB$7,IF('Copy &amp; Paste Roster Report Here'!$M387="QT",1,0),0)</f>
        <v>0</v>
      </c>
      <c r="DC390" s="123">
        <f>IF('Copy &amp; Paste Roster Report Here'!$A387=DC$7,IF('Copy &amp; Paste Roster Report Here'!$M387="QT",1,0),0)</f>
        <v>0</v>
      </c>
      <c r="DD390" s="73">
        <f t="shared" si="90"/>
        <v>0</v>
      </c>
      <c r="DE390" s="124">
        <f>IF('Copy &amp; Paste Roster Report Here'!$A387=DE$7,IF('Copy &amp; Paste Roster Report Here'!$M387="xxxxxxxxxxx",1,0),0)</f>
        <v>0</v>
      </c>
      <c r="DF390" s="124">
        <f>IF('Copy &amp; Paste Roster Report Here'!$A387=DF$7,IF('Copy &amp; Paste Roster Report Here'!$M387="xxxxxxxxxxx",1,0),0)</f>
        <v>0</v>
      </c>
      <c r="DG390" s="124">
        <f>IF('Copy &amp; Paste Roster Report Here'!$A387=DG$7,IF('Copy &amp; Paste Roster Report Here'!$M387="xxxxxxxxxxx",1,0),0)</f>
        <v>0</v>
      </c>
      <c r="DH390" s="124">
        <f>IF('Copy &amp; Paste Roster Report Here'!$A387=DH$7,IF('Copy &amp; Paste Roster Report Here'!$M387="xxxxxxxxxxx",1,0),0)</f>
        <v>0</v>
      </c>
      <c r="DI390" s="124">
        <f>IF('Copy &amp; Paste Roster Report Here'!$A387=DI$7,IF('Copy &amp; Paste Roster Report Here'!$M387="xxxxxxxxxxx",1,0),0)</f>
        <v>0</v>
      </c>
      <c r="DJ390" s="124">
        <f>IF('Copy &amp; Paste Roster Report Here'!$A387=DJ$7,IF('Copy &amp; Paste Roster Report Here'!$M387="xxxxxxxxxxx",1,0),0)</f>
        <v>0</v>
      </c>
      <c r="DK390" s="124">
        <f>IF('Copy &amp; Paste Roster Report Here'!$A387=DK$7,IF('Copy &amp; Paste Roster Report Here'!$M387="xxxxxxxxxxx",1,0),0)</f>
        <v>0</v>
      </c>
      <c r="DL390" s="124">
        <f>IF('Copy &amp; Paste Roster Report Here'!$A387=DL$7,IF('Copy &amp; Paste Roster Report Here'!$M387="xxxxxxxxxxx",1,0),0)</f>
        <v>0</v>
      </c>
      <c r="DM390" s="124">
        <f>IF('Copy &amp; Paste Roster Report Here'!$A387=DM$7,IF('Copy &amp; Paste Roster Report Here'!$M387="xxxxxxxxxxx",1,0),0)</f>
        <v>0</v>
      </c>
      <c r="DN390" s="124">
        <f>IF('Copy &amp; Paste Roster Report Here'!$A387=DN$7,IF('Copy &amp; Paste Roster Report Here'!$M387="xxxxxxxxxxx",1,0),0)</f>
        <v>0</v>
      </c>
      <c r="DO390" s="124">
        <f>IF('Copy &amp; Paste Roster Report Here'!$A387=DO$7,IF('Copy &amp; Paste Roster Report Here'!$M387="xxxxxxxxxxx",1,0),0)</f>
        <v>0</v>
      </c>
      <c r="DP390" s="125">
        <f t="shared" si="91"/>
        <v>0</v>
      </c>
      <c r="DQ390" s="126">
        <f t="shared" si="92"/>
        <v>0</v>
      </c>
    </row>
    <row r="391" spans="1:121" x14ac:dyDescent="0.2">
      <c r="A391" s="111">
        <f t="shared" si="78"/>
        <v>0</v>
      </c>
      <c r="B391" s="111">
        <f t="shared" si="79"/>
        <v>0</v>
      </c>
      <c r="C391" s="112">
        <f>+('Copy &amp; Paste Roster Report Here'!$P388-'Copy &amp; Paste Roster Report Here'!$O388)/30</f>
        <v>0</v>
      </c>
      <c r="D391" s="112">
        <f>+('Copy &amp; Paste Roster Report Here'!$P388-'Copy &amp; Paste Roster Report Here'!$O388)</f>
        <v>0</v>
      </c>
      <c r="E391" s="111">
        <f>'Copy &amp; Paste Roster Report Here'!N388</f>
        <v>0</v>
      </c>
      <c r="F391" s="111" t="str">
        <f t="shared" si="80"/>
        <v>N</v>
      </c>
      <c r="G391" s="111">
        <f>'Copy &amp; Paste Roster Report Here'!R388</f>
        <v>0</v>
      </c>
      <c r="H391" s="113">
        <f t="shared" si="81"/>
        <v>0</v>
      </c>
      <c r="I391" s="112">
        <f>IF(F391="N",$F$5-'Copy &amp; Paste Roster Report Here'!O388,+'Copy &amp; Paste Roster Report Here'!Q388-'Copy &amp; Paste Roster Report Here'!O388)</f>
        <v>0</v>
      </c>
      <c r="J391" s="114">
        <f t="shared" si="82"/>
        <v>0</v>
      </c>
      <c r="K391" s="114">
        <f t="shared" si="83"/>
        <v>0</v>
      </c>
      <c r="L391" s="115">
        <f>'Copy &amp; Paste Roster Report Here'!F388</f>
        <v>0</v>
      </c>
      <c r="M391" s="116">
        <f t="shared" si="84"/>
        <v>0</v>
      </c>
      <c r="N391" s="117">
        <f>IF('Copy &amp; Paste Roster Report Here'!$A388='Analytical Tests'!N$7,IF($F391="Y",+$H391*N$6,0),0)</f>
        <v>0</v>
      </c>
      <c r="O391" s="117">
        <f>IF('Copy &amp; Paste Roster Report Here'!$A388='Analytical Tests'!O$7,IF($F391="Y",+$H391*O$6,0),0)</f>
        <v>0</v>
      </c>
      <c r="P391" s="117">
        <f>IF('Copy &amp; Paste Roster Report Here'!$A388='Analytical Tests'!P$7,IF($F391="Y",+$H391*P$6,0),0)</f>
        <v>0</v>
      </c>
      <c r="Q391" s="117">
        <f>IF('Copy &amp; Paste Roster Report Here'!$A388='Analytical Tests'!Q$7,IF($F391="Y",+$H391*Q$6,0),0)</f>
        <v>0</v>
      </c>
      <c r="R391" s="117">
        <f>IF('Copy &amp; Paste Roster Report Here'!$A388='Analytical Tests'!R$7,IF($F391="Y",+$H391*R$6,0),0)</f>
        <v>0</v>
      </c>
      <c r="S391" s="117">
        <f>IF('Copy &amp; Paste Roster Report Here'!$A388='Analytical Tests'!S$7,IF($F391="Y",+$H391*S$6,0),0)</f>
        <v>0</v>
      </c>
      <c r="T391" s="117">
        <f>IF('Copy &amp; Paste Roster Report Here'!$A388='Analytical Tests'!T$7,IF($F391="Y",+$H391*T$6,0),0)</f>
        <v>0</v>
      </c>
      <c r="U391" s="117">
        <f>IF('Copy &amp; Paste Roster Report Here'!$A388='Analytical Tests'!U$7,IF($F391="Y",+$H391*U$6,0),0)</f>
        <v>0</v>
      </c>
      <c r="V391" s="117">
        <f>IF('Copy &amp; Paste Roster Report Here'!$A388='Analytical Tests'!V$7,IF($F391="Y",+$H391*V$6,0),0)</f>
        <v>0</v>
      </c>
      <c r="W391" s="117">
        <f>IF('Copy &amp; Paste Roster Report Here'!$A388='Analytical Tests'!W$7,IF($F391="Y",+$H391*W$6,0),0)</f>
        <v>0</v>
      </c>
      <c r="X391" s="117">
        <f>IF('Copy &amp; Paste Roster Report Here'!$A388='Analytical Tests'!X$7,IF($F391="Y",+$H391*X$6,0),0)</f>
        <v>0</v>
      </c>
      <c r="Y391" s="117" t="b">
        <f>IF('Copy &amp; Paste Roster Report Here'!$A388='Analytical Tests'!Y$7,IF($F391="N",IF($J391&gt;=$C391,Y$6,+($I391/$D391)*Y$6),0))</f>
        <v>0</v>
      </c>
      <c r="Z391" s="117" t="b">
        <f>IF('Copy &amp; Paste Roster Report Here'!$A388='Analytical Tests'!Z$7,IF($F391="N",IF($J391&gt;=$C391,Z$6,+($I391/$D391)*Z$6),0))</f>
        <v>0</v>
      </c>
      <c r="AA391" s="117" t="b">
        <f>IF('Copy &amp; Paste Roster Report Here'!$A388='Analytical Tests'!AA$7,IF($F391="N",IF($J391&gt;=$C391,AA$6,+($I391/$D391)*AA$6),0))</f>
        <v>0</v>
      </c>
      <c r="AB391" s="117" t="b">
        <f>IF('Copy &amp; Paste Roster Report Here'!$A388='Analytical Tests'!AB$7,IF($F391="N",IF($J391&gt;=$C391,AB$6,+($I391/$D391)*AB$6),0))</f>
        <v>0</v>
      </c>
      <c r="AC391" s="117" t="b">
        <f>IF('Copy &amp; Paste Roster Report Here'!$A388='Analytical Tests'!AC$7,IF($F391="N",IF($J391&gt;=$C391,AC$6,+($I391/$D391)*AC$6),0))</f>
        <v>0</v>
      </c>
      <c r="AD391" s="117" t="b">
        <f>IF('Copy &amp; Paste Roster Report Here'!$A388='Analytical Tests'!AD$7,IF($F391="N",IF($J391&gt;=$C391,AD$6,+($I391/$D391)*AD$6),0))</f>
        <v>0</v>
      </c>
      <c r="AE391" s="117" t="b">
        <f>IF('Copy &amp; Paste Roster Report Here'!$A388='Analytical Tests'!AE$7,IF($F391="N",IF($J391&gt;=$C391,AE$6,+($I391/$D391)*AE$6),0))</f>
        <v>0</v>
      </c>
      <c r="AF391" s="117" t="b">
        <f>IF('Copy &amp; Paste Roster Report Here'!$A388='Analytical Tests'!AF$7,IF($F391="N",IF($J391&gt;=$C391,AF$6,+($I391/$D391)*AF$6),0))</f>
        <v>0</v>
      </c>
      <c r="AG391" s="117" t="b">
        <f>IF('Copy &amp; Paste Roster Report Here'!$A388='Analytical Tests'!AG$7,IF($F391="N",IF($J391&gt;=$C391,AG$6,+($I391/$D391)*AG$6),0))</f>
        <v>0</v>
      </c>
      <c r="AH391" s="117" t="b">
        <f>IF('Copy &amp; Paste Roster Report Here'!$A388='Analytical Tests'!AH$7,IF($F391="N",IF($J391&gt;=$C391,AH$6,+($I391/$D391)*AH$6),0))</f>
        <v>0</v>
      </c>
      <c r="AI391" s="117" t="b">
        <f>IF('Copy &amp; Paste Roster Report Here'!$A388='Analytical Tests'!AI$7,IF($F391="N",IF($J391&gt;=$C391,AI$6,+($I391/$D391)*AI$6),0))</f>
        <v>0</v>
      </c>
      <c r="AJ391" s="79"/>
      <c r="AK391" s="118">
        <f>IF('Copy &amp; Paste Roster Report Here'!$A388=AK$7,IF('Copy &amp; Paste Roster Report Here'!$M388="FT",1,0),0)</f>
        <v>0</v>
      </c>
      <c r="AL391" s="118">
        <f>IF('Copy &amp; Paste Roster Report Here'!$A388=AL$7,IF('Copy &amp; Paste Roster Report Here'!$M388="FT",1,0),0)</f>
        <v>0</v>
      </c>
      <c r="AM391" s="118">
        <f>IF('Copy &amp; Paste Roster Report Here'!$A388=AM$7,IF('Copy &amp; Paste Roster Report Here'!$M388="FT",1,0),0)</f>
        <v>0</v>
      </c>
      <c r="AN391" s="118">
        <f>IF('Copy &amp; Paste Roster Report Here'!$A388=AN$7,IF('Copy &amp; Paste Roster Report Here'!$M388="FT",1,0),0)</f>
        <v>0</v>
      </c>
      <c r="AO391" s="118">
        <f>IF('Copy &amp; Paste Roster Report Here'!$A388=AO$7,IF('Copy &amp; Paste Roster Report Here'!$M388="FT",1,0),0)</f>
        <v>0</v>
      </c>
      <c r="AP391" s="118">
        <f>IF('Copy &amp; Paste Roster Report Here'!$A388=AP$7,IF('Copy &amp; Paste Roster Report Here'!$M388="FT",1,0),0)</f>
        <v>0</v>
      </c>
      <c r="AQ391" s="118">
        <f>IF('Copy &amp; Paste Roster Report Here'!$A388=AQ$7,IF('Copy &amp; Paste Roster Report Here'!$M388="FT",1,0),0)</f>
        <v>0</v>
      </c>
      <c r="AR391" s="118">
        <f>IF('Copy &amp; Paste Roster Report Here'!$A388=AR$7,IF('Copy &amp; Paste Roster Report Here'!$M388="FT",1,0),0)</f>
        <v>0</v>
      </c>
      <c r="AS391" s="118">
        <f>IF('Copy &amp; Paste Roster Report Here'!$A388=AS$7,IF('Copy &amp; Paste Roster Report Here'!$M388="FT",1,0),0)</f>
        <v>0</v>
      </c>
      <c r="AT391" s="118">
        <f>IF('Copy &amp; Paste Roster Report Here'!$A388=AT$7,IF('Copy &amp; Paste Roster Report Here'!$M388="FT",1,0),0)</f>
        <v>0</v>
      </c>
      <c r="AU391" s="118">
        <f>IF('Copy &amp; Paste Roster Report Here'!$A388=AU$7,IF('Copy &amp; Paste Roster Report Here'!$M388="FT",1,0),0)</f>
        <v>0</v>
      </c>
      <c r="AV391" s="73">
        <f t="shared" si="85"/>
        <v>0</v>
      </c>
      <c r="AW391" s="119">
        <f>IF('Copy &amp; Paste Roster Report Here'!$A388=AW$7,IF('Copy &amp; Paste Roster Report Here'!$M388="HT",1,0),0)</f>
        <v>0</v>
      </c>
      <c r="AX391" s="119">
        <f>IF('Copy &amp; Paste Roster Report Here'!$A388=AX$7,IF('Copy &amp; Paste Roster Report Here'!$M388="HT",1,0),0)</f>
        <v>0</v>
      </c>
      <c r="AY391" s="119">
        <f>IF('Copy &amp; Paste Roster Report Here'!$A388=AY$7,IF('Copy &amp; Paste Roster Report Here'!$M388="HT",1,0),0)</f>
        <v>0</v>
      </c>
      <c r="AZ391" s="119">
        <f>IF('Copy &amp; Paste Roster Report Here'!$A388=AZ$7,IF('Copy &amp; Paste Roster Report Here'!$M388="HT",1,0),0)</f>
        <v>0</v>
      </c>
      <c r="BA391" s="119">
        <f>IF('Copy &amp; Paste Roster Report Here'!$A388=BA$7,IF('Copy &amp; Paste Roster Report Here'!$M388="HT",1,0),0)</f>
        <v>0</v>
      </c>
      <c r="BB391" s="119">
        <f>IF('Copy &amp; Paste Roster Report Here'!$A388=BB$7,IF('Copy &amp; Paste Roster Report Here'!$M388="HT",1,0),0)</f>
        <v>0</v>
      </c>
      <c r="BC391" s="119">
        <f>IF('Copy &amp; Paste Roster Report Here'!$A388=BC$7,IF('Copy &amp; Paste Roster Report Here'!$M388="HT",1,0),0)</f>
        <v>0</v>
      </c>
      <c r="BD391" s="119">
        <f>IF('Copy &amp; Paste Roster Report Here'!$A388=BD$7,IF('Copy &amp; Paste Roster Report Here'!$M388="HT",1,0),0)</f>
        <v>0</v>
      </c>
      <c r="BE391" s="119">
        <f>IF('Copy &amp; Paste Roster Report Here'!$A388=BE$7,IF('Copy &amp; Paste Roster Report Here'!$M388="HT",1,0),0)</f>
        <v>0</v>
      </c>
      <c r="BF391" s="119">
        <f>IF('Copy &amp; Paste Roster Report Here'!$A388=BF$7,IF('Copy &amp; Paste Roster Report Here'!$M388="HT",1,0),0)</f>
        <v>0</v>
      </c>
      <c r="BG391" s="119">
        <f>IF('Copy &amp; Paste Roster Report Here'!$A388=BG$7,IF('Copy &amp; Paste Roster Report Here'!$M388="HT",1,0),0)</f>
        <v>0</v>
      </c>
      <c r="BH391" s="73">
        <f t="shared" si="86"/>
        <v>0</v>
      </c>
      <c r="BI391" s="120">
        <f>IF('Copy &amp; Paste Roster Report Here'!$A388=BI$7,IF('Copy &amp; Paste Roster Report Here'!$M388="MT",1,0),0)</f>
        <v>0</v>
      </c>
      <c r="BJ391" s="120">
        <f>IF('Copy &amp; Paste Roster Report Here'!$A388=BJ$7,IF('Copy &amp; Paste Roster Report Here'!$M388="MT",1,0),0)</f>
        <v>0</v>
      </c>
      <c r="BK391" s="120">
        <f>IF('Copy &amp; Paste Roster Report Here'!$A388=BK$7,IF('Copy &amp; Paste Roster Report Here'!$M388="MT",1,0),0)</f>
        <v>0</v>
      </c>
      <c r="BL391" s="120">
        <f>IF('Copy &amp; Paste Roster Report Here'!$A388=BL$7,IF('Copy &amp; Paste Roster Report Here'!$M388="MT",1,0),0)</f>
        <v>0</v>
      </c>
      <c r="BM391" s="120">
        <f>IF('Copy &amp; Paste Roster Report Here'!$A388=BM$7,IF('Copy &amp; Paste Roster Report Here'!$M388="MT",1,0),0)</f>
        <v>0</v>
      </c>
      <c r="BN391" s="120">
        <f>IF('Copy &amp; Paste Roster Report Here'!$A388=BN$7,IF('Copy &amp; Paste Roster Report Here'!$M388="MT",1,0),0)</f>
        <v>0</v>
      </c>
      <c r="BO391" s="120">
        <f>IF('Copy &amp; Paste Roster Report Here'!$A388=BO$7,IF('Copy &amp; Paste Roster Report Here'!$M388="MT",1,0),0)</f>
        <v>0</v>
      </c>
      <c r="BP391" s="120">
        <f>IF('Copy &amp; Paste Roster Report Here'!$A388=BP$7,IF('Copy &amp; Paste Roster Report Here'!$M388="MT",1,0),0)</f>
        <v>0</v>
      </c>
      <c r="BQ391" s="120">
        <f>IF('Copy &amp; Paste Roster Report Here'!$A388=BQ$7,IF('Copy &amp; Paste Roster Report Here'!$M388="MT",1,0),0)</f>
        <v>0</v>
      </c>
      <c r="BR391" s="120">
        <f>IF('Copy &amp; Paste Roster Report Here'!$A388=BR$7,IF('Copy &amp; Paste Roster Report Here'!$M388="MT",1,0),0)</f>
        <v>0</v>
      </c>
      <c r="BS391" s="120">
        <f>IF('Copy &amp; Paste Roster Report Here'!$A388=BS$7,IF('Copy &amp; Paste Roster Report Here'!$M388="MT",1,0),0)</f>
        <v>0</v>
      </c>
      <c r="BT391" s="73">
        <f t="shared" si="87"/>
        <v>0</v>
      </c>
      <c r="BU391" s="121">
        <f>IF('Copy &amp; Paste Roster Report Here'!$A388=BU$7,IF('Copy &amp; Paste Roster Report Here'!$M388="fy",1,0),0)</f>
        <v>0</v>
      </c>
      <c r="BV391" s="121">
        <f>IF('Copy &amp; Paste Roster Report Here'!$A388=BV$7,IF('Copy &amp; Paste Roster Report Here'!$M388="fy",1,0),0)</f>
        <v>0</v>
      </c>
      <c r="BW391" s="121">
        <f>IF('Copy &amp; Paste Roster Report Here'!$A388=BW$7,IF('Copy &amp; Paste Roster Report Here'!$M388="fy",1,0),0)</f>
        <v>0</v>
      </c>
      <c r="BX391" s="121">
        <f>IF('Copy &amp; Paste Roster Report Here'!$A388=BX$7,IF('Copy &amp; Paste Roster Report Here'!$M388="fy",1,0),0)</f>
        <v>0</v>
      </c>
      <c r="BY391" s="121">
        <f>IF('Copy &amp; Paste Roster Report Here'!$A388=BY$7,IF('Copy &amp; Paste Roster Report Here'!$M388="fy",1,0),0)</f>
        <v>0</v>
      </c>
      <c r="BZ391" s="121">
        <f>IF('Copy &amp; Paste Roster Report Here'!$A388=BZ$7,IF('Copy &amp; Paste Roster Report Here'!$M388="fy",1,0),0)</f>
        <v>0</v>
      </c>
      <c r="CA391" s="121">
        <f>IF('Copy &amp; Paste Roster Report Here'!$A388=CA$7,IF('Copy &amp; Paste Roster Report Here'!$M388="fy",1,0),0)</f>
        <v>0</v>
      </c>
      <c r="CB391" s="121">
        <f>IF('Copy &amp; Paste Roster Report Here'!$A388=CB$7,IF('Copy &amp; Paste Roster Report Here'!$M388="fy",1,0),0)</f>
        <v>0</v>
      </c>
      <c r="CC391" s="121">
        <f>IF('Copy &amp; Paste Roster Report Here'!$A388=CC$7,IF('Copy &amp; Paste Roster Report Here'!$M388="fy",1,0),0)</f>
        <v>0</v>
      </c>
      <c r="CD391" s="121">
        <f>IF('Copy &amp; Paste Roster Report Here'!$A388=CD$7,IF('Copy &amp; Paste Roster Report Here'!$M388="fy",1,0),0)</f>
        <v>0</v>
      </c>
      <c r="CE391" s="121">
        <f>IF('Copy &amp; Paste Roster Report Here'!$A388=CE$7,IF('Copy &amp; Paste Roster Report Here'!$M388="fy",1,0),0)</f>
        <v>0</v>
      </c>
      <c r="CF391" s="73">
        <f t="shared" si="88"/>
        <v>0</v>
      </c>
      <c r="CG391" s="122">
        <f>IF('Copy &amp; Paste Roster Report Here'!$A388=CG$7,IF('Copy &amp; Paste Roster Report Here'!$M388="RH",1,0),0)</f>
        <v>0</v>
      </c>
      <c r="CH391" s="122">
        <f>IF('Copy &amp; Paste Roster Report Here'!$A388=CH$7,IF('Copy &amp; Paste Roster Report Here'!$M388="RH",1,0),0)</f>
        <v>0</v>
      </c>
      <c r="CI391" s="122">
        <f>IF('Copy &amp; Paste Roster Report Here'!$A388=CI$7,IF('Copy &amp; Paste Roster Report Here'!$M388="RH",1,0),0)</f>
        <v>0</v>
      </c>
      <c r="CJ391" s="122">
        <f>IF('Copy &amp; Paste Roster Report Here'!$A388=CJ$7,IF('Copy &amp; Paste Roster Report Here'!$M388="RH",1,0),0)</f>
        <v>0</v>
      </c>
      <c r="CK391" s="122">
        <f>IF('Copy &amp; Paste Roster Report Here'!$A388=CK$7,IF('Copy &amp; Paste Roster Report Here'!$M388="RH",1,0),0)</f>
        <v>0</v>
      </c>
      <c r="CL391" s="122">
        <f>IF('Copy &amp; Paste Roster Report Here'!$A388=CL$7,IF('Copy &amp; Paste Roster Report Here'!$M388="RH",1,0),0)</f>
        <v>0</v>
      </c>
      <c r="CM391" s="122">
        <f>IF('Copy &amp; Paste Roster Report Here'!$A388=CM$7,IF('Copy &amp; Paste Roster Report Here'!$M388="RH",1,0),0)</f>
        <v>0</v>
      </c>
      <c r="CN391" s="122">
        <f>IF('Copy &amp; Paste Roster Report Here'!$A388=CN$7,IF('Copy &amp; Paste Roster Report Here'!$M388="RH",1,0),0)</f>
        <v>0</v>
      </c>
      <c r="CO391" s="122">
        <f>IF('Copy &amp; Paste Roster Report Here'!$A388=CO$7,IF('Copy &amp; Paste Roster Report Here'!$M388="RH",1,0),0)</f>
        <v>0</v>
      </c>
      <c r="CP391" s="122">
        <f>IF('Copy &amp; Paste Roster Report Here'!$A388=CP$7,IF('Copy &amp; Paste Roster Report Here'!$M388="RH",1,0),0)</f>
        <v>0</v>
      </c>
      <c r="CQ391" s="122">
        <f>IF('Copy &amp; Paste Roster Report Here'!$A388=CQ$7,IF('Copy &amp; Paste Roster Report Here'!$M388="RH",1,0),0)</f>
        <v>0</v>
      </c>
      <c r="CR391" s="73">
        <f t="shared" si="89"/>
        <v>0</v>
      </c>
      <c r="CS391" s="123">
        <f>IF('Copy &amp; Paste Roster Report Here'!$A388=CS$7,IF('Copy &amp; Paste Roster Report Here'!$M388="QT",1,0),0)</f>
        <v>0</v>
      </c>
      <c r="CT391" s="123">
        <f>IF('Copy &amp; Paste Roster Report Here'!$A388=CT$7,IF('Copy &amp; Paste Roster Report Here'!$M388="QT",1,0),0)</f>
        <v>0</v>
      </c>
      <c r="CU391" s="123">
        <f>IF('Copy &amp; Paste Roster Report Here'!$A388=CU$7,IF('Copy &amp; Paste Roster Report Here'!$M388="QT",1,0),0)</f>
        <v>0</v>
      </c>
      <c r="CV391" s="123">
        <f>IF('Copy &amp; Paste Roster Report Here'!$A388=CV$7,IF('Copy &amp; Paste Roster Report Here'!$M388="QT",1,0),0)</f>
        <v>0</v>
      </c>
      <c r="CW391" s="123">
        <f>IF('Copy &amp; Paste Roster Report Here'!$A388=CW$7,IF('Copy &amp; Paste Roster Report Here'!$M388="QT",1,0),0)</f>
        <v>0</v>
      </c>
      <c r="CX391" s="123">
        <f>IF('Copy &amp; Paste Roster Report Here'!$A388=CX$7,IF('Copy &amp; Paste Roster Report Here'!$M388="QT",1,0),0)</f>
        <v>0</v>
      </c>
      <c r="CY391" s="123">
        <f>IF('Copy &amp; Paste Roster Report Here'!$A388=CY$7,IF('Copy &amp; Paste Roster Report Here'!$M388="QT",1,0),0)</f>
        <v>0</v>
      </c>
      <c r="CZ391" s="123">
        <f>IF('Copy &amp; Paste Roster Report Here'!$A388=CZ$7,IF('Copy &amp; Paste Roster Report Here'!$M388="QT",1,0),0)</f>
        <v>0</v>
      </c>
      <c r="DA391" s="123">
        <f>IF('Copy &amp; Paste Roster Report Here'!$A388=DA$7,IF('Copy &amp; Paste Roster Report Here'!$M388="QT",1,0),0)</f>
        <v>0</v>
      </c>
      <c r="DB391" s="123">
        <f>IF('Copy &amp; Paste Roster Report Here'!$A388=DB$7,IF('Copy &amp; Paste Roster Report Here'!$M388="QT",1,0),0)</f>
        <v>0</v>
      </c>
      <c r="DC391" s="123">
        <f>IF('Copy &amp; Paste Roster Report Here'!$A388=DC$7,IF('Copy &amp; Paste Roster Report Here'!$M388="QT",1,0),0)</f>
        <v>0</v>
      </c>
      <c r="DD391" s="73">
        <f t="shared" si="90"/>
        <v>0</v>
      </c>
      <c r="DE391" s="124">
        <f>IF('Copy &amp; Paste Roster Report Here'!$A388=DE$7,IF('Copy &amp; Paste Roster Report Here'!$M388="xxxxxxxxxxx",1,0),0)</f>
        <v>0</v>
      </c>
      <c r="DF391" s="124">
        <f>IF('Copy &amp; Paste Roster Report Here'!$A388=DF$7,IF('Copy &amp; Paste Roster Report Here'!$M388="xxxxxxxxxxx",1,0),0)</f>
        <v>0</v>
      </c>
      <c r="DG391" s="124">
        <f>IF('Copy &amp; Paste Roster Report Here'!$A388=DG$7,IF('Copy &amp; Paste Roster Report Here'!$M388="xxxxxxxxxxx",1,0),0)</f>
        <v>0</v>
      </c>
      <c r="DH391" s="124">
        <f>IF('Copy &amp; Paste Roster Report Here'!$A388=DH$7,IF('Copy &amp; Paste Roster Report Here'!$M388="xxxxxxxxxxx",1,0),0)</f>
        <v>0</v>
      </c>
      <c r="DI391" s="124">
        <f>IF('Copy &amp; Paste Roster Report Here'!$A388=DI$7,IF('Copy &amp; Paste Roster Report Here'!$M388="xxxxxxxxxxx",1,0),0)</f>
        <v>0</v>
      </c>
      <c r="DJ391" s="124">
        <f>IF('Copy &amp; Paste Roster Report Here'!$A388=DJ$7,IF('Copy &amp; Paste Roster Report Here'!$M388="xxxxxxxxxxx",1,0),0)</f>
        <v>0</v>
      </c>
      <c r="DK391" s="124">
        <f>IF('Copy &amp; Paste Roster Report Here'!$A388=DK$7,IF('Copy &amp; Paste Roster Report Here'!$M388="xxxxxxxxxxx",1,0),0)</f>
        <v>0</v>
      </c>
      <c r="DL391" s="124">
        <f>IF('Copy &amp; Paste Roster Report Here'!$A388=DL$7,IF('Copy &amp; Paste Roster Report Here'!$M388="xxxxxxxxxxx",1,0),0)</f>
        <v>0</v>
      </c>
      <c r="DM391" s="124">
        <f>IF('Copy &amp; Paste Roster Report Here'!$A388=DM$7,IF('Copy &amp; Paste Roster Report Here'!$M388="xxxxxxxxxxx",1,0),0)</f>
        <v>0</v>
      </c>
      <c r="DN391" s="124">
        <f>IF('Copy &amp; Paste Roster Report Here'!$A388=DN$7,IF('Copy &amp; Paste Roster Report Here'!$M388="xxxxxxxxxxx",1,0),0)</f>
        <v>0</v>
      </c>
      <c r="DO391" s="124">
        <f>IF('Copy &amp; Paste Roster Report Here'!$A388=DO$7,IF('Copy &amp; Paste Roster Report Here'!$M388="xxxxxxxxxxx",1,0),0)</f>
        <v>0</v>
      </c>
      <c r="DP391" s="125">
        <f t="shared" si="91"/>
        <v>0</v>
      </c>
      <c r="DQ391" s="126">
        <f t="shared" si="92"/>
        <v>0</v>
      </c>
    </row>
    <row r="392" spans="1:121" x14ac:dyDescent="0.2">
      <c r="A392" s="111">
        <f t="shared" si="78"/>
        <v>0</v>
      </c>
      <c r="B392" s="111">
        <f t="shared" si="79"/>
        <v>0</v>
      </c>
      <c r="C392" s="112">
        <f>+('Copy &amp; Paste Roster Report Here'!$P389-'Copy &amp; Paste Roster Report Here'!$O389)/30</f>
        <v>0</v>
      </c>
      <c r="D392" s="112">
        <f>+('Copy &amp; Paste Roster Report Here'!$P389-'Copy &amp; Paste Roster Report Here'!$O389)</f>
        <v>0</v>
      </c>
      <c r="E392" s="111">
        <f>'Copy &amp; Paste Roster Report Here'!N389</f>
        <v>0</v>
      </c>
      <c r="F392" s="111" t="str">
        <f t="shared" si="80"/>
        <v>N</v>
      </c>
      <c r="G392" s="111">
        <f>'Copy &amp; Paste Roster Report Here'!R389</f>
        <v>0</v>
      </c>
      <c r="H392" s="113">
        <f t="shared" si="81"/>
        <v>0</v>
      </c>
      <c r="I392" s="112">
        <f>IF(F392="N",$F$5-'Copy &amp; Paste Roster Report Here'!O389,+'Copy &amp; Paste Roster Report Here'!Q389-'Copy &amp; Paste Roster Report Here'!O389)</f>
        <v>0</v>
      </c>
      <c r="J392" s="114">
        <f t="shared" si="82"/>
        <v>0</v>
      </c>
      <c r="K392" s="114">
        <f t="shared" si="83"/>
        <v>0</v>
      </c>
      <c r="L392" s="115">
        <f>'Copy &amp; Paste Roster Report Here'!F389</f>
        <v>0</v>
      </c>
      <c r="M392" s="116">
        <f t="shared" si="84"/>
        <v>0</v>
      </c>
      <c r="N392" s="117">
        <f>IF('Copy &amp; Paste Roster Report Here'!$A389='Analytical Tests'!N$7,IF($F392="Y",+$H392*N$6,0),0)</f>
        <v>0</v>
      </c>
      <c r="O392" s="117">
        <f>IF('Copy &amp; Paste Roster Report Here'!$A389='Analytical Tests'!O$7,IF($F392="Y",+$H392*O$6,0),0)</f>
        <v>0</v>
      </c>
      <c r="P392" s="117">
        <f>IF('Copy &amp; Paste Roster Report Here'!$A389='Analytical Tests'!P$7,IF($F392="Y",+$H392*P$6,0),0)</f>
        <v>0</v>
      </c>
      <c r="Q392" s="117">
        <f>IF('Copy &amp; Paste Roster Report Here'!$A389='Analytical Tests'!Q$7,IF($F392="Y",+$H392*Q$6,0),0)</f>
        <v>0</v>
      </c>
      <c r="R392" s="117">
        <f>IF('Copy &amp; Paste Roster Report Here'!$A389='Analytical Tests'!R$7,IF($F392="Y",+$H392*R$6,0),0)</f>
        <v>0</v>
      </c>
      <c r="S392" s="117">
        <f>IF('Copy &amp; Paste Roster Report Here'!$A389='Analytical Tests'!S$7,IF($F392="Y",+$H392*S$6,0),0)</f>
        <v>0</v>
      </c>
      <c r="T392" s="117">
        <f>IF('Copy &amp; Paste Roster Report Here'!$A389='Analytical Tests'!T$7,IF($F392="Y",+$H392*T$6,0),0)</f>
        <v>0</v>
      </c>
      <c r="U392" s="117">
        <f>IF('Copy &amp; Paste Roster Report Here'!$A389='Analytical Tests'!U$7,IF($F392="Y",+$H392*U$6,0),0)</f>
        <v>0</v>
      </c>
      <c r="V392" s="117">
        <f>IF('Copy &amp; Paste Roster Report Here'!$A389='Analytical Tests'!V$7,IF($F392="Y",+$H392*V$6,0),0)</f>
        <v>0</v>
      </c>
      <c r="W392" s="117">
        <f>IF('Copy &amp; Paste Roster Report Here'!$A389='Analytical Tests'!W$7,IF($F392="Y",+$H392*W$6,0),0)</f>
        <v>0</v>
      </c>
      <c r="X392" s="117">
        <f>IF('Copy &amp; Paste Roster Report Here'!$A389='Analytical Tests'!X$7,IF($F392="Y",+$H392*X$6,0),0)</f>
        <v>0</v>
      </c>
      <c r="Y392" s="117" t="b">
        <f>IF('Copy &amp; Paste Roster Report Here'!$A389='Analytical Tests'!Y$7,IF($F392="N",IF($J392&gt;=$C392,Y$6,+($I392/$D392)*Y$6),0))</f>
        <v>0</v>
      </c>
      <c r="Z392" s="117" t="b">
        <f>IF('Copy &amp; Paste Roster Report Here'!$A389='Analytical Tests'!Z$7,IF($F392="N",IF($J392&gt;=$C392,Z$6,+($I392/$D392)*Z$6),0))</f>
        <v>0</v>
      </c>
      <c r="AA392" s="117" t="b">
        <f>IF('Copy &amp; Paste Roster Report Here'!$A389='Analytical Tests'!AA$7,IF($F392="N",IF($J392&gt;=$C392,AA$6,+($I392/$D392)*AA$6),0))</f>
        <v>0</v>
      </c>
      <c r="AB392" s="117" t="b">
        <f>IF('Copy &amp; Paste Roster Report Here'!$A389='Analytical Tests'!AB$7,IF($F392="N",IF($J392&gt;=$C392,AB$6,+($I392/$D392)*AB$6),0))</f>
        <v>0</v>
      </c>
      <c r="AC392" s="117" t="b">
        <f>IF('Copy &amp; Paste Roster Report Here'!$A389='Analytical Tests'!AC$7,IF($F392="N",IF($J392&gt;=$C392,AC$6,+($I392/$D392)*AC$6),0))</f>
        <v>0</v>
      </c>
      <c r="AD392" s="117" t="b">
        <f>IF('Copy &amp; Paste Roster Report Here'!$A389='Analytical Tests'!AD$7,IF($F392="N",IF($J392&gt;=$C392,AD$6,+($I392/$D392)*AD$6),0))</f>
        <v>0</v>
      </c>
      <c r="AE392" s="117" t="b">
        <f>IF('Copy &amp; Paste Roster Report Here'!$A389='Analytical Tests'!AE$7,IF($F392="N",IF($J392&gt;=$C392,AE$6,+($I392/$D392)*AE$6),0))</f>
        <v>0</v>
      </c>
      <c r="AF392" s="117" t="b">
        <f>IF('Copy &amp; Paste Roster Report Here'!$A389='Analytical Tests'!AF$7,IF($F392="N",IF($J392&gt;=$C392,AF$6,+($I392/$D392)*AF$6),0))</f>
        <v>0</v>
      </c>
      <c r="AG392" s="117" t="b">
        <f>IF('Copy &amp; Paste Roster Report Here'!$A389='Analytical Tests'!AG$7,IF($F392="N",IF($J392&gt;=$C392,AG$6,+($I392/$D392)*AG$6),0))</f>
        <v>0</v>
      </c>
      <c r="AH392" s="117" t="b">
        <f>IF('Copy &amp; Paste Roster Report Here'!$A389='Analytical Tests'!AH$7,IF($F392="N",IF($J392&gt;=$C392,AH$6,+($I392/$D392)*AH$6),0))</f>
        <v>0</v>
      </c>
      <c r="AI392" s="117" t="b">
        <f>IF('Copy &amp; Paste Roster Report Here'!$A389='Analytical Tests'!AI$7,IF($F392="N",IF($J392&gt;=$C392,AI$6,+($I392/$D392)*AI$6),0))</f>
        <v>0</v>
      </c>
      <c r="AJ392" s="79"/>
      <c r="AK392" s="118">
        <f>IF('Copy &amp; Paste Roster Report Here'!$A389=AK$7,IF('Copy &amp; Paste Roster Report Here'!$M389="FT",1,0),0)</f>
        <v>0</v>
      </c>
      <c r="AL392" s="118">
        <f>IF('Copy &amp; Paste Roster Report Here'!$A389=AL$7,IF('Copy &amp; Paste Roster Report Here'!$M389="FT",1,0),0)</f>
        <v>0</v>
      </c>
      <c r="AM392" s="118">
        <f>IF('Copy &amp; Paste Roster Report Here'!$A389=AM$7,IF('Copy &amp; Paste Roster Report Here'!$M389="FT",1,0),0)</f>
        <v>0</v>
      </c>
      <c r="AN392" s="118">
        <f>IF('Copy &amp; Paste Roster Report Here'!$A389=AN$7,IF('Copy &amp; Paste Roster Report Here'!$M389="FT",1,0),0)</f>
        <v>0</v>
      </c>
      <c r="AO392" s="118">
        <f>IF('Copy &amp; Paste Roster Report Here'!$A389=AO$7,IF('Copy &amp; Paste Roster Report Here'!$M389="FT",1,0),0)</f>
        <v>0</v>
      </c>
      <c r="AP392" s="118">
        <f>IF('Copy &amp; Paste Roster Report Here'!$A389=AP$7,IF('Copy &amp; Paste Roster Report Here'!$M389="FT",1,0),0)</f>
        <v>0</v>
      </c>
      <c r="AQ392" s="118">
        <f>IF('Copy &amp; Paste Roster Report Here'!$A389=AQ$7,IF('Copy &amp; Paste Roster Report Here'!$M389="FT",1,0),0)</f>
        <v>0</v>
      </c>
      <c r="AR392" s="118">
        <f>IF('Copy &amp; Paste Roster Report Here'!$A389=AR$7,IF('Copy &amp; Paste Roster Report Here'!$M389="FT",1,0),0)</f>
        <v>0</v>
      </c>
      <c r="AS392" s="118">
        <f>IF('Copy &amp; Paste Roster Report Here'!$A389=AS$7,IF('Copy &amp; Paste Roster Report Here'!$M389="FT",1,0),0)</f>
        <v>0</v>
      </c>
      <c r="AT392" s="118">
        <f>IF('Copy &amp; Paste Roster Report Here'!$A389=AT$7,IF('Copy &amp; Paste Roster Report Here'!$M389="FT",1,0),0)</f>
        <v>0</v>
      </c>
      <c r="AU392" s="118">
        <f>IF('Copy &amp; Paste Roster Report Here'!$A389=AU$7,IF('Copy &amp; Paste Roster Report Here'!$M389="FT",1,0),0)</f>
        <v>0</v>
      </c>
      <c r="AV392" s="73">
        <f t="shared" si="85"/>
        <v>0</v>
      </c>
      <c r="AW392" s="119">
        <f>IF('Copy &amp; Paste Roster Report Here'!$A389=AW$7,IF('Copy &amp; Paste Roster Report Here'!$M389="HT",1,0),0)</f>
        <v>0</v>
      </c>
      <c r="AX392" s="119">
        <f>IF('Copy &amp; Paste Roster Report Here'!$A389=AX$7,IF('Copy &amp; Paste Roster Report Here'!$M389="HT",1,0),0)</f>
        <v>0</v>
      </c>
      <c r="AY392" s="119">
        <f>IF('Copy &amp; Paste Roster Report Here'!$A389=AY$7,IF('Copy &amp; Paste Roster Report Here'!$M389="HT",1,0),0)</f>
        <v>0</v>
      </c>
      <c r="AZ392" s="119">
        <f>IF('Copy &amp; Paste Roster Report Here'!$A389=AZ$7,IF('Copy &amp; Paste Roster Report Here'!$M389="HT",1,0),0)</f>
        <v>0</v>
      </c>
      <c r="BA392" s="119">
        <f>IF('Copy &amp; Paste Roster Report Here'!$A389=BA$7,IF('Copy &amp; Paste Roster Report Here'!$M389="HT",1,0),0)</f>
        <v>0</v>
      </c>
      <c r="BB392" s="119">
        <f>IF('Copy &amp; Paste Roster Report Here'!$A389=BB$7,IF('Copy &amp; Paste Roster Report Here'!$M389="HT",1,0),0)</f>
        <v>0</v>
      </c>
      <c r="BC392" s="119">
        <f>IF('Copy &amp; Paste Roster Report Here'!$A389=BC$7,IF('Copy &amp; Paste Roster Report Here'!$M389="HT",1,0),0)</f>
        <v>0</v>
      </c>
      <c r="BD392" s="119">
        <f>IF('Copy &amp; Paste Roster Report Here'!$A389=BD$7,IF('Copy &amp; Paste Roster Report Here'!$M389="HT",1,0),0)</f>
        <v>0</v>
      </c>
      <c r="BE392" s="119">
        <f>IF('Copy &amp; Paste Roster Report Here'!$A389=BE$7,IF('Copy &amp; Paste Roster Report Here'!$M389="HT",1,0),0)</f>
        <v>0</v>
      </c>
      <c r="BF392" s="119">
        <f>IF('Copy &amp; Paste Roster Report Here'!$A389=BF$7,IF('Copy &amp; Paste Roster Report Here'!$M389="HT",1,0),0)</f>
        <v>0</v>
      </c>
      <c r="BG392" s="119">
        <f>IF('Copy &amp; Paste Roster Report Here'!$A389=BG$7,IF('Copy &amp; Paste Roster Report Here'!$M389="HT",1,0),0)</f>
        <v>0</v>
      </c>
      <c r="BH392" s="73">
        <f t="shared" si="86"/>
        <v>0</v>
      </c>
      <c r="BI392" s="120">
        <f>IF('Copy &amp; Paste Roster Report Here'!$A389=BI$7,IF('Copy &amp; Paste Roster Report Here'!$M389="MT",1,0),0)</f>
        <v>0</v>
      </c>
      <c r="BJ392" s="120">
        <f>IF('Copy &amp; Paste Roster Report Here'!$A389=BJ$7,IF('Copy &amp; Paste Roster Report Here'!$M389="MT",1,0),0)</f>
        <v>0</v>
      </c>
      <c r="BK392" s="120">
        <f>IF('Copy &amp; Paste Roster Report Here'!$A389=BK$7,IF('Copy &amp; Paste Roster Report Here'!$M389="MT",1,0),0)</f>
        <v>0</v>
      </c>
      <c r="BL392" s="120">
        <f>IF('Copy &amp; Paste Roster Report Here'!$A389=BL$7,IF('Copy &amp; Paste Roster Report Here'!$M389="MT",1,0),0)</f>
        <v>0</v>
      </c>
      <c r="BM392" s="120">
        <f>IF('Copy &amp; Paste Roster Report Here'!$A389=BM$7,IF('Copy &amp; Paste Roster Report Here'!$M389="MT",1,0),0)</f>
        <v>0</v>
      </c>
      <c r="BN392" s="120">
        <f>IF('Copy &amp; Paste Roster Report Here'!$A389=BN$7,IF('Copy &amp; Paste Roster Report Here'!$M389="MT",1,0),0)</f>
        <v>0</v>
      </c>
      <c r="BO392" s="120">
        <f>IF('Copy &amp; Paste Roster Report Here'!$A389=BO$7,IF('Copy &amp; Paste Roster Report Here'!$M389="MT",1,0),0)</f>
        <v>0</v>
      </c>
      <c r="BP392" s="120">
        <f>IF('Copy &amp; Paste Roster Report Here'!$A389=BP$7,IF('Copy &amp; Paste Roster Report Here'!$M389="MT",1,0),0)</f>
        <v>0</v>
      </c>
      <c r="BQ392" s="120">
        <f>IF('Copy &amp; Paste Roster Report Here'!$A389=BQ$7,IF('Copy &amp; Paste Roster Report Here'!$M389="MT",1,0),0)</f>
        <v>0</v>
      </c>
      <c r="BR392" s="120">
        <f>IF('Copy &amp; Paste Roster Report Here'!$A389=BR$7,IF('Copy &amp; Paste Roster Report Here'!$M389="MT",1,0),0)</f>
        <v>0</v>
      </c>
      <c r="BS392" s="120">
        <f>IF('Copy &amp; Paste Roster Report Here'!$A389=BS$7,IF('Copy &amp; Paste Roster Report Here'!$M389="MT",1,0),0)</f>
        <v>0</v>
      </c>
      <c r="BT392" s="73">
        <f t="shared" si="87"/>
        <v>0</v>
      </c>
      <c r="BU392" s="121">
        <f>IF('Copy &amp; Paste Roster Report Here'!$A389=BU$7,IF('Copy &amp; Paste Roster Report Here'!$M389="fy",1,0),0)</f>
        <v>0</v>
      </c>
      <c r="BV392" s="121">
        <f>IF('Copy &amp; Paste Roster Report Here'!$A389=BV$7,IF('Copy &amp; Paste Roster Report Here'!$M389="fy",1,0),0)</f>
        <v>0</v>
      </c>
      <c r="BW392" s="121">
        <f>IF('Copy &amp; Paste Roster Report Here'!$A389=BW$7,IF('Copy &amp; Paste Roster Report Here'!$M389="fy",1,0),0)</f>
        <v>0</v>
      </c>
      <c r="BX392" s="121">
        <f>IF('Copy &amp; Paste Roster Report Here'!$A389=BX$7,IF('Copy &amp; Paste Roster Report Here'!$M389="fy",1,0),0)</f>
        <v>0</v>
      </c>
      <c r="BY392" s="121">
        <f>IF('Copy &amp; Paste Roster Report Here'!$A389=BY$7,IF('Copy &amp; Paste Roster Report Here'!$M389="fy",1,0),0)</f>
        <v>0</v>
      </c>
      <c r="BZ392" s="121">
        <f>IF('Copy &amp; Paste Roster Report Here'!$A389=BZ$7,IF('Copy &amp; Paste Roster Report Here'!$M389="fy",1,0),0)</f>
        <v>0</v>
      </c>
      <c r="CA392" s="121">
        <f>IF('Copy &amp; Paste Roster Report Here'!$A389=CA$7,IF('Copy &amp; Paste Roster Report Here'!$M389="fy",1,0),0)</f>
        <v>0</v>
      </c>
      <c r="CB392" s="121">
        <f>IF('Copy &amp; Paste Roster Report Here'!$A389=CB$7,IF('Copy &amp; Paste Roster Report Here'!$M389="fy",1,0),0)</f>
        <v>0</v>
      </c>
      <c r="CC392" s="121">
        <f>IF('Copy &amp; Paste Roster Report Here'!$A389=CC$7,IF('Copy &amp; Paste Roster Report Here'!$M389="fy",1,0),0)</f>
        <v>0</v>
      </c>
      <c r="CD392" s="121">
        <f>IF('Copy &amp; Paste Roster Report Here'!$A389=CD$7,IF('Copy &amp; Paste Roster Report Here'!$M389="fy",1,0),0)</f>
        <v>0</v>
      </c>
      <c r="CE392" s="121">
        <f>IF('Copy &amp; Paste Roster Report Here'!$A389=CE$7,IF('Copy &amp; Paste Roster Report Here'!$M389="fy",1,0),0)</f>
        <v>0</v>
      </c>
      <c r="CF392" s="73">
        <f t="shared" si="88"/>
        <v>0</v>
      </c>
      <c r="CG392" s="122">
        <f>IF('Copy &amp; Paste Roster Report Here'!$A389=CG$7,IF('Copy &amp; Paste Roster Report Here'!$M389="RH",1,0),0)</f>
        <v>0</v>
      </c>
      <c r="CH392" s="122">
        <f>IF('Copy &amp; Paste Roster Report Here'!$A389=CH$7,IF('Copy &amp; Paste Roster Report Here'!$M389="RH",1,0),0)</f>
        <v>0</v>
      </c>
      <c r="CI392" s="122">
        <f>IF('Copy &amp; Paste Roster Report Here'!$A389=CI$7,IF('Copy &amp; Paste Roster Report Here'!$M389="RH",1,0),0)</f>
        <v>0</v>
      </c>
      <c r="CJ392" s="122">
        <f>IF('Copy &amp; Paste Roster Report Here'!$A389=CJ$7,IF('Copy &amp; Paste Roster Report Here'!$M389="RH",1,0),0)</f>
        <v>0</v>
      </c>
      <c r="CK392" s="122">
        <f>IF('Copy &amp; Paste Roster Report Here'!$A389=CK$7,IF('Copy &amp; Paste Roster Report Here'!$M389="RH",1,0),0)</f>
        <v>0</v>
      </c>
      <c r="CL392" s="122">
        <f>IF('Copy &amp; Paste Roster Report Here'!$A389=CL$7,IF('Copy &amp; Paste Roster Report Here'!$M389="RH",1,0),0)</f>
        <v>0</v>
      </c>
      <c r="CM392" s="122">
        <f>IF('Copy &amp; Paste Roster Report Here'!$A389=CM$7,IF('Copy &amp; Paste Roster Report Here'!$M389="RH",1,0),0)</f>
        <v>0</v>
      </c>
      <c r="CN392" s="122">
        <f>IF('Copy &amp; Paste Roster Report Here'!$A389=CN$7,IF('Copy &amp; Paste Roster Report Here'!$M389="RH",1,0),0)</f>
        <v>0</v>
      </c>
      <c r="CO392" s="122">
        <f>IF('Copy &amp; Paste Roster Report Here'!$A389=CO$7,IF('Copy &amp; Paste Roster Report Here'!$M389="RH",1,0),0)</f>
        <v>0</v>
      </c>
      <c r="CP392" s="122">
        <f>IF('Copy &amp; Paste Roster Report Here'!$A389=CP$7,IF('Copy &amp; Paste Roster Report Here'!$M389="RH",1,0),0)</f>
        <v>0</v>
      </c>
      <c r="CQ392" s="122">
        <f>IF('Copy &amp; Paste Roster Report Here'!$A389=CQ$7,IF('Copy &amp; Paste Roster Report Here'!$M389="RH",1,0),0)</f>
        <v>0</v>
      </c>
      <c r="CR392" s="73">
        <f t="shared" si="89"/>
        <v>0</v>
      </c>
      <c r="CS392" s="123">
        <f>IF('Copy &amp; Paste Roster Report Here'!$A389=CS$7,IF('Copy &amp; Paste Roster Report Here'!$M389="QT",1,0),0)</f>
        <v>0</v>
      </c>
      <c r="CT392" s="123">
        <f>IF('Copy &amp; Paste Roster Report Here'!$A389=CT$7,IF('Copy &amp; Paste Roster Report Here'!$M389="QT",1,0),0)</f>
        <v>0</v>
      </c>
      <c r="CU392" s="123">
        <f>IF('Copy &amp; Paste Roster Report Here'!$A389=CU$7,IF('Copy &amp; Paste Roster Report Here'!$M389="QT",1,0),0)</f>
        <v>0</v>
      </c>
      <c r="CV392" s="123">
        <f>IF('Copy &amp; Paste Roster Report Here'!$A389=CV$7,IF('Copy &amp; Paste Roster Report Here'!$M389="QT",1,0),0)</f>
        <v>0</v>
      </c>
      <c r="CW392" s="123">
        <f>IF('Copy &amp; Paste Roster Report Here'!$A389=CW$7,IF('Copy &amp; Paste Roster Report Here'!$M389="QT",1,0),0)</f>
        <v>0</v>
      </c>
      <c r="CX392" s="123">
        <f>IF('Copy &amp; Paste Roster Report Here'!$A389=CX$7,IF('Copy &amp; Paste Roster Report Here'!$M389="QT",1,0),0)</f>
        <v>0</v>
      </c>
      <c r="CY392" s="123">
        <f>IF('Copy &amp; Paste Roster Report Here'!$A389=CY$7,IF('Copy &amp; Paste Roster Report Here'!$M389="QT",1,0),0)</f>
        <v>0</v>
      </c>
      <c r="CZ392" s="123">
        <f>IF('Copy &amp; Paste Roster Report Here'!$A389=CZ$7,IF('Copy &amp; Paste Roster Report Here'!$M389="QT",1,0),0)</f>
        <v>0</v>
      </c>
      <c r="DA392" s="123">
        <f>IF('Copy &amp; Paste Roster Report Here'!$A389=DA$7,IF('Copy &amp; Paste Roster Report Here'!$M389="QT",1,0),0)</f>
        <v>0</v>
      </c>
      <c r="DB392" s="123">
        <f>IF('Copy &amp; Paste Roster Report Here'!$A389=DB$7,IF('Copy &amp; Paste Roster Report Here'!$M389="QT",1,0),0)</f>
        <v>0</v>
      </c>
      <c r="DC392" s="123">
        <f>IF('Copy &amp; Paste Roster Report Here'!$A389=DC$7,IF('Copy &amp; Paste Roster Report Here'!$M389="QT",1,0),0)</f>
        <v>0</v>
      </c>
      <c r="DD392" s="73">
        <f t="shared" si="90"/>
        <v>0</v>
      </c>
      <c r="DE392" s="124">
        <f>IF('Copy &amp; Paste Roster Report Here'!$A389=DE$7,IF('Copy &amp; Paste Roster Report Here'!$M389="xxxxxxxxxxx",1,0),0)</f>
        <v>0</v>
      </c>
      <c r="DF392" s="124">
        <f>IF('Copy &amp; Paste Roster Report Here'!$A389=DF$7,IF('Copy &amp; Paste Roster Report Here'!$M389="xxxxxxxxxxx",1,0),0)</f>
        <v>0</v>
      </c>
      <c r="DG392" s="124">
        <f>IF('Copy &amp; Paste Roster Report Here'!$A389=DG$7,IF('Copy &amp; Paste Roster Report Here'!$M389="xxxxxxxxxxx",1,0),0)</f>
        <v>0</v>
      </c>
      <c r="DH392" s="124">
        <f>IF('Copy &amp; Paste Roster Report Here'!$A389=DH$7,IF('Copy &amp; Paste Roster Report Here'!$M389="xxxxxxxxxxx",1,0),0)</f>
        <v>0</v>
      </c>
      <c r="DI392" s="124">
        <f>IF('Copy &amp; Paste Roster Report Here'!$A389=DI$7,IF('Copy &amp; Paste Roster Report Here'!$M389="xxxxxxxxxxx",1,0),0)</f>
        <v>0</v>
      </c>
      <c r="DJ392" s="124">
        <f>IF('Copy &amp; Paste Roster Report Here'!$A389=DJ$7,IF('Copy &amp; Paste Roster Report Here'!$M389="xxxxxxxxxxx",1,0),0)</f>
        <v>0</v>
      </c>
      <c r="DK392" s="124">
        <f>IF('Copy &amp; Paste Roster Report Here'!$A389=DK$7,IF('Copy &amp; Paste Roster Report Here'!$M389="xxxxxxxxxxx",1,0),0)</f>
        <v>0</v>
      </c>
      <c r="DL392" s="124">
        <f>IF('Copy &amp; Paste Roster Report Here'!$A389=DL$7,IF('Copy &amp; Paste Roster Report Here'!$M389="xxxxxxxxxxx",1,0),0)</f>
        <v>0</v>
      </c>
      <c r="DM392" s="124">
        <f>IF('Copy &amp; Paste Roster Report Here'!$A389=DM$7,IF('Copy &amp; Paste Roster Report Here'!$M389="xxxxxxxxxxx",1,0),0)</f>
        <v>0</v>
      </c>
      <c r="DN392" s="124">
        <f>IF('Copy &amp; Paste Roster Report Here'!$A389=DN$7,IF('Copy &amp; Paste Roster Report Here'!$M389="xxxxxxxxxxx",1,0),0)</f>
        <v>0</v>
      </c>
      <c r="DO392" s="124">
        <f>IF('Copy &amp; Paste Roster Report Here'!$A389=DO$7,IF('Copy &amp; Paste Roster Report Here'!$M389="xxxxxxxxxxx",1,0),0)</f>
        <v>0</v>
      </c>
      <c r="DP392" s="125">
        <f t="shared" si="91"/>
        <v>0</v>
      </c>
      <c r="DQ392" s="126">
        <f t="shared" si="92"/>
        <v>0</v>
      </c>
    </row>
    <row r="393" spans="1:121" x14ac:dyDescent="0.2">
      <c r="A393" s="111">
        <f t="shared" ref="A393:A456" si="93">AV393</f>
        <v>0</v>
      </c>
      <c r="B393" s="111">
        <f t="shared" ref="B393:B456" si="94">IF(BH393+BT393+CF393+CR393+DD393+DP393&gt;0,1,0)</f>
        <v>0</v>
      </c>
      <c r="C393" s="112">
        <f>+('Copy &amp; Paste Roster Report Here'!$P390-'Copy &amp; Paste Roster Report Here'!$O390)/30</f>
        <v>0</v>
      </c>
      <c r="D393" s="112">
        <f>+('Copy &amp; Paste Roster Report Here'!$P390-'Copy &amp; Paste Roster Report Here'!$O390)</f>
        <v>0</v>
      </c>
      <c r="E393" s="111">
        <f>'Copy &amp; Paste Roster Report Here'!N390</f>
        <v>0</v>
      </c>
      <c r="F393" s="111" t="str">
        <f t="shared" ref="F393:F456" si="95">IF(E393="completed","Y",IF(E393="ended service early","Y","N"))</f>
        <v>N</v>
      </c>
      <c r="G393" s="111">
        <f>'Copy &amp; Paste Roster Report Here'!R390</f>
        <v>0</v>
      </c>
      <c r="H393" s="113">
        <f t="shared" ref="H393:H456" si="96">IF(G393&gt;=1700,1,+G393/1700)</f>
        <v>0</v>
      </c>
      <c r="I393" s="112">
        <f>IF(F393="N",$F$5-'Copy &amp; Paste Roster Report Here'!O390,+'Copy &amp; Paste Roster Report Here'!Q390-'Copy &amp; Paste Roster Report Here'!O390)</f>
        <v>0</v>
      </c>
      <c r="J393" s="114">
        <f t="shared" ref="J393:J456" si="97">IF(I393="N/A","N/A",+I393/30)</f>
        <v>0</v>
      </c>
      <c r="K393" s="114">
        <f t="shared" ref="K393:K456" si="98">ROUNDUP(J393,0)</f>
        <v>0</v>
      </c>
      <c r="L393" s="115">
        <f>'Copy &amp; Paste Roster Report Here'!F390</f>
        <v>0</v>
      </c>
      <c r="M393" s="116">
        <f t="shared" ref="M393:M456" si="99">SUM(N393:AI393)</f>
        <v>0</v>
      </c>
      <c r="N393" s="117">
        <f>IF('Copy &amp; Paste Roster Report Here'!$A390='Analytical Tests'!N$7,IF($F393="Y",+$H393*N$6,0),0)</f>
        <v>0</v>
      </c>
      <c r="O393" s="117">
        <f>IF('Copy &amp; Paste Roster Report Here'!$A390='Analytical Tests'!O$7,IF($F393="Y",+$H393*O$6,0),0)</f>
        <v>0</v>
      </c>
      <c r="P393" s="117">
        <f>IF('Copy &amp; Paste Roster Report Here'!$A390='Analytical Tests'!P$7,IF($F393="Y",+$H393*P$6,0),0)</f>
        <v>0</v>
      </c>
      <c r="Q393" s="117">
        <f>IF('Copy &amp; Paste Roster Report Here'!$A390='Analytical Tests'!Q$7,IF($F393="Y",+$H393*Q$6,0),0)</f>
        <v>0</v>
      </c>
      <c r="R393" s="117">
        <f>IF('Copy &amp; Paste Roster Report Here'!$A390='Analytical Tests'!R$7,IF($F393="Y",+$H393*R$6,0),0)</f>
        <v>0</v>
      </c>
      <c r="S393" s="117">
        <f>IF('Copy &amp; Paste Roster Report Here'!$A390='Analytical Tests'!S$7,IF($F393="Y",+$H393*S$6,0),0)</f>
        <v>0</v>
      </c>
      <c r="T393" s="117">
        <f>IF('Copy &amp; Paste Roster Report Here'!$A390='Analytical Tests'!T$7,IF($F393="Y",+$H393*T$6,0),0)</f>
        <v>0</v>
      </c>
      <c r="U393" s="117">
        <f>IF('Copy &amp; Paste Roster Report Here'!$A390='Analytical Tests'!U$7,IF($F393="Y",+$H393*U$6,0),0)</f>
        <v>0</v>
      </c>
      <c r="V393" s="117">
        <f>IF('Copy &amp; Paste Roster Report Here'!$A390='Analytical Tests'!V$7,IF($F393="Y",+$H393*V$6,0),0)</f>
        <v>0</v>
      </c>
      <c r="W393" s="117">
        <f>IF('Copy &amp; Paste Roster Report Here'!$A390='Analytical Tests'!W$7,IF($F393="Y",+$H393*W$6,0),0)</f>
        <v>0</v>
      </c>
      <c r="X393" s="117">
        <f>IF('Copy &amp; Paste Roster Report Here'!$A390='Analytical Tests'!X$7,IF($F393="Y",+$H393*X$6,0),0)</f>
        <v>0</v>
      </c>
      <c r="Y393" s="117" t="b">
        <f>IF('Copy &amp; Paste Roster Report Here'!$A390='Analytical Tests'!Y$7,IF($F393="N",IF($J393&gt;=$C393,Y$6,+($I393/$D393)*Y$6),0))</f>
        <v>0</v>
      </c>
      <c r="Z393" s="117" t="b">
        <f>IF('Copy &amp; Paste Roster Report Here'!$A390='Analytical Tests'!Z$7,IF($F393="N",IF($J393&gt;=$C393,Z$6,+($I393/$D393)*Z$6),0))</f>
        <v>0</v>
      </c>
      <c r="AA393" s="117" t="b">
        <f>IF('Copy &amp; Paste Roster Report Here'!$A390='Analytical Tests'!AA$7,IF($F393="N",IF($J393&gt;=$C393,AA$6,+($I393/$D393)*AA$6),0))</f>
        <v>0</v>
      </c>
      <c r="AB393" s="117" t="b">
        <f>IF('Copy &amp; Paste Roster Report Here'!$A390='Analytical Tests'!AB$7,IF($F393="N",IF($J393&gt;=$C393,AB$6,+($I393/$D393)*AB$6),0))</f>
        <v>0</v>
      </c>
      <c r="AC393" s="117" t="b">
        <f>IF('Copy &amp; Paste Roster Report Here'!$A390='Analytical Tests'!AC$7,IF($F393="N",IF($J393&gt;=$C393,AC$6,+($I393/$D393)*AC$6),0))</f>
        <v>0</v>
      </c>
      <c r="AD393" s="117" t="b">
        <f>IF('Copy &amp; Paste Roster Report Here'!$A390='Analytical Tests'!AD$7,IF($F393="N",IF($J393&gt;=$C393,AD$6,+($I393/$D393)*AD$6),0))</f>
        <v>0</v>
      </c>
      <c r="AE393" s="117" t="b">
        <f>IF('Copy &amp; Paste Roster Report Here'!$A390='Analytical Tests'!AE$7,IF($F393="N",IF($J393&gt;=$C393,AE$6,+($I393/$D393)*AE$6),0))</f>
        <v>0</v>
      </c>
      <c r="AF393" s="117" t="b">
        <f>IF('Copy &amp; Paste Roster Report Here'!$A390='Analytical Tests'!AF$7,IF($F393="N",IF($J393&gt;=$C393,AF$6,+($I393/$D393)*AF$6),0))</f>
        <v>0</v>
      </c>
      <c r="AG393" s="117" t="b">
        <f>IF('Copy &amp; Paste Roster Report Here'!$A390='Analytical Tests'!AG$7,IF($F393="N",IF($J393&gt;=$C393,AG$6,+($I393/$D393)*AG$6),0))</f>
        <v>0</v>
      </c>
      <c r="AH393" s="117" t="b">
        <f>IF('Copy &amp; Paste Roster Report Here'!$A390='Analytical Tests'!AH$7,IF($F393="N",IF($J393&gt;=$C393,AH$6,+($I393/$D393)*AH$6),0))</f>
        <v>0</v>
      </c>
      <c r="AI393" s="117" t="b">
        <f>IF('Copy &amp; Paste Roster Report Here'!$A390='Analytical Tests'!AI$7,IF($F393="N",IF($J393&gt;=$C393,AI$6,+($I393/$D393)*AI$6),0))</f>
        <v>0</v>
      </c>
      <c r="AJ393" s="79"/>
      <c r="AK393" s="118">
        <f>IF('Copy &amp; Paste Roster Report Here'!$A390=AK$7,IF('Copy &amp; Paste Roster Report Here'!$M390="FT",1,0),0)</f>
        <v>0</v>
      </c>
      <c r="AL393" s="118">
        <f>IF('Copy &amp; Paste Roster Report Here'!$A390=AL$7,IF('Copy &amp; Paste Roster Report Here'!$M390="FT",1,0),0)</f>
        <v>0</v>
      </c>
      <c r="AM393" s="118">
        <f>IF('Copy &amp; Paste Roster Report Here'!$A390=AM$7,IF('Copy &amp; Paste Roster Report Here'!$M390="FT",1,0),0)</f>
        <v>0</v>
      </c>
      <c r="AN393" s="118">
        <f>IF('Copy &amp; Paste Roster Report Here'!$A390=AN$7,IF('Copy &amp; Paste Roster Report Here'!$M390="FT",1,0),0)</f>
        <v>0</v>
      </c>
      <c r="AO393" s="118">
        <f>IF('Copy &amp; Paste Roster Report Here'!$A390=AO$7,IF('Copy &amp; Paste Roster Report Here'!$M390="FT",1,0),0)</f>
        <v>0</v>
      </c>
      <c r="AP393" s="118">
        <f>IF('Copy &amp; Paste Roster Report Here'!$A390=AP$7,IF('Copy &amp; Paste Roster Report Here'!$M390="FT",1,0),0)</f>
        <v>0</v>
      </c>
      <c r="AQ393" s="118">
        <f>IF('Copy &amp; Paste Roster Report Here'!$A390=AQ$7,IF('Copy &amp; Paste Roster Report Here'!$M390="FT",1,0),0)</f>
        <v>0</v>
      </c>
      <c r="AR393" s="118">
        <f>IF('Copy &amp; Paste Roster Report Here'!$A390=AR$7,IF('Copy &amp; Paste Roster Report Here'!$M390="FT",1,0),0)</f>
        <v>0</v>
      </c>
      <c r="AS393" s="118">
        <f>IF('Copy &amp; Paste Roster Report Here'!$A390=AS$7,IF('Copy &amp; Paste Roster Report Here'!$M390="FT",1,0),0)</f>
        <v>0</v>
      </c>
      <c r="AT393" s="118">
        <f>IF('Copy &amp; Paste Roster Report Here'!$A390=AT$7,IF('Copy &amp; Paste Roster Report Here'!$M390="FT",1,0),0)</f>
        <v>0</v>
      </c>
      <c r="AU393" s="118">
        <f>IF('Copy &amp; Paste Roster Report Here'!$A390=AU$7,IF('Copy &amp; Paste Roster Report Here'!$M390="FT",1,0),0)</f>
        <v>0</v>
      </c>
      <c r="AV393" s="73">
        <f t="shared" ref="AV393:AV456" si="100">SUM(AK393:AU393)</f>
        <v>0</v>
      </c>
      <c r="AW393" s="119">
        <f>IF('Copy &amp; Paste Roster Report Here'!$A390=AW$7,IF('Copy &amp; Paste Roster Report Here'!$M390="HT",1,0),0)</f>
        <v>0</v>
      </c>
      <c r="AX393" s="119">
        <f>IF('Copy &amp; Paste Roster Report Here'!$A390=AX$7,IF('Copy &amp; Paste Roster Report Here'!$M390="HT",1,0),0)</f>
        <v>0</v>
      </c>
      <c r="AY393" s="119">
        <f>IF('Copy &amp; Paste Roster Report Here'!$A390=AY$7,IF('Copy &amp; Paste Roster Report Here'!$M390="HT",1,0),0)</f>
        <v>0</v>
      </c>
      <c r="AZ393" s="119">
        <f>IF('Copy &amp; Paste Roster Report Here'!$A390=AZ$7,IF('Copy &amp; Paste Roster Report Here'!$M390="HT",1,0),0)</f>
        <v>0</v>
      </c>
      <c r="BA393" s="119">
        <f>IF('Copy &amp; Paste Roster Report Here'!$A390=BA$7,IF('Copy &amp; Paste Roster Report Here'!$M390="HT",1,0),0)</f>
        <v>0</v>
      </c>
      <c r="BB393" s="119">
        <f>IF('Copy &amp; Paste Roster Report Here'!$A390=BB$7,IF('Copy &amp; Paste Roster Report Here'!$M390="HT",1,0),0)</f>
        <v>0</v>
      </c>
      <c r="BC393" s="119">
        <f>IF('Copy &amp; Paste Roster Report Here'!$A390=BC$7,IF('Copy &amp; Paste Roster Report Here'!$M390="HT",1,0),0)</f>
        <v>0</v>
      </c>
      <c r="BD393" s="119">
        <f>IF('Copy &amp; Paste Roster Report Here'!$A390=BD$7,IF('Copy &amp; Paste Roster Report Here'!$M390="HT",1,0),0)</f>
        <v>0</v>
      </c>
      <c r="BE393" s="119">
        <f>IF('Copy &amp; Paste Roster Report Here'!$A390=BE$7,IF('Copy &amp; Paste Roster Report Here'!$M390="HT",1,0),0)</f>
        <v>0</v>
      </c>
      <c r="BF393" s="119">
        <f>IF('Copy &amp; Paste Roster Report Here'!$A390=BF$7,IF('Copy &amp; Paste Roster Report Here'!$M390="HT",1,0),0)</f>
        <v>0</v>
      </c>
      <c r="BG393" s="119">
        <f>IF('Copy &amp; Paste Roster Report Here'!$A390=BG$7,IF('Copy &amp; Paste Roster Report Here'!$M390="HT",1,0),0)</f>
        <v>0</v>
      </c>
      <c r="BH393" s="73">
        <f t="shared" ref="BH393:BH456" si="101">SUM(AW393:BG393)</f>
        <v>0</v>
      </c>
      <c r="BI393" s="120">
        <f>IF('Copy &amp; Paste Roster Report Here'!$A390=BI$7,IF('Copy &amp; Paste Roster Report Here'!$M390="MT",1,0),0)</f>
        <v>0</v>
      </c>
      <c r="BJ393" s="120">
        <f>IF('Copy &amp; Paste Roster Report Here'!$A390=BJ$7,IF('Copy &amp; Paste Roster Report Here'!$M390="MT",1,0),0)</f>
        <v>0</v>
      </c>
      <c r="BK393" s="120">
        <f>IF('Copy &amp; Paste Roster Report Here'!$A390=BK$7,IF('Copy &amp; Paste Roster Report Here'!$M390="MT",1,0),0)</f>
        <v>0</v>
      </c>
      <c r="BL393" s="120">
        <f>IF('Copy &amp; Paste Roster Report Here'!$A390=BL$7,IF('Copy &amp; Paste Roster Report Here'!$M390="MT",1,0),0)</f>
        <v>0</v>
      </c>
      <c r="BM393" s="120">
        <f>IF('Copy &amp; Paste Roster Report Here'!$A390=BM$7,IF('Copy &amp; Paste Roster Report Here'!$M390="MT",1,0),0)</f>
        <v>0</v>
      </c>
      <c r="BN393" s="120">
        <f>IF('Copy &amp; Paste Roster Report Here'!$A390=BN$7,IF('Copy &amp; Paste Roster Report Here'!$M390="MT",1,0),0)</f>
        <v>0</v>
      </c>
      <c r="BO393" s="120">
        <f>IF('Copy &amp; Paste Roster Report Here'!$A390=BO$7,IF('Copy &amp; Paste Roster Report Here'!$M390="MT",1,0),0)</f>
        <v>0</v>
      </c>
      <c r="BP393" s="120">
        <f>IF('Copy &amp; Paste Roster Report Here'!$A390=BP$7,IF('Copy &amp; Paste Roster Report Here'!$M390="MT",1,0),0)</f>
        <v>0</v>
      </c>
      <c r="BQ393" s="120">
        <f>IF('Copy &amp; Paste Roster Report Here'!$A390=BQ$7,IF('Copy &amp; Paste Roster Report Here'!$M390="MT",1,0),0)</f>
        <v>0</v>
      </c>
      <c r="BR393" s="120">
        <f>IF('Copy &amp; Paste Roster Report Here'!$A390=BR$7,IF('Copy &amp; Paste Roster Report Here'!$M390="MT",1,0),0)</f>
        <v>0</v>
      </c>
      <c r="BS393" s="120">
        <f>IF('Copy &amp; Paste Roster Report Here'!$A390=BS$7,IF('Copy &amp; Paste Roster Report Here'!$M390="MT",1,0),0)</f>
        <v>0</v>
      </c>
      <c r="BT393" s="73">
        <f t="shared" ref="BT393:BT456" si="102">SUM(BI393:BS393)</f>
        <v>0</v>
      </c>
      <c r="BU393" s="121">
        <f>IF('Copy &amp; Paste Roster Report Here'!$A390=BU$7,IF('Copy &amp; Paste Roster Report Here'!$M390="fy",1,0),0)</f>
        <v>0</v>
      </c>
      <c r="BV393" s="121">
        <f>IF('Copy &amp; Paste Roster Report Here'!$A390=BV$7,IF('Copy &amp; Paste Roster Report Here'!$M390="fy",1,0),0)</f>
        <v>0</v>
      </c>
      <c r="BW393" s="121">
        <f>IF('Copy &amp; Paste Roster Report Here'!$A390=BW$7,IF('Copy &amp; Paste Roster Report Here'!$M390="fy",1,0),0)</f>
        <v>0</v>
      </c>
      <c r="BX393" s="121">
        <f>IF('Copy &amp; Paste Roster Report Here'!$A390=BX$7,IF('Copy &amp; Paste Roster Report Here'!$M390="fy",1,0),0)</f>
        <v>0</v>
      </c>
      <c r="BY393" s="121">
        <f>IF('Copy &amp; Paste Roster Report Here'!$A390=BY$7,IF('Copy &amp; Paste Roster Report Here'!$M390="fy",1,0),0)</f>
        <v>0</v>
      </c>
      <c r="BZ393" s="121">
        <f>IF('Copy &amp; Paste Roster Report Here'!$A390=BZ$7,IF('Copy &amp; Paste Roster Report Here'!$M390="fy",1,0),0)</f>
        <v>0</v>
      </c>
      <c r="CA393" s="121">
        <f>IF('Copy &amp; Paste Roster Report Here'!$A390=CA$7,IF('Copy &amp; Paste Roster Report Here'!$M390="fy",1,0),0)</f>
        <v>0</v>
      </c>
      <c r="CB393" s="121">
        <f>IF('Copy &amp; Paste Roster Report Here'!$A390=CB$7,IF('Copy &amp; Paste Roster Report Here'!$M390="fy",1,0),0)</f>
        <v>0</v>
      </c>
      <c r="CC393" s="121">
        <f>IF('Copy &amp; Paste Roster Report Here'!$A390=CC$7,IF('Copy &amp; Paste Roster Report Here'!$M390="fy",1,0),0)</f>
        <v>0</v>
      </c>
      <c r="CD393" s="121">
        <f>IF('Copy &amp; Paste Roster Report Here'!$A390=CD$7,IF('Copy &amp; Paste Roster Report Here'!$M390="fy",1,0),0)</f>
        <v>0</v>
      </c>
      <c r="CE393" s="121">
        <f>IF('Copy &amp; Paste Roster Report Here'!$A390=CE$7,IF('Copy &amp; Paste Roster Report Here'!$M390="fy",1,0),0)</f>
        <v>0</v>
      </c>
      <c r="CF393" s="73">
        <f t="shared" ref="CF393:CF456" si="103">SUM(BU393:CE393)</f>
        <v>0</v>
      </c>
      <c r="CG393" s="122">
        <f>IF('Copy &amp; Paste Roster Report Here'!$A390=CG$7,IF('Copy &amp; Paste Roster Report Here'!$M390="RH",1,0),0)</f>
        <v>0</v>
      </c>
      <c r="CH393" s="122">
        <f>IF('Copy &amp; Paste Roster Report Here'!$A390=CH$7,IF('Copy &amp; Paste Roster Report Here'!$M390="RH",1,0),0)</f>
        <v>0</v>
      </c>
      <c r="CI393" s="122">
        <f>IF('Copy &amp; Paste Roster Report Here'!$A390=CI$7,IF('Copy &amp; Paste Roster Report Here'!$M390="RH",1,0),0)</f>
        <v>0</v>
      </c>
      <c r="CJ393" s="122">
        <f>IF('Copy &amp; Paste Roster Report Here'!$A390=CJ$7,IF('Copy &amp; Paste Roster Report Here'!$M390="RH",1,0),0)</f>
        <v>0</v>
      </c>
      <c r="CK393" s="122">
        <f>IF('Copy &amp; Paste Roster Report Here'!$A390=CK$7,IF('Copy &amp; Paste Roster Report Here'!$M390="RH",1,0),0)</f>
        <v>0</v>
      </c>
      <c r="CL393" s="122">
        <f>IF('Copy &amp; Paste Roster Report Here'!$A390=CL$7,IF('Copy &amp; Paste Roster Report Here'!$M390="RH",1,0),0)</f>
        <v>0</v>
      </c>
      <c r="CM393" s="122">
        <f>IF('Copy &amp; Paste Roster Report Here'!$A390=CM$7,IF('Copy &amp; Paste Roster Report Here'!$M390="RH",1,0),0)</f>
        <v>0</v>
      </c>
      <c r="CN393" s="122">
        <f>IF('Copy &amp; Paste Roster Report Here'!$A390=CN$7,IF('Copy &amp; Paste Roster Report Here'!$M390="RH",1,0),0)</f>
        <v>0</v>
      </c>
      <c r="CO393" s="122">
        <f>IF('Copy &amp; Paste Roster Report Here'!$A390=CO$7,IF('Copy &amp; Paste Roster Report Here'!$M390="RH",1,0),0)</f>
        <v>0</v>
      </c>
      <c r="CP393" s="122">
        <f>IF('Copy &amp; Paste Roster Report Here'!$A390=CP$7,IF('Copy &amp; Paste Roster Report Here'!$M390="RH",1,0),0)</f>
        <v>0</v>
      </c>
      <c r="CQ393" s="122">
        <f>IF('Copy &amp; Paste Roster Report Here'!$A390=CQ$7,IF('Copy &amp; Paste Roster Report Here'!$M390="RH",1,0),0)</f>
        <v>0</v>
      </c>
      <c r="CR393" s="73">
        <f t="shared" ref="CR393:CR456" si="104">SUM(CG393:CQ393)</f>
        <v>0</v>
      </c>
      <c r="CS393" s="123">
        <f>IF('Copy &amp; Paste Roster Report Here'!$A390=CS$7,IF('Copy &amp; Paste Roster Report Here'!$M390="QT",1,0),0)</f>
        <v>0</v>
      </c>
      <c r="CT393" s="123">
        <f>IF('Copy &amp; Paste Roster Report Here'!$A390=CT$7,IF('Copy &amp; Paste Roster Report Here'!$M390="QT",1,0),0)</f>
        <v>0</v>
      </c>
      <c r="CU393" s="123">
        <f>IF('Copy &amp; Paste Roster Report Here'!$A390=CU$7,IF('Copy &amp; Paste Roster Report Here'!$M390="QT",1,0),0)</f>
        <v>0</v>
      </c>
      <c r="CV393" s="123">
        <f>IF('Copy &amp; Paste Roster Report Here'!$A390=CV$7,IF('Copy &amp; Paste Roster Report Here'!$M390="QT",1,0),0)</f>
        <v>0</v>
      </c>
      <c r="CW393" s="123">
        <f>IF('Copy &amp; Paste Roster Report Here'!$A390=CW$7,IF('Copy &amp; Paste Roster Report Here'!$M390="QT",1,0),0)</f>
        <v>0</v>
      </c>
      <c r="CX393" s="123">
        <f>IF('Copy &amp; Paste Roster Report Here'!$A390=CX$7,IF('Copy &amp; Paste Roster Report Here'!$M390="QT",1,0),0)</f>
        <v>0</v>
      </c>
      <c r="CY393" s="123">
        <f>IF('Copy &amp; Paste Roster Report Here'!$A390=CY$7,IF('Copy &amp; Paste Roster Report Here'!$M390="QT",1,0),0)</f>
        <v>0</v>
      </c>
      <c r="CZ393" s="123">
        <f>IF('Copy &amp; Paste Roster Report Here'!$A390=CZ$7,IF('Copy &amp; Paste Roster Report Here'!$M390="QT",1,0),0)</f>
        <v>0</v>
      </c>
      <c r="DA393" s="123">
        <f>IF('Copy &amp; Paste Roster Report Here'!$A390=DA$7,IF('Copy &amp; Paste Roster Report Here'!$M390="QT",1,0),0)</f>
        <v>0</v>
      </c>
      <c r="DB393" s="123">
        <f>IF('Copy &amp; Paste Roster Report Here'!$A390=DB$7,IF('Copy &amp; Paste Roster Report Here'!$M390="QT",1,0),0)</f>
        <v>0</v>
      </c>
      <c r="DC393" s="123">
        <f>IF('Copy &amp; Paste Roster Report Here'!$A390=DC$7,IF('Copy &amp; Paste Roster Report Here'!$M390="QT",1,0),0)</f>
        <v>0</v>
      </c>
      <c r="DD393" s="73">
        <f t="shared" ref="DD393:DD456" si="105">SUM(CS393:DC393)</f>
        <v>0</v>
      </c>
      <c r="DE393" s="124">
        <f>IF('Copy &amp; Paste Roster Report Here'!$A390=DE$7,IF('Copy &amp; Paste Roster Report Here'!$M390="xxxxxxxxxxx",1,0),0)</f>
        <v>0</v>
      </c>
      <c r="DF393" s="124">
        <f>IF('Copy &amp; Paste Roster Report Here'!$A390=DF$7,IF('Copy &amp; Paste Roster Report Here'!$M390="xxxxxxxxxxx",1,0),0)</f>
        <v>0</v>
      </c>
      <c r="DG393" s="124">
        <f>IF('Copy &amp; Paste Roster Report Here'!$A390=DG$7,IF('Copy &amp; Paste Roster Report Here'!$M390="xxxxxxxxxxx",1,0),0)</f>
        <v>0</v>
      </c>
      <c r="DH393" s="124">
        <f>IF('Copy &amp; Paste Roster Report Here'!$A390=DH$7,IF('Copy &amp; Paste Roster Report Here'!$M390="xxxxxxxxxxx",1,0),0)</f>
        <v>0</v>
      </c>
      <c r="DI393" s="124">
        <f>IF('Copy &amp; Paste Roster Report Here'!$A390=DI$7,IF('Copy &amp; Paste Roster Report Here'!$M390="xxxxxxxxxxx",1,0),0)</f>
        <v>0</v>
      </c>
      <c r="DJ393" s="124">
        <f>IF('Copy &amp; Paste Roster Report Here'!$A390=DJ$7,IF('Copy &amp; Paste Roster Report Here'!$M390="xxxxxxxxxxx",1,0),0)</f>
        <v>0</v>
      </c>
      <c r="DK393" s="124">
        <f>IF('Copy &amp; Paste Roster Report Here'!$A390=DK$7,IF('Copy &amp; Paste Roster Report Here'!$M390="xxxxxxxxxxx",1,0),0)</f>
        <v>0</v>
      </c>
      <c r="DL393" s="124">
        <f>IF('Copy &amp; Paste Roster Report Here'!$A390=DL$7,IF('Copy &amp; Paste Roster Report Here'!$M390="xxxxxxxxxxx",1,0),0)</f>
        <v>0</v>
      </c>
      <c r="DM393" s="124">
        <f>IF('Copy &amp; Paste Roster Report Here'!$A390=DM$7,IF('Copy &amp; Paste Roster Report Here'!$M390="xxxxxxxxxxx",1,0),0)</f>
        <v>0</v>
      </c>
      <c r="DN393" s="124">
        <f>IF('Copy &amp; Paste Roster Report Here'!$A390=DN$7,IF('Copy &amp; Paste Roster Report Here'!$M390="xxxxxxxxxxx",1,0),0)</f>
        <v>0</v>
      </c>
      <c r="DO393" s="124">
        <f>IF('Copy &amp; Paste Roster Report Here'!$A390=DO$7,IF('Copy &amp; Paste Roster Report Here'!$M390="xxxxxxxxxxx",1,0),0)</f>
        <v>0</v>
      </c>
      <c r="DP393" s="125">
        <f t="shared" ref="DP393:DP456" si="106">SUM(DE393:DO393)</f>
        <v>0</v>
      </c>
      <c r="DQ393" s="126">
        <f t="shared" ref="DQ393:DQ456" si="107">DP393+DD393+CR393+CF393+BT393+BH393+AV393</f>
        <v>0</v>
      </c>
    </row>
    <row r="394" spans="1:121" x14ac:dyDescent="0.2">
      <c r="A394" s="111">
        <f t="shared" si="93"/>
        <v>0</v>
      </c>
      <c r="B394" s="111">
        <f t="shared" si="94"/>
        <v>0</v>
      </c>
      <c r="C394" s="112">
        <f>+('Copy &amp; Paste Roster Report Here'!$P391-'Copy &amp; Paste Roster Report Here'!$O391)/30</f>
        <v>0</v>
      </c>
      <c r="D394" s="112">
        <f>+('Copy &amp; Paste Roster Report Here'!$P391-'Copy &amp; Paste Roster Report Here'!$O391)</f>
        <v>0</v>
      </c>
      <c r="E394" s="111">
        <f>'Copy &amp; Paste Roster Report Here'!N391</f>
        <v>0</v>
      </c>
      <c r="F394" s="111" t="str">
        <f t="shared" si="95"/>
        <v>N</v>
      </c>
      <c r="G394" s="111">
        <f>'Copy &amp; Paste Roster Report Here'!R391</f>
        <v>0</v>
      </c>
      <c r="H394" s="113">
        <f t="shared" si="96"/>
        <v>0</v>
      </c>
      <c r="I394" s="112">
        <f>IF(F394="N",$F$5-'Copy &amp; Paste Roster Report Here'!O391,+'Copy &amp; Paste Roster Report Here'!Q391-'Copy &amp; Paste Roster Report Here'!O391)</f>
        <v>0</v>
      </c>
      <c r="J394" s="114">
        <f t="shared" si="97"/>
        <v>0</v>
      </c>
      <c r="K394" s="114">
        <f t="shared" si="98"/>
        <v>0</v>
      </c>
      <c r="L394" s="115">
        <f>'Copy &amp; Paste Roster Report Here'!F391</f>
        <v>0</v>
      </c>
      <c r="M394" s="116">
        <f t="shared" si="99"/>
        <v>0</v>
      </c>
      <c r="N394" s="117">
        <f>IF('Copy &amp; Paste Roster Report Here'!$A391='Analytical Tests'!N$7,IF($F394="Y",+$H394*N$6,0),0)</f>
        <v>0</v>
      </c>
      <c r="O394" s="117">
        <f>IF('Copy &amp; Paste Roster Report Here'!$A391='Analytical Tests'!O$7,IF($F394="Y",+$H394*O$6,0),0)</f>
        <v>0</v>
      </c>
      <c r="P394" s="117">
        <f>IF('Copy &amp; Paste Roster Report Here'!$A391='Analytical Tests'!P$7,IF($F394="Y",+$H394*P$6,0),0)</f>
        <v>0</v>
      </c>
      <c r="Q394" s="117">
        <f>IF('Copy &amp; Paste Roster Report Here'!$A391='Analytical Tests'!Q$7,IF($F394="Y",+$H394*Q$6,0),0)</f>
        <v>0</v>
      </c>
      <c r="R394" s="117">
        <f>IF('Copy &amp; Paste Roster Report Here'!$A391='Analytical Tests'!R$7,IF($F394="Y",+$H394*R$6,0),0)</f>
        <v>0</v>
      </c>
      <c r="S394" s="117">
        <f>IF('Copy &amp; Paste Roster Report Here'!$A391='Analytical Tests'!S$7,IF($F394="Y",+$H394*S$6,0),0)</f>
        <v>0</v>
      </c>
      <c r="T394" s="117">
        <f>IF('Copy &amp; Paste Roster Report Here'!$A391='Analytical Tests'!T$7,IF($F394="Y",+$H394*T$6,0),0)</f>
        <v>0</v>
      </c>
      <c r="U394" s="117">
        <f>IF('Copy &amp; Paste Roster Report Here'!$A391='Analytical Tests'!U$7,IF($F394="Y",+$H394*U$6,0),0)</f>
        <v>0</v>
      </c>
      <c r="V394" s="117">
        <f>IF('Copy &amp; Paste Roster Report Here'!$A391='Analytical Tests'!V$7,IF($F394="Y",+$H394*V$6,0),0)</f>
        <v>0</v>
      </c>
      <c r="W394" s="117">
        <f>IF('Copy &amp; Paste Roster Report Here'!$A391='Analytical Tests'!W$7,IF($F394="Y",+$H394*W$6,0),0)</f>
        <v>0</v>
      </c>
      <c r="X394" s="117">
        <f>IF('Copy &amp; Paste Roster Report Here'!$A391='Analytical Tests'!X$7,IF($F394="Y",+$H394*X$6,0),0)</f>
        <v>0</v>
      </c>
      <c r="Y394" s="117" t="b">
        <f>IF('Copy &amp; Paste Roster Report Here'!$A391='Analytical Tests'!Y$7,IF($F394="N",IF($J394&gt;=$C394,Y$6,+($I394/$D394)*Y$6),0))</f>
        <v>0</v>
      </c>
      <c r="Z394" s="117" t="b">
        <f>IF('Copy &amp; Paste Roster Report Here'!$A391='Analytical Tests'!Z$7,IF($F394="N",IF($J394&gt;=$C394,Z$6,+($I394/$D394)*Z$6),0))</f>
        <v>0</v>
      </c>
      <c r="AA394" s="117" t="b">
        <f>IF('Copy &amp; Paste Roster Report Here'!$A391='Analytical Tests'!AA$7,IF($F394="N",IF($J394&gt;=$C394,AA$6,+($I394/$D394)*AA$6),0))</f>
        <v>0</v>
      </c>
      <c r="AB394" s="117" t="b">
        <f>IF('Copy &amp; Paste Roster Report Here'!$A391='Analytical Tests'!AB$7,IF($F394="N",IF($J394&gt;=$C394,AB$6,+($I394/$D394)*AB$6),0))</f>
        <v>0</v>
      </c>
      <c r="AC394" s="117" t="b">
        <f>IF('Copy &amp; Paste Roster Report Here'!$A391='Analytical Tests'!AC$7,IF($F394="N",IF($J394&gt;=$C394,AC$6,+($I394/$D394)*AC$6),0))</f>
        <v>0</v>
      </c>
      <c r="AD394" s="117" t="b">
        <f>IF('Copy &amp; Paste Roster Report Here'!$A391='Analytical Tests'!AD$7,IF($F394="N",IF($J394&gt;=$C394,AD$6,+($I394/$D394)*AD$6),0))</f>
        <v>0</v>
      </c>
      <c r="AE394" s="117" t="b">
        <f>IF('Copy &amp; Paste Roster Report Here'!$A391='Analytical Tests'!AE$7,IF($F394="N",IF($J394&gt;=$C394,AE$6,+($I394/$D394)*AE$6),0))</f>
        <v>0</v>
      </c>
      <c r="AF394" s="117" t="b">
        <f>IF('Copy &amp; Paste Roster Report Here'!$A391='Analytical Tests'!AF$7,IF($F394="N",IF($J394&gt;=$C394,AF$6,+($I394/$D394)*AF$6),0))</f>
        <v>0</v>
      </c>
      <c r="AG394" s="117" t="b">
        <f>IF('Copy &amp; Paste Roster Report Here'!$A391='Analytical Tests'!AG$7,IF($F394="N",IF($J394&gt;=$C394,AG$6,+($I394/$D394)*AG$6),0))</f>
        <v>0</v>
      </c>
      <c r="AH394" s="117" t="b">
        <f>IF('Copy &amp; Paste Roster Report Here'!$A391='Analytical Tests'!AH$7,IF($F394="N",IF($J394&gt;=$C394,AH$6,+($I394/$D394)*AH$6),0))</f>
        <v>0</v>
      </c>
      <c r="AI394" s="117" t="b">
        <f>IF('Copy &amp; Paste Roster Report Here'!$A391='Analytical Tests'!AI$7,IF($F394="N",IF($J394&gt;=$C394,AI$6,+($I394/$D394)*AI$6),0))</f>
        <v>0</v>
      </c>
      <c r="AJ394" s="79"/>
      <c r="AK394" s="118">
        <f>IF('Copy &amp; Paste Roster Report Here'!$A391=AK$7,IF('Copy &amp; Paste Roster Report Here'!$M391="FT",1,0),0)</f>
        <v>0</v>
      </c>
      <c r="AL394" s="118">
        <f>IF('Copy &amp; Paste Roster Report Here'!$A391=AL$7,IF('Copy &amp; Paste Roster Report Here'!$M391="FT",1,0),0)</f>
        <v>0</v>
      </c>
      <c r="AM394" s="118">
        <f>IF('Copy &amp; Paste Roster Report Here'!$A391=AM$7,IF('Copy &amp; Paste Roster Report Here'!$M391="FT",1,0),0)</f>
        <v>0</v>
      </c>
      <c r="AN394" s="118">
        <f>IF('Copy &amp; Paste Roster Report Here'!$A391=AN$7,IF('Copy &amp; Paste Roster Report Here'!$M391="FT",1,0),0)</f>
        <v>0</v>
      </c>
      <c r="AO394" s="118">
        <f>IF('Copy &amp; Paste Roster Report Here'!$A391=AO$7,IF('Copy &amp; Paste Roster Report Here'!$M391="FT",1,0),0)</f>
        <v>0</v>
      </c>
      <c r="AP394" s="118">
        <f>IF('Copy &amp; Paste Roster Report Here'!$A391=AP$7,IF('Copy &amp; Paste Roster Report Here'!$M391="FT",1,0),0)</f>
        <v>0</v>
      </c>
      <c r="AQ394" s="118">
        <f>IF('Copy &amp; Paste Roster Report Here'!$A391=AQ$7,IF('Copy &amp; Paste Roster Report Here'!$M391="FT",1,0),0)</f>
        <v>0</v>
      </c>
      <c r="AR394" s="118">
        <f>IF('Copy &amp; Paste Roster Report Here'!$A391=AR$7,IF('Copy &amp; Paste Roster Report Here'!$M391="FT",1,0),0)</f>
        <v>0</v>
      </c>
      <c r="AS394" s="118">
        <f>IF('Copy &amp; Paste Roster Report Here'!$A391=AS$7,IF('Copy &amp; Paste Roster Report Here'!$M391="FT",1,0),0)</f>
        <v>0</v>
      </c>
      <c r="AT394" s="118">
        <f>IF('Copy &amp; Paste Roster Report Here'!$A391=AT$7,IF('Copy &amp; Paste Roster Report Here'!$M391="FT",1,0),0)</f>
        <v>0</v>
      </c>
      <c r="AU394" s="118">
        <f>IF('Copy &amp; Paste Roster Report Here'!$A391=AU$7,IF('Copy &amp; Paste Roster Report Here'!$M391="FT",1,0),0)</f>
        <v>0</v>
      </c>
      <c r="AV394" s="73">
        <f t="shared" si="100"/>
        <v>0</v>
      </c>
      <c r="AW394" s="119">
        <f>IF('Copy &amp; Paste Roster Report Here'!$A391=AW$7,IF('Copy &amp; Paste Roster Report Here'!$M391="HT",1,0),0)</f>
        <v>0</v>
      </c>
      <c r="AX394" s="119">
        <f>IF('Copy &amp; Paste Roster Report Here'!$A391=AX$7,IF('Copy &amp; Paste Roster Report Here'!$M391="HT",1,0),0)</f>
        <v>0</v>
      </c>
      <c r="AY394" s="119">
        <f>IF('Copy &amp; Paste Roster Report Here'!$A391=AY$7,IF('Copy &amp; Paste Roster Report Here'!$M391="HT",1,0),0)</f>
        <v>0</v>
      </c>
      <c r="AZ394" s="119">
        <f>IF('Copy &amp; Paste Roster Report Here'!$A391=AZ$7,IF('Copy &amp; Paste Roster Report Here'!$M391="HT",1,0),0)</f>
        <v>0</v>
      </c>
      <c r="BA394" s="119">
        <f>IF('Copy &amp; Paste Roster Report Here'!$A391=BA$7,IF('Copy &amp; Paste Roster Report Here'!$M391="HT",1,0),0)</f>
        <v>0</v>
      </c>
      <c r="BB394" s="119">
        <f>IF('Copy &amp; Paste Roster Report Here'!$A391=BB$7,IF('Copy &amp; Paste Roster Report Here'!$M391="HT",1,0),0)</f>
        <v>0</v>
      </c>
      <c r="BC394" s="119">
        <f>IF('Copy &amp; Paste Roster Report Here'!$A391=BC$7,IF('Copy &amp; Paste Roster Report Here'!$M391="HT",1,0),0)</f>
        <v>0</v>
      </c>
      <c r="BD394" s="119">
        <f>IF('Copy &amp; Paste Roster Report Here'!$A391=BD$7,IF('Copy &amp; Paste Roster Report Here'!$M391="HT",1,0),0)</f>
        <v>0</v>
      </c>
      <c r="BE394" s="119">
        <f>IF('Copy &amp; Paste Roster Report Here'!$A391=BE$7,IF('Copy &amp; Paste Roster Report Here'!$M391="HT",1,0),0)</f>
        <v>0</v>
      </c>
      <c r="BF394" s="119">
        <f>IF('Copy &amp; Paste Roster Report Here'!$A391=BF$7,IF('Copy &amp; Paste Roster Report Here'!$M391="HT",1,0),0)</f>
        <v>0</v>
      </c>
      <c r="BG394" s="119">
        <f>IF('Copy &amp; Paste Roster Report Here'!$A391=BG$7,IF('Copy &amp; Paste Roster Report Here'!$M391="HT",1,0),0)</f>
        <v>0</v>
      </c>
      <c r="BH394" s="73">
        <f t="shared" si="101"/>
        <v>0</v>
      </c>
      <c r="BI394" s="120">
        <f>IF('Copy &amp; Paste Roster Report Here'!$A391=BI$7,IF('Copy &amp; Paste Roster Report Here'!$M391="MT",1,0),0)</f>
        <v>0</v>
      </c>
      <c r="BJ394" s="120">
        <f>IF('Copy &amp; Paste Roster Report Here'!$A391=BJ$7,IF('Copy &amp; Paste Roster Report Here'!$M391="MT",1,0),0)</f>
        <v>0</v>
      </c>
      <c r="BK394" s="120">
        <f>IF('Copy &amp; Paste Roster Report Here'!$A391=BK$7,IF('Copy &amp; Paste Roster Report Here'!$M391="MT",1,0),0)</f>
        <v>0</v>
      </c>
      <c r="BL394" s="120">
        <f>IF('Copy &amp; Paste Roster Report Here'!$A391=BL$7,IF('Copy &amp; Paste Roster Report Here'!$M391="MT",1,0),0)</f>
        <v>0</v>
      </c>
      <c r="BM394" s="120">
        <f>IF('Copy &amp; Paste Roster Report Here'!$A391=BM$7,IF('Copy &amp; Paste Roster Report Here'!$M391="MT",1,0),0)</f>
        <v>0</v>
      </c>
      <c r="BN394" s="120">
        <f>IF('Copy &amp; Paste Roster Report Here'!$A391=BN$7,IF('Copy &amp; Paste Roster Report Here'!$M391="MT",1,0),0)</f>
        <v>0</v>
      </c>
      <c r="BO394" s="120">
        <f>IF('Copy &amp; Paste Roster Report Here'!$A391=BO$7,IF('Copy &amp; Paste Roster Report Here'!$M391="MT",1,0),0)</f>
        <v>0</v>
      </c>
      <c r="BP394" s="120">
        <f>IF('Copy &amp; Paste Roster Report Here'!$A391=BP$7,IF('Copy &amp; Paste Roster Report Here'!$M391="MT",1,0),0)</f>
        <v>0</v>
      </c>
      <c r="BQ394" s="120">
        <f>IF('Copy &amp; Paste Roster Report Here'!$A391=BQ$7,IF('Copy &amp; Paste Roster Report Here'!$M391="MT",1,0),0)</f>
        <v>0</v>
      </c>
      <c r="BR394" s="120">
        <f>IF('Copy &amp; Paste Roster Report Here'!$A391=BR$7,IF('Copy &amp; Paste Roster Report Here'!$M391="MT",1,0),0)</f>
        <v>0</v>
      </c>
      <c r="BS394" s="120">
        <f>IF('Copy &amp; Paste Roster Report Here'!$A391=BS$7,IF('Copy &amp; Paste Roster Report Here'!$M391="MT",1,0),0)</f>
        <v>0</v>
      </c>
      <c r="BT394" s="73">
        <f t="shared" si="102"/>
        <v>0</v>
      </c>
      <c r="BU394" s="121">
        <f>IF('Copy &amp; Paste Roster Report Here'!$A391=BU$7,IF('Copy &amp; Paste Roster Report Here'!$M391="fy",1,0),0)</f>
        <v>0</v>
      </c>
      <c r="BV394" s="121">
        <f>IF('Copy &amp; Paste Roster Report Here'!$A391=BV$7,IF('Copy &amp; Paste Roster Report Here'!$M391="fy",1,0),0)</f>
        <v>0</v>
      </c>
      <c r="BW394" s="121">
        <f>IF('Copy &amp; Paste Roster Report Here'!$A391=BW$7,IF('Copy &amp; Paste Roster Report Here'!$M391="fy",1,0),0)</f>
        <v>0</v>
      </c>
      <c r="BX394" s="121">
        <f>IF('Copy &amp; Paste Roster Report Here'!$A391=BX$7,IF('Copy &amp; Paste Roster Report Here'!$M391="fy",1,0),0)</f>
        <v>0</v>
      </c>
      <c r="BY394" s="121">
        <f>IF('Copy &amp; Paste Roster Report Here'!$A391=BY$7,IF('Copy &amp; Paste Roster Report Here'!$M391="fy",1,0),0)</f>
        <v>0</v>
      </c>
      <c r="BZ394" s="121">
        <f>IF('Copy &amp; Paste Roster Report Here'!$A391=BZ$7,IF('Copy &amp; Paste Roster Report Here'!$M391="fy",1,0),0)</f>
        <v>0</v>
      </c>
      <c r="CA394" s="121">
        <f>IF('Copy &amp; Paste Roster Report Here'!$A391=CA$7,IF('Copy &amp; Paste Roster Report Here'!$M391="fy",1,0),0)</f>
        <v>0</v>
      </c>
      <c r="CB394" s="121">
        <f>IF('Copy &amp; Paste Roster Report Here'!$A391=CB$7,IF('Copy &amp; Paste Roster Report Here'!$M391="fy",1,0),0)</f>
        <v>0</v>
      </c>
      <c r="CC394" s="121">
        <f>IF('Copy &amp; Paste Roster Report Here'!$A391=CC$7,IF('Copy &amp; Paste Roster Report Here'!$M391="fy",1,0),0)</f>
        <v>0</v>
      </c>
      <c r="CD394" s="121">
        <f>IF('Copy &amp; Paste Roster Report Here'!$A391=CD$7,IF('Copy &amp; Paste Roster Report Here'!$M391="fy",1,0),0)</f>
        <v>0</v>
      </c>
      <c r="CE394" s="121">
        <f>IF('Copy &amp; Paste Roster Report Here'!$A391=CE$7,IF('Copy &amp; Paste Roster Report Here'!$M391="fy",1,0),0)</f>
        <v>0</v>
      </c>
      <c r="CF394" s="73">
        <f t="shared" si="103"/>
        <v>0</v>
      </c>
      <c r="CG394" s="122">
        <f>IF('Copy &amp; Paste Roster Report Here'!$A391=CG$7,IF('Copy &amp; Paste Roster Report Here'!$M391="RH",1,0),0)</f>
        <v>0</v>
      </c>
      <c r="CH394" s="122">
        <f>IF('Copy &amp; Paste Roster Report Here'!$A391=CH$7,IF('Copy &amp; Paste Roster Report Here'!$M391="RH",1,0),0)</f>
        <v>0</v>
      </c>
      <c r="CI394" s="122">
        <f>IF('Copy &amp; Paste Roster Report Here'!$A391=CI$7,IF('Copy &amp; Paste Roster Report Here'!$M391="RH",1,0),0)</f>
        <v>0</v>
      </c>
      <c r="CJ394" s="122">
        <f>IF('Copy &amp; Paste Roster Report Here'!$A391=CJ$7,IF('Copy &amp; Paste Roster Report Here'!$M391="RH",1,0),0)</f>
        <v>0</v>
      </c>
      <c r="CK394" s="122">
        <f>IF('Copy &amp; Paste Roster Report Here'!$A391=CK$7,IF('Copy &amp; Paste Roster Report Here'!$M391="RH",1,0),0)</f>
        <v>0</v>
      </c>
      <c r="CL394" s="122">
        <f>IF('Copy &amp; Paste Roster Report Here'!$A391=CL$7,IF('Copy &amp; Paste Roster Report Here'!$M391="RH",1,0),0)</f>
        <v>0</v>
      </c>
      <c r="CM394" s="122">
        <f>IF('Copy &amp; Paste Roster Report Here'!$A391=CM$7,IF('Copy &amp; Paste Roster Report Here'!$M391="RH",1,0),0)</f>
        <v>0</v>
      </c>
      <c r="CN394" s="122">
        <f>IF('Copy &amp; Paste Roster Report Here'!$A391=CN$7,IF('Copy &amp; Paste Roster Report Here'!$M391="RH",1,0),0)</f>
        <v>0</v>
      </c>
      <c r="CO394" s="122">
        <f>IF('Copy &amp; Paste Roster Report Here'!$A391=CO$7,IF('Copy &amp; Paste Roster Report Here'!$M391="RH",1,0),0)</f>
        <v>0</v>
      </c>
      <c r="CP394" s="122">
        <f>IF('Copy &amp; Paste Roster Report Here'!$A391=CP$7,IF('Copy &amp; Paste Roster Report Here'!$M391="RH",1,0),0)</f>
        <v>0</v>
      </c>
      <c r="CQ394" s="122">
        <f>IF('Copy &amp; Paste Roster Report Here'!$A391=CQ$7,IF('Copy &amp; Paste Roster Report Here'!$M391="RH",1,0),0)</f>
        <v>0</v>
      </c>
      <c r="CR394" s="73">
        <f t="shared" si="104"/>
        <v>0</v>
      </c>
      <c r="CS394" s="123">
        <f>IF('Copy &amp; Paste Roster Report Here'!$A391=CS$7,IF('Copy &amp; Paste Roster Report Here'!$M391="QT",1,0),0)</f>
        <v>0</v>
      </c>
      <c r="CT394" s="123">
        <f>IF('Copy &amp; Paste Roster Report Here'!$A391=CT$7,IF('Copy &amp; Paste Roster Report Here'!$M391="QT",1,0),0)</f>
        <v>0</v>
      </c>
      <c r="CU394" s="123">
        <f>IF('Copy &amp; Paste Roster Report Here'!$A391=CU$7,IF('Copy &amp; Paste Roster Report Here'!$M391="QT",1,0),0)</f>
        <v>0</v>
      </c>
      <c r="CV394" s="123">
        <f>IF('Copy &amp; Paste Roster Report Here'!$A391=CV$7,IF('Copy &amp; Paste Roster Report Here'!$M391="QT",1,0),0)</f>
        <v>0</v>
      </c>
      <c r="CW394" s="123">
        <f>IF('Copy &amp; Paste Roster Report Here'!$A391=CW$7,IF('Copy &amp; Paste Roster Report Here'!$M391="QT",1,0),0)</f>
        <v>0</v>
      </c>
      <c r="CX394" s="123">
        <f>IF('Copy &amp; Paste Roster Report Here'!$A391=CX$7,IF('Copy &amp; Paste Roster Report Here'!$M391="QT",1,0),0)</f>
        <v>0</v>
      </c>
      <c r="CY394" s="123">
        <f>IF('Copy &amp; Paste Roster Report Here'!$A391=CY$7,IF('Copy &amp; Paste Roster Report Here'!$M391="QT",1,0),0)</f>
        <v>0</v>
      </c>
      <c r="CZ394" s="123">
        <f>IF('Copy &amp; Paste Roster Report Here'!$A391=CZ$7,IF('Copy &amp; Paste Roster Report Here'!$M391="QT",1,0),0)</f>
        <v>0</v>
      </c>
      <c r="DA394" s="123">
        <f>IF('Copy &amp; Paste Roster Report Here'!$A391=DA$7,IF('Copy &amp; Paste Roster Report Here'!$M391="QT",1,0),0)</f>
        <v>0</v>
      </c>
      <c r="DB394" s="123">
        <f>IF('Copy &amp; Paste Roster Report Here'!$A391=DB$7,IF('Copy &amp; Paste Roster Report Here'!$M391="QT",1,0),0)</f>
        <v>0</v>
      </c>
      <c r="DC394" s="123">
        <f>IF('Copy &amp; Paste Roster Report Here'!$A391=DC$7,IF('Copy &amp; Paste Roster Report Here'!$M391="QT",1,0),0)</f>
        <v>0</v>
      </c>
      <c r="DD394" s="73">
        <f t="shared" si="105"/>
        <v>0</v>
      </c>
      <c r="DE394" s="124">
        <f>IF('Copy &amp; Paste Roster Report Here'!$A391=DE$7,IF('Copy &amp; Paste Roster Report Here'!$M391="xxxxxxxxxxx",1,0),0)</f>
        <v>0</v>
      </c>
      <c r="DF394" s="124">
        <f>IF('Copy &amp; Paste Roster Report Here'!$A391=DF$7,IF('Copy &amp; Paste Roster Report Here'!$M391="xxxxxxxxxxx",1,0),0)</f>
        <v>0</v>
      </c>
      <c r="DG394" s="124">
        <f>IF('Copy &amp; Paste Roster Report Here'!$A391=DG$7,IF('Copy &amp; Paste Roster Report Here'!$M391="xxxxxxxxxxx",1,0),0)</f>
        <v>0</v>
      </c>
      <c r="DH394" s="124">
        <f>IF('Copy &amp; Paste Roster Report Here'!$A391=DH$7,IF('Copy &amp; Paste Roster Report Here'!$M391="xxxxxxxxxxx",1,0),0)</f>
        <v>0</v>
      </c>
      <c r="DI394" s="124">
        <f>IF('Copy &amp; Paste Roster Report Here'!$A391=DI$7,IF('Copy &amp; Paste Roster Report Here'!$M391="xxxxxxxxxxx",1,0),0)</f>
        <v>0</v>
      </c>
      <c r="DJ394" s="124">
        <f>IF('Copy &amp; Paste Roster Report Here'!$A391=DJ$7,IF('Copy &amp; Paste Roster Report Here'!$M391="xxxxxxxxxxx",1,0),0)</f>
        <v>0</v>
      </c>
      <c r="DK394" s="124">
        <f>IF('Copy &amp; Paste Roster Report Here'!$A391=DK$7,IF('Copy &amp; Paste Roster Report Here'!$M391="xxxxxxxxxxx",1,0),0)</f>
        <v>0</v>
      </c>
      <c r="DL394" s="124">
        <f>IF('Copy &amp; Paste Roster Report Here'!$A391=DL$7,IF('Copy &amp; Paste Roster Report Here'!$M391="xxxxxxxxxxx",1,0),0)</f>
        <v>0</v>
      </c>
      <c r="DM394" s="124">
        <f>IF('Copy &amp; Paste Roster Report Here'!$A391=DM$7,IF('Copy &amp; Paste Roster Report Here'!$M391="xxxxxxxxxxx",1,0),0)</f>
        <v>0</v>
      </c>
      <c r="DN394" s="124">
        <f>IF('Copy &amp; Paste Roster Report Here'!$A391=DN$7,IF('Copy &amp; Paste Roster Report Here'!$M391="xxxxxxxxxxx",1,0),0)</f>
        <v>0</v>
      </c>
      <c r="DO394" s="124">
        <f>IF('Copy &amp; Paste Roster Report Here'!$A391=DO$7,IF('Copy &amp; Paste Roster Report Here'!$M391="xxxxxxxxxxx",1,0),0)</f>
        <v>0</v>
      </c>
      <c r="DP394" s="125">
        <f t="shared" si="106"/>
        <v>0</v>
      </c>
      <c r="DQ394" s="126">
        <f t="shared" si="107"/>
        <v>0</v>
      </c>
    </row>
    <row r="395" spans="1:121" x14ac:dyDescent="0.2">
      <c r="A395" s="111">
        <f t="shared" si="93"/>
        <v>0</v>
      </c>
      <c r="B395" s="111">
        <f t="shared" si="94"/>
        <v>0</v>
      </c>
      <c r="C395" s="112">
        <f>+('Copy &amp; Paste Roster Report Here'!$P392-'Copy &amp; Paste Roster Report Here'!$O392)/30</f>
        <v>0</v>
      </c>
      <c r="D395" s="112">
        <f>+('Copy &amp; Paste Roster Report Here'!$P392-'Copy &amp; Paste Roster Report Here'!$O392)</f>
        <v>0</v>
      </c>
      <c r="E395" s="111">
        <f>'Copy &amp; Paste Roster Report Here'!N392</f>
        <v>0</v>
      </c>
      <c r="F395" s="111" t="str">
        <f t="shared" si="95"/>
        <v>N</v>
      </c>
      <c r="G395" s="111">
        <f>'Copy &amp; Paste Roster Report Here'!R392</f>
        <v>0</v>
      </c>
      <c r="H395" s="113">
        <f t="shared" si="96"/>
        <v>0</v>
      </c>
      <c r="I395" s="112">
        <f>IF(F395="N",$F$5-'Copy &amp; Paste Roster Report Here'!O392,+'Copy &amp; Paste Roster Report Here'!Q392-'Copy &amp; Paste Roster Report Here'!O392)</f>
        <v>0</v>
      </c>
      <c r="J395" s="114">
        <f t="shared" si="97"/>
        <v>0</v>
      </c>
      <c r="K395" s="114">
        <f t="shared" si="98"/>
        <v>0</v>
      </c>
      <c r="L395" s="115">
        <f>'Copy &amp; Paste Roster Report Here'!F392</f>
        <v>0</v>
      </c>
      <c r="M395" s="116">
        <f t="shared" si="99"/>
        <v>0</v>
      </c>
      <c r="N395" s="117">
        <f>IF('Copy &amp; Paste Roster Report Here'!$A392='Analytical Tests'!N$7,IF($F395="Y",+$H395*N$6,0),0)</f>
        <v>0</v>
      </c>
      <c r="O395" s="117">
        <f>IF('Copy &amp; Paste Roster Report Here'!$A392='Analytical Tests'!O$7,IF($F395="Y",+$H395*O$6,0),0)</f>
        <v>0</v>
      </c>
      <c r="P395" s="117">
        <f>IF('Copy &amp; Paste Roster Report Here'!$A392='Analytical Tests'!P$7,IF($F395="Y",+$H395*P$6,0),0)</f>
        <v>0</v>
      </c>
      <c r="Q395" s="117">
        <f>IF('Copy &amp; Paste Roster Report Here'!$A392='Analytical Tests'!Q$7,IF($F395="Y",+$H395*Q$6,0),0)</f>
        <v>0</v>
      </c>
      <c r="R395" s="117">
        <f>IF('Copy &amp; Paste Roster Report Here'!$A392='Analytical Tests'!R$7,IF($F395="Y",+$H395*R$6,0),0)</f>
        <v>0</v>
      </c>
      <c r="S395" s="117">
        <f>IF('Copy &amp; Paste Roster Report Here'!$A392='Analytical Tests'!S$7,IF($F395="Y",+$H395*S$6,0),0)</f>
        <v>0</v>
      </c>
      <c r="T395" s="117">
        <f>IF('Copy &amp; Paste Roster Report Here'!$A392='Analytical Tests'!T$7,IF($F395="Y",+$H395*T$6,0),0)</f>
        <v>0</v>
      </c>
      <c r="U395" s="117">
        <f>IF('Copy &amp; Paste Roster Report Here'!$A392='Analytical Tests'!U$7,IF($F395="Y",+$H395*U$6,0),0)</f>
        <v>0</v>
      </c>
      <c r="V395" s="117">
        <f>IF('Copy &amp; Paste Roster Report Here'!$A392='Analytical Tests'!V$7,IF($F395="Y",+$H395*V$6,0),0)</f>
        <v>0</v>
      </c>
      <c r="W395" s="117">
        <f>IF('Copy &amp; Paste Roster Report Here'!$A392='Analytical Tests'!W$7,IF($F395="Y",+$H395*W$6,0),0)</f>
        <v>0</v>
      </c>
      <c r="X395" s="117">
        <f>IF('Copy &amp; Paste Roster Report Here'!$A392='Analytical Tests'!X$7,IF($F395="Y",+$H395*X$6,0),0)</f>
        <v>0</v>
      </c>
      <c r="Y395" s="117" t="b">
        <f>IF('Copy &amp; Paste Roster Report Here'!$A392='Analytical Tests'!Y$7,IF($F395="N",IF($J395&gt;=$C395,Y$6,+($I395/$D395)*Y$6),0))</f>
        <v>0</v>
      </c>
      <c r="Z395" s="117" t="b">
        <f>IF('Copy &amp; Paste Roster Report Here'!$A392='Analytical Tests'!Z$7,IF($F395="N",IF($J395&gt;=$C395,Z$6,+($I395/$D395)*Z$6),0))</f>
        <v>0</v>
      </c>
      <c r="AA395" s="117" t="b">
        <f>IF('Copy &amp; Paste Roster Report Here'!$A392='Analytical Tests'!AA$7,IF($F395="N",IF($J395&gt;=$C395,AA$6,+($I395/$D395)*AA$6),0))</f>
        <v>0</v>
      </c>
      <c r="AB395" s="117" t="b">
        <f>IF('Copy &amp; Paste Roster Report Here'!$A392='Analytical Tests'!AB$7,IF($F395="N",IF($J395&gt;=$C395,AB$6,+($I395/$D395)*AB$6),0))</f>
        <v>0</v>
      </c>
      <c r="AC395" s="117" t="b">
        <f>IF('Copy &amp; Paste Roster Report Here'!$A392='Analytical Tests'!AC$7,IF($F395="N",IF($J395&gt;=$C395,AC$6,+($I395/$D395)*AC$6),0))</f>
        <v>0</v>
      </c>
      <c r="AD395" s="117" t="b">
        <f>IF('Copy &amp; Paste Roster Report Here'!$A392='Analytical Tests'!AD$7,IF($F395="N",IF($J395&gt;=$C395,AD$6,+($I395/$D395)*AD$6),0))</f>
        <v>0</v>
      </c>
      <c r="AE395" s="117" t="b">
        <f>IF('Copy &amp; Paste Roster Report Here'!$A392='Analytical Tests'!AE$7,IF($F395="N",IF($J395&gt;=$C395,AE$6,+($I395/$D395)*AE$6),0))</f>
        <v>0</v>
      </c>
      <c r="AF395" s="117" t="b">
        <f>IF('Copy &amp; Paste Roster Report Here'!$A392='Analytical Tests'!AF$7,IF($F395="N",IF($J395&gt;=$C395,AF$6,+($I395/$D395)*AF$6),0))</f>
        <v>0</v>
      </c>
      <c r="AG395" s="117" t="b">
        <f>IF('Copy &amp; Paste Roster Report Here'!$A392='Analytical Tests'!AG$7,IF($F395="N",IF($J395&gt;=$C395,AG$6,+($I395/$D395)*AG$6),0))</f>
        <v>0</v>
      </c>
      <c r="AH395" s="117" t="b">
        <f>IF('Copy &amp; Paste Roster Report Here'!$A392='Analytical Tests'!AH$7,IF($F395="N",IF($J395&gt;=$C395,AH$6,+($I395/$D395)*AH$6),0))</f>
        <v>0</v>
      </c>
      <c r="AI395" s="117" t="b">
        <f>IF('Copy &amp; Paste Roster Report Here'!$A392='Analytical Tests'!AI$7,IF($F395="N",IF($J395&gt;=$C395,AI$6,+($I395/$D395)*AI$6),0))</f>
        <v>0</v>
      </c>
      <c r="AJ395" s="79"/>
      <c r="AK395" s="118">
        <f>IF('Copy &amp; Paste Roster Report Here'!$A392=AK$7,IF('Copy &amp; Paste Roster Report Here'!$M392="FT",1,0),0)</f>
        <v>0</v>
      </c>
      <c r="AL395" s="118">
        <f>IF('Copy &amp; Paste Roster Report Here'!$A392=AL$7,IF('Copy &amp; Paste Roster Report Here'!$M392="FT",1,0),0)</f>
        <v>0</v>
      </c>
      <c r="AM395" s="118">
        <f>IF('Copy &amp; Paste Roster Report Here'!$A392=AM$7,IF('Copy &amp; Paste Roster Report Here'!$M392="FT",1,0),0)</f>
        <v>0</v>
      </c>
      <c r="AN395" s="118">
        <f>IF('Copy &amp; Paste Roster Report Here'!$A392=AN$7,IF('Copy &amp; Paste Roster Report Here'!$M392="FT",1,0),0)</f>
        <v>0</v>
      </c>
      <c r="AO395" s="118">
        <f>IF('Copy &amp; Paste Roster Report Here'!$A392=AO$7,IF('Copy &amp; Paste Roster Report Here'!$M392="FT",1,0),0)</f>
        <v>0</v>
      </c>
      <c r="AP395" s="118">
        <f>IF('Copy &amp; Paste Roster Report Here'!$A392=AP$7,IF('Copy &amp; Paste Roster Report Here'!$M392="FT",1,0),0)</f>
        <v>0</v>
      </c>
      <c r="AQ395" s="118">
        <f>IF('Copy &amp; Paste Roster Report Here'!$A392=AQ$7,IF('Copy &amp; Paste Roster Report Here'!$M392="FT",1,0),0)</f>
        <v>0</v>
      </c>
      <c r="AR395" s="118">
        <f>IF('Copy &amp; Paste Roster Report Here'!$A392=AR$7,IF('Copy &amp; Paste Roster Report Here'!$M392="FT",1,0),0)</f>
        <v>0</v>
      </c>
      <c r="AS395" s="118">
        <f>IF('Copy &amp; Paste Roster Report Here'!$A392=AS$7,IF('Copy &amp; Paste Roster Report Here'!$M392="FT",1,0),0)</f>
        <v>0</v>
      </c>
      <c r="AT395" s="118">
        <f>IF('Copy &amp; Paste Roster Report Here'!$A392=AT$7,IF('Copy &amp; Paste Roster Report Here'!$M392="FT",1,0),0)</f>
        <v>0</v>
      </c>
      <c r="AU395" s="118">
        <f>IF('Copy &amp; Paste Roster Report Here'!$A392=AU$7,IF('Copy &amp; Paste Roster Report Here'!$M392="FT",1,0),0)</f>
        <v>0</v>
      </c>
      <c r="AV395" s="73">
        <f t="shared" si="100"/>
        <v>0</v>
      </c>
      <c r="AW395" s="119">
        <f>IF('Copy &amp; Paste Roster Report Here'!$A392=AW$7,IF('Copy &amp; Paste Roster Report Here'!$M392="HT",1,0),0)</f>
        <v>0</v>
      </c>
      <c r="AX395" s="119">
        <f>IF('Copy &amp; Paste Roster Report Here'!$A392=AX$7,IF('Copy &amp; Paste Roster Report Here'!$M392="HT",1,0),0)</f>
        <v>0</v>
      </c>
      <c r="AY395" s="119">
        <f>IF('Copy &amp; Paste Roster Report Here'!$A392=AY$7,IF('Copy &amp; Paste Roster Report Here'!$M392="HT",1,0),0)</f>
        <v>0</v>
      </c>
      <c r="AZ395" s="119">
        <f>IF('Copy &amp; Paste Roster Report Here'!$A392=AZ$7,IF('Copy &amp; Paste Roster Report Here'!$M392="HT",1,0),0)</f>
        <v>0</v>
      </c>
      <c r="BA395" s="119">
        <f>IF('Copy &amp; Paste Roster Report Here'!$A392=BA$7,IF('Copy &amp; Paste Roster Report Here'!$M392="HT",1,0),0)</f>
        <v>0</v>
      </c>
      <c r="BB395" s="119">
        <f>IF('Copy &amp; Paste Roster Report Here'!$A392=BB$7,IF('Copy &amp; Paste Roster Report Here'!$M392="HT",1,0),0)</f>
        <v>0</v>
      </c>
      <c r="BC395" s="119">
        <f>IF('Copy &amp; Paste Roster Report Here'!$A392=BC$7,IF('Copy &amp; Paste Roster Report Here'!$M392="HT",1,0),0)</f>
        <v>0</v>
      </c>
      <c r="BD395" s="119">
        <f>IF('Copy &amp; Paste Roster Report Here'!$A392=BD$7,IF('Copy &amp; Paste Roster Report Here'!$M392="HT",1,0),0)</f>
        <v>0</v>
      </c>
      <c r="BE395" s="119">
        <f>IF('Copy &amp; Paste Roster Report Here'!$A392=BE$7,IF('Copy &amp; Paste Roster Report Here'!$M392="HT",1,0),0)</f>
        <v>0</v>
      </c>
      <c r="BF395" s="119">
        <f>IF('Copy &amp; Paste Roster Report Here'!$A392=BF$7,IF('Copy &amp; Paste Roster Report Here'!$M392="HT",1,0),0)</f>
        <v>0</v>
      </c>
      <c r="BG395" s="119">
        <f>IF('Copy &amp; Paste Roster Report Here'!$A392=BG$7,IF('Copy &amp; Paste Roster Report Here'!$M392="HT",1,0),0)</f>
        <v>0</v>
      </c>
      <c r="BH395" s="73">
        <f t="shared" si="101"/>
        <v>0</v>
      </c>
      <c r="BI395" s="120">
        <f>IF('Copy &amp; Paste Roster Report Here'!$A392=BI$7,IF('Copy &amp; Paste Roster Report Here'!$M392="MT",1,0),0)</f>
        <v>0</v>
      </c>
      <c r="BJ395" s="120">
        <f>IF('Copy &amp; Paste Roster Report Here'!$A392=BJ$7,IF('Copy &amp; Paste Roster Report Here'!$M392="MT",1,0),0)</f>
        <v>0</v>
      </c>
      <c r="BK395" s="120">
        <f>IF('Copy &amp; Paste Roster Report Here'!$A392=BK$7,IF('Copy &amp; Paste Roster Report Here'!$M392="MT",1,0),0)</f>
        <v>0</v>
      </c>
      <c r="BL395" s="120">
        <f>IF('Copy &amp; Paste Roster Report Here'!$A392=BL$7,IF('Copy &amp; Paste Roster Report Here'!$M392="MT",1,0),0)</f>
        <v>0</v>
      </c>
      <c r="BM395" s="120">
        <f>IF('Copy &amp; Paste Roster Report Here'!$A392=BM$7,IF('Copy &amp; Paste Roster Report Here'!$M392="MT",1,0),0)</f>
        <v>0</v>
      </c>
      <c r="BN395" s="120">
        <f>IF('Copy &amp; Paste Roster Report Here'!$A392=BN$7,IF('Copy &amp; Paste Roster Report Here'!$M392="MT",1,0),0)</f>
        <v>0</v>
      </c>
      <c r="BO395" s="120">
        <f>IF('Copy &amp; Paste Roster Report Here'!$A392=BO$7,IF('Copy &amp; Paste Roster Report Here'!$M392="MT",1,0),0)</f>
        <v>0</v>
      </c>
      <c r="BP395" s="120">
        <f>IF('Copy &amp; Paste Roster Report Here'!$A392=BP$7,IF('Copy &amp; Paste Roster Report Here'!$M392="MT",1,0),0)</f>
        <v>0</v>
      </c>
      <c r="BQ395" s="120">
        <f>IF('Copy &amp; Paste Roster Report Here'!$A392=BQ$7,IF('Copy &amp; Paste Roster Report Here'!$M392="MT",1,0),0)</f>
        <v>0</v>
      </c>
      <c r="BR395" s="120">
        <f>IF('Copy &amp; Paste Roster Report Here'!$A392=BR$7,IF('Copy &amp; Paste Roster Report Here'!$M392="MT",1,0),0)</f>
        <v>0</v>
      </c>
      <c r="BS395" s="120">
        <f>IF('Copy &amp; Paste Roster Report Here'!$A392=BS$7,IF('Copy &amp; Paste Roster Report Here'!$M392="MT",1,0),0)</f>
        <v>0</v>
      </c>
      <c r="BT395" s="73">
        <f t="shared" si="102"/>
        <v>0</v>
      </c>
      <c r="BU395" s="121">
        <f>IF('Copy &amp; Paste Roster Report Here'!$A392=BU$7,IF('Copy &amp; Paste Roster Report Here'!$M392="fy",1,0),0)</f>
        <v>0</v>
      </c>
      <c r="BV395" s="121">
        <f>IF('Copy &amp; Paste Roster Report Here'!$A392=BV$7,IF('Copy &amp; Paste Roster Report Here'!$M392="fy",1,0),0)</f>
        <v>0</v>
      </c>
      <c r="BW395" s="121">
        <f>IF('Copy &amp; Paste Roster Report Here'!$A392=BW$7,IF('Copy &amp; Paste Roster Report Here'!$M392="fy",1,0),0)</f>
        <v>0</v>
      </c>
      <c r="BX395" s="121">
        <f>IF('Copy &amp; Paste Roster Report Here'!$A392=BX$7,IF('Copy &amp; Paste Roster Report Here'!$M392="fy",1,0),0)</f>
        <v>0</v>
      </c>
      <c r="BY395" s="121">
        <f>IF('Copy &amp; Paste Roster Report Here'!$A392=BY$7,IF('Copy &amp; Paste Roster Report Here'!$M392="fy",1,0),0)</f>
        <v>0</v>
      </c>
      <c r="BZ395" s="121">
        <f>IF('Copy &amp; Paste Roster Report Here'!$A392=BZ$7,IF('Copy &amp; Paste Roster Report Here'!$M392="fy",1,0),0)</f>
        <v>0</v>
      </c>
      <c r="CA395" s="121">
        <f>IF('Copy &amp; Paste Roster Report Here'!$A392=CA$7,IF('Copy &amp; Paste Roster Report Here'!$M392="fy",1,0),0)</f>
        <v>0</v>
      </c>
      <c r="CB395" s="121">
        <f>IF('Copy &amp; Paste Roster Report Here'!$A392=CB$7,IF('Copy &amp; Paste Roster Report Here'!$M392="fy",1,0),0)</f>
        <v>0</v>
      </c>
      <c r="CC395" s="121">
        <f>IF('Copy &amp; Paste Roster Report Here'!$A392=CC$7,IF('Copy &amp; Paste Roster Report Here'!$M392="fy",1,0),0)</f>
        <v>0</v>
      </c>
      <c r="CD395" s="121">
        <f>IF('Copy &amp; Paste Roster Report Here'!$A392=CD$7,IF('Copy &amp; Paste Roster Report Here'!$M392="fy",1,0),0)</f>
        <v>0</v>
      </c>
      <c r="CE395" s="121">
        <f>IF('Copy &amp; Paste Roster Report Here'!$A392=CE$7,IF('Copy &amp; Paste Roster Report Here'!$M392="fy",1,0),0)</f>
        <v>0</v>
      </c>
      <c r="CF395" s="73">
        <f t="shared" si="103"/>
        <v>0</v>
      </c>
      <c r="CG395" s="122">
        <f>IF('Copy &amp; Paste Roster Report Here'!$A392=CG$7,IF('Copy &amp; Paste Roster Report Here'!$M392="RH",1,0),0)</f>
        <v>0</v>
      </c>
      <c r="CH395" s="122">
        <f>IF('Copy &amp; Paste Roster Report Here'!$A392=CH$7,IF('Copy &amp; Paste Roster Report Here'!$M392="RH",1,0),0)</f>
        <v>0</v>
      </c>
      <c r="CI395" s="122">
        <f>IF('Copy &amp; Paste Roster Report Here'!$A392=CI$7,IF('Copy &amp; Paste Roster Report Here'!$M392="RH",1,0),0)</f>
        <v>0</v>
      </c>
      <c r="CJ395" s="122">
        <f>IF('Copy &amp; Paste Roster Report Here'!$A392=CJ$7,IF('Copy &amp; Paste Roster Report Here'!$M392="RH",1,0),0)</f>
        <v>0</v>
      </c>
      <c r="CK395" s="122">
        <f>IF('Copy &amp; Paste Roster Report Here'!$A392=CK$7,IF('Copy &amp; Paste Roster Report Here'!$M392="RH",1,0),0)</f>
        <v>0</v>
      </c>
      <c r="CL395" s="122">
        <f>IF('Copy &amp; Paste Roster Report Here'!$A392=CL$7,IF('Copy &amp; Paste Roster Report Here'!$M392="RH",1,0),0)</f>
        <v>0</v>
      </c>
      <c r="CM395" s="122">
        <f>IF('Copy &amp; Paste Roster Report Here'!$A392=CM$7,IF('Copy &amp; Paste Roster Report Here'!$M392="RH",1,0),0)</f>
        <v>0</v>
      </c>
      <c r="CN395" s="122">
        <f>IF('Copy &amp; Paste Roster Report Here'!$A392=CN$7,IF('Copy &amp; Paste Roster Report Here'!$M392="RH",1,0),0)</f>
        <v>0</v>
      </c>
      <c r="CO395" s="122">
        <f>IF('Copy &amp; Paste Roster Report Here'!$A392=CO$7,IF('Copy &amp; Paste Roster Report Here'!$M392="RH",1,0),0)</f>
        <v>0</v>
      </c>
      <c r="CP395" s="122">
        <f>IF('Copy &amp; Paste Roster Report Here'!$A392=CP$7,IF('Copy &amp; Paste Roster Report Here'!$M392="RH",1,0),0)</f>
        <v>0</v>
      </c>
      <c r="CQ395" s="122">
        <f>IF('Copy &amp; Paste Roster Report Here'!$A392=CQ$7,IF('Copy &amp; Paste Roster Report Here'!$M392="RH",1,0),0)</f>
        <v>0</v>
      </c>
      <c r="CR395" s="73">
        <f t="shared" si="104"/>
        <v>0</v>
      </c>
      <c r="CS395" s="123">
        <f>IF('Copy &amp; Paste Roster Report Here'!$A392=CS$7,IF('Copy &amp; Paste Roster Report Here'!$M392="QT",1,0),0)</f>
        <v>0</v>
      </c>
      <c r="CT395" s="123">
        <f>IF('Copy &amp; Paste Roster Report Here'!$A392=CT$7,IF('Copy &amp; Paste Roster Report Here'!$M392="QT",1,0),0)</f>
        <v>0</v>
      </c>
      <c r="CU395" s="123">
        <f>IF('Copy &amp; Paste Roster Report Here'!$A392=CU$7,IF('Copy &amp; Paste Roster Report Here'!$M392="QT",1,0),0)</f>
        <v>0</v>
      </c>
      <c r="CV395" s="123">
        <f>IF('Copy &amp; Paste Roster Report Here'!$A392=CV$7,IF('Copy &amp; Paste Roster Report Here'!$M392="QT",1,0),0)</f>
        <v>0</v>
      </c>
      <c r="CW395" s="123">
        <f>IF('Copy &amp; Paste Roster Report Here'!$A392=CW$7,IF('Copy &amp; Paste Roster Report Here'!$M392="QT",1,0),0)</f>
        <v>0</v>
      </c>
      <c r="CX395" s="123">
        <f>IF('Copy &amp; Paste Roster Report Here'!$A392=CX$7,IF('Copy &amp; Paste Roster Report Here'!$M392="QT",1,0),0)</f>
        <v>0</v>
      </c>
      <c r="CY395" s="123">
        <f>IF('Copy &amp; Paste Roster Report Here'!$A392=CY$7,IF('Copy &amp; Paste Roster Report Here'!$M392="QT",1,0),0)</f>
        <v>0</v>
      </c>
      <c r="CZ395" s="123">
        <f>IF('Copy &amp; Paste Roster Report Here'!$A392=CZ$7,IF('Copy &amp; Paste Roster Report Here'!$M392="QT",1,0),0)</f>
        <v>0</v>
      </c>
      <c r="DA395" s="123">
        <f>IF('Copy &amp; Paste Roster Report Here'!$A392=DA$7,IF('Copy &amp; Paste Roster Report Here'!$M392="QT",1,0),0)</f>
        <v>0</v>
      </c>
      <c r="DB395" s="123">
        <f>IF('Copy &amp; Paste Roster Report Here'!$A392=DB$7,IF('Copy &amp; Paste Roster Report Here'!$M392="QT",1,0),0)</f>
        <v>0</v>
      </c>
      <c r="DC395" s="123">
        <f>IF('Copy &amp; Paste Roster Report Here'!$A392=DC$7,IF('Copy &amp; Paste Roster Report Here'!$M392="QT",1,0),0)</f>
        <v>0</v>
      </c>
      <c r="DD395" s="73">
        <f t="shared" si="105"/>
        <v>0</v>
      </c>
      <c r="DE395" s="124">
        <f>IF('Copy &amp; Paste Roster Report Here'!$A392=DE$7,IF('Copy &amp; Paste Roster Report Here'!$M392="xxxxxxxxxxx",1,0),0)</f>
        <v>0</v>
      </c>
      <c r="DF395" s="124">
        <f>IF('Copy &amp; Paste Roster Report Here'!$A392=DF$7,IF('Copy &amp; Paste Roster Report Here'!$M392="xxxxxxxxxxx",1,0),0)</f>
        <v>0</v>
      </c>
      <c r="DG395" s="124">
        <f>IF('Copy &amp; Paste Roster Report Here'!$A392=DG$7,IF('Copy &amp; Paste Roster Report Here'!$M392="xxxxxxxxxxx",1,0),0)</f>
        <v>0</v>
      </c>
      <c r="DH395" s="124">
        <f>IF('Copy &amp; Paste Roster Report Here'!$A392=DH$7,IF('Copy &amp; Paste Roster Report Here'!$M392="xxxxxxxxxxx",1,0),0)</f>
        <v>0</v>
      </c>
      <c r="DI395" s="124">
        <f>IF('Copy &amp; Paste Roster Report Here'!$A392=DI$7,IF('Copy &amp; Paste Roster Report Here'!$M392="xxxxxxxxxxx",1,0),0)</f>
        <v>0</v>
      </c>
      <c r="DJ395" s="124">
        <f>IF('Copy &amp; Paste Roster Report Here'!$A392=DJ$7,IF('Copy &amp; Paste Roster Report Here'!$M392="xxxxxxxxxxx",1,0),0)</f>
        <v>0</v>
      </c>
      <c r="DK395" s="124">
        <f>IF('Copy &amp; Paste Roster Report Here'!$A392=DK$7,IF('Copy &amp; Paste Roster Report Here'!$M392="xxxxxxxxxxx",1,0),0)</f>
        <v>0</v>
      </c>
      <c r="DL395" s="124">
        <f>IF('Copy &amp; Paste Roster Report Here'!$A392=DL$7,IF('Copy &amp; Paste Roster Report Here'!$M392="xxxxxxxxxxx",1,0),0)</f>
        <v>0</v>
      </c>
      <c r="DM395" s="124">
        <f>IF('Copy &amp; Paste Roster Report Here'!$A392=DM$7,IF('Copy &amp; Paste Roster Report Here'!$M392="xxxxxxxxxxx",1,0),0)</f>
        <v>0</v>
      </c>
      <c r="DN395" s="124">
        <f>IF('Copy &amp; Paste Roster Report Here'!$A392=DN$7,IF('Copy &amp; Paste Roster Report Here'!$M392="xxxxxxxxxxx",1,0),0)</f>
        <v>0</v>
      </c>
      <c r="DO395" s="124">
        <f>IF('Copy &amp; Paste Roster Report Here'!$A392=DO$7,IF('Copy &amp; Paste Roster Report Here'!$M392="xxxxxxxxxxx",1,0),0)</f>
        <v>0</v>
      </c>
      <c r="DP395" s="125">
        <f t="shared" si="106"/>
        <v>0</v>
      </c>
      <c r="DQ395" s="126">
        <f t="shared" si="107"/>
        <v>0</v>
      </c>
    </row>
    <row r="396" spans="1:121" x14ac:dyDescent="0.2">
      <c r="A396" s="111">
        <f t="shared" si="93"/>
        <v>0</v>
      </c>
      <c r="B396" s="111">
        <f t="shared" si="94"/>
        <v>0</v>
      </c>
      <c r="C396" s="112">
        <f>+('Copy &amp; Paste Roster Report Here'!$P393-'Copy &amp; Paste Roster Report Here'!$O393)/30</f>
        <v>0</v>
      </c>
      <c r="D396" s="112">
        <f>+('Copy &amp; Paste Roster Report Here'!$P393-'Copy &amp; Paste Roster Report Here'!$O393)</f>
        <v>0</v>
      </c>
      <c r="E396" s="111">
        <f>'Copy &amp; Paste Roster Report Here'!N393</f>
        <v>0</v>
      </c>
      <c r="F396" s="111" t="str">
        <f t="shared" si="95"/>
        <v>N</v>
      </c>
      <c r="G396" s="111">
        <f>'Copy &amp; Paste Roster Report Here'!R393</f>
        <v>0</v>
      </c>
      <c r="H396" s="113">
        <f t="shared" si="96"/>
        <v>0</v>
      </c>
      <c r="I396" s="112">
        <f>IF(F396="N",$F$5-'Copy &amp; Paste Roster Report Here'!O393,+'Copy &amp; Paste Roster Report Here'!Q393-'Copy &amp; Paste Roster Report Here'!O393)</f>
        <v>0</v>
      </c>
      <c r="J396" s="114">
        <f t="shared" si="97"/>
        <v>0</v>
      </c>
      <c r="K396" s="114">
        <f t="shared" si="98"/>
        <v>0</v>
      </c>
      <c r="L396" s="115">
        <f>'Copy &amp; Paste Roster Report Here'!F393</f>
        <v>0</v>
      </c>
      <c r="M396" s="116">
        <f t="shared" si="99"/>
        <v>0</v>
      </c>
      <c r="N396" s="117">
        <f>IF('Copy &amp; Paste Roster Report Here'!$A393='Analytical Tests'!N$7,IF($F396="Y",+$H396*N$6,0),0)</f>
        <v>0</v>
      </c>
      <c r="O396" s="117">
        <f>IF('Copy &amp; Paste Roster Report Here'!$A393='Analytical Tests'!O$7,IF($F396="Y",+$H396*O$6,0),0)</f>
        <v>0</v>
      </c>
      <c r="P396" s="117">
        <f>IF('Copy &amp; Paste Roster Report Here'!$A393='Analytical Tests'!P$7,IF($F396="Y",+$H396*P$6,0),0)</f>
        <v>0</v>
      </c>
      <c r="Q396" s="117">
        <f>IF('Copy &amp; Paste Roster Report Here'!$A393='Analytical Tests'!Q$7,IF($F396="Y",+$H396*Q$6,0),0)</f>
        <v>0</v>
      </c>
      <c r="R396" s="117">
        <f>IF('Copy &amp; Paste Roster Report Here'!$A393='Analytical Tests'!R$7,IF($F396="Y",+$H396*R$6,0),0)</f>
        <v>0</v>
      </c>
      <c r="S396" s="117">
        <f>IF('Copy &amp; Paste Roster Report Here'!$A393='Analytical Tests'!S$7,IF($F396="Y",+$H396*S$6,0),0)</f>
        <v>0</v>
      </c>
      <c r="T396" s="117">
        <f>IF('Copy &amp; Paste Roster Report Here'!$A393='Analytical Tests'!T$7,IF($F396="Y",+$H396*T$6,0),0)</f>
        <v>0</v>
      </c>
      <c r="U396" s="117">
        <f>IF('Copy &amp; Paste Roster Report Here'!$A393='Analytical Tests'!U$7,IF($F396="Y",+$H396*U$6,0),0)</f>
        <v>0</v>
      </c>
      <c r="V396" s="117">
        <f>IF('Copy &amp; Paste Roster Report Here'!$A393='Analytical Tests'!V$7,IF($F396="Y",+$H396*V$6,0),0)</f>
        <v>0</v>
      </c>
      <c r="W396" s="117">
        <f>IF('Copy &amp; Paste Roster Report Here'!$A393='Analytical Tests'!W$7,IF($F396="Y",+$H396*W$6,0),0)</f>
        <v>0</v>
      </c>
      <c r="X396" s="117">
        <f>IF('Copy &amp; Paste Roster Report Here'!$A393='Analytical Tests'!X$7,IF($F396="Y",+$H396*X$6,0),0)</f>
        <v>0</v>
      </c>
      <c r="Y396" s="117" t="b">
        <f>IF('Copy &amp; Paste Roster Report Here'!$A393='Analytical Tests'!Y$7,IF($F396="N",IF($J396&gt;=$C396,Y$6,+($I396/$D396)*Y$6),0))</f>
        <v>0</v>
      </c>
      <c r="Z396" s="117" t="b">
        <f>IF('Copy &amp; Paste Roster Report Here'!$A393='Analytical Tests'!Z$7,IF($F396="N",IF($J396&gt;=$C396,Z$6,+($I396/$D396)*Z$6),0))</f>
        <v>0</v>
      </c>
      <c r="AA396" s="117" t="b">
        <f>IF('Copy &amp; Paste Roster Report Here'!$A393='Analytical Tests'!AA$7,IF($F396="N",IF($J396&gt;=$C396,AA$6,+($I396/$D396)*AA$6),0))</f>
        <v>0</v>
      </c>
      <c r="AB396" s="117" t="b">
        <f>IF('Copy &amp; Paste Roster Report Here'!$A393='Analytical Tests'!AB$7,IF($F396="N",IF($J396&gt;=$C396,AB$6,+($I396/$D396)*AB$6),0))</f>
        <v>0</v>
      </c>
      <c r="AC396" s="117" t="b">
        <f>IF('Copy &amp; Paste Roster Report Here'!$A393='Analytical Tests'!AC$7,IF($F396="N",IF($J396&gt;=$C396,AC$6,+($I396/$D396)*AC$6),0))</f>
        <v>0</v>
      </c>
      <c r="AD396" s="117" t="b">
        <f>IF('Copy &amp; Paste Roster Report Here'!$A393='Analytical Tests'!AD$7,IF($F396="N",IF($J396&gt;=$C396,AD$6,+($I396/$D396)*AD$6),0))</f>
        <v>0</v>
      </c>
      <c r="AE396" s="117" t="b">
        <f>IF('Copy &amp; Paste Roster Report Here'!$A393='Analytical Tests'!AE$7,IF($F396="N",IF($J396&gt;=$C396,AE$6,+($I396/$D396)*AE$6),0))</f>
        <v>0</v>
      </c>
      <c r="AF396" s="117" t="b">
        <f>IF('Copy &amp; Paste Roster Report Here'!$A393='Analytical Tests'!AF$7,IF($F396="N",IF($J396&gt;=$C396,AF$6,+($I396/$D396)*AF$6),0))</f>
        <v>0</v>
      </c>
      <c r="AG396" s="117" t="b">
        <f>IF('Copy &amp; Paste Roster Report Here'!$A393='Analytical Tests'!AG$7,IF($F396="N",IF($J396&gt;=$C396,AG$6,+($I396/$D396)*AG$6),0))</f>
        <v>0</v>
      </c>
      <c r="AH396" s="117" t="b">
        <f>IF('Copy &amp; Paste Roster Report Here'!$A393='Analytical Tests'!AH$7,IF($F396="N",IF($J396&gt;=$C396,AH$6,+($I396/$D396)*AH$6),0))</f>
        <v>0</v>
      </c>
      <c r="AI396" s="117" t="b">
        <f>IF('Copy &amp; Paste Roster Report Here'!$A393='Analytical Tests'!AI$7,IF($F396="N",IF($J396&gt;=$C396,AI$6,+($I396/$D396)*AI$6),0))</f>
        <v>0</v>
      </c>
      <c r="AJ396" s="79"/>
      <c r="AK396" s="118">
        <f>IF('Copy &amp; Paste Roster Report Here'!$A393=AK$7,IF('Copy &amp; Paste Roster Report Here'!$M393="FT",1,0),0)</f>
        <v>0</v>
      </c>
      <c r="AL396" s="118">
        <f>IF('Copy &amp; Paste Roster Report Here'!$A393=AL$7,IF('Copy &amp; Paste Roster Report Here'!$M393="FT",1,0),0)</f>
        <v>0</v>
      </c>
      <c r="AM396" s="118">
        <f>IF('Copy &amp; Paste Roster Report Here'!$A393=AM$7,IF('Copy &amp; Paste Roster Report Here'!$M393="FT",1,0),0)</f>
        <v>0</v>
      </c>
      <c r="AN396" s="118">
        <f>IF('Copy &amp; Paste Roster Report Here'!$A393=AN$7,IF('Copy &amp; Paste Roster Report Here'!$M393="FT",1,0),0)</f>
        <v>0</v>
      </c>
      <c r="AO396" s="118">
        <f>IF('Copy &amp; Paste Roster Report Here'!$A393=AO$7,IF('Copy &amp; Paste Roster Report Here'!$M393="FT",1,0),0)</f>
        <v>0</v>
      </c>
      <c r="AP396" s="118">
        <f>IF('Copy &amp; Paste Roster Report Here'!$A393=AP$7,IF('Copy &amp; Paste Roster Report Here'!$M393="FT",1,0),0)</f>
        <v>0</v>
      </c>
      <c r="AQ396" s="118">
        <f>IF('Copy &amp; Paste Roster Report Here'!$A393=AQ$7,IF('Copy &amp; Paste Roster Report Here'!$M393="FT",1,0),0)</f>
        <v>0</v>
      </c>
      <c r="AR396" s="118">
        <f>IF('Copy &amp; Paste Roster Report Here'!$A393=AR$7,IF('Copy &amp; Paste Roster Report Here'!$M393="FT",1,0),0)</f>
        <v>0</v>
      </c>
      <c r="AS396" s="118">
        <f>IF('Copy &amp; Paste Roster Report Here'!$A393=AS$7,IF('Copy &amp; Paste Roster Report Here'!$M393="FT",1,0),0)</f>
        <v>0</v>
      </c>
      <c r="AT396" s="118">
        <f>IF('Copy &amp; Paste Roster Report Here'!$A393=AT$7,IF('Copy &amp; Paste Roster Report Here'!$M393="FT",1,0),0)</f>
        <v>0</v>
      </c>
      <c r="AU396" s="118">
        <f>IF('Copy &amp; Paste Roster Report Here'!$A393=AU$7,IF('Copy &amp; Paste Roster Report Here'!$M393="FT",1,0),0)</f>
        <v>0</v>
      </c>
      <c r="AV396" s="73">
        <f t="shared" si="100"/>
        <v>0</v>
      </c>
      <c r="AW396" s="119">
        <f>IF('Copy &amp; Paste Roster Report Here'!$A393=AW$7,IF('Copy &amp; Paste Roster Report Here'!$M393="HT",1,0),0)</f>
        <v>0</v>
      </c>
      <c r="AX396" s="119">
        <f>IF('Copy &amp; Paste Roster Report Here'!$A393=AX$7,IF('Copy &amp; Paste Roster Report Here'!$M393="HT",1,0),0)</f>
        <v>0</v>
      </c>
      <c r="AY396" s="119">
        <f>IF('Copy &amp; Paste Roster Report Here'!$A393=AY$7,IF('Copy &amp; Paste Roster Report Here'!$M393="HT",1,0),0)</f>
        <v>0</v>
      </c>
      <c r="AZ396" s="119">
        <f>IF('Copy &amp; Paste Roster Report Here'!$A393=AZ$7,IF('Copy &amp; Paste Roster Report Here'!$M393="HT",1,0),0)</f>
        <v>0</v>
      </c>
      <c r="BA396" s="119">
        <f>IF('Copy &amp; Paste Roster Report Here'!$A393=BA$7,IF('Copy &amp; Paste Roster Report Here'!$M393="HT",1,0),0)</f>
        <v>0</v>
      </c>
      <c r="BB396" s="119">
        <f>IF('Copy &amp; Paste Roster Report Here'!$A393=BB$7,IF('Copy &amp; Paste Roster Report Here'!$M393="HT",1,0),0)</f>
        <v>0</v>
      </c>
      <c r="BC396" s="119">
        <f>IF('Copy &amp; Paste Roster Report Here'!$A393=BC$7,IF('Copy &amp; Paste Roster Report Here'!$M393="HT",1,0),0)</f>
        <v>0</v>
      </c>
      <c r="BD396" s="119">
        <f>IF('Copy &amp; Paste Roster Report Here'!$A393=BD$7,IF('Copy &amp; Paste Roster Report Here'!$M393="HT",1,0),0)</f>
        <v>0</v>
      </c>
      <c r="BE396" s="119">
        <f>IF('Copy &amp; Paste Roster Report Here'!$A393=BE$7,IF('Copy &amp; Paste Roster Report Here'!$M393="HT",1,0),0)</f>
        <v>0</v>
      </c>
      <c r="BF396" s="119">
        <f>IF('Copy &amp; Paste Roster Report Here'!$A393=BF$7,IF('Copy &amp; Paste Roster Report Here'!$M393="HT",1,0),0)</f>
        <v>0</v>
      </c>
      <c r="BG396" s="119">
        <f>IF('Copy &amp; Paste Roster Report Here'!$A393=BG$7,IF('Copy &amp; Paste Roster Report Here'!$M393="HT",1,0),0)</f>
        <v>0</v>
      </c>
      <c r="BH396" s="73">
        <f t="shared" si="101"/>
        <v>0</v>
      </c>
      <c r="BI396" s="120">
        <f>IF('Copy &amp; Paste Roster Report Here'!$A393=BI$7,IF('Copy &amp; Paste Roster Report Here'!$M393="MT",1,0),0)</f>
        <v>0</v>
      </c>
      <c r="BJ396" s="120">
        <f>IF('Copy &amp; Paste Roster Report Here'!$A393=BJ$7,IF('Copy &amp; Paste Roster Report Here'!$M393="MT",1,0),0)</f>
        <v>0</v>
      </c>
      <c r="BK396" s="120">
        <f>IF('Copy &amp; Paste Roster Report Here'!$A393=BK$7,IF('Copy &amp; Paste Roster Report Here'!$M393="MT",1,0),0)</f>
        <v>0</v>
      </c>
      <c r="BL396" s="120">
        <f>IF('Copy &amp; Paste Roster Report Here'!$A393=BL$7,IF('Copy &amp; Paste Roster Report Here'!$M393="MT",1,0),0)</f>
        <v>0</v>
      </c>
      <c r="BM396" s="120">
        <f>IF('Copy &amp; Paste Roster Report Here'!$A393=BM$7,IF('Copy &amp; Paste Roster Report Here'!$M393="MT",1,0),0)</f>
        <v>0</v>
      </c>
      <c r="BN396" s="120">
        <f>IF('Copy &amp; Paste Roster Report Here'!$A393=BN$7,IF('Copy &amp; Paste Roster Report Here'!$M393="MT",1,0),0)</f>
        <v>0</v>
      </c>
      <c r="BO396" s="120">
        <f>IF('Copy &amp; Paste Roster Report Here'!$A393=BO$7,IF('Copy &amp; Paste Roster Report Here'!$M393="MT",1,0),0)</f>
        <v>0</v>
      </c>
      <c r="BP396" s="120">
        <f>IF('Copy &amp; Paste Roster Report Here'!$A393=BP$7,IF('Copy &amp; Paste Roster Report Here'!$M393="MT",1,0),0)</f>
        <v>0</v>
      </c>
      <c r="BQ396" s="120">
        <f>IF('Copy &amp; Paste Roster Report Here'!$A393=BQ$7,IF('Copy &amp; Paste Roster Report Here'!$M393="MT",1,0),0)</f>
        <v>0</v>
      </c>
      <c r="BR396" s="120">
        <f>IF('Copy &amp; Paste Roster Report Here'!$A393=BR$7,IF('Copy &amp; Paste Roster Report Here'!$M393="MT",1,0),0)</f>
        <v>0</v>
      </c>
      <c r="BS396" s="120">
        <f>IF('Copy &amp; Paste Roster Report Here'!$A393=BS$7,IF('Copy &amp; Paste Roster Report Here'!$M393="MT",1,0),0)</f>
        <v>0</v>
      </c>
      <c r="BT396" s="73">
        <f t="shared" si="102"/>
        <v>0</v>
      </c>
      <c r="BU396" s="121">
        <f>IF('Copy &amp; Paste Roster Report Here'!$A393=BU$7,IF('Copy &amp; Paste Roster Report Here'!$M393="fy",1,0),0)</f>
        <v>0</v>
      </c>
      <c r="BV396" s="121">
        <f>IF('Copy &amp; Paste Roster Report Here'!$A393=BV$7,IF('Copy &amp; Paste Roster Report Here'!$M393="fy",1,0),0)</f>
        <v>0</v>
      </c>
      <c r="BW396" s="121">
        <f>IF('Copy &amp; Paste Roster Report Here'!$A393=BW$7,IF('Copy &amp; Paste Roster Report Here'!$M393="fy",1,0),0)</f>
        <v>0</v>
      </c>
      <c r="BX396" s="121">
        <f>IF('Copy &amp; Paste Roster Report Here'!$A393=BX$7,IF('Copy &amp; Paste Roster Report Here'!$M393="fy",1,0),0)</f>
        <v>0</v>
      </c>
      <c r="BY396" s="121">
        <f>IF('Copy &amp; Paste Roster Report Here'!$A393=BY$7,IF('Copy &amp; Paste Roster Report Here'!$M393="fy",1,0),0)</f>
        <v>0</v>
      </c>
      <c r="BZ396" s="121">
        <f>IF('Copy &amp; Paste Roster Report Here'!$A393=BZ$7,IF('Copy &amp; Paste Roster Report Here'!$M393="fy",1,0),0)</f>
        <v>0</v>
      </c>
      <c r="CA396" s="121">
        <f>IF('Copy &amp; Paste Roster Report Here'!$A393=CA$7,IF('Copy &amp; Paste Roster Report Here'!$M393="fy",1,0),0)</f>
        <v>0</v>
      </c>
      <c r="CB396" s="121">
        <f>IF('Copy &amp; Paste Roster Report Here'!$A393=CB$7,IF('Copy &amp; Paste Roster Report Here'!$M393="fy",1,0),0)</f>
        <v>0</v>
      </c>
      <c r="CC396" s="121">
        <f>IF('Copy &amp; Paste Roster Report Here'!$A393=CC$7,IF('Copy &amp; Paste Roster Report Here'!$M393="fy",1,0),0)</f>
        <v>0</v>
      </c>
      <c r="CD396" s="121">
        <f>IF('Copy &amp; Paste Roster Report Here'!$A393=CD$7,IF('Copy &amp; Paste Roster Report Here'!$M393="fy",1,0),0)</f>
        <v>0</v>
      </c>
      <c r="CE396" s="121">
        <f>IF('Copy &amp; Paste Roster Report Here'!$A393=CE$7,IF('Copy &amp; Paste Roster Report Here'!$M393="fy",1,0),0)</f>
        <v>0</v>
      </c>
      <c r="CF396" s="73">
        <f t="shared" si="103"/>
        <v>0</v>
      </c>
      <c r="CG396" s="122">
        <f>IF('Copy &amp; Paste Roster Report Here'!$A393=CG$7,IF('Copy &amp; Paste Roster Report Here'!$M393="RH",1,0),0)</f>
        <v>0</v>
      </c>
      <c r="CH396" s="122">
        <f>IF('Copy &amp; Paste Roster Report Here'!$A393=CH$7,IF('Copy &amp; Paste Roster Report Here'!$M393="RH",1,0),0)</f>
        <v>0</v>
      </c>
      <c r="CI396" s="122">
        <f>IF('Copy &amp; Paste Roster Report Here'!$A393=CI$7,IF('Copy &amp; Paste Roster Report Here'!$M393="RH",1,0),0)</f>
        <v>0</v>
      </c>
      <c r="CJ396" s="122">
        <f>IF('Copy &amp; Paste Roster Report Here'!$A393=CJ$7,IF('Copy &amp; Paste Roster Report Here'!$M393="RH",1,0),0)</f>
        <v>0</v>
      </c>
      <c r="CK396" s="122">
        <f>IF('Copy &amp; Paste Roster Report Here'!$A393=CK$7,IF('Copy &amp; Paste Roster Report Here'!$M393="RH",1,0),0)</f>
        <v>0</v>
      </c>
      <c r="CL396" s="122">
        <f>IF('Copy &amp; Paste Roster Report Here'!$A393=CL$7,IF('Copy &amp; Paste Roster Report Here'!$M393="RH",1,0),0)</f>
        <v>0</v>
      </c>
      <c r="CM396" s="122">
        <f>IF('Copy &amp; Paste Roster Report Here'!$A393=CM$7,IF('Copy &amp; Paste Roster Report Here'!$M393="RH",1,0),0)</f>
        <v>0</v>
      </c>
      <c r="CN396" s="122">
        <f>IF('Copy &amp; Paste Roster Report Here'!$A393=CN$7,IF('Copy &amp; Paste Roster Report Here'!$M393="RH",1,0),0)</f>
        <v>0</v>
      </c>
      <c r="CO396" s="122">
        <f>IF('Copy &amp; Paste Roster Report Here'!$A393=CO$7,IF('Copy &amp; Paste Roster Report Here'!$M393="RH",1,0),0)</f>
        <v>0</v>
      </c>
      <c r="CP396" s="122">
        <f>IF('Copy &amp; Paste Roster Report Here'!$A393=CP$7,IF('Copy &amp; Paste Roster Report Here'!$M393="RH",1,0),0)</f>
        <v>0</v>
      </c>
      <c r="CQ396" s="122">
        <f>IF('Copy &amp; Paste Roster Report Here'!$A393=CQ$7,IF('Copy &amp; Paste Roster Report Here'!$M393="RH",1,0),0)</f>
        <v>0</v>
      </c>
      <c r="CR396" s="73">
        <f t="shared" si="104"/>
        <v>0</v>
      </c>
      <c r="CS396" s="123">
        <f>IF('Copy &amp; Paste Roster Report Here'!$A393=CS$7,IF('Copy &amp; Paste Roster Report Here'!$M393="QT",1,0),0)</f>
        <v>0</v>
      </c>
      <c r="CT396" s="123">
        <f>IF('Copy &amp; Paste Roster Report Here'!$A393=CT$7,IF('Copy &amp; Paste Roster Report Here'!$M393="QT",1,0),0)</f>
        <v>0</v>
      </c>
      <c r="CU396" s="123">
        <f>IF('Copy &amp; Paste Roster Report Here'!$A393=CU$7,IF('Copy &amp; Paste Roster Report Here'!$M393="QT",1,0),0)</f>
        <v>0</v>
      </c>
      <c r="CV396" s="123">
        <f>IF('Copy &amp; Paste Roster Report Here'!$A393=CV$7,IF('Copy &amp; Paste Roster Report Here'!$M393="QT",1,0),0)</f>
        <v>0</v>
      </c>
      <c r="CW396" s="123">
        <f>IF('Copy &amp; Paste Roster Report Here'!$A393=CW$7,IF('Copy &amp; Paste Roster Report Here'!$M393="QT",1,0),0)</f>
        <v>0</v>
      </c>
      <c r="CX396" s="123">
        <f>IF('Copy &amp; Paste Roster Report Here'!$A393=CX$7,IF('Copy &amp; Paste Roster Report Here'!$M393="QT",1,0),0)</f>
        <v>0</v>
      </c>
      <c r="CY396" s="123">
        <f>IF('Copy &amp; Paste Roster Report Here'!$A393=CY$7,IF('Copy &amp; Paste Roster Report Here'!$M393="QT",1,0),0)</f>
        <v>0</v>
      </c>
      <c r="CZ396" s="123">
        <f>IF('Copy &amp; Paste Roster Report Here'!$A393=CZ$7,IF('Copy &amp; Paste Roster Report Here'!$M393="QT",1,0),0)</f>
        <v>0</v>
      </c>
      <c r="DA396" s="123">
        <f>IF('Copy &amp; Paste Roster Report Here'!$A393=DA$7,IF('Copy &amp; Paste Roster Report Here'!$M393="QT",1,0),0)</f>
        <v>0</v>
      </c>
      <c r="DB396" s="123">
        <f>IF('Copy &amp; Paste Roster Report Here'!$A393=DB$7,IF('Copy &amp; Paste Roster Report Here'!$M393="QT",1,0),0)</f>
        <v>0</v>
      </c>
      <c r="DC396" s="123">
        <f>IF('Copy &amp; Paste Roster Report Here'!$A393=DC$7,IF('Copy &amp; Paste Roster Report Here'!$M393="QT",1,0),0)</f>
        <v>0</v>
      </c>
      <c r="DD396" s="73">
        <f t="shared" si="105"/>
        <v>0</v>
      </c>
      <c r="DE396" s="124">
        <f>IF('Copy &amp; Paste Roster Report Here'!$A393=DE$7,IF('Copy &amp; Paste Roster Report Here'!$M393="xxxxxxxxxxx",1,0),0)</f>
        <v>0</v>
      </c>
      <c r="DF396" s="124">
        <f>IF('Copy &amp; Paste Roster Report Here'!$A393=DF$7,IF('Copy &amp; Paste Roster Report Here'!$M393="xxxxxxxxxxx",1,0),0)</f>
        <v>0</v>
      </c>
      <c r="DG396" s="124">
        <f>IF('Copy &amp; Paste Roster Report Here'!$A393=DG$7,IF('Copy &amp; Paste Roster Report Here'!$M393="xxxxxxxxxxx",1,0),0)</f>
        <v>0</v>
      </c>
      <c r="DH396" s="124">
        <f>IF('Copy &amp; Paste Roster Report Here'!$A393=DH$7,IF('Copy &amp; Paste Roster Report Here'!$M393="xxxxxxxxxxx",1,0),0)</f>
        <v>0</v>
      </c>
      <c r="DI396" s="124">
        <f>IF('Copy &amp; Paste Roster Report Here'!$A393=DI$7,IF('Copy &amp; Paste Roster Report Here'!$M393="xxxxxxxxxxx",1,0),0)</f>
        <v>0</v>
      </c>
      <c r="DJ396" s="124">
        <f>IF('Copy &amp; Paste Roster Report Here'!$A393=DJ$7,IF('Copy &amp; Paste Roster Report Here'!$M393="xxxxxxxxxxx",1,0),0)</f>
        <v>0</v>
      </c>
      <c r="DK396" s="124">
        <f>IF('Copy &amp; Paste Roster Report Here'!$A393=DK$7,IF('Copy &amp; Paste Roster Report Here'!$M393="xxxxxxxxxxx",1,0),0)</f>
        <v>0</v>
      </c>
      <c r="DL396" s="124">
        <f>IF('Copy &amp; Paste Roster Report Here'!$A393=DL$7,IF('Copy &amp; Paste Roster Report Here'!$M393="xxxxxxxxxxx",1,0),0)</f>
        <v>0</v>
      </c>
      <c r="DM396" s="124">
        <f>IF('Copy &amp; Paste Roster Report Here'!$A393=DM$7,IF('Copy &amp; Paste Roster Report Here'!$M393="xxxxxxxxxxx",1,0),0)</f>
        <v>0</v>
      </c>
      <c r="DN396" s="124">
        <f>IF('Copy &amp; Paste Roster Report Here'!$A393=DN$7,IF('Copy &amp; Paste Roster Report Here'!$M393="xxxxxxxxxxx",1,0),0)</f>
        <v>0</v>
      </c>
      <c r="DO396" s="124">
        <f>IF('Copy &amp; Paste Roster Report Here'!$A393=DO$7,IF('Copy &amp; Paste Roster Report Here'!$M393="xxxxxxxxxxx",1,0),0)</f>
        <v>0</v>
      </c>
      <c r="DP396" s="125">
        <f t="shared" si="106"/>
        <v>0</v>
      </c>
      <c r="DQ396" s="126">
        <f t="shared" si="107"/>
        <v>0</v>
      </c>
    </row>
    <row r="397" spans="1:121" x14ac:dyDescent="0.2">
      <c r="A397" s="111">
        <f t="shared" si="93"/>
        <v>0</v>
      </c>
      <c r="B397" s="111">
        <f t="shared" si="94"/>
        <v>0</v>
      </c>
      <c r="C397" s="112">
        <f>+('Copy &amp; Paste Roster Report Here'!$P394-'Copy &amp; Paste Roster Report Here'!$O394)/30</f>
        <v>0</v>
      </c>
      <c r="D397" s="112">
        <f>+('Copy &amp; Paste Roster Report Here'!$P394-'Copy &amp; Paste Roster Report Here'!$O394)</f>
        <v>0</v>
      </c>
      <c r="E397" s="111">
        <f>'Copy &amp; Paste Roster Report Here'!N394</f>
        <v>0</v>
      </c>
      <c r="F397" s="111" t="str">
        <f t="shared" si="95"/>
        <v>N</v>
      </c>
      <c r="G397" s="111">
        <f>'Copy &amp; Paste Roster Report Here'!R394</f>
        <v>0</v>
      </c>
      <c r="H397" s="113">
        <f t="shared" si="96"/>
        <v>0</v>
      </c>
      <c r="I397" s="112">
        <f>IF(F397="N",$F$5-'Copy &amp; Paste Roster Report Here'!O394,+'Copy &amp; Paste Roster Report Here'!Q394-'Copy &amp; Paste Roster Report Here'!O394)</f>
        <v>0</v>
      </c>
      <c r="J397" s="114">
        <f t="shared" si="97"/>
        <v>0</v>
      </c>
      <c r="K397" s="114">
        <f t="shared" si="98"/>
        <v>0</v>
      </c>
      <c r="L397" s="115">
        <f>'Copy &amp; Paste Roster Report Here'!F394</f>
        <v>0</v>
      </c>
      <c r="M397" s="116">
        <f t="shared" si="99"/>
        <v>0</v>
      </c>
      <c r="N397" s="117">
        <f>IF('Copy &amp; Paste Roster Report Here'!$A394='Analytical Tests'!N$7,IF($F397="Y",+$H397*N$6,0),0)</f>
        <v>0</v>
      </c>
      <c r="O397" s="117">
        <f>IF('Copy &amp; Paste Roster Report Here'!$A394='Analytical Tests'!O$7,IF($F397="Y",+$H397*O$6,0),0)</f>
        <v>0</v>
      </c>
      <c r="P397" s="117">
        <f>IF('Copy &amp; Paste Roster Report Here'!$A394='Analytical Tests'!P$7,IF($F397="Y",+$H397*P$6,0),0)</f>
        <v>0</v>
      </c>
      <c r="Q397" s="117">
        <f>IF('Copy &amp; Paste Roster Report Here'!$A394='Analytical Tests'!Q$7,IF($F397="Y",+$H397*Q$6,0),0)</f>
        <v>0</v>
      </c>
      <c r="R397" s="117">
        <f>IF('Copy &amp; Paste Roster Report Here'!$A394='Analytical Tests'!R$7,IF($F397="Y",+$H397*R$6,0),0)</f>
        <v>0</v>
      </c>
      <c r="S397" s="117">
        <f>IF('Copy &amp; Paste Roster Report Here'!$A394='Analytical Tests'!S$7,IF($F397="Y",+$H397*S$6,0),0)</f>
        <v>0</v>
      </c>
      <c r="T397" s="117">
        <f>IF('Copy &amp; Paste Roster Report Here'!$A394='Analytical Tests'!T$7,IF($F397="Y",+$H397*T$6,0),0)</f>
        <v>0</v>
      </c>
      <c r="U397" s="117">
        <f>IF('Copy &amp; Paste Roster Report Here'!$A394='Analytical Tests'!U$7,IF($F397="Y",+$H397*U$6,0),0)</f>
        <v>0</v>
      </c>
      <c r="V397" s="117">
        <f>IF('Copy &amp; Paste Roster Report Here'!$A394='Analytical Tests'!V$7,IF($F397="Y",+$H397*V$6,0),0)</f>
        <v>0</v>
      </c>
      <c r="W397" s="117">
        <f>IF('Copy &amp; Paste Roster Report Here'!$A394='Analytical Tests'!W$7,IF($F397="Y",+$H397*W$6,0),0)</f>
        <v>0</v>
      </c>
      <c r="X397" s="117">
        <f>IF('Copy &amp; Paste Roster Report Here'!$A394='Analytical Tests'!X$7,IF($F397="Y",+$H397*X$6,0),0)</f>
        <v>0</v>
      </c>
      <c r="Y397" s="117" t="b">
        <f>IF('Copy &amp; Paste Roster Report Here'!$A394='Analytical Tests'!Y$7,IF($F397="N",IF($J397&gt;=$C397,Y$6,+($I397/$D397)*Y$6),0))</f>
        <v>0</v>
      </c>
      <c r="Z397" s="117" t="b">
        <f>IF('Copy &amp; Paste Roster Report Here'!$A394='Analytical Tests'!Z$7,IF($F397="N",IF($J397&gt;=$C397,Z$6,+($I397/$D397)*Z$6),0))</f>
        <v>0</v>
      </c>
      <c r="AA397" s="117" t="b">
        <f>IF('Copy &amp; Paste Roster Report Here'!$A394='Analytical Tests'!AA$7,IF($F397="N",IF($J397&gt;=$C397,AA$6,+($I397/$D397)*AA$6),0))</f>
        <v>0</v>
      </c>
      <c r="AB397" s="117" t="b">
        <f>IF('Copy &amp; Paste Roster Report Here'!$A394='Analytical Tests'!AB$7,IF($F397="N",IF($J397&gt;=$C397,AB$6,+($I397/$D397)*AB$6),0))</f>
        <v>0</v>
      </c>
      <c r="AC397" s="117" t="b">
        <f>IF('Copy &amp; Paste Roster Report Here'!$A394='Analytical Tests'!AC$7,IF($F397="N",IF($J397&gt;=$C397,AC$6,+($I397/$D397)*AC$6),0))</f>
        <v>0</v>
      </c>
      <c r="AD397" s="117" t="b">
        <f>IF('Copy &amp; Paste Roster Report Here'!$A394='Analytical Tests'!AD$7,IF($F397="N",IF($J397&gt;=$C397,AD$6,+($I397/$D397)*AD$6),0))</f>
        <v>0</v>
      </c>
      <c r="AE397" s="117" t="b">
        <f>IF('Copy &amp; Paste Roster Report Here'!$A394='Analytical Tests'!AE$7,IF($F397="N",IF($J397&gt;=$C397,AE$6,+($I397/$D397)*AE$6),0))</f>
        <v>0</v>
      </c>
      <c r="AF397" s="117" t="b">
        <f>IF('Copy &amp; Paste Roster Report Here'!$A394='Analytical Tests'!AF$7,IF($F397="N",IF($J397&gt;=$C397,AF$6,+($I397/$D397)*AF$6),0))</f>
        <v>0</v>
      </c>
      <c r="AG397" s="117" t="b">
        <f>IF('Copy &amp; Paste Roster Report Here'!$A394='Analytical Tests'!AG$7,IF($F397="N",IF($J397&gt;=$C397,AG$6,+($I397/$D397)*AG$6),0))</f>
        <v>0</v>
      </c>
      <c r="AH397" s="117" t="b">
        <f>IF('Copy &amp; Paste Roster Report Here'!$A394='Analytical Tests'!AH$7,IF($F397="N",IF($J397&gt;=$C397,AH$6,+($I397/$D397)*AH$6),0))</f>
        <v>0</v>
      </c>
      <c r="AI397" s="117" t="b">
        <f>IF('Copy &amp; Paste Roster Report Here'!$A394='Analytical Tests'!AI$7,IF($F397="N",IF($J397&gt;=$C397,AI$6,+($I397/$D397)*AI$6),0))</f>
        <v>0</v>
      </c>
      <c r="AJ397" s="79"/>
      <c r="AK397" s="118">
        <f>IF('Copy &amp; Paste Roster Report Here'!$A394=AK$7,IF('Copy &amp; Paste Roster Report Here'!$M394="FT",1,0),0)</f>
        <v>0</v>
      </c>
      <c r="AL397" s="118">
        <f>IF('Copy &amp; Paste Roster Report Here'!$A394=AL$7,IF('Copy &amp; Paste Roster Report Here'!$M394="FT",1,0),0)</f>
        <v>0</v>
      </c>
      <c r="AM397" s="118">
        <f>IF('Copy &amp; Paste Roster Report Here'!$A394=AM$7,IF('Copy &amp; Paste Roster Report Here'!$M394="FT",1,0),0)</f>
        <v>0</v>
      </c>
      <c r="AN397" s="118">
        <f>IF('Copy &amp; Paste Roster Report Here'!$A394=AN$7,IF('Copy &amp; Paste Roster Report Here'!$M394="FT",1,0),0)</f>
        <v>0</v>
      </c>
      <c r="AO397" s="118">
        <f>IF('Copy &amp; Paste Roster Report Here'!$A394=AO$7,IF('Copy &amp; Paste Roster Report Here'!$M394="FT",1,0),0)</f>
        <v>0</v>
      </c>
      <c r="AP397" s="118">
        <f>IF('Copy &amp; Paste Roster Report Here'!$A394=AP$7,IF('Copy &amp; Paste Roster Report Here'!$M394="FT",1,0),0)</f>
        <v>0</v>
      </c>
      <c r="AQ397" s="118">
        <f>IF('Copy &amp; Paste Roster Report Here'!$A394=AQ$7,IF('Copy &amp; Paste Roster Report Here'!$M394="FT",1,0),0)</f>
        <v>0</v>
      </c>
      <c r="AR397" s="118">
        <f>IF('Copy &amp; Paste Roster Report Here'!$A394=AR$7,IF('Copy &amp; Paste Roster Report Here'!$M394="FT",1,0),0)</f>
        <v>0</v>
      </c>
      <c r="AS397" s="118">
        <f>IF('Copy &amp; Paste Roster Report Here'!$A394=AS$7,IF('Copy &amp; Paste Roster Report Here'!$M394="FT",1,0),0)</f>
        <v>0</v>
      </c>
      <c r="AT397" s="118">
        <f>IF('Copy &amp; Paste Roster Report Here'!$A394=AT$7,IF('Copy &amp; Paste Roster Report Here'!$M394="FT",1,0),0)</f>
        <v>0</v>
      </c>
      <c r="AU397" s="118">
        <f>IF('Copy &amp; Paste Roster Report Here'!$A394=AU$7,IF('Copy &amp; Paste Roster Report Here'!$M394="FT",1,0),0)</f>
        <v>0</v>
      </c>
      <c r="AV397" s="73">
        <f t="shared" si="100"/>
        <v>0</v>
      </c>
      <c r="AW397" s="119">
        <f>IF('Copy &amp; Paste Roster Report Here'!$A394=AW$7,IF('Copy &amp; Paste Roster Report Here'!$M394="HT",1,0),0)</f>
        <v>0</v>
      </c>
      <c r="AX397" s="119">
        <f>IF('Copy &amp; Paste Roster Report Here'!$A394=AX$7,IF('Copy &amp; Paste Roster Report Here'!$M394="HT",1,0),0)</f>
        <v>0</v>
      </c>
      <c r="AY397" s="119">
        <f>IF('Copy &amp; Paste Roster Report Here'!$A394=AY$7,IF('Copy &amp; Paste Roster Report Here'!$M394="HT",1,0),0)</f>
        <v>0</v>
      </c>
      <c r="AZ397" s="119">
        <f>IF('Copy &amp; Paste Roster Report Here'!$A394=AZ$7,IF('Copy &amp; Paste Roster Report Here'!$M394="HT",1,0),0)</f>
        <v>0</v>
      </c>
      <c r="BA397" s="119">
        <f>IF('Copy &amp; Paste Roster Report Here'!$A394=BA$7,IF('Copy &amp; Paste Roster Report Here'!$M394="HT",1,0),0)</f>
        <v>0</v>
      </c>
      <c r="BB397" s="119">
        <f>IF('Copy &amp; Paste Roster Report Here'!$A394=BB$7,IF('Copy &amp; Paste Roster Report Here'!$M394="HT",1,0),0)</f>
        <v>0</v>
      </c>
      <c r="BC397" s="119">
        <f>IF('Copy &amp; Paste Roster Report Here'!$A394=BC$7,IF('Copy &amp; Paste Roster Report Here'!$M394="HT",1,0),0)</f>
        <v>0</v>
      </c>
      <c r="BD397" s="119">
        <f>IF('Copy &amp; Paste Roster Report Here'!$A394=BD$7,IF('Copy &amp; Paste Roster Report Here'!$M394="HT",1,0),0)</f>
        <v>0</v>
      </c>
      <c r="BE397" s="119">
        <f>IF('Copy &amp; Paste Roster Report Here'!$A394=BE$7,IF('Copy &amp; Paste Roster Report Here'!$M394="HT",1,0),0)</f>
        <v>0</v>
      </c>
      <c r="BF397" s="119">
        <f>IF('Copy &amp; Paste Roster Report Here'!$A394=BF$7,IF('Copy &amp; Paste Roster Report Here'!$M394="HT",1,0),0)</f>
        <v>0</v>
      </c>
      <c r="BG397" s="119">
        <f>IF('Copy &amp; Paste Roster Report Here'!$A394=BG$7,IF('Copy &amp; Paste Roster Report Here'!$M394="HT",1,0),0)</f>
        <v>0</v>
      </c>
      <c r="BH397" s="73">
        <f t="shared" si="101"/>
        <v>0</v>
      </c>
      <c r="BI397" s="120">
        <f>IF('Copy &amp; Paste Roster Report Here'!$A394=BI$7,IF('Copy &amp; Paste Roster Report Here'!$M394="MT",1,0),0)</f>
        <v>0</v>
      </c>
      <c r="BJ397" s="120">
        <f>IF('Copy &amp; Paste Roster Report Here'!$A394=BJ$7,IF('Copy &amp; Paste Roster Report Here'!$M394="MT",1,0),0)</f>
        <v>0</v>
      </c>
      <c r="BK397" s="120">
        <f>IF('Copy &amp; Paste Roster Report Here'!$A394=BK$7,IF('Copy &amp; Paste Roster Report Here'!$M394="MT",1,0),0)</f>
        <v>0</v>
      </c>
      <c r="BL397" s="120">
        <f>IF('Copy &amp; Paste Roster Report Here'!$A394=BL$7,IF('Copy &amp; Paste Roster Report Here'!$M394="MT",1,0),0)</f>
        <v>0</v>
      </c>
      <c r="BM397" s="120">
        <f>IF('Copy &amp; Paste Roster Report Here'!$A394=BM$7,IF('Copy &amp; Paste Roster Report Here'!$M394="MT",1,0),0)</f>
        <v>0</v>
      </c>
      <c r="BN397" s="120">
        <f>IF('Copy &amp; Paste Roster Report Here'!$A394=BN$7,IF('Copy &amp; Paste Roster Report Here'!$M394="MT",1,0),0)</f>
        <v>0</v>
      </c>
      <c r="BO397" s="120">
        <f>IF('Copy &amp; Paste Roster Report Here'!$A394=BO$7,IF('Copy &amp; Paste Roster Report Here'!$M394="MT",1,0),0)</f>
        <v>0</v>
      </c>
      <c r="BP397" s="120">
        <f>IF('Copy &amp; Paste Roster Report Here'!$A394=BP$7,IF('Copy &amp; Paste Roster Report Here'!$M394="MT",1,0),0)</f>
        <v>0</v>
      </c>
      <c r="BQ397" s="120">
        <f>IF('Copy &amp; Paste Roster Report Here'!$A394=BQ$7,IF('Copy &amp; Paste Roster Report Here'!$M394="MT",1,0),0)</f>
        <v>0</v>
      </c>
      <c r="BR397" s="120">
        <f>IF('Copy &amp; Paste Roster Report Here'!$A394=BR$7,IF('Copy &amp; Paste Roster Report Here'!$M394="MT",1,0),0)</f>
        <v>0</v>
      </c>
      <c r="BS397" s="120">
        <f>IF('Copy &amp; Paste Roster Report Here'!$A394=BS$7,IF('Copy &amp; Paste Roster Report Here'!$M394="MT",1,0),0)</f>
        <v>0</v>
      </c>
      <c r="BT397" s="73">
        <f t="shared" si="102"/>
        <v>0</v>
      </c>
      <c r="BU397" s="121">
        <f>IF('Copy &amp; Paste Roster Report Here'!$A394=BU$7,IF('Copy &amp; Paste Roster Report Here'!$M394="fy",1,0),0)</f>
        <v>0</v>
      </c>
      <c r="BV397" s="121">
        <f>IF('Copy &amp; Paste Roster Report Here'!$A394=BV$7,IF('Copy &amp; Paste Roster Report Here'!$M394="fy",1,0),0)</f>
        <v>0</v>
      </c>
      <c r="BW397" s="121">
        <f>IF('Copy &amp; Paste Roster Report Here'!$A394=BW$7,IF('Copy &amp; Paste Roster Report Here'!$M394="fy",1,0),0)</f>
        <v>0</v>
      </c>
      <c r="BX397" s="121">
        <f>IF('Copy &amp; Paste Roster Report Here'!$A394=BX$7,IF('Copy &amp; Paste Roster Report Here'!$M394="fy",1,0),0)</f>
        <v>0</v>
      </c>
      <c r="BY397" s="121">
        <f>IF('Copy &amp; Paste Roster Report Here'!$A394=BY$7,IF('Copy &amp; Paste Roster Report Here'!$M394="fy",1,0),0)</f>
        <v>0</v>
      </c>
      <c r="BZ397" s="121">
        <f>IF('Copy &amp; Paste Roster Report Here'!$A394=BZ$7,IF('Copy &amp; Paste Roster Report Here'!$M394="fy",1,0),0)</f>
        <v>0</v>
      </c>
      <c r="CA397" s="121">
        <f>IF('Copy &amp; Paste Roster Report Here'!$A394=CA$7,IF('Copy &amp; Paste Roster Report Here'!$M394="fy",1,0),0)</f>
        <v>0</v>
      </c>
      <c r="CB397" s="121">
        <f>IF('Copy &amp; Paste Roster Report Here'!$A394=CB$7,IF('Copy &amp; Paste Roster Report Here'!$M394="fy",1,0),0)</f>
        <v>0</v>
      </c>
      <c r="CC397" s="121">
        <f>IF('Copy &amp; Paste Roster Report Here'!$A394=CC$7,IF('Copy &amp; Paste Roster Report Here'!$M394="fy",1,0),0)</f>
        <v>0</v>
      </c>
      <c r="CD397" s="121">
        <f>IF('Copy &amp; Paste Roster Report Here'!$A394=CD$7,IF('Copy &amp; Paste Roster Report Here'!$M394="fy",1,0),0)</f>
        <v>0</v>
      </c>
      <c r="CE397" s="121">
        <f>IF('Copy &amp; Paste Roster Report Here'!$A394=CE$7,IF('Copy &amp; Paste Roster Report Here'!$M394="fy",1,0),0)</f>
        <v>0</v>
      </c>
      <c r="CF397" s="73">
        <f t="shared" si="103"/>
        <v>0</v>
      </c>
      <c r="CG397" s="122">
        <f>IF('Copy &amp; Paste Roster Report Here'!$A394=CG$7,IF('Copy &amp; Paste Roster Report Here'!$M394="RH",1,0),0)</f>
        <v>0</v>
      </c>
      <c r="CH397" s="122">
        <f>IF('Copy &amp; Paste Roster Report Here'!$A394=CH$7,IF('Copy &amp; Paste Roster Report Here'!$M394="RH",1,0),0)</f>
        <v>0</v>
      </c>
      <c r="CI397" s="122">
        <f>IF('Copy &amp; Paste Roster Report Here'!$A394=CI$7,IF('Copy &amp; Paste Roster Report Here'!$M394="RH",1,0),0)</f>
        <v>0</v>
      </c>
      <c r="CJ397" s="122">
        <f>IF('Copy &amp; Paste Roster Report Here'!$A394=CJ$7,IF('Copy &amp; Paste Roster Report Here'!$M394="RH",1,0),0)</f>
        <v>0</v>
      </c>
      <c r="CK397" s="122">
        <f>IF('Copy &amp; Paste Roster Report Here'!$A394=CK$7,IF('Copy &amp; Paste Roster Report Here'!$M394="RH",1,0),0)</f>
        <v>0</v>
      </c>
      <c r="CL397" s="122">
        <f>IF('Copy &amp; Paste Roster Report Here'!$A394=CL$7,IF('Copy &amp; Paste Roster Report Here'!$M394="RH",1,0),0)</f>
        <v>0</v>
      </c>
      <c r="CM397" s="122">
        <f>IF('Copy &amp; Paste Roster Report Here'!$A394=CM$7,IF('Copy &amp; Paste Roster Report Here'!$M394="RH",1,0),0)</f>
        <v>0</v>
      </c>
      <c r="CN397" s="122">
        <f>IF('Copy &amp; Paste Roster Report Here'!$A394=CN$7,IF('Copy &amp; Paste Roster Report Here'!$M394="RH",1,0),0)</f>
        <v>0</v>
      </c>
      <c r="CO397" s="122">
        <f>IF('Copy &amp; Paste Roster Report Here'!$A394=CO$7,IF('Copy &amp; Paste Roster Report Here'!$M394="RH",1,0),0)</f>
        <v>0</v>
      </c>
      <c r="CP397" s="122">
        <f>IF('Copy &amp; Paste Roster Report Here'!$A394=CP$7,IF('Copy &amp; Paste Roster Report Here'!$M394="RH",1,0),0)</f>
        <v>0</v>
      </c>
      <c r="CQ397" s="122">
        <f>IF('Copy &amp; Paste Roster Report Here'!$A394=CQ$7,IF('Copy &amp; Paste Roster Report Here'!$M394="RH",1,0),0)</f>
        <v>0</v>
      </c>
      <c r="CR397" s="73">
        <f t="shared" si="104"/>
        <v>0</v>
      </c>
      <c r="CS397" s="123">
        <f>IF('Copy &amp; Paste Roster Report Here'!$A394=CS$7,IF('Copy &amp; Paste Roster Report Here'!$M394="QT",1,0),0)</f>
        <v>0</v>
      </c>
      <c r="CT397" s="123">
        <f>IF('Copy &amp; Paste Roster Report Here'!$A394=CT$7,IF('Copy &amp; Paste Roster Report Here'!$M394="QT",1,0),0)</f>
        <v>0</v>
      </c>
      <c r="CU397" s="123">
        <f>IF('Copy &amp; Paste Roster Report Here'!$A394=CU$7,IF('Copy &amp; Paste Roster Report Here'!$M394="QT",1,0),0)</f>
        <v>0</v>
      </c>
      <c r="CV397" s="123">
        <f>IF('Copy &amp; Paste Roster Report Here'!$A394=CV$7,IF('Copy &amp; Paste Roster Report Here'!$M394="QT",1,0),0)</f>
        <v>0</v>
      </c>
      <c r="CW397" s="123">
        <f>IF('Copy &amp; Paste Roster Report Here'!$A394=CW$7,IF('Copy &amp; Paste Roster Report Here'!$M394="QT",1,0),0)</f>
        <v>0</v>
      </c>
      <c r="CX397" s="123">
        <f>IF('Copy &amp; Paste Roster Report Here'!$A394=CX$7,IF('Copy &amp; Paste Roster Report Here'!$M394="QT",1,0),0)</f>
        <v>0</v>
      </c>
      <c r="CY397" s="123">
        <f>IF('Copy &amp; Paste Roster Report Here'!$A394=CY$7,IF('Copy &amp; Paste Roster Report Here'!$M394="QT",1,0),0)</f>
        <v>0</v>
      </c>
      <c r="CZ397" s="123">
        <f>IF('Copy &amp; Paste Roster Report Here'!$A394=CZ$7,IF('Copy &amp; Paste Roster Report Here'!$M394="QT",1,0),0)</f>
        <v>0</v>
      </c>
      <c r="DA397" s="123">
        <f>IF('Copy &amp; Paste Roster Report Here'!$A394=DA$7,IF('Copy &amp; Paste Roster Report Here'!$M394="QT",1,0),0)</f>
        <v>0</v>
      </c>
      <c r="DB397" s="123">
        <f>IF('Copy &amp; Paste Roster Report Here'!$A394=DB$7,IF('Copy &amp; Paste Roster Report Here'!$M394="QT",1,0),0)</f>
        <v>0</v>
      </c>
      <c r="DC397" s="123">
        <f>IF('Copy &amp; Paste Roster Report Here'!$A394=DC$7,IF('Copy &amp; Paste Roster Report Here'!$M394="QT",1,0),0)</f>
        <v>0</v>
      </c>
      <c r="DD397" s="73">
        <f t="shared" si="105"/>
        <v>0</v>
      </c>
      <c r="DE397" s="124">
        <f>IF('Copy &amp; Paste Roster Report Here'!$A394=DE$7,IF('Copy &amp; Paste Roster Report Here'!$M394="xxxxxxxxxxx",1,0),0)</f>
        <v>0</v>
      </c>
      <c r="DF397" s="124">
        <f>IF('Copy &amp; Paste Roster Report Here'!$A394=DF$7,IF('Copy &amp; Paste Roster Report Here'!$M394="xxxxxxxxxxx",1,0),0)</f>
        <v>0</v>
      </c>
      <c r="DG397" s="124">
        <f>IF('Copy &amp; Paste Roster Report Here'!$A394=DG$7,IF('Copy &amp; Paste Roster Report Here'!$M394="xxxxxxxxxxx",1,0),0)</f>
        <v>0</v>
      </c>
      <c r="DH397" s="124">
        <f>IF('Copy &amp; Paste Roster Report Here'!$A394=DH$7,IF('Copy &amp; Paste Roster Report Here'!$M394="xxxxxxxxxxx",1,0),0)</f>
        <v>0</v>
      </c>
      <c r="DI397" s="124">
        <f>IF('Copy &amp; Paste Roster Report Here'!$A394=DI$7,IF('Copy &amp; Paste Roster Report Here'!$M394="xxxxxxxxxxx",1,0),0)</f>
        <v>0</v>
      </c>
      <c r="DJ397" s="124">
        <f>IF('Copy &amp; Paste Roster Report Here'!$A394=DJ$7,IF('Copy &amp; Paste Roster Report Here'!$M394="xxxxxxxxxxx",1,0),0)</f>
        <v>0</v>
      </c>
      <c r="DK397" s="124">
        <f>IF('Copy &amp; Paste Roster Report Here'!$A394=DK$7,IF('Copy &amp; Paste Roster Report Here'!$M394="xxxxxxxxxxx",1,0),0)</f>
        <v>0</v>
      </c>
      <c r="DL397" s="124">
        <f>IF('Copy &amp; Paste Roster Report Here'!$A394=DL$7,IF('Copy &amp; Paste Roster Report Here'!$M394="xxxxxxxxxxx",1,0),0)</f>
        <v>0</v>
      </c>
      <c r="DM397" s="124">
        <f>IF('Copy &amp; Paste Roster Report Here'!$A394=DM$7,IF('Copy &amp; Paste Roster Report Here'!$M394="xxxxxxxxxxx",1,0),0)</f>
        <v>0</v>
      </c>
      <c r="DN397" s="124">
        <f>IF('Copy &amp; Paste Roster Report Here'!$A394=DN$7,IF('Copy &amp; Paste Roster Report Here'!$M394="xxxxxxxxxxx",1,0),0)</f>
        <v>0</v>
      </c>
      <c r="DO397" s="124">
        <f>IF('Copy &amp; Paste Roster Report Here'!$A394=DO$7,IF('Copy &amp; Paste Roster Report Here'!$M394="xxxxxxxxxxx",1,0),0)</f>
        <v>0</v>
      </c>
      <c r="DP397" s="125">
        <f t="shared" si="106"/>
        <v>0</v>
      </c>
      <c r="DQ397" s="126">
        <f t="shared" si="107"/>
        <v>0</v>
      </c>
    </row>
    <row r="398" spans="1:121" x14ac:dyDescent="0.2">
      <c r="A398" s="111">
        <f t="shared" si="93"/>
        <v>0</v>
      </c>
      <c r="B398" s="111">
        <f t="shared" si="94"/>
        <v>0</v>
      </c>
      <c r="C398" s="112">
        <f>+('Copy &amp; Paste Roster Report Here'!$P395-'Copy &amp; Paste Roster Report Here'!$O395)/30</f>
        <v>0</v>
      </c>
      <c r="D398" s="112">
        <f>+('Copy &amp; Paste Roster Report Here'!$P395-'Copy &amp; Paste Roster Report Here'!$O395)</f>
        <v>0</v>
      </c>
      <c r="E398" s="111">
        <f>'Copy &amp; Paste Roster Report Here'!N395</f>
        <v>0</v>
      </c>
      <c r="F398" s="111" t="str">
        <f t="shared" si="95"/>
        <v>N</v>
      </c>
      <c r="G398" s="111">
        <f>'Copy &amp; Paste Roster Report Here'!R395</f>
        <v>0</v>
      </c>
      <c r="H398" s="113">
        <f t="shared" si="96"/>
        <v>0</v>
      </c>
      <c r="I398" s="112">
        <f>IF(F398="N",$F$5-'Copy &amp; Paste Roster Report Here'!O395,+'Copy &amp; Paste Roster Report Here'!Q395-'Copy &amp; Paste Roster Report Here'!O395)</f>
        <v>0</v>
      </c>
      <c r="J398" s="114">
        <f t="shared" si="97"/>
        <v>0</v>
      </c>
      <c r="K398" s="114">
        <f t="shared" si="98"/>
        <v>0</v>
      </c>
      <c r="L398" s="115">
        <f>'Copy &amp; Paste Roster Report Here'!F395</f>
        <v>0</v>
      </c>
      <c r="M398" s="116">
        <f t="shared" si="99"/>
        <v>0</v>
      </c>
      <c r="N398" s="117">
        <f>IF('Copy &amp; Paste Roster Report Here'!$A395='Analytical Tests'!N$7,IF($F398="Y",+$H398*N$6,0),0)</f>
        <v>0</v>
      </c>
      <c r="O398" s="117">
        <f>IF('Copy &amp; Paste Roster Report Here'!$A395='Analytical Tests'!O$7,IF($F398="Y",+$H398*O$6,0),0)</f>
        <v>0</v>
      </c>
      <c r="P398" s="117">
        <f>IF('Copy &amp; Paste Roster Report Here'!$A395='Analytical Tests'!P$7,IF($F398="Y",+$H398*P$6,0),0)</f>
        <v>0</v>
      </c>
      <c r="Q398" s="117">
        <f>IF('Copy &amp; Paste Roster Report Here'!$A395='Analytical Tests'!Q$7,IF($F398="Y",+$H398*Q$6,0),0)</f>
        <v>0</v>
      </c>
      <c r="R398" s="117">
        <f>IF('Copy &amp; Paste Roster Report Here'!$A395='Analytical Tests'!R$7,IF($F398="Y",+$H398*R$6,0),0)</f>
        <v>0</v>
      </c>
      <c r="S398" s="117">
        <f>IF('Copy &amp; Paste Roster Report Here'!$A395='Analytical Tests'!S$7,IF($F398="Y",+$H398*S$6,0),0)</f>
        <v>0</v>
      </c>
      <c r="T398" s="117">
        <f>IF('Copy &amp; Paste Roster Report Here'!$A395='Analytical Tests'!T$7,IF($F398="Y",+$H398*T$6,0),0)</f>
        <v>0</v>
      </c>
      <c r="U398" s="117">
        <f>IF('Copy &amp; Paste Roster Report Here'!$A395='Analytical Tests'!U$7,IF($F398="Y",+$H398*U$6,0),0)</f>
        <v>0</v>
      </c>
      <c r="V398" s="117">
        <f>IF('Copy &amp; Paste Roster Report Here'!$A395='Analytical Tests'!V$7,IF($F398="Y",+$H398*V$6,0),0)</f>
        <v>0</v>
      </c>
      <c r="W398" s="117">
        <f>IF('Copy &amp; Paste Roster Report Here'!$A395='Analytical Tests'!W$7,IF($F398="Y",+$H398*W$6,0),0)</f>
        <v>0</v>
      </c>
      <c r="X398" s="117">
        <f>IF('Copy &amp; Paste Roster Report Here'!$A395='Analytical Tests'!X$7,IF($F398="Y",+$H398*X$6,0),0)</f>
        <v>0</v>
      </c>
      <c r="Y398" s="117" t="b">
        <f>IF('Copy &amp; Paste Roster Report Here'!$A395='Analytical Tests'!Y$7,IF($F398="N",IF($J398&gt;=$C398,Y$6,+($I398/$D398)*Y$6),0))</f>
        <v>0</v>
      </c>
      <c r="Z398" s="117" t="b">
        <f>IF('Copy &amp; Paste Roster Report Here'!$A395='Analytical Tests'!Z$7,IF($F398="N",IF($J398&gt;=$C398,Z$6,+($I398/$D398)*Z$6),0))</f>
        <v>0</v>
      </c>
      <c r="AA398" s="117" t="b">
        <f>IF('Copy &amp; Paste Roster Report Here'!$A395='Analytical Tests'!AA$7,IF($F398="N",IF($J398&gt;=$C398,AA$6,+($I398/$D398)*AA$6),0))</f>
        <v>0</v>
      </c>
      <c r="AB398" s="117" t="b">
        <f>IF('Copy &amp; Paste Roster Report Here'!$A395='Analytical Tests'!AB$7,IF($F398="N",IF($J398&gt;=$C398,AB$6,+($I398/$D398)*AB$6),0))</f>
        <v>0</v>
      </c>
      <c r="AC398" s="117" t="b">
        <f>IF('Copy &amp; Paste Roster Report Here'!$A395='Analytical Tests'!AC$7,IF($F398="N",IF($J398&gt;=$C398,AC$6,+($I398/$D398)*AC$6),0))</f>
        <v>0</v>
      </c>
      <c r="AD398" s="117" t="b">
        <f>IF('Copy &amp; Paste Roster Report Here'!$A395='Analytical Tests'!AD$7,IF($F398="N",IF($J398&gt;=$C398,AD$6,+($I398/$D398)*AD$6),0))</f>
        <v>0</v>
      </c>
      <c r="AE398" s="117" t="b">
        <f>IF('Copy &amp; Paste Roster Report Here'!$A395='Analytical Tests'!AE$7,IF($F398="N",IF($J398&gt;=$C398,AE$6,+($I398/$D398)*AE$6),0))</f>
        <v>0</v>
      </c>
      <c r="AF398" s="117" t="b">
        <f>IF('Copy &amp; Paste Roster Report Here'!$A395='Analytical Tests'!AF$7,IF($F398="N",IF($J398&gt;=$C398,AF$6,+($I398/$D398)*AF$6),0))</f>
        <v>0</v>
      </c>
      <c r="AG398" s="117" t="b">
        <f>IF('Copy &amp; Paste Roster Report Here'!$A395='Analytical Tests'!AG$7,IF($F398="N",IF($J398&gt;=$C398,AG$6,+($I398/$D398)*AG$6),0))</f>
        <v>0</v>
      </c>
      <c r="AH398" s="117" t="b">
        <f>IF('Copy &amp; Paste Roster Report Here'!$A395='Analytical Tests'!AH$7,IF($F398="N",IF($J398&gt;=$C398,AH$6,+($I398/$D398)*AH$6),0))</f>
        <v>0</v>
      </c>
      <c r="AI398" s="117" t="b">
        <f>IF('Copy &amp; Paste Roster Report Here'!$A395='Analytical Tests'!AI$7,IF($F398="N",IF($J398&gt;=$C398,AI$6,+($I398/$D398)*AI$6),0))</f>
        <v>0</v>
      </c>
      <c r="AJ398" s="79"/>
      <c r="AK398" s="118">
        <f>IF('Copy &amp; Paste Roster Report Here'!$A395=AK$7,IF('Copy &amp; Paste Roster Report Here'!$M395="FT",1,0),0)</f>
        <v>0</v>
      </c>
      <c r="AL398" s="118">
        <f>IF('Copy &amp; Paste Roster Report Here'!$A395=AL$7,IF('Copy &amp; Paste Roster Report Here'!$M395="FT",1,0),0)</f>
        <v>0</v>
      </c>
      <c r="AM398" s="118">
        <f>IF('Copy &amp; Paste Roster Report Here'!$A395=AM$7,IF('Copy &amp; Paste Roster Report Here'!$M395="FT",1,0),0)</f>
        <v>0</v>
      </c>
      <c r="AN398" s="118">
        <f>IF('Copy &amp; Paste Roster Report Here'!$A395=AN$7,IF('Copy &amp; Paste Roster Report Here'!$M395="FT",1,0),0)</f>
        <v>0</v>
      </c>
      <c r="AO398" s="118">
        <f>IF('Copy &amp; Paste Roster Report Here'!$A395=AO$7,IF('Copy &amp; Paste Roster Report Here'!$M395="FT",1,0),0)</f>
        <v>0</v>
      </c>
      <c r="AP398" s="118">
        <f>IF('Copy &amp; Paste Roster Report Here'!$A395=AP$7,IF('Copy &amp; Paste Roster Report Here'!$M395="FT",1,0),0)</f>
        <v>0</v>
      </c>
      <c r="AQ398" s="118">
        <f>IF('Copy &amp; Paste Roster Report Here'!$A395=AQ$7,IF('Copy &amp; Paste Roster Report Here'!$M395="FT",1,0),0)</f>
        <v>0</v>
      </c>
      <c r="AR398" s="118">
        <f>IF('Copy &amp; Paste Roster Report Here'!$A395=AR$7,IF('Copy &amp; Paste Roster Report Here'!$M395="FT",1,0),0)</f>
        <v>0</v>
      </c>
      <c r="AS398" s="118">
        <f>IF('Copy &amp; Paste Roster Report Here'!$A395=AS$7,IF('Copy &amp; Paste Roster Report Here'!$M395="FT",1,0),0)</f>
        <v>0</v>
      </c>
      <c r="AT398" s="118">
        <f>IF('Copy &amp; Paste Roster Report Here'!$A395=AT$7,IF('Copy &amp; Paste Roster Report Here'!$M395="FT",1,0),0)</f>
        <v>0</v>
      </c>
      <c r="AU398" s="118">
        <f>IF('Copy &amp; Paste Roster Report Here'!$A395=AU$7,IF('Copy &amp; Paste Roster Report Here'!$M395="FT",1,0),0)</f>
        <v>0</v>
      </c>
      <c r="AV398" s="73">
        <f t="shared" si="100"/>
        <v>0</v>
      </c>
      <c r="AW398" s="119">
        <f>IF('Copy &amp; Paste Roster Report Here'!$A395=AW$7,IF('Copy &amp; Paste Roster Report Here'!$M395="HT",1,0),0)</f>
        <v>0</v>
      </c>
      <c r="AX398" s="119">
        <f>IF('Copy &amp; Paste Roster Report Here'!$A395=AX$7,IF('Copy &amp; Paste Roster Report Here'!$M395="HT",1,0),0)</f>
        <v>0</v>
      </c>
      <c r="AY398" s="119">
        <f>IF('Copy &amp; Paste Roster Report Here'!$A395=AY$7,IF('Copy &amp; Paste Roster Report Here'!$M395="HT",1,0),0)</f>
        <v>0</v>
      </c>
      <c r="AZ398" s="119">
        <f>IF('Copy &amp; Paste Roster Report Here'!$A395=AZ$7,IF('Copy &amp; Paste Roster Report Here'!$M395="HT",1,0),0)</f>
        <v>0</v>
      </c>
      <c r="BA398" s="119">
        <f>IF('Copy &amp; Paste Roster Report Here'!$A395=BA$7,IF('Copy &amp; Paste Roster Report Here'!$M395="HT",1,0),0)</f>
        <v>0</v>
      </c>
      <c r="BB398" s="119">
        <f>IF('Copy &amp; Paste Roster Report Here'!$A395=BB$7,IF('Copy &amp; Paste Roster Report Here'!$M395="HT",1,0),0)</f>
        <v>0</v>
      </c>
      <c r="BC398" s="119">
        <f>IF('Copy &amp; Paste Roster Report Here'!$A395=BC$7,IF('Copy &amp; Paste Roster Report Here'!$M395="HT",1,0),0)</f>
        <v>0</v>
      </c>
      <c r="BD398" s="119">
        <f>IF('Copy &amp; Paste Roster Report Here'!$A395=BD$7,IF('Copy &amp; Paste Roster Report Here'!$M395="HT",1,0),0)</f>
        <v>0</v>
      </c>
      <c r="BE398" s="119">
        <f>IF('Copy &amp; Paste Roster Report Here'!$A395=BE$7,IF('Copy &amp; Paste Roster Report Here'!$M395="HT",1,0),0)</f>
        <v>0</v>
      </c>
      <c r="BF398" s="119">
        <f>IF('Copy &amp; Paste Roster Report Here'!$A395=BF$7,IF('Copy &amp; Paste Roster Report Here'!$M395="HT",1,0),0)</f>
        <v>0</v>
      </c>
      <c r="BG398" s="119">
        <f>IF('Copy &amp; Paste Roster Report Here'!$A395=BG$7,IF('Copy &amp; Paste Roster Report Here'!$M395="HT",1,0),0)</f>
        <v>0</v>
      </c>
      <c r="BH398" s="73">
        <f t="shared" si="101"/>
        <v>0</v>
      </c>
      <c r="BI398" s="120">
        <f>IF('Copy &amp; Paste Roster Report Here'!$A395=BI$7,IF('Copy &amp; Paste Roster Report Here'!$M395="MT",1,0),0)</f>
        <v>0</v>
      </c>
      <c r="BJ398" s="120">
        <f>IF('Copy &amp; Paste Roster Report Here'!$A395=BJ$7,IF('Copy &amp; Paste Roster Report Here'!$M395="MT",1,0),0)</f>
        <v>0</v>
      </c>
      <c r="BK398" s="120">
        <f>IF('Copy &amp; Paste Roster Report Here'!$A395=BK$7,IF('Copy &amp; Paste Roster Report Here'!$M395="MT",1,0),0)</f>
        <v>0</v>
      </c>
      <c r="BL398" s="120">
        <f>IF('Copy &amp; Paste Roster Report Here'!$A395=BL$7,IF('Copy &amp; Paste Roster Report Here'!$M395="MT",1,0),0)</f>
        <v>0</v>
      </c>
      <c r="BM398" s="120">
        <f>IF('Copy &amp; Paste Roster Report Here'!$A395=BM$7,IF('Copy &amp; Paste Roster Report Here'!$M395="MT",1,0),0)</f>
        <v>0</v>
      </c>
      <c r="BN398" s="120">
        <f>IF('Copy &amp; Paste Roster Report Here'!$A395=BN$7,IF('Copy &amp; Paste Roster Report Here'!$M395="MT",1,0),0)</f>
        <v>0</v>
      </c>
      <c r="BO398" s="120">
        <f>IF('Copy &amp; Paste Roster Report Here'!$A395=BO$7,IF('Copy &amp; Paste Roster Report Here'!$M395="MT",1,0),0)</f>
        <v>0</v>
      </c>
      <c r="BP398" s="120">
        <f>IF('Copy &amp; Paste Roster Report Here'!$A395=BP$7,IF('Copy &amp; Paste Roster Report Here'!$M395="MT",1,0),0)</f>
        <v>0</v>
      </c>
      <c r="BQ398" s="120">
        <f>IF('Copy &amp; Paste Roster Report Here'!$A395=BQ$7,IF('Copy &amp; Paste Roster Report Here'!$M395="MT",1,0),0)</f>
        <v>0</v>
      </c>
      <c r="BR398" s="120">
        <f>IF('Copy &amp; Paste Roster Report Here'!$A395=BR$7,IF('Copy &amp; Paste Roster Report Here'!$M395="MT",1,0),0)</f>
        <v>0</v>
      </c>
      <c r="BS398" s="120">
        <f>IF('Copy &amp; Paste Roster Report Here'!$A395=BS$7,IF('Copy &amp; Paste Roster Report Here'!$M395="MT",1,0),0)</f>
        <v>0</v>
      </c>
      <c r="BT398" s="73">
        <f t="shared" si="102"/>
        <v>0</v>
      </c>
      <c r="BU398" s="121">
        <f>IF('Copy &amp; Paste Roster Report Here'!$A395=BU$7,IF('Copy &amp; Paste Roster Report Here'!$M395="fy",1,0),0)</f>
        <v>0</v>
      </c>
      <c r="BV398" s="121">
        <f>IF('Copy &amp; Paste Roster Report Here'!$A395=BV$7,IF('Copy &amp; Paste Roster Report Here'!$M395="fy",1,0),0)</f>
        <v>0</v>
      </c>
      <c r="BW398" s="121">
        <f>IF('Copy &amp; Paste Roster Report Here'!$A395=BW$7,IF('Copy &amp; Paste Roster Report Here'!$M395="fy",1,0),0)</f>
        <v>0</v>
      </c>
      <c r="BX398" s="121">
        <f>IF('Copy &amp; Paste Roster Report Here'!$A395=BX$7,IF('Copy &amp; Paste Roster Report Here'!$M395="fy",1,0),0)</f>
        <v>0</v>
      </c>
      <c r="BY398" s="121">
        <f>IF('Copy &amp; Paste Roster Report Here'!$A395=BY$7,IF('Copy &amp; Paste Roster Report Here'!$M395="fy",1,0),0)</f>
        <v>0</v>
      </c>
      <c r="BZ398" s="121">
        <f>IF('Copy &amp; Paste Roster Report Here'!$A395=BZ$7,IF('Copy &amp; Paste Roster Report Here'!$M395="fy",1,0),0)</f>
        <v>0</v>
      </c>
      <c r="CA398" s="121">
        <f>IF('Copy &amp; Paste Roster Report Here'!$A395=CA$7,IF('Copy &amp; Paste Roster Report Here'!$M395="fy",1,0),0)</f>
        <v>0</v>
      </c>
      <c r="CB398" s="121">
        <f>IF('Copy &amp; Paste Roster Report Here'!$A395=CB$7,IF('Copy &amp; Paste Roster Report Here'!$M395="fy",1,0),0)</f>
        <v>0</v>
      </c>
      <c r="CC398" s="121">
        <f>IF('Copy &amp; Paste Roster Report Here'!$A395=CC$7,IF('Copy &amp; Paste Roster Report Here'!$M395="fy",1,0),0)</f>
        <v>0</v>
      </c>
      <c r="CD398" s="121">
        <f>IF('Copy &amp; Paste Roster Report Here'!$A395=CD$7,IF('Copy &amp; Paste Roster Report Here'!$M395="fy",1,0),0)</f>
        <v>0</v>
      </c>
      <c r="CE398" s="121">
        <f>IF('Copy &amp; Paste Roster Report Here'!$A395=CE$7,IF('Copy &amp; Paste Roster Report Here'!$M395="fy",1,0),0)</f>
        <v>0</v>
      </c>
      <c r="CF398" s="73">
        <f t="shared" si="103"/>
        <v>0</v>
      </c>
      <c r="CG398" s="122">
        <f>IF('Copy &amp; Paste Roster Report Here'!$A395=CG$7,IF('Copy &amp; Paste Roster Report Here'!$M395="RH",1,0),0)</f>
        <v>0</v>
      </c>
      <c r="CH398" s="122">
        <f>IF('Copy &amp; Paste Roster Report Here'!$A395=CH$7,IF('Copy &amp; Paste Roster Report Here'!$M395="RH",1,0),0)</f>
        <v>0</v>
      </c>
      <c r="CI398" s="122">
        <f>IF('Copy &amp; Paste Roster Report Here'!$A395=CI$7,IF('Copy &amp; Paste Roster Report Here'!$M395="RH",1,0),0)</f>
        <v>0</v>
      </c>
      <c r="CJ398" s="122">
        <f>IF('Copy &amp; Paste Roster Report Here'!$A395=CJ$7,IF('Copy &amp; Paste Roster Report Here'!$M395="RH",1,0),0)</f>
        <v>0</v>
      </c>
      <c r="CK398" s="122">
        <f>IF('Copy &amp; Paste Roster Report Here'!$A395=CK$7,IF('Copy &amp; Paste Roster Report Here'!$M395="RH",1,0),0)</f>
        <v>0</v>
      </c>
      <c r="CL398" s="122">
        <f>IF('Copy &amp; Paste Roster Report Here'!$A395=CL$7,IF('Copy &amp; Paste Roster Report Here'!$M395="RH",1,0),0)</f>
        <v>0</v>
      </c>
      <c r="CM398" s="122">
        <f>IF('Copy &amp; Paste Roster Report Here'!$A395=CM$7,IF('Copy &amp; Paste Roster Report Here'!$M395="RH",1,0),0)</f>
        <v>0</v>
      </c>
      <c r="CN398" s="122">
        <f>IF('Copy &amp; Paste Roster Report Here'!$A395=CN$7,IF('Copy &amp; Paste Roster Report Here'!$M395="RH",1,0),0)</f>
        <v>0</v>
      </c>
      <c r="CO398" s="122">
        <f>IF('Copy &amp; Paste Roster Report Here'!$A395=CO$7,IF('Copy &amp; Paste Roster Report Here'!$M395="RH",1,0),0)</f>
        <v>0</v>
      </c>
      <c r="CP398" s="122">
        <f>IF('Copy &amp; Paste Roster Report Here'!$A395=CP$7,IF('Copy &amp; Paste Roster Report Here'!$M395="RH",1,0),0)</f>
        <v>0</v>
      </c>
      <c r="CQ398" s="122">
        <f>IF('Copy &amp; Paste Roster Report Here'!$A395=CQ$7,IF('Copy &amp; Paste Roster Report Here'!$M395="RH",1,0),0)</f>
        <v>0</v>
      </c>
      <c r="CR398" s="73">
        <f t="shared" si="104"/>
        <v>0</v>
      </c>
      <c r="CS398" s="123">
        <f>IF('Copy &amp; Paste Roster Report Here'!$A395=CS$7,IF('Copy &amp; Paste Roster Report Here'!$M395="QT",1,0),0)</f>
        <v>0</v>
      </c>
      <c r="CT398" s="123">
        <f>IF('Copy &amp; Paste Roster Report Here'!$A395=CT$7,IF('Copy &amp; Paste Roster Report Here'!$M395="QT",1,0),0)</f>
        <v>0</v>
      </c>
      <c r="CU398" s="123">
        <f>IF('Copy &amp; Paste Roster Report Here'!$A395=CU$7,IF('Copy &amp; Paste Roster Report Here'!$M395="QT",1,0),0)</f>
        <v>0</v>
      </c>
      <c r="CV398" s="123">
        <f>IF('Copy &amp; Paste Roster Report Here'!$A395=CV$7,IF('Copy &amp; Paste Roster Report Here'!$M395="QT",1,0),0)</f>
        <v>0</v>
      </c>
      <c r="CW398" s="123">
        <f>IF('Copy &amp; Paste Roster Report Here'!$A395=CW$7,IF('Copy &amp; Paste Roster Report Here'!$M395="QT",1,0),0)</f>
        <v>0</v>
      </c>
      <c r="CX398" s="123">
        <f>IF('Copy &amp; Paste Roster Report Here'!$A395=CX$7,IF('Copy &amp; Paste Roster Report Here'!$M395="QT",1,0),0)</f>
        <v>0</v>
      </c>
      <c r="CY398" s="123">
        <f>IF('Copy &amp; Paste Roster Report Here'!$A395=CY$7,IF('Copy &amp; Paste Roster Report Here'!$M395="QT",1,0),0)</f>
        <v>0</v>
      </c>
      <c r="CZ398" s="123">
        <f>IF('Copy &amp; Paste Roster Report Here'!$A395=CZ$7,IF('Copy &amp; Paste Roster Report Here'!$M395="QT",1,0),0)</f>
        <v>0</v>
      </c>
      <c r="DA398" s="123">
        <f>IF('Copy &amp; Paste Roster Report Here'!$A395=DA$7,IF('Copy &amp; Paste Roster Report Here'!$M395="QT",1,0),0)</f>
        <v>0</v>
      </c>
      <c r="DB398" s="123">
        <f>IF('Copy &amp; Paste Roster Report Here'!$A395=DB$7,IF('Copy &amp; Paste Roster Report Here'!$M395="QT",1,0),0)</f>
        <v>0</v>
      </c>
      <c r="DC398" s="123">
        <f>IF('Copy &amp; Paste Roster Report Here'!$A395=DC$7,IF('Copy &amp; Paste Roster Report Here'!$M395="QT",1,0),0)</f>
        <v>0</v>
      </c>
      <c r="DD398" s="73">
        <f t="shared" si="105"/>
        <v>0</v>
      </c>
      <c r="DE398" s="124">
        <f>IF('Copy &amp; Paste Roster Report Here'!$A395=DE$7,IF('Copy &amp; Paste Roster Report Here'!$M395="xxxxxxxxxxx",1,0),0)</f>
        <v>0</v>
      </c>
      <c r="DF398" s="124">
        <f>IF('Copy &amp; Paste Roster Report Here'!$A395=DF$7,IF('Copy &amp; Paste Roster Report Here'!$M395="xxxxxxxxxxx",1,0),0)</f>
        <v>0</v>
      </c>
      <c r="DG398" s="124">
        <f>IF('Copy &amp; Paste Roster Report Here'!$A395=DG$7,IF('Copy &amp; Paste Roster Report Here'!$M395="xxxxxxxxxxx",1,0),0)</f>
        <v>0</v>
      </c>
      <c r="DH398" s="124">
        <f>IF('Copy &amp; Paste Roster Report Here'!$A395=DH$7,IF('Copy &amp; Paste Roster Report Here'!$M395="xxxxxxxxxxx",1,0),0)</f>
        <v>0</v>
      </c>
      <c r="DI398" s="124">
        <f>IF('Copy &amp; Paste Roster Report Here'!$A395=DI$7,IF('Copy &amp; Paste Roster Report Here'!$M395="xxxxxxxxxxx",1,0),0)</f>
        <v>0</v>
      </c>
      <c r="DJ398" s="124">
        <f>IF('Copy &amp; Paste Roster Report Here'!$A395=DJ$7,IF('Copy &amp; Paste Roster Report Here'!$M395="xxxxxxxxxxx",1,0),0)</f>
        <v>0</v>
      </c>
      <c r="DK398" s="124">
        <f>IF('Copy &amp; Paste Roster Report Here'!$A395=DK$7,IF('Copy &amp; Paste Roster Report Here'!$M395="xxxxxxxxxxx",1,0),0)</f>
        <v>0</v>
      </c>
      <c r="DL398" s="124">
        <f>IF('Copy &amp; Paste Roster Report Here'!$A395=DL$7,IF('Copy &amp; Paste Roster Report Here'!$M395="xxxxxxxxxxx",1,0),0)</f>
        <v>0</v>
      </c>
      <c r="DM398" s="124">
        <f>IF('Copy &amp; Paste Roster Report Here'!$A395=DM$7,IF('Copy &amp; Paste Roster Report Here'!$M395="xxxxxxxxxxx",1,0),0)</f>
        <v>0</v>
      </c>
      <c r="DN398" s="124">
        <f>IF('Copy &amp; Paste Roster Report Here'!$A395=DN$7,IF('Copy &amp; Paste Roster Report Here'!$M395="xxxxxxxxxxx",1,0),0)</f>
        <v>0</v>
      </c>
      <c r="DO398" s="124">
        <f>IF('Copy &amp; Paste Roster Report Here'!$A395=DO$7,IF('Copy &amp; Paste Roster Report Here'!$M395="xxxxxxxxxxx",1,0),0)</f>
        <v>0</v>
      </c>
      <c r="DP398" s="125">
        <f t="shared" si="106"/>
        <v>0</v>
      </c>
      <c r="DQ398" s="126">
        <f t="shared" si="107"/>
        <v>0</v>
      </c>
    </row>
    <row r="399" spans="1:121" x14ac:dyDescent="0.2">
      <c r="A399" s="111">
        <f t="shared" si="93"/>
        <v>0</v>
      </c>
      <c r="B399" s="111">
        <f t="shared" si="94"/>
        <v>0</v>
      </c>
      <c r="C399" s="112">
        <f>+('Copy &amp; Paste Roster Report Here'!$P396-'Copy &amp; Paste Roster Report Here'!$O396)/30</f>
        <v>0</v>
      </c>
      <c r="D399" s="112">
        <f>+('Copy &amp; Paste Roster Report Here'!$P396-'Copy &amp; Paste Roster Report Here'!$O396)</f>
        <v>0</v>
      </c>
      <c r="E399" s="111">
        <f>'Copy &amp; Paste Roster Report Here'!N396</f>
        <v>0</v>
      </c>
      <c r="F399" s="111" t="str">
        <f t="shared" si="95"/>
        <v>N</v>
      </c>
      <c r="G399" s="111">
        <f>'Copy &amp; Paste Roster Report Here'!R396</f>
        <v>0</v>
      </c>
      <c r="H399" s="113">
        <f t="shared" si="96"/>
        <v>0</v>
      </c>
      <c r="I399" s="112">
        <f>IF(F399="N",$F$5-'Copy &amp; Paste Roster Report Here'!O396,+'Copy &amp; Paste Roster Report Here'!Q396-'Copy &amp; Paste Roster Report Here'!O396)</f>
        <v>0</v>
      </c>
      <c r="J399" s="114">
        <f t="shared" si="97"/>
        <v>0</v>
      </c>
      <c r="K399" s="114">
        <f t="shared" si="98"/>
        <v>0</v>
      </c>
      <c r="L399" s="115">
        <f>'Copy &amp; Paste Roster Report Here'!F396</f>
        <v>0</v>
      </c>
      <c r="M399" s="116">
        <f t="shared" si="99"/>
        <v>0</v>
      </c>
      <c r="N399" s="117">
        <f>IF('Copy &amp; Paste Roster Report Here'!$A396='Analytical Tests'!N$7,IF($F399="Y",+$H399*N$6,0),0)</f>
        <v>0</v>
      </c>
      <c r="O399" s="117">
        <f>IF('Copy &amp; Paste Roster Report Here'!$A396='Analytical Tests'!O$7,IF($F399="Y",+$H399*O$6,0),0)</f>
        <v>0</v>
      </c>
      <c r="P399" s="117">
        <f>IF('Copy &amp; Paste Roster Report Here'!$A396='Analytical Tests'!P$7,IF($F399="Y",+$H399*P$6,0),0)</f>
        <v>0</v>
      </c>
      <c r="Q399" s="117">
        <f>IF('Copy &amp; Paste Roster Report Here'!$A396='Analytical Tests'!Q$7,IF($F399="Y",+$H399*Q$6,0),0)</f>
        <v>0</v>
      </c>
      <c r="R399" s="117">
        <f>IF('Copy &amp; Paste Roster Report Here'!$A396='Analytical Tests'!R$7,IF($F399="Y",+$H399*R$6,0),0)</f>
        <v>0</v>
      </c>
      <c r="S399" s="117">
        <f>IF('Copy &amp; Paste Roster Report Here'!$A396='Analytical Tests'!S$7,IF($F399="Y",+$H399*S$6,0),0)</f>
        <v>0</v>
      </c>
      <c r="T399" s="117">
        <f>IF('Copy &amp; Paste Roster Report Here'!$A396='Analytical Tests'!T$7,IF($F399="Y",+$H399*T$6,0),0)</f>
        <v>0</v>
      </c>
      <c r="U399" s="117">
        <f>IF('Copy &amp; Paste Roster Report Here'!$A396='Analytical Tests'!U$7,IF($F399="Y",+$H399*U$6,0),0)</f>
        <v>0</v>
      </c>
      <c r="V399" s="117">
        <f>IF('Copy &amp; Paste Roster Report Here'!$A396='Analytical Tests'!V$7,IF($F399="Y",+$H399*V$6,0),0)</f>
        <v>0</v>
      </c>
      <c r="W399" s="117">
        <f>IF('Copy &amp; Paste Roster Report Here'!$A396='Analytical Tests'!W$7,IF($F399="Y",+$H399*W$6,0),0)</f>
        <v>0</v>
      </c>
      <c r="X399" s="117">
        <f>IF('Copy &amp; Paste Roster Report Here'!$A396='Analytical Tests'!X$7,IF($F399="Y",+$H399*X$6,0),0)</f>
        <v>0</v>
      </c>
      <c r="Y399" s="117" t="b">
        <f>IF('Copy &amp; Paste Roster Report Here'!$A396='Analytical Tests'!Y$7,IF($F399="N",IF($J399&gt;=$C399,Y$6,+($I399/$D399)*Y$6),0))</f>
        <v>0</v>
      </c>
      <c r="Z399" s="117" t="b">
        <f>IF('Copy &amp; Paste Roster Report Here'!$A396='Analytical Tests'!Z$7,IF($F399="N",IF($J399&gt;=$C399,Z$6,+($I399/$D399)*Z$6),0))</f>
        <v>0</v>
      </c>
      <c r="AA399" s="117" t="b">
        <f>IF('Copy &amp; Paste Roster Report Here'!$A396='Analytical Tests'!AA$7,IF($F399="N",IF($J399&gt;=$C399,AA$6,+($I399/$D399)*AA$6),0))</f>
        <v>0</v>
      </c>
      <c r="AB399" s="117" t="b">
        <f>IF('Copy &amp; Paste Roster Report Here'!$A396='Analytical Tests'!AB$7,IF($F399="N",IF($J399&gt;=$C399,AB$6,+($I399/$D399)*AB$6),0))</f>
        <v>0</v>
      </c>
      <c r="AC399" s="117" t="b">
        <f>IF('Copy &amp; Paste Roster Report Here'!$A396='Analytical Tests'!AC$7,IF($F399="N",IF($J399&gt;=$C399,AC$6,+($I399/$D399)*AC$6),0))</f>
        <v>0</v>
      </c>
      <c r="AD399" s="117" t="b">
        <f>IF('Copy &amp; Paste Roster Report Here'!$A396='Analytical Tests'!AD$7,IF($F399="N",IF($J399&gt;=$C399,AD$6,+($I399/$D399)*AD$6),0))</f>
        <v>0</v>
      </c>
      <c r="AE399" s="117" t="b">
        <f>IF('Copy &amp; Paste Roster Report Here'!$A396='Analytical Tests'!AE$7,IF($F399="N",IF($J399&gt;=$C399,AE$6,+($I399/$D399)*AE$6),0))</f>
        <v>0</v>
      </c>
      <c r="AF399" s="117" t="b">
        <f>IF('Copy &amp; Paste Roster Report Here'!$A396='Analytical Tests'!AF$7,IF($F399="N",IF($J399&gt;=$C399,AF$6,+($I399/$D399)*AF$6),0))</f>
        <v>0</v>
      </c>
      <c r="AG399" s="117" t="b">
        <f>IF('Copy &amp; Paste Roster Report Here'!$A396='Analytical Tests'!AG$7,IF($F399="N",IF($J399&gt;=$C399,AG$6,+($I399/$D399)*AG$6),0))</f>
        <v>0</v>
      </c>
      <c r="AH399" s="117" t="b">
        <f>IF('Copy &amp; Paste Roster Report Here'!$A396='Analytical Tests'!AH$7,IF($F399="N",IF($J399&gt;=$C399,AH$6,+($I399/$D399)*AH$6),0))</f>
        <v>0</v>
      </c>
      <c r="AI399" s="117" t="b">
        <f>IF('Copy &amp; Paste Roster Report Here'!$A396='Analytical Tests'!AI$7,IF($F399="N",IF($J399&gt;=$C399,AI$6,+($I399/$D399)*AI$6),0))</f>
        <v>0</v>
      </c>
      <c r="AJ399" s="79"/>
      <c r="AK399" s="118">
        <f>IF('Copy &amp; Paste Roster Report Here'!$A396=AK$7,IF('Copy &amp; Paste Roster Report Here'!$M396="FT",1,0),0)</f>
        <v>0</v>
      </c>
      <c r="AL399" s="118">
        <f>IF('Copy &amp; Paste Roster Report Here'!$A396=AL$7,IF('Copy &amp; Paste Roster Report Here'!$M396="FT",1,0),0)</f>
        <v>0</v>
      </c>
      <c r="AM399" s="118">
        <f>IF('Copy &amp; Paste Roster Report Here'!$A396=AM$7,IF('Copy &amp; Paste Roster Report Here'!$M396="FT",1,0),0)</f>
        <v>0</v>
      </c>
      <c r="AN399" s="118">
        <f>IF('Copy &amp; Paste Roster Report Here'!$A396=AN$7,IF('Copy &amp; Paste Roster Report Here'!$M396="FT",1,0),0)</f>
        <v>0</v>
      </c>
      <c r="AO399" s="118">
        <f>IF('Copy &amp; Paste Roster Report Here'!$A396=AO$7,IF('Copy &amp; Paste Roster Report Here'!$M396="FT",1,0),0)</f>
        <v>0</v>
      </c>
      <c r="AP399" s="118">
        <f>IF('Copy &amp; Paste Roster Report Here'!$A396=AP$7,IF('Copy &amp; Paste Roster Report Here'!$M396="FT",1,0),0)</f>
        <v>0</v>
      </c>
      <c r="AQ399" s="118">
        <f>IF('Copy &amp; Paste Roster Report Here'!$A396=AQ$7,IF('Copy &amp; Paste Roster Report Here'!$M396="FT",1,0),0)</f>
        <v>0</v>
      </c>
      <c r="AR399" s="118">
        <f>IF('Copy &amp; Paste Roster Report Here'!$A396=AR$7,IF('Copy &amp; Paste Roster Report Here'!$M396="FT",1,0),0)</f>
        <v>0</v>
      </c>
      <c r="AS399" s="118">
        <f>IF('Copy &amp; Paste Roster Report Here'!$A396=AS$7,IF('Copy &amp; Paste Roster Report Here'!$M396="FT",1,0),0)</f>
        <v>0</v>
      </c>
      <c r="AT399" s="118">
        <f>IF('Copy &amp; Paste Roster Report Here'!$A396=AT$7,IF('Copy &amp; Paste Roster Report Here'!$M396="FT",1,0),0)</f>
        <v>0</v>
      </c>
      <c r="AU399" s="118">
        <f>IF('Copy &amp; Paste Roster Report Here'!$A396=AU$7,IF('Copy &amp; Paste Roster Report Here'!$M396="FT",1,0),0)</f>
        <v>0</v>
      </c>
      <c r="AV399" s="73">
        <f t="shared" si="100"/>
        <v>0</v>
      </c>
      <c r="AW399" s="119">
        <f>IF('Copy &amp; Paste Roster Report Here'!$A396=AW$7,IF('Copy &amp; Paste Roster Report Here'!$M396="HT",1,0),0)</f>
        <v>0</v>
      </c>
      <c r="AX399" s="119">
        <f>IF('Copy &amp; Paste Roster Report Here'!$A396=AX$7,IF('Copy &amp; Paste Roster Report Here'!$M396="HT",1,0),0)</f>
        <v>0</v>
      </c>
      <c r="AY399" s="119">
        <f>IF('Copy &amp; Paste Roster Report Here'!$A396=AY$7,IF('Copy &amp; Paste Roster Report Here'!$M396="HT",1,0),0)</f>
        <v>0</v>
      </c>
      <c r="AZ399" s="119">
        <f>IF('Copy &amp; Paste Roster Report Here'!$A396=AZ$7,IF('Copy &amp; Paste Roster Report Here'!$M396="HT",1,0),0)</f>
        <v>0</v>
      </c>
      <c r="BA399" s="119">
        <f>IF('Copy &amp; Paste Roster Report Here'!$A396=BA$7,IF('Copy &amp; Paste Roster Report Here'!$M396="HT",1,0),0)</f>
        <v>0</v>
      </c>
      <c r="BB399" s="119">
        <f>IF('Copy &amp; Paste Roster Report Here'!$A396=BB$7,IF('Copy &amp; Paste Roster Report Here'!$M396="HT",1,0),0)</f>
        <v>0</v>
      </c>
      <c r="BC399" s="119">
        <f>IF('Copy &amp; Paste Roster Report Here'!$A396=BC$7,IF('Copy &amp; Paste Roster Report Here'!$M396="HT",1,0),0)</f>
        <v>0</v>
      </c>
      <c r="BD399" s="119">
        <f>IF('Copy &amp; Paste Roster Report Here'!$A396=BD$7,IF('Copy &amp; Paste Roster Report Here'!$M396="HT",1,0),0)</f>
        <v>0</v>
      </c>
      <c r="BE399" s="119">
        <f>IF('Copy &amp; Paste Roster Report Here'!$A396=BE$7,IF('Copy &amp; Paste Roster Report Here'!$M396="HT",1,0),0)</f>
        <v>0</v>
      </c>
      <c r="BF399" s="119">
        <f>IF('Copy &amp; Paste Roster Report Here'!$A396=BF$7,IF('Copy &amp; Paste Roster Report Here'!$M396="HT",1,0),0)</f>
        <v>0</v>
      </c>
      <c r="BG399" s="119">
        <f>IF('Copy &amp; Paste Roster Report Here'!$A396=BG$7,IF('Copy &amp; Paste Roster Report Here'!$M396="HT",1,0),0)</f>
        <v>0</v>
      </c>
      <c r="BH399" s="73">
        <f t="shared" si="101"/>
        <v>0</v>
      </c>
      <c r="BI399" s="120">
        <f>IF('Copy &amp; Paste Roster Report Here'!$A396=BI$7,IF('Copy &amp; Paste Roster Report Here'!$M396="MT",1,0),0)</f>
        <v>0</v>
      </c>
      <c r="BJ399" s="120">
        <f>IF('Copy &amp; Paste Roster Report Here'!$A396=BJ$7,IF('Copy &amp; Paste Roster Report Here'!$M396="MT",1,0),0)</f>
        <v>0</v>
      </c>
      <c r="BK399" s="120">
        <f>IF('Copy &amp; Paste Roster Report Here'!$A396=BK$7,IF('Copy &amp; Paste Roster Report Here'!$M396="MT",1,0),0)</f>
        <v>0</v>
      </c>
      <c r="BL399" s="120">
        <f>IF('Copy &amp; Paste Roster Report Here'!$A396=BL$7,IF('Copy &amp; Paste Roster Report Here'!$M396="MT",1,0),0)</f>
        <v>0</v>
      </c>
      <c r="BM399" s="120">
        <f>IF('Copy &amp; Paste Roster Report Here'!$A396=BM$7,IF('Copy &amp; Paste Roster Report Here'!$M396="MT",1,0),0)</f>
        <v>0</v>
      </c>
      <c r="BN399" s="120">
        <f>IF('Copy &amp; Paste Roster Report Here'!$A396=BN$7,IF('Copy &amp; Paste Roster Report Here'!$M396="MT",1,0),0)</f>
        <v>0</v>
      </c>
      <c r="BO399" s="120">
        <f>IF('Copy &amp; Paste Roster Report Here'!$A396=BO$7,IF('Copy &amp; Paste Roster Report Here'!$M396="MT",1,0),0)</f>
        <v>0</v>
      </c>
      <c r="BP399" s="120">
        <f>IF('Copy &amp; Paste Roster Report Here'!$A396=BP$7,IF('Copy &amp; Paste Roster Report Here'!$M396="MT",1,0),0)</f>
        <v>0</v>
      </c>
      <c r="BQ399" s="120">
        <f>IF('Copy &amp; Paste Roster Report Here'!$A396=BQ$7,IF('Copy &amp; Paste Roster Report Here'!$M396="MT",1,0),0)</f>
        <v>0</v>
      </c>
      <c r="BR399" s="120">
        <f>IF('Copy &amp; Paste Roster Report Here'!$A396=BR$7,IF('Copy &amp; Paste Roster Report Here'!$M396="MT",1,0),0)</f>
        <v>0</v>
      </c>
      <c r="BS399" s="120">
        <f>IF('Copy &amp; Paste Roster Report Here'!$A396=BS$7,IF('Copy &amp; Paste Roster Report Here'!$M396="MT",1,0),0)</f>
        <v>0</v>
      </c>
      <c r="BT399" s="73">
        <f t="shared" si="102"/>
        <v>0</v>
      </c>
      <c r="BU399" s="121">
        <f>IF('Copy &amp; Paste Roster Report Here'!$A396=BU$7,IF('Copy &amp; Paste Roster Report Here'!$M396="fy",1,0),0)</f>
        <v>0</v>
      </c>
      <c r="BV399" s="121">
        <f>IF('Copy &amp; Paste Roster Report Here'!$A396=BV$7,IF('Copy &amp; Paste Roster Report Here'!$M396="fy",1,0),0)</f>
        <v>0</v>
      </c>
      <c r="BW399" s="121">
        <f>IF('Copy &amp; Paste Roster Report Here'!$A396=BW$7,IF('Copy &amp; Paste Roster Report Here'!$M396="fy",1,0),0)</f>
        <v>0</v>
      </c>
      <c r="BX399" s="121">
        <f>IF('Copy &amp; Paste Roster Report Here'!$A396=BX$7,IF('Copy &amp; Paste Roster Report Here'!$M396="fy",1,0),0)</f>
        <v>0</v>
      </c>
      <c r="BY399" s="121">
        <f>IF('Copy &amp; Paste Roster Report Here'!$A396=BY$7,IF('Copy &amp; Paste Roster Report Here'!$M396="fy",1,0),0)</f>
        <v>0</v>
      </c>
      <c r="BZ399" s="121">
        <f>IF('Copy &amp; Paste Roster Report Here'!$A396=BZ$7,IF('Copy &amp; Paste Roster Report Here'!$M396="fy",1,0),0)</f>
        <v>0</v>
      </c>
      <c r="CA399" s="121">
        <f>IF('Copy &amp; Paste Roster Report Here'!$A396=CA$7,IF('Copy &amp; Paste Roster Report Here'!$M396="fy",1,0),0)</f>
        <v>0</v>
      </c>
      <c r="CB399" s="121">
        <f>IF('Copy &amp; Paste Roster Report Here'!$A396=CB$7,IF('Copy &amp; Paste Roster Report Here'!$M396="fy",1,0),0)</f>
        <v>0</v>
      </c>
      <c r="CC399" s="121">
        <f>IF('Copy &amp; Paste Roster Report Here'!$A396=CC$7,IF('Copy &amp; Paste Roster Report Here'!$M396="fy",1,0),0)</f>
        <v>0</v>
      </c>
      <c r="CD399" s="121">
        <f>IF('Copy &amp; Paste Roster Report Here'!$A396=CD$7,IF('Copy &amp; Paste Roster Report Here'!$M396="fy",1,0),0)</f>
        <v>0</v>
      </c>
      <c r="CE399" s="121">
        <f>IF('Copy &amp; Paste Roster Report Here'!$A396=CE$7,IF('Copy &amp; Paste Roster Report Here'!$M396="fy",1,0),0)</f>
        <v>0</v>
      </c>
      <c r="CF399" s="73">
        <f t="shared" si="103"/>
        <v>0</v>
      </c>
      <c r="CG399" s="122">
        <f>IF('Copy &amp; Paste Roster Report Here'!$A396=CG$7,IF('Copy &amp; Paste Roster Report Here'!$M396="RH",1,0),0)</f>
        <v>0</v>
      </c>
      <c r="CH399" s="122">
        <f>IF('Copy &amp; Paste Roster Report Here'!$A396=CH$7,IF('Copy &amp; Paste Roster Report Here'!$M396="RH",1,0),0)</f>
        <v>0</v>
      </c>
      <c r="CI399" s="122">
        <f>IF('Copy &amp; Paste Roster Report Here'!$A396=CI$7,IF('Copy &amp; Paste Roster Report Here'!$M396="RH",1,0),0)</f>
        <v>0</v>
      </c>
      <c r="CJ399" s="122">
        <f>IF('Copy &amp; Paste Roster Report Here'!$A396=CJ$7,IF('Copy &amp; Paste Roster Report Here'!$M396="RH",1,0),0)</f>
        <v>0</v>
      </c>
      <c r="CK399" s="122">
        <f>IF('Copy &amp; Paste Roster Report Here'!$A396=CK$7,IF('Copy &amp; Paste Roster Report Here'!$M396="RH",1,0),0)</f>
        <v>0</v>
      </c>
      <c r="CL399" s="122">
        <f>IF('Copy &amp; Paste Roster Report Here'!$A396=CL$7,IF('Copy &amp; Paste Roster Report Here'!$M396="RH",1,0),0)</f>
        <v>0</v>
      </c>
      <c r="CM399" s="122">
        <f>IF('Copy &amp; Paste Roster Report Here'!$A396=CM$7,IF('Copy &amp; Paste Roster Report Here'!$M396="RH",1,0),0)</f>
        <v>0</v>
      </c>
      <c r="CN399" s="122">
        <f>IF('Copy &amp; Paste Roster Report Here'!$A396=CN$7,IF('Copy &amp; Paste Roster Report Here'!$M396="RH",1,0),0)</f>
        <v>0</v>
      </c>
      <c r="CO399" s="122">
        <f>IF('Copy &amp; Paste Roster Report Here'!$A396=CO$7,IF('Copy &amp; Paste Roster Report Here'!$M396="RH",1,0),0)</f>
        <v>0</v>
      </c>
      <c r="CP399" s="122">
        <f>IF('Copy &amp; Paste Roster Report Here'!$A396=CP$7,IF('Copy &amp; Paste Roster Report Here'!$M396="RH",1,0),0)</f>
        <v>0</v>
      </c>
      <c r="CQ399" s="122">
        <f>IF('Copy &amp; Paste Roster Report Here'!$A396=CQ$7,IF('Copy &amp; Paste Roster Report Here'!$M396="RH",1,0),0)</f>
        <v>0</v>
      </c>
      <c r="CR399" s="73">
        <f t="shared" si="104"/>
        <v>0</v>
      </c>
      <c r="CS399" s="123">
        <f>IF('Copy &amp; Paste Roster Report Here'!$A396=CS$7,IF('Copy &amp; Paste Roster Report Here'!$M396="QT",1,0),0)</f>
        <v>0</v>
      </c>
      <c r="CT399" s="123">
        <f>IF('Copy &amp; Paste Roster Report Here'!$A396=CT$7,IF('Copy &amp; Paste Roster Report Here'!$M396="QT",1,0),0)</f>
        <v>0</v>
      </c>
      <c r="CU399" s="123">
        <f>IF('Copy &amp; Paste Roster Report Here'!$A396=CU$7,IF('Copy &amp; Paste Roster Report Here'!$M396="QT",1,0),0)</f>
        <v>0</v>
      </c>
      <c r="CV399" s="123">
        <f>IF('Copy &amp; Paste Roster Report Here'!$A396=CV$7,IF('Copy &amp; Paste Roster Report Here'!$M396="QT",1,0),0)</f>
        <v>0</v>
      </c>
      <c r="CW399" s="123">
        <f>IF('Copy &amp; Paste Roster Report Here'!$A396=CW$7,IF('Copy &amp; Paste Roster Report Here'!$M396="QT",1,0),0)</f>
        <v>0</v>
      </c>
      <c r="CX399" s="123">
        <f>IF('Copy &amp; Paste Roster Report Here'!$A396=CX$7,IF('Copy &amp; Paste Roster Report Here'!$M396="QT",1,0),0)</f>
        <v>0</v>
      </c>
      <c r="CY399" s="123">
        <f>IF('Copy &amp; Paste Roster Report Here'!$A396=CY$7,IF('Copy &amp; Paste Roster Report Here'!$M396="QT",1,0),0)</f>
        <v>0</v>
      </c>
      <c r="CZ399" s="123">
        <f>IF('Copy &amp; Paste Roster Report Here'!$A396=CZ$7,IF('Copy &amp; Paste Roster Report Here'!$M396="QT",1,0),0)</f>
        <v>0</v>
      </c>
      <c r="DA399" s="123">
        <f>IF('Copy &amp; Paste Roster Report Here'!$A396=DA$7,IF('Copy &amp; Paste Roster Report Here'!$M396="QT",1,0),0)</f>
        <v>0</v>
      </c>
      <c r="DB399" s="123">
        <f>IF('Copy &amp; Paste Roster Report Here'!$A396=DB$7,IF('Copy &amp; Paste Roster Report Here'!$M396="QT",1,0),0)</f>
        <v>0</v>
      </c>
      <c r="DC399" s="123">
        <f>IF('Copy &amp; Paste Roster Report Here'!$A396=DC$7,IF('Copy &amp; Paste Roster Report Here'!$M396="QT",1,0),0)</f>
        <v>0</v>
      </c>
      <c r="DD399" s="73">
        <f t="shared" si="105"/>
        <v>0</v>
      </c>
      <c r="DE399" s="124">
        <f>IF('Copy &amp; Paste Roster Report Here'!$A396=DE$7,IF('Copy &amp; Paste Roster Report Here'!$M396="xxxxxxxxxxx",1,0),0)</f>
        <v>0</v>
      </c>
      <c r="DF399" s="124">
        <f>IF('Copy &amp; Paste Roster Report Here'!$A396=DF$7,IF('Copy &amp; Paste Roster Report Here'!$M396="xxxxxxxxxxx",1,0),0)</f>
        <v>0</v>
      </c>
      <c r="DG399" s="124">
        <f>IF('Copy &amp; Paste Roster Report Here'!$A396=DG$7,IF('Copy &amp; Paste Roster Report Here'!$M396="xxxxxxxxxxx",1,0),0)</f>
        <v>0</v>
      </c>
      <c r="DH399" s="124">
        <f>IF('Copy &amp; Paste Roster Report Here'!$A396=DH$7,IF('Copy &amp; Paste Roster Report Here'!$M396="xxxxxxxxxxx",1,0),0)</f>
        <v>0</v>
      </c>
      <c r="DI399" s="124">
        <f>IF('Copy &amp; Paste Roster Report Here'!$A396=DI$7,IF('Copy &amp; Paste Roster Report Here'!$M396="xxxxxxxxxxx",1,0),0)</f>
        <v>0</v>
      </c>
      <c r="DJ399" s="124">
        <f>IF('Copy &amp; Paste Roster Report Here'!$A396=DJ$7,IF('Copy &amp; Paste Roster Report Here'!$M396="xxxxxxxxxxx",1,0),0)</f>
        <v>0</v>
      </c>
      <c r="DK399" s="124">
        <f>IF('Copy &amp; Paste Roster Report Here'!$A396=DK$7,IF('Copy &amp; Paste Roster Report Here'!$M396="xxxxxxxxxxx",1,0),0)</f>
        <v>0</v>
      </c>
      <c r="DL399" s="124">
        <f>IF('Copy &amp; Paste Roster Report Here'!$A396=DL$7,IF('Copy &amp; Paste Roster Report Here'!$M396="xxxxxxxxxxx",1,0),0)</f>
        <v>0</v>
      </c>
      <c r="DM399" s="124">
        <f>IF('Copy &amp; Paste Roster Report Here'!$A396=DM$7,IF('Copy &amp; Paste Roster Report Here'!$M396="xxxxxxxxxxx",1,0),0)</f>
        <v>0</v>
      </c>
      <c r="DN399" s="124">
        <f>IF('Copy &amp; Paste Roster Report Here'!$A396=DN$7,IF('Copy &amp; Paste Roster Report Here'!$M396="xxxxxxxxxxx",1,0),0)</f>
        <v>0</v>
      </c>
      <c r="DO399" s="124">
        <f>IF('Copy &amp; Paste Roster Report Here'!$A396=DO$7,IF('Copy &amp; Paste Roster Report Here'!$M396="xxxxxxxxxxx",1,0),0)</f>
        <v>0</v>
      </c>
      <c r="DP399" s="125">
        <f t="shared" si="106"/>
        <v>0</v>
      </c>
      <c r="DQ399" s="126">
        <f t="shared" si="107"/>
        <v>0</v>
      </c>
    </row>
    <row r="400" spans="1:121" x14ac:dyDescent="0.2">
      <c r="A400" s="111">
        <f t="shared" si="93"/>
        <v>0</v>
      </c>
      <c r="B400" s="111">
        <f t="shared" si="94"/>
        <v>0</v>
      </c>
      <c r="C400" s="112">
        <f>+('Copy &amp; Paste Roster Report Here'!$P397-'Copy &amp; Paste Roster Report Here'!$O397)/30</f>
        <v>0</v>
      </c>
      <c r="D400" s="112">
        <f>+('Copy &amp; Paste Roster Report Here'!$P397-'Copy &amp; Paste Roster Report Here'!$O397)</f>
        <v>0</v>
      </c>
      <c r="E400" s="111">
        <f>'Copy &amp; Paste Roster Report Here'!N397</f>
        <v>0</v>
      </c>
      <c r="F400" s="111" t="str">
        <f t="shared" si="95"/>
        <v>N</v>
      </c>
      <c r="G400" s="111">
        <f>'Copy &amp; Paste Roster Report Here'!R397</f>
        <v>0</v>
      </c>
      <c r="H400" s="113">
        <f t="shared" si="96"/>
        <v>0</v>
      </c>
      <c r="I400" s="112">
        <f>IF(F400="N",$F$5-'Copy &amp; Paste Roster Report Here'!O397,+'Copy &amp; Paste Roster Report Here'!Q397-'Copy &amp; Paste Roster Report Here'!O397)</f>
        <v>0</v>
      </c>
      <c r="J400" s="114">
        <f t="shared" si="97"/>
        <v>0</v>
      </c>
      <c r="K400" s="114">
        <f t="shared" si="98"/>
        <v>0</v>
      </c>
      <c r="L400" s="115">
        <f>'Copy &amp; Paste Roster Report Here'!F397</f>
        <v>0</v>
      </c>
      <c r="M400" s="116">
        <f t="shared" si="99"/>
        <v>0</v>
      </c>
      <c r="N400" s="117">
        <f>IF('Copy &amp; Paste Roster Report Here'!$A397='Analytical Tests'!N$7,IF($F400="Y",+$H400*N$6,0),0)</f>
        <v>0</v>
      </c>
      <c r="O400" s="117">
        <f>IF('Copy &amp; Paste Roster Report Here'!$A397='Analytical Tests'!O$7,IF($F400="Y",+$H400*O$6,0),0)</f>
        <v>0</v>
      </c>
      <c r="P400" s="117">
        <f>IF('Copy &amp; Paste Roster Report Here'!$A397='Analytical Tests'!P$7,IF($F400="Y",+$H400*P$6,0),0)</f>
        <v>0</v>
      </c>
      <c r="Q400" s="117">
        <f>IF('Copy &amp; Paste Roster Report Here'!$A397='Analytical Tests'!Q$7,IF($F400="Y",+$H400*Q$6,0),0)</f>
        <v>0</v>
      </c>
      <c r="R400" s="117">
        <f>IF('Copy &amp; Paste Roster Report Here'!$A397='Analytical Tests'!R$7,IF($F400="Y",+$H400*R$6,0),0)</f>
        <v>0</v>
      </c>
      <c r="S400" s="117">
        <f>IF('Copy &amp; Paste Roster Report Here'!$A397='Analytical Tests'!S$7,IF($F400="Y",+$H400*S$6,0),0)</f>
        <v>0</v>
      </c>
      <c r="T400" s="117">
        <f>IF('Copy &amp; Paste Roster Report Here'!$A397='Analytical Tests'!T$7,IF($F400="Y",+$H400*T$6,0),0)</f>
        <v>0</v>
      </c>
      <c r="U400" s="117">
        <f>IF('Copy &amp; Paste Roster Report Here'!$A397='Analytical Tests'!U$7,IF($F400="Y",+$H400*U$6,0),0)</f>
        <v>0</v>
      </c>
      <c r="V400" s="117">
        <f>IF('Copy &amp; Paste Roster Report Here'!$A397='Analytical Tests'!V$7,IF($F400="Y",+$H400*V$6,0),0)</f>
        <v>0</v>
      </c>
      <c r="W400" s="117">
        <f>IF('Copy &amp; Paste Roster Report Here'!$A397='Analytical Tests'!W$7,IF($F400="Y",+$H400*W$6,0),0)</f>
        <v>0</v>
      </c>
      <c r="X400" s="117">
        <f>IF('Copy &amp; Paste Roster Report Here'!$A397='Analytical Tests'!X$7,IF($F400="Y",+$H400*X$6,0),0)</f>
        <v>0</v>
      </c>
      <c r="Y400" s="117" t="b">
        <f>IF('Copy &amp; Paste Roster Report Here'!$A397='Analytical Tests'!Y$7,IF($F400="N",IF($J400&gt;=$C400,Y$6,+($I400/$D400)*Y$6),0))</f>
        <v>0</v>
      </c>
      <c r="Z400" s="117" t="b">
        <f>IF('Copy &amp; Paste Roster Report Here'!$A397='Analytical Tests'!Z$7,IF($F400="N",IF($J400&gt;=$C400,Z$6,+($I400/$D400)*Z$6),0))</f>
        <v>0</v>
      </c>
      <c r="AA400" s="117" t="b">
        <f>IF('Copy &amp; Paste Roster Report Here'!$A397='Analytical Tests'!AA$7,IF($F400="N",IF($J400&gt;=$C400,AA$6,+($I400/$D400)*AA$6),0))</f>
        <v>0</v>
      </c>
      <c r="AB400" s="117" t="b">
        <f>IF('Copy &amp; Paste Roster Report Here'!$A397='Analytical Tests'!AB$7,IF($F400="N",IF($J400&gt;=$C400,AB$6,+($I400/$D400)*AB$6),0))</f>
        <v>0</v>
      </c>
      <c r="AC400" s="117" t="b">
        <f>IF('Copy &amp; Paste Roster Report Here'!$A397='Analytical Tests'!AC$7,IF($F400="N",IF($J400&gt;=$C400,AC$6,+($I400/$D400)*AC$6),0))</f>
        <v>0</v>
      </c>
      <c r="AD400" s="117" t="b">
        <f>IF('Copy &amp; Paste Roster Report Here'!$A397='Analytical Tests'!AD$7,IF($F400="N",IF($J400&gt;=$C400,AD$6,+($I400/$D400)*AD$6),0))</f>
        <v>0</v>
      </c>
      <c r="AE400" s="117" t="b">
        <f>IF('Copy &amp; Paste Roster Report Here'!$A397='Analytical Tests'!AE$7,IF($F400="N",IF($J400&gt;=$C400,AE$6,+($I400/$D400)*AE$6),0))</f>
        <v>0</v>
      </c>
      <c r="AF400" s="117" t="b">
        <f>IF('Copy &amp; Paste Roster Report Here'!$A397='Analytical Tests'!AF$7,IF($F400="N",IF($J400&gt;=$C400,AF$6,+($I400/$D400)*AF$6),0))</f>
        <v>0</v>
      </c>
      <c r="AG400" s="117" t="b">
        <f>IF('Copy &amp; Paste Roster Report Here'!$A397='Analytical Tests'!AG$7,IF($F400="N",IF($J400&gt;=$C400,AG$6,+($I400/$D400)*AG$6),0))</f>
        <v>0</v>
      </c>
      <c r="AH400" s="117" t="b">
        <f>IF('Copy &amp; Paste Roster Report Here'!$A397='Analytical Tests'!AH$7,IF($F400="N",IF($J400&gt;=$C400,AH$6,+($I400/$D400)*AH$6),0))</f>
        <v>0</v>
      </c>
      <c r="AI400" s="117" t="b">
        <f>IF('Copy &amp; Paste Roster Report Here'!$A397='Analytical Tests'!AI$7,IF($F400="N",IF($J400&gt;=$C400,AI$6,+($I400/$D400)*AI$6),0))</f>
        <v>0</v>
      </c>
      <c r="AJ400" s="79"/>
      <c r="AK400" s="118">
        <f>IF('Copy &amp; Paste Roster Report Here'!$A397=AK$7,IF('Copy &amp; Paste Roster Report Here'!$M397="FT",1,0),0)</f>
        <v>0</v>
      </c>
      <c r="AL400" s="118">
        <f>IF('Copy &amp; Paste Roster Report Here'!$A397=AL$7,IF('Copy &amp; Paste Roster Report Here'!$M397="FT",1,0),0)</f>
        <v>0</v>
      </c>
      <c r="AM400" s="118">
        <f>IF('Copy &amp; Paste Roster Report Here'!$A397=AM$7,IF('Copy &amp; Paste Roster Report Here'!$M397="FT",1,0),0)</f>
        <v>0</v>
      </c>
      <c r="AN400" s="118">
        <f>IF('Copy &amp; Paste Roster Report Here'!$A397=AN$7,IF('Copy &amp; Paste Roster Report Here'!$M397="FT",1,0),0)</f>
        <v>0</v>
      </c>
      <c r="AO400" s="118">
        <f>IF('Copy &amp; Paste Roster Report Here'!$A397=AO$7,IF('Copy &amp; Paste Roster Report Here'!$M397="FT",1,0),0)</f>
        <v>0</v>
      </c>
      <c r="AP400" s="118">
        <f>IF('Copy &amp; Paste Roster Report Here'!$A397=AP$7,IF('Copy &amp; Paste Roster Report Here'!$M397="FT",1,0),0)</f>
        <v>0</v>
      </c>
      <c r="AQ400" s="118">
        <f>IF('Copy &amp; Paste Roster Report Here'!$A397=AQ$7,IF('Copy &amp; Paste Roster Report Here'!$M397="FT",1,0),0)</f>
        <v>0</v>
      </c>
      <c r="AR400" s="118">
        <f>IF('Copy &amp; Paste Roster Report Here'!$A397=AR$7,IF('Copy &amp; Paste Roster Report Here'!$M397="FT",1,0),0)</f>
        <v>0</v>
      </c>
      <c r="AS400" s="118">
        <f>IF('Copy &amp; Paste Roster Report Here'!$A397=AS$7,IF('Copy &amp; Paste Roster Report Here'!$M397="FT",1,0),0)</f>
        <v>0</v>
      </c>
      <c r="AT400" s="118">
        <f>IF('Copy &amp; Paste Roster Report Here'!$A397=AT$7,IF('Copy &amp; Paste Roster Report Here'!$M397="FT",1,0),0)</f>
        <v>0</v>
      </c>
      <c r="AU400" s="118">
        <f>IF('Copy &amp; Paste Roster Report Here'!$A397=AU$7,IF('Copy &amp; Paste Roster Report Here'!$M397="FT",1,0),0)</f>
        <v>0</v>
      </c>
      <c r="AV400" s="73">
        <f t="shared" si="100"/>
        <v>0</v>
      </c>
      <c r="AW400" s="119">
        <f>IF('Copy &amp; Paste Roster Report Here'!$A397=AW$7,IF('Copy &amp; Paste Roster Report Here'!$M397="HT",1,0),0)</f>
        <v>0</v>
      </c>
      <c r="AX400" s="119">
        <f>IF('Copy &amp; Paste Roster Report Here'!$A397=AX$7,IF('Copy &amp; Paste Roster Report Here'!$M397="HT",1,0),0)</f>
        <v>0</v>
      </c>
      <c r="AY400" s="119">
        <f>IF('Copy &amp; Paste Roster Report Here'!$A397=AY$7,IF('Copy &amp; Paste Roster Report Here'!$M397="HT",1,0),0)</f>
        <v>0</v>
      </c>
      <c r="AZ400" s="119">
        <f>IF('Copy &amp; Paste Roster Report Here'!$A397=AZ$7,IF('Copy &amp; Paste Roster Report Here'!$M397="HT",1,0),0)</f>
        <v>0</v>
      </c>
      <c r="BA400" s="119">
        <f>IF('Copy &amp; Paste Roster Report Here'!$A397=BA$7,IF('Copy &amp; Paste Roster Report Here'!$M397="HT",1,0),0)</f>
        <v>0</v>
      </c>
      <c r="BB400" s="119">
        <f>IF('Copy &amp; Paste Roster Report Here'!$A397=BB$7,IF('Copy &amp; Paste Roster Report Here'!$M397="HT",1,0),0)</f>
        <v>0</v>
      </c>
      <c r="BC400" s="119">
        <f>IF('Copy &amp; Paste Roster Report Here'!$A397=BC$7,IF('Copy &amp; Paste Roster Report Here'!$M397="HT",1,0),0)</f>
        <v>0</v>
      </c>
      <c r="BD400" s="119">
        <f>IF('Copy &amp; Paste Roster Report Here'!$A397=BD$7,IF('Copy &amp; Paste Roster Report Here'!$M397="HT",1,0),0)</f>
        <v>0</v>
      </c>
      <c r="BE400" s="119">
        <f>IF('Copy &amp; Paste Roster Report Here'!$A397=BE$7,IF('Copy &amp; Paste Roster Report Here'!$M397="HT",1,0),0)</f>
        <v>0</v>
      </c>
      <c r="BF400" s="119">
        <f>IF('Copy &amp; Paste Roster Report Here'!$A397=BF$7,IF('Copy &amp; Paste Roster Report Here'!$M397="HT",1,0),0)</f>
        <v>0</v>
      </c>
      <c r="BG400" s="119">
        <f>IF('Copy &amp; Paste Roster Report Here'!$A397=BG$7,IF('Copy &amp; Paste Roster Report Here'!$M397="HT",1,0),0)</f>
        <v>0</v>
      </c>
      <c r="BH400" s="73">
        <f t="shared" si="101"/>
        <v>0</v>
      </c>
      <c r="BI400" s="120">
        <f>IF('Copy &amp; Paste Roster Report Here'!$A397=BI$7,IF('Copy &amp; Paste Roster Report Here'!$M397="MT",1,0),0)</f>
        <v>0</v>
      </c>
      <c r="BJ400" s="120">
        <f>IF('Copy &amp; Paste Roster Report Here'!$A397=BJ$7,IF('Copy &amp; Paste Roster Report Here'!$M397="MT",1,0),0)</f>
        <v>0</v>
      </c>
      <c r="BK400" s="120">
        <f>IF('Copy &amp; Paste Roster Report Here'!$A397=BK$7,IF('Copy &amp; Paste Roster Report Here'!$M397="MT",1,0),0)</f>
        <v>0</v>
      </c>
      <c r="BL400" s="120">
        <f>IF('Copy &amp; Paste Roster Report Here'!$A397=BL$7,IF('Copy &amp; Paste Roster Report Here'!$M397="MT",1,0),0)</f>
        <v>0</v>
      </c>
      <c r="BM400" s="120">
        <f>IF('Copy &amp; Paste Roster Report Here'!$A397=BM$7,IF('Copy &amp; Paste Roster Report Here'!$M397="MT",1,0),0)</f>
        <v>0</v>
      </c>
      <c r="BN400" s="120">
        <f>IF('Copy &amp; Paste Roster Report Here'!$A397=BN$7,IF('Copy &amp; Paste Roster Report Here'!$M397="MT",1,0),0)</f>
        <v>0</v>
      </c>
      <c r="BO400" s="120">
        <f>IF('Copy &amp; Paste Roster Report Here'!$A397=BO$7,IF('Copy &amp; Paste Roster Report Here'!$M397="MT",1,0),0)</f>
        <v>0</v>
      </c>
      <c r="BP400" s="120">
        <f>IF('Copy &amp; Paste Roster Report Here'!$A397=BP$7,IF('Copy &amp; Paste Roster Report Here'!$M397="MT",1,0),0)</f>
        <v>0</v>
      </c>
      <c r="BQ400" s="120">
        <f>IF('Copy &amp; Paste Roster Report Here'!$A397=BQ$7,IF('Copy &amp; Paste Roster Report Here'!$M397="MT",1,0),0)</f>
        <v>0</v>
      </c>
      <c r="BR400" s="120">
        <f>IF('Copy &amp; Paste Roster Report Here'!$A397=BR$7,IF('Copy &amp; Paste Roster Report Here'!$M397="MT",1,0),0)</f>
        <v>0</v>
      </c>
      <c r="BS400" s="120">
        <f>IF('Copy &amp; Paste Roster Report Here'!$A397=BS$7,IF('Copy &amp; Paste Roster Report Here'!$M397="MT",1,0),0)</f>
        <v>0</v>
      </c>
      <c r="BT400" s="73">
        <f t="shared" si="102"/>
        <v>0</v>
      </c>
      <c r="BU400" s="121">
        <f>IF('Copy &amp; Paste Roster Report Here'!$A397=BU$7,IF('Copy &amp; Paste Roster Report Here'!$M397="fy",1,0),0)</f>
        <v>0</v>
      </c>
      <c r="BV400" s="121">
        <f>IF('Copy &amp; Paste Roster Report Here'!$A397=BV$7,IF('Copy &amp; Paste Roster Report Here'!$M397="fy",1,0),0)</f>
        <v>0</v>
      </c>
      <c r="BW400" s="121">
        <f>IF('Copy &amp; Paste Roster Report Here'!$A397=BW$7,IF('Copy &amp; Paste Roster Report Here'!$M397="fy",1,0),0)</f>
        <v>0</v>
      </c>
      <c r="BX400" s="121">
        <f>IF('Copy &amp; Paste Roster Report Here'!$A397=BX$7,IF('Copy &amp; Paste Roster Report Here'!$M397="fy",1,0),0)</f>
        <v>0</v>
      </c>
      <c r="BY400" s="121">
        <f>IF('Copy &amp; Paste Roster Report Here'!$A397=BY$7,IF('Copy &amp; Paste Roster Report Here'!$M397="fy",1,0),0)</f>
        <v>0</v>
      </c>
      <c r="BZ400" s="121">
        <f>IF('Copy &amp; Paste Roster Report Here'!$A397=BZ$7,IF('Copy &amp; Paste Roster Report Here'!$M397="fy",1,0),0)</f>
        <v>0</v>
      </c>
      <c r="CA400" s="121">
        <f>IF('Copy &amp; Paste Roster Report Here'!$A397=CA$7,IF('Copy &amp; Paste Roster Report Here'!$M397="fy",1,0),0)</f>
        <v>0</v>
      </c>
      <c r="CB400" s="121">
        <f>IF('Copy &amp; Paste Roster Report Here'!$A397=CB$7,IF('Copy &amp; Paste Roster Report Here'!$M397="fy",1,0),0)</f>
        <v>0</v>
      </c>
      <c r="CC400" s="121">
        <f>IF('Copy &amp; Paste Roster Report Here'!$A397=CC$7,IF('Copy &amp; Paste Roster Report Here'!$M397="fy",1,0),0)</f>
        <v>0</v>
      </c>
      <c r="CD400" s="121">
        <f>IF('Copy &amp; Paste Roster Report Here'!$A397=CD$7,IF('Copy &amp; Paste Roster Report Here'!$M397="fy",1,0),0)</f>
        <v>0</v>
      </c>
      <c r="CE400" s="121">
        <f>IF('Copy &amp; Paste Roster Report Here'!$A397=CE$7,IF('Copy &amp; Paste Roster Report Here'!$M397="fy",1,0),0)</f>
        <v>0</v>
      </c>
      <c r="CF400" s="73">
        <f t="shared" si="103"/>
        <v>0</v>
      </c>
      <c r="CG400" s="122">
        <f>IF('Copy &amp; Paste Roster Report Here'!$A397=CG$7,IF('Copy &amp; Paste Roster Report Here'!$M397="RH",1,0),0)</f>
        <v>0</v>
      </c>
      <c r="CH400" s="122">
        <f>IF('Copy &amp; Paste Roster Report Here'!$A397=CH$7,IF('Copy &amp; Paste Roster Report Here'!$M397="RH",1,0),0)</f>
        <v>0</v>
      </c>
      <c r="CI400" s="122">
        <f>IF('Copy &amp; Paste Roster Report Here'!$A397=CI$7,IF('Copy &amp; Paste Roster Report Here'!$M397="RH",1,0),0)</f>
        <v>0</v>
      </c>
      <c r="CJ400" s="122">
        <f>IF('Copy &amp; Paste Roster Report Here'!$A397=CJ$7,IF('Copy &amp; Paste Roster Report Here'!$M397="RH",1,0),0)</f>
        <v>0</v>
      </c>
      <c r="CK400" s="122">
        <f>IF('Copy &amp; Paste Roster Report Here'!$A397=CK$7,IF('Copy &amp; Paste Roster Report Here'!$M397="RH",1,0),0)</f>
        <v>0</v>
      </c>
      <c r="CL400" s="122">
        <f>IF('Copy &amp; Paste Roster Report Here'!$A397=CL$7,IF('Copy &amp; Paste Roster Report Here'!$M397="RH",1,0),0)</f>
        <v>0</v>
      </c>
      <c r="CM400" s="122">
        <f>IF('Copy &amp; Paste Roster Report Here'!$A397=CM$7,IF('Copy &amp; Paste Roster Report Here'!$M397="RH",1,0),0)</f>
        <v>0</v>
      </c>
      <c r="CN400" s="122">
        <f>IF('Copy &amp; Paste Roster Report Here'!$A397=CN$7,IF('Copy &amp; Paste Roster Report Here'!$M397="RH",1,0),0)</f>
        <v>0</v>
      </c>
      <c r="CO400" s="122">
        <f>IF('Copy &amp; Paste Roster Report Here'!$A397=CO$7,IF('Copy &amp; Paste Roster Report Here'!$M397="RH",1,0),0)</f>
        <v>0</v>
      </c>
      <c r="CP400" s="122">
        <f>IF('Copy &amp; Paste Roster Report Here'!$A397=CP$7,IF('Copy &amp; Paste Roster Report Here'!$M397="RH",1,0),0)</f>
        <v>0</v>
      </c>
      <c r="CQ400" s="122">
        <f>IF('Copy &amp; Paste Roster Report Here'!$A397=CQ$7,IF('Copy &amp; Paste Roster Report Here'!$M397="RH",1,0),0)</f>
        <v>0</v>
      </c>
      <c r="CR400" s="73">
        <f t="shared" si="104"/>
        <v>0</v>
      </c>
      <c r="CS400" s="123">
        <f>IF('Copy &amp; Paste Roster Report Here'!$A397=CS$7,IF('Copy &amp; Paste Roster Report Here'!$M397="QT",1,0),0)</f>
        <v>0</v>
      </c>
      <c r="CT400" s="123">
        <f>IF('Copy &amp; Paste Roster Report Here'!$A397=CT$7,IF('Copy &amp; Paste Roster Report Here'!$M397="QT",1,0),0)</f>
        <v>0</v>
      </c>
      <c r="CU400" s="123">
        <f>IF('Copy &amp; Paste Roster Report Here'!$A397=CU$7,IF('Copy &amp; Paste Roster Report Here'!$M397="QT",1,0),0)</f>
        <v>0</v>
      </c>
      <c r="CV400" s="123">
        <f>IF('Copy &amp; Paste Roster Report Here'!$A397=CV$7,IF('Copy &amp; Paste Roster Report Here'!$M397="QT",1,0),0)</f>
        <v>0</v>
      </c>
      <c r="CW400" s="123">
        <f>IF('Copy &amp; Paste Roster Report Here'!$A397=CW$7,IF('Copy &amp; Paste Roster Report Here'!$M397="QT",1,0),0)</f>
        <v>0</v>
      </c>
      <c r="CX400" s="123">
        <f>IF('Copy &amp; Paste Roster Report Here'!$A397=CX$7,IF('Copy &amp; Paste Roster Report Here'!$M397="QT",1,0),0)</f>
        <v>0</v>
      </c>
      <c r="CY400" s="123">
        <f>IF('Copy &amp; Paste Roster Report Here'!$A397=CY$7,IF('Copy &amp; Paste Roster Report Here'!$M397="QT",1,0),0)</f>
        <v>0</v>
      </c>
      <c r="CZ400" s="123">
        <f>IF('Copy &amp; Paste Roster Report Here'!$A397=CZ$7,IF('Copy &amp; Paste Roster Report Here'!$M397="QT",1,0),0)</f>
        <v>0</v>
      </c>
      <c r="DA400" s="123">
        <f>IF('Copy &amp; Paste Roster Report Here'!$A397=DA$7,IF('Copy &amp; Paste Roster Report Here'!$M397="QT",1,0),0)</f>
        <v>0</v>
      </c>
      <c r="DB400" s="123">
        <f>IF('Copy &amp; Paste Roster Report Here'!$A397=DB$7,IF('Copy &amp; Paste Roster Report Here'!$M397="QT",1,0),0)</f>
        <v>0</v>
      </c>
      <c r="DC400" s="123">
        <f>IF('Copy &amp; Paste Roster Report Here'!$A397=DC$7,IF('Copy &amp; Paste Roster Report Here'!$M397="QT",1,0),0)</f>
        <v>0</v>
      </c>
      <c r="DD400" s="73">
        <f t="shared" si="105"/>
        <v>0</v>
      </c>
      <c r="DE400" s="124">
        <f>IF('Copy &amp; Paste Roster Report Here'!$A397=DE$7,IF('Copy &amp; Paste Roster Report Here'!$M397="xxxxxxxxxxx",1,0),0)</f>
        <v>0</v>
      </c>
      <c r="DF400" s="124">
        <f>IF('Copy &amp; Paste Roster Report Here'!$A397=DF$7,IF('Copy &amp; Paste Roster Report Here'!$M397="xxxxxxxxxxx",1,0),0)</f>
        <v>0</v>
      </c>
      <c r="DG400" s="124">
        <f>IF('Copy &amp; Paste Roster Report Here'!$A397=DG$7,IF('Copy &amp; Paste Roster Report Here'!$M397="xxxxxxxxxxx",1,0),0)</f>
        <v>0</v>
      </c>
      <c r="DH400" s="124">
        <f>IF('Copy &amp; Paste Roster Report Here'!$A397=DH$7,IF('Copy &amp; Paste Roster Report Here'!$M397="xxxxxxxxxxx",1,0),0)</f>
        <v>0</v>
      </c>
      <c r="DI400" s="124">
        <f>IF('Copy &amp; Paste Roster Report Here'!$A397=DI$7,IF('Copy &amp; Paste Roster Report Here'!$M397="xxxxxxxxxxx",1,0),0)</f>
        <v>0</v>
      </c>
      <c r="DJ400" s="124">
        <f>IF('Copy &amp; Paste Roster Report Here'!$A397=DJ$7,IF('Copy &amp; Paste Roster Report Here'!$M397="xxxxxxxxxxx",1,0),0)</f>
        <v>0</v>
      </c>
      <c r="DK400" s="124">
        <f>IF('Copy &amp; Paste Roster Report Here'!$A397=DK$7,IF('Copy &amp; Paste Roster Report Here'!$M397="xxxxxxxxxxx",1,0),0)</f>
        <v>0</v>
      </c>
      <c r="DL400" s="124">
        <f>IF('Copy &amp; Paste Roster Report Here'!$A397=DL$7,IF('Copy &amp; Paste Roster Report Here'!$M397="xxxxxxxxxxx",1,0),0)</f>
        <v>0</v>
      </c>
      <c r="DM400" s="124">
        <f>IF('Copy &amp; Paste Roster Report Here'!$A397=DM$7,IF('Copy &amp; Paste Roster Report Here'!$M397="xxxxxxxxxxx",1,0),0)</f>
        <v>0</v>
      </c>
      <c r="DN400" s="124">
        <f>IF('Copy &amp; Paste Roster Report Here'!$A397=DN$7,IF('Copy &amp; Paste Roster Report Here'!$M397="xxxxxxxxxxx",1,0),0)</f>
        <v>0</v>
      </c>
      <c r="DO400" s="124">
        <f>IF('Copy &amp; Paste Roster Report Here'!$A397=DO$7,IF('Copy &amp; Paste Roster Report Here'!$M397="xxxxxxxxxxx",1,0),0)</f>
        <v>0</v>
      </c>
      <c r="DP400" s="125">
        <f t="shared" si="106"/>
        <v>0</v>
      </c>
      <c r="DQ400" s="126">
        <f t="shared" si="107"/>
        <v>0</v>
      </c>
    </row>
    <row r="401" spans="1:121" x14ac:dyDescent="0.2">
      <c r="A401" s="111">
        <f t="shared" si="93"/>
        <v>0</v>
      </c>
      <c r="B401" s="111">
        <f t="shared" si="94"/>
        <v>0</v>
      </c>
      <c r="C401" s="112">
        <f>+('Copy &amp; Paste Roster Report Here'!$P398-'Copy &amp; Paste Roster Report Here'!$O398)/30</f>
        <v>0</v>
      </c>
      <c r="D401" s="112">
        <f>+('Copy &amp; Paste Roster Report Here'!$P398-'Copy &amp; Paste Roster Report Here'!$O398)</f>
        <v>0</v>
      </c>
      <c r="E401" s="111">
        <f>'Copy &amp; Paste Roster Report Here'!N398</f>
        <v>0</v>
      </c>
      <c r="F401" s="111" t="str">
        <f t="shared" si="95"/>
        <v>N</v>
      </c>
      <c r="G401" s="111">
        <f>'Copy &amp; Paste Roster Report Here'!R398</f>
        <v>0</v>
      </c>
      <c r="H401" s="113">
        <f t="shared" si="96"/>
        <v>0</v>
      </c>
      <c r="I401" s="112">
        <f>IF(F401="N",$F$5-'Copy &amp; Paste Roster Report Here'!O398,+'Copy &amp; Paste Roster Report Here'!Q398-'Copy &amp; Paste Roster Report Here'!O398)</f>
        <v>0</v>
      </c>
      <c r="J401" s="114">
        <f t="shared" si="97"/>
        <v>0</v>
      </c>
      <c r="K401" s="114">
        <f t="shared" si="98"/>
        <v>0</v>
      </c>
      <c r="L401" s="115">
        <f>'Copy &amp; Paste Roster Report Here'!F398</f>
        <v>0</v>
      </c>
      <c r="M401" s="116">
        <f t="shared" si="99"/>
        <v>0</v>
      </c>
      <c r="N401" s="117">
        <f>IF('Copy &amp; Paste Roster Report Here'!$A398='Analytical Tests'!N$7,IF($F401="Y",+$H401*N$6,0),0)</f>
        <v>0</v>
      </c>
      <c r="O401" s="117">
        <f>IF('Copy &amp; Paste Roster Report Here'!$A398='Analytical Tests'!O$7,IF($F401="Y",+$H401*O$6,0),0)</f>
        <v>0</v>
      </c>
      <c r="P401" s="117">
        <f>IF('Copy &amp; Paste Roster Report Here'!$A398='Analytical Tests'!P$7,IF($F401="Y",+$H401*P$6,0),0)</f>
        <v>0</v>
      </c>
      <c r="Q401" s="117">
        <f>IF('Copy &amp; Paste Roster Report Here'!$A398='Analytical Tests'!Q$7,IF($F401="Y",+$H401*Q$6,0),0)</f>
        <v>0</v>
      </c>
      <c r="R401" s="117">
        <f>IF('Copy &amp; Paste Roster Report Here'!$A398='Analytical Tests'!R$7,IF($F401="Y",+$H401*R$6,0),0)</f>
        <v>0</v>
      </c>
      <c r="S401" s="117">
        <f>IF('Copy &amp; Paste Roster Report Here'!$A398='Analytical Tests'!S$7,IF($F401="Y",+$H401*S$6,0),0)</f>
        <v>0</v>
      </c>
      <c r="T401" s="117">
        <f>IF('Copy &amp; Paste Roster Report Here'!$A398='Analytical Tests'!T$7,IF($F401="Y",+$H401*T$6,0),0)</f>
        <v>0</v>
      </c>
      <c r="U401" s="117">
        <f>IF('Copy &amp; Paste Roster Report Here'!$A398='Analytical Tests'!U$7,IF($F401="Y",+$H401*U$6,0),0)</f>
        <v>0</v>
      </c>
      <c r="V401" s="117">
        <f>IF('Copy &amp; Paste Roster Report Here'!$A398='Analytical Tests'!V$7,IF($F401="Y",+$H401*V$6,0),0)</f>
        <v>0</v>
      </c>
      <c r="W401" s="117">
        <f>IF('Copy &amp; Paste Roster Report Here'!$A398='Analytical Tests'!W$7,IF($F401="Y",+$H401*W$6,0),0)</f>
        <v>0</v>
      </c>
      <c r="X401" s="117">
        <f>IF('Copy &amp; Paste Roster Report Here'!$A398='Analytical Tests'!X$7,IF($F401="Y",+$H401*X$6,0),0)</f>
        <v>0</v>
      </c>
      <c r="Y401" s="117" t="b">
        <f>IF('Copy &amp; Paste Roster Report Here'!$A398='Analytical Tests'!Y$7,IF($F401="N",IF($J401&gt;=$C401,Y$6,+($I401/$D401)*Y$6),0))</f>
        <v>0</v>
      </c>
      <c r="Z401" s="117" t="b">
        <f>IF('Copy &amp; Paste Roster Report Here'!$A398='Analytical Tests'!Z$7,IF($F401="N",IF($J401&gt;=$C401,Z$6,+($I401/$D401)*Z$6),0))</f>
        <v>0</v>
      </c>
      <c r="AA401" s="117" t="b">
        <f>IF('Copy &amp; Paste Roster Report Here'!$A398='Analytical Tests'!AA$7,IF($F401="N",IF($J401&gt;=$C401,AA$6,+($I401/$D401)*AA$6),0))</f>
        <v>0</v>
      </c>
      <c r="AB401" s="117" t="b">
        <f>IF('Copy &amp; Paste Roster Report Here'!$A398='Analytical Tests'!AB$7,IF($F401="N",IF($J401&gt;=$C401,AB$6,+($I401/$D401)*AB$6),0))</f>
        <v>0</v>
      </c>
      <c r="AC401" s="117" t="b">
        <f>IF('Copy &amp; Paste Roster Report Here'!$A398='Analytical Tests'!AC$7,IF($F401="N",IF($J401&gt;=$C401,AC$6,+($I401/$D401)*AC$6),0))</f>
        <v>0</v>
      </c>
      <c r="AD401" s="117" t="b">
        <f>IF('Copy &amp; Paste Roster Report Here'!$A398='Analytical Tests'!AD$7,IF($F401="N",IF($J401&gt;=$C401,AD$6,+($I401/$D401)*AD$6),0))</f>
        <v>0</v>
      </c>
      <c r="AE401" s="117" t="b">
        <f>IF('Copy &amp; Paste Roster Report Here'!$A398='Analytical Tests'!AE$7,IF($F401="N",IF($J401&gt;=$C401,AE$6,+($I401/$D401)*AE$6),0))</f>
        <v>0</v>
      </c>
      <c r="AF401" s="117" t="b">
        <f>IF('Copy &amp; Paste Roster Report Here'!$A398='Analytical Tests'!AF$7,IF($F401="N",IF($J401&gt;=$C401,AF$6,+($I401/$D401)*AF$6),0))</f>
        <v>0</v>
      </c>
      <c r="AG401" s="117" t="b">
        <f>IF('Copy &amp; Paste Roster Report Here'!$A398='Analytical Tests'!AG$7,IF($F401="N",IF($J401&gt;=$C401,AG$6,+($I401/$D401)*AG$6),0))</f>
        <v>0</v>
      </c>
      <c r="AH401" s="117" t="b">
        <f>IF('Copy &amp; Paste Roster Report Here'!$A398='Analytical Tests'!AH$7,IF($F401="N",IF($J401&gt;=$C401,AH$6,+($I401/$D401)*AH$6),0))</f>
        <v>0</v>
      </c>
      <c r="AI401" s="117" t="b">
        <f>IF('Copy &amp; Paste Roster Report Here'!$A398='Analytical Tests'!AI$7,IF($F401="N",IF($J401&gt;=$C401,AI$6,+($I401/$D401)*AI$6),0))</f>
        <v>0</v>
      </c>
      <c r="AJ401" s="79"/>
      <c r="AK401" s="118">
        <f>IF('Copy &amp; Paste Roster Report Here'!$A398=AK$7,IF('Copy &amp; Paste Roster Report Here'!$M398="FT",1,0),0)</f>
        <v>0</v>
      </c>
      <c r="AL401" s="118">
        <f>IF('Copy &amp; Paste Roster Report Here'!$A398=AL$7,IF('Copy &amp; Paste Roster Report Here'!$M398="FT",1,0),0)</f>
        <v>0</v>
      </c>
      <c r="AM401" s="118">
        <f>IF('Copy &amp; Paste Roster Report Here'!$A398=AM$7,IF('Copy &amp; Paste Roster Report Here'!$M398="FT",1,0),0)</f>
        <v>0</v>
      </c>
      <c r="AN401" s="118">
        <f>IF('Copy &amp; Paste Roster Report Here'!$A398=AN$7,IF('Copy &amp; Paste Roster Report Here'!$M398="FT",1,0),0)</f>
        <v>0</v>
      </c>
      <c r="AO401" s="118">
        <f>IF('Copy &amp; Paste Roster Report Here'!$A398=AO$7,IF('Copy &amp; Paste Roster Report Here'!$M398="FT",1,0),0)</f>
        <v>0</v>
      </c>
      <c r="AP401" s="118">
        <f>IF('Copy &amp; Paste Roster Report Here'!$A398=AP$7,IF('Copy &amp; Paste Roster Report Here'!$M398="FT",1,0),0)</f>
        <v>0</v>
      </c>
      <c r="AQ401" s="118">
        <f>IF('Copy &amp; Paste Roster Report Here'!$A398=AQ$7,IF('Copy &amp; Paste Roster Report Here'!$M398="FT",1,0),0)</f>
        <v>0</v>
      </c>
      <c r="AR401" s="118">
        <f>IF('Copy &amp; Paste Roster Report Here'!$A398=AR$7,IF('Copy &amp; Paste Roster Report Here'!$M398="FT",1,0),0)</f>
        <v>0</v>
      </c>
      <c r="AS401" s="118">
        <f>IF('Copy &amp; Paste Roster Report Here'!$A398=AS$7,IF('Copy &amp; Paste Roster Report Here'!$M398="FT",1,0),0)</f>
        <v>0</v>
      </c>
      <c r="AT401" s="118">
        <f>IF('Copy &amp; Paste Roster Report Here'!$A398=AT$7,IF('Copy &amp; Paste Roster Report Here'!$M398="FT",1,0),0)</f>
        <v>0</v>
      </c>
      <c r="AU401" s="118">
        <f>IF('Copy &amp; Paste Roster Report Here'!$A398=AU$7,IF('Copy &amp; Paste Roster Report Here'!$M398="FT",1,0),0)</f>
        <v>0</v>
      </c>
      <c r="AV401" s="73">
        <f t="shared" si="100"/>
        <v>0</v>
      </c>
      <c r="AW401" s="119">
        <f>IF('Copy &amp; Paste Roster Report Here'!$A398=AW$7,IF('Copy &amp; Paste Roster Report Here'!$M398="HT",1,0),0)</f>
        <v>0</v>
      </c>
      <c r="AX401" s="119">
        <f>IF('Copy &amp; Paste Roster Report Here'!$A398=AX$7,IF('Copy &amp; Paste Roster Report Here'!$M398="HT",1,0),0)</f>
        <v>0</v>
      </c>
      <c r="AY401" s="119">
        <f>IF('Copy &amp; Paste Roster Report Here'!$A398=AY$7,IF('Copy &amp; Paste Roster Report Here'!$M398="HT",1,0),0)</f>
        <v>0</v>
      </c>
      <c r="AZ401" s="119">
        <f>IF('Copy &amp; Paste Roster Report Here'!$A398=AZ$7,IF('Copy &amp; Paste Roster Report Here'!$M398="HT",1,0),0)</f>
        <v>0</v>
      </c>
      <c r="BA401" s="119">
        <f>IF('Copy &amp; Paste Roster Report Here'!$A398=BA$7,IF('Copy &amp; Paste Roster Report Here'!$M398="HT",1,0),0)</f>
        <v>0</v>
      </c>
      <c r="BB401" s="119">
        <f>IF('Copy &amp; Paste Roster Report Here'!$A398=BB$7,IF('Copy &amp; Paste Roster Report Here'!$M398="HT",1,0),0)</f>
        <v>0</v>
      </c>
      <c r="BC401" s="119">
        <f>IF('Copy &amp; Paste Roster Report Here'!$A398=BC$7,IF('Copy &amp; Paste Roster Report Here'!$M398="HT",1,0),0)</f>
        <v>0</v>
      </c>
      <c r="BD401" s="119">
        <f>IF('Copy &amp; Paste Roster Report Here'!$A398=BD$7,IF('Copy &amp; Paste Roster Report Here'!$M398="HT",1,0),0)</f>
        <v>0</v>
      </c>
      <c r="BE401" s="119">
        <f>IF('Copy &amp; Paste Roster Report Here'!$A398=BE$7,IF('Copy &amp; Paste Roster Report Here'!$M398="HT",1,0),0)</f>
        <v>0</v>
      </c>
      <c r="BF401" s="119">
        <f>IF('Copy &amp; Paste Roster Report Here'!$A398=BF$7,IF('Copy &amp; Paste Roster Report Here'!$M398="HT",1,0),0)</f>
        <v>0</v>
      </c>
      <c r="BG401" s="119">
        <f>IF('Copy &amp; Paste Roster Report Here'!$A398=BG$7,IF('Copy &amp; Paste Roster Report Here'!$M398="HT",1,0),0)</f>
        <v>0</v>
      </c>
      <c r="BH401" s="73">
        <f t="shared" si="101"/>
        <v>0</v>
      </c>
      <c r="BI401" s="120">
        <f>IF('Copy &amp; Paste Roster Report Here'!$A398=BI$7,IF('Copy &amp; Paste Roster Report Here'!$M398="MT",1,0),0)</f>
        <v>0</v>
      </c>
      <c r="BJ401" s="120">
        <f>IF('Copy &amp; Paste Roster Report Here'!$A398=BJ$7,IF('Copy &amp; Paste Roster Report Here'!$M398="MT",1,0),0)</f>
        <v>0</v>
      </c>
      <c r="BK401" s="120">
        <f>IF('Copy &amp; Paste Roster Report Here'!$A398=BK$7,IF('Copy &amp; Paste Roster Report Here'!$M398="MT",1,0),0)</f>
        <v>0</v>
      </c>
      <c r="BL401" s="120">
        <f>IF('Copy &amp; Paste Roster Report Here'!$A398=BL$7,IF('Copy &amp; Paste Roster Report Here'!$M398="MT",1,0),0)</f>
        <v>0</v>
      </c>
      <c r="BM401" s="120">
        <f>IF('Copy &amp; Paste Roster Report Here'!$A398=BM$7,IF('Copy &amp; Paste Roster Report Here'!$M398="MT",1,0),0)</f>
        <v>0</v>
      </c>
      <c r="BN401" s="120">
        <f>IF('Copy &amp; Paste Roster Report Here'!$A398=BN$7,IF('Copy &amp; Paste Roster Report Here'!$M398="MT",1,0),0)</f>
        <v>0</v>
      </c>
      <c r="BO401" s="120">
        <f>IF('Copy &amp; Paste Roster Report Here'!$A398=BO$7,IF('Copy &amp; Paste Roster Report Here'!$M398="MT",1,0),0)</f>
        <v>0</v>
      </c>
      <c r="BP401" s="120">
        <f>IF('Copy &amp; Paste Roster Report Here'!$A398=BP$7,IF('Copy &amp; Paste Roster Report Here'!$M398="MT",1,0),0)</f>
        <v>0</v>
      </c>
      <c r="BQ401" s="120">
        <f>IF('Copy &amp; Paste Roster Report Here'!$A398=BQ$7,IF('Copy &amp; Paste Roster Report Here'!$M398="MT",1,0),0)</f>
        <v>0</v>
      </c>
      <c r="BR401" s="120">
        <f>IF('Copy &amp; Paste Roster Report Here'!$A398=BR$7,IF('Copy &amp; Paste Roster Report Here'!$M398="MT",1,0),0)</f>
        <v>0</v>
      </c>
      <c r="BS401" s="120">
        <f>IF('Copy &amp; Paste Roster Report Here'!$A398=BS$7,IF('Copy &amp; Paste Roster Report Here'!$M398="MT",1,0),0)</f>
        <v>0</v>
      </c>
      <c r="BT401" s="73">
        <f t="shared" si="102"/>
        <v>0</v>
      </c>
      <c r="BU401" s="121">
        <f>IF('Copy &amp; Paste Roster Report Here'!$A398=BU$7,IF('Copy &amp; Paste Roster Report Here'!$M398="fy",1,0),0)</f>
        <v>0</v>
      </c>
      <c r="BV401" s="121">
        <f>IF('Copy &amp; Paste Roster Report Here'!$A398=BV$7,IF('Copy &amp; Paste Roster Report Here'!$M398="fy",1,0),0)</f>
        <v>0</v>
      </c>
      <c r="BW401" s="121">
        <f>IF('Copy &amp; Paste Roster Report Here'!$A398=BW$7,IF('Copy &amp; Paste Roster Report Here'!$M398="fy",1,0),0)</f>
        <v>0</v>
      </c>
      <c r="BX401" s="121">
        <f>IF('Copy &amp; Paste Roster Report Here'!$A398=BX$7,IF('Copy &amp; Paste Roster Report Here'!$M398="fy",1,0),0)</f>
        <v>0</v>
      </c>
      <c r="BY401" s="121">
        <f>IF('Copy &amp; Paste Roster Report Here'!$A398=BY$7,IF('Copy &amp; Paste Roster Report Here'!$M398="fy",1,0),0)</f>
        <v>0</v>
      </c>
      <c r="BZ401" s="121">
        <f>IF('Copy &amp; Paste Roster Report Here'!$A398=BZ$7,IF('Copy &amp; Paste Roster Report Here'!$M398="fy",1,0),0)</f>
        <v>0</v>
      </c>
      <c r="CA401" s="121">
        <f>IF('Copy &amp; Paste Roster Report Here'!$A398=CA$7,IF('Copy &amp; Paste Roster Report Here'!$M398="fy",1,0),0)</f>
        <v>0</v>
      </c>
      <c r="CB401" s="121">
        <f>IF('Copy &amp; Paste Roster Report Here'!$A398=CB$7,IF('Copy &amp; Paste Roster Report Here'!$M398="fy",1,0),0)</f>
        <v>0</v>
      </c>
      <c r="CC401" s="121">
        <f>IF('Copy &amp; Paste Roster Report Here'!$A398=CC$7,IF('Copy &amp; Paste Roster Report Here'!$M398="fy",1,0),0)</f>
        <v>0</v>
      </c>
      <c r="CD401" s="121">
        <f>IF('Copy &amp; Paste Roster Report Here'!$A398=CD$7,IF('Copy &amp; Paste Roster Report Here'!$M398="fy",1,0),0)</f>
        <v>0</v>
      </c>
      <c r="CE401" s="121">
        <f>IF('Copy &amp; Paste Roster Report Here'!$A398=CE$7,IF('Copy &amp; Paste Roster Report Here'!$M398="fy",1,0),0)</f>
        <v>0</v>
      </c>
      <c r="CF401" s="73">
        <f t="shared" si="103"/>
        <v>0</v>
      </c>
      <c r="CG401" s="122">
        <f>IF('Copy &amp; Paste Roster Report Here'!$A398=CG$7,IF('Copy &amp; Paste Roster Report Here'!$M398="RH",1,0),0)</f>
        <v>0</v>
      </c>
      <c r="CH401" s="122">
        <f>IF('Copy &amp; Paste Roster Report Here'!$A398=CH$7,IF('Copy &amp; Paste Roster Report Here'!$M398="RH",1,0),0)</f>
        <v>0</v>
      </c>
      <c r="CI401" s="122">
        <f>IF('Copy &amp; Paste Roster Report Here'!$A398=CI$7,IF('Copy &amp; Paste Roster Report Here'!$M398="RH",1,0),0)</f>
        <v>0</v>
      </c>
      <c r="CJ401" s="122">
        <f>IF('Copy &amp; Paste Roster Report Here'!$A398=CJ$7,IF('Copy &amp; Paste Roster Report Here'!$M398="RH",1,0),0)</f>
        <v>0</v>
      </c>
      <c r="CK401" s="122">
        <f>IF('Copy &amp; Paste Roster Report Here'!$A398=CK$7,IF('Copy &amp; Paste Roster Report Here'!$M398="RH",1,0),0)</f>
        <v>0</v>
      </c>
      <c r="CL401" s="122">
        <f>IF('Copy &amp; Paste Roster Report Here'!$A398=CL$7,IF('Copy &amp; Paste Roster Report Here'!$M398="RH",1,0),0)</f>
        <v>0</v>
      </c>
      <c r="CM401" s="122">
        <f>IF('Copy &amp; Paste Roster Report Here'!$A398=CM$7,IF('Copy &amp; Paste Roster Report Here'!$M398="RH",1,0),0)</f>
        <v>0</v>
      </c>
      <c r="CN401" s="122">
        <f>IF('Copy &amp; Paste Roster Report Here'!$A398=CN$7,IF('Copy &amp; Paste Roster Report Here'!$M398="RH",1,0),0)</f>
        <v>0</v>
      </c>
      <c r="CO401" s="122">
        <f>IF('Copy &amp; Paste Roster Report Here'!$A398=CO$7,IF('Copy &amp; Paste Roster Report Here'!$M398="RH",1,0),0)</f>
        <v>0</v>
      </c>
      <c r="CP401" s="122">
        <f>IF('Copy &amp; Paste Roster Report Here'!$A398=CP$7,IF('Copy &amp; Paste Roster Report Here'!$M398="RH",1,0),0)</f>
        <v>0</v>
      </c>
      <c r="CQ401" s="122">
        <f>IF('Copy &amp; Paste Roster Report Here'!$A398=CQ$7,IF('Copy &amp; Paste Roster Report Here'!$M398="RH",1,0),0)</f>
        <v>0</v>
      </c>
      <c r="CR401" s="73">
        <f t="shared" si="104"/>
        <v>0</v>
      </c>
      <c r="CS401" s="123">
        <f>IF('Copy &amp; Paste Roster Report Here'!$A398=CS$7,IF('Copy &amp; Paste Roster Report Here'!$M398="QT",1,0),0)</f>
        <v>0</v>
      </c>
      <c r="CT401" s="123">
        <f>IF('Copy &amp; Paste Roster Report Here'!$A398=CT$7,IF('Copy &amp; Paste Roster Report Here'!$M398="QT",1,0),0)</f>
        <v>0</v>
      </c>
      <c r="CU401" s="123">
        <f>IF('Copy &amp; Paste Roster Report Here'!$A398=CU$7,IF('Copy &amp; Paste Roster Report Here'!$M398="QT",1,0),0)</f>
        <v>0</v>
      </c>
      <c r="CV401" s="123">
        <f>IF('Copy &amp; Paste Roster Report Here'!$A398=CV$7,IF('Copy &amp; Paste Roster Report Here'!$M398="QT",1,0),0)</f>
        <v>0</v>
      </c>
      <c r="CW401" s="123">
        <f>IF('Copy &amp; Paste Roster Report Here'!$A398=CW$7,IF('Copy &amp; Paste Roster Report Here'!$M398="QT",1,0),0)</f>
        <v>0</v>
      </c>
      <c r="CX401" s="123">
        <f>IF('Copy &amp; Paste Roster Report Here'!$A398=CX$7,IF('Copy &amp; Paste Roster Report Here'!$M398="QT",1,0),0)</f>
        <v>0</v>
      </c>
      <c r="CY401" s="123">
        <f>IF('Copy &amp; Paste Roster Report Here'!$A398=CY$7,IF('Copy &amp; Paste Roster Report Here'!$M398="QT",1,0),0)</f>
        <v>0</v>
      </c>
      <c r="CZ401" s="123">
        <f>IF('Copy &amp; Paste Roster Report Here'!$A398=CZ$7,IF('Copy &amp; Paste Roster Report Here'!$M398="QT",1,0),0)</f>
        <v>0</v>
      </c>
      <c r="DA401" s="123">
        <f>IF('Copy &amp; Paste Roster Report Here'!$A398=DA$7,IF('Copy &amp; Paste Roster Report Here'!$M398="QT",1,0),0)</f>
        <v>0</v>
      </c>
      <c r="DB401" s="123">
        <f>IF('Copy &amp; Paste Roster Report Here'!$A398=DB$7,IF('Copy &amp; Paste Roster Report Here'!$M398="QT",1,0),0)</f>
        <v>0</v>
      </c>
      <c r="DC401" s="123">
        <f>IF('Copy &amp; Paste Roster Report Here'!$A398=DC$7,IF('Copy &amp; Paste Roster Report Here'!$M398="QT",1,0),0)</f>
        <v>0</v>
      </c>
      <c r="DD401" s="73">
        <f t="shared" si="105"/>
        <v>0</v>
      </c>
      <c r="DE401" s="124">
        <f>IF('Copy &amp; Paste Roster Report Here'!$A398=DE$7,IF('Copy &amp; Paste Roster Report Here'!$M398="xxxxxxxxxxx",1,0),0)</f>
        <v>0</v>
      </c>
      <c r="DF401" s="124">
        <f>IF('Copy &amp; Paste Roster Report Here'!$A398=DF$7,IF('Copy &amp; Paste Roster Report Here'!$M398="xxxxxxxxxxx",1,0),0)</f>
        <v>0</v>
      </c>
      <c r="DG401" s="124">
        <f>IF('Copy &amp; Paste Roster Report Here'!$A398=DG$7,IF('Copy &amp; Paste Roster Report Here'!$M398="xxxxxxxxxxx",1,0),0)</f>
        <v>0</v>
      </c>
      <c r="DH401" s="124">
        <f>IF('Copy &amp; Paste Roster Report Here'!$A398=DH$7,IF('Copy &amp; Paste Roster Report Here'!$M398="xxxxxxxxxxx",1,0),0)</f>
        <v>0</v>
      </c>
      <c r="DI401" s="124">
        <f>IF('Copy &amp; Paste Roster Report Here'!$A398=DI$7,IF('Copy &amp; Paste Roster Report Here'!$M398="xxxxxxxxxxx",1,0),0)</f>
        <v>0</v>
      </c>
      <c r="DJ401" s="124">
        <f>IF('Copy &amp; Paste Roster Report Here'!$A398=DJ$7,IF('Copy &amp; Paste Roster Report Here'!$M398="xxxxxxxxxxx",1,0),0)</f>
        <v>0</v>
      </c>
      <c r="DK401" s="124">
        <f>IF('Copy &amp; Paste Roster Report Here'!$A398=DK$7,IF('Copy &amp; Paste Roster Report Here'!$M398="xxxxxxxxxxx",1,0),0)</f>
        <v>0</v>
      </c>
      <c r="DL401" s="124">
        <f>IF('Copy &amp; Paste Roster Report Here'!$A398=DL$7,IF('Copy &amp; Paste Roster Report Here'!$M398="xxxxxxxxxxx",1,0),0)</f>
        <v>0</v>
      </c>
      <c r="DM401" s="124">
        <f>IF('Copy &amp; Paste Roster Report Here'!$A398=DM$7,IF('Copy &amp; Paste Roster Report Here'!$M398="xxxxxxxxxxx",1,0),0)</f>
        <v>0</v>
      </c>
      <c r="DN401" s="124">
        <f>IF('Copy &amp; Paste Roster Report Here'!$A398=DN$7,IF('Copy &amp; Paste Roster Report Here'!$M398="xxxxxxxxxxx",1,0),0)</f>
        <v>0</v>
      </c>
      <c r="DO401" s="124">
        <f>IF('Copy &amp; Paste Roster Report Here'!$A398=DO$7,IF('Copy &amp; Paste Roster Report Here'!$M398="xxxxxxxxxxx",1,0),0)</f>
        <v>0</v>
      </c>
      <c r="DP401" s="125">
        <f t="shared" si="106"/>
        <v>0</v>
      </c>
      <c r="DQ401" s="126">
        <f t="shared" si="107"/>
        <v>0</v>
      </c>
    </row>
    <row r="402" spans="1:121" x14ac:dyDescent="0.2">
      <c r="A402" s="111">
        <f t="shared" si="93"/>
        <v>0</v>
      </c>
      <c r="B402" s="111">
        <f t="shared" si="94"/>
        <v>0</v>
      </c>
      <c r="C402" s="112">
        <f>+('Copy &amp; Paste Roster Report Here'!$P399-'Copy &amp; Paste Roster Report Here'!$O399)/30</f>
        <v>0</v>
      </c>
      <c r="D402" s="112">
        <f>+('Copy &amp; Paste Roster Report Here'!$P399-'Copy &amp; Paste Roster Report Here'!$O399)</f>
        <v>0</v>
      </c>
      <c r="E402" s="111">
        <f>'Copy &amp; Paste Roster Report Here'!N399</f>
        <v>0</v>
      </c>
      <c r="F402" s="111" t="str">
        <f t="shared" si="95"/>
        <v>N</v>
      </c>
      <c r="G402" s="111">
        <f>'Copy &amp; Paste Roster Report Here'!R399</f>
        <v>0</v>
      </c>
      <c r="H402" s="113">
        <f t="shared" si="96"/>
        <v>0</v>
      </c>
      <c r="I402" s="112">
        <f>IF(F402="N",$F$5-'Copy &amp; Paste Roster Report Here'!O399,+'Copy &amp; Paste Roster Report Here'!Q399-'Copy &amp; Paste Roster Report Here'!O399)</f>
        <v>0</v>
      </c>
      <c r="J402" s="114">
        <f t="shared" si="97"/>
        <v>0</v>
      </c>
      <c r="K402" s="114">
        <f t="shared" si="98"/>
        <v>0</v>
      </c>
      <c r="L402" s="115">
        <f>'Copy &amp; Paste Roster Report Here'!F399</f>
        <v>0</v>
      </c>
      <c r="M402" s="116">
        <f t="shared" si="99"/>
        <v>0</v>
      </c>
      <c r="N402" s="117">
        <f>IF('Copy &amp; Paste Roster Report Here'!$A399='Analytical Tests'!N$7,IF($F402="Y",+$H402*N$6,0),0)</f>
        <v>0</v>
      </c>
      <c r="O402" s="117">
        <f>IF('Copy &amp; Paste Roster Report Here'!$A399='Analytical Tests'!O$7,IF($F402="Y",+$H402*O$6,0),0)</f>
        <v>0</v>
      </c>
      <c r="P402" s="117">
        <f>IF('Copy &amp; Paste Roster Report Here'!$A399='Analytical Tests'!P$7,IF($F402="Y",+$H402*P$6,0),0)</f>
        <v>0</v>
      </c>
      <c r="Q402" s="117">
        <f>IF('Copy &amp; Paste Roster Report Here'!$A399='Analytical Tests'!Q$7,IF($F402="Y",+$H402*Q$6,0),0)</f>
        <v>0</v>
      </c>
      <c r="R402" s="117">
        <f>IF('Copy &amp; Paste Roster Report Here'!$A399='Analytical Tests'!R$7,IF($F402="Y",+$H402*R$6,0),0)</f>
        <v>0</v>
      </c>
      <c r="S402" s="117">
        <f>IF('Copy &amp; Paste Roster Report Here'!$A399='Analytical Tests'!S$7,IF($F402="Y",+$H402*S$6,0),0)</f>
        <v>0</v>
      </c>
      <c r="T402" s="117">
        <f>IF('Copy &amp; Paste Roster Report Here'!$A399='Analytical Tests'!T$7,IF($F402="Y",+$H402*T$6,0),0)</f>
        <v>0</v>
      </c>
      <c r="U402" s="117">
        <f>IF('Copy &amp; Paste Roster Report Here'!$A399='Analytical Tests'!U$7,IF($F402="Y",+$H402*U$6,0),0)</f>
        <v>0</v>
      </c>
      <c r="V402" s="117">
        <f>IF('Copy &amp; Paste Roster Report Here'!$A399='Analytical Tests'!V$7,IF($F402="Y",+$H402*V$6,0),0)</f>
        <v>0</v>
      </c>
      <c r="W402" s="117">
        <f>IF('Copy &amp; Paste Roster Report Here'!$A399='Analytical Tests'!W$7,IF($F402="Y",+$H402*W$6,0),0)</f>
        <v>0</v>
      </c>
      <c r="X402" s="117">
        <f>IF('Copy &amp; Paste Roster Report Here'!$A399='Analytical Tests'!X$7,IF($F402="Y",+$H402*X$6,0),0)</f>
        <v>0</v>
      </c>
      <c r="Y402" s="117" t="b">
        <f>IF('Copy &amp; Paste Roster Report Here'!$A399='Analytical Tests'!Y$7,IF($F402="N",IF($J402&gt;=$C402,Y$6,+($I402/$D402)*Y$6),0))</f>
        <v>0</v>
      </c>
      <c r="Z402" s="117" t="b">
        <f>IF('Copy &amp; Paste Roster Report Here'!$A399='Analytical Tests'!Z$7,IF($F402="N",IF($J402&gt;=$C402,Z$6,+($I402/$D402)*Z$6),0))</f>
        <v>0</v>
      </c>
      <c r="AA402" s="117" t="b">
        <f>IF('Copy &amp; Paste Roster Report Here'!$A399='Analytical Tests'!AA$7,IF($F402="N",IF($J402&gt;=$C402,AA$6,+($I402/$D402)*AA$6),0))</f>
        <v>0</v>
      </c>
      <c r="AB402" s="117" t="b">
        <f>IF('Copy &amp; Paste Roster Report Here'!$A399='Analytical Tests'!AB$7,IF($F402="N",IF($J402&gt;=$C402,AB$6,+($I402/$D402)*AB$6),0))</f>
        <v>0</v>
      </c>
      <c r="AC402" s="117" t="b">
        <f>IF('Copy &amp; Paste Roster Report Here'!$A399='Analytical Tests'!AC$7,IF($F402="N",IF($J402&gt;=$C402,AC$6,+($I402/$D402)*AC$6),0))</f>
        <v>0</v>
      </c>
      <c r="AD402" s="117" t="b">
        <f>IF('Copy &amp; Paste Roster Report Here'!$A399='Analytical Tests'!AD$7,IF($F402="N",IF($J402&gt;=$C402,AD$6,+($I402/$D402)*AD$6),0))</f>
        <v>0</v>
      </c>
      <c r="AE402" s="117" t="b">
        <f>IF('Copy &amp; Paste Roster Report Here'!$A399='Analytical Tests'!AE$7,IF($F402="N",IF($J402&gt;=$C402,AE$6,+($I402/$D402)*AE$6),0))</f>
        <v>0</v>
      </c>
      <c r="AF402" s="117" t="b">
        <f>IF('Copy &amp; Paste Roster Report Here'!$A399='Analytical Tests'!AF$7,IF($F402="N",IF($J402&gt;=$C402,AF$6,+($I402/$D402)*AF$6),0))</f>
        <v>0</v>
      </c>
      <c r="AG402" s="117" t="b">
        <f>IF('Copy &amp; Paste Roster Report Here'!$A399='Analytical Tests'!AG$7,IF($F402="N",IF($J402&gt;=$C402,AG$6,+($I402/$D402)*AG$6),0))</f>
        <v>0</v>
      </c>
      <c r="AH402" s="117" t="b">
        <f>IF('Copy &amp; Paste Roster Report Here'!$A399='Analytical Tests'!AH$7,IF($F402="N",IF($J402&gt;=$C402,AH$6,+($I402/$D402)*AH$6),0))</f>
        <v>0</v>
      </c>
      <c r="AI402" s="117" t="b">
        <f>IF('Copy &amp; Paste Roster Report Here'!$A399='Analytical Tests'!AI$7,IF($F402="N",IF($J402&gt;=$C402,AI$6,+($I402/$D402)*AI$6),0))</f>
        <v>0</v>
      </c>
      <c r="AJ402" s="79"/>
      <c r="AK402" s="118">
        <f>IF('Copy &amp; Paste Roster Report Here'!$A399=AK$7,IF('Copy &amp; Paste Roster Report Here'!$M399="FT",1,0),0)</f>
        <v>0</v>
      </c>
      <c r="AL402" s="118">
        <f>IF('Copy &amp; Paste Roster Report Here'!$A399=AL$7,IF('Copy &amp; Paste Roster Report Here'!$M399="FT",1,0),0)</f>
        <v>0</v>
      </c>
      <c r="AM402" s="118">
        <f>IF('Copy &amp; Paste Roster Report Here'!$A399=AM$7,IF('Copy &amp; Paste Roster Report Here'!$M399="FT",1,0),0)</f>
        <v>0</v>
      </c>
      <c r="AN402" s="118">
        <f>IF('Copy &amp; Paste Roster Report Here'!$A399=AN$7,IF('Copy &amp; Paste Roster Report Here'!$M399="FT",1,0),0)</f>
        <v>0</v>
      </c>
      <c r="AO402" s="118">
        <f>IF('Copy &amp; Paste Roster Report Here'!$A399=AO$7,IF('Copy &amp; Paste Roster Report Here'!$M399="FT",1,0),0)</f>
        <v>0</v>
      </c>
      <c r="AP402" s="118">
        <f>IF('Copy &amp; Paste Roster Report Here'!$A399=AP$7,IF('Copy &amp; Paste Roster Report Here'!$M399="FT",1,0),0)</f>
        <v>0</v>
      </c>
      <c r="AQ402" s="118">
        <f>IF('Copy &amp; Paste Roster Report Here'!$A399=AQ$7,IF('Copy &amp; Paste Roster Report Here'!$M399="FT",1,0),0)</f>
        <v>0</v>
      </c>
      <c r="AR402" s="118">
        <f>IF('Copy &amp; Paste Roster Report Here'!$A399=AR$7,IF('Copy &amp; Paste Roster Report Here'!$M399="FT",1,0),0)</f>
        <v>0</v>
      </c>
      <c r="AS402" s="118">
        <f>IF('Copy &amp; Paste Roster Report Here'!$A399=AS$7,IF('Copy &amp; Paste Roster Report Here'!$M399="FT",1,0),0)</f>
        <v>0</v>
      </c>
      <c r="AT402" s="118">
        <f>IF('Copy &amp; Paste Roster Report Here'!$A399=AT$7,IF('Copy &amp; Paste Roster Report Here'!$M399="FT",1,0),0)</f>
        <v>0</v>
      </c>
      <c r="AU402" s="118">
        <f>IF('Copy &amp; Paste Roster Report Here'!$A399=AU$7,IF('Copy &amp; Paste Roster Report Here'!$M399="FT",1,0),0)</f>
        <v>0</v>
      </c>
      <c r="AV402" s="73">
        <f t="shared" si="100"/>
        <v>0</v>
      </c>
      <c r="AW402" s="119">
        <f>IF('Copy &amp; Paste Roster Report Here'!$A399=AW$7,IF('Copy &amp; Paste Roster Report Here'!$M399="HT",1,0),0)</f>
        <v>0</v>
      </c>
      <c r="AX402" s="119">
        <f>IF('Copy &amp; Paste Roster Report Here'!$A399=AX$7,IF('Copy &amp; Paste Roster Report Here'!$M399="HT",1,0),0)</f>
        <v>0</v>
      </c>
      <c r="AY402" s="119">
        <f>IF('Copy &amp; Paste Roster Report Here'!$A399=AY$7,IF('Copy &amp; Paste Roster Report Here'!$M399="HT",1,0),0)</f>
        <v>0</v>
      </c>
      <c r="AZ402" s="119">
        <f>IF('Copy &amp; Paste Roster Report Here'!$A399=AZ$7,IF('Copy &amp; Paste Roster Report Here'!$M399="HT",1,0),0)</f>
        <v>0</v>
      </c>
      <c r="BA402" s="119">
        <f>IF('Copy &amp; Paste Roster Report Here'!$A399=BA$7,IF('Copy &amp; Paste Roster Report Here'!$M399="HT",1,0),0)</f>
        <v>0</v>
      </c>
      <c r="BB402" s="119">
        <f>IF('Copy &amp; Paste Roster Report Here'!$A399=BB$7,IF('Copy &amp; Paste Roster Report Here'!$M399="HT",1,0),0)</f>
        <v>0</v>
      </c>
      <c r="BC402" s="119">
        <f>IF('Copy &amp; Paste Roster Report Here'!$A399=BC$7,IF('Copy &amp; Paste Roster Report Here'!$M399="HT",1,0),0)</f>
        <v>0</v>
      </c>
      <c r="BD402" s="119">
        <f>IF('Copy &amp; Paste Roster Report Here'!$A399=BD$7,IF('Copy &amp; Paste Roster Report Here'!$M399="HT",1,0),0)</f>
        <v>0</v>
      </c>
      <c r="BE402" s="119">
        <f>IF('Copy &amp; Paste Roster Report Here'!$A399=BE$7,IF('Copy &amp; Paste Roster Report Here'!$M399="HT",1,0),0)</f>
        <v>0</v>
      </c>
      <c r="BF402" s="119">
        <f>IF('Copy &amp; Paste Roster Report Here'!$A399=BF$7,IF('Copy &amp; Paste Roster Report Here'!$M399="HT",1,0),0)</f>
        <v>0</v>
      </c>
      <c r="BG402" s="119">
        <f>IF('Copy &amp; Paste Roster Report Here'!$A399=BG$7,IF('Copy &amp; Paste Roster Report Here'!$M399="HT",1,0),0)</f>
        <v>0</v>
      </c>
      <c r="BH402" s="73">
        <f t="shared" si="101"/>
        <v>0</v>
      </c>
      <c r="BI402" s="120">
        <f>IF('Copy &amp; Paste Roster Report Here'!$A399=BI$7,IF('Copy &amp; Paste Roster Report Here'!$M399="MT",1,0),0)</f>
        <v>0</v>
      </c>
      <c r="BJ402" s="120">
        <f>IF('Copy &amp; Paste Roster Report Here'!$A399=BJ$7,IF('Copy &amp; Paste Roster Report Here'!$M399="MT",1,0),0)</f>
        <v>0</v>
      </c>
      <c r="BK402" s="120">
        <f>IF('Copy &amp; Paste Roster Report Here'!$A399=BK$7,IF('Copy &amp; Paste Roster Report Here'!$M399="MT",1,0),0)</f>
        <v>0</v>
      </c>
      <c r="BL402" s="120">
        <f>IF('Copy &amp; Paste Roster Report Here'!$A399=BL$7,IF('Copy &amp; Paste Roster Report Here'!$M399="MT",1,0),0)</f>
        <v>0</v>
      </c>
      <c r="BM402" s="120">
        <f>IF('Copy &amp; Paste Roster Report Here'!$A399=BM$7,IF('Copy &amp; Paste Roster Report Here'!$M399="MT",1,0),0)</f>
        <v>0</v>
      </c>
      <c r="BN402" s="120">
        <f>IF('Copy &amp; Paste Roster Report Here'!$A399=BN$7,IF('Copy &amp; Paste Roster Report Here'!$M399="MT",1,0),0)</f>
        <v>0</v>
      </c>
      <c r="BO402" s="120">
        <f>IF('Copy &amp; Paste Roster Report Here'!$A399=BO$7,IF('Copy &amp; Paste Roster Report Here'!$M399="MT",1,0),0)</f>
        <v>0</v>
      </c>
      <c r="BP402" s="120">
        <f>IF('Copy &amp; Paste Roster Report Here'!$A399=BP$7,IF('Copy &amp; Paste Roster Report Here'!$M399="MT",1,0),0)</f>
        <v>0</v>
      </c>
      <c r="BQ402" s="120">
        <f>IF('Copy &amp; Paste Roster Report Here'!$A399=BQ$7,IF('Copy &amp; Paste Roster Report Here'!$M399="MT",1,0),0)</f>
        <v>0</v>
      </c>
      <c r="BR402" s="120">
        <f>IF('Copy &amp; Paste Roster Report Here'!$A399=BR$7,IF('Copy &amp; Paste Roster Report Here'!$M399="MT",1,0),0)</f>
        <v>0</v>
      </c>
      <c r="BS402" s="120">
        <f>IF('Copy &amp; Paste Roster Report Here'!$A399=BS$7,IF('Copy &amp; Paste Roster Report Here'!$M399="MT",1,0),0)</f>
        <v>0</v>
      </c>
      <c r="BT402" s="73">
        <f t="shared" si="102"/>
        <v>0</v>
      </c>
      <c r="BU402" s="121">
        <f>IF('Copy &amp; Paste Roster Report Here'!$A399=BU$7,IF('Copy &amp; Paste Roster Report Here'!$M399="fy",1,0),0)</f>
        <v>0</v>
      </c>
      <c r="BV402" s="121">
        <f>IF('Copy &amp; Paste Roster Report Here'!$A399=BV$7,IF('Copy &amp; Paste Roster Report Here'!$M399="fy",1,0),0)</f>
        <v>0</v>
      </c>
      <c r="BW402" s="121">
        <f>IF('Copy &amp; Paste Roster Report Here'!$A399=BW$7,IF('Copy &amp; Paste Roster Report Here'!$M399="fy",1,0),0)</f>
        <v>0</v>
      </c>
      <c r="BX402" s="121">
        <f>IF('Copy &amp; Paste Roster Report Here'!$A399=BX$7,IF('Copy &amp; Paste Roster Report Here'!$M399="fy",1,0),0)</f>
        <v>0</v>
      </c>
      <c r="BY402" s="121">
        <f>IF('Copy &amp; Paste Roster Report Here'!$A399=BY$7,IF('Copy &amp; Paste Roster Report Here'!$M399="fy",1,0),0)</f>
        <v>0</v>
      </c>
      <c r="BZ402" s="121">
        <f>IF('Copy &amp; Paste Roster Report Here'!$A399=BZ$7,IF('Copy &amp; Paste Roster Report Here'!$M399="fy",1,0),0)</f>
        <v>0</v>
      </c>
      <c r="CA402" s="121">
        <f>IF('Copy &amp; Paste Roster Report Here'!$A399=CA$7,IF('Copy &amp; Paste Roster Report Here'!$M399="fy",1,0),0)</f>
        <v>0</v>
      </c>
      <c r="CB402" s="121">
        <f>IF('Copy &amp; Paste Roster Report Here'!$A399=CB$7,IF('Copy &amp; Paste Roster Report Here'!$M399="fy",1,0),0)</f>
        <v>0</v>
      </c>
      <c r="CC402" s="121">
        <f>IF('Copy &amp; Paste Roster Report Here'!$A399=CC$7,IF('Copy &amp; Paste Roster Report Here'!$M399="fy",1,0),0)</f>
        <v>0</v>
      </c>
      <c r="CD402" s="121">
        <f>IF('Copy &amp; Paste Roster Report Here'!$A399=CD$7,IF('Copy &amp; Paste Roster Report Here'!$M399="fy",1,0),0)</f>
        <v>0</v>
      </c>
      <c r="CE402" s="121">
        <f>IF('Copy &amp; Paste Roster Report Here'!$A399=CE$7,IF('Copy &amp; Paste Roster Report Here'!$M399="fy",1,0),0)</f>
        <v>0</v>
      </c>
      <c r="CF402" s="73">
        <f t="shared" si="103"/>
        <v>0</v>
      </c>
      <c r="CG402" s="122">
        <f>IF('Copy &amp; Paste Roster Report Here'!$A399=CG$7,IF('Copy &amp; Paste Roster Report Here'!$M399="RH",1,0),0)</f>
        <v>0</v>
      </c>
      <c r="CH402" s="122">
        <f>IF('Copy &amp; Paste Roster Report Here'!$A399=CH$7,IF('Copy &amp; Paste Roster Report Here'!$M399="RH",1,0),0)</f>
        <v>0</v>
      </c>
      <c r="CI402" s="122">
        <f>IF('Copy &amp; Paste Roster Report Here'!$A399=CI$7,IF('Copy &amp; Paste Roster Report Here'!$M399="RH",1,0),0)</f>
        <v>0</v>
      </c>
      <c r="CJ402" s="122">
        <f>IF('Copy &amp; Paste Roster Report Here'!$A399=CJ$7,IF('Copy &amp; Paste Roster Report Here'!$M399="RH",1,0),0)</f>
        <v>0</v>
      </c>
      <c r="CK402" s="122">
        <f>IF('Copy &amp; Paste Roster Report Here'!$A399=CK$7,IF('Copy &amp; Paste Roster Report Here'!$M399="RH",1,0),0)</f>
        <v>0</v>
      </c>
      <c r="CL402" s="122">
        <f>IF('Copy &amp; Paste Roster Report Here'!$A399=CL$7,IF('Copy &amp; Paste Roster Report Here'!$M399="RH",1,0),0)</f>
        <v>0</v>
      </c>
      <c r="CM402" s="122">
        <f>IF('Copy &amp; Paste Roster Report Here'!$A399=CM$7,IF('Copy &amp; Paste Roster Report Here'!$M399="RH",1,0),0)</f>
        <v>0</v>
      </c>
      <c r="CN402" s="122">
        <f>IF('Copy &amp; Paste Roster Report Here'!$A399=CN$7,IF('Copy &amp; Paste Roster Report Here'!$M399="RH",1,0),0)</f>
        <v>0</v>
      </c>
      <c r="CO402" s="122">
        <f>IF('Copy &amp; Paste Roster Report Here'!$A399=CO$7,IF('Copy &amp; Paste Roster Report Here'!$M399="RH",1,0),0)</f>
        <v>0</v>
      </c>
      <c r="CP402" s="122">
        <f>IF('Copy &amp; Paste Roster Report Here'!$A399=CP$7,IF('Copy &amp; Paste Roster Report Here'!$M399="RH",1,0),0)</f>
        <v>0</v>
      </c>
      <c r="CQ402" s="122">
        <f>IF('Copy &amp; Paste Roster Report Here'!$A399=CQ$7,IF('Copy &amp; Paste Roster Report Here'!$M399="RH",1,0),0)</f>
        <v>0</v>
      </c>
      <c r="CR402" s="73">
        <f t="shared" si="104"/>
        <v>0</v>
      </c>
      <c r="CS402" s="123">
        <f>IF('Copy &amp; Paste Roster Report Here'!$A399=CS$7,IF('Copy &amp; Paste Roster Report Here'!$M399="QT",1,0),0)</f>
        <v>0</v>
      </c>
      <c r="CT402" s="123">
        <f>IF('Copy &amp; Paste Roster Report Here'!$A399=CT$7,IF('Copy &amp; Paste Roster Report Here'!$M399="QT",1,0),0)</f>
        <v>0</v>
      </c>
      <c r="CU402" s="123">
        <f>IF('Copy &amp; Paste Roster Report Here'!$A399=CU$7,IF('Copy &amp; Paste Roster Report Here'!$M399="QT",1,0),0)</f>
        <v>0</v>
      </c>
      <c r="CV402" s="123">
        <f>IF('Copy &amp; Paste Roster Report Here'!$A399=CV$7,IF('Copy &amp; Paste Roster Report Here'!$M399="QT",1,0),0)</f>
        <v>0</v>
      </c>
      <c r="CW402" s="123">
        <f>IF('Copy &amp; Paste Roster Report Here'!$A399=CW$7,IF('Copy &amp; Paste Roster Report Here'!$M399="QT",1,0),0)</f>
        <v>0</v>
      </c>
      <c r="CX402" s="123">
        <f>IF('Copy &amp; Paste Roster Report Here'!$A399=CX$7,IF('Copy &amp; Paste Roster Report Here'!$M399="QT",1,0),0)</f>
        <v>0</v>
      </c>
      <c r="CY402" s="123">
        <f>IF('Copy &amp; Paste Roster Report Here'!$A399=CY$7,IF('Copy &amp; Paste Roster Report Here'!$M399="QT",1,0),0)</f>
        <v>0</v>
      </c>
      <c r="CZ402" s="123">
        <f>IF('Copy &amp; Paste Roster Report Here'!$A399=CZ$7,IF('Copy &amp; Paste Roster Report Here'!$M399="QT",1,0),0)</f>
        <v>0</v>
      </c>
      <c r="DA402" s="123">
        <f>IF('Copy &amp; Paste Roster Report Here'!$A399=DA$7,IF('Copy &amp; Paste Roster Report Here'!$M399="QT",1,0),0)</f>
        <v>0</v>
      </c>
      <c r="DB402" s="123">
        <f>IF('Copy &amp; Paste Roster Report Here'!$A399=DB$7,IF('Copy &amp; Paste Roster Report Here'!$M399="QT",1,0),0)</f>
        <v>0</v>
      </c>
      <c r="DC402" s="123">
        <f>IF('Copy &amp; Paste Roster Report Here'!$A399=DC$7,IF('Copy &amp; Paste Roster Report Here'!$M399="QT",1,0),0)</f>
        <v>0</v>
      </c>
      <c r="DD402" s="73">
        <f t="shared" si="105"/>
        <v>0</v>
      </c>
      <c r="DE402" s="124">
        <f>IF('Copy &amp; Paste Roster Report Here'!$A399=DE$7,IF('Copy &amp; Paste Roster Report Here'!$M399="xxxxxxxxxxx",1,0),0)</f>
        <v>0</v>
      </c>
      <c r="DF402" s="124">
        <f>IF('Copy &amp; Paste Roster Report Here'!$A399=DF$7,IF('Copy &amp; Paste Roster Report Here'!$M399="xxxxxxxxxxx",1,0),0)</f>
        <v>0</v>
      </c>
      <c r="DG402" s="124">
        <f>IF('Copy &amp; Paste Roster Report Here'!$A399=DG$7,IF('Copy &amp; Paste Roster Report Here'!$M399="xxxxxxxxxxx",1,0),0)</f>
        <v>0</v>
      </c>
      <c r="DH402" s="124">
        <f>IF('Copy &amp; Paste Roster Report Here'!$A399=DH$7,IF('Copy &amp; Paste Roster Report Here'!$M399="xxxxxxxxxxx",1,0),0)</f>
        <v>0</v>
      </c>
      <c r="DI402" s="124">
        <f>IF('Copy &amp; Paste Roster Report Here'!$A399=DI$7,IF('Copy &amp; Paste Roster Report Here'!$M399="xxxxxxxxxxx",1,0),0)</f>
        <v>0</v>
      </c>
      <c r="DJ402" s="124">
        <f>IF('Copy &amp; Paste Roster Report Here'!$A399=DJ$7,IF('Copy &amp; Paste Roster Report Here'!$M399="xxxxxxxxxxx",1,0),0)</f>
        <v>0</v>
      </c>
      <c r="DK402" s="124">
        <f>IF('Copy &amp; Paste Roster Report Here'!$A399=DK$7,IF('Copy &amp; Paste Roster Report Here'!$M399="xxxxxxxxxxx",1,0),0)</f>
        <v>0</v>
      </c>
      <c r="DL402" s="124">
        <f>IF('Copy &amp; Paste Roster Report Here'!$A399=DL$7,IF('Copy &amp; Paste Roster Report Here'!$M399="xxxxxxxxxxx",1,0),0)</f>
        <v>0</v>
      </c>
      <c r="DM402" s="124">
        <f>IF('Copy &amp; Paste Roster Report Here'!$A399=DM$7,IF('Copy &amp; Paste Roster Report Here'!$M399="xxxxxxxxxxx",1,0),0)</f>
        <v>0</v>
      </c>
      <c r="DN402" s="124">
        <f>IF('Copy &amp; Paste Roster Report Here'!$A399=DN$7,IF('Copy &amp; Paste Roster Report Here'!$M399="xxxxxxxxxxx",1,0),0)</f>
        <v>0</v>
      </c>
      <c r="DO402" s="124">
        <f>IF('Copy &amp; Paste Roster Report Here'!$A399=DO$7,IF('Copy &amp; Paste Roster Report Here'!$M399="xxxxxxxxxxx",1,0),0)</f>
        <v>0</v>
      </c>
      <c r="DP402" s="125">
        <f t="shared" si="106"/>
        <v>0</v>
      </c>
      <c r="DQ402" s="126">
        <f t="shared" si="107"/>
        <v>0</v>
      </c>
    </row>
    <row r="403" spans="1:121" x14ac:dyDescent="0.2">
      <c r="A403" s="111">
        <f t="shared" si="93"/>
        <v>0</v>
      </c>
      <c r="B403" s="111">
        <f t="shared" si="94"/>
        <v>0</v>
      </c>
      <c r="C403" s="112">
        <f>+('Copy &amp; Paste Roster Report Here'!$P400-'Copy &amp; Paste Roster Report Here'!$O400)/30</f>
        <v>0</v>
      </c>
      <c r="D403" s="112">
        <f>+('Copy &amp; Paste Roster Report Here'!$P400-'Copy &amp; Paste Roster Report Here'!$O400)</f>
        <v>0</v>
      </c>
      <c r="E403" s="111">
        <f>'Copy &amp; Paste Roster Report Here'!N400</f>
        <v>0</v>
      </c>
      <c r="F403" s="111" t="str">
        <f t="shared" si="95"/>
        <v>N</v>
      </c>
      <c r="G403" s="111">
        <f>'Copy &amp; Paste Roster Report Here'!R400</f>
        <v>0</v>
      </c>
      <c r="H403" s="113">
        <f t="shared" si="96"/>
        <v>0</v>
      </c>
      <c r="I403" s="112">
        <f>IF(F403="N",$F$5-'Copy &amp; Paste Roster Report Here'!O400,+'Copy &amp; Paste Roster Report Here'!Q400-'Copy &amp; Paste Roster Report Here'!O400)</f>
        <v>0</v>
      </c>
      <c r="J403" s="114">
        <f t="shared" si="97"/>
        <v>0</v>
      </c>
      <c r="K403" s="114">
        <f t="shared" si="98"/>
        <v>0</v>
      </c>
      <c r="L403" s="115">
        <f>'Copy &amp; Paste Roster Report Here'!F400</f>
        <v>0</v>
      </c>
      <c r="M403" s="116">
        <f t="shared" si="99"/>
        <v>0</v>
      </c>
      <c r="N403" s="117">
        <f>IF('Copy &amp; Paste Roster Report Here'!$A400='Analytical Tests'!N$7,IF($F403="Y",+$H403*N$6,0),0)</f>
        <v>0</v>
      </c>
      <c r="O403" s="117">
        <f>IF('Copy &amp; Paste Roster Report Here'!$A400='Analytical Tests'!O$7,IF($F403="Y",+$H403*O$6,0),0)</f>
        <v>0</v>
      </c>
      <c r="P403" s="117">
        <f>IF('Copy &amp; Paste Roster Report Here'!$A400='Analytical Tests'!P$7,IF($F403="Y",+$H403*P$6,0),0)</f>
        <v>0</v>
      </c>
      <c r="Q403" s="117">
        <f>IF('Copy &amp; Paste Roster Report Here'!$A400='Analytical Tests'!Q$7,IF($F403="Y",+$H403*Q$6,0),0)</f>
        <v>0</v>
      </c>
      <c r="R403" s="117">
        <f>IF('Copy &amp; Paste Roster Report Here'!$A400='Analytical Tests'!R$7,IF($F403="Y",+$H403*R$6,0),0)</f>
        <v>0</v>
      </c>
      <c r="S403" s="117">
        <f>IF('Copy &amp; Paste Roster Report Here'!$A400='Analytical Tests'!S$7,IF($F403="Y",+$H403*S$6,0),0)</f>
        <v>0</v>
      </c>
      <c r="T403" s="117">
        <f>IF('Copy &amp; Paste Roster Report Here'!$A400='Analytical Tests'!T$7,IF($F403="Y",+$H403*T$6,0),0)</f>
        <v>0</v>
      </c>
      <c r="U403" s="117">
        <f>IF('Copy &amp; Paste Roster Report Here'!$A400='Analytical Tests'!U$7,IF($F403="Y",+$H403*U$6,0),0)</f>
        <v>0</v>
      </c>
      <c r="V403" s="117">
        <f>IF('Copy &amp; Paste Roster Report Here'!$A400='Analytical Tests'!V$7,IF($F403="Y",+$H403*V$6,0),0)</f>
        <v>0</v>
      </c>
      <c r="W403" s="117">
        <f>IF('Copy &amp; Paste Roster Report Here'!$A400='Analytical Tests'!W$7,IF($F403="Y",+$H403*W$6,0),0)</f>
        <v>0</v>
      </c>
      <c r="X403" s="117">
        <f>IF('Copy &amp; Paste Roster Report Here'!$A400='Analytical Tests'!X$7,IF($F403="Y",+$H403*X$6,0),0)</f>
        <v>0</v>
      </c>
      <c r="Y403" s="117" t="b">
        <f>IF('Copy &amp; Paste Roster Report Here'!$A400='Analytical Tests'!Y$7,IF($F403="N",IF($J403&gt;=$C403,Y$6,+($I403/$D403)*Y$6),0))</f>
        <v>0</v>
      </c>
      <c r="Z403" s="117" t="b">
        <f>IF('Copy &amp; Paste Roster Report Here'!$A400='Analytical Tests'!Z$7,IF($F403="N",IF($J403&gt;=$C403,Z$6,+($I403/$D403)*Z$6),0))</f>
        <v>0</v>
      </c>
      <c r="AA403" s="117" t="b">
        <f>IF('Copy &amp; Paste Roster Report Here'!$A400='Analytical Tests'!AA$7,IF($F403="N",IF($J403&gt;=$C403,AA$6,+($I403/$D403)*AA$6),0))</f>
        <v>0</v>
      </c>
      <c r="AB403" s="117" t="b">
        <f>IF('Copy &amp; Paste Roster Report Here'!$A400='Analytical Tests'!AB$7,IF($F403="N",IF($J403&gt;=$C403,AB$6,+($I403/$D403)*AB$6),0))</f>
        <v>0</v>
      </c>
      <c r="AC403" s="117" t="b">
        <f>IF('Copy &amp; Paste Roster Report Here'!$A400='Analytical Tests'!AC$7,IF($F403="N",IF($J403&gt;=$C403,AC$6,+($I403/$D403)*AC$6),0))</f>
        <v>0</v>
      </c>
      <c r="AD403" s="117" t="b">
        <f>IF('Copy &amp; Paste Roster Report Here'!$A400='Analytical Tests'!AD$7,IF($F403="N",IF($J403&gt;=$C403,AD$6,+($I403/$D403)*AD$6),0))</f>
        <v>0</v>
      </c>
      <c r="AE403" s="117" t="b">
        <f>IF('Copy &amp; Paste Roster Report Here'!$A400='Analytical Tests'!AE$7,IF($F403="N",IF($J403&gt;=$C403,AE$6,+($I403/$D403)*AE$6),0))</f>
        <v>0</v>
      </c>
      <c r="AF403" s="117" t="b">
        <f>IF('Copy &amp; Paste Roster Report Here'!$A400='Analytical Tests'!AF$7,IF($F403="N",IF($J403&gt;=$C403,AF$6,+($I403/$D403)*AF$6),0))</f>
        <v>0</v>
      </c>
      <c r="AG403" s="117" t="b">
        <f>IF('Copy &amp; Paste Roster Report Here'!$A400='Analytical Tests'!AG$7,IF($F403="N",IF($J403&gt;=$C403,AG$6,+($I403/$D403)*AG$6),0))</f>
        <v>0</v>
      </c>
      <c r="AH403" s="117" t="b">
        <f>IF('Copy &amp; Paste Roster Report Here'!$A400='Analytical Tests'!AH$7,IF($F403="N",IF($J403&gt;=$C403,AH$6,+($I403/$D403)*AH$6),0))</f>
        <v>0</v>
      </c>
      <c r="AI403" s="117" t="b">
        <f>IF('Copy &amp; Paste Roster Report Here'!$A400='Analytical Tests'!AI$7,IF($F403="N",IF($J403&gt;=$C403,AI$6,+($I403/$D403)*AI$6),0))</f>
        <v>0</v>
      </c>
      <c r="AJ403" s="79"/>
      <c r="AK403" s="118">
        <f>IF('Copy &amp; Paste Roster Report Here'!$A400=AK$7,IF('Copy &amp; Paste Roster Report Here'!$M400="FT",1,0),0)</f>
        <v>0</v>
      </c>
      <c r="AL403" s="118">
        <f>IF('Copy &amp; Paste Roster Report Here'!$A400=AL$7,IF('Copy &amp; Paste Roster Report Here'!$M400="FT",1,0),0)</f>
        <v>0</v>
      </c>
      <c r="AM403" s="118">
        <f>IF('Copy &amp; Paste Roster Report Here'!$A400=AM$7,IF('Copy &amp; Paste Roster Report Here'!$M400="FT",1,0),0)</f>
        <v>0</v>
      </c>
      <c r="AN403" s="118">
        <f>IF('Copy &amp; Paste Roster Report Here'!$A400=AN$7,IF('Copy &amp; Paste Roster Report Here'!$M400="FT",1,0),0)</f>
        <v>0</v>
      </c>
      <c r="AO403" s="118">
        <f>IF('Copy &amp; Paste Roster Report Here'!$A400=AO$7,IF('Copy &amp; Paste Roster Report Here'!$M400="FT",1,0),0)</f>
        <v>0</v>
      </c>
      <c r="AP403" s="118">
        <f>IF('Copy &amp; Paste Roster Report Here'!$A400=AP$7,IF('Copy &amp; Paste Roster Report Here'!$M400="FT",1,0),0)</f>
        <v>0</v>
      </c>
      <c r="AQ403" s="118">
        <f>IF('Copy &amp; Paste Roster Report Here'!$A400=AQ$7,IF('Copy &amp; Paste Roster Report Here'!$M400="FT",1,0),0)</f>
        <v>0</v>
      </c>
      <c r="AR403" s="118">
        <f>IF('Copy &amp; Paste Roster Report Here'!$A400=AR$7,IF('Copy &amp; Paste Roster Report Here'!$M400="FT",1,0),0)</f>
        <v>0</v>
      </c>
      <c r="AS403" s="118">
        <f>IF('Copy &amp; Paste Roster Report Here'!$A400=AS$7,IF('Copy &amp; Paste Roster Report Here'!$M400="FT",1,0),0)</f>
        <v>0</v>
      </c>
      <c r="AT403" s="118">
        <f>IF('Copy &amp; Paste Roster Report Here'!$A400=AT$7,IF('Copy &amp; Paste Roster Report Here'!$M400="FT",1,0),0)</f>
        <v>0</v>
      </c>
      <c r="AU403" s="118">
        <f>IF('Copy &amp; Paste Roster Report Here'!$A400=AU$7,IF('Copy &amp; Paste Roster Report Here'!$M400="FT",1,0),0)</f>
        <v>0</v>
      </c>
      <c r="AV403" s="73">
        <f t="shared" si="100"/>
        <v>0</v>
      </c>
      <c r="AW403" s="119">
        <f>IF('Copy &amp; Paste Roster Report Here'!$A400=AW$7,IF('Copy &amp; Paste Roster Report Here'!$M400="HT",1,0),0)</f>
        <v>0</v>
      </c>
      <c r="AX403" s="119">
        <f>IF('Copy &amp; Paste Roster Report Here'!$A400=AX$7,IF('Copy &amp; Paste Roster Report Here'!$M400="HT",1,0),0)</f>
        <v>0</v>
      </c>
      <c r="AY403" s="119">
        <f>IF('Copy &amp; Paste Roster Report Here'!$A400=AY$7,IF('Copy &amp; Paste Roster Report Here'!$M400="HT",1,0),0)</f>
        <v>0</v>
      </c>
      <c r="AZ403" s="119">
        <f>IF('Copy &amp; Paste Roster Report Here'!$A400=AZ$7,IF('Copy &amp; Paste Roster Report Here'!$M400="HT",1,0),0)</f>
        <v>0</v>
      </c>
      <c r="BA403" s="119">
        <f>IF('Copy &amp; Paste Roster Report Here'!$A400=BA$7,IF('Copy &amp; Paste Roster Report Here'!$M400="HT",1,0),0)</f>
        <v>0</v>
      </c>
      <c r="BB403" s="119">
        <f>IF('Copy &amp; Paste Roster Report Here'!$A400=BB$7,IF('Copy &amp; Paste Roster Report Here'!$M400="HT",1,0),0)</f>
        <v>0</v>
      </c>
      <c r="BC403" s="119">
        <f>IF('Copy &amp; Paste Roster Report Here'!$A400=BC$7,IF('Copy &amp; Paste Roster Report Here'!$M400="HT",1,0),0)</f>
        <v>0</v>
      </c>
      <c r="BD403" s="119">
        <f>IF('Copy &amp; Paste Roster Report Here'!$A400=BD$7,IF('Copy &amp; Paste Roster Report Here'!$M400="HT",1,0),0)</f>
        <v>0</v>
      </c>
      <c r="BE403" s="119">
        <f>IF('Copy &amp; Paste Roster Report Here'!$A400=BE$7,IF('Copy &amp; Paste Roster Report Here'!$M400="HT",1,0),0)</f>
        <v>0</v>
      </c>
      <c r="BF403" s="119">
        <f>IF('Copy &amp; Paste Roster Report Here'!$A400=BF$7,IF('Copy &amp; Paste Roster Report Here'!$M400="HT",1,0),0)</f>
        <v>0</v>
      </c>
      <c r="BG403" s="119">
        <f>IF('Copy &amp; Paste Roster Report Here'!$A400=BG$7,IF('Copy &amp; Paste Roster Report Here'!$M400="HT",1,0),0)</f>
        <v>0</v>
      </c>
      <c r="BH403" s="73">
        <f t="shared" si="101"/>
        <v>0</v>
      </c>
      <c r="BI403" s="120">
        <f>IF('Copy &amp; Paste Roster Report Here'!$A400=BI$7,IF('Copy &amp; Paste Roster Report Here'!$M400="MT",1,0),0)</f>
        <v>0</v>
      </c>
      <c r="BJ403" s="120">
        <f>IF('Copy &amp; Paste Roster Report Here'!$A400=BJ$7,IF('Copy &amp; Paste Roster Report Here'!$M400="MT",1,0),0)</f>
        <v>0</v>
      </c>
      <c r="BK403" s="120">
        <f>IF('Copy &amp; Paste Roster Report Here'!$A400=BK$7,IF('Copy &amp; Paste Roster Report Here'!$M400="MT",1,0),0)</f>
        <v>0</v>
      </c>
      <c r="BL403" s="120">
        <f>IF('Copy &amp; Paste Roster Report Here'!$A400=BL$7,IF('Copy &amp; Paste Roster Report Here'!$M400="MT",1,0),0)</f>
        <v>0</v>
      </c>
      <c r="BM403" s="120">
        <f>IF('Copy &amp; Paste Roster Report Here'!$A400=BM$7,IF('Copy &amp; Paste Roster Report Here'!$M400="MT",1,0),0)</f>
        <v>0</v>
      </c>
      <c r="BN403" s="120">
        <f>IF('Copy &amp; Paste Roster Report Here'!$A400=BN$7,IF('Copy &amp; Paste Roster Report Here'!$M400="MT",1,0),0)</f>
        <v>0</v>
      </c>
      <c r="BO403" s="120">
        <f>IF('Copy &amp; Paste Roster Report Here'!$A400=BO$7,IF('Copy &amp; Paste Roster Report Here'!$M400="MT",1,0),0)</f>
        <v>0</v>
      </c>
      <c r="BP403" s="120">
        <f>IF('Copy &amp; Paste Roster Report Here'!$A400=BP$7,IF('Copy &amp; Paste Roster Report Here'!$M400="MT",1,0),0)</f>
        <v>0</v>
      </c>
      <c r="BQ403" s="120">
        <f>IF('Copy &amp; Paste Roster Report Here'!$A400=BQ$7,IF('Copy &amp; Paste Roster Report Here'!$M400="MT",1,0),0)</f>
        <v>0</v>
      </c>
      <c r="BR403" s="120">
        <f>IF('Copy &amp; Paste Roster Report Here'!$A400=BR$7,IF('Copy &amp; Paste Roster Report Here'!$M400="MT",1,0),0)</f>
        <v>0</v>
      </c>
      <c r="BS403" s="120">
        <f>IF('Copy &amp; Paste Roster Report Here'!$A400=BS$7,IF('Copy &amp; Paste Roster Report Here'!$M400="MT",1,0),0)</f>
        <v>0</v>
      </c>
      <c r="BT403" s="73">
        <f t="shared" si="102"/>
        <v>0</v>
      </c>
      <c r="BU403" s="121">
        <f>IF('Copy &amp; Paste Roster Report Here'!$A400=BU$7,IF('Copy &amp; Paste Roster Report Here'!$M400="fy",1,0),0)</f>
        <v>0</v>
      </c>
      <c r="BV403" s="121">
        <f>IF('Copy &amp; Paste Roster Report Here'!$A400=BV$7,IF('Copy &amp; Paste Roster Report Here'!$M400="fy",1,0),0)</f>
        <v>0</v>
      </c>
      <c r="BW403" s="121">
        <f>IF('Copy &amp; Paste Roster Report Here'!$A400=BW$7,IF('Copy &amp; Paste Roster Report Here'!$M400="fy",1,0),0)</f>
        <v>0</v>
      </c>
      <c r="BX403" s="121">
        <f>IF('Copy &amp; Paste Roster Report Here'!$A400=BX$7,IF('Copy &amp; Paste Roster Report Here'!$M400="fy",1,0),0)</f>
        <v>0</v>
      </c>
      <c r="BY403" s="121">
        <f>IF('Copy &amp; Paste Roster Report Here'!$A400=BY$7,IF('Copy &amp; Paste Roster Report Here'!$M400="fy",1,0),0)</f>
        <v>0</v>
      </c>
      <c r="BZ403" s="121">
        <f>IF('Copy &amp; Paste Roster Report Here'!$A400=BZ$7,IF('Copy &amp; Paste Roster Report Here'!$M400="fy",1,0),0)</f>
        <v>0</v>
      </c>
      <c r="CA403" s="121">
        <f>IF('Copy &amp; Paste Roster Report Here'!$A400=CA$7,IF('Copy &amp; Paste Roster Report Here'!$M400="fy",1,0),0)</f>
        <v>0</v>
      </c>
      <c r="CB403" s="121">
        <f>IF('Copy &amp; Paste Roster Report Here'!$A400=CB$7,IF('Copy &amp; Paste Roster Report Here'!$M400="fy",1,0),0)</f>
        <v>0</v>
      </c>
      <c r="CC403" s="121">
        <f>IF('Copy &amp; Paste Roster Report Here'!$A400=CC$7,IF('Copy &amp; Paste Roster Report Here'!$M400="fy",1,0),0)</f>
        <v>0</v>
      </c>
      <c r="CD403" s="121">
        <f>IF('Copy &amp; Paste Roster Report Here'!$A400=CD$7,IF('Copy &amp; Paste Roster Report Here'!$M400="fy",1,0),0)</f>
        <v>0</v>
      </c>
      <c r="CE403" s="121">
        <f>IF('Copy &amp; Paste Roster Report Here'!$A400=CE$7,IF('Copy &amp; Paste Roster Report Here'!$M400="fy",1,0),0)</f>
        <v>0</v>
      </c>
      <c r="CF403" s="73">
        <f t="shared" si="103"/>
        <v>0</v>
      </c>
      <c r="CG403" s="122">
        <f>IF('Copy &amp; Paste Roster Report Here'!$A400=CG$7,IF('Copy &amp; Paste Roster Report Here'!$M400="RH",1,0),0)</f>
        <v>0</v>
      </c>
      <c r="CH403" s="122">
        <f>IF('Copy &amp; Paste Roster Report Here'!$A400=CH$7,IF('Copy &amp; Paste Roster Report Here'!$M400="RH",1,0),0)</f>
        <v>0</v>
      </c>
      <c r="CI403" s="122">
        <f>IF('Copy &amp; Paste Roster Report Here'!$A400=CI$7,IF('Copy &amp; Paste Roster Report Here'!$M400="RH",1,0),0)</f>
        <v>0</v>
      </c>
      <c r="CJ403" s="122">
        <f>IF('Copy &amp; Paste Roster Report Here'!$A400=CJ$7,IF('Copy &amp; Paste Roster Report Here'!$M400="RH",1,0),0)</f>
        <v>0</v>
      </c>
      <c r="CK403" s="122">
        <f>IF('Copy &amp; Paste Roster Report Here'!$A400=CK$7,IF('Copy &amp; Paste Roster Report Here'!$M400="RH",1,0),0)</f>
        <v>0</v>
      </c>
      <c r="CL403" s="122">
        <f>IF('Copy &amp; Paste Roster Report Here'!$A400=CL$7,IF('Copy &amp; Paste Roster Report Here'!$M400="RH",1,0),0)</f>
        <v>0</v>
      </c>
      <c r="CM403" s="122">
        <f>IF('Copy &amp; Paste Roster Report Here'!$A400=CM$7,IF('Copy &amp; Paste Roster Report Here'!$M400="RH",1,0),0)</f>
        <v>0</v>
      </c>
      <c r="CN403" s="122">
        <f>IF('Copy &amp; Paste Roster Report Here'!$A400=CN$7,IF('Copy &amp; Paste Roster Report Here'!$M400="RH",1,0),0)</f>
        <v>0</v>
      </c>
      <c r="CO403" s="122">
        <f>IF('Copy &amp; Paste Roster Report Here'!$A400=CO$7,IF('Copy &amp; Paste Roster Report Here'!$M400="RH",1,0),0)</f>
        <v>0</v>
      </c>
      <c r="CP403" s="122">
        <f>IF('Copy &amp; Paste Roster Report Here'!$A400=CP$7,IF('Copy &amp; Paste Roster Report Here'!$M400="RH",1,0),0)</f>
        <v>0</v>
      </c>
      <c r="CQ403" s="122">
        <f>IF('Copy &amp; Paste Roster Report Here'!$A400=CQ$7,IF('Copy &amp; Paste Roster Report Here'!$M400="RH",1,0),0)</f>
        <v>0</v>
      </c>
      <c r="CR403" s="73">
        <f t="shared" si="104"/>
        <v>0</v>
      </c>
      <c r="CS403" s="123">
        <f>IF('Copy &amp; Paste Roster Report Here'!$A400=CS$7,IF('Copy &amp; Paste Roster Report Here'!$M400="QT",1,0),0)</f>
        <v>0</v>
      </c>
      <c r="CT403" s="123">
        <f>IF('Copy &amp; Paste Roster Report Here'!$A400=CT$7,IF('Copy &amp; Paste Roster Report Here'!$M400="QT",1,0),0)</f>
        <v>0</v>
      </c>
      <c r="CU403" s="123">
        <f>IF('Copy &amp; Paste Roster Report Here'!$A400=CU$7,IF('Copy &amp; Paste Roster Report Here'!$M400="QT",1,0),0)</f>
        <v>0</v>
      </c>
      <c r="CV403" s="123">
        <f>IF('Copy &amp; Paste Roster Report Here'!$A400=CV$7,IF('Copy &amp; Paste Roster Report Here'!$M400="QT",1,0),0)</f>
        <v>0</v>
      </c>
      <c r="CW403" s="123">
        <f>IF('Copy &amp; Paste Roster Report Here'!$A400=CW$7,IF('Copy &amp; Paste Roster Report Here'!$M400="QT",1,0),0)</f>
        <v>0</v>
      </c>
      <c r="CX403" s="123">
        <f>IF('Copy &amp; Paste Roster Report Here'!$A400=CX$7,IF('Copy &amp; Paste Roster Report Here'!$M400="QT",1,0),0)</f>
        <v>0</v>
      </c>
      <c r="CY403" s="123">
        <f>IF('Copy &amp; Paste Roster Report Here'!$A400=CY$7,IF('Copy &amp; Paste Roster Report Here'!$M400="QT",1,0),0)</f>
        <v>0</v>
      </c>
      <c r="CZ403" s="123">
        <f>IF('Copy &amp; Paste Roster Report Here'!$A400=CZ$7,IF('Copy &amp; Paste Roster Report Here'!$M400="QT",1,0),0)</f>
        <v>0</v>
      </c>
      <c r="DA403" s="123">
        <f>IF('Copy &amp; Paste Roster Report Here'!$A400=DA$7,IF('Copy &amp; Paste Roster Report Here'!$M400="QT",1,0),0)</f>
        <v>0</v>
      </c>
      <c r="DB403" s="123">
        <f>IF('Copy &amp; Paste Roster Report Here'!$A400=DB$7,IF('Copy &amp; Paste Roster Report Here'!$M400="QT",1,0),0)</f>
        <v>0</v>
      </c>
      <c r="DC403" s="123">
        <f>IF('Copy &amp; Paste Roster Report Here'!$A400=DC$7,IF('Copy &amp; Paste Roster Report Here'!$M400="QT",1,0),0)</f>
        <v>0</v>
      </c>
      <c r="DD403" s="73">
        <f t="shared" si="105"/>
        <v>0</v>
      </c>
      <c r="DE403" s="124">
        <f>IF('Copy &amp; Paste Roster Report Here'!$A400=DE$7,IF('Copy &amp; Paste Roster Report Here'!$M400="xxxxxxxxxxx",1,0),0)</f>
        <v>0</v>
      </c>
      <c r="DF403" s="124">
        <f>IF('Copy &amp; Paste Roster Report Here'!$A400=DF$7,IF('Copy &amp; Paste Roster Report Here'!$M400="xxxxxxxxxxx",1,0),0)</f>
        <v>0</v>
      </c>
      <c r="DG403" s="124">
        <f>IF('Copy &amp; Paste Roster Report Here'!$A400=DG$7,IF('Copy &amp; Paste Roster Report Here'!$M400="xxxxxxxxxxx",1,0),0)</f>
        <v>0</v>
      </c>
      <c r="DH403" s="124">
        <f>IF('Copy &amp; Paste Roster Report Here'!$A400=DH$7,IF('Copy &amp; Paste Roster Report Here'!$M400="xxxxxxxxxxx",1,0),0)</f>
        <v>0</v>
      </c>
      <c r="DI403" s="124">
        <f>IF('Copy &amp; Paste Roster Report Here'!$A400=DI$7,IF('Copy &amp; Paste Roster Report Here'!$M400="xxxxxxxxxxx",1,0),0)</f>
        <v>0</v>
      </c>
      <c r="DJ403" s="124">
        <f>IF('Copy &amp; Paste Roster Report Here'!$A400=DJ$7,IF('Copy &amp; Paste Roster Report Here'!$M400="xxxxxxxxxxx",1,0),0)</f>
        <v>0</v>
      </c>
      <c r="DK403" s="124">
        <f>IF('Copy &amp; Paste Roster Report Here'!$A400=DK$7,IF('Copy &amp; Paste Roster Report Here'!$M400="xxxxxxxxxxx",1,0),0)</f>
        <v>0</v>
      </c>
      <c r="DL403" s="124">
        <f>IF('Copy &amp; Paste Roster Report Here'!$A400=DL$7,IF('Copy &amp; Paste Roster Report Here'!$M400="xxxxxxxxxxx",1,0),0)</f>
        <v>0</v>
      </c>
      <c r="DM403" s="124">
        <f>IF('Copy &amp; Paste Roster Report Here'!$A400=DM$7,IF('Copy &amp; Paste Roster Report Here'!$M400="xxxxxxxxxxx",1,0),0)</f>
        <v>0</v>
      </c>
      <c r="DN403" s="124">
        <f>IF('Copy &amp; Paste Roster Report Here'!$A400=DN$7,IF('Copy &amp; Paste Roster Report Here'!$M400="xxxxxxxxxxx",1,0),0)</f>
        <v>0</v>
      </c>
      <c r="DO403" s="124">
        <f>IF('Copy &amp; Paste Roster Report Here'!$A400=DO$7,IF('Copy &amp; Paste Roster Report Here'!$M400="xxxxxxxxxxx",1,0),0)</f>
        <v>0</v>
      </c>
      <c r="DP403" s="125">
        <f t="shared" si="106"/>
        <v>0</v>
      </c>
      <c r="DQ403" s="126">
        <f t="shared" si="107"/>
        <v>0</v>
      </c>
    </row>
    <row r="404" spans="1:121" x14ac:dyDescent="0.2">
      <c r="A404" s="111">
        <f t="shared" si="93"/>
        <v>0</v>
      </c>
      <c r="B404" s="111">
        <f t="shared" si="94"/>
        <v>0</v>
      </c>
      <c r="C404" s="112">
        <f>+('Copy &amp; Paste Roster Report Here'!$P401-'Copy &amp; Paste Roster Report Here'!$O401)/30</f>
        <v>0</v>
      </c>
      <c r="D404" s="112">
        <f>+('Copy &amp; Paste Roster Report Here'!$P401-'Copy &amp; Paste Roster Report Here'!$O401)</f>
        <v>0</v>
      </c>
      <c r="E404" s="111">
        <f>'Copy &amp; Paste Roster Report Here'!N401</f>
        <v>0</v>
      </c>
      <c r="F404" s="111" t="str">
        <f t="shared" si="95"/>
        <v>N</v>
      </c>
      <c r="G404" s="111">
        <f>'Copy &amp; Paste Roster Report Here'!R401</f>
        <v>0</v>
      </c>
      <c r="H404" s="113">
        <f t="shared" si="96"/>
        <v>0</v>
      </c>
      <c r="I404" s="112">
        <f>IF(F404="N",$F$5-'Copy &amp; Paste Roster Report Here'!O401,+'Copy &amp; Paste Roster Report Here'!Q401-'Copy &amp; Paste Roster Report Here'!O401)</f>
        <v>0</v>
      </c>
      <c r="J404" s="114">
        <f t="shared" si="97"/>
        <v>0</v>
      </c>
      <c r="K404" s="114">
        <f t="shared" si="98"/>
        <v>0</v>
      </c>
      <c r="L404" s="115">
        <f>'Copy &amp; Paste Roster Report Here'!F401</f>
        <v>0</v>
      </c>
      <c r="M404" s="116">
        <f t="shared" si="99"/>
        <v>0</v>
      </c>
      <c r="N404" s="117">
        <f>IF('Copy &amp; Paste Roster Report Here'!$A401='Analytical Tests'!N$7,IF($F404="Y",+$H404*N$6,0),0)</f>
        <v>0</v>
      </c>
      <c r="O404" s="117">
        <f>IF('Copy &amp; Paste Roster Report Here'!$A401='Analytical Tests'!O$7,IF($F404="Y",+$H404*O$6,0),0)</f>
        <v>0</v>
      </c>
      <c r="P404" s="117">
        <f>IF('Copy &amp; Paste Roster Report Here'!$A401='Analytical Tests'!P$7,IF($F404="Y",+$H404*P$6,0),0)</f>
        <v>0</v>
      </c>
      <c r="Q404" s="117">
        <f>IF('Copy &amp; Paste Roster Report Here'!$A401='Analytical Tests'!Q$7,IF($F404="Y",+$H404*Q$6,0),0)</f>
        <v>0</v>
      </c>
      <c r="R404" s="117">
        <f>IF('Copy &amp; Paste Roster Report Here'!$A401='Analytical Tests'!R$7,IF($F404="Y",+$H404*R$6,0),0)</f>
        <v>0</v>
      </c>
      <c r="S404" s="117">
        <f>IF('Copy &amp; Paste Roster Report Here'!$A401='Analytical Tests'!S$7,IF($F404="Y",+$H404*S$6,0),0)</f>
        <v>0</v>
      </c>
      <c r="T404" s="117">
        <f>IF('Copy &amp; Paste Roster Report Here'!$A401='Analytical Tests'!T$7,IF($F404="Y",+$H404*T$6,0),0)</f>
        <v>0</v>
      </c>
      <c r="U404" s="117">
        <f>IF('Copy &amp; Paste Roster Report Here'!$A401='Analytical Tests'!U$7,IF($F404="Y",+$H404*U$6,0),0)</f>
        <v>0</v>
      </c>
      <c r="V404" s="117">
        <f>IF('Copy &amp; Paste Roster Report Here'!$A401='Analytical Tests'!V$7,IF($F404="Y",+$H404*V$6,0),0)</f>
        <v>0</v>
      </c>
      <c r="W404" s="117">
        <f>IF('Copy &amp; Paste Roster Report Here'!$A401='Analytical Tests'!W$7,IF($F404="Y",+$H404*W$6,0),0)</f>
        <v>0</v>
      </c>
      <c r="X404" s="117">
        <f>IF('Copy &amp; Paste Roster Report Here'!$A401='Analytical Tests'!X$7,IF($F404="Y",+$H404*X$6,0),0)</f>
        <v>0</v>
      </c>
      <c r="Y404" s="117" t="b">
        <f>IF('Copy &amp; Paste Roster Report Here'!$A401='Analytical Tests'!Y$7,IF($F404="N",IF($J404&gt;=$C404,Y$6,+($I404/$D404)*Y$6),0))</f>
        <v>0</v>
      </c>
      <c r="Z404" s="117" t="b">
        <f>IF('Copy &amp; Paste Roster Report Here'!$A401='Analytical Tests'!Z$7,IF($F404="N",IF($J404&gt;=$C404,Z$6,+($I404/$D404)*Z$6),0))</f>
        <v>0</v>
      </c>
      <c r="AA404" s="117" t="b">
        <f>IF('Copy &amp; Paste Roster Report Here'!$A401='Analytical Tests'!AA$7,IF($F404="N",IF($J404&gt;=$C404,AA$6,+($I404/$D404)*AA$6),0))</f>
        <v>0</v>
      </c>
      <c r="AB404" s="117" t="b">
        <f>IF('Copy &amp; Paste Roster Report Here'!$A401='Analytical Tests'!AB$7,IF($F404="N",IF($J404&gt;=$C404,AB$6,+($I404/$D404)*AB$6),0))</f>
        <v>0</v>
      </c>
      <c r="AC404" s="117" t="b">
        <f>IF('Copy &amp; Paste Roster Report Here'!$A401='Analytical Tests'!AC$7,IF($F404="N",IF($J404&gt;=$C404,AC$6,+($I404/$D404)*AC$6),0))</f>
        <v>0</v>
      </c>
      <c r="AD404" s="117" t="b">
        <f>IF('Copy &amp; Paste Roster Report Here'!$A401='Analytical Tests'!AD$7,IF($F404="N",IF($J404&gt;=$C404,AD$6,+($I404/$D404)*AD$6),0))</f>
        <v>0</v>
      </c>
      <c r="AE404" s="117" t="b">
        <f>IF('Copy &amp; Paste Roster Report Here'!$A401='Analytical Tests'!AE$7,IF($F404="N",IF($J404&gt;=$C404,AE$6,+($I404/$D404)*AE$6),0))</f>
        <v>0</v>
      </c>
      <c r="AF404" s="117" t="b">
        <f>IF('Copy &amp; Paste Roster Report Here'!$A401='Analytical Tests'!AF$7,IF($F404="N",IF($J404&gt;=$C404,AF$6,+($I404/$D404)*AF$6),0))</f>
        <v>0</v>
      </c>
      <c r="AG404" s="117" t="b">
        <f>IF('Copy &amp; Paste Roster Report Here'!$A401='Analytical Tests'!AG$7,IF($F404="N",IF($J404&gt;=$C404,AG$6,+($I404/$D404)*AG$6),0))</f>
        <v>0</v>
      </c>
      <c r="AH404" s="117" t="b">
        <f>IF('Copy &amp; Paste Roster Report Here'!$A401='Analytical Tests'!AH$7,IF($F404="N",IF($J404&gt;=$C404,AH$6,+($I404/$D404)*AH$6),0))</f>
        <v>0</v>
      </c>
      <c r="AI404" s="117" t="b">
        <f>IF('Copy &amp; Paste Roster Report Here'!$A401='Analytical Tests'!AI$7,IF($F404="N",IF($J404&gt;=$C404,AI$6,+($I404/$D404)*AI$6),0))</f>
        <v>0</v>
      </c>
      <c r="AJ404" s="79"/>
      <c r="AK404" s="118">
        <f>IF('Copy &amp; Paste Roster Report Here'!$A401=AK$7,IF('Copy &amp; Paste Roster Report Here'!$M401="FT",1,0),0)</f>
        <v>0</v>
      </c>
      <c r="AL404" s="118">
        <f>IF('Copy &amp; Paste Roster Report Here'!$A401=AL$7,IF('Copy &amp; Paste Roster Report Here'!$M401="FT",1,0),0)</f>
        <v>0</v>
      </c>
      <c r="AM404" s="118">
        <f>IF('Copy &amp; Paste Roster Report Here'!$A401=AM$7,IF('Copy &amp; Paste Roster Report Here'!$M401="FT",1,0),0)</f>
        <v>0</v>
      </c>
      <c r="AN404" s="118">
        <f>IF('Copy &amp; Paste Roster Report Here'!$A401=AN$7,IF('Copy &amp; Paste Roster Report Here'!$M401="FT",1,0),0)</f>
        <v>0</v>
      </c>
      <c r="AO404" s="118">
        <f>IF('Copy &amp; Paste Roster Report Here'!$A401=AO$7,IF('Copy &amp; Paste Roster Report Here'!$M401="FT",1,0),0)</f>
        <v>0</v>
      </c>
      <c r="AP404" s="118">
        <f>IF('Copy &amp; Paste Roster Report Here'!$A401=AP$7,IF('Copy &amp; Paste Roster Report Here'!$M401="FT",1,0),0)</f>
        <v>0</v>
      </c>
      <c r="AQ404" s="118">
        <f>IF('Copy &amp; Paste Roster Report Here'!$A401=AQ$7,IF('Copy &amp; Paste Roster Report Here'!$M401="FT",1,0),0)</f>
        <v>0</v>
      </c>
      <c r="AR404" s="118">
        <f>IF('Copy &amp; Paste Roster Report Here'!$A401=AR$7,IF('Copy &amp; Paste Roster Report Here'!$M401="FT",1,0),0)</f>
        <v>0</v>
      </c>
      <c r="AS404" s="118">
        <f>IF('Copy &amp; Paste Roster Report Here'!$A401=AS$7,IF('Copy &amp; Paste Roster Report Here'!$M401="FT",1,0),0)</f>
        <v>0</v>
      </c>
      <c r="AT404" s="118">
        <f>IF('Copy &amp; Paste Roster Report Here'!$A401=AT$7,IF('Copy &amp; Paste Roster Report Here'!$M401="FT",1,0),0)</f>
        <v>0</v>
      </c>
      <c r="AU404" s="118">
        <f>IF('Copy &amp; Paste Roster Report Here'!$A401=AU$7,IF('Copy &amp; Paste Roster Report Here'!$M401="FT",1,0),0)</f>
        <v>0</v>
      </c>
      <c r="AV404" s="73">
        <f t="shared" si="100"/>
        <v>0</v>
      </c>
      <c r="AW404" s="119">
        <f>IF('Copy &amp; Paste Roster Report Here'!$A401=AW$7,IF('Copy &amp; Paste Roster Report Here'!$M401="HT",1,0),0)</f>
        <v>0</v>
      </c>
      <c r="AX404" s="119">
        <f>IF('Copy &amp; Paste Roster Report Here'!$A401=AX$7,IF('Copy &amp; Paste Roster Report Here'!$M401="HT",1,0),0)</f>
        <v>0</v>
      </c>
      <c r="AY404" s="119">
        <f>IF('Copy &amp; Paste Roster Report Here'!$A401=AY$7,IF('Copy &amp; Paste Roster Report Here'!$M401="HT",1,0),0)</f>
        <v>0</v>
      </c>
      <c r="AZ404" s="119">
        <f>IF('Copy &amp; Paste Roster Report Here'!$A401=AZ$7,IF('Copy &amp; Paste Roster Report Here'!$M401="HT",1,0),0)</f>
        <v>0</v>
      </c>
      <c r="BA404" s="119">
        <f>IF('Copy &amp; Paste Roster Report Here'!$A401=BA$7,IF('Copy &amp; Paste Roster Report Here'!$M401="HT",1,0),0)</f>
        <v>0</v>
      </c>
      <c r="BB404" s="119">
        <f>IF('Copy &amp; Paste Roster Report Here'!$A401=BB$7,IF('Copy &amp; Paste Roster Report Here'!$M401="HT",1,0),0)</f>
        <v>0</v>
      </c>
      <c r="BC404" s="119">
        <f>IF('Copy &amp; Paste Roster Report Here'!$A401=BC$7,IF('Copy &amp; Paste Roster Report Here'!$M401="HT",1,0),0)</f>
        <v>0</v>
      </c>
      <c r="BD404" s="119">
        <f>IF('Copy &amp; Paste Roster Report Here'!$A401=BD$7,IF('Copy &amp; Paste Roster Report Here'!$M401="HT",1,0),0)</f>
        <v>0</v>
      </c>
      <c r="BE404" s="119">
        <f>IF('Copy &amp; Paste Roster Report Here'!$A401=BE$7,IF('Copy &amp; Paste Roster Report Here'!$M401="HT",1,0),0)</f>
        <v>0</v>
      </c>
      <c r="BF404" s="119">
        <f>IF('Copy &amp; Paste Roster Report Here'!$A401=BF$7,IF('Copy &amp; Paste Roster Report Here'!$M401="HT",1,0),0)</f>
        <v>0</v>
      </c>
      <c r="BG404" s="119">
        <f>IF('Copy &amp; Paste Roster Report Here'!$A401=BG$7,IF('Copy &amp; Paste Roster Report Here'!$M401="HT",1,0),0)</f>
        <v>0</v>
      </c>
      <c r="BH404" s="73">
        <f t="shared" si="101"/>
        <v>0</v>
      </c>
      <c r="BI404" s="120">
        <f>IF('Copy &amp; Paste Roster Report Here'!$A401=BI$7,IF('Copy &amp; Paste Roster Report Here'!$M401="MT",1,0),0)</f>
        <v>0</v>
      </c>
      <c r="BJ404" s="120">
        <f>IF('Copy &amp; Paste Roster Report Here'!$A401=BJ$7,IF('Copy &amp; Paste Roster Report Here'!$M401="MT",1,0),0)</f>
        <v>0</v>
      </c>
      <c r="BK404" s="120">
        <f>IF('Copy &amp; Paste Roster Report Here'!$A401=BK$7,IF('Copy &amp; Paste Roster Report Here'!$M401="MT",1,0),0)</f>
        <v>0</v>
      </c>
      <c r="BL404" s="120">
        <f>IF('Copy &amp; Paste Roster Report Here'!$A401=BL$7,IF('Copy &amp; Paste Roster Report Here'!$M401="MT",1,0),0)</f>
        <v>0</v>
      </c>
      <c r="BM404" s="120">
        <f>IF('Copy &amp; Paste Roster Report Here'!$A401=BM$7,IF('Copy &amp; Paste Roster Report Here'!$M401="MT",1,0),0)</f>
        <v>0</v>
      </c>
      <c r="BN404" s="120">
        <f>IF('Copy &amp; Paste Roster Report Here'!$A401=BN$7,IF('Copy &amp; Paste Roster Report Here'!$M401="MT",1,0),0)</f>
        <v>0</v>
      </c>
      <c r="BO404" s="120">
        <f>IF('Copy &amp; Paste Roster Report Here'!$A401=BO$7,IF('Copy &amp; Paste Roster Report Here'!$M401="MT",1,0),0)</f>
        <v>0</v>
      </c>
      <c r="BP404" s="120">
        <f>IF('Copy &amp; Paste Roster Report Here'!$A401=BP$7,IF('Copy &amp; Paste Roster Report Here'!$M401="MT",1,0),0)</f>
        <v>0</v>
      </c>
      <c r="BQ404" s="120">
        <f>IF('Copy &amp; Paste Roster Report Here'!$A401=BQ$7,IF('Copy &amp; Paste Roster Report Here'!$M401="MT",1,0),0)</f>
        <v>0</v>
      </c>
      <c r="BR404" s="120">
        <f>IF('Copy &amp; Paste Roster Report Here'!$A401=BR$7,IF('Copy &amp; Paste Roster Report Here'!$M401="MT",1,0),0)</f>
        <v>0</v>
      </c>
      <c r="BS404" s="120">
        <f>IF('Copy &amp; Paste Roster Report Here'!$A401=BS$7,IF('Copy &amp; Paste Roster Report Here'!$M401="MT",1,0),0)</f>
        <v>0</v>
      </c>
      <c r="BT404" s="73">
        <f t="shared" si="102"/>
        <v>0</v>
      </c>
      <c r="BU404" s="121">
        <f>IF('Copy &amp; Paste Roster Report Here'!$A401=BU$7,IF('Copy &amp; Paste Roster Report Here'!$M401="fy",1,0),0)</f>
        <v>0</v>
      </c>
      <c r="BV404" s="121">
        <f>IF('Copy &amp; Paste Roster Report Here'!$A401=BV$7,IF('Copy &amp; Paste Roster Report Here'!$M401="fy",1,0),0)</f>
        <v>0</v>
      </c>
      <c r="BW404" s="121">
        <f>IF('Copy &amp; Paste Roster Report Here'!$A401=BW$7,IF('Copy &amp; Paste Roster Report Here'!$M401="fy",1,0),0)</f>
        <v>0</v>
      </c>
      <c r="BX404" s="121">
        <f>IF('Copy &amp; Paste Roster Report Here'!$A401=BX$7,IF('Copy &amp; Paste Roster Report Here'!$M401="fy",1,0),0)</f>
        <v>0</v>
      </c>
      <c r="BY404" s="121">
        <f>IF('Copy &amp; Paste Roster Report Here'!$A401=BY$7,IF('Copy &amp; Paste Roster Report Here'!$M401="fy",1,0),0)</f>
        <v>0</v>
      </c>
      <c r="BZ404" s="121">
        <f>IF('Copy &amp; Paste Roster Report Here'!$A401=BZ$7,IF('Copy &amp; Paste Roster Report Here'!$M401="fy",1,0),0)</f>
        <v>0</v>
      </c>
      <c r="CA404" s="121">
        <f>IF('Copy &amp; Paste Roster Report Here'!$A401=CA$7,IF('Copy &amp; Paste Roster Report Here'!$M401="fy",1,0),0)</f>
        <v>0</v>
      </c>
      <c r="CB404" s="121">
        <f>IF('Copy &amp; Paste Roster Report Here'!$A401=CB$7,IF('Copy &amp; Paste Roster Report Here'!$M401="fy",1,0),0)</f>
        <v>0</v>
      </c>
      <c r="CC404" s="121">
        <f>IF('Copy &amp; Paste Roster Report Here'!$A401=CC$7,IF('Copy &amp; Paste Roster Report Here'!$M401="fy",1,0),0)</f>
        <v>0</v>
      </c>
      <c r="CD404" s="121">
        <f>IF('Copy &amp; Paste Roster Report Here'!$A401=CD$7,IF('Copy &amp; Paste Roster Report Here'!$M401="fy",1,0),0)</f>
        <v>0</v>
      </c>
      <c r="CE404" s="121">
        <f>IF('Copy &amp; Paste Roster Report Here'!$A401=CE$7,IF('Copy &amp; Paste Roster Report Here'!$M401="fy",1,0),0)</f>
        <v>0</v>
      </c>
      <c r="CF404" s="73">
        <f t="shared" si="103"/>
        <v>0</v>
      </c>
      <c r="CG404" s="122">
        <f>IF('Copy &amp; Paste Roster Report Here'!$A401=CG$7,IF('Copy &amp; Paste Roster Report Here'!$M401="RH",1,0),0)</f>
        <v>0</v>
      </c>
      <c r="CH404" s="122">
        <f>IF('Copy &amp; Paste Roster Report Here'!$A401=CH$7,IF('Copy &amp; Paste Roster Report Here'!$M401="RH",1,0),0)</f>
        <v>0</v>
      </c>
      <c r="CI404" s="122">
        <f>IF('Copy &amp; Paste Roster Report Here'!$A401=CI$7,IF('Copy &amp; Paste Roster Report Here'!$M401="RH",1,0),0)</f>
        <v>0</v>
      </c>
      <c r="CJ404" s="122">
        <f>IF('Copy &amp; Paste Roster Report Here'!$A401=CJ$7,IF('Copy &amp; Paste Roster Report Here'!$M401="RH",1,0),0)</f>
        <v>0</v>
      </c>
      <c r="CK404" s="122">
        <f>IF('Copy &amp; Paste Roster Report Here'!$A401=CK$7,IF('Copy &amp; Paste Roster Report Here'!$M401="RH",1,0),0)</f>
        <v>0</v>
      </c>
      <c r="CL404" s="122">
        <f>IF('Copy &amp; Paste Roster Report Here'!$A401=CL$7,IF('Copy &amp; Paste Roster Report Here'!$M401="RH",1,0),0)</f>
        <v>0</v>
      </c>
      <c r="CM404" s="122">
        <f>IF('Copy &amp; Paste Roster Report Here'!$A401=CM$7,IF('Copy &amp; Paste Roster Report Here'!$M401="RH",1,0),0)</f>
        <v>0</v>
      </c>
      <c r="CN404" s="122">
        <f>IF('Copy &amp; Paste Roster Report Here'!$A401=CN$7,IF('Copy &amp; Paste Roster Report Here'!$M401="RH",1,0),0)</f>
        <v>0</v>
      </c>
      <c r="CO404" s="122">
        <f>IF('Copy &amp; Paste Roster Report Here'!$A401=CO$7,IF('Copy &amp; Paste Roster Report Here'!$M401="RH",1,0),0)</f>
        <v>0</v>
      </c>
      <c r="CP404" s="122">
        <f>IF('Copy &amp; Paste Roster Report Here'!$A401=CP$7,IF('Copy &amp; Paste Roster Report Here'!$M401="RH",1,0),0)</f>
        <v>0</v>
      </c>
      <c r="CQ404" s="122">
        <f>IF('Copy &amp; Paste Roster Report Here'!$A401=CQ$7,IF('Copy &amp; Paste Roster Report Here'!$M401="RH",1,0),0)</f>
        <v>0</v>
      </c>
      <c r="CR404" s="73">
        <f t="shared" si="104"/>
        <v>0</v>
      </c>
      <c r="CS404" s="123">
        <f>IF('Copy &amp; Paste Roster Report Here'!$A401=CS$7,IF('Copy &amp; Paste Roster Report Here'!$M401="QT",1,0),0)</f>
        <v>0</v>
      </c>
      <c r="CT404" s="123">
        <f>IF('Copy &amp; Paste Roster Report Here'!$A401=CT$7,IF('Copy &amp; Paste Roster Report Here'!$M401="QT",1,0),0)</f>
        <v>0</v>
      </c>
      <c r="CU404" s="123">
        <f>IF('Copy &amp; Paste Roster Report Here'!$A401=CU$7,IF('Copy &amp; Paste Roster Report Here'!$M401="QT",1,0),0)</f>
        <v>0</v>
      </c>
      <c r="CV404" s="123">
        <f>IF('Copy &amp; Paste Roster Report Here'!$A401=CV$7,IF('Copy &amp; Paste Roster Report Here'!$M401="QT",1,0),0)</f>
        <v>0</v>
      </c>
      <c r="CW404" s="123">
        <f>IF('Copy &amp; Paste Roster Report Here'!$A401=CW$7,IF('Copy &amp; Paste Roster Report Here'!$M401="QT",1,0),0)</f>
        <v>0</v>
      </c>
      <c r="CX404" s="123">
        <f>IF('Copy &amp; Paste Roster Report Here'!$A401=CX$7,IF('Copy &amp; Paste Roster Report Here'!$M401="QT",1,0),0)</f>
        <v>0</v>
      </c>
      <c r="CY404" s="123">
        <f>IF('Copy &amp; Paste Roster Report Here'!$A401=CY$7,IF('Copy &amp; Paste Roster Report Here'!$M401="QT",1,0),0)</f>
        <v>0</v>
      </c>
      <c r="CZ404" s="123">
        <f>IF('Copy &amp; Paste Roster Report Here'!$A401=CZ$7,IF('Copy &amp; Paste Roster Report Here'!$M401="QT",1,0),0)</f>
        <v>0</v>
      </c>
      <c r="DA404" s="123">
        <f>IF('Copy &amp; Paste Roster Report Here'!$A401=DA$7,IF('Copy &amp; Paste Roster Report Here'!$M401="QT",1,0),0)</f>
        <v>0</v>
      </c>
      <c r="DB404" s="123">
        <f>IF('Copy &amp; Paste Roster Report Here'!$A401=DB$7,IF('Copy &amp; Paste Roster Report Here'!$M401="QT",1,0),0)</f>
        <v>0</v>
      </c>
      <c r="DC404" s="123">
        <f>IF('Copy &amp; Paste Roster Report Here'!$A401=DC$7,IF('Copy &amp; Paste Roster Report Here'!$M401="QT",1,0),0)</f>
        <v>0</v>
      </c>
      <c r="DD404" s="73">
        <f t="shared" si="105"/>
        <v>0</v>
      </c>
      <c r="DE404" s="124">
        <f>IF('Copy &amp; Paste Roster Report Here'!$A401=DE$7,IF('Copy &amp; Paste Roster Report Here'!$M401="xxxxxxxxxxx",1,0),0)</f>
        <v>0</v>
      </c>
      <c r="DF404" s="124">
        <f>IF('Copy &amp; Paste Roster Report Here'!$A401=DF$7,IF('Copy &amp; Paste Roster Report Here'!$M401="xxxxxxxxxxx",1,0),0)</f>
        <v>0</v>
      </c>
      <c r="DG404" s="124">
        <f>IF('Copy &amp; Paste Roster Report Here'!$A401=DG$7,IF('Copy &amp; Paste Roster Report Here'!$M401="xxxxxxxxxxx",1,0),0)</f>
        <v>0</v>
      </c>
      <c r="DH404" s="124">
        <f>IF('Copy &amp; Paste Roster Report Here'!$A401=DH$7,IF('Copy &amp; Paste Roster Report Here'!$M401="xxxxxxxxxxx",1,0),0)</f>
        <v>0</v>
      </c>
      <c r="DI404" s="124">
        <f>IF('Copy &amp; Paste Roster Report Here'!$A401=DI$7,IF('Copy &amp; Paste Roster Report Here'!$M401="xxxxxxxxxxx",1,0),0)</f>
        <v>0</v>
      </c>
      <c r="DJ404" s="124">
        <f>IF('Copy &amp; Paste Roster Report Here'!$A401=DJ$7,IF('Copy &amp; Paste Roster Report Here'!$M401="xxxxxxxxxxx",1,0),0)</f>
        <v>0</v>
      </c>
      <c r="DK404" s="124">
        <f>IF('Copy &amp; Paste Roster Report Here'!$A401=DK$7,IF('Copy &amp; Paste Roster Report Here'!$M401="xxxxxxxxxxx",1,0),0)</f>
        <v>0</v>
      </c>
      <c r="DL404" s="124">
        <f>IF('Copy &amp; Paste Roster Report Here'!$A401=DL$7,IF('Copy &amp; Paste Roster Report Here'!$M401="xxxxxxxxxxx",1,0),0)</f>
        <v>0</v>
      </c>
      <c r="DM404" s="124">
        <f>IF('Copy &amp; Paste Roster Report Here'!$A401=DM$7,IF('Copy &amp; Paste Roster Report Here'!$M401="xxxxxxxxxxx",1,0),0)</f>
        <v>0</v>
      </c>
      <c r="DN404" s="124">
        <f>IF('Copy &amp; Paste Roster Report Here'!$A401=DN$7,IF('Copy &amp; Paste Roster Report Here'!$M401="xxxxxxxxxxx",1,0),0)</f>
        <v>0</v>
      </c>
      <c r="DO404" s="124">
        <f>IF('Copy &amp; Paste Roster Report Here'!$A401=DO$7,IF('Copy &amp; Paste Roster Report Here'!$M401="xxxxxxxxxxx",1,0),0)</f>
        <v>0</v>
      </c>
      <c r="DP404" s="125">
        <f t="shared" si="106"/>
        <v>0</v>
      </c>
      <c r="DQ404" s="126">
        <f t="shared" si="107"/>
        <v>0</v>
      </c>
    </row>
    <row r="405" spans="1:121" x14ac:dyDescent="0.2">
      <c r="A405" s="111">
        <f t="shared" si="93"/>
        <v>0</v>
      </c>
      <c r="B405" s="111">
        <f t="shared" si="94"/>
        <v>0</v>
      </c>
      <c r="C405" s="112">
        <f>+('Copy &amp; Paste Roster Report Here'!$P402-'Copy &amp; Paste Roster Report Here'!$O402)/30</f>
        <v>0</v>
      </c>
      <c r="D405" s="112">
        <f>+('Copy &amp; Paste Roster Report Here'!$P402-'Copy &amp; Paste Roster Report Here'!$O402)</f>
        <v>0</v>
      </c>
      <c r="E405" s="111">
        <f>'Copy &amp; Paste Roster Report Here'!N402</f>
        <v>0</v>
      </c>
      <c r="F405" s="111" t="str">
        <f t="shared" si="95"/>
        <v>N</v>
      </c>
      <c r="G405" s="111">
        <f>'Copy &amp; Paste Roster Report Here'!R402</f>
        <v>0</v>
      </c>
      <c r="H405" s="113">
        <f t="shared" si="96"/>
        <v>0</v>
      </c>
      <c r="I405" s="112">
        <f>IF(F405="N",$F$5-'Copy &amp; Paste Roster Report Here'!O402,+'Copy &amp; Paste Roster Report Here'!Q402-'Copy &amp; Paste Roster Report Here'!O402)</f>
        <v>0</v>
      </c>
      <c r="J405" s="114">
        <f t="shared" si="97"/>
        <v>0</v>
      </c>
      <c r="K405" s="114">
        <f t="shared" si="98"/>
        <v>0</v>
      </c>
      <c r="L405" s="115">
        <f>'Copy &amp; Paste Roster Report Here'!F402</f>
        <v>0</v>
      </c>
      <c r="M405" s="116">
        <f t="shared" si="99"/>
        <v>0</v>
      </c>
      <c r="N405" s="117">
        <f>IF('Copy &amp; Paste Roster Report Here'!$A402='Analytical Tests'!N$7,IF($F405="Y",+$H405*N$6,0),0)</f>
        <v>0</v>
      </c>
      <c r="O405" s="117">
        <f>IF('Copy &amp; Paste Roster Report Here'!$A402='Analytical Tests'!O$7,IF($F405="Y",+$H405*O$6,0),0)</f>
        <v>0</v>
      </c>
      <c r="P405" s="117">
        <f>IF('Copy &amp; Paste Roster Report Here'!$A402='Analytical Tests'!P$7,IF($F405="Y",+$H405*P$6,0),0)</f>
        <v>0</v>
      </c>
      <c r="Q405" s="117">
        <f>IF('Copy &amp; Paste Roster Report Here'!$A402='Analytical Tests'!Q$7,IF($F405="Y",+$H405*Q$6,0),0)</f>
        <v>0</v>
      </c>
      <c r="R405" s="117">
        <f>IF('Copy &amp; Paste Roster Report Here'!$A402='Analytical Tests'!R$7,IF($F405="Y",+$H405*R$6,0),0)</f>
        <v>0</v>
      </c>
      <c r="S405" s="117">
        <f>IF('Copy &amp; Paste Roster Report Here'!$A402='Analytical Tests'!S$7,IF($F405="Y",+$H405*S$6,0),0)</f>
        <v>0</v>
      </c>
      <c r="T405" s="117">
        <f>IF('Copy &amp; Paste Roster Report Here'!$A402='Analytical Tests'!T$7,IF($F405="Y",+$H405*T$6,0),0)</f>
        <v>0</v>
      </c>
      <c r="U405" s="117">
        <f>IF('Copy &amp; Paste Roster Report Here'!$A402='Analytical Tests'!U$7,IF($F405="Y",+$H405*U$6,0),0)</f>
        <v>0</v>
      </c>
      <c r="V405" s="117">
        <f>IF('Copy &amp; Paste Roster Report Here'!$A402='Analytical Tests'!V$7,IF($F405="Y",+$H405*V$6,0),0)</f>
        <v>0</v>
      </c>
      <c r="W405" s="117">
        <f>IF('Copy &amp; Paste Roster Report Here'!$A402='Analytical Tests'!W$7,IF($F405="Y",+$H405*W$6,0),0)</f>
        <v>0</v>
      </c>
      <c r="X405" s="117">
        <f>IF('Copy &amp; Paste Roster Report Here'!$A402='Analytical Tests'!X$7,IF($F405="Y",+$H405*X$6,0),0)</f>
        <v>0</v>
      </c>
      <c r="Y405" s="117" t="b">
        <f>IF('Copy &amp; Paste Roster Report Here'!$A402='Analytical Tests'!Y$7,IF($F405="N",IF($J405&gt;=$C405,Y$6,+($I405/$D405)*Y$6),0))</f>
        <v>0</v>
      </c>
      <c r="Z405" s="117" t="b">
        <f>IF('Copy &amp; Paste Roster Report Here'!$A402='Analytical Tests'!Z$7,IF($F405="N",IF($J405&gt;=$C405,Z$6,+($I405/$D405)*Z$6),0))</f>
        <v>0</v>
      </c>
      <c r="AA405" s="117" t="b">
        <f>IF('Copy &amp; Paste Roster Report Here'!$A402='Analytical Tests'!AA$7,IF($F405="N",IF($J405&gt;=$C405,AA$6,+($I405/$D405)*AA$6),0))</f>
        <v>0</v>
      </c>
      <c r="AB405" s="117" t="b">
        <f>IF('Copy &amp; Paste Roster Report Here'!$A402='Analytical Tests'!AB$7,IF($F405="N",IF($J405&gt;=$C405,AB$6,+($I405/$D405)*AB$6),0))</f>
        <v>0</v>
      </c>
      <c r="AC405" s="117" t="b">
        <f>IF('Copy &amp; Paste Roster Report Here'!$A402='Analytical Tests'!AC$7,IF($F405="N",IF($J405&gt;=$C405,AC$6,+($I405/$D405)*AC$6),0))</f>
        <v>0</v>
      </c>
      <c r="AD405" s="117" t="b">
        <f>IF('Copy &amp; Paste Roster Report Here'!$A402='Analytical Tests'!AD$7,IF($F405="N",IF($J405&gt;=$C405,AD$6,+($I405/$D405)*AD$6),0))</f>
        <v>0</v>
      </c>
      <c r="AE405" s="117" t="b">
        <f>IF('Copy &amp; Paste Roster Report Here'!$A402='Analytical Tests'!AE$7,IF($F405="N",IF($J405&gt;=$C405,AE$6,+($I405/$D405)*AE$6),0))</f>
        <v>0</v>
      </c>
      <c r="AF405" s="117" t="b">
        <f>IF('Copy &amp; Paste Roster Report Here'!$A402='Analytical Tests'!AF$7,IF($F405="N",IF($J405&gt;=$C405,AF$6,+($I405/$D405)*AF$6),0))</f>
        <v>0</v>
      </c>
      <c r="AG405" s="117" t="b">
        <f>IF('Copy &amp; Paste Roster Report Here'!$A402='Analytical Tests'!AG$7,IF($F405="N",IF($J405&gt;=$C405,AG$6,+($I405/$D405)*AG$6),0))</f>
        <v>0</v>
      </c>
      <c r="AH405" s="117" t="b">
        <f>IF('Copy &amp; Paste Roster Report Here'!$A402='Analytical Tests'!AH$7,IF($F405="N",IF($J405&gt;=$C405,AH$6,+($I405/$D405)*AH$6),0))</f>
        <v>0</v>
      </c>
      <c r="AI405" s="117" t="b">
        <f>IF('Copy &amp; Paste Roster Report Here'!$A402='Analytical Tests'!AI$7,IF($F405="N",IF($J405&gt;=$C405,AI$6,+($I405/$D405)*AI$6),0))</f>
        <v>0</v>
      </c>
      <c r="AJ405" s="79"/>
      <c r="AK405" s="118">
        <f>IF('Copy &amp; Paste Roster Report Here'!$A402=AK$7,IF('Copy &amp; Paste Roster Report Here'!$M402="FT",1,0),0)</f>
        <v>0</v>
      </c>
      <c r="AL405" s="118">
        <f>IF('Copy &amp; Paste Roster Report Here'!$A402=AL$7,IF('Copy &amp; Paste Roster Report Here'!$M402="FT",1,0),0)</f>
        <v>0</v>
      </c>
      <c r="AM405" s="118">
        <f>IF('Copy &amp; Paste Roster Report Here'!$A402=AM$7,IF('Copy &amp; Paste Roster Report Here'!$M402="FT",1,0),0)</f>
        <v>0</v>
      </c>
      <c r="AN405" s="118">
        <f>IF('Copy &amp; Paste Roster Report Here'!$A402=AN$7,IF('Copy &amp; Paste Roster Report Here'!$M402="FT",1,0),0)</f>
        <v>0</v>
      </c>
      <c r="AO405" s="118">
        <f>IF('Copy &amp; Paste Roster Report Here'!$A402=AO$7,IF('Copy &amp; Paste Roster Report Here'!$M402="FT",1,0),0)</f>
        <v>0</v>
      </c>
      <c r="AP405" s="118">
        <f>IF('Copy &amp; Paste Roster Report Here'!$A402=AP$7,IF('Copy &amp; Paste Roster Report Here'!$M402="FT",1,0),0)</f>
        <v>0</v>
      </c>
      <c r="AQ405" s="118">
        <f>IF('Copy &amp; Paste Roster Report Here'!$A402=AQ$7,IF('Copy &amp; Paste Roster Report Here'!$M402="FT",1,0),0)</f>
        <v>0</v>
      </c>
      <c r="AR405" s="118">
        <f>IF('Copy &amp; Paste Roster Report Here'!$A402=AR$7,IF('Copy &amp; Paste Roster Report Here'!$M402="FT",1,0),0)</f>
        <v>0</v>
      </c>
      <c r="AS405" s="118">
        <f>IF('Copy &amp; Paste Roster Report Here'!$A402=AS$7,IF('Copy &amp; Paste Roster Report Here'!$M402="FT",1,0),0)</f>
        <v>0</v>
      </c>
      <c r="AT405" s="118">
        <f>IF('Copy &amp; Paste Roster Report Here'!$A402=AT$7,IF('Copy &amp; Paste Roster Report Here'!$M402="FT",1,0),0)</f>
        <v>0</v>
      </c>
      <c r="AU405" s="118">
        <f>IF('Copy &amp; Paste Roster Report Here'!$A402=AU$7,IF('Copy &amp; Paste Roster Report Here'!$M402="FT",1,0),0)</f>
        <v>0</v>
      </c>
      <c r="AV405" s="73">
        <f t="shared" si="100"/>
        <v>0</v>
      </c>
      <c r="AW405" s="119">
        <f>IF('Copy &amp; Paste Roster Report Here'!$A402=AW$7,IF('Copy &amp; Paste Roster Report Here'!$M402="HT",1,0),0)</f>
        <v>0</v>
      </c>
      <c r="AX405" s="119">
        <f>IF('Copy &amp; Paste Roster Report Here'!$A402=AX$7,IF('Copy &amp; Paste Roster Report Here'!$M402="HT",1,0),0)</f>
        <v>0</v>
      </c>
      <c r="AY405" s="119">
        <f>IF('Copy &amp; Paste Roster Report Here'!$A402=AY$7,IF('Copy &amp; Paste Roster Report Here'!$M402="HT",1,0),0)</f>
        <v>0</v>
      </c>
      <c r="AZ405" s="119">
        <f>IF('Copy &amp; Paste Roster Report Here'!$A402=AZ$7,IF('Copy &amp; Paste Roster Report Here'!$M402="HT",1,0),0)</f>
        <v>0</v>
      </c>
      <c r="BA405" s="119">
        <f>IF('Copy &amp; Paste Roster Report Here'!$A402=BA$7,IF('Copy &amp; Paste Roster Report Here'!$M402="HT",1,0),0)</f>
        <v>0</v>
      </c>
      <c r="BB405" s="119">
        <f>IF('Copy &amp; Paste Roster Report Here'!$A402=BB$7,IF('Copy &amp; Paste Roster Report Here'!$M402="HT",1,0),0)</f>
        <v>0</v>
      </c>
      <c r="BC405" s="119">
        <f>IF('Copy &amp; Paste Roster Report Here'!$A402=BC$7,IF('Copy &amp; Paste Roster Report Here'!$M402="HT",1,0),0)</f>
        <v>0</v>
      </c>
      <c r="BD405" s="119">
        <f>IF('Copy &amp; Paste Roster Report Here'!$A402=BD$7,IF('Copy &amp; Paste Roster Report Here'!$M402="HT",1,0),0)</f>
        <v>0</v>
      </c>
      <c r="BE405" s="119">
        <f>IF('Copy &amp; Paste Roster Report Here'!$A402=BE$7,IF('Copy &amp; Paste Roster Report Here'!$M402="HT",1,0),0)</f>
        <v>0</v>
      </c>
      <c r="BF405" s="119">
        <f>IF('Copy &amp; Paste Roster Report Here'!$A402=BF$7,IF('Copy &amp; Paste Roster Report Here'!$M402="HT",1,0),0)</f>
        <v>0</v>
      </c>
      <c r="BG405" s="119">
        <f>IF('Copy &amp; Paste Roster Report Here'!$A402=BG$7,IF('Copy &amp; Paste Roster Report Here'!$M402="HT",1,0),0)</f>
        <v>0</v>
      </c>
      <c r="BH405" s="73">
        <f t="shared" si="101"/>
        <v>0</v>
      </c>
      <c r="BI405" s="120">
        <f>IF('Copy &amp; Paste Roster Report Here'!$A402=BI$7,IF('Copy &amp; Paste Roster Report Here'!$M402="MT",1,0),0)</f>
        <v>0</v>
      </c>
      <c r="BJ405" s="120">
        <f>IF('Copy &amp; Paste Roster Report Here'!$A402=BJ$7,IF('Copy &amp; Paste Roster Report Here'!$M402="MT",1,0),0)</f>
        <v>0</v>
      </c>
      <c r="BK405" s="120">
        <f>IF('Copy &amp; Paste Roster Report Here'!$A402=BK$7,IF('Copy &amp; Paste Roster Report Here'!$M402="MT",1,0),0)</f>
        <v>0</v>
      </c>
      <c r="BL405" s="120">
        <f>IF('Copy &amp; Paste Roster Report Here'!$A402=BL$7,IF('Copy &amp; Paste Roster Report Here'!$M402="MT",1,0),0)</f>
        <v>0</v>
      </c>
      <c r="BM405" s="120">
        <f>IF('Copy &amp; Paste Roster Report Here'!$A402=BM$7,IF('Copy &amp; Paste Roster Report Here'!$M402="MT",1,0),0)</f>
        <v>0</v>
      </c>
      <c r="BN405" s="120">
        <f>IF('Copy &amp; Paste Roster Report Here'!$A402=BN$7,IF('Copy &amp; Paste Roster Report Here'!$M402="MT",1,0),0)</f>
        <v>0</v>
      </c>
      <c r="BO405" s="120">
        <f>IF('Copy &amp; Paste Roster Report Here'!$A402=BO$7,IF('Copy &amp; Paste Roster Report Here'!$M402="MT",1,0),0)</f>
        <v>0</v>
      </c>
      <c r="BP405" s="120">
        <f>IF('Copy &amp; Paste Roster Report Here'!$A402=BP$7,IF('Copy &amp; Paste Roster Report Here'!$M402="MT",1,0),0)</f>
        <v>0</v>
      </c>
      <c r="BQ405" s="120">
        <f>IF('Copy &amp; Paste Roster Report Here'!$A402=BQ$7,IF('Copy &amp; Paste Roster Report Here'!$M402="MT",1,0),0)</f>
        <v>0</v>
      </c>
      <c r="BR405" s="120">
        <f>IF('Copy &amp; Paste Roster Report Here'!$A402=BR$7,IF('Copy &amp; Paste Roster Report Here'!$M402="MT",1,0),0)</f>
        <v>0</v>
      </c>
      <c r="BS405" s="120">
        <f>IF('Copy &amp; Paste Roster Report Here'!$A402=BS$7,IF('Copy &amp; Paste Roster Report Here'!$M402="MT",1,0),0)</f>
        <v>0</v>
      </c>
      <c r="BT405" s="73">
        <f t="shared" si="102"/>
        <v>0</v>
      </c>
      <c r="BU405" s="121">
        <f>IF('Copy &amp; Paste Roster Report Here'!$A402=BU$7,IF('Copy &amp; Paste Roster Report Here'!$M402="fy",1,0),0)</f>
        <v>0</v>
      </c>
      <c r="BV405" s="121">
        <f>IF('Copy &amp; Paste Roster Report Here'!$A402=BV$7,IF('Copy &amp; Paste Roster Report Here'!$M402="fy",1,0),0)</f>
        <v>0</v>
      </c>
      <c r="BW405" s="121">
        <f>IF('Copy &amp; Paste Roster Report Here'!$A402=BW$7,IF('Copy &amp; Paste Roster Report Here'!$M402="fy",1,0),0)</f>
        <v>0</v>
      </c>
      <c r="BX405" s="121">
        <f>IF('Copy &amp; Paste Roster Report Here'!$A402=BX$7,IF('Copy &amp; Paste Roster Report Here'!$M402="fy",1,0),0)</f>
        <v>0</v>
      </c>
      <c r="BY405" s="121">
        <f>IF('Copy &amp; Paste Roster Report Here'!$A402=BY$7,IF('Copy &amp; Paste Roster Report Here'!$M402="fy",1,0),0)</f>
        <v>0</v>
      </c>
      <c r="BZ405" s="121">
        <f>IF('Copy &amp; Paste Roster Report Here'!$A402=BZ$7,IF('Copy &amp; Paste Roster Report Here'!$M402="fy",1,0),0)</f>
        <v>0</v>
      </c>
      <c r="CA405" s="121">
        <f>IF('Copy &amp; Paste Roster Report Here'!$A402=CA$7,IF('Copy &amp; Paste Roster Report Here'!$M402="fy",1,0),0)</f>
        <v>0</v>
      </c>
      <c r="CB405" s="121">
        <f>IF('Copy &amp; Paste Roster Report Here'!$A402=CB$7,IF('Copy &amp; Paste Roster Report Here'!$M402="fy",1,0),0)</f>
        <v>0</v>
      </c>
      <c r="CC405" s="121">
        <f>IF('Copy &amp; Paste Roster Report Here'!$A402=CC$7,IF('Copy &amp; Paste Roster Report Here'!$M402="fy",1,0),0)</f>
        <v>0</v>
      </c>
      <c r="CD405" s="121">
        <f>IF('Copy &amp; Paste Roster Report Here'!$A402=CD$7,IF('Copy &amp; Paste Roster Report Here'!$M402="fy",1,0),0)</f>
        <v>0</v>
      </c>
      <c r="CE405" s="121">
        <f>IF('Copy &amp; Paste Roster Report Here'!$A402=CE$7,IF('Copy &amp; Paste Roster Report Here'!$M402="fy",1,0),0)</f>
        <v>0</v>
      </c>
      <c r="CF405" s="73">
        <f t="shared" si="103"/>
        <v>0</v>
      </c>
      <c r="CG405" s="122">
        <f>IF('Copy &amp; Paste Roster Report Here'!$A402=CG$7,IF('Copy &amp; Paste Roster Report Here'!$M402="RH",1,0),0)</f>
        <v>0</v>
      </c>
      <c r="CH405" s="122">
        <f>IF('Copy &amp; Paste Roster Report Here'!$A402=CH$7,IF('Copy &amp; Paste Roster Report Here'!$M402="RH",1,0),0)</f>
        <v>0</v>
      </c>
      <c r="CI405" s="122">
        <f>IF('Copy &amp; Paste Roster Report Here'!$A402=CI$7,IF('Copy &amp; Paste Roster Report Here'!$M402="RH",1,0),0)</f>
        <v>0</v>
      </c>
      <c r="CJ405" s="122">
        <f>IF('Copy &amp; Paste Roster Report Here'!$A402=CJ$7,IF('Copy &amp; Paste Roster Report Here'!$M402="RH",1,0),0)</f>
        <v>0</v>
      </c>
      <c r="CK405" s="122">
        <f>IF('Copy &amp; Paste Roster Report Here'!$A402=CK$7,IF('Copy &amp; Paste Roster Report Here'!$M402="RH",1,0),0)</f>
        <v>0</v>
      </c>
      <c r="CL405" s="122">
        <f>IF('Copy &amp; Paste Roster Report Here'!$A402=CL$7,IF('Copy &amp; Paste Roster Report Here'!$M402="RH",1,0),0)</f>
        <v>0</v>
      </c>
      <c r="CM405" s="122">
        <f>IF('Copy &amp; Paste Roster Report Here'!$A402=CM$7,IF('Copy &amp; Paste Roster Report Here'!$M402="RH",1,0),0)</f>
        <v>0</v>
      </c>
      <c r="CN405" s="122">
        <f>IF('Copy &amp; Paste Roster Report Here'!$A402=CN$7,IF('Copy &amp; Paste Roster Report Here'!$M402="RH",1,0),0)</f>
        <v>0</v>
      </c>
      <c r="CO405" s="122">
        <f>IF('Copy &amp; Paste Roster Report Here'!$A402=CO$7,IF('Copy &amp; Paste Roster Report Here'!$M402="RH",1,0),0)</f>
        <v>0</v>
      </c>
      <c r="CP405" s="122">
        <f>IF('Copy &amp; Paste Roster Report Here'!$A402=CP$7,IF('Copy &amp; Paste Roster Report Here'!$M402="RH",1,0),0)</f>
        <v>0</v>
      </c>
      <c r="CQ405" s="122">
        <f>IF('Copy &amp; Paste Roster Report Here'!$A402=CQ$7,IF('Copy &amp; Paste Roster Report Here'!$M402="RH",1,0),0)</f>
        <v>0</v>
      </c>
      <c r="CR405" s="73">
        <f t="shared" si="104"/>
        <v>0</v>
      </c>
      <c r="CS405" s="123">
        <f>IF('Copy &amp; Paste Roster Report Here'!$A402=CS$7,IF('Copy &amp; Paste Roster Report Here'!$M402="QT",1,0),0)</f>
        <v>0</v>
      </c>
      <c r="CT405" s="123">
        <f>IF('Copy &amp; Paste Roster Report Here'!$A402=CT$7,IF('Copy &amp; Paste Roster Report Here'!$M402="QT",1,0),0)</f>
        <v>0</v>
      </c>
      <c r="CU405" s="123">
        <f>IF('Copy &amp; Paste Roster Report Here'!$A402=CU$7,IF('Copy &amp; Paste Roster Report Here'!$M402="QT",1,0),0)</f>
        <v>0</v>
      </c>
      <c r="CV405" s="123">
        <f>IF('Copy &amp; Paste Roster Report Here'!$A402=CV$7,IF('Copy &amp; Paste Roster Report Here'!$M402="QT",1,0),0)</f>
        <v>0</v>
      </c>
      <c r="CW405" s="123">
        <f>IF('Copy &amp; Paste Roster Report Here'!$A402=CW$7,IF('Copy &amp; Paste Roster Report Here'!$M402="QT",1,0),0)</f>
        <v>0</v>
      </c>
      <c r="CX405" s="123">
        <f>IF('Copy &amp; Paste Roster Report Here'!$A402=CX$7,IF('Copy &amp; Paste Roster Report Here'!$M402="QT",1,0),0)</f>
        <v>0</v>
      </c>
      <c r="CY405" s="123">
        <f>IF('Copy &amp; Paste Roster Report Here'!$A402=CY$7,IF('Copy &amp; Paste Roster Report Here'!$M402="QT",1,0),0)</f>
        <v>0</v>
      </c>
      <c r="CZ405" s="123">
        <f>IF('Copy &amp; Paste Roster Report Here'!$A402=CZ$7,IF('Copy &amp; Paste Roster Report Here'!$M402="QT",1,0),0)</f>
        <v>0</v>
      </c>
      <c r="DA405" s="123">
        <f>IF('Copy &amp; Paste Roster Report Here'!$A402=DA$7,IF('Copy &amp; Paste Roster Report Here'!$M402="QT",1,0),0)</f>
        <v>0</v>
      </c>
      <c r="DB405" s="123">
        <f>IF('Copy &amp; Paste Roster Report Here'!$A402=DB$7,IF('Copy &amp; Paste Roster Report Here'!$M402="QT",1,0),0)</f>
        <v>0</v>
      </c>
      <c r="DC405" s="123">
        <f>IF('Copy &amp; Paste Roster Report Here'!$A402=DC$7,IF('Copy &amp; Paste Roster Report Here'!$M402="QT",1,0),0)</f>
        <v>0</v>
      </c>
      <c r="DD405" s="73">
        <f t="shared" si="105"/>
        <v>0</v>
      </c>
      <c r="DE405" s="124">
        <f>IF('Copy &amp; Paste Roster Report Here'!$A402=DE$7,IF('Copy &amp; Paste Roster Report Here'!$M402="xxxxxxxxxxx",1,0),0)</f>
        <v>0</v>
      </c>
      <c r="DF405" s="124">
        <f>IF('Copy &amp; Paste Roster Report Here'!$A402=DF$7,IF('Copy &amp; Paste Roster Report Here'!$M402="xxxxxxxxxxx",1,0),0)</f>
        <v>0</v>
      </c>
      <c r="DG405" s="124">
        <f>IF('Copy &amp; Paste Roster Report Here'!$A402=DG$7,IF('Copy &amp; Paste Roster Report Here'!$M402="xxxxxxxxxxx",1,0),0)</f>
        <v>0</v>
      </c>
      <c r="DH405" s="124">
        <f>IF('Copy &amp; Paste Roster Report Here'!$A402=DH$7,IF('Copy &amp; Paste Roster Report Here'!$M402="xxxxxxxxxxx",1,0),0)</f>
        <v>0</v>
      </c>
      <c r="DI405" s="124">
        <f>IF('Copy &amp; Paste Roster Report Here'!$A402=DI$7,IF('Copy &amp; Paste Roster Report Here'!$M402="xxxxxxxxxxx",1,0),0)</f>
        <v>0</v>
      </c>
      <c r="DJ405" s="124">
        <f>IF('Copy &amp; Paste Roster Report Here'!$A402=DJ$7,IF('Copy &amp; Paste Roster Report Here'!$M402="xxxxxxxxxxx",1,0),0)</f>
        <v>0</v>
      </c>
      <c r="DK405" s="124">
        <f>IF('Copy &amp; Paste Roster Report Here'!$A402=DK$7,IF('Copy &amp; Paste Roster Report Here'!$M402="xxxxxxxxxxx",1,0),0)</f>
        <v>0</v>
      </c>
      <c r="DL405" s="124">
        <f>IF('Copy &amp; Paste Roster Report Here'!$A402=DL$7,IF('Copy &amp; Paste Roster Report Here'!$M402="xxxxxxxxxxx",1,0),0)</f>
        <v>0</v>
      </c>
      <c r="DM405" s="124">
        <f>IF('Copy &amp; Paste Roster Report Here'!$A402=DM$7,IF('Copy &amp; Paste Roster Report Here'!$M402="xxxxxxxxxxx",1,0),0)</f>
        <v>0</v>
      </c>
      <c r="DN405" s="124">
        <f>IF('Copy &amp; Paste Roster Report Here'!$A402=DN$7,IF('Copy &amp; Paste Roster Report Here'!$M402="xxxxxxxxxxx",1,0),0)</f>
        <v>0</v>
      </c>
      <c r="DO405" s="124">
        <f>IF('Copy &amp; Paste Roster Report Here'!$A402=DO$7,IF('Copy &amp; Paste Roster Report Here'!$M402="xxxxxxxxxxx",1,0),0)</f>
        <v>0</v>
      </c>
      <c r="DP405" s="125">
        <f t="shared" si="106"/>
        <v>0</v>
      </c>
      <c r="DQ405" s="126">
        <f t="shared" si="107"/>
        <v>0</v>
      </c>
    </row>
    <row r="406" spans="1:121" x14ac:dyDescent="0.2">
      <c r="A406" s="111">
        <f t="shared" si="93"/>
        <v>0</v>
      </c>
      <c r="B406" s="111">
        <f t="shared" si="94"/>
        <v>0</v>
      </c>
      <c r="C406" s="112">
        <f>+('Copy &amp; Paste Roster Report Here'!$P403-'Copy &amp; Paste Roster Report Here'!$O403)/30</f>
        <v>0</v>
      </c>
      <c r="D406" s="112">
        <f>+('Copy &amp; Paste Roster Report Here'!$P403-'Copy &amp; Paste Roster Report Here'!$O403)</f>
        <v>0</v>
      </c>
      <c r="E406" s="111">
        <f>'Copy &amp; Paste Roster Report Here'!N403</f>
        <v>0</v>
      </c>
      <c r="F406" s="111" t="str">
        <f t="shared" si="95"/>
        <v>N</v>
      </c>
      <c r="G406" s="111">
        <f>'Copy &amp; Paste Roster Report Here'!R403</f>
        <v>0</v>
      </c>
      <c r="H406" s="113">
        <f t="shared" si="96"/>
        <v>0</v>
      </c>
      <c r="I406" s="112">
        <f>IF(F406="N",$F$5-'Copy &amp; Paste Roster Report Here'!O403,+'Copy &amp; Paste Roster Report Here'!Q403-'Copy &amp; Paste Roster Report Here'!O403)</f>
        <v>0</v>
      </c>
      <c r="J406" s="114">
        <f t="shared" si="97"/>
        <v>0</v>
      </c>
      <c r="K406" s="114">
        <f t="shared" si="98"/>
        <v>0</v>
      </c>
      <c r="L406" s="115">
        <f>'Copy &amp; Paste Roster Report Here'!F403</f>
        <v>0</v>
      </c>
      <c r="M406" s="116">
        <f t="shared" si="99"/>
        <v>0</v>
      </c>
      <c r="N406" s="117">
        <f>IF('Copy &amp; Paste Roster Report Here'!$A403='Analytical Tests'!N$7,IF($F406="Y",+$H406*N$6,0),0)</f>
        <v>0</v>
      </c>
      <c r="O406" s="117">
        <f>IF('Copy &amp; Paste Roster Report Here'!$A403='Analytical Tests'!O$7,IF($F406="Y",+$H406*O$6,0),0)</f>
        <v>0</v>
      </c>
      <c r="P406" s="117">
        <f>IF('Copy &amp; Paste Roster Report Here'!$A403='Analytical Tests'!P$7,IF($F406="Y",+$H406*P$6,0),0)</f>
        <v>0</v>
      </c>
      <c r="Q406" s="117">
        <f>IF('Copy &amp; Paste Roster Report Here'!$A403='Analytical Tests'!Q$7,IF($F406="Y",+$H406*Q$6,0),0)</f>
        <v>0</v>
      </c>
      <c r="R406" s="117">
        <f>IF('Copy &amp; Paste Roster Report Here'!$A403='Analytical Tests'!R$7,IF($F406="Y",+$H406*R$6,0),0)</f>
        <v>0</v>
      </c>
      <c r="S406" s="117">
        <f>IF('Copy &amp; Paste Roster Report Here'!$A403='Analytical Tests'!S$7,IF($F406="Y",+$H406*S$6,0),0)</f>
        <v>0</v>
      </c>
      <c r="T406" s="117">
        <f>IF('Copy &amp; Paste Roster Report Here'!$A403='Analytical Tests'!T$7,IF($F406="Y",+$H406*T$6,0),0)</f>
        <v>0</v>
      </c>
      <c r="U406" s="117">
        <f>IF('Copy &amp; Paste Roster Report Here'!$A403='Analytical Tests'!U$7,IF($F406="Y",+$H406*U$6,0),0)</f>
        <v>0</v>
      </c>
      <c r="V406" s="117">
        <f>IF('Copy &amp; Paste Roster Report Here'!$A403='Analytical Tests'!V$7,IF($F406="Y",+$H406*V$6,0),0)</f>
        <v>0</v>
      </c>
      <c r="W406" s="117">
        <f>IF('Copy &amp; Paste Roster Report Here'!$A403='Analytical Tests'!W$7,IF($F406="Y",+$H406*W$6,0),0)</f>
        <v>0</v>
      </c>
      <c r="X406" s="117">
        <f>IF('Copy &amp; Paste Roster Report Here'!$A403='Analytical Tests'!X$7,IF($F406="Y",+$H406*X$6,0),0)</f>
        <v>0</v>
      </c>
      <c r="Y406" s="117" t="b">
        <f>IF('Copy &amp; Paste Roster Report Here'!$A403='Analytical Tests'!Y$7,IF($F406="N",IF($J406&gt;=$C406,Y$6,+($I406/$D406)*Y$6),0))</f>
        <v>0</v>
      </c>
      <c r="Z406" s="117" t="b">
        <f>IF('Copy &amp; Paste Roster Report Here'!$A403='Analytical Tests'!Z$7,IF($F406="N",IF($J406&gt;=$C406,Z$6,+($I406/$D406)*Z$6),0))</f>
        <v>0</v>
      </c>
      <c r="AA406" s="117" t="b">
        <f>IF('Copy &amp; Paste Roster Report Here'!$A403='Analytical Tests'!AA$7,IF($F406="N",IF($J406&gt;=$C406,AA$6,+($I406/$D406)*AA$6),0))</f>
        <v>0</v>
      </c>
      <c r="AB406" s="117" t="b">
        <f>IF('Copy &amp; Paste Roster Report Here'!$A403='Analytical Tests'!AB$7,IF($F406="N",IF($J406&gt;=$C406,AB$6,+($I406/$D406)*AB$6),0))</f>
        <v>0</v>
      </c>
      <c r="AC406" s="117" t="b">
        <f>IF('Copy &amp; Paste Roster Report Here'!$A403='Analytical Tests'!AC$7,IF($F406="N",IF($J406&gt;=$C406,AC$6,+($I406/$D406)*AC$6),0))</f>
        <v>0</v>
      </c>
      <c r="AD406" s="117" t="b">
        <f>IF('Copy &amp; Paste Roster Report Here'!$A403='Analytical Tests'!AD$7,IF($F406="N",IF($J406&gt;=$C406,AD$6,+($I406/$D406)*AD$6),0))</f>
        <v>0</v>
      </c>
      <c r="AE406" s="117" t="b">
        <f>IF('Copy &amp; Paste Roster Report Here'!$A403='Analytical Tests'!AE$7,IF($F406="N",IF($J406&gt;=$C406,AE$6,+($I406/$D406)*AE$6),0))</f>
        <v>0</v>
      </c>
      <c r="AF406" s="117" t="b">
        <f>IF('Copy &amp; Paste Roster Report Here'!$A403='Analytical Tests'!AF$7,IF($F406="N",IF($J406&gt;=$C406,AF$6,+($I406/$D406)*AF$6),0))</f>
        <v>0</v>
      </c>
      <c r="AG406" s="117" t="b">
        <f>IF('Copy &amp; Paste Roster Report Here'!$A403='Analytical Tests'!AG$7,IF($F406="N",IF($J406&gt;=$C406,AG$6,+($I406/$D406)*AG$6),0))</f>
        <v>0</v>
      </c>
      <c r="AH406" s="117" t="b">
        <f>IF('Copy &amp; Paste Roster Report Here'!$A403='Analytical Tests'!AH$7,IF($F406="N",IF($J406&gt;=$C406,AH$6,+($I406/$D406)*AH$6),0))</f>
        <v>0</v>
      </c>
      <c r="AI406" s="117" t="b">
        <f>IF('Copy &amp; Paste Roster Report Here'!$A403='Analytical Tests'!AI$7,IF($F406="N",IF($J406&gt;=$C406,AI$6,+($I406/$D406)*AI$6),0))</f>
        <v>0</v>
      </c>
      <c r="AJ406" s="79"/>
      <c r="AK406" s="118">
        <f>IF('Copy &amp; Paste Roster Report Here'!$A403=AK$7,IF('Copy &amp; Paste Roster Report Here'!$M403="FT",1,0),0)</f>
        <v>0</v>
      </c>
      <c r="AL406" s="118">
        <f>IF('Copy &amp; Paste Roster Report Here'!$A403=AL$7,IF('Copy &amp; Paste Roster Report Here'!$M403="FT",1,0),0)</f>
        <v>0</v>
      </c>
      <c r="AM406" s="118">
        <f>IF('Copy &amp; Paste Roster Report Here'!$A403=AM$7,IF('Copy &amp; Paste Roster Report Here'!$M403="FT",1,0),0)</f>
        <v>0</v>
      </c>
      <c r="AN406" s="118">
        <f>IF('Copy &amp; Paste Roster Report Here'!$A403=AN$7,IF('Copy &amp; Paste Roster Report Here'!$M403="FT",1,0),0)</f>
        <v>0</v>
      </c>
      <c r="AO406" s="118">
        <f>IF('Copy &amp; Paste Roster Report Here'!$A403=AO$7,IF('Copy &amp; Paste Roster Report Here'!$M403="FT",1,0),0)</f>
        <v>0</v>
      </c>
      <c r="AP406" s="118">
        <f>IF('Copy &amp; Paste Roster Report Here'!$A403=AP$7,IF('Copy &amp; Paste Roster Report Here'!$M403="FT",1,0),0)</f>
        <v>0</v>
      </c>
      <c r="AQ406" s="118">
        <f>IF('Copy &amp; Paste Roster Report Here'!$A403=AQ$7,IF('Copy &amp; Paste Roster Report Here'!$M403="FT",1,0),0)</f>
        <v>0</v>
      </c>
      <c r="AR406" s="118">
        <f>IF('Copy &amp; Paste Roster Report Here'!$A403=AR$7,IF('Copy &amp; Paste Roster Report Here'!$M403="FT",1,0),0)</f>
        <v>0</v>
      </c>
      <c r="AS406" s="118">
        <f>IF('Copy &amp; Paste Roster Report Here'!$A403=AS$7,IF('Copy &amp; Paste Roster Report Here'!$M403="FT",1,0),0)</f>
        <v>0</v>
      </c>
      <c r="AT406" s="118">
        <f>IF('Copy &amp; Paste Roster Report Here'!$A403=AT$7,IF('Copy &amp; Paste Roster Report Here'!$M403="FT",1,0),0)</f>
        <v>0</v>
      </c>
      <c r="AU406" s="118">
        <f>IF('Copy &amp; Paste Roster Report Here'!$A403=AU$7,IF('Copy &amp; Paste Roster Report Here'!$M403="FT",1,0),0)</f>
        <v>0</v>
      </c>
      <c r="AV406" s="73">
        <f t="shared" si="100"/>
        <v>0</v>
      </c>
      <c r="AW406" s="119">
        <f>IF('Copy &amp; Paste Roster Report Here'!$A403=AW$7,IF('Copy &amp; Paste Roster Report Here'!$M403="HT",1,0),0)</f>
        <v>0</v>
      </c>
      <c r="AX406" s="119">
        <f>IF('Copy &amp; Paste Roster Report Here'!$A403=AX$7,IF('Copy &amp; Paste Roster Report Here'!$M403="HT",1,0),0)</f>
        <v>0</v>
      </c>
      <c r="AY406" s="119">
        <f>IF('Copy &amp; Paste Roster Report Here'!$A403=AY$7,IF('Copy &amp; Paste Roster Report Here'!$M403="HT",1,0),0)</f>
        <v>0</v>
      </c>
      <c r="AZ406" s="119">
        <f>IF('Copy &amp; Paste Roster Report Here'!$A403=AZ$7,IF('Copy &amp; Paste Roster Report Here'!$M403="HT",1,0),0)</f>
        <v>0</v>
      </c>
      <c r="BA406" s="119">
        <f>IF('Copy &amp; Paste Roster Report Here'!$A403=BA$7,IF('Copy &amp; Paste Roster Report Here'!$M403="HT",1,0),0)</f>
        <v>0</v>
      </c>
      <c r="BB406" s="119">
        <f>IF('Copy &amp; Paste Roster Report Here'!$A403=BB$7,IF('Copy &amp; Paste Roster Report Here'!$M403="HT",1,0),0)</f>
        <v>0</v>
      </c>
      <c r="BC406" s="119">
        <f>IF('Copy &amp; Paste Roster Report Here'!$A403=BC$7,IF('Copy &amp; Paste Roster Report Here'!$M403="HT",1,0),0)</f>
        <v>0</v>
      </c>
      <c r="BD406" s="119">
        <f>IF('Copy &amp; Paste Roster Report Here'!$A403=BD$7,IF('Copy &amp; Paste Roster Report Here'!$M403="HT",1,0),0)</f>
        <v>0</v>
      </c>
      <c r="BE406" s="119">
        <f>IF('Copy &amp; Paste Roster Report Here'!$A403=BE$7,IF('Copy &amp; Paste Roster Report Here'!$M403="HT",1,0),0)</f>
        <v>0</v>
      </c>
      <c r="BF406" s="119">
        <f>IF('Copy &amp; Paste Roster Report Here'!$A403=BF$7,IF('Copy &amp; Paste Roster Report Here'!$M403="HT",1,0),0)</f>
        <v>0</v>
      </c>
      <c r="BG406" s="119">
        <f>IF('Copy &amp; Paste Roster Report Here'!$A403=BG$7,IF('Copy &amp; Paste Roster Report Here'!$M403="HT",1,0),0)</f>
        <v>0</v>
      </c>
      <c r="BH406" s="73">
        <f t="shared" si="101"/>
        <v>0</v>
      </c>
      <c r="BI406" s="120">
        <f>IF('Copy &amp; Paste Roster Report Here'!$A403=BI$7,IF('Copy &amp; Paste Roster Report Here'!$M403="MT",1,0),0)</f>
        <v>0</v>
      </c>
      <c r="BJ406" s="120">
        <f>IF('Copy &amp; Paste Roster Report Here'!$A403=BJ$7,IF('Copy &amp; Paste Roster Report Here'!$M403="MT",1,0),0)</f>
        <v>0</v>
      </c>
      <c r="BK406" s="120">
        <f>IF('Copy &amp; Paste Roster Report Here'!$A403=BK$7,IF('Copy &amp; Paste Roster Report Here'!$M403="MT",1,0),0)</f>
        <v>0</v>
      </c>
      <c r="BL406" s="120">
        <f>IF('Copy &amp; Paste Roster Report Here'!$A403=BL$7,IF('Copy &amp; Paste Roster Report Here'!$M403="MT",1,0),0)</f>
        <v>0</v>
      </c>
      <c r="BM406" s="120">
        <f>IF('Copy &amp; Paste Roster Report Here'!$A403=BM$7,IF('Copy &amp; Paste Roster Report Here'!$M403="MT",1,0),0)</f>
        <v>0</v>
      </c>
      <c r="BN406" s="120">
        <f>IF('Copy &amp; Paste Roster Report Here'!$A403=BN$7,IF('Copy &amp; Paste Roster Report Here'!$M403="MT",1,0),0)</f>
        <v>0</v>
      </c>
      <c r="BO406" s="120">
        <f>IF('Copy &amp; Paste Roster Report Here'!$A403=BO$7,IF('Copy &amp; Paste Roster Report Here'!$M403="MT",1,0),0)</f>
        <v>0</v>
      </c>
      <c r="BP406" s="120">
        <f>IF('Copy &amp; Paste Roster Report Here'!$A403=BP$7,IF('Copy &amp; Paste Roster Report Here'!$M403="MT",1,0),0)</f>
        <v>0</v>
      </c>
      <c r="BQ406" s="120">
        <f>IF('Copy &amp; Paste Roster Report Here'!$A403=BQ$7,IF('Copy &amp; Paste Roster Report Here'!$M403="MT",1,0),0)</f>
        <v>0</v>
      </c>
      <c r="BR406" s="120">
        <f>IF('Copy &amp; Paste Roster Report Here'!$A403=BR$7,IF('Copy &amp; Paste Roster Report Here'!$M403="MT",1,0),0)</f>
        <v>0</v>
      </c>
      <c r="BS406" s="120">
        <f>IF('Copy &amp; Paste Roster Report Here'!$A403=BS$7,IF('Copy &amp; Paste Roster Report Here'!$M403="MT",1,0),0)</f>
        <v>0</v>
      </c>
      <c r="BT406" s="73">
        <f t="shared" si="102"/>
        <v>0</v>
      </c>
      <c r="BU406" s="121">
        <f>IF('Copy &amp; Paste Roster Report Here'!$A403=BU$7,IF('Copy &amp; Paste Roster Report Here'!$M403="fy",1,0),0)</f>
        <v>0</v>
      </c>
      <c r="BV406" s="121">
        <f>IF('Copy &amp; Paste Roster Report Here'!$A403=BV$7,IF('Copy &amp; Paste Roster Report Here'!$M403="fy",1,0),0)</f>
        <v>0</v>
      </c>
      <c r="BW406" s="121">
        <f>IF('Copy &amp; Paste Roster Report Here'!$A403=BW$7,IF('Copy &amp; Paste Roster Report Here'!$M403="fy",1,0),0)</f>
        <v>0</v>
      </c>
      <c r="BX406" s="121">
        <f>IF('Copy &amp; Paste Roster Report Here'!$A403=BX$7,IF('Copy &amp; Paste Roster Report Here'!$M403="fy",1,0),0)</f>
        <v>0</v>
      </c>
      <c r="BY406" s="121">
        <f>IF('Copy &amp; Paste Roster Report Here'!$A403=BY$7,IF('Copy &amp; Paste Roster Report Here'!$M403="fy",1,0),0)</f>
        <v>0</v>
      </c>
      <c r="BZ406" s="121">
        <f>IF('Copy &amp; Paste Roster Report Here'!$A403=BZ$7,IF('Copy &amp; Paste Roster Report Here'!$M403="fy",1,0),0)</f>
        <v>0</v>
      </c>
      <c r="CA406" s="121">
        <f>IF('Copy &amp; Paste Roster Report Here'!$A403=CA$7,IF('Copy &amp; Paste Roster Report Here'!$M403="fy",1,0),0)</f>
        <v>0</v>
      </c>
      <c r="CB406" s="121">
        <f>IF('Copy &amp; Paste Roster Report Here'!$A403=CB$7,IF('Copy &amp; Paste Roster Report Here'!$M403="fy",1,0),0)</f>
        <v>0</v>
      </c>
      <c r="CC406" s="121">
        <f>IF('Copy &amp; Paste Roster Report Here'!$A403=CC$7,IF('Copy &amp; Paste Roster Report Here'!$M403="fy",1,0),0)</f>
        <v>0</v>
      </c>
      <c r="CD406" s="121">
        <f>IF('Copy &amp; Paste Roster Report Here'!$A403=CD$7,IF('Copy &amp; Paste Roster Report Here'!$M403="fy",1,0),0)</f>
        <v>0</v>
      </c>
      <c r="CE406" s="121">
        <f>IF('Copy &amp; Paste Roster Report Here'!$A403=CE$7,IF('Copy &amp; Paste Roster Report Here'!$M403="fy",1,0),0)</f>
        <v>0</v>
      </c>
      <c r="CF406" s="73">
        <f t="shared" si="103"/>
        <v>0</v>
      </c>
      <c r="CG406" s="122">
        <f>IF('Copy &amp; Paste Roster Report Here'!$A403=CG$7,IF('Copy &amp; Paste Roster Report Here'!$M403="RH",1,0),0)</f>
        <v>0</v>
      </c>
      <c r="CH406" s="122">
        <f>IF('Copy &amp; Paste Roster Report Here'!$A403=CH$7,IF('Copy &amp; Paste Roster Report Here'!$M403="RH",1,0),0)</f>
        <v>0</v>
      </c>
      <c r="CI406" s="122">
        <f>IF('Copy &amp; Paste Roster Report Here'!$A403=CI$7,IF('Copy &amp; Paste Roster Report Here'!$M403="RH",1,0),0)</f>
        <v>0</v>
      </c>
      <c r="CJ406" s="122">
        <f>IF('Copy &amp; Paste Roster Report Here'!$A403=CJ$7,IF('Copy &amp; Paste Roster Report Here'!$M403="RH",1,0),0)</f>
        <v>0</v>
      </c>
      <c r="CK406" s="122">
        <f>IF('Copy &amp; Paste Roster Report Here'!$A403=CK$7,IF('Copy &amp; Paste Roster Report Here'!$M403="RH",1,0),0)</f>
        <v>0</v>
      </c>
      <c r="CL406" s="122">
        <f>IF('Copy &amp; Paste Roster Report Here'!$A403=CL$7,IF('Copy &amp; Paste Roster Report Here'!$M403="RH",1,0),0)</f>
        <v>0</v>
      </c>
      <c r="CM406" s="122">
        <f>IF('Copy &amp; Paste Roster Report Here'!$A403=CM$7,IF('Copy &amp; Paste Roster Report Here'!$M403="RH",1,0),0)</f>
        <v>0</v>
      </c>
      <c r="CN406" s="122">
        <f>IF('Copy &amp; Paste Roster Report Here'!$A403=CN$7,IF('Copy &amp; Paste Roster Report Here'!$M403="RH",1,0),0)</f>
        <v>0</v>
      </c>
      <c r="CO406" s="122">
        <f>IF('Copy &amp; Paste Roster Report Here'!$A403=CO$7,IF('Copy &amp; Paste Roster Report Here'!$M403="RH",1,0),0)</f>
        <v>0</v>
      </c>
      <c r="CP406" s="122">
        <f>IF('Copy &amp; Paste Roster Report Here'!$A403=CP$7,IF('Copy &amp; Paste Roster Report Here'!$M403="RH",1,0),0)</f>
        <v>0</v>
      </c>
      <c r="CQ406" s="122">
        <f>IF('Copy &amp; Paste Roster Report Here'!$A403=CQ$7,IF('Copy &amp; Paste Roster Report Here'!$M403="RH",1,0),0)</f>
        <v>0</v>
      </c>
      <c r="CR406" s="73">
        <f t="shared" si="104"/>
        <v>0</v>
      </c>
      <c r="CS406" s="123">
        <f>IF('Copy &amp; Paste Roster Report Here'!$A403=CS$7,IF('Copy &amp; Paste Roster Report Here'!$M403="QT",1,0),0)</f>
        <v>0</v>
      </c>
      <c r="CT406" s="123">
        <f>IF('Copy &amp; Paste Roster Report Here'!$A403=CT$7,IF('Copy &amp; Paste Roster Report Here'!$M403="QT",1,0),0)</f>
        <v>0</v>
      </c>
      <c r="CU406" s="123">
        <f>IF('Copy &amp; Paste Roster Report Here'!$A403=CU$7,IF('Copy &amp; Paste Roster Report Here'!$M403="QT",1,0),0)</f>
        <v>0</v>
      </c>
      <c r="CV406" s="123">
        <f>IF('Copy &amp; Paste Roster Report Here'!$A403=CV$7,IF('Copy &amp; Paste Roster Report Here'!$M403="QT",1,0),0)</f>
        <v>0</v>
      </c>
      <c r="CW406" s="123">
        <f>IF('Copy &amp; Paste Roster Report Here'!$A403=CW$7,IF('Copy &amp; Paste Roster Report Here'!$M403="QT",1,0),0)</f>
        <v>0</v>
      </c>
      <c r="CX406" s="123">
        <f>IF('Copy &amp; Paste Roster Report Here'!$A403=CX$7,IF('Copy &amp; Paste Roster Report Here'!$M403="QT",1,0),0)</f>
        <v>0</v>
      </c>
      <c r="CY406" s="123">
        <f>IF('Copy &amp; Paste Roster Report Here'!$A403=CY$7,IF('Copy &amp; Paste Roster Report Here'!$M403="QT",1,0),0)</f>
        <v>0</v>
      </c>
      <c r="CZ406" s="123">
        <f>IF('Copy &amp; Paste Roster Report Here'!$A403=CZ$7,IF('Copy &amp; Paste Roster Report Here'!$M403="QT",1,0),0)</f>
        <v>0</v>
      </c>
      <c r="DA406" s="123">
        <f>IF('Copy &amp; Paste Roster Report Here'!$A403=DA$7,IF('Copy &amp; Paste Roster Report Here'!$M403="QT",1,0),0)</f>
        <v>0</v>
      </c>
      <c r="DB406" s="123">
        <f>IF('Copy &amp; Paste Roster Report Here'!$A403=DB$7,IF('Copy &amp; Paste Roster Report Here'!$M403="QT",1,0),0)</f>
        <v>0</v>
      </c>
      <c r="DC406" s="123">
        <f>IF('Copy &amp; Paste Roster Report Here'!$A403=DC$7,IF('Copy &amp; Paste Roster Report Here'!$M403="QT",1,0),0)</f>
        <v>0</v>
      </c>
      <c r="DD406" s="73">
        <f t="shared" si="105"/>
        <v>0</v>
      </c>
      <c r="DE406" s="124">
        <f>IF('Copy &amp; Paste Roster Report Here'!$A403=DE$7,IF('Copy &amp; Paste Roster Report Here'!$M403="xxxxxxxxxxx",1,0),0)</f>
        <v>0</v>
      </c>
      <c r="DF406" s="124">
        <f>IF('Copy &amp; Paste Roster Report Here'!$A403=DF$7,IF('Copy &amp; Paste Roster Report Here'!$M403="xxxxxxxxxxx",1,0),0)</f>
        <v>0</v>
      </c>
      <c r="DG406" s="124">
        <f>IF('Copy &amp; Paste Roster Report Here'!$A403=DG$7,IF('Copy &amp; Paste Roster Report Here'!$M403="xxxxxxxxxxx",1,0),0)</f>
        <v>0</v>
      </c>
      <c r="DH406" s="124">
        <f>IF('Copy &amp; Paste Roster Report Here'!$A403=DH$7,IF('Copy &amp; Paste Roster Report Here'!$M403="xxxxxxxxxxx",1,0),0)</f>
        <v>0</v>
      </c>
      <c r="DI406" s="124">
        <f>IF('Copy &amp; Paste Roster Report Here'!$A403=DI$7,IF('Copy &amp; Paste Roster Report Here'!$M403="xxxxxxxxxxx",1,0),0)</f>
        <v>0</v>
      </c>
      <c r="DJ406" s="124">
        <f>IF('Copy &amp; Paste Roster Report Here'!$A403=DJ$7,IF('Copy &amp; Paste Roster Report Here'!$M403="xxxxxxxxxxx",1,0),0)</f>
        <v>0</v>
      </c>
      <c r="DK406" s="124">
        <f>IF('Copy &amp; Paste Roster Report Here'!$A403=DK$7,IF('Copy &amp; Paste Roster Report Here'!$M403="xxxxxxxxxxx",1,0),0)</f>
        <v>0</v>
      </c>
      <c r="DL406" s="124">
        <f>IF('Copy &amp; Paste Roster Report Here'!$A403=DL$7,IF('Copy &amp; Paste Roster Report Here'!$M403="xxxxxxxxxxx",1,0),0)</f>
        <v>0</v>
      </c>
      <c r="DM406" s="124">
        <f>IF('Copy &amp; Paste Roster Report Here'!$A403=DM$7,IF('Copy &amp; Paste Roster Report Here'!$M403="xxxxxxxxxxx",1,0),0)</f>
        <v>0</v>
      </c>
      <c r="DN406" s="124">
        <f>IF('Copy &amp; Paste Roster Report Here'!$A403=DN$7,IF('Copy &amp; Paste Roster Report Here'!$M403="xxxxxxxxxxx",1,0),0)</f>
        <v>0</v>
      </c>
      <c r="DO406" s="124">
        <f>IF('Copy &amp; Paste Roster Report Here'!$A403=DO$7,IF('Copy &amp; Paste Roster Report Here'!$M403="xxxxxxxxxxx",1,0),0)</f>
        <v>0</v>
      </c>
      <c r="DP406" s="125">
        <f t="shared" si="106"/>
        <v>0</v>
      </c>
      <c r="DQ406" s="126">
        <f t="shared" si="107"/>
        <v>0</v>
      </c>
    </row>
    <row r="407" spans="1:121" x14ac:dyDescent="0.2">
      <c r="A407" s="111">
        <f t="shared" si="93"/>
        <v>0</v>
      </c>
      <c r="B407" s="111">
        <f t="shared" si="94"/>
        <v>0</v>
      </c>
      <c r="C407" s="112">
        <f>+('Copy &amp; Paste Roster Report Here'!$P404-'Copy &amp; Paste Roster Report Here'!$O404)/30</f>
        <v>0</v>
      </c>
      <c r="D407" s="112">
        <f>+('Copy &amp; Paste Roster Report Here'!$P404-'Copy &amp; Paste Roster Report Here'!$O404)</f>
        <v>0</v>
      </c>
      <c r="E407" s="111">
        <f>'Copy &amp; Paste Roster Report Here'!N404</f>
        <v>0</v>
      </c>
      <c r="F407" s="111" t="str">
        <f t="shared" si="95"/>
        <v>N</v>
      </c>
      <c r="G407" s="111">
        <f>'Copy &amp; Paste Roster Report Here'!R404</f>
        <v>0</v>
      </c>
      <c r="H407" s="113">
        <f t="shared" si="96"/>
        <v>0</v>
      </c>
      <c r="I407" s="112">
        <f>IF(F407="N",$F$5-'Copy &amp; Paste Roster Report Here'!O404,+'Copy &amp; Paste Roster Report Here'!Q404-'Copy &amp; Paste Roster Report Here'!O404)</f>
        <v>0</v>
      </c>
      <c r="J407" s="114">
        <f t="shared" si="97"/>
        <v>0</v>
      </c>
      <c r="K407" s="114">
        <f t="shared" si="98"/>
        <v>0</v>
      </c>
      <c r="L407" s="115">
        <f>'Copy &amp; Paste Roster Report Here'!F404</f>
        <v>0</v>
      </c>
      <c r="M407" s="116">
        <f t="shared" si="99"/>
        <v>0</v>
      </c>
      <c r="N407" s="117">
        <f>IF('Copy &amp; Paste Roster Report Here'!$A404='Analytical Tests'!N$7,IF($F407="Y",+$H407*N$6,0),0)</f>
        <v>0</v>
      </c>
      <c r="O407" s="117">
        <f>IF('Copy &amp; Paste Roster Report Here'!$A404='Analytical Tests'!O$7,IF($F407="Y",+$H407*O$6,0),0)</f>
        <v>0</v>
      </c>
      <c r="P407" s="117">
        <f>IF('Copy &amp; Paste Roster Report Here'!$A404='Analytical Tests'!P$7,IF($F407="Y",+$H407*P$6,0),0)</f>
        <v>0</v>
      </c>
      <c r="Q407" s="117">
        <f>IF('Copy &amp; Paste Roster Report Here'!$A404='Analytical Tests'!Q$7,IF($F407="Y",+$H407*Q$6,0),0)</f>
        <v>0</v>
      </c>
      <c r="R407" s="117">
        <f>IF('Copy &amp; Paste Roster Report Here'!$A404='Analytical Tests'!R$7,IF($F407="Y",+$H407*R$6,0),0)</f>
        <v>0</v>
      </c>
      <c r="S407" s="117">
        <f>IF('Copy &amp; Paste Roster Report Here'!$A404='Analytical Tests'!S$7,IF($F407="Y",+$H407*S$6,0),0)</f>
        <v>0</v>
      </c>
      <c r="T407" s="117">
        <f>IF('Copy &amp; Paste Roster Report Here'!$A404='Analytical Tests'!T$7,IF($F407="Y",+$H407*T$6,0),0)</f>
        <v>0</v>
      </c>
      <c r="U407" s="117">
        <f>IF('Copy &amp; Paste Roster Report Here'!$A404='Analytical Tests'!U$7,IF($F407="Y",+$H407*U$6,0),0)</f>
        <v>0</v>
      </c>
      <c r="V407" s="117">
        <f>IF('Copy &amp; Paste Roster Report Here'!$A404='Analytical Tests'!V$7,IF($F407="Y",+$H407*V$6,0),0)</f>
        <v>0</v>
      </c>
      <c r="W407" s="117">
        <f>IF('Copy &amp; Paste Roster Report Here'!$A404='Analytical Tests'!W$7,IF($F407="Y",+$H407*W$6,0),0)</f>
        <v>0</v>
      </c>
      <c r="X407" s="117">
        <f>IF('Copy &amp; Paste Roster Report Here'!$A404='Analytical Tests'!X$7,IF($F407="Y",+$H407*X$6,0),0)</f>
        <v>0</v>
      </c>
      <c r="Y407" s="117" t="b">
        <f>IF('Copy &amp; Paste Roster Report Here'!$A404='Analytical Tests'!Y$7,IF($F407="N",IF($J407&gt;=$C407,Y$6,+($I407/$D407)*Y$6),0))</f>
        <v>0</v>
      </c>
      <c r="Z407" s="117" t="b">
        <f>IF('Copy &amp; Paste Roster Report Here'!$A404='Analytical Tests'!Z$7,IF($F407="N",IF($J407&gt;=$C407,Z$6,+($I407/$D407)*Z$6),0))</f>
        <v>0</v>
      </c>
      <c r="AA407" s="117" t="b">
        <f>IF('Copy &amp; Paste Roster Report Here'!$A404='Analytical Tests'!AA$7,IF($F407="N",IF($J407&gt;=$C407,AA$6,+($I407/$D407)*AA$6),0))</f>
        <v>0</v>
      </c>
      <c r="AB407" s="117" t="b">
        <f>IF('Copy &amp; Paste Roster Report Here'!$A404='Analytical Tests'!AB$7,IF($F407="N",IF($J407&gt;=$C407,AB$6,+($I407/$D407)*AB$6),0))</f>
        <v>0</v>
      </c>
      <c r="AC407" s="117" t="b">
        <f>IF('Copy &amp; Paste Roster Report Here'!$A404='Analytical Tests'!AC$7,IF($F407="N",IF($J407&gt;=$C407,AC$6,+($I407/$D407)*AC$6),0))</f>
        <v>0</v>
      </c>
      <c r="AD407" s="117" t="b">
        <f>IF('Copy &amp; Paste Roster Report Here'!$A404='Analytical Tests'!AD$7,IF($F407="N",IF($J407&gt;=$C407,AD$6,+($I407/$D407)*AD$6),0))</f>
        <v>0</v>
      </c>
      <c r="AE407" s="117" t="b">
        <f>IF('Copy &amp; Paste Roster Report Here'!$A404='Analytical Tests'!AE$7,IF($F407="N",IF($J407&gt;=$C407,AE$6,+($I407/$D407)*AE$6),0))</f>
        <v>0</v>
      </c>
      <c r="AF407" s="117" t="b">
        <f>IF('Copy &amp; Paste Roster Report Here'!$A404='Analytical Tests'!AF$7,IF($F407="N",IF($J407&gt;=$C407,AF$6,+($I407/$D407)*AF$6),0))</f>
        <v>0</v>
      </c>
      <c r="AG407" s="117" t="b">
        <f>IF('Copy &amp; Paste Roster Report Here'!$A404='Analytical Tests'!AG$7,IF($F407="N",IF($J407&gt;=$C407,AG$6,+($I407/$D407)*AG$6),0))</f>
        <v>0</v>
      </c>
      <c r="AH407" s="117" t="b">
        <f>IF('Copy &amp; Paste Roster Report Here'!$A404='Analytical Tests'!AH$7,IF($F407="N",IF($J407&gt;=$C407,AH$6,+($I407/$D407)*AH$6),0))</f>
        <v>0</v>
      </c>
      <c r="AI407" s="117" t="b">
        <f>IF('Copy &amp; Paste Roster Report Here'!$A404='Analytical Tests'!AI$7,IF($F407="N",IF($J407&gt;=$C407,AI$6,+($I407/$D407)*AI$6),0))</f>
        <v>0</v>
      </c>
      <c r="AJ407" s="79"/>
      <c r="AK407" s="118">
        <f>IF('Copy &amp; Paste Roster Report Here'!$A404=AK$7,IF('Copy &amp; Paste Roster Report Here'!$M404="FT",1,0),0)</f>
        <v>0</v>
      </c>
      <c r="AL407" s="118">
        <f>IF('Copy &amp; Paste Roster Report Here'!$A404=AL$7,IF('Copy &amp; Paste Roster Report Here'!$M404="FT",1,0),0)</f>
        <v>0</v>
      </c>
      <c r="AM407" s="118">
        <f>IF('Copy &amp; Paste Roster Report Here'!$A404=AM$7,IF('Copy &amp; Paste Roster Report Here'!$M404="FT",1,0),0)</f>
        <v>0</v>
      </c>
      <c r="AN407" s="118">
        <f>IF('Copy &amp; Paste Roster Report Here'!$A404=AN$7,IF('Copy &amp; Paste Roster Report Here'!$M404="FT",1,0),0)</f>
        <v>0</v>
      </c>
      <c r="AO407" s="118">
        <f>IF('Copy &amp; Paste Roster Report Here'!$A404=AO$7,IF('Copy &amp; Paste Roster Report Here'!$M404="FT",1,0),0)</f>
        <v>0</v>
      </c>
      <c r="AP407" s="118">
        <f>IF('Copy &amp; Paste Roster Report Here'!$A404=AP$7,IF('Copy &amp; Paste Roster Report Here'!$M404="FT",1,0),0)</f>
        <v>0</v>
      </c>
      <c r="AQ407" s="118">
        <f>IF('Copy &amp; Paste Roster Report Here'!$A404=AQ$7,IF('Copy &amp; Paste Roster Report Here'!$M404="FT",1,0),0)</f>
        <v>0</v>
      </c>
      <c r="AR407" s="118">
        <f>IF('Copy &amp; Paste Roster Report Here'!$A404=AR$7,IF('Copy &amp; Paste Roster Report Here'!$M404="FT",1,0),0)</f>
        <v>0</v>
      </c>
      <c r="AS407" s="118">
        <f>IF('Copy &amp; Paste Roster Report Here'!$A404=AS$7,IF('Copy &amp; Paste Roster Report Here'!$M404="FT",1,0),0)</f>
        <v>0</v>
      </c>
      <c r="AT407" s="118">
        <f>IF('Copy &amp; Paste Roster Report Here'!$A404=AT$7,IF('Copy &amp; Paste Roster Report Here'!$M404="FT",1,0),0)</f>
        <v>0</v>
      </c>
      <c r="AU407" s="118">
        <f>IF('Copy &amp; Paste Roster Report Here'!$A404=AU$7,IF('Copy &amp; Paste Roster Report Here'!$M404="FT",1,0),0)</f>
        <v>0</v>
      </c>
      <c r="AV407" s="73">
        <f t="shared" si="100"/>
        <v>0</v>
      </c>
      <c r="AW407" s="119">
        <f>IF('Copy &amp; Paste Roster Report Here'!$A404=AW$7,IF('Copy &amp; Paste Roster Report Here'!$M404="HT",1,0),0)</f>
        <v>0</v>
      </c>
      <c r="AX407" s="119">
        <f>IF('Copy &amp; Paste Roster Report Here'!$A404=AX$7,IF('Copy &amp; Paste Roster Report Here'!$M404="HT",1,0),0)</f>
        <v>0</v>
      </c>
      <c r="AY407" s="119">
        <f>IF('Copy &amp; Paste Roster Report Here'!$A404=AY$7,IF('Copy &amp; Paste Roster Report Here'!$M404="HT",1,0),0)</f>
        <v>0</v>
      </c>
      <c r="AZ407" s="119">
        <f>IF('Copy &amp; Paste Roster Report Here'!$A404=AZ$7,IF('Copy &amp; Paste Roster Report Here'!$M404="HT",1,0),0)</f>
        <v>0</v>
      </c>
      <c r="BA407" s="119">
        <f>IF('Copy &amp; Paste Roster Report Here'!$A404=BA$7,IF('Copy &amp; Paste Roster Report Here'!$M404="HT",1,0),0)</f>
        <v>0</v>
      </c>
      <c r="BB407" s="119">
        <f>IF('Copy &amp; Paste Roster Report Here'!$A404=BB$7,IF('Copy &amp; Paste Roster Report Here'!$M404="HT",1,0),0)</f>
        <v>0</v>
      </c>
      <c r="BC407" s="119">
        <f>IF('Copy &amp; Paste Roster Report Here'!$A404=BC$7,IF('Copy &amp; Paste Roster Report Here'!$M404="HT",1,0),0)</f>
        <v>0</v>
      </c>
      <c r="BD407" s="119">
        <f>IF('Copy &amp; Paste Roster Report Here'!$A404=BD$7,IF('Copy &amp; Paste Roster Report Here'!$M404="HT",1,0),0)</f>
        <v>0</v>
      </c>
      <c r="BE407" s="119">
        <f>IF('Copy &amp; Paste Roster Report Here'!$A404=BE$7,IF('Copy &amp; Paste Roster Report Here'!$M404="HT",1,0),0)</f>
        <v>0</v>
      </c>
      <c r="BF407" s="119">
        <f>IF('Copy &amp; Paste Roster Report Here'!$A404=BF$7,IF('Copy &amp; Paste Roster Report Here'!$M404="HT",1,0),0)</f>
        <v>0</v>
      </c>
      <c r="BG407" s="119">
        <f>IF('Copy &amp; Paste Roster Report Here'!$A404=BG$7,IF('Copy &amp; Paste Roster Report Here'!$M404="HT",1,0),0)</f>
        <v>0</v>
      </c>
      <c r="BH407" s="73">
        <f t="shared" si="101"/>
        <v>0</v>
      </c>
      <c r="BI407" s="120">
        <f>IF('Copy &amp; Paste Roster Report Here'!$A404=BI$7,IF('Copy &amp; Paste Roster Report Here'!$M404="MT",1,0),0)</f>
        <v>0</v>
      </c>
      <c r="BJ407" s="120">
        <f>IF('Copy &amp; Paste Roster Report Here'!$A404=BJ$7,IF('Copy &amp; Paste Roster Report Here'!$M404="MT",1,0),0)</f>
        <v>0</v>
      </c>
      <c r="BK407" s="120">
        <f>IF('Copy &amp; Paste Roster Report Here'!$A404=BK$7,IF('Copy &amp; Paste Roster Report Here'!$M404="MT",1,0),0)</f>
        <v>0</v>
      </c>
      <c r="BL407" s="120">
        <f>IF('Copy &amp; Paste Roster Report Here'!$A404=BL$7,IF('Copy &amp; Paste Roster Report Here'!$M404="MT",1,0),0)</f>
        <v>0</v>
      </c>
      <c r="BM407" s="120">
        <f>IF('Copy &amp; Paste Roster Report Here'!$A404=BM$7,IF('Copy &amp; Paste Roster Report Here'!$M404="MT",1,0),0)</f>
        <v>0</v>
      </c>
      <c r="BN407" s="120">
        <f>IF('Copy &amp; Paste Roster Report Here'!$A404=BN$7,IF('Copy &amp; Paste Roster Report Here'!$M404="MT",1,0),0)</f>
        <v>0</v>
      </c>
      <c r="BO407" s="120">
        <f>IF('Copy &amp; Paste Roster Report Here'!$A404=BO$7,IF('Copy &amp; Paste Roster Report Here'!$M404="MT",1,0),0)</f>
        <v>0</v>
      </c>
      <c r="BP407" s="120">
        <f>IF('Copy &amp; Paste Roster Report Here'!$A404=BP$7,IF('Copy &amp; Paste Roster Report Here'!$M404="MT",1,0),0)</f>
        <v>0</v>
      </c>
      <c r="BQ407" s="120">
        <f>IF('Copy &amp; Paste Roster Report Here'!$A404=BQ$7,IF('Copy &amp; Paste Roster Report Here'!$M404="MT",1,0),0)</f>
        <v>0</v>
      </c>
      <c r="BR407" s="120">
        <f>IF('Copy &amp; Paste Roster Report Here'!$A404=BR$7,IF('Copy &amp; Paste Roster Report Here'!$M404="MT",1,0),0)</f>
        <v>0</v>
      </c>
      <c r="BS407" s="120">
        <f>IF('Copy &amp; Paste Roster Report Here'!$A404=BS$7,IF('Copy &amp; Paste Roster Report Here'!$M404="MT",1,0),0)</f>
        <v>0</v>
      </c>
      <c r="BT407" s="73">
        <f t="shared" si="102"/>
        <v>0</v>
      </c>
      <c r="BU407" s="121">
        <f>IF('Copy &amp; Paste Roster Report Here'!$A404=BU$7,IF('Copy &amp; Paste Roster Report Here'!$M404="fy",1,0),0)</f>
        <v>0</v>
      </c>
      <c r="BV407" s="121">
        <f>IF('Copy &amp; Paste Roster Report Here'!$A404=BV$7,IF('Copy &amp; Paste Roster Report Here'!$M404="fy",1,0),0)</f>
        <v>0</v>
      </c>
      <c r="BW407" s="121">
        <f>IF('Copy &amp; Paste Roster Report Here'!$A404=BW$7,IF('Copy &amp; Paste Roster Report Here'!$M404="fy",1,0),0)</f>
        <v>0</v>
      </c>
      <c r="BX407" s="121">
        <f>IF('Copy &amp; Paste Roster Report Here'!$A404=BX$7,IF('Copy &amp; Paste Roster Report Here'!$M404="fy",1,0),0)</f>
        <v>0</v>
      </c>
      <c r="BY407" s="121">
        <f>IF('Copy &amp; Paste Roster Report Here'!$A404=BY$7,IF('Copy &amp; Paste Roster Report Here'!$M404="fy",1,0),0)</f>
        <v>0</v>
      </c>
      <c r="BZ407" s="121">
        <f>IF('Copy &amp; Paste Roster Report Here'!$A404=BZ$7,IF('Copy &amp; Paste Roster Report Here'!$M404="fy",1,0),0)</f>
        <v>0</v>
      </c>
      <c r="CA407" s="121">
        <f>IF('Copy &amp; Paste Roster Report Here'!$A404=CA$7,IF('Copy &amp; Paste Roster Report Here'!$M404="fy",1,0),0)</f>
        <v>0</v>
      </c>
      <c r="CB407" s="121">
        <f>IF('Copy &amp; Paste Roster Report Here'!$A404=CB$7,IF('Copy &amp; Paste Roster Report Here'!$M404="fy",1,0),0)</f>
        <v>0</v>
      </c>
      <c r="CC407" s="121">
        <f>IF('Copy &amp; Paste Roster Report Here'!$A404=CC$7,IF('Copy &amp; Paste Roster Report Here'!$M404="fy",1,0),0)</f>
        <v>0</v>
      </c>
      <c r="CD407" s="121">
        <f>IF('Copy &amp; Paste Roster Report Here'!$A404=CD$7,IF('Copy &amp; Paste Roster Report Here'!$M404="fy",1,0),0)</f>
        <v>0</v>
      </c>
      <c r="CE407" s="121">
        <f>IF('Copy &amp; Paste Roster Report Here'!$A404=CE$7,IF('Copy &amp; Paste Roster Report Here'!$M404="fy",1,0),0)</f>
        <v>0</v>
      </c>
      <c r="CF407" s="73">
        <f t="shared" si="103"/>
        <v>0</v>
      </c>
      <c r="CG407" s="122">
        <f>IF('Copy &amp; Paste Roster Report Here'!$A404=CG$7,IF('Copy &amp; Paste Roster Report Here'!$M404="RH",1,0),0)</f>
        <v>0</v>
      </c>
      <c r="CH407" s="122">
        <f>IF('Copy &amp; Paste Roster Report Here'!$A404=CH$7,IF('Copy &amp; Paste Roster Report Here'!$M404="RH",1,0),0)</f>
        <v>0</v>
      </c>
      <c r="CI407" s="122">
        <f>IF('Copy &amp; Paste Roster Report Here'!$A404=CI$7,IF('Copy &amp; Paste Roster Report Here'!$M404="RH",1,0),0)</f>
        <v>0</v>
      </c>
      <c r="CJ407" s="122">
        <f>IF('Copy &amp; Paste Roster Report Here'!$A404=CJ$7,IF('Copy &amp; Paste Roster Report Here'!$M404="RH",1,0),0)</f>
        <v>0</v>
      </c>
      <c r="CK407" s="122">
        <f>IF('Copy &amp; Paste Roster Report Here'!$A404=CK$7,IF('Copy &amp; Paste Roster Report Here'!$M404="RH",1,0),0)</f>
        <v>0</v>
      </c>
      <c r="CL407" s="122">
        <f>IF('Copy &amp; Paste Roster Report Here'!$A404=CL$7,IF('Copy &amp; Paste Roster Report Here'!$M404="RH",1,0),0)</f>
        <v>0</v>
      </c>
      <c r="CM407" s="122">
        <f>IF('Copy &amp; Paste Roster Report Here'!$A404=CM$7,IF('Copy &amp; Paste Roster Report Here'!$M404="RH",1,0),0)</f>
        <v>0</v>
      </c>
      <c r="CN407" s="122">
        <f>IF('Copy &amp; Paste Roster Report Here'!$A404=CN$7,IF('Copy &amp; Paste Roster Report Here'!$M404="RH",1,0),0)</f>
        <v>0</v>
      </c>
      <c r="CO407" s="122">
        <f>IF('Copy &amp; Paste Roster Report Here'!$A404=CO$7,IF('Copy &amp; Paste Roster Report Here'!$M404="RH",1,0),0)</f>
        <v>0</v>
      </c>
      <c r="CP407" s="122">
        <f>IF('Copy &amp; Paste Roster Report Here'!$A404=CP$7,IF('Copy &amp; Paste Roster Report Here'!$M404="RH",1,0),0)</f>
        <v>0</v>
      </c>
      <c r="CQ407" s="122">
        <f>IF('Copy &amp; Paste Roster Report Here'!$A404=CQ$7,IF('Copy &amp; Paste Roster Report Here'!$M404="RH",1,0),0)</f>
        <v>0</v>
      </c>
      <c r="CR407" s="73">
        <f t="shared" si="104"/>
        <v>0</v>
      </c>
      <c r="CS407" s="123">
        <f>IF('Copy &amp; Paste Roster Report Here'!$A404=CS$7,IF('Copy &amp; Paste Roster Report Here'!$M404="QT",1,0),0)</f>
        <v>0</v>
      </c>
      <c r="CT407" s="123">
        <f>IF('Copy &amp; Paste Roster Report Here'!$A404=CT$7,IF('Copy &amp; Paste Roster Report Here'!$M404="QT",1,0),0)</f>
        <v>0</v>
      </c>
      <c r="CU407" s="123">
        <f>IF('Copy &amp; Paste Roster Report Here'!$A404=CU$7,IF('Copy &amp; Paste Roster Report Here'!$M404="QT",1,0),0)</f>
        <v>0</v>
      </c>
      <c r="CV407" s="123">
        <f>IF('Copy &amp; Paste Roster Report Here'!$A404=CV$7,IF('Copy &amp; Paste Roster Report Here'!$M404="QT",1,0),0)</f>
        <v>0</v>
      </c>
      <c r="CW407" s="123">
        <f>IF('Copy &amp; Paste Roster Report Here'!$A404=CW$7,IF('Copy &amp; Paste Roster Report Here'!$M404="QT",1,0),0)</f>
        <v>0</v>
      </c>
      <c r="CX407" s="123">
        <f>IF('Copy &amp; Paste Roster Report Here'!$A404=CX$7,IF('Copy &amp; Paste Roster Report Here'!$M404="QT",1,0),0)</f>
        <v>0</v>
      </c>
      <c r="CY407" s="123">
        <f>IF('Copy &amp; Paste Roster Report Here'!$A404=CY$7,IF('Copy &amp; Paste Roster Report Here'!$M404="QT",1,0),0)</f>
        <v>0</v>
      </c>
      <c r="CZ407" s="123">
        <f>IF('Copy &amp; Paste Roster Report Here'!$A404=CZ$7,IF('Copy &amp; Paste Roster Report Here'!$M404="QT",1,0),0)</f>
        <v>0</v>
      </c>
      <c r="DA407" s="123">
        <f>IF('Copy &amp; Paste Roster Report Here'!$A404=DA$7,IF('Copy &amp; Paste Roster Report Here'!$M404="QT",1,0),0)</f>
        <v>0</v>
      </c>
      <c r="DB407" s="123">
        <f>IF('Copy &amp; Paste Roster Report Here'!$A404=DB$7,IF('Copy &amp; Paste Roster Report Here'!$M404="QT",1,0),0)</f>
        <v>0</v>
      </c>
      <c r="DC407" s="123">
        <f>IF('Copy &amp; Paste Roster Report Here'!$A404=DC$7,IF('Copy &amp; Paste Roster Report Here'!$M404="QT",1,0),0)</f>
        <v>0</v>
      </c>
      <c r="DD407" s="73">
        <f t="shared" si="105"/>
        <v>0</v>
      </c>
      <c r="DE407" s="124">
        <f>IF('Copy &amp; Paste Roster Report Here'!$A404=DE$7,IF('Copy &amp; Paste Roster Report Here'!$M404="xxxxxxxxxxx",1,0),0)</f>
        <v>0</v>
      </c>
      <c r="DF407" s="124">
        <f>IF('Copy &amp; Paste Roster Report Here'!$A404=DF$7,IF('Copy &amp; Paste Roster Report Here'!$M404="xxxxxxxxxxx",1,0),0)</f>
        <v>0</v>
      </c>
      <c r="DG407" s="124">
        <f>IF('Copy &amp; Paste Roster Report Here'!$A404=DG$7,IF('Copy &amp; Paste Roster Report Here'!$M404="xxxxxxxxxxx",1,0),0)</f>
        <v>0</v>
      </c>
      <c r="DH407" s="124">
        <f>IF('Copy &amp; Paste Roster Report Here'!$A404=DH$7,IF('Copy &amp; Paste Roster Report Here'!$M404="xxxxxxxxxxx",1,0),0)</f>
        <v>0</v>
      </c>
      <c r="DI407" s="124">
        <f>IF('Copy &amp; Paste Roster Report Here'!$A404=DI$7,IF('Copy &amp; Paste Roster Report Here'!$M404="xxxxxxxxxxx",1,0),0)</f>
        <v>0</v>
      </c>
      <c r="DJ407" s="124">
        <f>IF('Copy &amp; Paste Roster Report Here'!$A404=DJ$7,IF('Copy &amp; Paste Roster Report Here'!$M404="xxxxxxxxxxx",1,0),0)</f>
        <v>0</v>
      </c>
      <c r="DK407" s="124">
        <f>IF('Copy &amp; Paste Roster Report Here'!$A404=DK$7,IF('Copy &amp; Paste Roster Report Here'!$M404="xxxxxxxxxxx",1,0),0)</f>
        <v>0</v>
      </c>
      <c r="DL407" s="124">
        <f>IF('Copy &amp; Paste Roster Report Here'!$A404=DL$7,IF('Copy &amp; Paste Roster Report Here'!$M404="xxxxxxxxxxx",1,0),0)</f>
        <v>0</v>
      </c>
      <c r="DM407" s="124">
        <f>IF('Copy &amp; Paste Roster Report Here'!$A404=DM$7,IF('Copy &amp; Paste Roster Report Here'!$M404="xxxxxxxxxxx",1,0),0)</f>
        <v>0</v>
      </c>
      <c r="DN407" s="124">
        <f>IF('Copy &amp; Paste Roster Report Here'!$A404=DN$7,IF('Copy &amp; Paste Roster Report Here'!$M404="xxxxxxxxxxx",1,0),0)</f>
        <v>0</v>
      </c>
      <c r="DO407" s="124">
        <f>IF('Copy &amp; Paste Roster Report Here'!$A404=DO$7,IF('Copy &amp; Paste Roster Report Here'!$M404="xxxxxxxxxxx",1,0),0)</f>
        <v>0</v>
      </c>
      <c r="DP407" s="125">
        <f t="shared" si="106"/>
        <v>0</v>
      </c>
      <c r="DQ407" s="126">
        <f t="shared" si="107"/>
        <v>0</v>
      </c>
    </row>
    <row r="408" spans="1:121" x14ac:dyDescent="0.2">
      <c r="A408" s="111">
        <f t="shared" si="93"/>
        <v>0</v>
      </c>
      <c r="B408" s="111">
        <f t="shared" si="94"/>
        <v>0</v>
      </c>
      <c r="C408" s="112">
        <f>+('Copy &amp; Paste Roster Report Here'!$P405-'Copy &amp; Paste Roster Report Here'!$O405)/30</f>
        <v>0</v>
      </c>
      <c r="D408" s="112">
        <f>+('Copy &amp; Paste Roster Report Here'!$P405-'Copy &amp; Paste Roster Report Here'!$O405)</f>
        <v>0</v>
      </c>
      <c r="E408" s="111">
        <f>'Copy &amp; Paste Roster Report Here'!N405</f>
        <v>0</v>
      </c>
      <c r="F408" s="111" t="str">
        <f t="shared" si="95"/>
        <v>N</v>
      </c>
      <c r="G408" s="111">
        <f>'Copy &amp; Paste Roster Report Here'!R405</f>
        <v>0</v>
      </c>
      <c r="H408" s="113">
        <f t="shared" si="96"/>
        <v>0</v>
      </c>
      <c r="I408" s="112">
        <f>IF(F408="N",$F$5-'Copy &amp; Paste Roster Report Here'!O405,+'Copy &amp; Paste Roster Report Here'!Q405-'Copy &amp; Paste Roster Report Here'!O405)</f>
        <v>0</v>
      </c>
      <c r="J408" s="114">
        <f t="shared" si="97"/>
        <v>0</v>
      </c>
      <c r="K408" s="114">
        <f t="shared" si="98"/>
        <v>0</v>
      </c>
      <c r="L408" s="115">
        <f>'Copy &amp; Paste Roster Report Here'!F405</f>
        <v>0</v>
      </c>
      <c r="M408" s="116">
        <f t="shared" si="99"/>
        <v>0</v>
      </c>
      <c r="N408" s="117">
        <f>IF('Copy &amp; Paste Roster Report Here'!$A405='Analytical Tests'!N$7,IF($F408="Y",+$H408*N$6,0),0)</f>
        <v>0</v>
      </c>
      <c r="O408" s="117">
        <f>IF('Copy &amp; Paste Roster Report Here'!$A405='Analytical Tests'!O$7,IF($F408="Y",+$H408*O$6,0),0)</f>
        <v>0</v>
      </c>
      <c r="P408" s="117">
        <f>IF('Copy &amp; Paste Roster Report Here'!$A405='Analytical Tests'!P$7,IF($F408="Y",+$H408*P$6,0),0)</f>
        <v>0</v>
      </c>
      <c r="Q408" s="117">
        <f>IF('Copy &amp; Paste Roster Report Here'!$A405='Analytical Tests'!Q$7,IF($F408="Y",+$H408*Q$6,0),0)</f>
        <v>0</v>
      </c>
      <c r="R408" s="117">
        <f>IF('Copy &amp; Paste Roster Report Here'!$A405='Analytical Tests'!R$7,IF($F408="Y",+$H408*R$6,0),0)</f>
        <v>0</v>
      </c>
      <c r="S408" s="117">
        <f>IF('Copy &amp; Paste Roster Report Here'!$A405='Analytical Tests'!S$7,IF($F408="Y",+$H408*S$6,0),0)</f>
        <v>0</v>
      </c>
      <c r="T408" s="117">
        <f>IF('Copy &amp; Paste Roster Report Here'!$A405='Analytical Tests'!T$7,IF($F408="Y",+$H408*T$6,0),0)</f>
        <v>0</v>
      </c>
      <c r="U408" s="117">
        <f>IF('Copy &amp; Paste Roster Report Here'!$A405='Analytical Tests'!U$7,IF($F408="Y",+$H408*U$6,0),0)</f>
        <v>0</v>
      </c>
      <c r="V408" s="117">
        <f>IF('Copy &amp; Paste Roster Report Here'!$A405='Analytical Tests'!V$7,IF($F408="Y",+$H408*V$6,0),0)</f>
        <v>0</v>
      </c>
      <c r="W408" s="117">
        <f>IF('Copy &amp; Paste Roster Report Here'!$A405='Analytical Tests'!W$7,IF($F408="Y",+$H408*W$6,0),0)</f>
        <v>0</v>
      </c>
      <c r="X408" s="117">
        <f>IF('Copy &amp; Paste Roster Report Here'!$A405='Analytical Tests'!X$7,IF($F408="Y",+$H408*X$6,0),0)</f>
        <v>0</v>
      </c>
      <c r="Y408" s="117" t="b">
        <f>IF('Copy &amp; Paste Roster Report Here'!$A405='Analytical Tests'!Y$7,IF($F408="N",IF($J408&gt;=$C408,Y$6,+($I408/$D408)*Y$6),0))</f>
        <v>0</v>
      </c>
      <c r="Z408" s="117" t="b">
        <f>IF('Copy &amp; Paste Roster Report Here'!$A405='Analytical Tests'!Z$7,IF($F408="N",IF($J408&gt;=$C408,Z$6,+($I408/$D408)*Z$6),0))</f>
        <v>0</v>
      </c>
      <c r="AA408" s="117" t="b">
        <f>IF('Copy &amp; Paste Roster Report Here'!$A405='Analytical Tests'!AA$7,IF($F408="N",IF($J408&gt;=$C408,AA$6,+($I408/$D408)*AA$6),0))</f>
        <v>0</v>
      </c>
      <c r="AB408" s="117" t="b">
        <f>IF('Copy &amp; Paste Roster Report Here'!$A405='Analytical Tests'!AB$7,IF($F408="N",IF($J408&gt;=$C408,AB$6,+($I408/$D408)*AB$6),0))</f>
        <v>0</v>
      </c>
      <c r="AC408" s="117" t="b">
        <f>IF('Copy &amp; Paste Roster Report Here'!$A405='Analytical Tests'!AC$7,IF($F408="N",IF($J408&gt;=$C408,AC$6,+($I408/$D408)*AC$6),0))</f>
        <v>0</v>
      </c>
      <c r="AD408" s="117" t="b">
        <f>IF('Copy &amp; Paste Roster Report Here'!$A405='Analytical Tests'!AD$7,IF($F408="N",IF($J408&gt;=$C408,AD$6,+($I408/$D408)*AD$6),0))</f>
        <v>0</v>
      </c>
      <c r="AE408" s="117" t="b">
        <f>IF('Copy &amp; Paste Roster Report Here'!$A405='Analytical Tests'!AE$7,IF($F408="N",IF($J408&gt;=$C408,AE$6,+($I408/$D408)*AE$6),0))</f>
        <v>0</v>
      </c>
      <c r="AF408" s="117" t="b">
        <f>IF('Copy &amp; Paste Roster Report Here'!$A405='Analytical Tests'!AF$7,IF($F408="N",IF($J408&gt;=$C408,AF$6,+($I408/$D408)*AF$6),0))</f>
        <v>0</v>
      </c>
      <c r="AG408" s="117" t="b">
        <f>IF('Copy &amp; Paste Roster Report Here'!$A405='Analytical Tests'!AG$7,IF($F408="N",IF($J408&gt;=$C408,AG$6,+($I408/$D408)*AG$6),0))</f>
        <v>0</v>
      </c>
      <c r="AH408" s="117" t="b">
        <f>IF('Copy &amp; Paste Roster Report Here'!$A405='Analytical Tests'!AH$7,IF($F408="N",IF($J408&gt;=$C408,AH$6,+($I408/$D408)*AH$6),0))</f>
        <v>0</v>
      </c>
      <c r="AI408" s="117" t="b">
        <f>IF('Copy &amp; Paste Roster Report Here'!$A405='Analytical Tests'!AI$7,IF($F408="N",IF($J408&gt;=$C408,AI$6,+($I408/$D408)*AI$6),0))</f>
        <v>0</v>
      </c>
      <c r="AJ408" s="79"/>
      <c r="AK408" s="118">
        <f>IF('Copy &amp; Paste Roster Report Here'!$A405=AK$7,IF('Copy &amp; Paste Roster Report Here'!$M405="FT",1,0),0)</f>
        <v>0</v>
      </c>
      <c r="AL408" s="118">
        <f>IF('Copy &amp; Paste Roster Report Here'!$A405=AL$7,IF('Copy &amp; Paste Roster Report Here'!$M405="FT",1,0),0)</f>
        <v>0</v>
      </c>
      <c r="AM408" s="118">
        <f>IF('Copy &amp; Paste Roster Report Here'!$A405=AM$7,IF('Copy &amp; Paste Roster Report Here'!$M405="FT",1,0),0)</f>
        <v>0</v>
      </c>
      <c r="AN408" s="118">
        <f>IF('Copy &amp; Paste Roster Report Here'!$A405=AN$7,IF('Copy &amp; Paste Roster Report Here'!$M405="FT",1,0),0)</f>
        <v>0</v>
      </c>
      <c r="AO408" s="118">
        <f>IF('Copy &amp; Paste Roster Report Here'!$A405=AO$7,IF('Copy &amp; Paste Roster Report Here'!$M405="FT",1,0),0)</f>
        <v>0</v>
      </c>
      <c r="AP408" s="118">
        <f>IF('Copy &amp; Paste Roster Report Here'!$A405=AP$7,IF('Copy &amp; Paste Roster Report Here'!$M405="FT",1,0),0)</f>
        <v>0</v>
      </c>
      <c r="AQ408" s="118">
        <f>IF('Copy &amp; Paste Roster Report Here'!$A405=AQ$7,IF('Copy &amp; Paste Roster Report Here'!$M405="FT",1,0),0)</f>
        <v>0</v>
      </c>
      <c r="AR408" s="118">
        <f>IF('Copy &amp; Paste Roster Report Here'!$A405=AR$7,IF('Copy &amp; Paste Roster Report Here'!$M405="FT",1,0),0)</f>
        <v>0</v>
      </c>
      <c r="AS408" s="118">
        <f>IF('Copy &amp; Paste Roster Report Here'!$A405=AS$7,IF('Copy &amp; Paste Roster Report Here'!$M405="FT",1,0),0)</f>
        <v>0</v>
      </c>
      <c r="AT408" s="118">
        <f>IF('Copy &amp; Paste Roster Report Here'!$A405=AT$7,IF('Copy &amp; Paste Roster Report Here'!$M405="FT",1,0),0)</f>
        <v>0</v>
      </c>
      <c r="AU408" s="118">
        <f>IF('Copy &amp; Paste Roster Report Here'!$A405=AU$7,IF('Copy &amp; Paste Roster Report Here'!$M405="FT",1,0),0)</f>
        <v>0</v>
      </c>
      <c r="AV408" s="73">
        <f t="shared" si="100"/>
        <v>0</v>
      </c>
      <c r="AW408" s="119">
        <f>IF('Copy &amp; Paste Roster Report Here'!$A405=AW$7,IF('Copy &amp; Paste Roster Report Here'!$M405="HT",1,0),0)</f>
        <v>0</v>
      </c>
      <c r="AX408" s="119">
        <f>IF('Copy &amp; Paste Roster Report Here'!$A405=AX$7,IF('Copy &amp; Paste Roster Report Here'!$M405="HT",1,0),0)</f>
        <v>0</v>
      </c>
      <c r="AY408" s="119">
        <f>IF('Copy &amp; Paste Roster Report Here'!$A405=AY$7,IF('Copy &amp; Paste Roster Report Here'!$M405="HT",1,0),0)</f>
        <v>0</v>
      </c>
      <c r="AZ408" s="119">
        <f>IF('Copy &amp; Paste Roster Report Here'!$A405=AZ$7,IF('Copy &amp; Paste Roster Report Here'!$M405="HT",1,0),0)</f>
        <v>0</v>
      </c>
      <c r="BA408" s="119">
        <f>IF('Copy &amp; Paste Roster Report Here'!$A405=BA$7,IF('Copy &amp; Paste Roster Report Here'!$M405="HT",1,0),0)</f>
        <v>0</v>
      </c>
      <c r="BB408" s="119">
        <f>IF('Copy &amp; Paste Roster Report Here'!$A405=BB$7,IF('Copy &amp; Paste Roster Report Here'!$M405="HT",1,0),0)</f>
        <v>0</v>
      </c>
      <c r="BC408" s="119">
        <f>IF('Copy &amp; Paste Roster Report Here'!$A405=BC$7,IF('Copy &amp; Paste Roster Report Here'!$M405="HT",1,0),0)</f>
        <v>0</v>
      </c>
      <c r="BD408" s="119">
        <f>IF('Copy &amp; Paste Roster Report Here'!$A405=BD$7,IF('Copy &amp; Paste Roster Report Here'!$M405="HT",1,0),0)</f>
        <v>0</v>
      </c>
      <c r="BE408" s="119">
        <f>IF('Copy &amp; Paste Roster Report Here'!$A405=BE$7,IF('Copy &amp; Paste Roster Report Here'!$M405="HT",1,0),0)</f>
        <v>0</v>
      </c>
      <c r="BF408" s="119">
        <f>IF('Copy &amp; Paste Roster Report Here'!$A405=BF$7,IF('Copy &amp; Paste Roster Report Here'!$M405="HT",1,0),0)</f>
        <v>0</v>
      </c>
      <c r="BG408" s="119">
        <f>IF('Copy &amp; Paste Roster Report Here'!$A405=BG$7,IF('Copy &amp; Paste Roster Report Here'!$M405="HT",1,0),0)</f>
        <v>0</v>
      </c>
      <c r="BH408" s="73">
        <f t="shared" si="101"/>
        <v>0</v>
      </c>
      <c r="BI408" s="120">
        <f>IF('Copy &amp; Paste Roster Report Here'!$A405=BI$7,IF('Copy &amp; Paste Roster Report Here'!$M405="MT",1,0),0)</f>
        <v>0</v>
      </c>
      <c r="BJ408" s="120">
        <f>IF('Copy &amp; Paste Roster Report Here'!$A405=BJ$7,IF('Copy &amp; Paste Roster Report Here'!$M405="MT",1,0),0)</f>
        <v>0</v>
      </c>
      <c r="BK408" s="120">
        <f>IF('Copy &amp; Paste Roster Report Here'!$A405=BK$7,IF('Copy &amp; Paste Roster Report Here'!$M405="MT",1,0),0)</f>
        <v>0</v>
      </c>
      <c r="BL408" s="120">
        <f>IF('Copy &amp; Paste Roster Report Here'!$A405=BL$7,IF('Copy &amp; Paste Roster Report Here'!$M405="MT",1,0),0)</f>
        <v>0</v>
      </c>
      <c r="BM408" s="120">
        <f>IF('Copy &amp; Paste Roster Report Here'!$A405=BM$7,IF('Copy &amp; Paste Roster Report Here'!$M405="MT",1,0),0)</f>
        <v>0</v>
      </c>
      <c r="BN408" s="120">
        <f>IF('Copy &amp; Paste Roster Report Here'!$A405=BN$7,IF('Copy &amp; Paste Roster Report Here'!$M405="MT",1,0),0)</f>
        <v>0</v>
      </c>
      <c r="BO408" s="120">
        <f>IF('Copy &amp; Paste Roster Report Here'!$A405=BO$7,IF('Copy &amp; Paste Roster Report Here'!$M405="MT",1,0),0)</f>
        <v>0</v>
      </c>
      <c r="BP408" s="120">
        <f>IF('Copy &amp; Paste Roster Report Here'!$A405=BP$7,IF('Copy &amp; Paste Roster Report Here'!$M405="MT",1,0),0)</f>
        <v>0</v>
      </c>
      <c r="BQ408" s="120">
        <f>IF('Copy &amp; Paste Roster Report Here'!$A405=BQ$7,IF('Copy &amp; Paste Roster Report Here'!$M405="MT",1,0),0)</f>
        <v>0</v>
      </c>
      <c r="BR408" s="120">
        <f>IF('Copy &amp; Paste Roster Report Here'!$A405=BR$7,IF('Copy &amp; Paste Roster Report Here'!$M405="MT",1,0),0)</f>
        <v>0</v>
      </c>
      <c r="BS408" s="120">
        <f>IF('Copy &amp; Paste Roster Report Here'!$A405=BS$7,IF('Copy &amp; Paste Roster Report Here'!$M405="MT",1,0),0)</f>
        <v>0</v>
      </c>
      <c r="BT408" s="73">
        <f t="shared" si="102"/>
        <v>0</v>
      </c>
      <c r="BU408" s="121">
        <f>IF('Copy &amp; Paste Roster Report Here'!$A405=BU$7,IF('Copy &amp; Paste Roster Report Here'!$M405="fy",1,0),0)</f>
        <v>0</v>
      </c>
      <c r="BV408" s="121">
        <f>IF('Copy &amp; Paste Roster Report Here'!$A405=BV$7,IF('Copy &amp; Paste Roster Report Here'!$M405="fy",1,0),0)</f>
        <v>0</v>
      </c>
      <c r="BW408" s="121">
        <f>IF('Copy &amp; Paste Roster Report Here'!$A405=BW$7,IF('Copy &amp; Paste Roster Report Here'!$M405="fy",1,0),0)</f>
        <v>0</v>
      </c>
      <c r="BX408" s="121">
        <f>IF('Copy &amp; Paste Roster Report Here'!$A405=BX$7,IF('Copy &amp; Paste Roster Report Here'!$M405="fy",1,0),0)</f>
        <v>0</v>
      </c>
      <c r="BY408" s="121">
        <f>IF('Copy &amp; Paste Roster Report Here'!$A405=BY$7,IF('Copy &amp; Paste Roster Report Here'!$M405="fy",1,0),0)</f>
        <v>0</v>
      </c>
      <c r="BZ408" s="121">
        <f>IF('Copy &amp; Paste Roster Report Here'!$A405=BZ$7,IF('Copy &amp; Paste Roster Report Here'!$M405="fy",1,0),0)</f>
        <v>0</v>
      </c>
      <c r="CA408" s="121">
        <f>IF('Copy &amp; Paste Roster Report Here'!$A405=CA$7,IF('Copy &amp; Paste Roster Report Here'!$M405="fy",1,0),0)</f>
        <v>0</v>
      </c>
      <c r="CB408" s="121">
        <f>IF('Copy &amp; Paste Roster Report Here'!$A405=CB$7,IF('Copy &amp; Paste Roster Report Here'!$M405="fy",1,0),0)</f>
        <v>0</v>
      </c>
      <c r="CC408" s="121">
        <f>IF('Copy &amp; Paste Roster Report Here'!$A405=CC$7,IF('Copy &amp; Paste Roster Report Here'!$M405="fy",1,0),0)</f>
        <v>0</v>
      </c>
      <c r="CD408" s="121">
        <f>IF('Copy &amp; Paste Roster Report Here'!$A405=CD$7,IF('Copy &amp; Paste Roster Report Here'!$M405="fy",1,0),0)</f>
        <v>0</v>
      </c>
      <c r="CE408" s="121">
        <f>IF('Copy &amp; Paste Roster Report Here'!$A405=CE$7,IF('Copy &amp; Paste Roster Report Here'!$M405="fy",1,0),0)</f>
        <v>0</v>
      </c>
      <c r="CF408" s="73">
        <f t="shared" si="103"/>
        <v>0</v>
      </c>
      <c r="CG408" s="122">
        <f>IF('Copy &amp; Paste Roster Report Here'!$A405=CG$7,IF('Copy &amp; Paste Roster Report Here'!$M405="RH",1,0),0)</f>
        <v>0</v>
      </c>
      <c r="CH408" s="122">
        <f>IF('Copy &amp; Paste Roster Report Here'!$A405=CH$7,IF('Copy &amp; Paste Roster Report Here'!$M405="RH",1,0),0)</f>
        <v>0</v>
      </c>
      <c r="CI408" s="122">
        <f>IF('Copy &amp; Paste Roster Report Here'!$A405=CI$7,IF('Copy &amp; Paste Roster Report Here'!$M405="RH",1,0),0)</f>
        <v>0</v>
      </c>
      <c r="CJ408" s="122">
        <f>IF('Copy &amp; Paste Roster Report Here'!$A405=CJ$7,IF('Copy &amp; Paste Roster Report Here'!$M405="RH",1,0),0)</f>
        <v>0</v>
      </c>
      <c r="CK408" s="122">
        <f>IF('Copy &amp; Paste Roster Report Here'!$A405=CK$7,IF('Copy &amp; Paste Roster Report Here'!$M405="RH",1,0),0)</f>
        <v>0</v>
      </c>
      <c r="CL408" s="122">
        <f>IF('Copy &amp; Paste Roster Report Here'!$A405=CL$7,IF('Copy &amp; Paste Roster Report Here'!$M405="RH",1,0),0)</f>
        <v>0</v>
      </c>
      <c r="CM408" s="122">
        <f>IF('Copy &amp; Paste Roster Report Here'!$A405=CM$7,IF('Copy &amp; Paste Roster Report Here'!$M405="RH",1,0),0)</f>
        <v>0</v>
      </c>
      <c r="CN408" s="122">
        <f>IF('Copy &amp; Paste Roster Report Here'!$A405=CN$7,IF('Copy &amp; Paste Roster Report Here'!$M405="RH",1,0),0)</f>
        <v>0</v>
      </c>
      <c r="CO408" s="122">
        <f>IF('Copy &amp; Paste Roster Report Here'!$A405=CO$7,IF('Copy &amp; Paste Roster Report Here'!$M405="RH",1,0),0)</f>
        <v>0</v>
      </c>
      <c r="CP408" s="122">
        <f>IF('Copy &amp; Paste Roster Report Here'!$A405=CP$7,IF('Copy &amp; Paste Roster Report Here'!$M405="RH",1,0),0)</f>
        <v>0</v>
      </c>
      <c r="CQ408" s="122">
        <f>IF('Copy &amp; Paste Roster Report Here'!$A405=CQ$7,IF('Copy &amp; Paste Roster Report Here'!$M405="RH",1,0),0)</f>
        <v>0</v>
      </c>
      <c r="CR408" s="73">
        <f t="shared" si="104"/>
        <v>0</v>
      </c>
      <c r="CS408" s="123">
        <f>IF('Copy &amp; Paste Roster Report Here'!$A405=CS$7,IF('Copy &amp; Paste Roster Report Here'!$M405="QT",1,0),0)</f>
        <v>0</v>
      </c>
      <c r="CT408" s="123">
        <f>IF('Copy &amp; Paste Roster Report Here'!$A405=CT$7,IF('Copy &amp; Paste Roster Report Here'!$M405="QT",1,0),0)</f>
        <v>0</v>
      </c>
      <c r="CU408" s="123">
        <f>IF('Copy &amp; Paste Roster Report Here'!$A405=CU$7,IF('Copy &amp; Paste Roster Report Here'!$M405="QT",1,0),0)</f>
        <v>0</v>
      </c>
      <c r="CV408" s="123">
        <f>IF('Copy &amp; Paste Roster Report Here'!$A405=CV$7,IF('Copy &amp; Paste Roster Report Here'!$M405="QT",1,0),0)</f>
        <v>0</v>
      </c>
      <c r="CW408" s="123">
        <f>IF('Copy &amp; Paste Roster Report Here'!$A405=CW$7,IF('Copy &amp; Paste Roster Report Here'!$M405="QT",1,0),0)</f>
        <v>0</v>
      </c>
      <c r="CX408" s="123">
        <f>IF('Copy &amp; Paste Roster Report Here'!$A405=CX$7,IF('Copy &amp; Paste Roster Report Here'!$M405="QT",1,0),0)</f>
        <v>0</v>
      </c>
      <c r="CY408" s="123">
        <f>IF('Copy &amp; Paste Roster Report Here'!$A405=CY$7,IF('Copy &amp; Paste Roster Report Here'!$M405="QT",1,0),0)</f>
        <v>0</v>
      </c>
      <c r="CZ408" s="123">
        <f>IF('Copy &amp; Paste Roster Report Here'!$A405=CZ$7,IF('Copy &amp; Paste Roster Report Here'!$M405="QT",1,0),0)</f>
        <v>0</v>
      </c>
      <c r="DA408" s="123">
        <f>IF('Copy &amp; Paste Roster Report Here'!$A405=DA$7,IF('Copy &amp; Paste Roster Report Here'!$M405="QT",1,0),0)</f>
        <v>0</v>
      </c>
      <c r="DB408" s="123">
        <f>IF('Copy &amp; Paste Roster Report Here'!$A405=DB$7,IF('Copy &amp; Paste Roster Report Here'!$M405="QT",1,0),0)</f>
        <v>0</v>
      </c>
      <c r="DC408" s="123">
        <f>IF('Copy &amp; Paste Roster Report Here'!$A405=DC$7,IF('Copy &amp; Paste Roster Report Here'!$M405="QT",1,0),0)</f>
        <v>0</v>
      </c>
      <c r="DD408" s="73">
        <f t="shared" si="105"/>
        <v>0</v>
      </c>
      <c r="DE408" s="124">
        <f>IF('Copy &amp; Paste Roster Report Here'!$A405=DE$7,IF('Copy &amp; Paste Roster Report Here'!$M405="xxxxxxxxxxx",1,0),0)</f>
        <v>0</v>
      </c>
      <c r="DF408" s="124">
        <f>IF('Copy &amp; Paste Roster Report Here'!$A405=DF$7,IF('Copy &amp; Paste Roster Report Here'!$M405="xxxxxxxxxxx",1,0),0)</f>
        <v>0</v>
      </c>
      <c r="DG408" s="124">
        <f>IF('Copy &amp; Paste Roster Report Here'!$A405=DG$7,IF('Copy &amp; Paste Roster Report Here'!$M405="xxxxxxxxxxx",1,0),0)</f>
        <v>0</v>
      </c>
      <c r="DH408" s="124">
        <f>IF('Copy &amp; Paste Roster Report Here'!$A405=DH$7,IF('Copy &amp; Paste Roster Report Here'!$M405="xxxxxxxxxxx",1,0),0)</f>
        <v>0</v>
      </c>
      <c r="DI408" s="124">
        <f>IF('Copy &amp; Paste Roster Report Here'!$A405=DI$7,IF('Copy &amp; Paste Roster Report Here'!$M405="xxxxxxxxxxx",1,0),0)</f>
        <v>0</v>
      </c>
      <c r="DJ408" s="124">
        <f>IF('Copy &amp; Paste Roster Report Here'!$A405=DJ$7,IF('Copy &amp; Paste Roster Report Here'!$M405="xxxxxxxxxxx",1,0),0)</f>
        <v>0</v>
      </c>
      <c r="DK408" s="124">
        <f>IF('Copy &amp; Paste Roster Report Here'!$A405=DK$7,IF('Copy &amp; Paste Roster Report Here'!$M405="xxxxxxxxxxx",1,0),0)</f>
        <v>0</v>
      </c>
      <c r="DL408" s="124">
        <f>IF('Copy &amp; Paste Roster Report Here'!$A405=DL$7,IF('Copy &amp; Paste Roster Report Here'!$M405="xxxxxxxxxxx",1,0),0)</f>
        <v>0</v>
      </c>
      <c r="DM408" s="124">
        <f>IF('Copy &amp; Paste Roster Report Here'!$A405=DM$7,IF('Copy &amp; Paste Roster Report Here'!$M405="xxxxxxxxxxx",1,0),0)</f>
        <v>0</v>
      </c>
      <c r="DN408" s="124">
        <f>IF('Copy &amp; Paste Roster Report Here'!$A405=DN$7,IF('Copy &amp; Paste Roster Report Here'!$M405="xxxxxxxxxxx",1,0),0)</f>
        <v>0</v>
      </c>
      <c r="DO408" s="124">
        <f>IF('Copy &amp; Paste Roster Report Here'!$A405=DO$7,IF('Copy &amp; Paste Roster Report Here'!$M405="xxxxxxxxxxx",1,0),0)</f>
        <v>0</v>
      </c>
      <c r="DP408" s="125">
        <f t="shared" si="106"/>
        <v>0</v>
      </c>
      <c r="DQ408" s="126">
        <f t="shared" si="107"/>
        <v>0</v>
      </c>
    </row>
    <row r="409" spans="1:121" x14ac:dyDescent="0.2">
      <c r="A409" s="111">
        <f t="shared" si="93"/>
        <v>0</v>
      </c>
      <c r="B409" s="111">
        <f t="shared" si="94"/>
        <v>0</v>
      </c>
      <c r="C409" s="112">
        <f>+('Copy &amp; Paste Roster Report Here'!$P406-'Copy &amp; Paste Roster Report Here'!$O406)/30</f>
        <v>0</v>
      </c>
      <c r="D409" s="112">
        <f>+('Copy &amp; Paste Roster Report Here'!$P406-'Copy &amp; Paste Roster Report Here'!$O406)</f>
        <v>0</v>
      </c>
      <c r="E409" s="111">
        <f>'Copy &amp; Paste Roster Report Here'!N406</f>
        <v>0</v>
      </c>
      <c r="F409" s="111" t="str">
        <f t="shared" si="95"/>
        <v>N</v>
      </c>
      <c r="G409" s="111">
        <f>'Copy &amp; Paste Roster Report Here'!R406</f>
        <v>0</v>
      </c>
      <c r="H409" s="113">
        <f t="shared" si="96"/>
        <v>0</v>
      </c>
      <c r="I409" s="112">
        <f>IF(F409="N",$F$5-'Copy &amp; Paste Roster Report Here'!O406,+'Copy &amp; Paste Roster Report Here'!Q406-'Copy &amp; Paste Roster Report Here'!O406)</f>
        <v>0</v>
      </c>
      <c r="J409" s="114">
        <f t="shared" si="97"/>
        <v>0</v>
      </c>
      <c r="K409" s="114">
        <f t="shared" si="98"/>
        <v>0</v>
      </c>
      <c r="L409" s="115">
        <f>'Copy &amp; Paste Roster Report Here'!F406</f>
        <v>0</v>
      </c>
      <c r="M409" s="116">
        <f t="shared" si="99"/>
        <v>0</v>
      </c>
      <c r="N409" s="117">
        <f>IF('Copy &amp; Paste Roster Report Here'!$A406='Analytical Tests'!N$7,IF($F409="Y",+$H409*N$6,0),0)</f>
        <v>0</v>
      </c>
      <c r="O409" s="117">
        <f>IF('Copy &amp; Paste Roster Report Here'!$A406='Analytical Tests'!O$7,IF($F409="Y",+$H409*O$6,0),0)</f>
        <v>0</v>
      </c>
      <c r="P409" s="117">
        <f>IF('Copy &amp; Paste Roster Report Here'!$A406='Analytical Tests'!P$7,IF($F409="Y",+$H409*P$6,0),0)</f>
        <v>0</v>
      </c>
      <c r="Q409" s="117">
        <f>IF('Copy &amp; Paste Roster Report Here'!$A406='Analytical Tests'!Q$7,IF($F409="Y",+$H409*Q$6,0),0)</f>
        <v>0</v>
      </c>
      <c r="R409" s="117">
        <f>IF('Copy &amp; Paste Roster Report Here'!$A406='Analytical Tests'!R$7,IF($F409="Y",+$H409*R$6,0),0)</f>
        <v>0</v>
      </c>
      <c r="S409" s="117">
        <f>IF('Copy &amp; Paste Roster Report Here'!$A406='Analytical Tests'!S$7,IF($F409="Y",+$H409*S$6,0),0)</f>
        <v>0</v>
      </c>
      <c r="T409" s="117">
        <f>IF('Copy &amp; Paste Roster Report Here'!$A406='Analytical Tests'!T$7,IF($F409="Y",+$H409*T$6,0),0)</f>
        <v>0</v>
      </c>
      <c r="U409" s="117">
        <f>IF('Copy &amp; Paste Roster Report Here'!$A406='Analytical Tests'!U$7,IF($F409="Y",+$H409*U$6,0),0)</f>
        <v>0</v>
      </c>
      <c r="V409" s="117">
        <f>IF('Copy &amp; Paste Roster Report Here'!$A406='Analytical Tests'!V$7,IF($F409="Y",+$H409*V$6,0),0)</f>
        <v>0</v>
      </c>
      <c r="W409" s="117">
        <f>IF('Copy &amp; Paste Roster Report Here'!$A406='Analytical Tests'!W$7,IF($F409="Y",+$H409*W$6,0),0)</f>
        <v>0</v>
      </c>
      <c r="X409" s="117">
        <f>IF('Copy &amp; Paste Roster Report Here'!$A406='Analytical Tests'!X$7,IF($F409="Y",+$H409*X$6,0),0)</f>
        <v>0</v>
      </c>
      <c r="Y409" s="117" t="b">
        <f>IF('Copy &amp; Paste Roster Report Here'!$A406='Analytical Tests'!Y$7,IF($F409="N",IF($J409&gt;=$C409,Y$6,+($I409/$D409)*Y$6),0))</f>
        <v>0</v>
      </c>
      <c r="Z409" s="117" t="b">
        <f>IF('Copy &amp; Paste Roster Report Here'!$A406='Analytical Tests'!Z$7,IF($F409="N",IF($J409&gt;=$C409,Z$6,+($I409/$D409)*Z$6),0))</f>
        <v>0</v>
      </c>
      <c r="AA409" s="117" t="b">
        <f>IF('Copy &amp; Paste Roster Report Here'!$A406='Analytical Tests'!AA$7,IF($F409="N",IF($J409&gt;=$C409,AA$6,+($I409/$D409)*AA$6),0))</f>
        <v>0</v>
      </c>
      <c r="AB409" s="117" t="b">
        <f>IF('Copy &amp; Paste Roster Report Here'!$A406='Analytical Tests'!AB$7,IF($F409="N",IF($J409&gt;=$C409,AB$6,+($I409/$D409)*AB$6),0))</f>
        <v>0</v>
      </c>
      <c r="AC409" s="117" t="b">
        <f>IF('Copy &amp; Paste Roster Report Here'!$A406='Analytical Tests'!AC$7,IF($F409="N",IF($J409&gt;=$C409,AC$6,+($I409/$D409)*AC$6),0))</f>
        <v>0</v>
      </c>
      <c r="AD409" s="117" t="b">
        <f>IF('Copy &amp; Paste Roster Report Here'!$A406='Analytical Tests'!AD$7,IF($F409="N",IF($J409&gt;=$C409,AD$6,+($I409/$D409)*AD$6),0))</f>
        <v>0</v>
      </c>
      <c r="AE409" s="117" t="b">
        <f>IF('Copy &amp; Paste Roster Report Here'!$A406='Analytical Tests'!AE$7,IF($F409="N",IF($J409&gt;=$C409,AE$6,+($I409/$D409)*AE$6),0))</f>
        <v>0</v>
      </c>
      <c r="AF409" s="117" t="b">
        <f>IF('Copy &amp; Paste Roster Report Here'!$A406='Analytical Tests'!AF$7,IF($F409="N",IF($J409&gt;=$C409,AF$6,+($I409/$D409)*AF$6),0))</f>
        <v>0</v>
      </c>
      <c r="AG409" s="117" t="b">
        <f>IF('Copy &amp; Paste Roster Report Here'!$A406='Analytical Tests'!AG$7,IF($F409="N",IF($J409&gt;=$C409,AG$6,+($I409/$D409)*AG$6),0))</f>
        <v>0</v>
      </c>
      <c r="AH409" s="117" t="b">
        <f>IF('Copy &amp; Paste Roster Report Here'!$A406='Analytical Tests'!AH$7,IF($F409="N",IF($J409&gt;=$C409,AH$6,+($I409/$D409)*AH$6),0))</f>
        <v>0</v>
      </c>
      <c r="AI409" s="117" t="b">
        <f>IF('Copy &amp; Paste Roster Report Here'!$A406='Analytical Tests'!AI$7,IF($F409="N",IF($J409&gt;=$C409,AI$6,+($I409/$D409)*AI$6),0))</f>
        <v>0</v>
      </c>
      <c r="AJ409" s="79"/>
      <c r="AK409" s="118">
        <f>IF('Copy &amp; Paste Roster Report Here'!$A406=AK$7,IF('Copy &amp; Paste Roster Report Here'!$M406="FT",1,0),0)</f>
        <v>0</v>
      </c>
      <c r="AL409" s="118">
        <f>IF('Copy &amp; Paste Roster Report Here'!$A406=AL$7,IF('Copy &amp; Paste Roster Report Here'!$M406="FT",1,0),0)</f>
        <v>0</v>
      </c>
      <c r="AM409" s="118">
        <f>IF('Copy &amp; Paste Roster Report Here'!$A406=AM$7,IF('Copy &amp; Paste Roster Report Here'!$M406="FT",1,0),0)</f>
        <v>0</v>
      </c>
      <c r="AN409" s="118">
        <f>IF('Copy &amp; Paste Roster Report Here'!$A406=AN$7,IF('Copy &amp; Paste Roster Report Here'!$M406="FT",1,0),0)</f>
        <v>0</v>
      </c>
      <c r="AO409" s="118">
        <f>IF('Copy &amp; Paste Roster Report Here'!$A406=AO$7,IF('Copy &amp; Paste Roster Report Here'!$M406="FT",1,0),0)</f>
        <v>0</v>
      </c>
      <c r="AP409" s="118">
        <f>IF('Copy &amp; Paste Roster Report Here'!$A406=AP$7,IF('Copy &amp; Paste Roster Report Here'!$M406="FT",1,0),0)</f>
        <v>0</v>
      </c>
      <c r="AQ409" s="118">
        <f>IF('Copy &amp; Paste Roster Report Here'!$A406=AQ$7,IF('Copy &amp; Paste Roster Report Here'!$M406="FT",1,0),0)</f>
        <v>0</v>
      </c>
      <c r="AR409" s="118">
        <f>IF('Copy &amp; Paste Roster Report Here'!$A406=AR$7,IF('Copy &amp; Paste Roster Report Here'!$M406="FT",1,0),0)</f>
        <v>0</v>
      </c>
      <c r="AS409" s="118">
        <f>IF('Copy &amp; Paste Roster Report Here'!$A406=AS$7,IF('Copy &amp; Paste Roster Report Here'!$M406="FT",1,0),0)</f>
        <v>0</v>
      </c>
      <c r="AT409" s="118">
        <f>IF('Copy &amp; Paste Roster Report Here'!$A406=AT$7,IF('Copy &amp; Paste Roster Report Here'!$M406="FT",1,0),0)</f>
        <v>0</v>
      </c>
      <c r="AU409" s="118">
        <f>IF('Copy &amp; Paste Roster Report Here'!$A406=AU$7,IF('Copy &amp; Paste Roster Report Here'!$M406="FT",1,0),0)</f>
        <v>0</v>
      </c>
      <c r="AV409" s="73">
        <f t="shared" si="100"/>
        <v>0</v>
      </c>
      <c r="AW409" s="119">
        <f>IF('Copy &amp; Paste Roster Report Here'!$A406=AW$7,IF('Copy &amp; Paste Roster Report Here'!$M406="HT",1,0),0)</f>
        <v>0</v>
      </c>
      <c r="AX409" s="119">
        <f>IF('Copy &amp; Paste Roster Report Here'!$A406=AX$7,IF('Copy &amp; Paste Roster Report Here'!$M406="HT",1,0),0)</f>
        <v>0</v>
      </c>
      <c r="AY409" s="119">
        <f>IF('Copy &amp; Paste Roster Report Here'!$A406=AY$7,IF('Copy &amp; Paste Roster Report Here'!$M406="HT",1,0),0)</f>
        <v>0</v>
      </c>
      <c r="AZ409" s="119">
        <f>IF('Copy &amp; Paste Roster Report Here'!$A406=AZ$7,IF('Copy &amp; Paste Roster Report Here'!$M406="HT",1,0),0)</f>
        <v>0</v>
      </c>
      <c r="BA409" s="119">
        <f>IF('Copy &amp; Paste Roster Report Here'!$A406=BA$7,IF('Copy &amp; Paste Roster Report Here'!$M406="HT",1,0),0)</f>
        <v>0</v>
      </c>
      <c r="BB409" s="119">
        <f>IF('Copy &amp; Paste Roster Report Here'!$A406=BB$7,IF('Copy &amp; Paste Roster Report Here'!$M406="HT",1,0),0)</f>
        <v>0</v>
      </c>
      <c r="BC409" s="119">
        <f>IF('Copy &amp; Paste Roster Report Here'!$A406=BC$7,IF('Copy &amp; Paste Roster Report Here'!$M406="HT",1,0),0)</f>
        <v>0</v>
      </c>
      <c r="BD409" s="119">
        <f>IF('Copy &amp; Paste Roster Report Here'!$A406=BD$7,IF('Copy &amp; Paste Roster Report Here'!$M406="HT",1,0),0)</f>
        <v>0</v>
      </c>
      <c r="BE409" s="119">
        <f>IF('Copy &amp; Paste Roster Report Here'!$A406=BE$7,IF('Copy &amp; Paste Roster Report Here'!$M406="HT",1,0),0)</f>
        <v>0</v>
      </c>
      <c r="BF409" s="119">
        <f>IF('Copy &amp; Paste Roster Report Here'!$A406=BF$7,IF('Copy &amp; Paste Roster Report Here'!$M406="HT",1,0),0)</f>
        <v>0</v>
      </c>
      <c r="BG409" s="119">
        <f>IF('Copy &amp; Paste Roster Report Here'!$A406=BG$7,IF('Copy &amp; Paste Roster Report Here'!$M406="HT",1,0),0)</f>
        <v>0</v>
      </c>
      <c r="BH409" s="73">
        <f t="shared" si="101"/>
        <v>0</v>
      </c>
      <c r="BI409" s="120">
        <f>IF('Copy &amp; Paste Roster Report Here'!$A406=BI$7,IF('Copy &amp; Paste Roster Report Here'!$M406="MT",1,0),0)</f>
        <v>0</v>
      </c>
      <c r="BJ409" s="120">
        <f>IF('Copy &amp; Paste Roster Report Here'!$A406=BJ$7,IF('Copy &amp; Paste Roster Report Here'!$M406="MT",1,0),0)</f>
        <v>0</v>
      </c>
      <c r="BK409" s="120">
        <f>IF('Copy &amp; Paste Roster Report Here'!$A406=BK$7,IF('Copy &amp; Paste Roster Report Here'!$M406="MT",1,0),0)</f>
        <v>0</v>
      </c>
      <c r="BL409" s="120">
        <f>IF('Copy &amp; Paste Roster Report Here'!$A406=BL$7,IF('Copy &amp; Paste Roster Report Here'!$M406="MT",1,0),0)</f>
        <v>0</v>
      </c>
      <c r="BM409" s="120">
        <f>IF('Copy &amp; Paste Roster Report Here'!$A406=BM$7,IF('Copy &amp; Paste Roster Report Here'!$M406="MT",1,0),0)</f>
        <v>0</v>
      </c>
      <c r="BN409" s="120">
        <f>IF('Copy &amp; Paste Roster Report Here'!$A406=BN$7,IF('Copy &amp; Paste Roster Report Here'!$M406="MT",1,0),0)</f>
        <v>0</v>
      </c>
      <c r="BO409" s="120">
        <f>IF('Copy &amp; Paste Roster Report Here'!$A406=BO$7,IF('Copy &amp; Paste Roster Report Here'!$M406="MT",1,0),0)</f>
        <v>0</v>
      </c>
      <c r="BP409" s="120">
        <f>IF('Copy &amp; Paste Roster Report Here'!$A406=BP$7,IF('Copy &amp; Paste Roster Report Here'!$M406="MT",1,0),0)</f>
        <v>0</v>
      </c>
      <c r="BQ409" s="120">
        <f>IF('Copy &amp; Paste Roster Report Here'!$A406=BQ$7,IF('Copy &amp; Paste Roster Report Here'!$M406="MT",1,0),0)</f>
        <v>0</v>
      </c>
      <c r="BR409" s="120">
        <f>IF('Copy &amp; Paste Roster Report Here'!$A406=BR$7,IF('Copy &amp; Paste Roster Report Here'!$M406="MT",1,0),0)</f>
        <v>0</v>
      </c>
      <c r="BS409" s="120">
        <f>IF('Copy &amp; Paste Roster Report Here'!$A406=BS$7,IF('Copy &amp; Paste Roster Report Here'!$M406="MT",1,0),0)</f>
        <v>0</v>
      </c>
      <c r="BT409" s="73">
        <f t="shared" si="102"/>
        <v>0</v>
      </c>
      <c r="BU409" s="121">
        <f>IF('Copy &amp; Paste Roster Report Here'!$A406=BU$7,IF('Copy &amp; Paste Roster Report Here'!$M406="fy",1,0),0)</f>
        <v>0</v>
      </c>
      <c r="BV409" s="121">
        <f>IF('Copy &amp; Paste Roster Report Here'!$A406=BV$7,IF('Copy &amp; Paste Roster Report Here'!$M406="fy",1,0),0)</f>
        <v>0</v>
      </c>
      <c r="BW409" s="121">
        <f>IF('Copy &amp; Paste Roster Report Here'!$A406=BW$7,IF('Copy &amp; Paste Roster Report Here'!$M406="fy",1,0),0)</f>
        <v>0</v>
      </c>
      <c r="BX409" s="121">
        <f>IF('Copy &amp; Paste Roster Report Here'!$A406=BX$7,IF('Copy &amp; Paste Roster Report Here'!$M406="fy",1,0),0)</f>
        <v>0</v>
      </c>
      <c r="BY409" s="121">
        <f>IF('Copy &amp; Paste Roster Report Here'!$A406=BY$7,IF('Copy &amp; Paste Roster Report Here'!$M406="fy",1,0),0)</f>
        <v>0</v>
      </c>
      <c r="BZ409" s="121">
        <f>IF('Copy &amp; Paste Roster Report Here'!$A406=BZ$7,IF('Copy &amp; Paste Roster Report Here'!$M406="fy",1,0),0)</f>
        <v>0</v>
      </c>
      <c r="CA409" s="121">
        <f>IF('Copy &amp; Paste Roster Report Here'!$A406=CA$7,IF('Copy &amp; Paste Roster Report Here'!$M406="fy",1,0),0)</f>
        <v>0</v>
      </c>
      <c r="CB409" s="121">
        <f>IF('Copy &amp; Paste Roster Report Here'!$A406=CB$7,IF('Copy &amp; Paste Roster Report Here'!$M406="fy",1,0),0)</f>
        <v>0</v>
      </c>
      <c r="CC409" s="121">
        <f>IF('Copy &amp; Paste Roster Report Here'!$A406=CC$7,IF('Copy &amp; Paste Roster Report Here'!$M406="fy",1,0),0)</f>
        <v>0</v>
      </c>
      <c r="CD409" s="121">
        <f>IF('Copy &amp; Paste Roster Report Here'!$A406=CD$7,IF('Copy &amp; Paste Roster Report Here'!$M406="fy",1,0),0)</f>
        <v>0</v>
      </c>
      <c r="CE409" s="121">
        <f>IF('Copy &amp; Paste Roster Report Here'!$A406=CE$7,IF('Copy &amp; Paste Roster Report Here'!$M406="fy",1,0),0)</f>
        <v>0</v>
      </c>
      <c r="CF409" s="73">
        <f t="shared" si="103"/>
        <v>0</v>
      </c>
      <c r="CG409" s="122">
        <f>IF('Copy &amp; Paste Roster Report Here'!$A406=CG$7,IF('Copy &amp; Paste Roster Report Here'!$M406="RH",1,0),0)</f>
        <v>0</v>
      </c>
      <c r="CH409" s="122">
        <f>IF('Copy &amp; Paste Roster Report Here'!$A406=CH$7,IF('Copy &amp; Paste Roster Report Here'!$M406="RH",1,0),0)</f>
        <v>0</v>
      </c>
      <c r="CI409" s="122">
        <f>IF('Copy &amp; Paste Roster Report Here'!$A406=CI$7,IF('Copy &amp; Paste Roster Report Here'!$M406="RH",1,0),0)</f>
        <v>0</v>
      </c>
      <c r="CJ409" s="122">
        <f>IF('Copy &amp; Paste Roster Report Here'!$A406=CJ$7,IF('Copy &amp; Paste Roster Report Here'!$M406="RH",1,0),0)</f>
        <v>0</v>
      </c>
      <c r="CK409" s="122">
        <f>IF('Copy &amp; Paste Roster Report Here'!$A406=CK$7,IF('Copy &amp; Paste Roster Report Here'!$M406="RH",1,0),0)</f>
        <v>0</v>
      </c>
      <c r="CL409" s="122">
        <f>IF('Copy &amp; Paste Roster Report Here'!$A406=CL$7,IF('Copy &amp; Paste Roster Report Here'!$M406="RH",1,0),0)</f>
        <v>0</v>
      </c>
      <c r="CM409" s="122">
        <f>IF('Copy &amp; Paste Roster Report Here'!$A406=CM$7,IF('Copy &amp; Paste Roster Report Here'!$M406="RH",1,0),0)</f>
        <v>0</v>
      </c>
      <c r="CN409" s="122">
        <f>IF('Copy &amp; Paste Roster Report Here'!$A406=CN$7,IF('Copy &amp; Paste Roster Report Here'!$M406="RH",1,0),0)</f>
        <v>0</v>
      </c>
      <c r="CO409" s="122">
        <f>IF('Copy &amp; Paste Roster Report Here'!$A406=CO$7,IF('Copy &amp; Paste Roster Report Here'!$M406="RH",1,0),0)</f>
        <v>0</v>
      </c>
      <c r="CP409" s="122">
        <f>IF('Copy &amp; Paste Roster Report Here'!$A406=CP$7,IF('Copy &amp; Paste Roster Report Here'!$M406="RH",1,0),0)</f>
        <v>0</v>
      </c>
      <c r="CQ409" s="122">
        <f>IF('Copy &amp; Paste Roster Report Here'!$A406=CQ$7,IF('Copy &amp; Paste Roster Report Here'!$M406="RH",1,0),0)</f>
        <v>0</v>
      </c>
      <c r="CR409" s="73">
        <f t="shared" si="104"/>
        <v>0</v>
      </c>
      <c r="CS409" s="123">
        <f>IF('Copy &amp; Paste Roster Report Here'!$A406=CS$7,IF('Copy &amp; Paste Roster Report Here'!$M406="QT",1,0),0)</f>
        <v>0</v>
      </c>
      <c r="CT409" s="123">
        <f>IF('Copy &amp; Paste Roster Report Here'!$A406=CT$7,IF('Copy &amp; Paste Roster Report Here'!$M406="QT",1,0),0)</f>
        <v>0</v>
      </c>
      <c r="CU409" s="123">
        <f>IF('Copy &amp; Paste Roster Report Here'!$A406=CU$7,IF('Copy &amp; Paste Roster Report Here'!$M406="QT",1,0),0)</f>
        <v>0</v>
      </c>
      <c r="CV409" s="123">
        <f>IF('Copy &amp; Paste Roster Report Here'!$A406=CV$7,IF('Copy &amp; Paste Roster Report Here'!$M406="QT",1,0),0)</f>
        <v>0</v>
      </c>
      <c r="CW409" s="123">
        <f>IF('Copy &amp; Paste Roster Report Here'!$A406=CW$7,IF('Copy &amp; Paste Roster Report Here'!$M406="QT",1,0),0)</f>
        <v>0</v>
      </c>
      <c r="CX409" s="123">
        <f>IF('Copy &amp; Paste Roster Report Here'!$A406=CX$7,IF('Copy &amp; Paste Roster Report Here'!$M406="QT",1,0),0)</f>
        <v>0</v>
      </c>
      <c r="CY409" s="123">
        <f>IF('Copy &amp; Paste Roster Report Here'!$A406=CY$7,IF('Copy &amp; Paste Roster Report Here'!$M406="QT",1,0),0)</f>
        <v>0</v>
      </c>
      <c r="CZ409" s="123">
        <f>IF('Copy &amp; Paste Roster Report Here'!$A406=CZ$7,IF('Copy &amp; Paste Roster Report Here'!$M406="QT",1,0),0)</f>
        <v>0</v>
      </c>
      <c r="DA409" s="123">
        <f>IF('Copy &amp; Paste Roster Report Here'!$A406=DA$7,IF('Copy &amp; Paste Roster Report Here'!$M406="QT",1,0),0)</f>
        <v>0</v>
      </c>
      <c r="DB409" s="123">
        <f>IF('Copy &amp; Paste Roster Report Here'!$A406=DB$7,IF('Copy &amp; Paste Roster Report Here'!$M406="QT",1,0),0)</f>
        <v>0</v>
      </c>
      <c r="DC409" s="123">
        <f>IF('Copy &amp; Paste Roster Report Here'!$A406=DC$7,IF('Copy &amp; Paste Roster Report Here'!$M406="QT",1,0),0)</f>
        <v>0</v>
      </c>
      <c r="DD409" s="73">
        <f t="shared" si="105"/>
        <v>0</v>
      </c>
      <c r="DE409" s="124">
        <f>IF('Copy &amp; Paste Roster Report Here'!$A406=DE$7,IF('Copy &amp; Paste Roster Report Here'!$M406="xxxxxxxxxxx",1,0),0)</f>
        <v>0</v>
      </c>
      <c r="DF409" s="124">
        <f>IF('Copy &amp; Paste Roster Report Here'!$A406=DF$7,IF('Copy &amp; Paste Roster Report Here'!$M406="xxxxxxxxxxx",1,0),0)</f>
        <v>0</v>
      </c>
      <c r="DG409" s="124">
        <f>IF('Copy &amp; Paste Roster Report Here'!$A406=DG$7,IF('Copy &amp; Paste Roster Report Here'!$M406="xxxxxxxxxxx",1,0),0)</f>
        <v>0</v>
      </c>
      <c r="DH409" s="124">
        <f>IF('Copy &amp; Paste Roster Report Here'!$A406=DH$7,IF('Copy &amp; Paste Roster Report Here'!$M406="xxxxxxxxxxx",1,0),0)</f>
        <v>0</v>
      </c>
      <c r="DI409" s="124">
        <f>IF('Copy &amp; Paste Roster Report Here'!$A406=DI$7,IF('Copy &amp; Paste Roster Report Here'!$M406="xxxxxxxxxxx",1,0),0)</f>
        <v>0</v>
      </c>
      <c r="DJ409" s="124">
        <f>IF('Copy &amp; Paste Roster Report Here'!$A406=DJ$7,IF('Copy &amp; Paste Roster Report Here'!$M406="xxxxxxxxxxx",1,0),0)</f>
        <v>0</v>
      </c>
      <c r="DK409" s="124">
        <f>IF('Copy &amp; Paste Roster Report Here'!$A406=DK$7,IF('Copy &amp; Paste Roster Report Here'!$M406="xxxxxxxxxxx",1,0),0)</f>
        <v>0</v>
      </c>
      <c r="DL409" s="124">
        <f>IF('Copy &amp; Paste Roster Report Here'!$A406=DL$7,IF('Copy &amp; Paste Roster Report Here'!$M406="xxxxxxxxxxx",1,0),0)</f>
        <v>0</v>
      </c>
      <c r="DM409" s="124">
        <f>IF('Copy &amp; Paste Roster Report Here'!$A406=DM$7,IF('Copy &amp; Paste Roster Report Here'!$M406="xxxxxxxxxxx",1,0),0)</f>
        <v>0</v>
      </c>
      <c r="DN409" s="124">
        <f>IF('Copy &amp; Paste Roster Report Here'!$A406=DN$7,IF('Copy &amp; Paste Roster Report Here'!$M406="xxxxxxxxxxx",1,0),0)</f>
        <v>0</v>
      </c>
      <c r="DO409" s="124">
        <f>IF('Copy &amp; Paste Roster Report Here'!$A406=DO$7,IF('Copy &amp; Paste Roster Report Here'!$M406="xxxxxxxxxxx",1,0),0)</f>
        <v>0</v>
      </c>
      <c r="DP409" s="125">
        <f t="shared" si="106"/>
        <v>0</v>
      </c>
      <c r="DQ409" s="126">
        <f t="shared" si="107"/>
        <v>0</v>
      </c>
    </row>
    <row r="410" spans="1:121" x14ac:dyDescent="0.2">
      <c r="A410" s="111">
        <f t="shared" si="93"/>
        <v>0</v>
      </c>
      <c r="B410" s="111">
        <f t="shared" si="94"/>
        <v>0</v>
      </c>
      <c r="C410" s="112">
        <f>+('Copy &amp; Paste Roster Report Here'!$P407-'Copy &amp; Paste Roster Report Here'!$O407)/30</f>
        <v>0</v>
      </c>
      <c r="D410" s="112">
        <f>+('Copy &amp; Paste Roster Report Here'!$P407-'Copy &amp; Paste Roster Report Here'!$O407)</f>
        <v>0</v>
      </c>
      <c r="E410" s="111">
        <f>'Copy &amp; Paste Roster Report Here'!N407</f>
        <v>0</v>
      </c>
      <c r="F410" s="111" t="str">
        <f t="shared" si="95"/>
        <v>N</v>
      </c>
      <c r="G410" s="111">
        <f>'Copy &amp; Paste Roster Report Here'!R407</f>
        <v>0</v>
      </c>
      <c r="H410" s="113">
        <f t="shared" si="96"/>
        <v>0</v>
      </c>
      <c r="I410" s="112">
        <f>IF(F410="N",$F$5-'Copy &amp; Paste Roster Report Here'!O407,+'Copy &amp; Paste Roster Report Here'!Q407-'Copy &amp; Paste Roster Report Here'!O407)</f>
        <v>0</v>
      </c>
      <c r="J410" s="114">
        <f t="shared" si="97"/>
        <v>0</v>
      </c>
      <c r="K410" s="114">
        <f t="shared" si="98"/>
        <v>0</v>
      </c>
      <c r="L410" s="115">
        <f>'Copy &amp; Paste Roster Report Here'!F407</f>
        <v>0</v>
      </c>
      <c r="M410" s="116">
        <f t="shared" si="99"/>
        <v>0</v>
      </c>
      <c r="N410" s="117">
        <f>IF('Copy &amp; Paste Roster Report Here'!$A407='Analytical Tests'!N$7,IF($F410="Y",+$H410*N$6,0),0)</f>
        <v>0</v>
      </c>
      <c r="O410" s="117">
        <f>IF('Copy &amp; Paste Roster Report Here'!$A407='Analytical Tests'!O$7,IF($F410="Y",+$H410*O$6,0),0)</f>
        <v>0</v>
      </c>
      <c r="P410" s="117">
        <f>IF('Copy &amp; Paste Roster Report Here'!$A407='Analytical Tests'!P$7,IF($F410="Y",+$H410*P$6,0),0)</f>
        <v>0</v>
      </c>
      <c r="Q410" s="117">
        <f>IF('Copy &amp; Paste Roster Report Here'!$A407='Analytical Tests'!Q$7,IF($F410="Y",+$H410*Q$6,0),0)</f>
        <v>0</v>
      </c>
      <c r="R410" s="117">
        <f>IF('Copy &amp; Paste Roster Report Here'!$A407='Analytical Tests'!R$7,IF($F410="Y",+$H410*R$6,0),0)</f>
        <v>0</v>
      </c>
      <c r="S410" s="117">
        <f>IF('Copy &amp; Paste Roster Report Here'!$A407='Analytical Tests'!S$7,IF($F410="Y",+$H410*S$6,0),0)</f>
        <v>0</v>
      </c>
      <c r="T410" s="117">
        <f>IF('Copy &amp; Paste Roster Report Here'!$A407='Analytical Tests'!T$7,IF($F410="Y",+$H410*T$6,0),0)</f>
        <v>0</v>
      </c>
      <c r="U410" s="117">
        <f>IF('Copy &amp; Paste Roster Report Here'!$A407='Analytical Tests'!U$7,IF($F410="Y",+$H410*U$6,0),0)</f>
        <v>0</v>
      </c>
      <c r="V410" s="117">
        <f>IF('Copy &amp; Paste Roster Report Here'!$A407='Analytical Tests'!V$7,IF($F410="Y",+$H410*V$6,0),0)</f>
        <v>0</v>
      </c>
      <c r="W410" s="117">
        <f>IF('Copy &amp; Paste Roster Report Here'!$A407='Analytical Tests'!W$7,IF($F410="Y",+$H410*W$6,0),0)</f>
        <v>0</v>
      </c>
      <c r="X410" s="117">
        <f>IF('Copy &amp; Paste Roster Report Here'!$A407='Analytical Tests'!X$7,IF($F410="Y",+$H410*X$6,0),0)</f>
        <v>0</v>
      </c>
      <c r="Y410" s="117" t="b">
        <f>IF('Copy &amp; Paste Roster Report Here'!$A407='Analytical Tests'!Y$7,IF($F410="N",IF($J410&gt;=$C410,Y$6,+($I410/$D410)*Y$6),0))</f>
        <v>0</v>
      </c>
      <c r="Z410" s="117" t="b">
        <f>IF('Copy &amp; Paste Roster Report Here'!$A407='Analytical Tests'!Z$7,IF($F410="N",IF($J410&gt;=$C410,Z$6,+($I410/$D410)*Z$6),0))</f>
        <v>0</v>
      </c>
      <c r="AA410" s="117" t="b">
        <f>IF('Copy &amp; Paste Roster Report Here'!$A407='Analytical Tests'!AA$7,IF($F410="N",IF($J410&gt;=$C410,AA$6,+($I410/$D410)*AA$6),0))</f>
        <v>0</v>
      </c>
      <c r="AB410" s="117" t="b">
        <f>IF('Copy &amp; Paste Roster Report Here'!$A407='Analytical Tests'!AB$7,IF($F410="N",IF($J410&gt;=$C410,AB$6,+($I410/$D410)*AB$6),0))</f>
        <v>0</v>
      </c>
      <c r="AC410" s="117" t="b">
        <f>IF('Copy &amp; Paste Roster Report Here'!$A407='Analytical Tests'!AC$7,IF($F410="N",IF($J410&gt;=$C410,AC$6,+($I410/$D410)*AC$6),0))</f>
        <v>0</v>
      </c>
      <c r="AD410" s="117" t="b">
        <f>IF('Copy &amp; Paste Roster Report Here'!$A407='Analytical Tests'!AD$7,IF($F410="N",IF($J410&gt;=$C410,AD$6,+($I410/$D410)*AD$6),0))</f>
        <v>0</v>
      </c>
      <c r="AE410" s="117" t="b">
        <f>IF('Copy &amp; Paste Roster Report Here'!$A407='Analytical Tests'!AE$7,IF($F410="N",IF($J410&gt;=$C410,AE$6,+($I410/$D410)*AE$6),0))</f>
        <v>0</v>
      </c>
      <c r="AF410" s="117" t="b">
        <f>IF('Copy &amp; Paste Roster Report Here'!$A407='Analytical Tests'!AF$7,IF($F410="N",IF($J410&gt;=$C410,AF$6,+($I410/$D410)*AF$6),0))</f>
        <v>0</v>
      </c>
      <c r="AG410" s="117" t="b">
        <f>IF('Copy &amp; Paste Roster Report Here'!$A407='Analytical Tests'!AG$7,IF($F410="N",IF($J410&gt;=$C410,AG$6,+($I410/$D410)*AG$6),0))</f>
        <v>0</v>
      </c>
      <c r="AH410" s="117" t="b">
        <f>IF('Copy &amp; Paste Roster Report Here'!$A407='Analytical Tests'!AH$7,IF($F410="N",IF($J410&gt;=$C410,AH$6,+($I410/$D410)*AH$6),0))</f>
        <v>0</v>
      </c>
      <c r="AI410" s="117" t="b">
        <f>IF('Copy &amp; Paste Roster Report Here'!$A407='Analytical Tests'!AI$7,IF($F410="N",IF($J410&gt;=$C410,AI$6,+($I410/$D410)*AI$6),0))</f>
        <v>0</v>
      </c>
      <c r="AJ410" s="79"/>
      <c r="AK410" s="118">
        <f>IF('Copy &amp; Paste Roster Report Here'!$A407=AK$7,IF('Copy &amp; Paste Roster Report Here'!$M407="FT",1,0),0)</f>
        <v>0</v>
      </c>
      <c r="AL410" s="118">
        <f>IF('Copy &amp; Paste Roster Report Here'!$A407=AL$7,IF('Copy &amp; Paste Roster Report Here'!$M407="FT",1,0),0)</f>
        <v>0</v>
      </c>
      <c r="AM410" s="118">
        <f>IF('Copy &amp; Paste Roster Report Here'!$A407=AM$7,IF('Copy &amp; Paste Roster Report Here'!$M407="FT",1,0),0)</f>
        <v>0</v>
      </c>
      <c r="AN410" s="118">
        <f>IF('Copy &amp; Paste Roster Report Here'!$A407=AN$7,IF('Copy &amp; Paste Roster Report Here'!$M407="FT",1,0),0)</f>
        <v>0</v>
      </c>
      <c r="AO410" s="118">
        <f>IF('Copy &amp; Paste Roster Report Here'!$A407=AO$7,IF('Copy &amp; Paste Roster Report Here'!$M407="FT",1,0),0)</f>
        <v>0</v>
      </c>
      <c r="AP410" s="118">
        <f>IF('Copy &amp; Paste Roster Report Here'!$A407=AP$7,IF('Copy &amp; Paste Roster Report Here'!$M407="FT",1,0),0)</f>
        <v>0</v>
      </c>
      <c r="AQ410" s="118">
        <f>IF('Copy &amp; Paste Roster Report Here'!$A407=AQ$7,IF('Copy &amp; Paste Roster Report Here'!$M407="FT",1,0),0)</f>
        <v>0</v>
      </c>
      <c r="AR410" s="118">
        <f>IF('Copy &amp; Paste Roster Report Here'!$A407=AR$7,IF('Copy &amp; Paste Roster Report Here'!$M407="FT",1,0),0)</f>
        <v>0</v>
      </c>
      <c r="AS410" s="118">
        <f>IF('Copy &amp; Paste Roster Report Here'!$A407=AS$7,IF('Copy &amp; Paste Roster Report Here'!$M407="FT",1,0),0)</f>
        <v>0</v>
      </c>
      <c r="AT410" s="118">
        <f>IF('Copy &amp; Paste Roster Report Here'!$A407=AT$7,IF('Copy &amp; Paste Roster Report Here'!$M407="FT",1,0),0)</f>
        <v>0</v>
      </c>
      <c r="AU410" s="118">
        <f>IF('Copy &amp; Paste Roster Report Here'!$A407=AU$7,IF('Copy &amp; Paste Roster Report Here'!$M407="FT",1,0),0)</f>
        <v>0</v>
      </c>
      <c r="AV410" s="73">
        <f t="shared" si="100"/>
        <v>0</v>
      </c>
      <c r="AW410" s="119">
        <f>IF('Copy &amp; Paste Roster Report Here'!$A407=AW$7,IF('Copy &amp; Paste Roster Report Here'!$M407="HT",1,0),0)</f>
        <v>0</v>
      </c>
      <c r="AX410" s="119">
        <f>IF('Copy &amp; Paste Roster Report Here'!$A407=AX$7,IF('Copy &amp; Paste Roster Report Here'!$M407="HT",1,0),0)</f>
        <v>0</v>
      </c>
      <c r="AY410" s="119">
        <f>IF('Copy &amp; Paste Roster Report Here'!$A407=AY$7,IF('Copy &amp; Paste Roster Report Here'!$M407="HT",1,0),0)</f>
        <v>0</v>
      </c>
      <c r="AZ410" s="119">
        <f>IF('Copy &amp; Paste Roster Report Here'!$A407=AZ$7,IF('Copy &amp; Paste Roster Report Here'!$M407="HT",1,0),0)</f>
        <v>0</v>
      </c>
      <c r="BA410" s="119">
        <f>IF('Copy &amp; Paste Roster Report Here'!$A407=BA$7,IF('Copy &amp; Paste Roster Report Here'!$M407="HT",1,0),0)</f>
        <v>0</v>
      </c>
      <c r="BB410" s="119">
        <f>IF('Copy &amp; Paste Roster Report Here'!$A407=BB$7,IF('Copy &amp; Paste Roster Report Here'!$M407="HT",1,0),0)</f>
        <v>0</v>
      </c>
      <c r="BC410" s="119">
        <f>IF('Copy &amp; Paste Roster Report Here'!$A407=BC$7,IF('Copy &amp; Paste Roster Report Here'!$M407="HT",1,0),0)</f>
        <v>0</v>
      </c>
      <c r="BD410" s="119">
        <f>IF('Copy &amp; Paste Roster Report Here'!$A407=BD$7,IF('Copy &amp; Paste Roster Report Here'!$M407="HT",1,0),0)</f>
        <v>0</v>
      </c>
      <c r="BE410" s="119">
        <f>IF('Copy &amp; Paste Roster Report Here'!$A407=BE$7,IF('Copy &amp; Paste Roster Report Here'!$M407="HT",1,0),0)</f>
        <v>0</v>
      </c>
      <c r="BF410" s="119">
        <f>IF('Copy &amp; Paste Roster Report Here'!$A407=BF$7,IF('Copy &amp; Paste Roster Report Here'!$M407="HT",1,0),0)</f>
        <v>0</v>
      </c>
      <c r="BG410" s="119">
        <f>IF('Copy &amp; Paste Roster Report Here'!$A407=BG$7,IF('Copy &amp; Paste Roster Report Here'!$M407="HT",1,0),0)</f>
        <v>0</v>
      </c>
      <c r="BH410" s="73">
        <f t="shared" si="101"/>
        <v>0</v>
      </c>
      <c r="BI410" s="120">
        <f>IF('Copy &amp; Paste Roster Report Here'!$A407=BI$7,IF('Copy &amp; Paste Roster Report Here'!$M407="MT",1,0),0)</f>
        <v>0</v>
      </c>
      <c r="BJ410" s="120">
        <f>IF('Copy &amp; Paste Roster Report Here'!$A407=BJ$7,IF('Copy &amp; Paste Roster Report Here'!$M407="MT",1,0),0)</f>
        <v>0</v>
      </c>
      <c r="BK410" s="120">
        <f>IF('Copy &amp; Paste Roster Report Here'!$A407=BK$7,IF('Copy &amp; Paste Roster Report Here'!$M407="MT",1,0),0)</f>
        <v>0</v>
      </c>
      <c r="BL410" s="120">
        <f>IF('Copy &amp; Paste Roster Report Here'!$A407=BL$7,IF('Copy &amp; Paste Roster Report Here'!$M407="MT",1,0),0)</f>
        <v>0</v>
      </c>
      <c r="BM410" s="120">
        <f>IF('Copy &amp; Paste Roster Report Here'!$A407=BM$7,IF('Copy &amp; Paste Roster Report Here'!$M407="MT",1,0),0)</f>
        <v>0</v>
      </c>
      <c r="BN410" s="120">
        <f>IF('Copy &amp; Paste Roster Report Here'!$A407=BN$7,IF('Copy &amp; Paste Roster Report Here'!$M407="MT",1,0),0)</f>
        <v>0</v>
      </c>
      <c r="BO410" s="120">
        <f>IF('Copy &amp; Paste Roster Report Here'!$A407=BO$7,IF('Copy &amp; Paste Roster Report Here'!$M407="MT",1,0),0)</f>
        <v>0</v>
      </c>
      <c r="BP410" s="120">
        <f>IF('Copy &amp; Paste Roster Report Here'!$A407=BP$7,IF('Copy &amp; Paste Roster Report Here'!$M407="MT",1,0),0)</f>
        <v>0</v>
      </c>
      <c r="BQ410" s="120">
        <f>IF('Copy &amp; Paste Roster Report Here'!$A407=BQ$7,IF('Copy &amp; Paste Roster Report Here'!$M407="MT",1,0),0)</f>
        <v>0</v>
      </c>
      <c r="BR410" s="120">
        <f>IF('Copy &amp; Paste Roster Report Here'!$A407=BR$7,IF('Copy &amp; Paste Roster Report Here'!$M407="MT",1,0),0)</f>
        <v>0</v>
      </c>
      <c r="BS410" s="120">
        <f>IF('Copy &amp; Paste Roster Report Here'!$A407=BS$7,IF('Copy &amp; Paste Roster Report Here'!$M407="MT",1,0),0)</f>
        <v>0</v>
      </c>
      <c r="BT410" s="73">
        <f t="shared" si="102"/>
        <v>0</v>
      </c>
      <c r="BU410" s="121">
        <f>IF('Copy &amp; Paste Roster Report Here'!$A407=BU$7,IF('Copy &amp; Paste Roster Report Here'!$M407="fy",1,0),0)</f>
        <v>0</v>
      </c>
      <c r="BV410" s="121">
        <f>IF('Copy &amp; Paste Roster Report Here'!$A407=BV$7,IF('Copy &amp; Paste Roster Report Here'!$M407="fy",1,0),0)</f>
        <v>0</v>
      </c>
      <c r="BW410" s="121">
        <f>IF('Copy &amp; Paste Roster Report Here'!$A407=BW$7,IF('Copy &amp; Paste Roster Report Here'!$M407="fy",1,0),0)</f>
        <v>0</v>
      </c>
      <c r="BX410" s="121">
        <f>IF('Copy &amp; Paste Roster Report Here'!$A407=BX$7,IF('Copy &amp; Paste Roster Report Here'!$M407="fy",1,0),0)</f>
        <v>0</v>
      </c>
      <c r="BY410" s="121">
        <f>IF('Copy &amp; Paste Roster Report Here'!$A407=BY$7,IF('Copy &amp; Paste Roster Report Here'!$M407="fy",1,0),0)</f>
        <v>0</v>
      </c>
      <c r="BZ410" s="121">
        <f>IF('Copy &amp; Paste Roster Report Here'!$A407=BZ$7,IF('Copy &amp; Paste Roster Report Here'!$M407="fy",1,0),0)</f>
        <v>0</v>
      </c>
      <c r="CA410" s="121">
        <f>IF('Copy &amp; Paste Roster Report Here'!$A407=CA$7,IF('Copy &amp; Paste Roster Report Here'!$M407="fy",1,0),0)</f>
        <v>0</v>
      </c>
      <c r="CB410" s="121">
        <f>IF('Copy &amp; Paste Roster Report Here'!$A407=CB$7,IF('Copy &amp; Paste Roster Report Here'!$M407="fy",1,0),0)</f>
        <v>0</v>
      </c>
      <c r="CC410" s="121">
        <f>IF('Copy &amp; Paste Roster Report Here'!$A407=CC$7,IF('Copy &amp; Paste Roster Report Here'!$M407="fy",1,0),0)</f>
        <v>0</v>
      </c>
      <c r="CD410" s="121">
        <f>IF('Copy &amp; Paste Roster Report Here'!$A407=CD$7,IF('Copy &amp; Paste Roster Report Here'!$M407="fy",1,0),0)</f>
        <v>0</v>
      </c>
      <c r="CE410" s="121">
        <f>IF('Copy &amp; Paste Roster Report Here'!$A407=CE$7,IF('Copy &amp; Paste Roster Report Here'!$M407="fy",1,0),0)</f>
        <v>0</v>
      </c>
      <c r="CF410" s="73">
        <f t="shared" si="103"/>
        <v>0</v>
      </c>
      <c r="CG410" s="122">
        <f>IF('Copy &amp; Paste Roster Report Here'!$A407=CG$7,IF('Copy &amp; Paste Roster Report Here'!$M407="RH",1,0),0)</f>
        <v>0</v>
      </c>
      <c r="CH410" s="122">
        <f>IF('Copy &amp; Paste Roster Report Here'!$A407=CH$7,IF('Copy &amp; Paste Roster Report Here'!$M407="RH",1,0),0)</f>
        <v>0</v>
      </c>
      <c r="CI410" s="122">
        <f>IF('Copy &amp; Paste Roster Report Here'!$A407=CI$7,IF('Copy &amp; Paste Roster Report Here'!$M407="RH",1,0),0)</f>
        <v>0</v>
      </c>
      <c r="CJ410" s="122">
        <f>IF('Copy &amp; Paste Roster Report Here'!$A407=CJ$7,IF('Copy &amp; Paste Roster Report Here'!$M407="RH",1,0),0)</f>
        <v>0</v>
      </c>
      <c r="CK410" s="122">
        <f>IF('Copy &amp; Paste Roster Report Here'!$A407=CK$7,IF('Copy &amp; Paste Roster Report Here'!$M407="RH",1,0),0)</f>
        <v>0</v>
      </c>
      <c r="CL410" s="122">
        <f>IF('Copy &amp; Paste Roster Report Here'!$A407=CL$7,IF('Copy &amp; Paste Roster Report Here'!$M407="RH",1,0),0)</f>
        <v>0</v>
      </c>
      <c r="CM410" s="122">
        <f>IF('Copy &amp; Paste Roster Report Here'!$A407=CM$7,IF('Copy &amp; Paste Roster Report Here'!$M407="RH",1,0),0)</f>
        <v>0</v>
      </c>
      <c r="CN410" s="122">
        <f>IF('Copy &amp; Paste Roster Report Here'!$A407=CN$7,IF('Copy &amp; Paste Roster Report Here'!$M407="RH",1,0),0)</f>
        <v>0</v>
      </c>
      <c r="CO410" s="122">
        <f>IF('Copy &amp; Paste Roster Report Here'!$A407=CO$7,IF('Copy &amp; Paste Roster Report Here'!$M407="RH",1,0),0)</f>
        <v>0</v>
      </c>
      <c r="CP410" s="122">
        <f>IF('Copy &amp; Paste Roster Report Here'!$A407=CP$7,IF('Copy &amp; Paste Roster Report Here'!$M407="RH",1,0),0)</f>
        <v>0</v>
      </c>
      <c r="CQ410" s="122">
        <f>IF('Copy &amp; Paste Roster Report Here'!$A407=CQ$7,IF('Copy &amp; Paste Roster Report Here'!$M407="RH",1,0),0)</f>
        <v>0</v>
      </c>
      <c r="CR410" s="73">
        <f t="shared" si="104"/>
        <v>0</v>
      </c>
      <c r="CS410" s="123">
        <f>IF('Copy &amp; Paste Roster Report Here'!$A407=CS$7,IF('Copy &amp; Paste Roster Report Here'!$M407="QT",1,0),0)</f>
        <v>0</v>
      </c>
      <c r="CT410" s="123">
        <f>IF('Copy &amp; Paste Roster Report Here'!$A407=CT$7,IF('Copy &amp; Paste Roster Report Here'!$M407="QT",1,0),0)</f>
        <v>0</v>
      </c>
      <c r="CU410" s="123">
        <f>IF('Copy &amp; Paste Roster Report Here'!$A407=CU$7,IF('Copy &amp; Paste Roster Report Here'!$M407="QT",1,0),0)</f>
        <v>0</v>
      </c>
      <c r="CV410" s="123">
        <f>IF('Copy &amp; Paste Roster Report Here'!$A407=CV$7,IF('Copy &amp; Paste Roster Report Here'!$M407="QT",1,0),0)</f>
        <v>0</v>
      </c>
      <c r="CW410" s="123">
        <f>IF('Copy &amp; Paste Roster Report Here'!$A407=CW$7,IF('Copy &amp; Paste Roster Report Here'!$M407="QT",1,0),0)</f>
        <v>0</v>
      </c>
      <c r="CX410" s="123">
        <f>IF('Copy &amp; Paste Roster Report Here'!$A407=CX$7,IF('Copy &amp; Paste Roster Report Here'!$M407="QT",1,0),0)</f>
        <v>0</v>
      </c>
      <c r="CY410" s="123">
        <f>IF('Copy &amp; Paste Roster Report Here'!$A407=CY$7,IF('Copy &amp; Paste Roster Report Here'!$M407="QT",1,0),0)</f>
        <v>0</v>
      </c>
      <c r="CZ410" s="123">
        <f>IF('Copy &amp; Paste Roster Report Here'!$A407=CZ$7,IF('Copy &amp; Paste Roster Report Here'!$M407="QT",1,0),0)</f>
        <v>0</v>
      </c>
      <c r="DA410" s="123">
        <f>IF('Copy &amp; Paste Roster Report Here'!$A407=DA$7,IF('Copy &amp; Paste Roster Report Here'!$M407="QT",1,0),0)</f>
        <v>0</v>
      </c>
      <c r="DB410" s="123">
        <f>IF('Copy &amp; Paste Roster Report Here'!$A407=DB$7,IF('Copy &amp; Paste Roster Report Here'!$M407="QT",1,0),0)</f>
        <v>0</v>
      </c>
      <c r="DC410" s="123">
        <f>IF('Copy &amp; Paste Roster Report Here'!$A407=DC$7,IF('Copy &amp; Paste Roster Report Here'!$M407="QT",1,0),0)</f>
        <v>0</v>
      </c>
      <c r="DD410" s="73">
        <f t="shared" si="105"/>
        <v>0</v>
      </c>
      <c r="DE410" s="124">
        <f>IF('Copy &amp; Paste Roster Report Here'!$A407=DE$7,IF('Copy &amp; Paste Roster Report Here'!$M407="xxxxxxxxxxx",1,0),0)</f>
        <v>0</v>
      </c>
      <c r="DF410" s="124">
        <f>IF('Copy &amp; Paste Roster Report Here'!$A407=DF$7,IF('Copy &amp; Paste Roster Report Here'!$M407="xxxxxxxxxxx",1,0),0)</f>
        <v>0</v>
      </c>
      <c r="DG410" s="124">
        <f>IF('Copy &amp; Paste Roster Report Here'!$A407=DG$7,IF('Copy &amp; Paste Roster Report Here'!$M407="xxxxxxxxxxx",1,0),0)</f>
        <v>0</v>
      </c>
      <c r="DH410" s="124">
        <f>IF('Copy &amp; Paste Roster Report Here'!$A407=DH$7,IF('Copy &amp; Paste Roster Report Here'!$M407="xxxxxxxxxxx",1,0),0)</f>
        <v>0</v>
      </c>
      <c r="DI410" s="124">
        <f>IF('Copy &amp; Paste Roster Report Here'!$A407=DI$7,IF('Copy &amp; Paste Roster Report Here'!$M407="xxxxxxxxxxx",1,0),0)</f>
        <v>0</v>
      </c>
      <c r="DJ410" s="124">
        <f>IF('Copy &amp; Paste Roster Report Here'!$A407=DJ$7,IF('Copy &amp; Paste Roster Report Here'!$M407="xxxxxxxxxxx",1,0),0)</f>
        <v>0</v>
      </c>
      <c r="DK410" s="124">
        <f>IF('Copy &amp; Paste Roster Report Here'!$A407=DK$7,IF('Copy &amp; Paste Roster Report Here'!$M407="xxxxxxxxxxx",1,0),0)</f>
        <v>0</v>
      </c>
      <c r="DL410" s="124">
        <f>IF('Copy &amp; Paste Roster Report Here'!$A407=DL$7,IF('Copy &amp; Paste Roster Report Here'!$M407="xxxxxxxxxxx",1,0),0)</f>
        <v>0</v>
      </c>
      <c r="DM410" s="124">
        <f>IF('Copy &amp; Paste Roster Report Here'!$A407=DM$7,IF('Copy &amp; Paste Roster Report Here'!$M407="xxxxxxxxxxx",1,0),0)</f>
        <v>0</v>
      </c>
      <c r="DN410" s="124">
        <f>IF('Copy &amp; Paste Roster Report Here'!$A407=DN$7,IF('Copy &amp; Paste Roster Report Here'!$M407="xxxxxxxxxxx",1,0),0)</f>
        <v>0</v>
      </c>
      <c r="DO410" s="124">
        <f>IF('Copy &amp; Paste Roster Report Here'!$A407=DO$7,IF('Copy &amp; Paste Roster Report Here'!$M407="xxxxxxxxxxx",1,0),0)</f>
        <v>0</v>
      </c>
      <c r="DP410" s="125">
        <f t="shared" si="106"/>
        <v>0</v>
      </c>
      <c r="DQ410" s="126">
        <f t="shared" si="107"/>
        <v>0</v>
      </c>
    </row>
    <row r="411" spans="1:121" x14ac:dyDescent="0.2">
      <c r="A411" s="111">
        <f t="shared" si="93"/>
        <v>0</v>
      </c>
      <c r="B411" s="111">
        <f t="shared" si="94"/>
        <v>0</v>
      </c>
      <c r="C411" s="112">
        <f>+('Copy &amp; Paste Roster Report Here'!$P408-'Copy &amp; Paste Roster Report Here'!$O408)/30</f>
        <v>0</v>
      </c>
      <c r="D411" s="112">
        <f>+('Copy &amp; Paste Roster Report Here'!$P408-'Copy &amp; Paste Roster Report Here'!$O408)</f>
        <v>0</v>
      </c>
      <c r="E411" s="111">
        <f>'Copy &amp; Paste Roster Report Here'!N408</f>
        <v>0</v>
      </c>
      <c r="F411" s="111" t="str">
        <f t="shared" si="95"/>
        <v>N</v>
      </c>
      <c r="G411" s="111">
        <f>'Copy &amp; Paste Roster Report Here'!R408</f>
        <v>0</v>
      </c>
      <c r="H411" s="113">
        <f t="shared" si="96"/>
        <v>0</v>
      </c>
      <c r="I411" s="112">
        <f>IF(F411="N",$F$5-'Copy &amp; Paste Roster Report Here'!O408,+'Copy &amp; Paste Roster Report Here'!Q408-'Copy &amp; Paste Roster Report Here'!O408)</f>
        <v>0</v>
      </c>
      <c r="J411" s="114">
        <f t="shared" si="97"/>
        <v>0</v>
      </c>
      <c r="K411" s="114">
        <f t="shared" si="98"/>
        <v>0</v>
      </c>
      <c r="L411" s="115">
        <f>'Copy &amp; Paste Roster Report Here'!F408</f>
        <v>0</v>
      </c>
      <c r="M411" s="116">
        <f t="shared" si="99"/>
        <v>0</v>
      </c>
      <c r="N411" s="117">
        <f>IF('Copy &amp; Paste Roster Report Here'!$A408='Analytical Tests'!N$7,IF($F411="Y",+$H411*N$6,0),0)</f>
        <v>0</v>
      </c>
      <c r="O411" s="117">
        <f>IF('Copy &amp; Paste Roster Report Here'!$A408='Analytical Tests'!O$7,IF($F411="Y",+$H411*O$6,0),0)</f>
        <v>0</v>
      </c>
      <c r="P411" s="117">
        <f>IF('Copy &amp; Paste Roster Report Here'!$A408='Analytical Tests'!P$7,IF($F411="Y",+$H411*P$6,0),0)</f>
        <v>0</v>
      </c>
      <c r="Q411" s="117">
        <f>IF('Copy &amp; Paste Roster Report Here'!$A408='Analytical Tests'!Q$7,IF($F411="Y",+$H411*Q$6,0),0)</f>
        <v>0</v>
      </c>
      <c r="R411" s="117">
        <f>IF('Copy &amp; Paste Roster Report Here'!$A408='Analytical Tests'!R$7,IF($F411="Y",+$H411*R$6,0),0)</f>
        <v>0</v>
      </c>
      <c r="S411" s="117">
        <f>IF('Copy &amp; Paste Roster Report Here'!$A408='Analytical Tests'!S$7,IF($F411="Y",+$H411*S$6,0),0)</f>
        <v>0</v>
      </c>
      <c r="T411" s="117">
        <f>IF('Copy &amp; Paste Roster Report Here'!$A408='Analytical Tests'!T$7,IF($F411="Y",+$H411*T$6,0),0)</f>
        <v>0</v>
      </c>
      <c r="U411" s="117">
        <f>IF('Copy &amp; Paste Roster Report Here'!$A408='Analytical Tests'!U$7,IF($F411="Y",+$H411*U$6,0),0)</f>
        <v>0</v>
      </c>
      <c r="V411" s="117">
        <f>IF('Copy &amp; Paste Roster Report Here'!$A408='Analytical Tests'!V$7,IF($F411="Y",+$H411*V$6,0),0)</f>
        <v>0</v>
      </c>
      <c r="W411" s="117">
        <f>IF('Copy &amp; Paste Roster Report Here'!$A408='Analytical Tests'!W$7,IF($F411="Y",+$H411*W$6,0),0)</f>
        <v>0</v>
      </c>
      <c r="X411" s="117">
        <f>IF('Copy &amp; Paste Roster Report Here'!$A408='Analytical Tests'!X$7,IF($F411="Y",+$H411*X$6,0),0)</f>
        <v>0</v>
      </c>
      <c r="Y411" s="117" t="b">
        <f>IF('Copy &amp; Paste Roster Report Here'!$A408='Analytical Tests'!Y$7,IF($F411="N",IF($J411&gt;=$C411,Y$6,+($I411/$D411)*Y$6),0))</f>
        <v>0</v>
      </c>
      <c r="Z411" s="117" t="b">
        <f>IF('Copy &amp; Paste Roster Report Here'!$A408='Analytical Tests'!Z$7,IF($F411="N",IF($J411&gt;=$C411,Z$6,+($I411/$D411)*Z$6),0))</f>
        <v>0</v>
      </c>
      <c r="AA411" s="117" t="b">
        <f>IF('Copy &amp; Paste Roster Report Here'!$A408='Analytical Tests'!AA$7,IF($F411="N",IF($J411&gt;=$C411,AA$6,+($I411/$D411)*AA$6),0))</f>
        <v>0</v>
      </c>
      <c r="AB411" s="117" t="b">
        <f>IF('Copy &amp; Paste Roster Report Here'!$A408='Analytical Tests'!AB$7,IF($F411="N",IF($J411&gt;=$C411,AB$6,+($I411/$D411)*AB$6),0))</f>
        <v>0</v>
      </c>
      <c r="AC411" s="117" t="b">
        <f>IF('Copy &amp; Paste Roster Report Here'!$A408='Analytical Tests'!AC$7,IF($F411="N",IF($J411&gt;=$C411,AC$6,+($I411/$D411)*AC$6),0))</f>
        <v>0</v>
      </c>
      <c r="AD411" s="117" t="b">
        <f>IF('Copy &amp; Paste Roster Report Here'!$A408='Analytical Tests'!AD$7,IF($F411="N",IF($J411&gt;=$C411,AD$6,+($I411/$D411)*AD$6),0))</f>
        <v>0</v>
      </c>
      <c r="AE411" s="117" t="b">
        <f>IF('Copy &amp; Paste Roster Report Here'!$A408='Analytical Tests'!AE$7,IF($F411="N",IF($J411&gt;=$C411,AE$6,+($I411/$D411)*AE$6),0))</f>
        <v>0</v>
      </c>
      <c r="AF411" s="117" t="b">
        <f>IF('Copy &amp; Paste Roster Report Here'!$A408='Analytical Tests'!AF$7,IF($F411="N",IF($J411&gt;=$C411,AF$6,+($I411/$D411)*AF$6),0))</f>
        <v>0</v>
      </c>
      <c r="AG411" s="117" t="b">
        <f>IF('Copy &amp; Paste Roster Report Here'!$A408='Analytical Tests'!AG$7,IF($F411="N",IF($J411&gt;=$C411,AG$6,+($I411/$D411)*AG$6),0))</f>
        <v>0</v>
      </c>
      <c r="AH411" s="117" t="b">
        <f>IF('Copy &amp; Paste Roster Report Here'!$A408='Analytical Tests'!AH$7,IF($F411="N",IF($J411&gt;=$C411,AH$6,+($I411/$D411)*AH$6),0))</f>
        <v>0</v>
      </c>
      <c r="AI411" s="117" t="b">
        <f>IF('Copy &amp; Paste Roster Report Here'!$A408='Analytical Tests'!AI$7,IF($F411="N",IF($J411&gt;=$C411,AI$6,+($I411/$D411)*AI$6),0))</f>
        <v>0</v>
      </c>
      <c r="AJ411" s="79"/>
      <c r="AK411" s="118">
        <f>IF('Copy &amp; Paste Roster Report Here'!$A408=AK$7,IF('Copy &amp; Paste Roster Report Here'!$M408="FT",1,0),0)</f>
        <v>0</v>
      </c>
      <c r="AL411" s="118">
        <f>IF('Copy &amp; Paste Roster Report Here'!$A408=AL$7,IF('Copy &amp; Paste Roster Report Here'!$M408="FT",1,0),0)</f>
        <v>0</v>
      </c>
      <c r="AM411" s="118">
        <f>IF('Copy &amp; Paste Roster Report Here'!$A408=AM$7,IF('Copy &amp; Paste Roster Report Here'!$M408="FT",1,0),0)</f>
        <v>0</v>
      </c>
      <c r="AN411" s="118">
        <f>IF('Copy &amp; Paste Roster Report Here'!$A408=AN$7,IF('Copy &amp; Paste Roster Report Here'!$M408="FT",1,0),0)</f>
        <v>0</v>
      </c>
      <c r="AO411" s="118">
        <f>IF('Copy &amp; Paste Roster Report Here'!$A408=AO$7,IF('Copy &amp; Paste Roster Report Here'!$M408="FT",1,0),0)</f>
        <v>0</v>
      </c>
      <c r="AP411" s="118">
        <f>IF('Copy &amp; Paste Roster Report Here'!$A408=AP$7,IF('Copy &amp; Paste Roster Report Here'!$M408="FT",1,0),0)</f>
        <v>0</v>
      </c>
      <c r="AQ411" s="118">
        <f>IF('Copy &amp; Paste Roster Report Here'!$A408=AQ$7,IF('Copy &amp; Paste Roster Report Here'!$M408="FT",1,0),0)</f>
        <v>0</v>
      </c>
      <c r="AR411" s="118">
        <f>IF('Copy &amp; Paste Roster Report Here'!$A408=AR$7,IF('Copy &amp; Paste Roster Report Here'!$M408="FT",1,0),0)</f>
        <v>0</v>
      </c>
      <c r="AS411" s="118">
        <f>IF('Copy &amp; Paste Roster Report Here'!$A408=AS$7,IF('Copy &amp; Paste Roster Report Here'!$M408="FT",1,0),0)</f>
        <v>0</v>
      </c>
      <c r="AT411" s="118">
        <f>IF('Copy &amp; Paste Roster Report Here'!$A408=AT$7,IF('Copy &amp; Paste Roster Report Here'!$M408="FT",1,0),0)</f>
        <v>0</v>
      </c>
      <c r="AU411" s="118">
        <f>IF('Copy &amp; Paste Roster Report Here'!$A408=AU$7,IF('Copy &amp; Paste Roster Report Here'!$M408="FT",1,0),0)</f>
        <v>0</v>
      </c>
      <c r="AV411" s="73">
        <f t="shared" si="100"/>
        <v>0</v>
      </c>
      <c r="AW411" s="119">
        <f>IF('Copy &amp; Paste Roster Report Here'!$A408=AW$7,IF('Copy &amp; Paste Roster Report Here'!$M408="HT",1,0),0)</f>
        <v>0</v>
      </c>
      <c r="AX411" s="119">
        <f>IF('Copy &amp; Paste Roster Report Here'!$A408=AX$7,IF('Copy &amp; Paste Roster Report Here'!$M408="HT",1,0),0)</f>
        <v>0</v>
      </c>
      <c r="AY411" s="119">
        <f>IF('Copy &amp; Paste Roster Report Here'!$A408=AY$7,IF('Copy &amp; Paste Roster Report Here'!$M408="HT",1,0),0)</f>
        <v>0</v>
      </c>
      <c r="AZ411" s="119">
        <f>IF('Copy &amp; Paste Roster Report Here'!$A408=AZ$7,IF('Copy &amp; Paste Roster Report Here'!$M408="HT",1,0),0)</f>
        <v>0</v>
      </c>
      <c r="BA411" s="119">
        <f>IF('Copy &amp; Paste Roster Report Here'!$A408=BA$7,IF('Copy &amp; Paste Roster Report Here'!$M408="HT",1,0),0)</f>
        <v>0</v>
      </c>
      <c r="BB411" s="119">
        <f>IF('Copy &amp; Paste Roster Report Here'!$A408=BB$7,IF('Copy &amp; Paste Roster Report Here'!$M408="HT",1,0),0)</f>
        <v>0</v>
      </c>
      <c r="BC411" s="119">
        <f>IF('Copy &amp; Paste Roster Report Here'!$A408=BC$7,IF('Copy &amp; Paste Roster Report Here'!$M408="HT",1,0),0)</f>
        <v>0</v>
      </c>
      <c r="BD411" s="119">
        <f>IF('Copy &amp; Paste Roster Report Here'!$A408=BD$7,IF('Copy &amp; Paste Roster Report Here'!$M408="HT",1,0),0)</f>
        <v>0</v>
      </c>
      <c r="BE411" s="119">
        <f>IF('Copy &amp; Paste Roster Report Here'!$A408=BE$7,IF('Copy &amp; Paste Roster Report Here'!$M408="HT",1,0),0)</f>
        <v>0</v>
      </c>
      <c r="BF411" s="119">
        <f>IF('Copy &amp; Paste Roster Report Here'!$A408=BF$7,IF('Copy &amp; Paste Roster Report Here'!$M408="HT",1,0),0)</f>
        <v>0</v>
      </c>
      <c r="BG411" s="119">
        <f>IF('Copy &amp; Paste Roster Report Here'!$A408=BG$7,IF('Copy &amp; Paste Roster Report Here'!$M408="HT",1,0),0)</f>
        <v>0</v>
      </c>
      <c r="BH411" s="73">
        <f t="shared" si="101"/>
        <v>0</v>
      </c>
      <c r="BI411" s="120">
        <f>IF('Copy &amp; Paste Roster Report Here'!$A408=BI$7,IF('Copy &amp; Paste Roster Report Here'!$M408="MT",1,0),0)</f>
        <v>0</v>
      </c>
      <c r="BJ411" s="120">
        <f>IF('Copy &amp; Paste Roster Report Here'!$A408=BJ$7,IF('Copy &amp; Paste Roster Report Here'!$M408="MT",1,0),0)</f>
        <v>0</v>
      </c>
      <c r="BK411" s="120">
        <f>IF('Copy &amp; Paste Roster Report Here'!$A408=BK$7,IF('Copy &amp; Paste Roster Report Here'!$M408="MT",1,0),0)</f>
        <v>0</v>
      </c>
      <c r="BL411" s="120">
        <f>IF('Copy &amp; Paste Roster Report Here'!$A408=BL$7,IF('Copy &amp; Paste Roster Report Here'!$M408="MT",1,0),0)</f>
        <v>0</v>
      </c>
      <c r="BM411" s="120">
        <f>IF('Copy &amp; Paste Roster Report Here'!$A408=BM$7,IF('Copy &amp; Paste Roster Report Here'!$M408="MT",1,0),0)</f>
        <v>0</v>
      </c>
      <c r="BN411" s="120">
        <f>IF('Copy &amp; Paste Roster Report Here'!$A408=BN$7,IF('Copy &amp; Paste Roster Report Here'!$M408="MT",1,0),0)</f>
        <v>0</v>
      </c>
      <c r="BO411" s="120">
        <f>IF('Copy &amp; Paste Roster Report Here'!$A408=BO$7,IF('Copy &amp; Paste Roster Report Here'!$M408="MT",1,0),0)</f>
        <v>0</v>
      </c>
      <c r="BP411" s="120">
        <f>IF('Copy &amp; Paste Roster Report Here'!$A408=BP$7,IF('Copy &amp; Paste Roster Report Here'!$M408="MT",1,0),0)</f>
        <v>0</v>
      </c>
      <c r="BQ411" s="120">
        <f>IF('Copy &amp; Paste Roster Report Here'!$A408=BQ$7,IF('Copy &amp; Paste Roster Report Here'!$M408="MT",1,0),0)</f>
        <v>0</v>
      </c>
      <c r="BR411" s="120">
        <f>IF('Copy &amp; Paste Roster Report Here'!$A408=BR$7,IF('Copy &amp; Paste Roster Report Here'!$M408="MT",1,0),0)</f>
        <v>0</v>
      </c>
      <c r="BS411" s="120">
        <f>IF('Copy &amp; Paste Roster Report Here'!$A408=BS$7,IF('Copy &amp; Paste Roster Report Here'!$M408="MT",1,0),0)</f>
        <v>0</v>
      </c>
      <c r="BT411" s="73">
        <f t="shared" si="102"/>
        <v>0</v>
      </c>
      <c r="BU411" s="121">
        <f>IF('Copy &amp; Paste Roster Report Here'!$A408=BU$7,IF('Copy &amp; Paste Roster Report Here'!$M408="fy",1,0),0)</f>
        <v>0</v>
      </c>
      <c r="BV411" s="121">
        <f>IF('Copy &amp; Paste Roster Report Here'!$A408=BV$7,IF('Copy &amp; Paste Roster Report Here'!$M408="fy",1,0),0)</f>
        <v>0</v>
      </c>
      <c r="BW411" s="121">
        <f>IF('Copy &amp; Paste Roster Report Here'!$A408=BW$7,IF('Copy &amp; Paste Roster Report Here'!$M408="fy",1,0),0)</f>
        <v>0</v>
      </c>
      <c r="BX411" s="121">
        <f>IF('Copy &amp; Paste Roster Report Here'!$A408=BX$7,IF('Copy &amp; Paste Roster Report Here'!$M408="fy",1,0),0)</f>
        <v>0</v>
      </c>
      <c r="BY411" s="121">
        <f>IF('Copy &amp; Paste Roster Report Here'!$A408=BY$7,IF('Copy &amp; Paste Roster Report Here'!$M408="fy",1,0),0)</f>
        <v>0</v>
      </c>
      <c r="BZ411" s="121">
        <f>IF('Copy &amp; Paste Roster Report Here'!$A408=BZ$7,IF('Copy &amp; Paste Roster Report Here'!$M408="fy",1,0),0)</f>
        <v>0</v>
      </c>
      <c r="CA411" s="121">
        <f>IF('Copy &amp; Paste Roster Report Here'!$A408=CA$7,IF('Copy &amp; Paste Roster Report Here'!$M408="fy",1,0),0)</f>
        <v>0</v>
      </c>
      <c r="CB411" s="121">
        <f>IF('Copy &amp; Paste Roster Report Here'!$A408=CB$7,IF('Copy &amp; Paste Roster Report Here'!$M408="fy",1,0),0)</f>
        <v>0</v>
      </c>
      <c r="CC411" s="121">
        <f>IF('Copy &amp; Paste Roster Report Here'!$A408=CC$7,IF('Copy &amp; Paste Roster Report Here'!$M408="fy",1,0),0)</f>
        <v>0</v>
      </c>
      <c r="CD411" s="121">
        <f>IF('Copy &amp; Paste Roster Report Here'!$A408=CD$7,IF('Copy &amp; Paste Roster Report Here'!$M408="fy",1,0),0)</f>
        <v>0</v>
      </c>
      <c r="CE411" s="121">
        <f>IF('Copy &amp; Paste Roster Report Here'!$A408=CE$7,IF('Copy &amp; Paste Roster Report Here'!$M408="fy",1,0),0)</f>
        <v>0</v>
      </c>
      <c r="CF411" s="73">
        <f t="shared" si="103"/>
        <v>0</v>
      </c>
      <c r="CG411" s="122">
        <f>IF('Copy &amp; Paste Roster Report Here'!$A408=CG$7,IF('Copy &amp; Paste Roster Report Here'!$M408="RH",1,0),0)</f>
        <v>0</v>
      </c>
      <c r="CH411" s="122">
        <f>IF('Copy &amp; Paste Roster Report Here'!$A408=CH$7,IF('Copy &amp; Paste Roster Report Here'!$M408="RH",1,0),0)</f>
        <v>0</v>
      </c>
      <c r="CI411" s="122">
        <f>IF('Copy &amp; Paste Roster Report Here'!$A408=CI$7,IF('Copy &amp; Paste Roster Report Here'!$M408="RH",1,0),0)</f>
        <v>0</v>
      </c>
      <c r="CJ411" s="122">
        <f>IF('Copy &amp; Paste Roster Report Here'!$A408=CJ$7,IF('Copy &amp; Paste Roster Report Here'!$M408="RH",1,0),0)</f>
        <v>0</v>
      </c>
      <c r="CK411" s="122">
        <f>IF('Copy &amp; Paste Roster Report Here'!$A408=CK$7,IF('Copy &amp; Paste Roster Report Here'!$M408="RH",1,0),0)</f>
        <v>0</v>
      </c>
      <c r="CL411" s="122">
        <f>IF('Copy &amp; Paste Roster Report Here'!$A408=CL$7,IF('Copy &amp; Paste Roster Report Here'!$M408="RH",1,0),0)</f>
        <v>0</v>
      </c>
      <c r="CM411" s="122">
        <f>IF('Copy &amp; Paste Roster Report Here'!$A408=CM$7,IF('Copy &amp; Paste Roster Report Here'!$M408="RH",1,0),0)</f>
        <v>0</v>
      </c>
      <c r="CN411" s="122">
        <f>IF('Copy &amp; Paste Roster Report Here'!$A408=CN$7,IF('Copy &amp; Paste Roster Report Here'!$M408="RH",1,0),0)</f>
        <v>0</v>
      </c>
      <c r="CO411" s="122">
        <f>IF('Copy &amp; Paste Roster Report Here'!$A408=CO$7,IF('Copy &amp; Paste Roster Report Here'!$M408="RH",1,0),0)</f>
        <v>0</v>
      </c>
      <c r="CP411" s="122">
        <f>IF('Copy &amp; Paste Roster Report Here'!$A408=CP$7,IF('Copy &amp; Paste Roster Report Here'!$M408="RH",1,0),0)</f>
        <v>0</v>
      </c>
      <c r="CQ411" s="122">
        <f>IF('Copy &amp; Paste Roster Report Here'!$A408=CQ$7,IF('Copy &amp; Paste Roster Report Here'!$M408="RH",1,0),0)</f>
        <v>0</v>
      </c>
      <c r="CR411" s="73">
        <f t="shared" si="104"/>
        <v>0</v>
      </c>
      <c r="CS411" s="123">
        <f>IF('Copy &amp; Paste Roster Report Here'!$A408=CS$7,IF('Copy &amp; Paste Roster Report Here'!$M408="QT",1,0),0)</f>
        <v>0</v>
      </c>
      <c r="CT411" s="123">
        <f>IF('Copy &amp; Paste Roster Report Here'!$A408=CT$7,IF('Copy &amp; Paste Roster Report Here'!$M408="QT",1,0),0)</f>
        <v>0</v>
      </c>
      <c r="CU411" s="123">
        <f>IF('Copy &amp; Paste Roster Report Here'!$A408=CU$7,IF('Copy &amp; Paste Roster Report Here'!$M408="QT",1,0),0)</f>
        <v>0</v>
      </c>
      <c r="CV411" s="123">
        <f>IF('Copy &amp; Paste Roster Report Here'!$A408=CV$7,IF('Copy &amp; Paste Roster Report Here'!$M408="QT",1,0),0)</f>
        <v>0</v>
      </c>
      <c r="CW411" s="123">
        <f>IF('Copy &amp; Paste Roster Report Here'!$A408=CW$7,IF('Copy &amp; Paste Roster Report Here'!$M408="QT",1,0),0)</f>
        <v>0</v>
      </c>
      <c r="CX411" s="123">
        <f>IF('Copy &amp; Paste Roster Report Here'!$A408=CX$7,IF('Copy &amp; Paste Roster Report Here'!$M408="QT",1,0),0)</f>
        <v>0</v>
      </c>
      <c r="CY411" s="123">
        <f>IF('Copy &amp; Paste Roster Report Here'!$A408=CY$7,IF('Copy &amp; Paste Roster Report Here'!$M408="QT",1,0),0)</f>
        <v>0</v>
      </c>
      <c r="CZ411" s="123">
        <f>IF('Copy &amp; Paste Roster Report Here'!$A408=CZ$7,IF('Copy &amp; Paste Roster Report Here'!$M408="QT",1,0),0)</f>
        <v>0</v>
      </c>
      <c r="DA411" s="123">
        <f>IF('Copy &amp; Paste Roster Report Here'!$A408=DA$7,IF('Copy &amp; Paste Roster Report Here'!$M408="QT",1,0),0)</f>
        <v>0</v>
      </c>
      <c r="DB411" s="123">
        <f>IF('Copy &amp; Paste Roster Report Here'!$A408=DB$7,IF('Copy &amp; Paste Roster Report Here'!$M408="QT",1,0),0)</f>
        <v>0</v>
      </c>
      <c r="DC411" s="123">
        <f>IF('Copy &amp; Paste Roster Report Here'!$A408=DC$7,IF('Copy &amp; Paste Roster Report Here'!$M408="QT",1,0),0)</f>
        <v>0</v>
      </c>
      <c r="DD411" s="73">
        <f t="shared" si="105"/>
        <v>0</v>
      </c>
      <c r="DE411" s="124">
        <f>IF('Copy &amp; Paste Roster Report Here'!$A408=DE$7,IF('Copy &amp; Paste Roster Report Here'!$M408="xxxxxxxxxxx",1,0),0)</f>
        <v>0</v>
      </c>
      <c r="DF411" s="124">
        <f>IF('Copy &amp; Paste Roster Report Here'!$A408=DF$7,IF('Copy &amp; Paste Roster Report Here'!$M408="xxxxxxxxxxx",1,0),0)</f>
        <v>0</v>
      </c>
      <c r="DG411" s="124">
        <f>IF('Copy &amp; Paste Roster Report Here'!$A408=DG$7,IF('Copy &amp; Paste Roster Report Here'!$M408="xxxxxxxxxxx",1,0),0)</f>
        <v>0</v>
      </c>
      <c r="DH411" s="124">
        <f>IF('Copy &amp; Paste Roster Report Here'!$A408=DH$7,IF('Copy &amp; Paste Roster Report Here'!$M408="xxxxxxxxxxx",1,0),0)</f>
        <v>0</v>
      </c>
      <c r="DI411" s="124">
        <f>IF('Copy &amp; Paste Roster Report Here'!$A408=DI$7,IF('Copy &amp; Paste Roster Report Here'!$M408="xxxxxxxxxxx",1,0),0)</f>
        <v>0</v>
      </c>
      <c r="DJ411" s="124">
        <f>IF('Copy &amp; Paste Roster Report Here'!$A408=DJ$7,IF('Copy &amp; Paste Roster Report Here'!$M408="xxxxxxxxxxx",1,0),0)</f>
        <v>0</v>
      </c>
      <c r="DK411" s="124">
        <f>IF('Copy &amp; Paste Roster Report Here'!$A408=DK$7,IF('Copy &amp; Paste Roster Report Here'!$M408="xxxxxxxxxxx",1,0),0)</f>
        <v>0</v>
      </c>
      <c r="DL411" s="124">
        <f>IF('Copy &amp; Paste Roster Report Here'!$A408=DL$7,IF('Copy &amp; Paste Roster Report Here'!$M408="xxxxxxxxxxx",1,0),0)</f>
        <v>0</v>
      </c>
      <c r="DM411" s="124">
        <f>IF('Copy &amp; Paste Roster Report Here'!$A408=DM$7,IF('Copy &amp; Paste Roster Report Here'!$M408="xxxxxxxxxxx",1,0),0)</f>
        <v>0</v>
      </c>
      <c r="DN411" s="124">
        <f>IF('Copy &amp; Paste Roster Report Here'!$A408=DN$7,IF('Copy &amp; Paste Roster Report Here'!$M408="xxxxxxxxxxx",1,0),0)</f>
        <v>0</v>
      </c>
      <c r="DO411" s="124">
        <f>IF('Copy &amp; Paste Roster Report Here'!$A408=DO$7,IF('Copy &amp; Paste Roster Report Here'!$M408="xxxxxxxxxxx",1,0),0)</f>
        <v>0</v>
      </c>
      <c r="DP411" s="125">
        <f t="shared" si="106"/>
        <v>0</v>
      </c>
      <c r="DQ411" s="126">
        <f t="shared" si="107"/>
        <v>0</v>
      </c>
    </row>
    <row r="412" spans="1:121" x14ac:dyDescent="0.2">
      <c r="A412" s="111">
        <f t="shared" si="93"/>
        <v>0</v>
      </c>
      <c r="B412" s="111">
        <f t="shared" si="94"/>
        <v>0</v>
      </c>
      <c r="C412" s="112">
        <f>+('Copy &amp; Paste Roster Report Here'!$P409-'Copy &amp; Paste Roster Report Here'!$O409)/30</f>
        <v>0</v>
      </c>
      <c r="D412" s="112">
        <f>+('Copy &amp; Paste Roster Report Here'!$P409-'Copy &amp; Paste Roster Report Here'!$O409)</f>
        <v>0</v>
      </c>
      <c r="E412" s="111">
        <f>'Copy &amp; Paste Roster Report Here'!N409</f>
        <v>0</v>
      </c>
      <c r="F412" s="111" t="str">
        <f t="shared" si="95"/>
        <v>N</v>
      </c>
      <c r="G412" s="111">
        <f>'Copy &amp; Paste Roster Report Here'!R409</f>
        <v>0</v>
      </c>
      <c r="H412" s="113">
        <f t="shared" si="96"/>
        <v>0</v>
      </c>
      <c r="I412" s="112">
        <f>IF(F412="N",$F$5-'Copy &amp; Paste Roster Report Here'!O409,+'Copy &amp; Paste Roster Report Here'!Q409-'Copy &amp; Paste Roster Report Here'!O409)</f>
        <v>0</v>
      </c>
      <c r="J412" s="114">
        <f t="shared" si="97"/>
        <v>0</v>
      </c>
      <c r="K412" s="114">
        <f t="shared" si="98"/>
        <v>0</v>
      </c>
      <c r="L412" s="115">
        <f>'Copy &amp; Paste Roster Report Here'!F409</f>
        <v>0</v>
      </c>
      <c r="M412" s="116">
        <f t="shared" si="99"/>
        <v>0</v>
      </c>
      <c r="N412" s="117">
        <f>IF('Copy &amp; Paste Roster Report Here'!$A409='Analytical Tests'!N$7,IF($F412="Y",+$H412*N$6,0),0)</f>
        <v>0</v>
      </c>
      <c r="O412" s="117">
        <f>IF('Copy &amp; Paste Roster Report Here'!$A409='Analytical Tests'!O$7,IF($F412="Y",+$H412*O$6,0),0)</f>
        <v>0</v>
      </c>
      <c r="P412" s="117">
        <f>IF('Copy &amp; Paste Roster Report Here'!$A409='Analytical Tests'!P$7,IF($F412="Y",+$H412*P$6,0),0)</f>
        <v>0</v>
      </c>
      <c r="Q412" s="117">
        <f>IF('Copy &amp; Paste Roster Report Here'!$A409='Analytical Tests'!Q$7,IF($F412="Y",+$H412*Q$6,0),0)</f>
        <v>0</v>
      </c>
      <c r="R412" s="117">
        <f>IF('Copy &amp; Paste Roster Report Here'!$A409='Analytical Tests'!R$7,IF($F412="Y",+$H412*R$6,0),0)</f>
        <v>0</v>
      </c>
      <c r="S412" s="117">
        <f>IF('Copy &amp; Paste Roster Report Here'!$A409='Analytical Tests'!S$7,IF($F412="Y",+$H412*S$6,0),0)</f>
        <v>0</v>
      </c>
      <c r="T412" s="117">
        <f>IF('Copy &amp; Paste Roster Report Here'!$A409='Analytical Tests'!T$7,IF($F412="Y",+$H412*T$6,0),0)</f>
        <v>0</v>
      </c>
      <c r="U412" s="117">
        <f>IF('Copy &amp; Paste Roster Report Here'!$A409='Analytical Tests'!U$7,IF($F412="Y",+$H412*U$6,0),0)</f>
        <v>0</v>
      </c>
      <c r="V412" s="117">
        <f>IF('Copy &amp; Paste Roster Report Here'!$A409='Analytical Tests'!V$7,IF($F412="Y",+$H412*V$6,0),0)</f>
        <v>0</v>
      </c>
      <c r="W412" s="117">
        <f>IF('Copy &amp; Paste Roster Report Here'!$A409='Analytical Tests'!W$7,IF($F412="Y",+$H412*W$6,0),0)</f>
        <v>0</v>
      </c>
      <c r="X412" s="117">
        <f>IF('Copy &amp; Paste Roster Report Here'!$A409='Analytical Tests'!X$7,IF($F412="Y",+$H412*X$6,0),0)</f>
        <v>0</v>
      </c>
      <c r="Y412" s="117" t="b">
        <f>IF('Copy &amp; Paste Roster Report Here'!$A409='Analytical Tests'!Y$7,IF($F412="N",IF($J412&gt;=$C412,Y$6,+($I412/$D412)*Y$6),0))</f>
        <v>0</v>
      </c>
      <c r="Z412" s="117" t="b">
        <f>IF('Copy &amp; Paste Roster Report Here'!$A409='Analytical Tests'!Z$7,IF($F412="N",IF($J412&gt;=$C412,Z$6,+($I412/$D412)*Z$6),0))</f>
        <v>0</v>
      </c>
      <c r="AA412" s="117" t="b">
        <f>IF('Copy &amp; Paste Roster Report Here'!$A409='Analytical Tests'!AA$7,IF($F412="N",IF($J412&gt;=$C412,AA$6,+($I412/$D412)*AA$6),0))</f>
        <v>0</v>
      </c>
      <c r="AB412" s="117" t="b">
        <f>IF('Copy &amp; Paste Roster Report Here'!$A409='Analytical Tests'!AB$7,IF($F412="N",IF($J412&gt;=$C412,AB$6,+($I412/$D412)*AB$6),0))</f>
        <v>0</v>
      </c>
      <c r="AC412" s="117" t="b">
        <f>IF('Copy &amp; Paste Roster Report Here'!$A409='Analytical Tests'!AC$7,IF($F412="N",IF($J412&gt;=$C412,AC$6,+($I412/$D412)*AC$6),0))</f>
        <v>0</v>
      </c>
      <c r="AD412" s="117" t="b">
        <f>IF('Copy &amp; Paste Roster Report Here'!$A409='Analytical Tests'!AD$7,IF($F412="N",IF($J412&gt;=$C412,AD$6,+($I412/$D412)*AD$6),0))</f>
        <v>0</v>
      </c>
      <c r="AE412" s="117" t="b">
        <f>IF('Copy &amp; Paste Roster Report Here'!$A409='Analytical Tests'!AE$7,IF($F412="N",IF($J412&gt;=$C412,AE$6,+($I412/$D412)*AE$6),0))</f>
        <v>0</v>
      </c>
      <c r="AF412" s="117" t="b">
        <f>IF('Copy &amp; Paste Roster Report Here'!$A409='Analytical Tests'!AF$7,IF($F412="N",IF($J412&gt;=$C412,AF$6,+($I412/$D412)*AF$6),0))</f>
        <v>0</v>
      </c>
      <c r="AG412" s="117" t="b">
        <f>IF('Copy &amp; Paste Roster Report Here'!$A409='Analytical Tests'!AG$7,IF($F412="N",IF($J412&gt;=$C412,AG$6,+($I412/$D412)*AG$6),0))</f>
        <v>0</v>
      </c>
      <c r="AH412" s="117" t="b">
        <f>IF('Copy &amp; Paste Roster Report Here'!$A409='Analytical Tests'!AH$7,IF($F412="N",IF($J412&gt;=$C412,AH$6,+($I412/$D412)*AH$6),0))</f>
        <v>0</v>
      </c>
      <c r="AI412" s="117" t="b">
        <f>IF('Copy &amp; Paste Roster Report Here'!$A409='Analytical Tests'!AI$7,IF($F412="N",IF($J412&gt;=$C412,AI$6,+($I412/$D412)*AI$6),0))</f>
        <v>0</v>
      </c>
      <c r="AJ412" s="79"/>
      <c r="AK412" s="118">
        <f>IF('Copy &amp; Paste Roster Report Here'!$A409=AK$7,IF('Copy &amp; Paste Roster Report Here'!$M409="FT",1,0),0)</f>
        <v>0</v>
      </c>
      <c r="AL412" s="118">
        <f>IF('Copy &amp; Paste Roster Report Here'!$A409=AL$7,IF('Copy &amp; Paste Roster Report Here'!$M409="FT",1,0),0)</f>
        <v>0</v>
      </c>
      <c r="AM412" s="118">
        <f>IF('Copy &amp; Paste Roster Report Here'!$A409=AM$7,IF('Copy &amp; Paste Roster Report Here'!$M409="FT",1,0),0)</f>
        <v>0</v>
      </c>
      <c r="AN412" s="118">
        <f>IF('Copy &amp; Paste Roster Report Here'!$A409=AN$7,IF('Copy &amp; Paste Roster Report Here'!$M409="FT",1,0),0)</f>
        <v>0</v>
      </c>
      <c r="AO412" s="118">
        <f>IF('Copy &amp; Paste Roster Report Here'!$A409=AO$7,IF('Copy &amp; Paste Roster Report Here'!$M409="FT",1,0),0)</f>
        <v>0</v>
      </c>
      <c r="AP412" s="118">
        <f>IF('Copy &amp; Paste Roster Report Here'!$A409=AP$7,IF('Copy &amp; Paste Roster Report Here'!$M409="FT",1,0),0)</f>
        <v>0</v>
      </c>
      <c r="AQ412" s="118">
        <f>IF('Copy &amp; Paste Roster Report Here'!$A409=AQ$7,IF('Copy &amp; Paste Roster Report Here'!$M409="FT",1,0),0)</f>
        <v>0</v>
      </c>
      <c r="AR412" s="118">
        <f>IF('Copy &amp; Paste Roster Report Here'!$A409=AR$7,IF('Copy &amp; Paste Roster Report Here'!$M409="FT",1,0),0)</f>
        <v>0</v>
      </c>
      <c r="AS412" s="118">
        <f>IF('Copy &amp; Paste Roster Report Here'!$A409=AS$7,IF('Copy &amp; Paste Roster Report Here'!$M409="FT",1,0),0)</f>
        <v>0</v>
      </c>
      <c r="AT412" s="118">
        <f>IF('Copy &amp; Paste Roster Report Here'!$A409=AT$7,IF('Copy &amp; Paste Roster Report Here'!$M409="FT",1,0),0)</f>
        <v>0</v>
      </c>
      <c r="AU412" s="118">
        <f>IF('Copy &amp; Paste Roster Report Here'!$A409=AU$7,IF('Copy &amp; Paste Roster Report Here'!$M409="FT",1,0),0)</f>
        <v>0</v>
      </c>
      <c r="AV412" s="73">
        <f t="shared" si="100"/>
        <v>0</v>
      </c>
      <c r="AW412" s="119">
        <f>IF('Copy &amp; Paste Roster Report Here'!$A409=AW$7,IF('Copy &amp; Paste Roster Report Here'!$M409="HT",1,0),0)</f>
        <v>0</v>
      </c>
      <c r="AX412" s="119">
        <f>IF('Copy &amp; Paste Roster Report Here'!$A409=AX$7,IF('Copy &amp; Paste Roster Report Here'!$M409="HT",1,0),0)</f>
        <v>0</v>
      </c>
      <c r="AY412" s="119">
        <f>IF('Copy &amp; Paste Roster Report Here'!$A409=AY$7,IF('Copy &amp; Paste Roster Report Here'!$M409="HT",1,0),0)</f>
        <v>0</v>
      </c>
      <c r="AZ412" s="119">
        <f>IF('Copy &amp; Paste Roster Report Here'!$A409=AZ$7,IF('Copy &amp; Paste Roster Report Here'!$M409="HT",1,0),0)</f>
        <v>0</v>
      </c>
      <c r="BA412" s="119">
        <f>IF('Copy &amp; Paste Roster Report Here'!$A409=BA$7,IF('Copy &amp; Paste Roster Report Here'!$M409="HT",1,0),0)</f>
        <v>0</v>
      </c>
      <c r="BB412" s="119">
        <f>IF('Copy &amp; Paste Roster Report Here'!$A409=BB$7,IF('Copy &amp; Paste Roster Report Here'!$M409="HT",1,0),0)</f>
        <v>0</v>
      </c>
      <c r="BC412" s="119">
        <f>IF('Copy &amp; Paste Roster Report Here'!$A409=BC$7,IF('Copy &amp; Paste Roster Report Here'!$M409="HT",1,0),0)</f>
        <v>0</v>
      </c>
      <c r="BD412" s="119">
        <f>IF('Copy &amp; Paste Roster Report Here'!$A409=BD$7,IF('Copy &amp; Paste Roster Report Here'!$M409="HT",1,0),0)</f>
        <v>0</v>
      </c>
      <c r="BE412" s="119">
        <f>IF('Copy &amp; Paste Roster Report Here'!$A409=BE$7,IF('Copy &amp; Paste Roster Report Here'!$M409="HT",1,0),0)</f>
        <v>0</v>
      </c>
      <c r="BF412" s="119">
        <f>IF('Copy &amp; Paste Roster Report Here'!$A409=BF$7,IF('Copy &amp; Paste Roster Report Here'!$M409="HT",1,0),0)</f>
        <v>0</v>
      </c>
      <c r="BG412" s="119">
        <f>IF('Copy &amp; Paste Roster Report Here'!$A409=BG$7,IF('Copy &amp; Paste Roster Report Here'!$M409="HT",1,0),0)</f>
        <v>0</v>
      </c>
      <c r="BH412" s="73">
        <f t="shared" si="101"/>
        <v>0</v>
      </c>
      <c r="BI412" s="120">
        <f>IF('Copy &amp; Paste Roster Report Here'!$A409=BI$7,IF('Copy &amp; Paste Roster Report Here'!$M409="MT",1,0),0)</f>
        <v>0</v>
      </c>
      <c r="BJ412" s="120">
        <f>IF('Copy &amp; Paste Roster Report Here'!$A409=BJ$7,IF('Copy &amp; Paste Roster Report Here'!$M409="MT",1,0),0)</f>
        <v>0</v>
      </c>
      <c r="BK412" s="120">
        <f>IF('Copy &amp; Paste Roster Report Here'!$A409=BK$7,IF('Copy &amp; Paste Roster Report Here'!$M409="MT",1,0),0)</f>
        <v>0</v>
      </c>
      <c r="BL412" s="120">
        <f>IF('Copy &amp; Paste Roster Report Here'!$A409=BL$7,IF('Copy &amp; Paste Roster Report Here'!$M409="MT",1,0),0)</f>
        <v>0</v>
      </c>
      <c r="BM412" s="120">
        <f>IF('Copy &amp; Paste Roster Report Here'!$A409=BM$7,IF('Copy &amp; Paste Roster Report Here'!$M409="MT",1,0),0)</f>
        <v>0</v>
      </c>
      <c r="BN412" s="120">
        <f>IF('Copy &amp; Paste Roster Report Here'!$A409=BN$7,IF('Copy &amp; Paste Roster Report Here'!$M409="MT",1,0),0)</f>
        <v>0</v>
      </c>
      <c r="BO412" s="120">
        <f>IF('Copy &amp; Paste Roster Report Here'!$A409=BO$7,IF('Copy &amp; Paste Roster Report Here'!$M409="MT",1,0),0)</f>
        <v>0</v>
      </c>
      <c r="BP412" s="120">
        <f>IF('Copy &amp; Paste Roster Report Here'!$A409=BP$7,IF('Copy &amp; Paste Roster Report Here'!$M409="MT",1,0),0)</f>
        <v>0</v>
      </c>
      <c r="BQ412" s="120">
        <f>IF('Copy &amp; Paste Roster Report Here'!$A409=BQ$7,IF('Copy &amp; Paste Roster Report Here'!$M409="MT",1,0),0)</f>
        <v>0</v>
      </c>
      <c r="BR412" s="120">
        <f>IF('Copy &amp; Paste Roster Report Here'!$A409=BR$7,IF('Copy &amp; Paste Roster Report Here'!$M409="MT",1,0),0)</f>
        <v>0</v>
      </c>
      <c r="BS412" s="120">
        <f>IF('Copy &amp; Paste Roster Report Here'!$A409=BS$7,IF('Copy &amp; Paste Roster Report Here'!$M409="MT",1,0),0)</f>
        <v>0</v>
      </c>
      <c r="BT412" s="73">
        <f t="shared" si="102"/>
        <v>0</v>
      </c>
      <c r="BU412" s="121">
        <f>IF('Copy &amp; Paste Roster Report Here'!$A409=BU$7,IF('Copy &amp; Paste Roster Report Here'!$M409="fy",1,0),0)</f>
        <v>0</v>
      </c>
      <c r="BV412" s="121">
        <f>IF('Copy &amp; Paste Roster Report Here'!$A409=BV$7,IF('Copy &amp; Paste Roster Report Here'!$M409="fy",1,0),0)</f>
        <v>0</v>
      </c>
      <c r="BW412" s="121">
        <f>IF('Copy &amp; Paste Roster Report Here'!$A409=BW$7,IF('Copy &amp; Paste Roster Report Here'!$M409="fy",1,0),0)</f>
        <v>0</v>
      </c>
      <c r="BX412" s="121">
        <f>IF('Copy &amp; Paste Roster Report Here'!$A409=BX$7,IF('Copy &amp; Paste Roster Report Here'!$M409="fy",1,0),0)</f>
        <v>0</v>
      </c>
      <c r="BY412" s="121">
        <f>IF('Copy &amp; Paste Roster Report Here'!$A409=BY$7,IF('Copy &amp; Paste Roster Report Here'!$M409="fy",1,0),0)</f>
        <v>0</v>
      </c>
      <c r="BZ412" s="121">
        <f>IF('Copy &amp; Paste Roster Report Here'!$A409=BZ$7,IF('Copy &amp; Paste Roster Report Here'!$M409="fy",1,0),0)</f>
        <v>0</v>
      </c>
      <c r="CA412" s="121">
        <f>IF('Copy &amp; Paste Roster Report Here'!$A409=CA$7,IF('Copy &amp; Paste Roster Report Here'!$M409="fy",1,0),0)</f>
        <v>0</v>
      </c>
      <c r="CB412" s="121">
        <f>IF('Copy &amp; Paste Roster Report Here'!$A409=CB$7,IF('Copy &amp; Paste Roster Report Here'!$M409="fy",1,0),0)</f>
        <v>0</v>
      </c>
      <c r="CC412" s="121">
        <f>IF('Copy &amp; Paste Roster Report Here'!$A409=CC$7,IF('Copy &amp; Paste Roster Report Here'!$M409="fy",1,0),0)</f>
        <v>0</v>
      </c>
      <c r="CD412" s="121">
        <f>IF('Copy &amp; Paste Roster Report Here'!$A409=CD$7,IF('Copy &amp; Paste Roster Report Here'!$M409="fy",1,0),0)</f>
        <v>0</v>
      </c>
      <c r="CE412" s="121">
        <f>IF('Copy &amp; Paste Roster Report Here'!$A409=CE$7,IF('Copy &amp; Paste Roster Report Here'!$M409="fy",1,0),0)</f>
        <v>0</v>
      </c>
      <c r="CF412" s="73">
        <f t="shared" si="103"/>
        <v>0</v>
      </c>
      <c r="CG412" s="122">
        <f>IF('Copy &amp; Paste Roster Report Here'!$A409=CG$7,IF('Copy &amp; Paste Roster Report Here'!$M409="RH",1,0),0)</f>
        <v>0</v>
      </c>
      <c r="CH412" s="122">
        <f>IF('Copy &amp; Paste Roster Report Here'!$A409=CH$7,IF('Copy &amp; Paste Roster Report Here'!$M409="RH",1,0),0)</f>
        <v>0</v>
      </c>
      <c r="CI412" s="122">
        <f>IF('Copy &amp; Paste Roster Report Here'!$A409=CI$7,IF('Copy &amp; Paste Roster Report Here'!$M409="RH",1,0),0)</f>
        <v>0</v>
      </c>
      <c r="CJ412" s="122">
        <f>IF('Copy &amp; Paste Roster Report Here'!$A409=CJ$7,IF('Copy &amp; Paste Roster Report Here'!$M409="RH",1,0),0)</f>
        <v>0</v>
      </c>
      <c r="CK412" s="122">
        <f>IF('Copy &amp; Paste Roster Report Here'!$A409=CK$7,IF('Copy &amp; Paste Roster Report Here'!$M409="RH",1,0),0)</f>
        <v>0</v>
      </c>
      <c r="CL412" s="122">
        <f>IF('Copy &amp; Paste Roster Report Here'!$A409=CL$7,IF('Copy &amp; Paste Roster Report Here'!$M409="RH",1,0),0)</f>
        <v>0</v>
      </c>
      <c r="CM412" s="122">
        <f>IF('Copy &amp; Paste Roster Report Here'!$A409=CM$7,IF('Copy &amp; Paste Roster Report Here'!$M409="RH",1,0),0)</f>
        <v>0</v>
      </c>
      <c r="CN412" s="122">
        <f>IF('Copy &amp; Paste Roster Report Here'!$A409=CN$7,IF('Copy &amp; Paste Roster Report Here'!$M409="RH",1,0),0)</f>
        <v>0</v>
      </c>
      <c r="CO412" s="122">
        <f>IF('Copy &amp; Paste Roster Report Here'!$A409=CO$7,IF('Copy &amp; Paste Roster Report Here'!$M409="RH",1,0),0)</f>
        <v>0</v>
      </c>
      <c r="CP412" s="122">
        <f>IF('Copy &amp; Paste Roster Report Here'!$A409=CP$7,IF('Copy &amp; Paste Roster Report Here'!$M409="RH",1,0),0)</f>
        <v>0</v>
      </c>
      <c r="CQ412" s="122">
        <f>IF('Copy &amp; Paste Roster Report Here'!$A409=CQ$7,IF('Copy &amp; Paste Roster Report Here'!$M409="RH",1,0),0)</f>
        <v>0</v>
      </c>
      <c r="CR412" s="73">
        <f t="shared" si="104"/>
        <v>0</v>
      </c>
      <c r="CS412" s="123">
        <f>IF('Copy &amp; Paste Roster Report Here'!$A409=CS$7,IF('Copy &amp; Paste Roster Report Here'!$M409="QT",1,0),0)</f>
        <v>0</v>
      </c>
      <c r="CT412" s="123">
        <f>IF('Copy &amp; Paste Roster Report Here'!$A409=CT$7,IF('Copy &amp; Paste Roster Report Here'!$M409="QT",1,0),0)</f>
        <v>0</v>
      </c>
      <c r="CU412" s="123">
        <f>IF('Copy &amp; Paste Roster Report Here'!$A409=CU$7,IF('Copy &amp; Paste Roster Report Here'!$M409="QT",1,0),0)</f>
        <v>0</v>
      </c>
      <c r="CV412" s="123">
        <f>IF('Copy &amp; Paste Roster Report Here'!$A409=CV$7,IF('Copy &amp; Paste Roster Report Here'!$M409="QT",1,0),0)</f>
        <v>0</v>
      </c>
      <c r="CW412" s="123">
        <f>IF('Copy &amp; Paste Roster Report Here'!$A409=CW$7,IF('Copy &amp; Paste Roster Report Here'!$M409="QT",1,0),0)</f>
        <v>0</v>
      </c>
      <c r="CX412" s="123">
        <f>IF('Copy &amp; Paste Roster Report Here'!$A409=CX$7,IF('Copy &amp; Paste Roster Report Here'!$M409="QT",1,0),0)</f>
        <v>0</v>
      </c>
      <c r="CY412" s="123">
        <f>IF('Copy &amp; Paste Roster Report Here'!$A409=CY$7,IF('Copy &amp; Paste Roster Report Here'!$M409="QT",1,0),0)</f>
        <v>0</v>
      </c>
      <c r="CZ412" s="123">
        <f>IF('Copy &amp; Paste Roster Report Here'!$A409=CZ$7,IF('Copy &amp; Paste Roster Report Here'!$M409="QT",1,0),0)</f>
        <v>0</v>
      </c>
      <c r="DA412" s="123">
        <f>IF('Copy &amp; Paste Roster Report Here'!$A409=DA$7,IF('Copy &amp; Paste Roster Report Here'!$M409="QT",1,0),0)</f>
        <v>0</v>
      </c>
      <c r="DB412" s="123">
        <f>IF('Copy &amp; Paste Roster Report Here'!$A409=DB$7,IF('Copy &amp; Paste Roster Report Here'!$M409="QT",1,0),0)</f>
        <v>0</v>
      </c>
      <c r="DC412" s="123">
        <f>IF('Copy &amp; Paste Roster Report Here'!$A409=DC$7,IF('Copy &amp; Paste Roster Report Here'!$M409="QT",1,0),0)</f>
        <v>0</v>
      </c>
      <c r="DD412" s="73">
        <f t="shared" si="105"/>
        <v>0</v>
      </c>
      <c r="DE412" s="124">
        <f>IF('Copy &amp; Paste Roster Report Here'!$A409=DE$7,IF('Copy &amp; Paste Roster Report Here'!$M409="xxxxxxxxxxx",1,0),0)</f>
        <v>0</v>
      </c>
      <c r="DF412" s="124">
        <f>IF('Copy &amp; Paste Roster Report Here'!$A409=DF$7,IF('Copy &amp; Paste Roster Report Here'!$M409="xxxxxxxxxxx",1,0),0)</f>
        <v>0</v>
      </c>
      <c r="DG412" s="124">
        <f>IF('Copy &amp; Paste Roster Report Here'!$A409=DG$7,IF('Copy &amp; Paste Roster Report Here'!$M409="xxxxxxxxxxx",1,0),0)</f>
        <v>0</v>
      </c>
      <c r="DH412" s="124">
        <f>IF('Copy &amp; Paste Roster Report Here'!$A409=DH$7,IF('Copy &amp; Paste Roster Report Here'!$M409="xxxxxxxxxxx",1,0),0)</f>
        <v>0</v>
      </c>
      <c r="DI412" s="124">
        <f>IF('Copy &amp; Paste Roster Report Here'!$A409=DI$7,IF('Copy &amp; Paste Roster Report Here'!$M409="xxxxxxxxxxx",1,0),0)</f>
        <v>0</v>
      </c>
      <c r="DJ412" s="124">
        <f>IF('Copy &amp; Paste Roster Report Here'!$A409=DJ$7,IF('Copy &amp; Paste Roster Report Here'!$M409="xxxxxxxxxxx",1,0),0)</f>
        <v>0</v>
      </c>
      <c r="DK412" s="124">
        <f>IF('Copy &amp; Paste Roster Report Here'!$A409=DK$7,IF('Copy &amp; Paste Roster Report Here'!$M409="xxxxxxxxxxx",1,0),0)</f>
        <v>0</v>
      </c>
      <c r="DL412" s="124">
        <f>IF('Copy &amp; Paste Roster Report Here'!$A409=DL$7,IF('Copy &amp; Paste Roster Report Here'!$M409="xxxxxxxxxxx",1,0),0)</f>
        <v>0</v>
      </c>
      <c r="DM412" s="124">
        <f>IF('Copy &amp; Paste Roster Report Here'!$A409=DM$7,IF('Copy &amp; Paste Roster Report Here'!$M409="xxxxxxxxxxx",1,0),0)</f>
        <v>0</v>
      </c>
      <c r="DN412" s="124">
        <f>IF('Copy &amp; Paste Roster Report Here'!$A409=DN$7,IF('Copy &amp; Paste Roster Report Here'!$M409="xxxxxxxxxxx",1,0),0)</f>
        <v>0</v>
      </c>
      <c r="DO412" s="124">
        <f>IF('Copy &amp; Paste Roster Report Here'!$A409=DO$7,IF('Copy &amp; Paste Roster Report Here'!$M409="xxxxxxxxxxx",1,0),0)</f>
        <v>0</v>
      </c>
      <c r="DP412" s="125">
        <f t="shared" si="106"/>
        <v>0</v>
      </c>
      <c r="DQ412" s="126">
        <f t="shared" si="107"/>
        <v>0</v>
      </c>
    </row>
    <row r="413" spans="1:121" x14ac:dyDescent="0.2">
      <c r="A413" s="111">
        <f t="shared" si="93"/>
        <v>0</v>
      </c>
      <c r="B413" s="111">
        <f t="shared" si="94"/>
        <v>0</v>
      </c>
      <c r="C413" s="112">
        <f>+('Copy &amp; Paste Roster Report Here'!$P410-'Copy &amp; Paste Roster Report Here'!$O410)/30</f>
        <v>0</v>
      </c>
      <c r="D413" s="112">
        <f>+('Copy &amp; Paste Roster Report Here'!$P410-'Copy &amp; Paste Roster Report Here'!$O410)</f>
        <v>0</v>
      </c>
      <c r="E413" s="111">
        <f>'Copy &amp; Paste Roster Report Here'!N410</f>
        <v>0</v>
      </c>
      <c r="F413" s="111" t="str">
        <f t="shared" si="95"/>
        <v>N</v>
      </c>
      <c r="G413" s="111">
        <f>'Copy &amp; Paste Roster Report Here'!R410</f>
        <v>0</v>
      </c>
      <c r="H413" s="113">
        <f t="shared" si="96"/>
        <v>0</v>
      </c>
      <c r="I413" s="112">
        <f>IF(F413="N",$F$5-'Copy &amp; Paste Roster Report Here'!O410,+'Copy &amp; Paste Roster Report Here'!Q410-'Copy &amp; Paste Roster Report Here'!O410)</f>
        <v>0</v>
      </c>
      <c r="J413" s="114">
        <f t="shared" si="97"/>
        <v>0</v>
      </c>
      <c r="K413" s="114">
        <f t="shared" si="98"/>
        <v>0</v>
      </c>
      <c r="L413" s="115">
        <f>'Copy &amp; Paste Roster Report Here'!F410</f>
        <v>0</v>
      </c>
      <c r="M413" s="116">
        <f t="shared" si="99"/>
        <v>0</v>
      </c>
      <c r="N413" s="117">
        <f>IF('Copy &amp; Paste Roster Report Here'!$A410='Analytical Tests'!N$7,IF($F413="Y",+$H413*N$6,0),0)</f>
        <v>0</v>
      </c>
      <c r="O413" s="117">
        <f>IF('Copy &amp; Paste Roster Report Here'!$A410='Analytical Tests'!O$7,IF($F413="Y",+$H413*O$6,0),0)</f>
        <v>0</v>
      </c>
      <c r="P413" s="117">
        <f>IF('Copy &amp; Paste Roster Report Here'!$A410='Analytical Tests'!P$7,IF($F413="Y",+$H413*P$6,0),0)</f>
        <v>0</v>
      </c>
      <c r="Q413" s="117">
        <f>IF('Copy &amp; Paste Roster Report Here'!$A410='Analytical Tests'!Q$7,IF($F413="Y",+$H413*Q$6,0),0)</f>
        <v>0</v>
      </c>
      <c r="R413" s="117">
        <f>IF('Copy &amp; Paste Roster Report Here'!$A410='Analytical Tests'!R$7,IF($F413="Y",+$H413*R$6,0),0)</f>
        <v>0</v>
      </c>
      <c r="S413" s="117">
        <f>IF('Copy &amp; Paste Roster Report Here'!$A410='Analytical Tests'!S$7,IF($F413="Y",+$H413*S$6,0),0)</f>
        <v>0</v>
      </c>
      <c r="T413" s="117">
        <f>IF('Copy &amp; Paste Roster Report Here'!$A410='Analytical Tests'!T$7,IF($F413="Y",+$H413*T$6,0),0)</f>
        <v>0</v>
      </c>
      <c r="U413" s="117">
        <f>IF('Copy &amp; Paste Roster Report Here'!$A410='Analytical Tests'!U$7,IF($F413="Y",+$H413*U$6,0),0)</f>
        <v>0</v>
      </c>
      <c r="V413" s="117">
        <f>IF('Copy &amp; Paste Roster Report Here'!$A410='Analytical Tests'!V$7,IF($F413="Y",+$H413*V$6,0),0)</f>
        <v>0</v>
      </c>
      <c r="W413" s="117">
        <f>IF('Copy &amp; Paste Roster Report Here'!$A410='Analytical Tests'!W$7,IF($F413="Y",+$H413*W$6,0),0)</f>
        <v>0</v>
      </c>
      <c r="X413" s="117">
        <f>IF('Copy &amp; Paste Roster Report Here'!$A410='Analytical Tests'!X$7,IF($F413="Y",+$H413*X$6,0),0)</f>
        <v>0</v>
      </c>
      <c r="Y413" s="117" t="b">
        <f>IF('Copy &amp; Paste Roster Report Here'!$A410='Analytical Tests'!Y$7,IF($F413="N",IF($J413&gt;=$C413,Y$6,+($I413/$D413)*Y$6),0))</f>
        <v>0</v>
      </c>
      <c r="Z413" s="117" t="b">
        <f>IF('Copy &amp; Paste Roster Report Here'!$A410='Analytical Tests'!Z$7,IF($F413="N",IF($J413&gt;=$C413,Z$6,+($I413/$D413)*Z$6),0))</f>
        <v>0</v>
      </c>
      <c r="AA413" s="117" t="b">
        <f>IF('Copy &amp; Paste Roster Report Here'!$A410='Analytical Tests'!AA$7,IF($F413="N",IF($J413&gt;=$C413,AA$6,+($I413/$D413)*AA$6),0))</f>
        <v>0</v>
      </c>
      <c r="AB413" s="117" t="b">
        <f>IF('Copy &amp; Paste Roster Report Here'!$A410='Analytical Tests'!AB$7,IF($F413="N",IF($J413&gt;=$C413,AB$6,+($I413/$D413)*AB$6),0))</f>
        <v>0</v>
      </c>
      <c r="AC413" s="117" t="b">
        <f>IF('Copy &amp; Paste Roster Report Here'!$A410='Analytical Tests'!AC$7,IF($F413="N",IF($J413&gt;=$C413,AC$6,+($I413/$D413)*AC$6),0))</f>
        <v>0</v>
      </c>
      <c r="AD413" s="117" t="b">
        <f>IF('Copy &amp; Paste Roster Report Here'!$A410='Analytical Tests'!AD$7,IF($F413="N",IF($J413&gt;=$C413,AD$6,+($I413/$D413)*AD$6),0))</f>
        <v>0</v>
      </c>
      <c r="AE413" s="117" t="b">
        <f>IF('Copy &amp; Paste Roster Report Here'!$A410='Analytical Tests'!AE$7,IF($F413="N",IF($J413&gt;=$C413,AE$6,+($I413/$D413)*AE$6),0))</f>
        <v>0</v>
      </c>
      <c r="AF413" s="117" t="b">
        <f>IF('Copy &amp; Paste Roster Report Here'!$A410='Analytical Tests'!AF$7,IF($F413="N",IF($J413&gt;=$C413,AF$6,+($I413/$D413)*AF$6),0))</f>
        <v>0</v>
      </c>
      <c r="AG413" s="117" t="b">
        <f>IF('Copy &amp; Paste Roster Report Here'!$A410='Analytical Tests'!AG$7,IF($F413="N",IF($J413&gt;=$C413,AG$6,+($I413/$D413)*AG$6),0))</f>
        <v>0</v>
      </c>
      <c r="AH413" s="117" t="b">
        <f>IF('Copy &amp; Paste Roster Report Here'!$A410='Analytical Tests'!AH$7,IF($F413="N",IF($J413&gt;=$C413,AH$6,+($I413/$D413)*AH$6),0))</f>
        <v>0</v>
      </c>
      <c r="AI413" s="117" t="b">
        <f>IF('Copy &amp; Paste Roster Report Here'!$A410='Analytical Tests'!AI$7,IF($F413="N",IF($J413&gt;=$C413,AI$6,+($I413/$D413)*AI$6),0))</f>
        <v>0</v>
      </c>
      <c r="AJ413" s="79"/>
      <c r="AK413" s="118">
        <f>IF('Copy &amp; Paste Roster Report Here'!$A410=AK$7,IF('Copy &amp; Paste Roster Report Here'!$M410="FT",1,0),0)</f>
        <v>0</v>
      </c>
      <c r="AL413" s="118">
        <f>IF('Copy &amp; Paste Roster Report Here'!$A410=AL$7,IF('Copy &amp; Paste Roster Report Here'!$M410="FT",1,0),0)</f>
        <v>0</v>
      </c>
      <c r="AM413" s="118">
        <f>IF('Copy &amp; Paste Roster Report Here'!$A410=AM$7,IF('Copy &amp; Paste Roster Report Here'!$M410="FT",1,0),0)</f>
        <v>0</v>
      </c>
      <c r="AN413" s="118">
        <f>IF('Copy &amp; Paste Roster Report Here'!$A410=AN$7,IF('Copy &amp; Paste Roster Report Here'!$M410="FT",1,0),0)</f>
        <v>0</v>
      </c>
      <c r="AO413" s="118">
        <f>IF('Copy &amp; Paste Roster Report Here'!$A410=AO$7,IF('Copy &amp; Paste Roster Report Here'!$M410="FT",1,0),0)</f>
        <v>0</v>
      </c>
      <c r="AP413" s="118">
        <f>IF('Copy &amp; Paste Roster Report Here'!$A410=AP$7,IF('Copy &amp; Paste Roster Report Here'!$M410="FT",1,0),0)</f>
        <v>0</v>
      </c>
      <c r="AQ413" s="118">
        <f>IF('Copy &amp; Paste Roster Report Here'!$A410=AQ$7,IF('Copy &amp; Paste Roster Report Here'!$M410="FT",1,0),0)</f>
        <v>0</v>
      </c>
      <c r="AR413" s="118">
        <f>IF('Copy &amp; Paste Roster Report Here'!$A410=AR$7,IF('Copy &amp; Paste Roster Report Here'!$M410="FT",1,0),0)</f>
        <v>0</v>
      </c>
      <c r="AS413" s="118">
        <f>IF('Copy &amp; Paste Roster Report Here'!$A410=AS$7,IF('Copy &amp; Paste Roster Report Here'!$M410="FT",1,0),0)</f>
        <v>0</v>
      </c>
      <c r="AT413" s="118">
        <f>IF('Copy &amp; Paste Roster Report Here'!$A410=AT$7,IF('Copy &amp; Paste Roster Report Here'!$M410="FT",1,0),0)</f>
        <v>0</v>
      </c>
      <c r="AU413" s="118">
        <f>IF('Copy &amp; Paste Roster Report Here'!$A410=AU$7,IF('Copy &amp; Paste Roster Report Here'!$M410="FT",1,0),0)</f>
        <v>0</v>
      </c>
      <c r="AV413" s="73">
        <f t="shared" si="100"/>
        <v>0</v>
      </c>
      <c r="AW413" s="119">
        <f>IF('Copy &amp; Paste Roster Report Here'!$A410=AW$7,IF('Copy &amp; Paste Roster Report Here'!$M410="HT",1,0),0)</f>
        <v>0</v>
      </c>
      <c r="AX413" s="119">
        <f>IF('Copy &amp; Paste Roster Report Here'!$A410=AX$7,IF('Copy &amp; Paste Roster Report Here'!$M410="HT",1,0),0)</f>
        <v>0</v>
      </c>
      <c r="AY413" s="119">
        <f>IF('Copy &amp; Paste Roster Report Here'!$A410=AY$7,IF('Copy &amp; Paste Roster Report Here'!$M410="HT",1,0),0)</f>
        <v>0</v>
      </c>
      <c r="AZ413" s="119">
        <f>IF('Copy &amp; Paste Roster Report Here'!$A410=AZ$7,IF('Copy &amp; Paste Roster Report Here'!$M410="HT",1,0),0)</f>
        <v>0</v>
      </c>
      <c r="BA413" s="119">
        <f>IF('Copy &amp; Paste Roster Report Here'!$A410=BA$7,IF('Copy &amp; Paste Roster Report Here'!$M410="HT",1,0),0)</f>
        <v>0</v>
      </c>
      <c r="BB413" s="119">
        <f>IF('Copy &amp; Paste Roster Report Here'!$A410=BB$7,IF('Copy &amp; Paste Roster Report Here'!$M410="HT",1,0),0)</f>
        <v>0</v>
      </c>
      <c r="BC413" s="119">
        <f>IF('Copy &amp; Paste Roster Report Here'!$A410=BC$7,IF('Copy &amp; Paste Roster Report Here'!$M410="HT",1,0),0)</f>
        <v>0</v>
      </c>
      <c r="BD413" s="119">
        <f>IF('Copy &amp; Paste Roster Report Here'!$A410=BD$7,IF('Copy &amp; Paste Roster Report Here'!$M410="HT",1,0),0)</f>
        <v>0</v>
      </c>
      <c r="BE413" s="119">
        <f>IF('Copy &amp; Paste Roster Report Here'!$A410=BE$7,IF('Copy &amp; Paste Roster Report Here'!$M410="HT",1,0),0)</f>
        <v>0</v>
      </c>
      <c r="BF413" s="119">
        <f>IF('Copy &amp; Paste Roster Report Here'!$A410=BF$7,IF('Copy &amp; Paste Roster Report Here'!$M410="HT",1,0),0)</f>
        <v>0</v>
      </c>
      <c r="BG413" s="119">
        <f>IF('Copy &amp; Paste Roster Report Here'!$A410=BG$7,IF('Copy &amp; Paste Roster Report Here'!$M410="HT",1,0),0)</f>
        <v>0</v>
      </c>
      <c r="BH413" s="73">
        <f t="shared" si="101"/>
        <v>0</v>
      </c>
      <c r="BI413" s="120">
        <f>IF('Copy &amp; Paste Roster Report Here'!$A410=BI$7,IF('Copy &amp; Paste Roster Report Here'!$M410="MT",1,0),0)</f>
        <v>0</v>
      </c>
      <c r="BJ413" s="120">
        <f>IF('Copy &amp; Paste Roster Report Here'!$A410=BJ$7,IF('Copy &amp; Paste Roster Report Here'!$M410="MT",1,0),0)</f>
        <v>0</v>
      </c>
      <c r="BK413" s="120">
        <f>IF('Copy &amp; Paste Roster Report Here'!$A410=BK$7,IF('Copy &amp; Paste Roster Report Here'!$M410="MT",1,0),0)</f>
        <v>0</v>
      </c>
      <c r="BL413" s="120">
        <f>IF('Copy &amp; Paste Roster Report Here'!$A410=BL$7,IF('Copy &amp; Paste Roster Report Here'!$M410="MT",1,0),0)</f>
        <v>0</v>
      </c>
      <c r="BM413" s="120">
        <f>IF('Copy &amp; Paste Roster Report Here'!$A410=BM$7,IF('Copy &amp; Paste Roster Report Here'!$M410="MT",1,0),0)</f>
        <v>0</v>
      </c>
      <c r="BN413" s="120">
        <f>IF('Copy &amp; Paste Roster Report Here'!$A410=BN$7,IF('Copy &amp; Paste Roster Report Here'!$M410="MT",1,0),0)</f>
        <v>0</v>
      </c>
      <c r="BO413" s="120">
        <f>IF('Copy &amp; Paste Roster Report Here'!$A410=BO$7,IF('Copy &amp; Paste Roster Report Here'!$M410="MT",1,0),0)</f>
        <v>0</v>
      </c>
      <c r="BP413" s="120">
        <f>IF('Copy &amp; Paste Roster Report Here'!$A410=BP$7,IF('Copy &amp; Paste Roster Report Here'!$M410="MT",1,0),0)</f>
        <v>0</v>
      </c>
      <c r="BQ413" s="120">
        <f>IF('Copy &amp; Paste Roster Report Here'!$A410=BQ$7,IF('Copy &amp; Paste Roster Report Here'!$M410="MT",1,0),0)</f>
        <v>0</v>
      </c>
      <c r="BR413" s="120">
        <f>IF('Copy &amp; Paste Roster Report Here'!$A410=BR$7,IF('Copy &amp; Paste Roster Report Here'!$M410="MT",1,0),0)</f>
        <v>0</v>
      </c>
      <c r="BS413" s="120">
        <f>IF('Copy &amp; Paste Roster Report Here'!$A410=BS$7,IF('Copy &amp; Paste Roster Report Here'!$M410="MT",1,0),0)</f>
        <v>0</v>
      </c>
      <c r="BT413" s="73">
        <f t="shared" si="102"/>
        <v>0</v>
      </c>
      <c r="BU413" s="121">
        <f>IF('Copy &amp; Paste Roster Report Here'!$A410=BU$7,IF('Copy &amp; Paste Roster Report Here'!$M410="fy",1,0),0)</f>
        <v>0</v>
      </c>
      <c r="BV413" s="121">
        <f>IF('Copy &amp; Paste Roster Report Here'!$A410=BV$7,IF('Copy &amp; Paste Roster Report Here'!$M410="fy",1,0),0)</f>
        <v>0</v>
      </c>
      <c r="BW413" s="121">
        <f>IF('Copy &amp; Paste Roster Report Here'!$A410=BW$7,IF('Copy &amp; Paste Roster Report Here'!$M410="fy",1,0),0)</f>
        <v>0</v>
      </c>
      <c r="BX413" s="121">
        <f>IF('Copy &amp; Paste Roster Report Here'!$A410=BX$7,IF('Copy &amp; Paste Roster Report Here'!$M410="fy",1,0),0)</f>
        <v>0</v>
      </c>
      <c r="BY413" s="121">
        <f>IF('Copy &amp; Paste Roster Report Here'!$A410=BY$7,IF('Copy &amp; Paste Roster Report Here'!$M410="fy",1,0),0)</f>
        <v>0</v>
      </c>
      <c r="BZ413" s="121">
        <f>IF('Copy &amp; Paste Roster Report Here'!$A410=BZ$7,IF('Copy &amp; Paste Roster Report Here'!$M410="fy",1,0),0)</f>
        <v>0</v>
      </c>
      <c r="CA413" s="121">
        <f>IF('Copy &amp; Paste Roster Report Here'!$A410=CA$7,IF('Copy &amp; Paste Roster Report Here'!$M410="fy",1,0),0)</f>
        <v>0</v>
      </c>
      <c r="CB413" s="121">
        <f>IF('Copy &amp; Paste Roster Report Here'!$A410=CB$7,IF('Copy &amp; Paste Roster Report Here'!$M410="fy",1,0),0)</f>
        <v>0</v>
      </c>
      <c r="CC413" s="121">
        <f>IF('Copy &amp; Paste Roster Report Here'!$A410=CC$7,IF('Copy &amp; Paste Roster Report Here'!$M410="fy",1,0),0)</f>
        <v>0</v>
      </c>
      <c r="CD413" s="121">
        <f>IF('Copy &amp; Paste Roster Report Here'!$A410=CD$7,IF('Copy &amp; Paste Roster Report Here'!$M410="fy",1,0),0)</f>
        <v>0</v>
      </c>
      <c r="CE413" s="121">
        <f>IF('Copy &amp; Paste Roster Report Here'!$A410=CE$7,IF('Copy &amp; Paste Roster Report Here'!$M410="fy",1,0),0)</f>
        <v>0</v>
      </c>
      <c r="CF413" s="73">
        <f t="shared" si="103"/>
        <v>0</v>
      </c>
      <c r="CG413" s="122">
        <f>IF('Copy &amp; Paste Roster Report Here'!$A410=CG$7,IF('Copy &amp; Paste Roster Report Here'!$M410="RH",1,0),0)</f>
        <v>0</v>
      </c>
      <c r="CH413" s="122">
        <f>IF('Copy &amp; Paste Roster Report Here'!$A410=CH$7,IF('Copy &amp; Paste Roster Report Here'!$M410="RH",1,0),0)</f>
        <v>0</v>
      </c>
      <c r="CI413" s="122">
        <f>IF('Copy &amp; Paste Roster Report Here'!$A410=CI$7,IF('Copy &amp; Paste Roster Report Here'!$M410="RH",1,0),0)</f>
        <v>0</v>
      </c>
      <c r="CJ413" s="122">
        <f>IF('Copy &amp; Paste Roster Report Here'!$A410=CJ$7,IF('Copy &amp; Paste Roster Report Here'!$M410="RH",1,0),0)</f>
        <v>0</v>
      </c>
      <c r="CK413" s="122">
        <f>IF('Copy &amp; Paste Roster Report Here'!$A410=CK$7,IF('Copy &amp; Paste Roster Report Here'!$M410="RH",1,0),0)</f>
        <v>0</v>
      </c>
      <c r="CL413" s="122">
        <f>IF('Copy &amp; Paste Roster Report Here'!$A410=CL$7,IF('Copy &amp; Paste Roster Report Here'!$M410="RH",1,0),0)</f>
        <v>0</v>
      </c>
      <c r="CM413" s="122">
        <f>IF('Copy &amp; Paste Roster Report Here'!$A410=CM$7,IF('Copy &amp; Paste Roster Report Here'!$M410="RH",1,0),0)</f>
        <v>0</v>
      </c>
      <c r="CN413" s="122">
        <f>IF('Copy &amp; Paste Roster Report Here'!$A410=CN$7,IF('Copy &amp; Paste Roster Report Here'!$M410="RH",1,0),0)</f>
        <v>0</v>
      </c>
      <c r="CO413" s="122">
        <f>IF('Copy &amp; Paste Roster Report Here'!$A410=CO$7,IF('Copy &amp; Paste Roster Report Here'!$M410="RH",1,0),0)</f>
        <v>0</v>
      </c>
      <c r="CP413" s="122">
        <f>IF('Copy &amp; Paste Roster Report Here'!$A410=CP$7,IF('Copy &amp; Paste Roster Report Here'!$M410="RH",1,0),0)</f>
        <v>0</v>
      </c>
      <c r="CQ413" s="122">
        <f>IF('Copy &amp; Paste Roster Report Here'!$A410=CQ$7,IF('Copy &amp; Paste Roster Report Here'!$M410="RH",1,0),0)</f>
        <v>0</v>
      </c>
      <c r="CR413" s="73">
        <f t="shared" si="104"/>
        <v>0</v>
      </c>
      <c r="CS413" s="123">
        <f>IF('Copy &amp; Paste Roster Report Here'!$A410=CS$7,IF('Copy &amp; Paste Roster Report Here'!$M410="QT",1,0),0)</f>
        <v>0</v>
      </c>
      <c r="CT413" s="123">
        <f>IF('Copy &amp; Paste Roster Report Here'!$A410=CT$7,IF('Copy &amp; Paste Roster Report Here'!$M410="QT",1,0),0)</f>
        <v>0</v>
      </c>
      <c r="CU413" s="123">
        <f>IF('Copy &amp; Paste Roster Report Here'!$A410=CU$7,IF('Copy &amp; Paste Roster Report Here'!$M410="QT",1,0),0)</f>
        <v>0</v>
      </c>
      <c r="CV413" s="123">
        <f>IF('Copy &amp; Paste Roster Report Here'!$A410=CV$7,IF('Copy &amp; Paste Roster Report Here'!$M410="QT",1,0),0)</f>
        <v>0</v>
      </c>
      <c r="CW413" s="123">
        <f>IF('Copy &amp; Paste Roster Report Here'!$A410=CW$7,IF('Copy &amp; Paste Roster Report Here'!$M410="QT",1,0),0)</f>
        <v>0</v>
      </c>
      <c r="CX413" s="123">
        <f>IF('Copy &amp; Paste Roster Report Here'!$A410=CX$7,IF('Copy &amp; Paste Roster Report Here'!$M410="QT",1,0),0)</f>
        <v>0</v>
      </c>
      <c r="CY413" s="123">
        <f>IF('Copy &amp; Paste Roster Report Here'!$A410=CY$7,IF('Copy &amp; Paste Roster Report Here'!$M410="QT",1,0),0)</f>
        <v>0</v>
      </c>
      <c r="CZ413" s="123">
        <f>IF('Copy &amp; Paste Roster Report Here'!$A410=CZ$7,IF('Copy &amp; Paste Roster Report Here'!$M410="QT",1,0),0)</f>
        <v>0</v>
      </c>
      <c r="DA413" s="123">
        <f>IF('Copy &amp; Paste Roster Report Here'!$A410=DA$7,IF('Copy &amp; Paste Roster Report Here'!$M410="QT",1,0),0)</f>
        <v>0</v>
      </c>
      <c r="DB413" s="123">
        <f>IF('Copy &amp; Paste Roster Report Here'!$A410=DB$7,IF('Copy &amp; Paste Roster Report Here'!$M410="QT",1,0),0)</f>
        <v>0</v>
      </c>
      <c r="DC413" s="123">
        <f>IF('Copy &amp; Paste Roster Report Here'!$A410=DC$7,IF('Copy &amp; Paste Roster Report Here'!$M410="QT",1,0),0)</f>
        <v>0</v>
      </c>
      <c r="DD413" s="73">
        <f t="shared" si="105"/>
        <v>0</v>
      </c>
      <c r="DE413" s="124">
        <f>IF('Copy &amp; Paste Roster Report Here'!$A410=DE$7,IF('Copy &amp; Paste Roster Report Here'!$M410="xxxxxxxxxxx",1,0),0)</f>
        <v>0</v>
      </c>
      <c r="DF413" s="124">
        <f>IF('Copy &amp; Paste Roster Report Here'!$A410=DF$7,IF('Copy &amp; Paste Roster Report Here'!$M410="xxxxxxxxxxx",1,0),0)</f>
        <v>0</v>
      </c>
      <c r="DG413" s="124">
        <f>IF('Copy &amp; Paste Roster Report Here'!$A410=DG$7,IF('Copy &amp; Paste Roster Report Here'!$M410="xxxxxxxxxxx",1,0),0)</f>
        <v>0</v>
      </c>
      <c r="DH413" s="124">
        <f>IF('Copy &amp; Paste Roster Report Here'!$A410=DH$7,IF('Copy &amp; Paste Roster Report Here'!$M410="xxxxxxxxxxx",1,0),0)</f>
        <v>0</v>
      </c>
      <c r="DI413" s="124">
        <f>IF('Copy &amp; Paste Roster Report Here'!$A410=DI$7,IF('Copy &amp; Paste Roster Report Here'!$M410="xxxxxxxxxxx",1,0),0)</f>
        <v>0</v>
      </c>
      <c r="DJ413" s="124">
        <f>IF('Copy &amp; Paste Roster Report Here'!$A410=DJ$7,IF('Copy &amp; Paste Roster Report Here'!$M410="xxxxxxxxxxx",1,0),0)</f>
        <v>0</v>
      </c>
      <c r="DK413" s="124">
        <f>IF('Copy &amp; Paste Roster Report Here'!$A410=DK$7,IF('Copy &amp; Paste Roster Report Here'!$M410="xxxxxxxxxxx",1,0),0)</f>
        <v>0</v>
      </c>
      <c r="DL413" s="124">
        <f>IF('Copy &amp; Paste Roster Report Here'!$A410=DL$7,IF('Copy &amp; Paste Roster Report Here'!$M410="xxxxxxxxxxx",1,0),0)</f>
        <v>0</v>
      </c>
      <c r="DM413" s="124">
        <f>IF('Copy &amp; Paste Roster Report Here'!$A410=DM$7,IF('Copy &amp; Paste Roster Report Here'!$M410="xxxxxxxxxxx",1,0),0)</f>
        <v>0</v>
      </c>
      <c r="DN413" s="124">
        <f>IF('Copy &amp; Paste Roster Report Here'!$A410=DN$7,IF('Copy &amp; Paste Roster Report Here'!$M410="xxxxxxxxxxx",1,0),0)</f>
        <v>0</v>
      </c>
      <c r="DO413" s="124">
        <f>IF('Copy &amp; Paste Roster Report Here'!$A410=DO$7,IF('Copy &amp; Paste Roster Report Here'!$M410="xxxxxxxxxxx",1,0),0)</f>
        <v>0</v>
      </c>
      <c r="DP413" s="125">
        <f t="shared" si="106"/>
        <v>0</v>
      </c>
      <c r="DQ413" s="126">
        <f t="shared" si="107"/>
        <v>0</v>
      </c>
    </row>
    <row r="414" spans="1:121" x14ac:dyDescent="0.2">
      <c r="A414" s="111">
        <f t="shared" si="93"/>
        <v>0</v>
      </c>
      <c r="B414" s="111">
        <f t="shared" si="94"/>
        <v>0</v>
      </c>
      <c r="C414" s="112">
        <f>+('Copy &amp; Paste Roster Report Here'!$P411-'Copy &amp; Paste Roster Report Here'!$O411)/30</f>
        <v>0</v>
      </c>
      <c r="D414" s="112">
        <f>+('Copy &amp; Paste Roster Report Here'!$P411-'Copy &amp; Paste Roster Report Here'!$O411)</f>
        <v>0</v>
      </c>
      <c r="E414" s="111">
        <f>'Copy &amp; Paste Roster Report Here'!N411</f>
        <v>0</v>
      </c>
      <c r="F414" s="111" t="str">
        <f t="shared" si="95"/>
        <v>N</v>
      </c>
      <c r="G414" s="111">
        <f>'Copy &amp; Paste Roster Report Here'!R411</f>
        <v>0</v>
      </c>
      <c r="H414" s="113">
        <f t="shared" si="96"/>
        <v>0</v>
      </c>
      <c r="I414" s="112">
        <f>IF(F414="N",$F$5-'Copy &amp; Paste Roster Report Here'!O411,+'Copy &amp; Paste Roster Report Here'!Q411-'Copy &amp; Paste Roster Report Here'!O411)</f>
        <v>0</v>
      </c>
      <c r="J414" s="114">
        <f t="shared" si="97"/>
        <v>0</v>
      </c>
      <c r="K414" s="114">
        <f t="shared" si="98"/>
        <v>0</v>
      </c>
      <c r="L414" s="115">
        <f>'Copy &amp; Paste Roster Report Here'!F411</f>
        <v>0</v>
      </c>
      <c r="M414" s="116">
        <f t="shared" si="99"/>
        <v>0</v>
      </c>
      <c r="N414" s="117">
        <f>IF('Copy &amp; Paste Roster Report Here'!$A411='Analytical Tests'!N$7,IF($F414="Y",+$H414*N$6,0),0)</f>
        <v>0</v>
      </c>
      <c r="O414" s="117">
        <f>IF('Copy &amp; Paste Roster Report Here'!$A411='Analytical Tests'!O$7,IF($F414="Y",+$H414*O$6,0),0)</f>
        <v>0</v>
      </c>
      <c r="P414" s="117">
        <f>IF('Copy &amp; Paste Roster Report Here'!$A411='Analytical Tests'!P$7,IF($F414="Y",+$H414*P$6,0),0)</f>
        <v>0</v>
      </c>
      <c r="Q414" s="117">
        <f>IF('Copy &amp; Paste Roster Report Here'!$A411='Analytical Tests'!Q$7,IF($F414="Y",+$H414*Q$6,0),0)</f>
        <v>0</v>
      </c>
      <c r="R414" s="117">
        <f>IF('Copy &amp; Paste Roster Report Here'!$A411='Analytical Tests'!R$7,IF($F414="Y",+$H414*R$6,0),0)</f>
        <v>0</v>
      </c>
      <c r="S414" s="117">
        <f>IF('Copy &amp; Paste Roster Report Here'!$A411='Analytical Tests'!S$7,IF($F414="Y",+$H414*S$6,0),0)</f>
        <v>0</v>
      </c>
      <c r="T414" s="117">
        <f>IF('Copy &amp; Paste Roster Report Here'!$A411='Analytical Tests'!T$7,IF($F414="Y",+$H414*T$6,0),0)</f>
        <v>0</v>
      </c>
      <c r="U414" s="117">
        <f>IF('Copy &amp; Paste Roster Report Here'!$A411='Analytical Tests'!U$7,IF($F414="Y",+$H414*U$6,0),0)</f>
        <v>0</v>
      </c>
      <c r="V414" s="117">
        <f>IF('Copy &amp; Paste Roster Report Here'!$A411='Analytical Tests'!V$7,IF($F414="Y",+$H414*V$6,0),0)</f>
        <v>0</v>
      </c>
      <c r="W414" s="117">
        <f>IF('Copy &amp; Paste Roster Report Here'!$A411='Analytical Tests'!W$7,IF($F414="Y",+$H414*W$6,0),0)</f>
        <v>0</v>
      </c>
      <c r="X414" s="117">
        <f>IF('Copy &amp; Paste Roster Report Here'!$A411='Analytical Tests'!X$7,IF($F414="Y",+$H414*X$6,0),0)</f>
        <v>0</v>
      </c>
      <c r="Y414" s="117" t="b">
        <f>IF('Copy &amp; Paste Roster Report Here'!$A411='Analytical Tests'!Y$7,IF($F414="N",IF($J414&gt;=$C414,Y$6,+($I414/$D414)*Y$6),0))</f>
        <v>0</v>
      </c>
      <c r="Z414" s="117" t="b">
        <f>IF('Copy &amp; Paste Roster Report Here'!$A411='Analytical Tests'!Z$7,IF($F414="N",IF($J414&gt;=$C414,Z$6,+($I414/$D414)*Z$6),0))</f>
        <v>0</v>
      </c>
      <c r="AA414" s="117" t="b">
        <f>IF('Copy &amp; Paste Roster Report Here'!$A411='Analytical Tests'!AA$7,IF($F414="N",IF($J414&gt;=$C414,AA$6,+($I414/$D414)*AA$6),0))</f>
        <v>0</v>
      </c>
      <c r="AB414" s="117" t="b">
        <f>IF('Copy &amp; Paste Roster Report Here'!$A411='Analytical Tests'!AB$7,IF($F414="N",IF($J414&gt;=$C414,AB$6,+($I414/$D414)*AB$6),0))</f>
        <v>0</v>
      </c>
      <c r="AC414" s="117" t="b">
        <f>IF('Copy &amp; Paste Roster Report Here'!$A411='Analytical Tests'!AC$7,IF($F414="N",IF($J414&gt;=$C414,AC$6,+($I414/$D414)*AC$6),0))</f>
        <v>0</v>
      </c>
      <c r="AD414" s="117" t="b">
        <f>IF('Copy &amp; Paste Roster Report Here'!$A411='Analytical Tests'!AD$7,IF($F414="N",IF($J414&gt;=$C414,AD$6,+($I414/$D414)*AD$6),0))</f>
        <v>0</v>
      </c>
      <c r="AE414" s="117" t="b">
        <f>IF('Copy &amp; Paste Roster Report Here'!$A411='Analytical Tests'!AE$7,IF($F414="N",IF($J414&gt;=$C414,AE$6,+($I414/$D414)*AE$6),0))</f>
        <v>0</v>
      </c>
      <c r="AF414" s="117" t="b">
        <f>IF('Copy &amp; Paste Roster Report Here'!$A411='Analytical Tests'!AF$7,IF($F414="N",IF($J414&gt;=$C414,AF$6,+($I414/$D414)*AF$6),0))</f>
        <v>0</v>
      </c>
      <c r="AG414" s="117" t="b">
        <f>IF('Copy &amp; Paste Roster Report Here'!$A411='Analytical Tests'!AG$7,IF($F414="N",IF($J414&gt;=$C414,AG$6,+($I414/$D414)*AG$6),0))</f>
        <v>0</v>
      </c>
      <c r="AH414" s="117" t="b">
        <f>IF('Copy &amp; Paste Roster Report Here'!$A411='Analytical Tests'!AH$7,IF($F414="N",IF($J414&gt;=$C414,AH$6,+($I414/$D414)*AH$6),0))</f>
        <v>0</v>
      </c>
      <c r="AI414" s="117" t="b">
        <f>IF('Copy &amp; Paste Roster Report Here'!$A411='Analytical Tests'!AI$7,IF($F414="N",IF($J414&gt;=$C414,AI$6,+($I414/$D414)*AI$6),0))</f>
        <v>0</v>
      </c>
      <c r="AJ414" s="79"/>
      <c r="AK414" s="118">
        <f>IF('Copy &amp; Paste Roster Report Here'!$A411=AK$7,IF('Copy &amp; Paste Roster Report Here'!$M411="FT",1,0),0)</f>
        <v>0</v>
      </c>
      <c r="AL414" s="118">
        <f>IF('Copy &amp; Paste Roster Report Here'!$A411=AL$7,IF('Copy &amp; Paste Roster Report Here'!$M411="FT",1,0),0)</f>
        <v>0</v>
      </c>
      <c r="AM414" s="118">
        <f>IF('Copy &amp; Paste Roster Report Here'!$A411=AM$7,IF('Copy &amp; Paste Roster Report Here'!$M411="FT",1,0),0)</f>
        <v>0</v>
      </c>
      <c r="AN414" s="118">
        <f>IF('Copy &amp; Paste Roster Report Here'!$A411=AN$7,IF('Copy &amp; Paste Roster Report Here'!$M411="FT",1,0),0)</f>
        <v>0</v>
      </c>
      <c r="AO414" s="118">
        <f>IF('Copy &amp; Paste Roster Report Here'!$A411=AO$7,IF('Copy &amp; Paste Roster Report Here'!$M411="FT",1,0),0)</f>
        <v>0</v>
      </c>
      <c r="AP414" s="118">
        <f>IF('Copy &amp; Paste Roster Report Here'!$A411=AP$7,IF('Copy &amp; Paste Roster Report Here'!$M411="FT",1,0),0)</f>
        <v>0</v>
      </c>
      <c r="AQ414" s="118">
        <f>IF('Copy &amp; Paste Roster Report Here'!$A411=AQ$7,IF('Copy &amp; Paste Roster Report Here'!$M411="FT",1,0),0)</f>
        <v>0</v>
      </c>
      <c r="AR414" s="118">
        <f>IF('Copy &amp; Paste Roster Report Here'!$A411=AR$7,IF('Copy &amp; Paste Roster Report Here'!$M411="FT",1,0),0)</f>
        <v>0</v>
      </c>
      <c r="AS414" s="118">
        <f>IF('Copy &amp; Paste Roster Report Here'!$A411=AS$7,IF('Copy &amp; Paste Roster Report Here'!$M411="FT",1,0),0)</f>
        <v>0</v>
      </c>
      <c r="AT414" s="118">
        <f>IF('Copy &amp; Paste Roster Report Here'!$A411=AT$7,IF('Copy &amp; Paste Roster Report Here'!$M411="FT",1,0),0)</f>
        <v>0</v>
      </c>
      <c r="AU414" s="118">
        <f>IF('Copy &amp; Paste Roster Report Here'!$A411=AU$7,IF('Copy &amp; Paste Roster Report Here'!$M411="FT",1,0),0)</f>
        <v>0</v>
      </c>
      <c r="AV414" s="73">
        <f t="shared" si="100"/>
        <v>0</v>
      </c>
      <c r="AW414" s="119">
        <f>IF('Copy &amp; Paste Roster Report Here'!$A411=AW$7,IF('Copy &amp; Paste Roster Report Here'!$M411="HT",1,0),0)</f>
        <v>0</v>
      </c>
      <c r="AX414" s="119">
        <f>IF('Copy &amp; Paste Roster Report Here'!$A411=AX$7,IF('Copy &amp; Paste Roster Report Here'!$M411="HT",1,0),0)</f>
        <v>0</v>
      </c>
      <c r="AY414" s="119">
        <f>IF('Copy &amp; Paste Roster Report Here'!$A411=AY$7,IF('Copy &amp; Paste Roster Report Here'!$M411="HT",1,0),0)</f>
        <v>0</v>
      </c>
      <c r="AZ414" s="119">
        <f>IF('Copy &amp; Paste Roster Report Here'!$A411=AZ$7,IF('Copy &amp; Paste Roster Report Here'!$M411="HT",1,0),0)</f>
        <v>0</v>
      </c>
      <c r="BA414" s="119">
        <f>IF('Copy &amp; Paste Roster Report Here'!$A411=BA$7,IF('Copy &amp; Paste Roster Report Here'!$M411="HT",1,0),0)</f>
        <v>0</v>
      </c>
      <c r="BB414" s="119">
        <f>IF('Copy &amp; Paste Roster Report Here'!$A411=BB$7,IF('Copy &amp; Paste Roster Report Here'!$M411="HT",1,0),0)</f>
        <v>0</v>
      </c>
      <c r="BC414" s="119">
        <f>IF('Copy &amp; Paste Roster Report Here'!$A411=BC$7,IF('Copy &amp; Paste Roster Report Here'!$M411="HT",1,0),0)</f>
        <v>0</v>
      </c>
      <c r="BD414" s="119">
        <f>IF('Copy &amp; Paste Roster Report Here'!$A411=BD$7,IF('Copy &amp; Paste Roster Report Here'!$M411="HT",1,0),0)</f>
        <v>0</v>
      </c>
      <c r="BE414" s="119">
        <f>IF('Copy &amp; Paste Roster Report Here'!$A411=BE$7,IF('Copy &amp; Paste Roster Report Here'!$M411="HT",1,0),0)</f>
        <v>0</v>
      </c>
      <c r="BF414" s="119">
        <f>IF('Copy &amp; Paste Roster Report Here'!$A411=BF$7,IF('Copy &amp; Paste Roster Report Here'!$M411="HT",1,0),0)</f>
        <v>0</v>
      </c>
      <c r="BG414" s="119">
        <f>IF('Copy &amp; Paste Roster Report Here'!$A411=BG$7,IF('Copy &amp; Paste Roster Report Here'!$M411="HT",1,0),0)</f>
        <v>0</v>
      </c>
      <c r="BH414" s="73">
        <f t="shared" si="101"/>
        <v>0</v>
      </c>
      <c r="BI414" s="120">
        <f>IF('Copy &amp; Paste Roster Report Here'!$A411=BI$7,IF('Copy &amp; Paste Roster Report Here'!$M411="MT",1,0),0)</f>
        <v>0</v>
      </c>
      <c r="BJ414" s="120">
        <f>IF('Copy &amp; Paste Roster Report Here'!$A411=BJ$7,IF('Copy &amp; Paste Roster Report Here'!$M411="MT",1,0),0)</f>
        <v>0</v>
      </c>
      <c r="BK414" s="120">
        <f>IF('Copy &amp; Paste Roster Report Here'!$A411=BK$7,IF('Copy &amp; Paste Roster Report Here'!$M411="MT",1,0),0)</f>
        <v>0</v>
      </c>
      <c r="BL414" s="120">
        <f>IF('Copy &amp; Paste Roster Report Here'!$A411=BL$7,IF('Copy &amp; Paste Roster Report Here'!$M411="MT",1,0),0)</f>
        <v>0</v>
      </c>
      <c r="BM414" s="120">
        <f>IF('Copy &amp; Paste Roster Report Here'!$A411=BM$7,IF('Copy &amp; Paste Roster Report Here'!$M411="MT",1,0),0)</f>
        <v>0</v>
      </c>
      <c r="BN414" s="120">
        <f>IF('Copy &amp; Paste Roster Report Here'!$A411=BN$7,IF('Copy &amp; Paste Roster Report Here'!$M411="MT",1,0),0)</f>
        <v>0</v>
      </c>
      <c r="BO414" s="120">
        <f>IF('Copy &amp; Paste Roster Report Here'!$A411=BO$7,IF('Copy &amp; Paste Roster Report Here'!$M411="MT",1,0),0)</f>
        <v>0</v>
      </c>
      <c r="BP414" s="120">
        <f>IF('Copy &amp; Paste Roster Report Here'!$A411=BP$7,IF('Copy &amp; Paste Roster Report Here'!$M411="MT",1,0),0)</f>
        <v>0</v>
      </c>
      <c r="BQ414" s="120">
        <f>IF('Copy &amp; Paste Roster Report Here'!$A411=BQ$7,IF('Copy &amp; Paste Roster Report Here'!$M411="MT",1,0),0)</f>
        <v>0</v>
      </c>
      <c r="BR414" s="120">
        <f>IF('Copy &amp; Paste Roster Report Here'!$A411=BR$7,IF('Copy &amp; Paste Roster Report Here'!$M411="MT",1,0),0)</f>
        <v>0</v>
      </c>
      <c r="BS414" s="120">
        <f>IF('Copy &amp; Paste Roster Report Here'!$A411=BS$7,IF('Copy &amp; Paste Roster Report Here'!$M411="MT",1,0),0)</f>
        <v>0</v>
      </c>
      <c r="BT414" s="73">
        <f t="shared" si="102"/>
        <v>0</v>
      </c>
      <c r="BU414" s="121">
        <f>IF('Copy &amp; Paste Roster Report Here'!$A411=BU$7,IF('Copy &amp; Paste Roster Report Here'!$M411="fy",1,0),0)</f>
        <v>0</v>
      </c>
      <c r="BV414" s="121">
        <f>IF('Copy &amp; Paste Roster Report Here'!$A411=BV$7,IF('Copy &amp; Paste Roster Report Here'!$M411="fy",1,0),0)</f>
        <v>0</v>
      </c>
      <c r="BW414" s="121">
        <f>IF('Copy &amp; Paste Roster Report Here'!$A411=BW$7,IF('Copy &amp; Paste Roster Report Here'!$M411="fy",1,0),0)</f>
        <v>0</v>
      </c>
      <c r="BX414" s="121">
        <f>IF('Copy &amp; Paste Roster Report Here'!$A411=BX$7,IF('Copy &amp; Paste Roster Report Here'!$M411="fy",1,0),0)</f>
        <v>0</v>
      </c>
      <c r="BY414" s="121">
        <f>IF('Copy &amp; Paste Roster Report Here'!$A411=BY$7,IF('Copy &amp; Paste Roster Report Here'!$M411="fy",1,0),0)</f>
        <v>0</v>
      </c>
      <c r="BZ414" s="121">
        <f>IF('Copy &amp; Paste Roster Report Here'!$A411=BZ$7,IF('Copy &amp; Paste Roster Report Here'!$M411="fy",1,0),0)</f>
        <v>0</v>
      </c>
      <c r="CA414" s="121">
        <f>IF('Copy &amp; Paste Roster Report Here'!$A411=CA$7,IF('Copy &amp; Paste Roster Report Here'!$M411="fy",1,0),0)</f>
        <v>0</v>
      </c>
      <c r="CB414" s="121">
        <f>IF('Copy &amp; Paste Roster Report Here'!$A411=CB$7,IF('Copy &amp; Paste Roster Report Here'!$M411="fy",1,0),0)</f>
        <v>0</v>
      </c>
      <c r="CC414" s="121">
        <f>IF('Copy &amp; Paste Roster Report Here'!$A411=CC$7,IF('Copy &amp; Paste Roster Report Here'!$M411="fy",1,0),0)</f>
        <v>0</v>
      </c>
      <c r="CD414" s="121">
        <f>IF('Copy &amp; Paste Roster Report Here'!$A411=CD$7,IF('Copy &amp; Paste Roster Report Here'!$M411="fy",1,0),0)</f>
        <v>0</v>
      </c>
      <c r="CE414" s="121">
        <f>IF('Copy &amp; Paste Roster Report Here'!$A411=CE$7,IF('Copy &amp; Paste Roster Report Here'!$M411="fy",1,0),0)</f>
        <v>0</v>
      </c>
      <c r="CF414" s="73">
        <f t="shared" si="103"/>
        <v>0</v>
      </c>
      <c r="CG414" s="122">
        <f>IF('Copy &amp; Paste Roster Report Here'!$A411=CG$7,IF('Copy &amp; Paste Roster Report Here'!$M411="RH",1,0),0)</f>
        <v>0</v>
      </c>
      <c r="CH414" s="122">
        <f>IF('Copy &amp; Paste Roster Report Here'!$A411=CH$7,IF('Copy &amp; Paste Roster Report Here'!$M411="RH",1,0),0)</f>
        <v>0</v>
      </c>
      <c r="CI414" s="122">
        <f>IF('Copy &amp; Paste Roster Report Here'!$A411=CI$7,IF('Copy &amp; Paste Roster Report Here'!$M411="RH",1,0),0)</f>
        <v>0</v>
      </c>
      <c r="CJ414" s="122">
        <f>IF('Copy &amp; Paste Roster Report Here'!$A411=CJ$7,IF('Copy &amp; Paste Roster Report Here'!$M411="RH",1,0),0)</f>
        <v>0</v>
      </c>
      <c r="CK414" s="122">
        <f>IF('Copy &amp; Paste Roster Report Here'!$A411=CK$7,IF('Copy &amp; Paste Roster Report Here'!$M411="RH",1,0),0)</f>
        <v>0</v>
      </c>
      <c r="CL414" s="122">
        <f>IF('Copy &amp; Paste Roster Report Here'!$A411=CL$7,IF('Copy &amp; Paste Roster Report Here'!$M411="RH",1,0),0)</f>
        <v>0</v>
      </c>
      <c r="CM414" s="122">
        <f>IF('Copy &amp; Paste Roster Report Here'!$A411=CM$7,IF('Copy &amp; Paste Roster Report Here'!$M411="RH",1,0),0)</f>
        <v>0</v>
      </c>
      <c r="CN414" s="122">
        <f>IF('Copy &amp; Paste Roster Report Here'!$A411=CN$7,IF('Copy &amp; Paste Roster Report Here'!$M411="RH",1,0),0)</f>
        <v>0</v>
      </c>
      <c r="CO414" s="122">
        <f>IF('Copy &amp; Paste Roster Report Here'!$A411=CO$7,IF('Copy &amp; Paste Roster Report Here'!$M411="RH",1,0),0)</f>
        <v>0</v>
      </c>
      <c r="CP414" s="122">
        <f>IF('Copy &amp; Paste Roster Report Here'!$A411=CP$7,IF('Copy &amp; Paste Roster Report Here'!$M411="RH",1,0),0)</f>
        <v>0</v>
      </c>
      <c r="CQ414" s="122">
        <f>IF('Copy &amp; Paste Roster Report Here'!$A411=CQ$7,IF('Copy &amp; Paste Roster Report Here'!$M411="RH",1,0),0)</f>
        <v>0</v>
      </c>
      <c r="CR414" s="73">
        <f t="shared" si="104"/>
        <v>0</v>
      </c>
      <c r="CS414" s="123">
        <f>IF('Copy &amp; Paste Roster Report Here'!$A411=CS$7,IF('Copy &amp; Paste Roster Report Here'!$M411="QT",1,0),0)</f>
        <v>0</v>
      </c>
      <c r="CT414" s="123">
        <f>IF('Copy &amp; Paste Roster Report Here'!$A411=CT$7,IF('Copy &amp; Paste Roster Report Here'!$M411="QT",1,0),0)</f>
        <v>0</v>
      </c>
      <c r="CU414" s="123">
        <f>IF('Copy &amp; Paste Roster Report Here'!$A411=CU$7,IF('Copy &amp; Paste Roster Report Here'!$M411="QT",1,0),0)</f>
        <v>0</v>
      </c>
      <c r="CV414" s="123">
        <f>IF('Copy &amp; Paste Roster Report Here'!$A411=CV$7,IF('Copy &amp; Paste Roster Report Here'!$M411="QT",1,0),0)</f>
        <v>0</v>
      </c>
      <c r="CW414" s="123">
        <f>IF('Copy &amp; Paste Roster Report Here'!$A411=CW$7,IF('Copy &amp; Paste Roster Report Here'!$M411="QT",1,0),0)</f>
        <v>0</v>
      </c>
      <c r="CX414" s="123">
        <f>IF('Copy &amp; Paste Roster Report Here'!$A411=CX$7,IF('Copy &amp; Paste Roster Report Here'!$M411="QT",1,0),0)</f>
        <v>0</v>
      </c>
      <c r="CY414" s="123">
        <f>IF('Copy &amp; Paste Roster Report Here'!$A411=CY$7,IF('Copy &amp; Paste Roster Report Here'!$M411="QT",1,0),0)</f>
        <v>0</v>
      </c>
      <c r="CZ414" s="123">
        <f>IF('Copy &amp; Paste Roster Report Here'!$A411=CZ$7,IF('Copy &amp; Paste Roster Report Here'!$M411="QT",1,0),0)</f>
        <v>0</v>
      </c>
      <c r="DA414" s="123">
        <f>IF('Copy &amp; Paste Roster Report Here'!$A411=DA$7,IF('Copy &amp; Paste Roster Report Here'!$M411="QT",1,0),0)</f>
        <v>0</v>
      </c>
      <c r="DB414" s="123">
        <f>IF('Copy &amp; Paste Roster Report Here'!$A411=DB$7,IF('Copy &amp; Paste Roster Report Here'!$M411="QT",1,0),0)</f>
        <v>0</v>
      </c>
      <c r="DC414" s="123">
        <f>IF('Copy &amp; Paste Roster Report Here'!$A411=DC$7,IF('Copy &amp; Paste Roster Report Here'!$M411="QT",1,0),0)</f>
        <v>0</v>
      </c>
      <c r="DD414" s="73">
        <f t="shared" si="105"/>
        <v>0</v>
      </c>
      <c r="DE414" s="124">
        <f>IF('Copy &amp; Paste Roster Report Here'!$A411=DE$7,IF('Copy &amp; Paste Roster Report Here'!$M411="xxxxxxxxxxx",1,0),0)</f>
        <v>0</v>
      </c>
      <c r="DF414" s="124">
        <f>IF('Copy &amp; Paste Roster Report Here'!$A411=DF$7,IF('Copy &amp; Paste Roster Report Here'!$M411="xxxxxxxxxxx",1,0),0)</f>
        <v>0</v>
      </c>
      <c r="DG414" s="124">
        <f>IF('Copy &amp; Paste Roster Report Here'!$A411=DG$7,IF('Copy &amp; Paste Roster Report Here'!$M411="xxxxxxxxxxx",1,0),0)</f>
        <v>0</v>
      </c>
      <c r="DH414" s="124">
        <f>IF('Copy &amp; Paste Roster Report Here'!$A411=DH$7,IF('Copy &amp; Paste Roster Report Here'!$M411="xxxxxxxxxxx",1,0),0)</f>
        <v>0</v>
      </c>
      <c r="DI414" s="124">
        <f>IF('Copy &amp; Paste Roster Report Here'!$A411=DI$7,IF('Copy &amp; Paste Roster Report Here'!$M411="xxxxxxxxxxx",1,0),0)</f>
        <v>0</v>
      </c>
      <c r="DJ414" s="124">
        <f>IF('Copy &amp; Paste Roster Report Here'!$A411=DJ$7,IF('Copy &amp; Paste Roster Report Here'!$M411="xxxxxxxxxxx",1,0),0)</f>
        <v>0</v>
      </c>
      <c r="DK414" s="124">
        <f>IF('Copy &amp; Paste Roster Report Here'!$A411=DK$7,IF('Copy &amp; Paste Roster Report Here'!$M411="xxxxxxxxxxx",1,0),0)</f>
        <v>0</v>
      </c>
      <c r="DL414" s="124">
        <f>IF('Copy &amp; Paste Roster Report Here'!$A411=DL$7,IF('Copy &amp; Paste Roster Report Here'!$M411="xxxxxxxxxxx",1,0),0)</f>
        <v>0</v>
      </c>
      <c r="DM414" s="124">
        <f>IF('Copy &amp; Paste Roster Report Here'!$A411=DM$7,IF('Copy &amp; Paste Roster Report Here'!$M411="xxxxxxxxxxx",1,0),0)</f>
        <v>0</v>
      </c>
      <c r="DN414" s="124">
        <f>IF('Copy &amp; Paste Roster Report Here'!$A411=DN$7,IF('Copy &amp; Paste Roster Report Here'!$M411="xxxxxxxxxxx",1,0),0)</f>
        <v>0</v>
      </c>
      <c r="DO414" s="124">
        <f>IF('Copy &amp; Paste Roster Report Here'!$A411=DO$7,IF('Copy &amp; Paste Roster Report Here'!$M411="xxxxxxxxxxx",1,0),0)</f>
        <v>0</v>
      </c>
      <c r="DP414" s="125">
        <f t="shared" si="106"/>
        <v>0</v>
      </c>
      <c r="DQ414" s="126">
        <f t="shared" si="107"/>
        <v>0</v>
      </c>
    </row>
    <row r="415" spans="1:121" x14ac:dyDescent="0.2">
      <c r="A415" s="111">
        <f t="shared" si="93"/>
        <v>0</v>
      </c>
      <c r="B415" s="111">
        <f t="shared" si="94"/>
        <v>0</v>
      </c>
      <c r="C415" s="112">
        <f>+('Copy &amp; Paste Roster Report Here'!$P412-'Copy &amp; Paste Roster Report Here'!$O412)/30</f>
        <v>0</v>
      </c>
      <c r="D415" s="112">
        <f>+('Copy &amp; Paste Roster Report Here'!$P412-'Copy &amp; Paste Roster Report Here'!$O412)</f>
        <v>0</v>
      </c>
      <c r="E415" s="111">
        <f>'Copy &amp; Paste Roster Report Here'!N412</f>
        <v>0</v>
      </c>
      <c r="F415" s="111" t="str">
        <f t="shared" si="95"/>
        <v>N</v>
      </c>
      <c r="G415" s="111">
        <f>'Copy &amp; Paste Roster Report Here'!R412</f>
        <v>0</v>
      </c>
      <c r="H415" s="113">
        <f t="shared" si="96"/>
        <v>0</v>
      </c>
      <c r="I415" s="112">
        <f>IF(F415="N",$F$5-'Copy &amp; Paste Roster Report Here'!O412,+'Copy &amp; Paste Roster Report Here'!Q412-'Copy &amp; Paste Roster Report Here'!O412)</f>
        <v>0</v>
      </c>
      <c r="J415" s="114">
        <f t="shared" si="97"/>
        <v>0</v>
      </c>
      <c r="K415" s="114">
        <f t="shared" si="98"/>
        <v>0</v>
      </c>
      <c r="L415" s="115">
        <f>'Copy &amp; Paste Roster Report Here'!F412</f>
        <v>0</v>
      </c>
      <c r="M415" s="116">
        <f t="shared" si="99"/>
        <v>0</v>
      </c>
      <c r="N415" s="117">
        <f>IF('Copy &amp; Paste Roster Report Here'!$A412='Analytical Tests'!N$7,IF($F415="Y",+$H415*N$6,0),0)</f>
        <v>0</v>
      </c>
      <c r="O415" s="117">
        <f>IF('Copy &amp; Paste Roster Report Here'!$A412='Analytical Tests'!O$7,IF($F415="Y",+$H415*O$6,0),0)</f>
        <v>0</v>
      </c>
      <c r="P415" s="117">
        <f>IF('Copy &amp; Paste Roster Report Here'!$A412='Analytical Tests'!P$7,IF($F415="Y",+$H415*P$6,0),0)</f>
        <v>0</v>
      </c>
      <c r="Q415" s="117">
        <f>IF('Copy &amp; Paste Roster Report Here'!$A412='Analytical Tests'!Q$7,IF($F415="Y",+$H415*Q$6,0),0)</f>
        <v>0</v>
      </c>
      <c r="R415" s="117">
        <f>IF('Copy &amp; Paste Roster Report Here'!$A412='Analytical Tests'!R$7,IF($F415="Y",+$H415*R$6,0),0)</f>
        <v>0</v>
      </c>
      <c r="S415" s="117">
        <f>IF('Copy &amp; Paste Roster Report Here'!$A412='Analytical Tests'!S$7,IF($F415="Y",+$H415*S$6,0),0)</f>
        <v>0</v>
      </c>
      <c r="T415" s="117">
        <f>IF('Copy &amp; Paste Roster Report Here'!$A412='Analytical Tests'!T$7,IF($F415="Y",+$H415*T$6,0),0)</f>
        <v>0</v>
      </c>
      <c r="U415" s="117">
        <f>IF('Copy &amp; Paste Roster Report Here'!$A412='Analytical Tests'!U$7,IF($F415="Y",+$H415*U$6,0),0)</f>
        <v>0</v>
      </c>
      <c r="V415" s="117">
        <f>IF('Copy &amp; Paste Roster Report Here'!$A412='Analytical Tests'!V$7,IF($F415="Y",+$H415*V$6,0),0)</f>
        <v>0</v>
      </c>
      <c r="W415" s="117">
        <f>IF('Copy &amp; Paste Roster Report Here'!$A412='Analytical Tests'!W$7,IF($F415="Y",+$H415*W$6,0),0)</f>
        <v>0</v>
      </c>
      <c r="X415" s="117">
        <f>IF('Copy &amp; Paste Roster Report Here'!$A412='Analytical Tests'!X$7,IF($F415="Y",+$H415*X$6,0),0)</f>
        <v>0</v>
      </c>
      <c r="Y415" s="117" t="b">
        <f>IF('Copy &amp; Paste Roster Report Here'!$A412='Analytical Tests'!Y$7,IF($F415="N",IF($J415&gt;=$C415,Y$6,+($I415/$D415)*Y$6),0))</f>
        <v>0</v>
      </c>
      <c r="Z415" s="117" t="b">
        <f>IF('Copy &amp; Paste Roster Report Here'!$A412='Analytical Tests'!Z$7,IF($F415="N",IF($J415&gt;=$C415,Z$6,+($I415/$D415)*Z$6),0))</f>
        <v>0</v>
      </c>
      <c r="AA415" s="117" t="b">
        <f>IF('Copy &amp; Paste Roster Report Here'!$A412='Analytical Tests'!AA$7,IF($F415="N",IF($J415&gt;=$C415,AA$6,+($I415/$D415)*AA$6),0))</f>
        <v>0</v>
      </c>
      <c r="AB415" s="117" t="b">
        <f>IF('Copy &amp; Paste Roster Report Here'!$A412='Analytical Tests'!AB$7,IF($F415="N",IF($J415&gt;=$C415,AB$6,+($I415/$D415)*AB$6),0))</f>
        <v>0</v>
      </c>
      <c r="AC415" s="117" t="b">
        <f>IF('Copy &amp; Paste Roster Report Here'!$A412='Analytical Tests'!AC$7,IF($F415="N",IF($J415&gt;=$C415,AC$6,+($I415/$D415)*AC$6),0))</f>
        <v>0</v>
      </c>
      <c r="AD415" s="117" t="b">
        <f>IF('Copy &amp; Paste Roster Report Here'!$A412='Analytical Tests'!AD$7,IF($F415="N",IF($J415&gt;=$C415,AD$6,+($I415/$D415)*AD$6),0))</f>
        <v>0</v>
      </c>
      <c r="AE415" s="117" t="b">
        <f>IF('Copy &amp; Paste Roster Report Here'!$A412='Analytical Tests'!AE$7,IF($F415="N",IF($J415&gt;=$C415,AE$6,+($I415/$D415)*AE$6),0))</f>
        <v>0</v>
      </c>
      <c r="AF415" s="117" t="b">
        <f>IF('Copy &amp; Paste Roster Report Here'!$A412='Analytical Tests'!AF$7,IF($F415="N",IF($J415&gt;=$C415,AF$6,+($I415/$D415)*AF$6),0))</f>
        <v>0</v>
      </c>
      <c r="AG415" s="117" t="b">
        <f>IF('Copy &amp; Paste Roster Report Here'!$A412='Analytical Tests'!AG$7,IF($F415="N",IF($J415&gt;=$C415,AG$6,+($I415/$D415)*AG$6),0))</f>
        <v>0</v>
      </c>
      <c r="AH415" s="117" t="b">
        <f>IF('Copy &amp; Paste Roster Report Here'!$A412='Analytical Tests'!AH$7,IF($F415="N",IF($J415&gt;=$C415,AH$6,+($I415/$D415)*AH$6),0))</f>
        <v>0</v>
      </c>
      <c r="AI415" s="117" t="b">
        <f>IF('Copy &amp; Paste Roster Report Here'!$A412='Analytical Tests'!AI$7,IF($F415="N",IF($J415&gt;=$C415,AI$6,+($I415/$D415)*AI$6),0))</f>
        <v>0</v>
      </c>
      <c r="AJ415" s="79"/>
      <c r="AK415" s="118">
        <f>IF('Copy &amp; Paste Roster Report Here'!$A412=AK$7,IF('Copy &amp; Paste Roster Report Here'!$M412="FT",1,0),0)</f>
        <v>0</v>
      </c>
      <c r="AL415" s="118">
        <f>IF('Copy &amp; Paste Roster Report Here'!$A412=AL$7,IF('Copy &amp; Paste Roster Report Here'!$M412="FT",1,0),0)</f>
        <v>0</v>
      </c>
      <c r="AM415" s="118">
        <f>IF('Copy &amp; Paste Roster Report Here'!$A412=AM$7,IF('Copy &amp; Paste Roster Report Here'!$M412="FT",1,0),0)</f>
        <v>0</v>
      </c>
      <c r="AN415" s="118">
        <f>IF('Copy &amp; Paste Roster Report Here'!$A412=AN$7,IF('Copy &amp; Paste Roster Report Here'!$M412="FT",1,0),0)</f>
        <v>0</v>
      </c>
      <c r="AO415" s="118">
        <f>IF('Copy &amp; Paste Roster Report Here'!$A412=AO$7,IF('Copy &amp; Paste Roster Report Here'!$M412="FT",1,0),0)</f>
        <v>0</v>
      </c>
      <c r="AP415" s="118">
        <f>IF('Copy &amp; Paste Roster Report Here'!$A412=AP$7,IF('Copy &amp; Paste Roster Report Here'!$M412="FT",1,0),0)</f>
        <v>0</v>
      </c>
      <c r="AQ415" s="118">
        <f>IF('Copy &amp; Paste Roster Report Here'!$A412=AQ$7,IF('Copy &amp; Paste Roster Report Here'!$M412="FT",1,0),0)</f>
        <v>0</v>
      </c>
      <c r="AR415" s="118">
        <f>IF('Copy &amp; Paste Roster Report Here'!$A412=AR$7,IF('Copy &amp; Paste Roster Report Here'!$M412="FT",1,0),0)</f>
        <v>0</v>
      </c>
      <c r="AS415" s="118">
        <f>IF('Copy &amp; Paste Roster Report Here'!$A412=AS$7,IF('Copy &amp; Paste Roster Report Here'!$M412="FT",1,0),0)</f>
        <v>0</v>
      </c>
      <c r="AT415" s="118">
        <f>IF('Copy &amp; Paste Roster Report Here'!$A412=AT$7,IF('Copy &amp; Paste Roster Report Here'!$M412="FT",1,0),0)</f>
        <v>0</v>
      </c>
      <c r="AU415" s="118">
        <f>IF('Copy &amp; Paste Roster Report Here'!$A412=AU$7,IF('Copy &amp; Paste Roster Report Here'!$M412="FT",1,0),0)</f>
        <v>0</v>
      </c>
      <c r="AV415" s="73">
        <f t="shared" si="100"/>
        <v>0</v>
      </c>
      <c r="AW415" s="119">
        <f>IF('Copy &amp; Paste Roster Report Here'!$A412=AW$7,IF('Copy &amp; Paste Roster Report Here'!$M412="HT",1,0),0)</f>
        <v>0</v>
      </c>
      <c r="AX415" s="119">
        <f>IF('Copy &amp; Paste Roster Report Here'!$A412=AX$7,IF('Copy &amp; Paste Roster Report Here'!$M412="HT",1,0),0)</f>
        <v>0</v>
      </c>
      <c r="AY415" s="119">
        <f>IF('Copy &amp; Paste Roster Report Here'!$A412=AY$7,IF('Copy &amp; Paste Roster Report Here'!$M412="HT",1,0),0)</f>
        <v>0</v>
      </c>
      <c r="AZ415" s="119">
        <f>IF('Copy &amp; Paste Roster Report Here'!$A412=AZ$7,IF('Copy &amp; Paste Roster Report Here'!$M412="HT",1,0),0)</f>
        <v>0</v>
      </c>
      <c r="BA415" s="119">
        <f>IF('Copy &amp; Paste Roster Report Here'!$A412=BA$7,IF('Copy &amp; Paste Roster Report Here'!$M412="HT",1,0),0)</f>
        <v>0</v>
      </c>
      <c r="BB415" s="119">
        <f>IF('Copy &amp; Paste Roster Report Here'!$A412=BB$7,IF('Copy &amp; Paste Roster Report Here'!$M412="HT",1,0),0)</f>
        <v>0</v>
      </c>
      <c r="BC415" s="119">
        <f>IF('Copy &amp; Paste Roster Report Here'!$A412=BC$7,IF('Copy &amp; Paste Roster Report Here'!$M412="HT",1,0),0)</f>
        <v>0</v>
      </c>
      <c r="BD415" s="119">
        <f>IF('Copy &amp; Paste Roster Report Here'!$A412=BD$7,IF('Copy &amp; Paste Roster Report Here'!$M412="HT",1,0),0)</f>
        <v>0</v>
      </c>
      <c r="BE415" s="119">
        <f>IF('Copy &amp; Paste Roster Report Here'!$A412=BE$7,IF('Copy &amp; Paste Roster Report Here'!$M412="HT",1,0),0)</f>
        <v>0</v>
      </c>
      <c r="BF415" s="119">
        <f>IF('Copy &amp; Paste Roster Report Here'!$A412=BF$7,IF('Copy &amp; Paste Roster Report Here'!$M412="HT",1,0),0)</f>
        <v>0</v>
      </c>
      <c r="BG415" s="119">
        <f>IF('Copy &amp; Paste Roster Report Here'!$A412=BG$7,IF('Copy &amp; Paste Roster Report Here'!$M412="HT",1,0),0)</f>
        <v>0</v>
      </c>
      <c r="BH415" s="73">
        <f t="shared" si="101"/>
        <v>0</v>
      </c>
      <c r="BI415" s="120">
        <f>IF('Copy &amp; Paste Roster Report Here'!$A412=BI$7,IF('Copy &amp; Paste Roster Report Here'!$M412="MT",1,0),0)</f>
        <v>0</v>
      </c>
      <c r="BJ415" s="120">
        <f>IF('Copy &amp; Paste Roster Report Here'!$A412=BJ$7,IF('Copy &amp; Paste Roster Report Here'!$M412="MT",1,0),0)</f>
        <v>0</v>
      </c>
      <c r="BK415" s="120">
        <f>IF('Copy &amp; Paste Roster Report Here'!$A412=BK$7,IF('Copy &amp; Paste Roster Report Here'!$M412="MT",1,0),0)</f>
        <v>0</v>
      </c>
      <c r="BL415" s="120">
        <f>IF('Copy &amp; Paste Roster Report Here'!$A412=BL$7,IF('Copy &amp; Paste Roster Report Here'!$M412="MT",1,0),0)</f>
        <v>0</v>
      </c>
      <c r="BM415" s="120">
        <f>IF('Copy &amp; Paste Roster Report Here'!$A412=BM$7,IF('Copy &amp; Paste Roster Report Here'!$M412="MT",1,0),0)</f>
        <v>0</v>
      </c>
      <c r="BN415" s="120">
        <f>IF('Copy &amp; Paste Roster Report Here'!$A412=BN$7,IF('Copy &amp; Paste Roster Report Here'!$M412="MT",1,0),0)</f>
        <v>0</v>
      </c>
      <c r="BO415" s="120">
        <f>IF('Copy &amp; Paste Roster Report Here'!$A412=BO$7,IF('Copy &amp; Paste Roster Report Here'!$M412="MT",1,0),0)</f>
        <v>0</v>
      </c>
      <c r="BP415" s="120">
        <f>IF('Copy &amp; Paste Roster Report Here'!$A412=BP$7,IF('Copy &amp; Paste Roster Report Here'!$M412="MT",1,0),0)</f>
        <v>0</v>
      </c>
      <c r="BQ415" s="120">
        <f>IF('Copy &amp; Paste Roster Report Here'!$A412=BQ$7,IF('Copy &amp; Paste Roster Report Here'!$M412="MT",1,0),0)</f>
        <v>0</v>
      </c>
      <c r="BR415" s="120">
        <f>IF('Copy &amp; Paste Roster Report Here'!$A412=BR$7,IF('Copy &amp; Paste Roster Report Here'!$M412="MT",1,0),0)</f>
        <v>0</v>
      </c>
      <c r="BS415" s="120">
        <f>IF('Copy &amp; Paste Roster Report Here'!$A412=BS$7,IF('Copy &amp; Paste Roster Report Here'!$M412="MT",1,0),0)</f>
        <v>0</v>
      </c>
      <c r="BT415" s="73">
        <f t="shared" si="102"/>
        <v>0</v>
      </c>
      <c r="BU415" s="121">
        <f>IF('Copy &amp; Paste Roster Report Here'!$A412=BU$7,IF('Copy &amp; Paste Roster Report Here'!$M412="fy",1,0),0)</f>
        <v>0</v>
      </c>
      <c r="BV415" s="121">
        <f>IF('Copy &amp; Paste Roster Report Here'!$A412=BV$7,IF('Copy &amp; Paste Roster Report Here'!$M412="fy",1,0),0)</f>
        <v>0</v>
      </c>
      <c r="BW415" s="121">
        <f>IF('Copy &amp; Paste Roster Report Here'!$A412=BW$7,IF('Copy &amp; Paste Roster Report Here'!$M412="fy",1,0),0)</f>
        <v>0</v>
      </c>
      <c r="BX415" s="121">
        <f>IF('Copy &amp; Paste Roster Report Here'!$A412=BX$7,IF('Copy &amp; Paste Roster Report Here'!$M412="fy",1,0),0)</f>
        <v>0</v>
      </c>
      <c r="BY415" s="121">
        <f>IF('Copy &amp; Paste Roster Report Here'!$A412=BY$7,IF('Copy &amp; Paste Roster Report Here'!$M412="fy",1,0),0)</f>
        <v>0</v>
      </c>
      <c r="BZ415" s="121">
        <f>IF('Copy &amp; Paste Roster Report Here'!$A412=BZ$7,IF('Copy &amp; Paste Roster Report Here'!$M412="fy",1,0),0)</f>
        <v>0</v>
      </c>
      <c r="CA415" s="121">
        <f>IF('Copy &amp; Paste Roster Report Here'!$A412=CA$7,IF('Copy &amp; Paste Roster Report Here'!$M412="fy",1,0),0)</f>
        <v>0</v>
      </c>
      <c r="CB415" s="121">
        <f>IF('Copy &amp; Paste Roster Report Here'!$A412=CB$7,IF('Copy &amp; Paste Roster Report Here'!$M412="fy",1,0),0)</f>
        <v>0</v>
      </c>
      <c r="CC415" s="121">
        <f>IF('Copy &amp; Paste Roster Report Here'!$A412=CC$7,IF('Copy &amp; Paste Roster Report Here'!$M412="fy",1,0),0)</f>
        <v>0</v>
      </c>
      <c r="CD415" s="121">
        <f>IF('Copy &amp; Paste Roster Report Here'!$A412=CD$7,IF('Copy &amp; Paste Roster Report Here'!$M412="fy",1,0),0)</f>
        <v>0</v>
      </c>
      <c r="CE415" s="121">
        <f>IF('Copy &amp; Paste Roster Report Here'!$A412=CE$7,IF('Copy &amp; Paste Roster Report Here'!$M412="fy",1,0),0)</f>
        <v>0</v>
      </c>
      <c r="CF415" s="73">
        <f t="shared" si="103"/>
        <v>0</v>
      </c>
      <c r="CG415" s="122">
        <f>IF('Copy &amp; Paste Roster Report Here'!$A412=CG$7,IF('Copy &amp; Paste Roster Report Here'!$M412="RH",1,0),0)</f>
        <v>0</v>
      </c>
      <c r="CH415" s="122">
        <f>IF('Copy &amp; Paste Roster Report Here'!$A412=CH$7,IF('Copy &amp; Paste Roster Report Here'!$M412="RH",1,0),0)</f>
        <v>0</v>
      </c>
      <c r="CI415" s="122">
        <f>IF('Copy &amp; Paste Roster Report Here'!$A412=CI$7,IF('Copy &amp; Paste Roster Report Here'!$M412="RH",1,0),0)</f>
        <v>0</v>
      </c>
      <c r="CJ415" s="122">
        <f>IF('Copy &amp; Paste Roster Report Here'!$A412=CJ$7,IF('Copy &amp; Paste Roster Report Here'!$M412="RH",1,0),0)</f>
        <v>0</v>
      </c>
      <c r="CK415" s="122">
        <f>IF('Copy &amp; Paste Roster Report Here'!$A412=CK$7,IF('Copy &amp; Paste Roster Report Here'!$M412="RH",1,0),0)</f>
        <v>0</v>
      </c>
      <c r="CL415" s="122">
        <f>IF('Copy &amp; Paste Roster Report Here'!$A412=CL$7,IF('Copy &amp; Paste Roster Report Here'!$M412="RH",1,0),0)</f>
        <v>0</v>
      </c>
      <c r="CM415" s="122">
        <f>IF('Copy &amp; Paste Roster Report Here'!$A412=CM$7,IF('Copy &amp; Paste Roster Report Here'!$M412="RH",1,0),0)</f>
        <v>0</v>
      </c>
      <c r="CN415" s="122">
        <f>IF('Copy &amp; Paste Roster Report Here'!$A412=CN$7,IF('Copy &amp; Paste Roster Report Here'!$M412="RH",1,0),0)</f>
        <v>0</v>
      </c>
      <c r="CO415" s="122">
        <f>IF('Copy &amp; Paste Roster Report Here'!$A412=CO$7,IF('Copy &amp; Paste Roster Report Here'!$M412="RH",1,0),0)</f>
        <v>0</v>
      </c>
      <c r="CP415" s="122">
        <f>IF('Copy &amp; Paste Roster Report Here'!$A412=CP$7,IF('Copy &amp; Paste Roster Report Here'!$M412="RH",1,0),0)</f>
        <v>0</v>
      </c>
      <c r="CQ415" s="122">
        <f>IF('Copy &amp; Paste Roster Report Here'!$A412=CQ$7,IF('Copy &amp; Paste Roster Report Here'!$M412="RH",1,0),0)</f>
        <v>0</v>
      </c>
      <c r="CR415" s="73">
        <f t="shared" si="104"/>
        <v>0</v>
      </c>
      <c r="CS415" s="123">
        <f>IF('Copy &amp; Paste Roster Report Here'!$A412=CS$7,IF('Copy &amp; Paste Roster Report Here'!$M412="QT",1,0),0)</f>
        <v>0</v>
      </c>
      <c r="CT415" s="123">
        <f>IF('Copy &amp; Paste Roster Report Here'!$A412=CT$7,IF('Copy &amp; Paste Roster Report Here'!$M412="QT",1,0),0)</f>
        <v>0</v>
      </c>
      <c r="CU415" s="123">
        <f>IF('Copy &amp; Paste Roster Report Here'!$A412=CU$7,IF('Copy &amp; Paste Roster Report Here'!$M412="QT",1,0),0)</f>
        <v>0</v>
      </c>
      <c r="CV415" s="123">
        <f>IF('Copy &amp; Paste Roster Report Here'!$A412=CV$7,IF('Copy &amp; Paste Roster Report Here'!$M412="QT",1,0),0)</f>
        <v>0</v>
      </c>
      <c r="CW415" s="123">
        <f>IF('Copy &amp; Paste Roster Report Here'!$A412=CW$7,IF('Copy &amp; Paste Roster Report Here'!$M412="QT",1,0),0)</f>
        <v>0</v>
      </c>
      <c r="CX415" s="123">
        <f>IF('Copy &amp; Paste Roster Report Here'!$A412=CX$7,IF('Copy &amp; Paste Roster Report Here'!$M412="QT",1,0),0)</f>
        <v>0</v>
      </c>
      <c r="CY415" s="123">
        <f>IF('Copy &amp; Paste Roster Report Here'!$A412=CY$7,IF('Copy &amp; Paste Roster Report Here'!$M412="QT",1,0),0)</f>
        <v>0</v>
      </c>
      <c r="CZ415" s="123">
        <f>IF('Copy &amp; Paste Roster Report Here'!$A412=CZ$7,IF('Copy &amp; Paste Roster Report Here'!$M412="QT",1,0),0)</f>
        <v>0</v>
      </c>
      <c r="DA415" s="123">
        <f>IF('Copy &amp; Paste Roster Report Here'!$A412=DA$7,IF('Copy &amp; Paste Roster Report Here'!$M412="QT",1,0),0)</f>
        <v>0</v>
      </c>
      <c r="DB415" s="123">
        <f>IF('Copy &amp; Paste Roster Report Here'!$A412=DB$7,IF('Copy &amp; Paste Roster Report Here'!$M412="QT",1,0),0)</f>
        <v>0</v>
      </c>
      <c r="DC415" s="123">
        <f>IF('Copy &amp; Paste Roster Report Here'!$A412=DC$7,IF('Copy &amp; Paste Roster Report Here'!$M412="QT",1,0),0)</f>
        <v>0</v>
      </c>
      <c r="DD415" s="73">
        <f t="shared" si="105"/>
        <v>0</v>
      </c>
      <c r="DE415" s="124">
        <f>IF('Copy &amp; Paste Roster Report Here'!$A412=DE$7,IF('Copy &amp; Paste Roster Report Here'!$M412="xxxxxxxxxxx",1,0),0)</f>
        <v>0</v>
      </c>
      <c r="DF415" s="124">
        <f>IF('Copy &amp; Paste Roster Report Here'!$A412=DF$7,IF('Copy &amp; Paste Roster Report Here'!$M412="xxxxxxxxxxx",1,0),0)</f>
        <v>0</v>
      </c>
      <c r="DG415" s="124">
        <f>IF('Copy &amp; Paste Roster Report Here'!$A412=DG$7,IF('Copy &amp; Paste Roster Report Here'!$M412="xxxxxxxxxxx",1,0),0)</f>
        <v>0</v>
      </c>
      <c r="DH415" s="124">
        <f>IF('Copy &amp; Paste Roster Report Here'!$A412=DH$7,IF('Copy &amp; Paste Roster Report Here'!$M412="xxxxxxxxxxx",1,0),0)</f>
        <v>0</v>
      </c>
      <c r="DI415" s="124">
        <f>IF('Copy &amp; Paste Roster Report Here'!$A412=DI$7,IF('Copy &amp; Paste Roster Report Here'!$M412="xxxxxxxxxxx",1,0),0)</f>
        <v>0</v>
      </c>
      <c r="DJ415" s="124">
        <f>IF('Copy &amp; Paste Roster Report Here'!$A412=DJ$7,IF('Copy &amp; Paste Roster Report Here'!$M412="xxxxxxxxxxx",1,0),0)</f>
        <v>0</v>
      </c>
      <c r="DK415" s="124">
        <f>IF('Copy &amp; Paste Roster Report Here'!$A412=DK$7,IF('Copy &amp; Paste Roster Report Here'!$M412="xxxxxxxxxxx",1,0),0)</f>
        <v>0</v>
      </c>
      <c r="DL415" s="124">
        <f>IF('Copy &amp; Paste Roster Report Here'!$A412=DL$7,IF('Copy &amp; Paste Roster Report Here'!$M412="xxxxxxxxxxx",1,0),0)</f>
        <v>0</v>
      </c>
      <c r="DM415" s="124">
        <f>IF('Copy &amp; Paste Roster Report Here'!$A412=DM$7,IF('Copy &amp; Paste Roster Report Here'!$M412="xxxxxxxxxxx",1,0),0)</f>
        <v>0</v>
      </c>
      <c r="DN415" s="124">
        <f>IF('Copy &amp; Paste Roster Report Here'!$A412=DN$7,IF('Copy &amp; Paste Roster Report Here'!$M412="xxxxxxxxxxx",1,0),0)</f>
        <v>0</v>
      </c>
      <c r="DO415" s="124">
        <f>IF('Copy &amp; Paste Roster Report Here'!$A412=DO$7,IF('Copy &amp; Paste Roster Report Here'!$M412="xxxxxxxxxxx",1,0),0)</f>
        <v>0</v>
      </c>
      <c r="DP415" s="125">
        <f t="shared" si="106"/>
        <v>0</v>
      </c>
      <c r="DQ415" s="126">
        <f t="shared" si="107"/>
        <v>0</v>
      </c>
    </row>
    <row r="416" spans="1:121" x14ac:dyDescent="0.2">
      <c r="A416" s="111">
        <f t="shared" si="93"/>
        <v>0</v>
      </c>
      <c r="B416" s="111">
        <f t="shared" si="94"/>
        <v>0</v>
      </c>
      <c r="C416" s="112">
        <f>+('Copy &amp; Paste Roster Report Here'!$P413-'Copy &amp; Paste Roster Report Here'!$O413)/30</f>
        <v>0</v>
      </c>
      <c r="D416" s="112">
        <f>+('Copy &amp; Paste Roster Report Here'!$P413-'Copy &amp; Paste Roster Report Here'!$O413)</f>
        <v>0</v>
      </c>
      <c r="E416" s="111">
        <f>'Copy &amp; Paste Roster Report Here'!N413</f>
        <v>0</v>
      </c>
      <c r="F416" s="111" t="str">
        <f t="shared" si="95"/>
        <v>N</v>
      </c>
      <c r="G416" s="111">
        <f>'Copy &amp; Paste Roster Report Here'!R413</f>
        <v>0</v>
      </c>
      <c r="H416" s="113">
        <f t="shared" si="96"/>
        <v>0</v>
      </c>
      <c r="I416" s="112">
        <f>IF(F416="N",$F$5-'Copy &amp; Paste Roster Report Here'!O413,+'Copy &amp; Paste Roster Report Here'!Q413-'Copy &amp; Paste Roster Report Here'!O413)</f>
        <v>0</v>
      </c>
      <c r="J416" s="114">
        <f t="shared" si="97"/>
        <v>0</v>
      </c>
      <c r="K416" s="114">
        <f t="shared" si="98"/>
        <v>0</v>
      </c>
      <c r="L416" s="115">
        <f>'Copy &amp; Paste Roster Report Here'!F413</f>
        <v>0</v>
      </c>
      <c r="M416" s="116">
        <f t="shared" si="99"/>
        <v>0</v>
      </c>
      <c r="N416" s="117">
        <f>IF('Copy &amp; Paste Roster Report Here'!$A413='Analytical Tests'!N$7,IF($F416="Y",+$H416*N$6,0),0)</f>
        <v>0</v>
      </c>
      <c r="O416" s="117">
        <f>IF('Copy &amp; Paste Roster Report Here'!$A413='Analytical Tests'!O$7,IF($F416="Y",+$H416*O$6,0),0)</f>
        <v>0</v>
      </c>
      <c r="P416" s="117">
        <f>IF('Copy &amp; Paste Roster Report Here'!$A413='Analytical Tests'!P$7,IF($F416="Y",+$H416*P$6,0),0)</f>
        <v>0</v>
      </c>
      <c r="Q416" s="117">
        <f>IF('Copy &amp; Paste Roster Report Here'!$A413='Analytical Tests'!Q$7,IF($F416="Y",+$H416*Q$6,0),0)</f>
        <v>0</v>
      </c>
      <c r="R416" s="117">
        <f>IF('Copy &amp; Paste Roster Report Here'!$A413='Analytical Tests'!R$7,IF($F416="Y",+$H416*R$6,0),0)</f>
        <v>0</v>
      </c>
      <c r="S416" s="117">
        <f>IF('Copy &amp; Paste Roster Report Here'!$A413='Analytical Tests'!S$7,IF($F416="Y",+$H416*S$6,0),0)</f>
        <v>0</v>
      </c>
      <c r="T416" s="117">
        <f>IF('Copy &amp; Paste Roster Report Here'!$A413='Analytical Tests'!T$7,IF($F416="Y",+$H416*T$6,0),0)</f>
        <v>0</v>
      </c>
      <c r="U416" s="117">
        <f>IF('Copy &amp; Paste Roster Report Here'!$A413='Analytical Tests'!U$7,IF($F416="Y",+$H416*U$6,0),0)</f>
        <v>0</v>
      </c>
      <c r="V416" s="117">
        <f>IF('Copy &amp; Paste Roster Report Here'!$A413='Analytical Tests'!V$7,IF($F416="Y",+$H416*V$6,0),0)</f>
        <v>0</v>
      </c>
      <c r="W416" s="117">
        <f>IF('Copy &amp; Paste Roster Report Here'!$A413='Analytical Tests'!W$7,IF($F416="Y",+$H416*W$6,0),0)</f>
        <v>0</v>
      </c>
      <c r="X416" s="117">
        <f>IF('Copy &amp; Paste Roster Report Here'!$A413='Analytical Tests'!X$7,IF($F416="Y",+$H416*X$6,0),0)</f>
        <v>0</v>
      </c>
      <c r="Y416" s="117" t="b">
        <f>IF('Copy &amp; Paste Roster Report Here'!$A413='Analytical Tests'!Y$7,IF($F416="N",IF($J416&gt;=$C416,Y$6,+($I416/$D416)*Y$6),0))</f>
        <v>0</v>
      </c>
      <c r="Z416" s="117" t="b">
        <f>IF('Copy &amp; Paste Roster Report Here'!$A413='Analytical Tests'!Z$7,IF($F416="N",IF($J416&gt;=$C416,Z$6,+($I416/$D416)*Z$6),0))</f>
        <v>0</v>
      </c>
      <c r="AA416" s="117" t="b">
        <f>IF('Copy &amp; Paste Roster Report Here'!$A413='Analytical Tests'!AA$7,IF($F416="N",IF($J416&gt;=$C416,AA$6,+($I416/$D416)*AA$6),0))</f>
        <v>0</v>
      </c>
      <c r="AB416" s="117" t="b">
        <f>IF('Copy &amp; Paste Roster Report Here'!$A413='Analytical Tests'!AB$7,IF($F416="N",IF($J416&gt;=$C416,AB$6,+($I416/$D416)*AB$6),0))</f>
        <v>0</v>
      </c>
      <c r="AC416" s="117" t="b">
        <f>IF('Copy &amp; Paste Roster Report Here'!$A413='Analytical Tests'!AC$7,IF($F416="N",IF($J416&gt;=$C416,AC$6,+($I416/$D416)*AC$6),0))</f>
        <v>0</v>
      </c>
      <c r="AD416" s="117" t="b">
        <f>IF('Copy &amp; Paste Roster Report Here'!$A413='Analytical Tests'!AD$7,IF($F416="N",IF($J416&gt;=$C416,AD$6,+($I416/$D416)*AD$6),0))</f>
        <v>0</v>
      </c>
      <c r="AE416" s="117" t="b">
        <f>IF('Copy &amp; Paste Roster Report Here'!$A413='Analytical Tests'!AE$7,IF($F416="N",IF($J416&gt;=$C416,AE$6,+($I416/$D416)*AE$6),0))</f>
        <v>0</v>
      </c>
      <c r="AF416" s="117" t="b">
        <f>IF('Copy &amp; Paste Roster Report Here'!$A413='Analytical Tests'!AF$7,IF($F416="N",IF($J416&gt;=$C416,AF$6,+($I416/$D416)*AF$6),0))</f>
        <v>0</v>
      </c>
      <c r="AG416" s="117" t="b">
        <f>IF('Copy &amp; Paste Roster Report Here'!$A413='Analytical Tests'!AG$7,IF($F416="N",IF($J416&gt;=$C416,AG$6,+($I416/$D416)*AG$6),0))</f>
        <v>0</v>
      </c>
      <c r="AH416" s="117" t="b">
        <f>IF('Copy &amp; Paste Roster Report Here'!$A413='Analytical Tests'!AH$7,IF($F416="N",IF($J416&gt;=$C416,AH$6,+($I416/$D416)*AH$6),0))</f>
        <v>0</v>
      </c>
      <c r="AI416" s="117" t="b">
        <f>IF('Copy &amp; Paste Roster Report Here'!$A413='Analytical Tests'!AI$7,IF($F416="N",IF($J416&gt;=$C416,AI$6,+($I416/$D416)*AI$6),0))</f>
        <v>0</v>
      </c>
      <c r="AJ416" s="79"/>
      <c r="AK416" s="118">
        <f>IF('Copy &amp; Paste Roster Report Here'!$A413=AK$7,IF('Copy &amp; Paste Roster Report Here'!$M413="FT",1,0),0)</f>
        <v>0</v>
      </c>
      <c r="AL416" s="118">
        <f>IF('Copy &amp; Paste Roster Report Here'!$A413=AL$7,IF('Copy &amp; Paste Roster Report Here'!$M413="FT",1,0),0)</f>
        <v>0</v>
      </c>
      <c r="AM416" s="118">
        <f>IF('Copy &amp; Paste Roster Report Here'!$A413=AM$7,IF('Copy &amp; Paste Roster Report Here'!$M413="FT",1,0),0)</f>
        <v>0</v>
      </c>
      <c r="AN416" s="118">
        <f>IF('Copy &amp; Paste Roster Report Here'!$A413=AN$7,IF('Copy &amp; Paste Roster Report Here'!$M413="FT",1,0),0)</f>
        <v>0</v>
      </c>
      <c r="AO416" s="118">
        <f>IF('Copy &amp; Paste Roster Report Here'!$A413=AO$7,IF('Copy &amp; Paste Roster Report Here'!$M413="FT",1,0),0)</f>
        <v>0</v>
      </c>
      <c r="AP416" s="118">
        <f>IF('Copy &amp; Paste Roster Report Here'!$A413=AP$7,IF('Copy &amp; Paste Roster Report Here'!$M413="FT",1,0),0)</f>
        <v>0</v>
      </c>
      <c r="AQ416" s="118">
        <f>IF('Copy &amp; Paste Roster Report Here'!$A413=AQ$7,IF('Copy &amp; Paste Roster Report Here'!$M413="FT",1,0),0)</f>
        <v>0</v>
      </c>
      <c r="AR416" s="118">
        <f>IF('Copy &amp; Paste Roster Report Here'!$A413=AR$7,IF('Copy &amp; Paste Roster Report Here'!$M413="FT",1,0),0)</f>
        <v>0</v>
      </c>
      <c r="AS416" s="118">
        <f>IF('Copy &amp; Paste Roster Report Here'!$A413=AS$7,IF('Copy &amp; Paste Roster Report Here'!$M413="FT",1,0),0)</f>
        <v>0</v>
      </c>
      <c r="AT416" s="118">
        <f>IF('Copy &amp; Paste Roster Report Here'!$A413=AT$7,IF('Copy &amp; Paste Roster Report Here'!$M413="FT",1,0),0)</f>
        <v>0</v>
      </c>
      <c r="AU416" s="118">
        <f>IF('Copy &amp; Paste Roster Report Here'!$A413=AU$7,IF('Copy &amp; Paste Roster Report Here'!$M413="FT",1,0),0)</f>
        <v>0</v>
      </c>
      <c r="AV416" s="73">
        <f t="shared" si="100"/>
        <v>0</v>
      </c>
      <c r="AW416" s="119">
        <f>IF('Copy &amp; Paste Roster Report Here'!$A413=AW$7,IF('Copy &amp; Paste Roster Report Here'!$M413="HT",1,0),0)</f>
        <v>0</v>
      </c>
      <c r="AX416" s="119">
        <f>IF('Copy &amp; Paste Roster Report Here'!$A413=AX$7,IF('Copy &amp; Paste Roster Report Here'!$M413="HT",1,0),0)</f>
        <v>0</v>
      </c>
      <c r="AY416" s="119">
        <f>IF('Copy &amp; Paste Roster Report Here'!$A413=AY$7,IF('Copy &amp; Paste Roster Report Here'!$M413="HT",1,0),0)</f>
        <v>0</v>
      </c>
      <c r="AZ416" s="119">
        <f>IF('Copy &amp; Paste Roster Report Here'!$A413=AZ$7,IF('Copy &amp; Paste Roster Report Here'!$M413="HT",1,0),0)</f>
        <v>0</v>
      </c>
      <c r="BA416" s="119">
        <f>IF('Copy &amp; Paste Roster Report Here'!$A413=BA$7,IF('Copy &amp; Paste Roster Report Here'!$M413="HT",1,0),0)</f>
        <v>0</v>
      </c>
      <c r="BB416" s="119">
        <f>IF('Copy &amp; Paste Roster Report Here'!$A413=BB$7,IF('Copy &amp; Paste Roster Report Here'!$M413="HT",1,0),0)</f>
        <v>0</v>
      </c>
      <c r="BC416" s="119">
        <f>IF('Copy &amp; Paste Roster Report Here'!$A413=BC$7,IF('Copy &amp; Paste Roster Report Here'!$M413="HT",1,0),0)</f>
        <v>0</v>
      </c>
      <c r="BD416" s="119">
        <f>IF('Copy &amp; Paste Roster Report Here'!$A413=BD$7,IF('Copy &amp; Paste Roster Report Here'!$M413="HT",1,0),0)</f>
        <v>0</v>
      </c>
      <c r="BE416" s="119">
        <f>IF('Copy &amp; Paste Roster Report Here'!$A413=BE$7,IF('Copy &amp; Paste Roster Report Here'!$M413="HT",1,0),0)</f>
        <v>0</v>
      </c>
      <c r="BF416" s="119">
        <f>IF('Copy &amp; Paste Roster Report Here'!$A413=BF$7,IF('Copy &amp; Paste Roster Report Here'!$M413="HT",1,0),0)</f>
        <v>0</v>
      </c>
      <c r="BG416" s="119">
        <f>IF('Copy &amp; Paste Roster Report Here'!$A413=BG$7,IF('Copy &amp; Paste Roster Report Here'!$M413="HT",1,0),0)</f>
        <v>0</v>
      </c>
      <c r="BH416" s="73">
        <f t="shared" si="101"/>
        <v>0</v>
      </c>
      <c r="BI416" s="120">
        <f>IF('Copy &amp; Paste Roster Report Here'!$A413=BI$7,IF('Copy &amp; Paste Roster Report Here'!$M413="MT",1,0),0)</f>
        <v>0</v>
      </c>
      <c r="BJ416" s="120">
        <f>IF('Copy &amp; Paste Roster Report Here'!$A413=BJ$7,IF('Copy &amp; Paste Roster Report Here'!$M413="MT",1,0),0)</f>
        <v>0</v>
      </c>
      <c r="BK416" s="120">
        <f>IF('Copy &amp; Paste Roster Report Here'!$A413=BK$7,IF('Copy &amp; Paste Roster Report Here'!$M413="MT",1,0),0)</f>
        <v>0</v>
      </c>
      <c r="BL416" s="120">
        <f>IF('Copy &amp; Paste Roster Report Here'!$A413=BL$7,IF('Copy &amp; Paste Roster Report Here'!$M413="MT",1,0),0)</f>
        <v>0</v>
      </c>
      <c r="BM416" s="120">
        <f>IF('Copy &amp; Paste Roster Report Here'!$A413=BM$7,IF('Copy &amp; Paste Roster Report Here'!$M413="MT",1,0),0)</f>
        <v>0</v>
      </c>
      <c r="BN416" s="120">
        <f>IF('Copy &amp; Paste Roster Report Here'!$A413=BN$7,IF('Copy &amp; Paste Roster Report Here'!$M413="MT",1,0),0)</f>
        <v>0</v>
      </c>
      <c r="BO416" s="120">
        <f>IF('Copy &amp; Paste Roster Report Here'!$A413=BO$7,IF('Copy &amp; Paste Roster Report Here'!$M413="MT",1,0),0)</f>
        <v>0</v>
      </c>
      <c r="BP416" s="120">
        <f>IF('Copy &amp; Paste Roster Report Here'!$A413=BP$7,IF('Copy &amp; Paste Roster Report Here'!$M413="MT",1,0),0)</f>
        <v>0</v>
      </c>
      <c r="BQ416" s="120">
        <f>IF('Copy &amp; Paste Roster Report Here'!$A413=BQ$7,IF('Copy &amp; Paste Roster Report Here'!$M413="MT",1,0),0)</f>
        <v>0</v>
      </c>
      <c r="BR416" s="120">
        <f>IF('Copy &amp; Paste Roster Report Here'!$A413=BR$7,IF('Copy &amp; Paste Roster Report Here'!$M413="MT",1,0),0)</f>
        <v>0</v>
      </c>
      <c r="BS416" s="120">
        <f>IF('Copy &amp; Paste Roster Report Here'!$A413=BS$7,IF('Copy &amp; Paste Roster Report Here'!$M413="MT",1,0),0)</f>
        <v>0</v>
      </c>
      <c r="BT416" s="73">
        <f t="shared" si="102"/>
        <v>0</v>
      </c>
      <c r="BU416" s="121">
        <f>IF('Copy &amp; Paste Roster Report Here'!$A413=BU$7,IF('Copy &amp; Paste Roster Report Here'!$M413="fy",1,0),0)</f>
        <v>0</v>
      </c>
      <c r="BV416" s="121">
        <f>IF('Copy &amp; Paste Roster Report Here'!$A413=BV$7,IF('Copy &amp; Paste Roster Report Here'!$M413="fy",1,0),0)</f>
        <v>0</v>
      </c>
      <c r="BW416" s="121">
        <f>IF('Copy &amp; Paste Roster Report Here'!$A413=BW$7,IF('Copy &amp; Paste Roster Report Here'!$M413="fy",1,0),0)</f>
        <v>0</v>
      </c>
      <c r="BX416" s="121">
        <f>IF('Copy &amp; Paste Roster Report Here'!$A413=BX$7,IF('Copy &amp; Paste Roster Report Here'!$M413="fy",1,0),0)</f>
        <v>0</v>
      </c>
      <c r="BY416" s="121">
        <f>IF('Copy &amp; Paste Roster Report Here'!$A413=BY$7,IF('Copy &amp; Paste Roster Report Here'!$M413="fy",1,0),0)</f>
        <v>0</v>
      </c>
      <c r="BZ416" s="121">
        <f>IF('Copy &amp; Paste Roster Report Here'!$A413=BZ$7,IF('Copy &amp; Paste Roster Report Here'!$M413="fy",1,0),0)</f>
        <v>0</v>
      </c>
      <c r="CA416" s="121">
        <f>IF('Copy &amp; Paste Roster Report Here'!$A413=CA$7,IF('Copy &amp; Paste Roster Report Here'!$M413="fy",1,0),0)</f>
        <v>0</v>
      </c>
      <c r="CB416" s="121">
        <f>IF('Copy &amp; Paste Roster Report Here'!$A413=CB$7,IF('Copy &amp; Paste Roster Report Here'!$M413="fy",1,0),0)</f>
        <v>0</v>
      </c>
      <c r="CC416" s="121">
        <f>IF('Copy &amp; Paste Roster Report Here'!$A413=CC$7,IF('Copy &amp; Paste Roster Report Here'!$M413="fy",1,0),0)</f>
        <v>0</v>
      </c>
      <c r="CD416" s="121">
        <f>IF('Copy &amp; Paste Roster Report Here'!$A413=CD$7,IF('Copy &amp; Paste Roster Report Here'!$M413="fy",1,0),0)</f>
        <v>0</v>
      </c>
      <c r="CE416" s="121">
        <f>IF('Copy &amp; Paste Roster Report Here'!$A413=CE$7,IF('Copy &amp; Paste Roster Report Here'!$M413="fy",1,0),0)</f>
        <v>0</v>
      </c>
      <c r="CF416" s="73">
        <f t="shared" si="103"/>
        <v>0</v>
      </c>
      <c r="CG416" s="122">
        <f>IF('Copy &amp; Paste Roster Report Here'!$A413=CG$7,IF('Copy &amp; Paste Roster Report Here'!$M413="RH",1,0),0)</f>
        <v>0</v>
      </c>
      <c r="CH416" s="122">
        <f>IF('Copy &amp; Paste Roster Report Here'!$A413=CH$7,IF('Copy &amp; Paste Roster Report Here'!$M413="RH",1,0),0)</f>
        <v>0</v>
      </c>
      <c r="CI416" s="122">
        <f>IF('Copy &amp; Paste Roster Report Here'!$A413=CI$7,IF('Copy &amp; Paste Roster Report Here'!$M413="RH",1,0),0)</f>
        <v>0</v>
      </c>
      <c r="CJ416" s="122">
        <f>IF('Copy &amp; Paste Roster Report Here'!$A413=CJ$7,IF('Copy &amp; Paste Roster Report Here'!$M413="RH",1,0),0)</f>
        <v>0</v>
      </c>
      <c r="CK416" s="122">
        <f>IF('Copy &amp; Paste Roster Report Here'!$A413=CK$7,IF('Copy &amp; Paste Roster Report Here'!$M413="RH",1,0),0)</f>
        <v>0</v>
      </c>
      <c r="CL416" s="122">
        <f>IF('Copy &amp; Paste Roster Report Here'!$A413=CL$7,IF('Copy &amp; Paste Roster Report Here'!$M413="RH",1,0),0)</f>
        <v>0</v>
      </c>
      <c r="CM416" s="122">
        <f>IF('Copy &amp; Paste Roster Report Here'!$A413=CM$7,IF('Copy &amp; Paste Roster Report Here'!$M413="RH",1,0),0)</f>
        <v>0</v>
      </c>
      <c r="CN416" s="122">
        <f>IF('Copy &amp; Paste Roster Report Here'!$A413=CN$7,IF('Copy &amp; Paste Roster Report Here'!$M413="RH",1,0),0)</f>
        <v>0</v>
      </c>
      <c r="CO416" s="122">
        <f>IF('Copy &amp; Paste Roster Report Here'!$A413=CO$7,IF('Copy &amp; Paste Roster Report Here'!$M413="RH",1,0),0)</f>
        <v>0</v>
      </c>
      <c r="CP416" s="122">
        <f>IF('Copy &amp; Paste Roster Report Here'!$A413=CP$7,IF('Copy &amp; Paste Roster Report Here'!$M413="RH",1,0),0)</f>
        <v>0</v>
      </c>
      <c r="CQ416" s="122">
        <f>IF('Copy &amp; Paste Roster Report Here'!$A413=CQ$7,IF('Copy &amp; Paste Roster Report Here'!$M413="RH",1,0),0)</f>
        <v>0</v>
      </c>
      <c r="CR416" s="73">
        <f t="shared" si="104"/>
        <v>0</v>
      </c>
      <c r="CS416" s="123">
        <f>IF('Copy &amp; Paste Roster Report Here'!$A413=CS$7,IF('Copy &amp; Paste Roster Report Here'!$M413="QT",1,0),0)</f>
        <v>0</v>
      </c>
      <c r="CT416" s="123">
        <f>IF('Copy &amp; Paste Roster Report Here'!$A413=CT$7,IF('Copy &amp; Paste Roster Report Here'!$M413="QT",1,0),0)</f>
        <v>0</v>
      </c>
      <c r="CU416" s="123">
        <f>IF('Copy &amp; Paste Roster Report Here'!$A413=CU$7,IF('Copy &amp; Paste Roster Report Here'!$M413="QT",1,0),0)</f>
        <v>0</v>
      </c>
      <c r="CV416" s="123">
        <f>IF('Copy &amp; Paste Roster Report Here'!$A413=CV$7,IF('Copy &amp; Paste Roster Report Here'!$M413="QT",1,0),0)</f>
        <v>0</v>
      </c>
      <c r="CW416" s="123">
        <f>IF('Copy &amp; Paste Roster Report Here'!$A413=CW$7,IF('Copy &amp; Paste Roster Report Here'!$M413="QT",1,0),0)</f>
        <v>0</v>
      </c>
      <c r="CX416" s="123">
        <f>IF('Copy &amp; Paste Roster Report Here'!$A413=CX$7,IF('Copy &amp; Paste Roster Report Here'!$M413="QT",1,0),0)</f>
        <v>0</v>
      </c>
      <c r="CY416" s="123">
        <f>IF('Copy &amp; Paste Roster Report Here'!$A413=CY$7,IF('Copy &amp; Paste Roster Report Here'!$M413="QT",1,0),0)</f>
        <v>0</v>
      </c>
      <c r="CZ416" s="123">
        <f>IF('Copy &amp; Paste Roster Report Here'!$A413=CZ$7,IF('Copy &amp; Paste Roster Report Here'!$M413="QT",1,0),0)</f>
        <v>0</v>
      </c>
      <c r="DA416" s="123">
        <f>IF('Copy &amp; Paste Roster Report Here'!$A413=DA$7,IF('Copy &amp; Paste Roster Report Here'!$M413="QT",1,0),0)</f>
        <v>0</v>
      </c>
      <c r="DB416" s="123">
        <f>IF('Copy &amp; Paste Roster Report Here'!$A413=DB$7,IF('Copy &amp; Paste Roster Report Here'!$M413="QT",1,0),0)</f>
        <v>0</v>
      </c>
      <c r="DC416" s="123">
        <f>IF('Copy &amp; Paste Roster Report Here'!$A413=DC$7,IF('Copy &amp; Paste Roster Report Here'!$M413="QT",1,0),0)</f>
        <v>0</v>
      </c>
      <c r="DD416" s="73">
        <f t="shared" si="105"/>
        <v>0</v>
      </c>
      <c r="DE416" s="124">
        <f>IF('Copy &amp; Paste Roster Report Here'!$A413=DE$7,IF('Copy &amp; Paste Roster Report Here'!$M413="xxxxxxxxxxx",1,0),0)</f>
        <v>0</v>
      </c>
      <c r="DF416" s="124">
        <f>IF('Copy &amp; Paste Roster Report Here'!$A413=DF$7,IF('Copy &amp; Paste Roster Report Here'!$M413="xxxxxxxxxxx",1,0),0)</f>
        <v>0</v>
      </c>
      <c r="DG416" s="124">
        <f>IF('Copy &amp; Paste Roster Report Here'!$A413=DG$7,IF('Copy &amp; Paste Roster Report Here'!$M413="xxxxxxxxxxx",1,0),0)</f>
        <v>0</v>
      </c>
      <c r="DH416" s="124">
        <f>IF('Copy &amp; Paste Roster Report Here'!$A413=DH$7,IF('Copy &amp; Paste Roster Report Here'!$M413="xxxxxxxxxxx",1,0),0)</f>
        <v>0</v>
      </c>
      <c r="DI416" s="124">
        <f>IF('Copy &amp; Paste Roster Report Here'!$A413=DI$7,IF('Copy &amp; Paste Roster Report Here'!$M413="xxxxxxxxxxx",1,0),0)</f>
        <v>0</v>
      </c>
      <c r="DJ416" s="124">
        <f>IF('Copy &amp; Paste Roster Report Here'!$A413=DJ$7,IF('Copy &amp; Paste Roster Report Here'!$M413="xxxxxxxxxxx",1,0),0)</f>
        <v>0</v>
      </c>
      <c r="DK416" s="124">
        <f>IF('Copy &amp; Paste Roster Report Here'!$A413=DK$7,IF('Copy &amp; Paste Roster Report Here'!$M413="xxxxxxxxxxx",1,0),0)</f>
        <v>0</v>
      </c>
      <c r="DL416" s="124">
        <f>IF('Copy &amp; Paste Roster Report Here'!$A413=DL$7,IF('Copy &amp; Paste Roster Report Here'!$M413="xxxxxxxxxxx",1,0),0)</f>
        <v>0</v>
      </c>
      <c r="DM416" s="124">
        <f>IF('Copy &amp; Paste Roster Report Here'!$A413=DM$7,IF('Copy &amp; Paste Roster Report Here'!$M413="xxxxxxxxxxx",1,0),0)</f>
        <v>0</v>
      </c>
      <c r="DN416" s="124">
        <f>IF('Copy &amp; Paste Roster Report Here'!$A413=DN$7,IF('Copy &amp; Paste Roster Report Here'!$M413="xxxxxxxxxxx",1,0),0)</f>
        <v>0</v>
      </c>
      <c r="DO416" s="124">
        <f>IF('Copy &amp; Paste Roster Report Here'!$A413=DO$7,IF('Copy &amp; Paste Roster Report Here'!$M413="xxxxxxxxxxx",1,0),0)</f>
        <v>0</v>
      </c>
      <c r="DP416" s="125">
        <f t="shared" si="106"/>
        <v>0</v>
      </c>
      <c r="DQ416" s="126">
        <f t="shared" si="107"/>
        <v>0</v>
      </c>
    </row>
    <row r="417" spans="1:121" x14ac:dyDescent="0.2">
      <c r="A417" s="111">
        <f t="shared" si="93"/>
        <v>0</v>
      </c>
      <c r="B417" s="111">
        <f t="shared" si="94"/>
        <v>0</v>
      </c>
      <c r="C417" s="112">
        <f>+('Copy &amp; Paste Roster Report Here'!$P414-'Copy &amp; Paste Roster Report Here'!$O414)/30</f>
        <v>0</v>
      </c>
      <c r="D417" s="112">
        <f>+('Copy &amp; Paste Roster Report Here'!$P414-'Copy &amp; Paste Roster Report Here'!$O414)</f>
        <v>0</v>
      </c>
      <c r="E417" s="111">
        <f>'Copy &amp; Paste Roster Report Here'!N414</f>
        <v>0</v>
      </c>
      <c r="F417" s="111" t="str">
        <f t="shared" si="95"/>
        <v>N</v>
      </c>
      <c r="G417" s="111">
        <f>'Copy &amp; Paste Roster Report Here'!R414</f>
        <v>0</v>
      </c>
      <c r="H417" s="113">
        <f t="shared" si="96"/>
        <v>0</v>
      </c>
      <c r="I417" s="112">
        <f>IF(F417="N",$F$5-'Copy &amp; Paste Roster Report Here'!O414,+'Copy &amp; Paste Roster Report Here'!Q414-'Copy &amp; Paste Roster Report Here'!O414)</f>
        <v>0</v>
      </c>
      <c r="J417" s="114">
        <f t="shared" si="97"/>
        <v>0</v>
      </c>
      <c r="K417" s="114">
        <f t="shared" si="98"/>
        <v>0</v>
      </c>
      <c r="L417" s="115">
        <f>'Copy &amp; Paste Roster Report Here'!F414</f>
        <v>0</v>
      </c>
      <c r="M417" s="116">
        <f t="shared" si="99"/>
        <v>0</v>
      </c>
      <c r="N417" s="117">
        <f>IF('Copy &amp; Paste Roster Report Here'!$A414='Analytical Tests'!N$7,IF($F417="Y",+$H417*N$6,0),0)</f>
        <v>0</v>
      </c>
      <c r="O417" s="117">
        <f>IF('Copy &amp; Paste Roster Report Here'!$A414='Analytical Tests'!O$7,IF($F417="Y",+$H417*O$6,0),0)</f>
        <v>0</v>
      </c>
      <c r="P417" s="117">
        <f>IF('Copy &amp; Paste Roster Report Here'!$A414='Analytical Tests'!P$7,IF($F417="Y",+$H417*P$6,0),0)</f>
        <v>0</v>
      </c>
      <c r="Q417" s="117">
        <f>IF('Copy &amp; Paste Roster Report Here'!$A414='Analytical Tests'!Q$7,IF($F417="Y",+$H417*Q$6,0),0)</f>
        <v>0</v>
      </c>
      <c r="R417" s="117">
        <f>IF('Copy &amp; Paste Roster Report Here'!$A414='Analytical Tests'!R$7,IF($F417="Y",+$H417*R$6,0),0)</f>
        <v>0</v>
      </c>
      <c r="S417" s="117">
        <f>IF('Copy &amp; Paste Roster Report Here'!$A414='Analytical Tests'!S$7,IF($F417="Y",+$H417*S$6,0),0)</f>
        <v>0</v>
      </c>
      <c r="T417" s="117">
        <f>IF('Copy &amp; Paste Roster Report Here'!$A414='Analytical Tests'!T$7,IF($F417="Y",+$H417*T$6,0),0)</f>
        <v>0</v>
      </c>
      <c r="U417" s="117">
        <f>IF('Copy &amp; Paste Roster Report Here'!$A414='Analytical Tests'!U$7,IF($F417="Y",+$H417*U$6,0),0)</f>
        <v>0</v>
      </c>
      <c r="V417" s="117">
        <f>IF('Copy &amp; Paste Roster Report Here'!$A414='Analytical Tests'!V$7,IF($F417="Y",+$H417*V$6,0),0)</f>
        <v>0</v>
      </c>
      <c r="W417" s="117">
        <f>IF('Copy &amp; Paste Roster Report Here'!$A414='Analytical Tests'!W$7,IF($F417="Y",+$H417*W$6,0),0)</f>
        <v>0</v>
      </c>
      <c r="X417" s="117">
        <f>IF('Copy &amp; Paste Roster Report Here'!$A414='Analytical Tests'!X$7,IF($F417="Y",+$H417*X$6,0),0)</f>
        <v>0</v>
      </c>
      <c r="Y417" s="117" t="b">
        <f>IF('Copy &amp; Paste Roster Report Here'!$A414='Analytical Tests'!Y$7,IF($F417="N",IF($J417&gt;=$C417,Y$6,+($I417/$D417)*Y$6),0))</f>
        <v>0</v>
      </c>
      <c r="Z417" s="117" t="b">
        <f>IF('Copy &amp; Paste Roster Report Here'!$A414='Analytical Tests'!Z$7,IF($F417="N",IF($J417&gt;=$C417,Z$6,+($I417/$D417)*Z$6),0))</f>
        <v>0</v>
      </c>
      <c r="AA417" s="117" t="b">
        <f>IF('Copy &amp; Paste Roster Report Here'!$A414='Analytical Tests'!AA$7,IF($F417="N",IF($J417&gt;=$C417,AA$6,+($I417/$D417)*AA$6),0))</f>
        <v>0</v>
      </c>
      <c r="AB417" s="117" t="b">
        <f>IF('Copy &amp; Paste Roster Report Here'!$A414='Analytical Tests'!AB$7,IF($F417="N",IF($J417&gt;=$C417,AB$6,+($I417/$D417)*AB$6),0))</f>
        <v>0</v>
      </c>
      <c r="AC417" s="117" t="b">
        <f>IF('Copy &amp; Paste Roster Report Here'!$A414='Analytical Tests'!AC$7,IF($F417="N",IF($J417&gt;=$C417,AC$6,+($I417/$D417)*AC$6),0))</f>
        <v>0</v>
      </c>
      <c r="AD417" s="117" t="b">
        <f>IF('Copy &amp; Paste Roster Report Here'!$A414='Analytical Tests'!AD$7,IF($F417="N",IF($J417&gt;=$C417,AD$6,+($I417/$D417)*AD$6),0))</f>
        <v>0</v>
      </c>
      <c r="AE417" s="117" t="b">
        <f>IF('Copy &amp; Paste Roster Report Here'!$A414='Analytical Tests'!AE$7,IF($F417="N",IF($J417&gt;=$C417,AE$6,+($I417/$D417)*AE$6),0))</f>
        <v>0</v>
      </c>
      <c r="AF417" s="117" t="b">
        <f>IF('Copy &amp; Paste Roster Report Here'!$A414='Analytical Tests'!AF$7,IF($F417="N",IF($J417&gt;=$C417,AF$6,+($I417/$D417)*AF$6),0))</f>
        <v>0</v>
      </c>
      <c r="AG417" s="117" t="b">
        <f>IF('Copy &amp; Paste Roster Report Here'!$A414='Analytical Tests'!AG$7,IF($F417="N",IF($J417&gt;=$C417,AG$6,+($I417/$D417)*AG$6),0))</f>
        <v>0</v>
      </c>
      <c r="AH417" s="117" t="b">
        <f>IF('Copy &amp; Paste Roster Report Here'!$A414='Analytical Tests'!AH$7,IF($F417="N",IF($J417&gt;=$C417,AH$6,+($I417/$D417)*AH$6),0))</f>
        <v>0</v>
      </c>
      <c r="AI417" s="117" t="b">
        <f>IF('Copy &amp; Paste Roster Report Here'!$A414='Analytical Tests'!AI$7,IF($F417="N",IF($J417&gt;=$C417,AI$6,+($I417/$D417)*AI$6),0))</f>
        <v>0</v>
      </c>
      <c r="AJ417" s="79"/>
      <c r="AK417" s="118">
        <f>IF('Copy &amp; Paste Roster Report Here'!$A414=AK$7,IF('Copy &amp; Paste Roster Report Here'!$M414="FT",1,0),0)</f>
        <v>0</v>
      </c>
      <c r="AL417" s="118">
        <f>IF('Copy &amp; Paste Roster Report Here'!$A414=AL$7,IF('Copy &amp; Paste Roster Report Here'!$M414="FT",1,0),0)</f>
        <v>0</v>
      </c>
      <c r="AM417" s="118">
        <f>IF('Copy &amp; Paste Roster Report Here'!$A414=AM$7,IF('Copy &amp; Paste Roster Report Here'!$M414="FT",1,0),0)</f>
        <v>0</v>
      </c>
      <c r="AN417" s="118">
        <f>IF('Copy &amp; Paste Roster Report Here'!$A414=AN$7,IF('Copy &amp; Paste Roster Report Here'!$M414="FT",1,0),0)</f>
        <v>0</v>
      </c>
      <c r="AO417" s="118">
        <f>IF('Copy &amp; Paste Roster Report Here'!$A414=AO$7,IF('Copy &amp; Paste Roster Report Here'!$M414="FT",1,0),0)</f>
        <v>0</v>
      </c>
      <c r="AP417" s="118">
        <f>IF('Copy &amp; Paste Roster Report Here'!$A414=AP$7,IF('Copy &amp; Paste Roster Report Here'!$M414="FT",1,0),0)</f>
        <v>0</v>
      </c>
      <c r="AQ417" s="118">
        <f>IF('Copy &amp; Paste Roster Report Here'!$A414=AQ$7,IF('Copy &amp; Paste Roster Report Here'!$M414="FT",1,0),0)</f>
        <v>0</v>
      </c>
      <c r="AR417" s="118">
        <f>IF('Copy &amp; Paste Roster Report Here'!$A414=AR$7,IF('Copy &amp; Paste Roster Report Here'!$M414="FT",1,0),0)</f>
        <v>0</v>
      </c>
      <c r="AS417" s="118">
        <f>IF('Copy &amp; Paste Roster Report Here'!$A414=AS$7,IF('Copy &amp; Paste Roster Report Here'!$M414="FT",1,0),0)</f>
        <v>0</v>
      </c>
      <c r="AT417" s="118">
        <f>IF('Copy &amp; Paste Roster Report Here'!$A414=AT$7,IF('Copy &amp; Paste Roster Report Here'!$M414="FT",1,0),0)</f>
        <v>0</v>
      </c>
      <c r="AU417" s="118">
        <f>IF('Copy &amp; Paste Roster Report Here'!$A414=AU$7,IF('Copy &amp; Paste Roster Report Here'!$M414="FT",1,0),0)</f>
        <v>0</v>
      </c>
      <c r="AV417" s="73">
        <f t="shared" si="100"/>
        <v>0</v>
      </c>
      <c r="AW417" s="119">
        <f>IF('Copy &amp; Paste Roster Report Here'!$A414=AW$7,IF('Copy &amp; Paste Roster Report Here'!$M414="HT",1,0),0)</f>
        <v>0</v>
      </c>
      <c r="AX417" s="119">
        <f>IF('Copy &amp; Paste Roster Report Here'!$A414=AX$7,IF('Copy &amp; Paste Roster Report Here'!$M414="HT",1,0),0)</f>
        <v>0</v>
      </c>
      <c r="AY417" s="119">
        <f>IF('Copy &amp; Paste Roster Report Here'!$A414=AY$7,IF('Copy &amp; Paste Roster Report Here'!$M414="HT",1,0),0)</f>
        <v>0</v>
      </c>
      <c r="AZ417" s="119">
        <f>IF('Copy &amp; Paste Roster Report Here'!$A414=AZ$7,IF('Copy &amp; Paste Roster Report Here'!$M414="HT",1,0),0)</f>
        <v>0</v>
      </c>
      <c r="BA417" s="119">
        <f>IF('Copy &amp; Paste Roster Report Here'!$A414=BA$7,IF('Copy &amp; Paste Roster Report Here'!$M414="HT",1,0),0)</f>
        <v>0</v>
      </c>
      <c r="BB417" s="119">
        <f>IF('Copy &amp; Paste Roster Report Here'!$A414=BB$7,IF('Copy &amp; Paste Roster Report Here'!$M414="HT",1,0),0)</f>
        <v>0</v>
      </c>
      <c r="BC417" s="119">
        <f>IF('Copy &amp; Paste Roster Report Here'!$A414=BC$7,IF('Copy &amp; Paste Roster Report Here'!$M414="HT",1,0),0)</f>
        <v>0</v>
      </c>
      <c r="BD417" s="119">
        <f>IF('Copy &amp; Paste Roster Report Here'!$A414=BD$7,IF('Copy &amp; Paste Roster Report Here'!$M414="HT",1,0),0)</f>
        <v>0</v>
      </c>
      <c r="BE417" s="119">
        <f>IF('Copy &amp; Paste Roster Report Here'!$A414=BE$7,IF('Copy &amp; Paste Roster Report Here'!$M414="HT",1,0),0)</f>
        <v>0</v>
      </c>
      <c r="BF417" s="119">
        <f>IF('Copy &amp; Paste Roster Report Here'!$A414=BF$7,IF('Copy &amp; Paste Roster Report Here'!$M414="HT",1,0),0)</f>
        <v>0</v>
      </c>
      <c r="BG417" s="119">
        <f>IF('Copy &amp; Paste Roster Report Here'!$A414=BG$7,IF('Copy &amp; Paste Roster Report Here'!$M414="HT",1,0),0)</f>
        <v>0</v>
      </c>
      <c r="BH417" s="73">
        <f t="shared" si="101"/>
        <v>0</v>
      </c>
      <c r="BI417" s="120">
        <f>IF('Copy &amp; Paste Roster Report Here'!$A414=BI$7,IF('Copy &amp; Paste Roster Report Here'!$M414="MT",1,0),0)</f>
        <v>0</v>
      </c>
      <c r="BJ417" s="120">
        <f>IF('Copy &amp; Paste Roster Report Here'!$A414=BJ$7,IF('Copy &amp; Paste Roster Report Here'!$M414="MT",1,0),0)</f>
        <v>0</v>
      </c>
      <c r="BK417" s="120">
        <f>IF('Copy &amp; Paste Roster Report Here'!$A414=BK$7,IF('Copy &amp; Paste Roster Report Here'!$M414="MT",1,0),0)</f>
        <v>0</v>
      </c>
      <c r="BL417" s="120">
        <f>IF('Copy &amp; Paste Roster Report Here'!$A414=BL$7,IF('Copy &amp; Paste Roster Report Here'!$M414="MT",1,0),0)</f>
        <v>0</v>
      </c>
      <c r="BM417" s="120">
        <f>IF('Copy &amp; Paste Roster Report Here'!$A414=BM$7,IF('Copy &amp; Paste Roster Report Here'!$M414="MT",1,0),0)</f>
        <v>0</v>
      </c>
      <c r="BN417" s="120">
        <f>IF('Copy &amp; Paste Roster Report Here'!$A414=BN$7,IF('Copy &amp; Paste Roster Report Here'!$M414="MT",1,0),0)</f>
        <v>0</v>
      </c>
      <c r="BO417" s="120">
        <f>IF('Copy &amp; Paste Roster Report Here'!$A414=BO$7,IF('Copy &amp; Paste Roster Report Here'!$M414="MT",1,0),0)</f>
        <v>0</v>
      </c>
      <c r="BP417" s="120">
        <f>IF('Copy &amp; Paste Roster Report Here'!$A414=BP$7,IF('Copy &amp; Paste Roster Report Here'!$M414="MT",1,0),0)</f>
        <v>0</v>
      </c>
      <c r="BQ417" s="120">
        <f>IF('Copy &amp; Paste Roster Report Here'!$A414=BQ$7,IF('Copy &amp; Paste Roster Report Here'!$M414="MT",1,0),0)</f>
        <v>0</v>
      </c>
      <c r="BR417" s="120">
        <f>IF('Copy &amp; Paste Roster Report Here'!$A414=BR$7,IF('Copy &amp; Paste Roster Report Here'!$M414="MT",1,0),0)</f>
        <v>0</v>
      </c>
      <c r="BS417" s="120">
        <f>IF('Copy &amp; Paste Roster Report Here'!$A414=BS$7,IF('Copy &amp; Paste Roster Report Here'!$M414="MT",1,0),0)</f>
        <v>0</v>
      </c>
      <c r="BT417" s="73">
        <f t="shared" si="102"/>
        <v>0</v>
      </c>
      <c r="BU417" s="121">
        <f>IF('Copy &amp; Paste Roster Report Here'!$A414=BU$7,IF('Copy &amp; Paste Roster Report Here'!$M414="fy",1,0),0)</f>
        <v>0</v>
      </c>
      <c r="BV417" s="121">
        <f>IF('Copy &amp; Paste Roster Report Here'!$A414=BV$7,IF('Copy &amp; Paste Roster Report Here'!$M414="fy",1,0),0)</f>
        <v>0</v>
      </c>
      <c r="BW417" s="121">
        <f>IF('Copy &amp; Paste Roster Report Here'!$A414=BW$7,IF('Copy &amp; Paste Roster Report Here'!$M414="fy",1,0),0)</f>
        <v>0</v>
      </c>
      <c r="BX417" s="121">
        <f>IF('Copy &amp; Paste Roster Report Here'!$A414=BX$7,IF('Copy &amp; Paste Roster Report Here'!$M414="fy",1,0),0)</f>
        <v>0</v>
      </c>
      <c r="BY417" s="121">
        <f>IF('Copy &amp; Paste Roster Report Here'!$A414=BY$7,IF('Copy &amp; Paste Roster Report Here'!$M414="fy",1,0),0)</f>
        <v>0</v>
      </c>
      <c r="BZ417" s="121">
        <f>IF('Copy &amp; Paste Roster Report Here'!$A414=BZ$7,IF('Copy &amp; Paste Roster Report Here'!$M414="fy",1,0),0)</f>
        <v>0</v>
      </c>
      <c r="CA417" s="121">
        <f>IF('Copy &amp; Paste Roster Report Here'!$A414=CA$7,IF('Copy &amp; Paste Roster Report Here'!$M414="fy",1,0),0)</f>
        <v>0</v>
      </c>
      <c r="CB417" s="121">
        <f>IF('Copy &amp; Paste Roster Report Here'!$A414=CB$7,IF('Copy &amp; Paste Roster Report Here'!$M414="fy",1,0),0)</f>
        <v>0</v>
      </c>
      <c r="CC417" s="121">
        <f>IF('Copy &amp; Paste Roster Report Here'!$A414=CC$7,IF('Copy &amp; Paste Roster Report Here'!$M414="fy",1,0),0)</f>
        <v>0</v>
      </c>
      <c r="CD417" s="121">
        <f>IF('Copy &amp; Paste Roster Report Here'!$A414=CD$7,IF('Copy &amp; Paste Roster Report Here'!$M414="fy",1,0),0)</f>
        <v>0</v>
      </c>
      <c r="CE417" s="121">
        <f>IF('Copy &amp; Paste Roster Report Here'!$A414=CE$7,IF('Copy &amp; Paste Roster Report Here'!$M414="fy",1,0),0)</f>
        <v>0</v>
      </c>
      <c r="CF417" s="73">
        <f t="shared" si="103"/>
        <v>0</v>
      </c>
      <c r="CG417" s="122">
        <f>IF('Copy &amp; Paste Roster Report Here'!$A414=CG$7,IF('Copy &amp; Paste Roster Report Here'!$M414="RH",1,0),0)</f>
        <v>0</v>
      </c>
      <c r="CH417" s="122">
        <f>IF('Copy &amp; Paste Roster Report Here'!$A414=CH$7,IF('Copy &amp; Paste Roster Report Here'!$M414="RH",1,0),0)</f>
        <v>0</v>
      </c>
      <c r="CI417" s="122">
        <f>IF('Copy &amp; Paste Roster Report Here'!$A414=CI$7,IF('Copy &amp; Paste Roster Report Here'!$M414="RH",1,0),0)</f>
        <v>0</v>
      </c>
      <c r="CJ417" s="122">
        <f>IF('Copy &amp; Paste Roster Report Here'!$A414=CJ$7,IF('Copy &amp; Paste Roster Report Here'!$M414="RH",1,0),0)</f>
        <v>0</v>
      </c>
      <c r="CK417" s="122">
        <f>IF('Copy &amp; Paste Roster Report Here'!$A414=CK$7,IF('Copy &amp; Paste Roster Report Here'!$M414="RH",1,0),0)</f>
        <v>0</v>
      </c>
      <c r="CL417" s="122">
        <f>IF('Copy &amp; Paste Roster Report Here'!$A414=CL$7,IF('Copy &amp; Paste Roster Report Here'!$M414="RH",1,0),0)</f>
        <v>0</v>
      </c>
      <c r="CM417" s="122">
        <f>IF('Copy &amp; Paste Roster Report Here'!$A414=CM$7,IF('Copy &amp; Paste Roster Report Here'!$M414="RH",1,0),0)</f>
        <v>0</v>
      </c>
      <c r="CN417" s="122">
        <f>IF('Copy &amp; Paste Roster Report Here'!$A414=CN$7,IF('Copy &amp; Paste Roster Report Here'!$M414="RH",1,0),0)</f>
        <v>0</v>
      </c>
      <c r="CO417" s="122">
        <f>IF('Copy &amp; Paste Roster Report Here'!$A414=CO$7,IF('Copy &amp; Paste Roster Report Here'!$M414="RH",1,0),0)</f>
        <v>0</v>
      </c>
      <c r="CP417" s="122">
        <f>IF('Copy &amp; Paste Roster Report Here'!$A414=CP$7,IF('Copy &amp; Paste Roster Report Here'!$M414="RH",1,0),0)</f>
        <v>0</v>
      </c>
      <c r="CQ417" s="122">
        <f>IF('Copy &amp; Paste Roster Report Here'!$A414=CQ$7,IF('Copy &amp; Paste Roster Report Here'!$M414="RH",1,0),0)</f>
        <v>0</v>
      </c>
      <c r="CR417" s="73">
        <f t="shared" si="104"/>
        <v>0</v>
      </c>
      <c r="CS417" s="123">
        <f>IF('Copy &amp; Paste Roster Report Here'!$A414=CS$7,IF('Copy &amp; Paste Roster Report Here'!$M414="QT",1,0),0)</f>
        <v>0</v>
      </c>
      <c r="CT417" s="123">
        <f>IF('Copy &amp; Paste Roster Report Here'!$A414=CT$7,IF('Copy &amp; Paste Roster Report Here'!$M414="QT",1,0),0)</f>
        <v>0</v>
      </c>
      <c r="CU417" s="123">
        <f>IF('Copy &amp; Paste Roster Report Here'!$A414=CU$7,IF('Copy &amp; Paste Roster Report Here'!$M414="QT",1,0),0)</f>
        <v>0</v>
      </c>
      <c r="CV417" s="123">
        <f>IF('Copy &amp; Paste Roster Report Here'!$A414=CV$7,IF('Copy &amp; Paste Roster Report Here'!$M414="QT",1,0),0)</f>
        <v>0</v>
      </c>
      <c r="CW417" s="123">
        <f>IF('Copy &amp; Paste Roster Report Here'!$A414=CW$7,IF('Copy &amp; Paste Roster Report Here'!$M414="QT",1,0),0)</f>
        <v>0</v>
      </c>
      <c r="CX417" s="123">
        <f>IF('Copy &amp; Paste Roster Report Here'!$A414=CX$7,IF('Copy &amp; Paste Roster Report Here'!$M414="QT",1,0),0)</f>
        <v>0</v>
      </c>
      <c r="CY417" s="123">
        <f>IF('Copy &amp; Paste Roster Report Here'!$A414=CY$7,IF('Copy &amp; Paste Roster Report Here'!$M414="QT",1,0),0)</f>
        <v>0</v>
      </c>
      <c r="CZ417" s="123">
        <f>IF('Copy &amp; Paste Roster Report Here'!$A414=CZ$7,IF('Copy &amp; Paste Roster Report Here'!$M414="QT",1,0),0)</f>
        <v>0</v>
      </c>
      <c r="DA417" s="123">
        <f>IF('Copy &amp; Paste Roster Report Here'!$A414=DA$7,IF('Copy &amp; Paste Roster Report Here'!$M414="QT",1,0),0)</f>
        <v>0</v>
      </c>
      <c r="DB417" s="123">
        <f>IF('Copy &amp; Paste Roster Report Here'!$A414=DB$7,IF('Copy &amp; Paste Roster Report Here'!$M414="QT",1,0),0)</f>
        <v>0</v>
      </c>
      <c r="DC417" s="123">
        <f>IF('Copy &amp; Paste Roster Report Here'!$A414=DC$7,IF('Copy &amp; Paste Roster Report Here'!$M414="QT",1,0),0)</f>
        <v>0</v>
      </c>
      <c r="DD417" s="73">
        <f t="shared" si="105"/>
        <v>0</v>
      </c>
      <c r="DE417" s="124">
        <f>IF('Copy &amp; Paste Roster Report Here'!$A414=DE$7,IF('Copy &amp; Paste Roster Report Here'!$M414="xxxxxxxxxxx",1,0),0)</f>
        <v>0</v>
      </c>
      <c r="DF417" s="124">
        <f>IF('Copy &amp; Paste Roster Report Here'!$A414=DF$7,IF('Copy &amp; Paste Roster Report Here'!$M414="xxxxxxxxxxx",1,0),0)</f>
        <v>0</v>
      </c>
      <c r="DG417" s="124">
        <f>IF('Copy &amp; Paste Roster Report Here'!$A414=DG$7,IF('Copy &amp; Paste Roster Report Here'!$M414="xxxxxxxxxxx",1,0),0)</f>
        <v>0</v>
      </c>
      <c r="DH417" s="124">
        <f>IF('Copy &amp; Paste Roster Report Here'!$A414=DH$7,IF('Copy &amp; Paste Roster Report Here'!$M414="xxxxxxxxxxx",1,0),0)</f>
        <v>0</v>
      </c>
      <c r="DI417" s="124">
        <f>IF('Copy &amp; Paste Roster Report Here'!$A414=DI$7,IF('Copy &amp; Paste Roster Report Here'!$M414="xxxxxxxxxxx",1,0),0)</f>
        <v>0</v>
      </c>
      <c r="DJ417" s="124">
        <f>IF('Copy &amp; Paste Roster Report Here'!$A414=DJ$7,IF('Copy &amp; Paste Roster Report Here'!$M414="xxxxxxxxxxx",1,0),0)</f>
        <v>0</v>
      </c>
      <c r="DK417" s="124">
        <f>IF('Copy &amp; Paste Roster Report Here'!$A414=DK$7,IF('Copy &amp; Paste Roster Report Here'!$M414="xxxxxxxxxxx",1,0),0)</f>
        <v>0</v>
      </c>
      <c r="DL417" s="124">
        <f>IF('Copy &amp; Paste Roster Report Here'!$A414=DL$7,IF('Copy &amp; Paste Roster Report Here'!$M414="xxxxxxxxxxx",1,0),0)</f>
        <v>0</v>
      </c>
      <c r="DM417" s="124">
        <f>IF('Copy &amp; Paste Roster Report Here'!$A414=DM$7,IF('Copy &amp; Paste Roster Report Here'!$M414="xxxxxxxxxxx",1,0),0)</f>
        <v>0</v>
      </c>
      <c r="DN417" s="124">
        <f>IF('Copy &amp; Paste Roster Report Here'!$A414=DN$7,IF('Copy &amp; Paste Roster Report Here'!$M414="xxxxxxxxxxx",1,0),0)</f>
        <v>0</v>
      </c>
      <c r="DO417" s="124">
        <f>IF('Copy &amp; Paste Roster Report Here'!$A414=DO$7,IF('Copy &amp; Paste Roster Report Here'!$M414="xxxxxxxxxxx",1,0),0)</f>
        <v>0</v>
      </c>
      <c r="DP417" s="125">
        <f t="shared" si="106"/>
        <v>0</v>
      </c>
      <c r="DQ417" s="126">
        <f t="shared" si="107"/>
        <v>0</v>
      </c>
    </row>
    <row r="418" spans="1:121" x14ac:dyDescent="0.2">
      <c r="A418" s="111">
        <f t="shared" si="93"/>
        <v>0</v>
      </c>
      <c r="B418" s="111">
        <f t="shared" si="94"/>
        <v>0</v>
      </c>
      <c r="C418" s="112">
        <f>+('Copy &amp; Paste Roster Report Here'!$P415-'Copy &amp; Paste Roster Report Here'!$O415)/30</f>
        <v>0</v>
      </c>
      <c r="D418" s="112">
        <f>+('Copy &amp; Paste Roster Report Here'!$P415-'Copy &amp; Paste Roster Report Here'!$O415)</f>
        <v>0</v>
      </c>
      <c r="E418" s="111">
        <f>'Copy &amp; Paste Roster Report Here'!N415</f>
        <v>0</v>
      </c>
      <c r="F418" s="111" t="str">
        <f t="shared" si="95"/>
        <v>N</v>
      </c>
      <c r="G418" s="111">
        <f>'Copy &amp; Paste Roster Report Here'!R415</f>
        <v>0</v>
      </c>
      <c r="H418" s="113">
        <f t="shared" si="96"/>
        <v>0</v>
      </c>
      <c r="I418" s="112">
        <f>IF(F418="N",$F$5-'Copy &amp; Paste Roster Report Here'!O415,+'Copy &amp; Paste Roster Report Here'!Q415-'Copy &amp; Paste Roster Report Here'!O415)</f>
        <v>0</v>
      </c>
      <c r="J418" s="114">
        <f t="shared" si="97"/>
        <v>0</v>
      </c>
      <c r="K418" s="114">
        <f t="shared" si="98"/>
        <v>0</v>
      </c>
      <c r="L418" s="115">
        <f>'Copy &amp; Paste Roster Report Here'!F415</f>
        <v>0</v>
      </c>
      <c r="M418" s="116">
        <f t="shared" si="99"/>
        <v>0</v>
      </c>
      <c r="N418" s="117">
        <f>IF('Copy &amp; Paste Roster Report Here'!$A415='Analytical Tests'!N$7,IF($F418="Y",+$H418*N$6,0),0)</f>
        <v>0</v>
      </c>
      <c r="O418" s="117">
        <f>IF('Copy &amp; Paste Roster Report Here'!$A415='Analytical Tests'!O$7,IF($F418="Y",+$H418*O$6,0),0)</f>
        <v>0</v>
      </c>
      <c r="P418" s="117">
        <f>IF('Copy &amp; Paste Roster Report Here'!$A415='Analytical Tests'!P$7,IF($F418="Y",+$H418*P$6,0),0)</f>
        <v>0</v>
      </c>
      <c r="Q418" s="117">
        <f>IF('Copy &amp; Paste Roster Report Here'!$A415='Analytical Tests'!Q$7,IF($F418="Y",+$H418*Q$6,0),0)</f>
        <v>0</v>
      </c>
      <c r="R418" s="117">
        <f>IF('Copy &amp; Paste Roster Report Here'!$A415='Analytical Tests'!R$7,IF($F418="Y",+$H418*R$6,0),0)</f>
        <v>0</v>
      </c>
      <c r="S418" s="117">
        <f>IF('Copy &amp; Paste Roster Report Here'!$A415='Analytical Tests'!S$7,IF($F418="Y",+$H418*S$6,0),0)</f>
        <v>0</v>
      </c>
      <c r="T418" s="117">
        <f>IF('Copy &amp; Paste Roster Report Here'!$A415='Analytical Tests'!T$7,IF($F418="Y",+$H418*T$6,0),0)</f>
        <v>0</v>
      </c>
      <c r="U418" s="117">
        <f>IF('Copy &amp; Paste Roster Report Here'!$A415='Analytical Tests'!U$7,IF($F418="Y",+$H418*U$6,0),0)</f>
        <v>0</v>
      </c>
      <c r="V418" s="117">
        <f>IF('Copy &amp; Paste Roster Report Here'!$A415='Analytical Tests'!V$7,IF($F418="Y",+$H418*V$6,0),0)</f>
        <v>0</v>
      </c>
      <c r="W418" s="117">
        <f>IF('Copy &amp; Paste Roster Report Here'!$A415='Analytical Tests'!W$7,IF($F418="Y",+$H418*W$6,0),0)</f>
        <v>0</v>
      </c>
      <c r="X418" s="117">
        <f>IF('Copy &amp; Paste Roster Report Here'!$A415='Analytical Tests'!X$7,IF($F418="Y",+$H418*X$6,0),0)</f>
        <v>0</v>
      </c>
      <c r="Y418" s="117" t="b">
        <f>IF('Copy &amp; Paste Roster Report Here'!$A415='Analytical Tests'!Y$7,IF($F418="N",IF($J418&gt;=$C418,Y$6,+($I418/$D418)*Y$6),0))</f>
        <v>0</v>
      </c>
      <c r="Z418" s="117" t="b">
        <f>IF('Copy &amp; Paste Roster Report Here'!$A415='Analytical Tests'!Z$7,IF($F418="N",IF($J418&gt;=$C418,Z$6,+($I418/$D418)*Z$6),0))</f>
        <v>0</v>
      </c>
      <c r="AA418" s="117" t="b">
        <f>IF('Copy &amp; Paste Roster Report Here'!$A415='Analytical Tests'!AA$7,IF($F418="N",IF($J418&gt;=$C418,AA$6,+($I418/$D418)*AA$6),0))</f>
        <v>0</v>
      </c>
      <c r="AB418" s="117" t="b">
        <f>IF('Copy &amp; Paste Roster Report Here'!$A415='Analytical Tests'!AB$7,IF($F418="N",IF($J418&gt;=$C418,AB$6,+($I418/$D418)*AB$6),0))</f>
        <v>0</v>
      </c>
      <c r="AC418" s="117" t="b">
        <f>IF('Copy &amp; Paste Roster Report Here'!$A415='Analytical Tests'!AC$7,IF($F418="N",IF($J418&gt;=$C418,AC$6,+($I418/$D418)*AC$6),0))</f>
        <v>0</v>
      </c>
      <c r="AD418" s="117" t="b">
        <f>IF('Copy &amp; Paste Roster Report Here'!$A415='Analytical Tests'!AD$7,IF($F418="N",IF($J418&gt;=$C418,AD$6,+($I418/$D418)*AD$6),0))</f>
        <v>0</v>
      </c>
      <c r="AE418" s="117" t="b">
        <f>IF('Copy &amp; Paste Roster Report Here'!$A415='Analytical Tests'!AE$7,IF($F418="N",IF($J418&gt;=$C418,AE$6,+($I418/$D418)*AE$6),0))</f>
        <v>0</v>
      </c>
      <c r="AF418" s="117" t="b">
        <f>IF('Copy &amp; Paste Roster Report Here'!$A415='Analytical Tests'!AF$7,IF($F418="N",IF($J418&gt;=$C418,AF$6,+($I418/$D418)*AF$6),0))</f>
        <v>0</v>
      </c>
      <c r="AG418" s="117" t="b">
        <f>IF('Copy &amp; Paste Roster Report Here'!$A415='Analytical Tests'!AG$7,IF($F418="N",IF($J418&gt;=$C418,AG$6,+($I418/$D418)*AG$6),0))</f>
        <v>0</v>
      </c>
      <c r="AH418" s="117" t="b">
        <f>IF('Copy &amp; Paste Roster Report Here'!$A415='Analytical Tests'!AH$7,IF($F418="N",IF($J418&gt;=$C418,AH$6,+($I418/$D418)*AH$6),0))</f>
        <v>0</v>
      </c>
      <c r="AI418" s="117" t="b">
        <f>IF('Copy &amp; Paste Roster Report Here'!$A415='Analytical Tests'!AI$7,IF($F418="N",IF($J418&gt;=$C418,AI$6,+($I418/$D418)*AI$6),0))</f>
        <v>0</v>
      </c>
      <c r="AJ418" s="79"/>
      <c r="AK418" s="118">
        <f>IF('Copy &amp; Paste Roster Report Here'!$A415=AK$7,IF('Copy &amp; Paste Roster Report Here'!$M415="FT",1,0),0)</f>
        <v>0</v>
      </c>
      <c r="AL418" s="118">
        <f>IF('Copy &amp; Paste Roster Report Here'!$A415=AL$7,IF('Copy &amp; Paste Roster Report Here'!$M415="FT",1,0),0)</f>
        <v>0</v>
      </c>
      <c r="AM418" s="118">
        <f>IF('Copy &amp; Paste Roster Report Here'!$A415=AM$7,IF('Copy &amp; Paste Roster Report Here'!$M415="FT",1,0),0)</f>
        <v>0</v>
      </c>
      <c r="AN418" s="118">
        <f>IF('Copy &amp; Paste Roster Report Here'!$A415=AN$7,IF('Copy &amp; Paste Roster Report Here'!$M415="FT",1,0),0)</f>
        <v>0</v>
      </c>
      <c r="AO418" s="118">
        <f>IF('Copy &amp; Paste Roster Report Here'!$A415=AO$7,IF('Copy &amp; Paste Roster Report Here'!$M415="FT",1,0),0)</f>
        <v>0</v>
      </c>
      <c r="AP418" s="118">
        <f>IF('Copy &amp; Paste Roster Report Here'!$A415=AP$7,IF('Copy &amp; Paste Roster Report Here'!$M415="FT",1,0),0)</f>
        <v>0</v>
      </c>
      <c r="AQ418" s="118">
        <f>IF('Copy &amp; Paste Roster Report Here'!$A415=AQ$7,IF('Copy &amp; Paste Roster Report Here'!$M415="FT",1,0),0)</f>
        <v>0</v>
      </c>
      <c r="AR418" s="118">
        <f>IF('Copy &amp; Paste Roster Report Here'!$A415=AR$7,IF('Copy &amp; Paste Roster Report Here'!$M415="FT",1,0),0)</f>
        <v>0</v>
      </c>
      <c r="AS418" s="118">
        <f>IF('Copy &amp; Paste Roster Report Here'!$A415=AS$7,IF('Copy &amp; Paste Roster Report Here'!$M415="FT",1,0),0)</f>
        <v>0</v>
      </c>
      <c r="AT418" s="118">
        <f>IF('Copy &amp; Paste Roster Report Here'!$A415=AT$7,IF('Copy &amp; Paste Roster Report Here'!$M415="FT",1,0),0)</f>
        <v>0</v>
      </c>
      <c r="AU418" s="118">
        <f>IF('Copy &amp; Paste Roster Report Here'!$A415=AU$7,IF('Copy &amp; Paste Roster Report Here'!$M415="FT",1,0),0)</f>
        <v>0</v>
      </c>
      <c r="AV418" s="73">
        <f t="shared" si="100"/>
        <v>0</v>
      </c>
      <c r="AW418" s="119">
        <f>IF('Copy &amp; Paste Roster Report Here'!$A415=AW$7,IF('Copy &amp; Paste Roster Report Here'!$M415="HT",1,0),0)</f>
        <v>0</v>
      </c>
      <c r="AX418" s="119">
        <f>IF('Copy &amp; Paste Roster Report Here'!$A415=AX$7,IF('Copy &amp; Paste Roster Report Here'!$M415="HT",1,0),0)</f>
        <v>0</v>
      </c>
      <c r="AY418" s="119">
        <f>IF('Copy &amp; Paste Roster Report Here'!$A415=AY$7,IF('Copy &amp; Paste Roster Report Here'!$M415="HT",1,0),0)</f>
        <v>0</v>
      </c>
      <c r="AZ418" s="119">
        <f>IF('Copy &amp; Paste Roster Report Here'!$A415=AZ$7,IF('Copy &amp; Paste Roster Report Here'!$M415="HT",1,0),0)</f>
        <v>0</v>
      </c>
      <c r="BA418" s="119">
        <f>IF('Copy &amp; Paste Roster Report Here'!$A415=BA$7,IF('Copy &amp; Paste Roster Report Here'!$M415="HT",1,0),0)</f>
        <v>0</v>
      </c>
      <c r="BB418" s="119">
        <f>IF('Copy &amp; Paste Roster Report Here'!$A415=BB$7,IF('Copy &amp; Paste Roster Report Here'!$M415="HT",1,0),0)</f>
        <v>0</v>
      </c>
      <c r="BC418" s="119">
        <f>IF('Copy &amp; Paste Roster Report Here'!$A415=BC$7,IF('Copy &amp; Paste Roster Report Here'!$M415="HT",1,0),0)</f>
        <v>0</v>
      </c>
      <c r="BD418" s="119">
        <f>IF('Copy &amp; Paste Roster Report Here'!$A415=BD$7,IF('Copy &amp; Paste Roster Report Here'!$M415="HT",1,0),0)</f>
        <v>0</v>
      </c>
      <c r="BE418" s="119">
        <f>IF('Copy &amp; Paste Roster Report Here'!$A415=BE$7,IF('Copy &amp; Paste Roster Report Here'!$M415="HT",1,0),0)</f>
        <v>0</v>
      </c>
      <c r="BF418" s="119">
        <f>IF('Copy &amp; Paste Roster Report Here'!$A415=BF$7,IF('Copy &amp; Paste Roster Report Here'!$M415="HT",1,0),0)</f>
        <v>0</v>
      </c>
      <c r="BG418" s="119">
        <f>IF('Copy &amp; Paste Roster Report Here'!$A415=BG$7,IF('Copy &amp; Paste Roster Report Here'!$M415="HT",1,0),0)</f>
        <v>0</v>
      </c>
      <c r="BH418" s="73">
        <f t="shared" si="101"/>
        <v>0</v>
      </c>
      <c r="BI418" s="120">
        <f>IF('Copy &amp; Paste Roster Report Here'!$A415=BI$7,IF('Copy &amp; Paste Roster Report Here'!$M415="MT",1,0),0)</f>
        <v>0</v>
      </c>
      <c r="BJ418" s="120">
        <f>IF('Copy &amp; Paste Roster Report Here'!$A415=BJ$7,IF('Copy &amp; Paste Roster Report Here'!$M415="MT",1,0),0)</f>
        <v>0</v>
      </c>
      <c r="BK418" s="120">
        <f>IF('Copy &amp; Paste Roster Report Here'!$A415=BK$7,IF('Copy &amp; Paste Roster Report Here'!$M415="MT",1,0),0)</f>
        <v>0</v>
      </c>
      <c r="BL418" s="120">
        <f>IF('Copy &amp; Paste Roster Report Here'!$A415=BL$7,IF('Copy &amp; Paste Roster Report Here'!$M415="MT",1,0),0)</f>
        <v>0</v>
      </c>
      <c r="BM418" s="120">
        <f>IF('Copy &amp; Paste Roster Report Here'!$A415=BM$7,IF('Copy &amp; Paste Roster Report Here'!$M415="MT",1,0),0)</f>
        <v>0</v>
      </c>
      <c r="BN418" s="120">
        <f>IF('Copy &amp; Paste Roster Report Here'!$A415=BN$7,IF('Copy &amp; Paste Roster Report Here'!$M415="MT",1,0),0)</f>
        <v>0</v>
      </c>
      <c r="BO418" s="120">
        <f>IF('Copy &amp; Paste Roster Report Here'!$A415=BO$7,IF('Copy &amp; Paste Roster Report Here'!$M415="MT",1,0),0)</f>
        <v>0</v>
      </c>
      <c r="BP418" s="120">
        <f>IF('Copy &amp; Paste Roster Report Here'!$A415=BP$7,IF('Copy &amp; Paste Roster Report Here'!$M415="MT",1,0),0)</f>
        <v>0</v>
      </c>
      <c r="BQ418" s="120">
        <f>IF('Copy &amp; Paste Roster Report Here'!$A415=BQ$7,IF('Copy &amp; Paste Roster Report Here'!$M415="MT",1,0),0)</f>
        <v>0</v>
      </c>
      <c r="BR418" s="120">
        <f>IF('Copy &amp; Paste Roster Report Here'!$A415=BR$7,IF('Copy &amp; Paste Roster Report Here'!$M415="MT",1,0),0)</f>
        <v>0</v>
      </c>
      <c r="BS418" s="120">
        <f>IF('Copy &amp; Paste Roster Report Here'!$A415=BS$7,IF('Copy &amp; Paste Roster Report Here'!$M415="MT",1,0),0)</f>
        <v>0</v>
      </c>
      <c r="BT418" s="73">
        <f t="shared" si="102"/>
        <v>0</v>
      </c>
      <c r="BU418" s="121">
        <f>IF('Copy &amp; Paste Roster Report Here'!$A415=BU$7,IF('Copy &amp; Paste Roster Report Here'!$M415="fy",1,0),0)</f>
        <v>0</v>
      </c>
      <c r="BV418" s="121">
        <f>IF('Copy &amp; Paste Roster Report Here'!$A415=BV$7,IF('Copy &amp; Paste Roster Report Here'!$M415="fy",1,0),0)</f>
        <v>0</v>
      </c>
      <c r="BW418" s="121">
        <f>IF('Copy &amp; Paste Roster Report Here'!$A415=BW$7,IF('Copy &amp; Paste Roster Report Here'!$M415="fy",1,0),0)</f>
        <v>0</v>
      </c>
      <c r="BX418" s="121">
        <f>IF('Copy &amp; Paste Roster Report Here'!$A415=BX$7,IF('Copy &amp; Paste Roster Report Here'!$M415="fy",1,0),0)</f>
        <v>0</v>
      </c>
      <c r="BY418" s="121">
        <f>IF('Copy &amp; Paste Roster Report Here'!$A415=BY$7,IF('Copy &amp; Paste Roster Report Here'!$M415="fy",1,0),0)</f>
        <v>0</v>
      </c>
      <c r="BZ418" s="121">
        <f>IF('Copy &amp; Paste Roster Report Here'!$A415=BZ$7,IF('Copy &amp; Paste Roster Report Here'!$M415="fy",1,0),0)</f>
        <v>0</v>
      </c>
      <c r="CA418" s="121">
        <f>IF('Copy &amp; Paste Roster Report Here'!$A415=CA$7,IF('Copy &amp; Paste Roster Report Here'!$M415="fy",1,0),0)</f>
        <v>0</v>
      </c>
      <c r="CB418" s="121">
        <f>IF('Copy &amp; Paste Roster Report Here'!$A415=CB$7,IF('Copy &amp; Paste Roster Report Here'!$M415="fy",1,0),0)</f>
        <v>0</v>
      </c>
      <c r="CC418" s="121">
        <f>IF('Copy &amp; Paste Roster Report Here'!$A415=CC$7,IF('Copy &amp; Paste Roster Report Here'!$M415="fy",1,0),0)</f>
        <v>0</v>
      </c>
      <c r="CD418" s="121">
        <f>IF('Copy &amp; Paste Roster Report Here'!$A415=CD$7,IF('Copy &amp; Paste Roster Report Here'!$M415="fy",1,0),0)</f>
        <v>0</v>
      </c>
      <c r="CE418" s="121">
        <f>IF('Copy &amp; Paste Roster Report Here'!$A415=CE$7,IF('Copy &amp; Paste Roster Report Here'!$M415="fy",1,0),0)</f>
        <v>0</v>
      </c>
      <c r="CF418" s="73">
        <f t="shared" si="103"/>
        <v>0</v>
      </c>
      <c r="CG418" s="122">
        <f>IF('Copy &amp; Paste Roster Report Here'!$A415=CG$7,IF('Copy &amp; Paste Roster Report Here'!$M415="RH",1,0),0)</f>
        <v>0</v>
      </c>
      <c r="CH418" s="122">
        <f>IF('Copy &amp; Paste Roster Report Here'!$A415=CH$7,IF('Copy &amp; Paste Roster Report Here'!$M415="RH",1,0),0)</f>
        <v>0</v>
      </c>
      <c r="CI418" s="122">
        <f>IF('Copy &amp; Paste Roster Report Here'!$A415=CI$7,IF('Copy &amp; Paste Roster Report Here'!$M415="RH",1,0),0)</f>
        <v>0</v>
      </c>
      <c r="CJ418" s="122">
        <f>IF('Copy &amp; Paste Roster Report Here'!$A415=CJ$7,IF('Copy &amp; Paste Roster Report Here'!$M415="RH",1,0),0)</f>
        <v>0</v>
      </c>
      <c r="CK418" s="122">
        <f>IF('Copy &amp; Paste Roster Report Here'!$A415=CK$7,IF('Copy &amp; Paste Roster Report Here'!$M415="RH",1,0),0)</f>
        <v>0</v>
      </c>
      <c r="CL418" s="122">
        <f>IF('Copy &amp; Paste Roster Report Here'!$A415=CL$7,IF('Copy &amp; Paste Roster Report Here'!$M415="RH",1,0),0)</f>
        <v>0</v>
      </c>
      <c r="CM418" s="122">
        <f>IF('Copy &amp; Paste Roster Report Here'!$A415=CM$7,IF('Copy &amp; Paste Roster Report Here'!$M415="RH",1,0),0)</f>
        <v>0</v>
      </c>
      <c r="CN418" s="122">
        <f>IF('Copy &amp; Paste Roster Report Here'!$A415=CN$7,IF('Copy &amp; Paste Roster Report Here'!$M415="RH",1,0),0)</f>
        <v>0</v>
      </c>
      <c r="CO418" s="122">
        <f>IF('Copy &amp; Paste Roster Report Here'!$A415=CO$7,IF('Copy &amp; Paste Roster Report Here'!$M415="RH",1,0),0)</f>
        <v>0</v>
      </c>
      <c r="CP418" s="122">
        <f>IF('Copy &amp; Paste Roster Report Here'!$A415=CP$7,IF('Copy &amp; Paste Roster Report Here'!$M415="RH",1,0),0)</f>
        <v>0</v>
      </c>
      <c r="CQ418" s="122">
        <f>IF('Copy &amp; Paste Roster Report Here'!$A415=CQ$7,IF('Copy &amp; Paste Roster Report Here'!$M415="RH",1,0),0)</f>
        <v>0</v>
      </c>
      <c r="CR418" s="73">
        <f t="shared" si="104"/>
        <v>0</v>
      </c>
      <c r="CS418" s="123">
        <f>IF('Copy &amp; Paste Roster Report Here'!$A415=CS$7,IF('Copy &amp; Paste Roster Report Here'!$M415="QT",1,0),0)</f>
        <v>0</v>
      </c>
      <c r="CT418" s="123">
        <f>IF('Copy &amp; Paste Roster Report Here'!$A415=CT$7,IF('Copy &amp; Paste Roster Report Here'!$M415="QT",1,0),0)</f>
        <v>0</v>
      </c>
      <c r="CU418" s="123">
        <f>IF('Copy &amp; Paste Roster Report Here'!$A415=CU$7,IF('Copy &amp; Paste Roster Report Here'!$M415="QT",1,0),0)</f>
        <v>0</v>
      </c>
      <c r="CV418" s="123">
        <f>IF('Copy &amp; Paste Roster Report Here'!$A415=CV$7,IF('Copy &amp; Paste Roster Report Here'!$M415="QT",1,0),0)</f>
        <v>0</v>
      </c>
      <c r="CW418" s="123">
        <f>IF('Copy &amp; Paste Roster Report Here'!$A415=CW$7,IF('Copy &amp; Paste Roster Report Here'!$M415="QT",1,0),0)</f>
        <v>0</v>
      </c>
      <c r="CX418" s="123">
        <f>IF('Copy &amp; Paste Roster Report Here'!$A415=CX$7,IF('Copy &amp; Paste Roster Report Here'!$M415="QT",1,0),0)</f>
        <v>0</v>
      </c>
      <c r="CY418" s="123">
        <f>IF('Copy &amp; Paste Roster Report Here'!$A415=CY$7,IF('Copy &amp; Paste Roster Report Here'!$M415="QT",1,0),0)</f>
        <v>0</v>
      </c>
      <c r="CZ418" s="123">
        <f>IF('Copy &amp; Paste Roster Report Here'!$A415=CZ$7,IF('Copy &amp; Paste Roster Report Here'!$M415="QT",1,0),0)</f>
        <v>0</v>
      </c>
      <c r="DA418" s="123">
        <f>IF('Copy &amp; Paste Roster Report Here'!$A415=DA$7,IF('Copy &amp; Paste Roster Report Here'!$M415="QT",1,0),0)</f>
        <v>0</v>
      </c>
      <c r="DB418" s="123">
        <f>IF('Copy &amp; Paste Roster Report Here'!$A415=DB$7,IF('Copy &amp; Paste Roster Report Here'!$M415="QT",1,0),0)</f>
        <v>0</v>
      </c>
      <c r="DC418" s="123">
        <f>IF('Copy &amp; Paste Roster Report Here'!$A415=DC$7,IF('Copy &amp; Paste Roster Report Here'!$M415="QT",1,0),0)</f>
        <v>0</v>
      </c>
      <c r="DD418" s="73">
        <f t="shared" si="105"/>
        <v>0</v>
      </c>
      <c r="DE418" s="124">
        <f>IF('Copy &amp; Paste Roster Report Here'!$A415=DE$7,IF('Copy &amp; Paste Roster Report Here'!$M415="xxxxxxxxxxx",1,0),0)</f>
        <v>0</v>
      </c>
      <c r="DF418" s="124">
        <f>IF('Copy &amp; Paste Roster Report Here'!$A415=DF$7,IF('Copy &amp; Paste Roster Report Here'!$M415="xxxxxxxxxxx",1,0),0)</f>
        <v>0</v>
      </c>
      <c r="DG418" s="124">
        <f>IF('Copy &amp; Paste Roster Report Here'!$A415=DG$7,IF('Copy &amp; Paste Roster Report Here'!$M415="xxxxxxxxxxx",1,0),0)</f>
        <v>0</v>
      </c>
      <c r="DH418" s="124">
        <f>IF('Copy &amp; Paste Roster Report Here'!$A415=DH$7,IF('Copy &amp; Paste Roster Report Here'!$M415="xxxxxxxxxxx",1,0),0)</f>
        <v>0</v>
      </c>
      <c r="DI418" s="124">
        <f>IF('Copy &amp; Paste Roster Report Here'!$A415=DI$7,IF('Copy &amp; Paste Roster Report Here'!$M415="xxxxxxxxxxx",1,0),0)</f>
        <v>0</v>
      </c>
      <c r="DJ418" s="124">
        <f>IF('Copy &amp; Paste Roster Report Here'!$A415=DJ$7,IF('Copy &amp; Paste Roster Report Here'!$M415="xxxxxxxxxxx",1,0),0)</f>
        <v>0</v>
      </c>
      <c r="DK418" s="124">
        <f>IF('Copy &amp; Paste Roster Report Here'!$A415=DK$7,IF('Copy &amp; Paste Roster Report Here'!$M415="xxxxxxxxxxx",1,0),0)</f>
        <v>0</v>
      </c>
      <c r="DL418" s="124">
        <f>IF('Copy &amp; Paste Roster Report Here'!$A415=DL$7,IF('Copy &amp; Paste Roster Report Here'!$M415="xxxxxxxxxxx",1,0),0)</f>
        <v>0</v>
      </c>
      <c r="DM418" s="124">
        <f>IF('Copy &amp; Paste Roster Report Here'!$A415=DM$7,IF('Copy &amp; Paste Roster Report Here'!$M415="xxxxxxxxxxx",1,0),0)</f>
        <v>0</v>
      </c>
      <c r="DN418" s="124">
        <f>IF('Copy &amp; Paste Roster Report Here'!$A415=DN$7,IF('Copy &amp; Paste Roster Report Here'!$M415="xxxxxxxxxxx",1,0),0)</f>
        <v>0</v>
      </c>
      <c r="DO418" s="124">
        <f>IF('Copy &amp; Paste Roster Report Here'!$A415=DO$7,IF('Copy &amp; Paste Roster Report Here'!$M415="xxxxxxxxxxx",1,0),0)</f>
        <v>0</v>
      </c>
      <c r="DP418" s="125">
        <f t="shared" si="106"/>
        <v>0</v>
      </c>
      <c r="DQ418" s="126">
        <f t="shared" si="107"/>
        <v>0</v>
      </c>
    </row>
    <row r="419" spans="1:121" x14ac:dyDescent="0.2">
      <c r="A419" s="111">
        <f t="shared" si="93"/>
        <v>0</v>
      </c>
      <c r="B419" s="111">
        <f t="shared" si="94"/>
        <v>0</v>
      </c>
      <c r="C419" s="112">
        <f>+('Copy &amp; Paste Roster Report Here'!$P416-'Copy &amp; Paste Roster Report Here'!$O416)/30</f>
        <v>0</v>
      </c>
      <c r="D419" s="112">
        <f>+('Copy &amp; Paste Roster Report Here'!$P416-'Copy &amp; Paste Roster Report Here'!$O416)</f>
        <v>0</v>
      </c>
      <c r="E419" s="111">
        <f>'Copy &amp; Paste Roster Report Here'!N416</f>
        <v>0</v>
      </c>
      <c r="F419" s="111" t="str">
        <f t="shared" si="95"/>
        <v>N</v>
      </c>
      <c r="G419" s="111">
        <f>'Copy &amp; Paste Roster Report Here'!R416</f>
        <v>0</v>
      </c>
      <c r="H419" s="113">
        <f t="shared" si="96"/>
        <v>0</v>
      </c>
      <c r="I419" s="112">
        <f>IF(F419="N",$F$5-'Copy &amp; Paste Roster Report Here'!O416,+'Copy &amp; Paste Roster Report Here'!Q416-'Copy &amp; Paste Roster Report Here'!O416)</f>
        <v>0</v>
      </c>
      <c r="J419" s="114">
        <f t="shared" si="97"/>
        <v>0</v>
      </c>
      <c r="K419" s="114">
        <f t="shared" si="98"/>
        <v>0</v>
      </c>
      <c r="L419" s="115">
        <f>'Copy &amp; Paste Roster Report Here'!F416</f>
        <v>0</v>
      </c>
      <c r="M419" s="116">
        <f t="shared" si="99"/>
        <v>0</v>
      </c>
      <c r="N419" s="117">
        <f>IF('Copy &amp; Paste Roster Report Here'!$A416='Analytical Tests'!N$7,IF($F419="Y",+$H419*N$6,0),0)</f>
        <v>0</v>
      </c>
      <c r="O419" s="117">
        <f>IF('Copy &amp; Paste Roster Report Here'!$A416='Analytical Tests'!O$7,IF($F419="Y",+$H419*O$6,0),0)</f>
        <v>0</v>
      </c>
      <c r="P419" s="117">
        <f>IF('Copy &amp; Paste Roster Report Here'!$A416='Analytical Tests'!P$7,IF($F419="Y",+$H419*P$6,0),0)</f>
        <v>0</v>
      </c>
      <c r="Q419" s="117">
        <f>IF('Copy &amp; Paste Roster Report Here'!$A416='Analytical Tests'!Q$7,IF($F419="Y",+$H419*Q$6,0),0)</f>
        <v>0</v>
      </c>
      <c r="R419" s="117">
        <f>IF('Copy &amp; Paste Roster Report Here'!$A416='Analytical Tests'!R$7,IF($F419="Y",+$H419*R$6,0),0)</f>
        <v>0</v>
      </c>
      <c r="S419" s="117">
        <f>IF('Copy &amp; Paste Roster Report Here'!$A416='Analytical Tests'!S$7,IF($F419="Y",+$H419*S$6,0),0)</f>
        <v>0</v>
      </c>
      <c r="T419" s="117">
        <f>IF('Copy &amp; Paste Roster Report Here'!$A416='Analytical Tests'!T$7,IF($F419="Y",+$H419*T$6,0),0)</f>
        <v>0</v>
      </c>
      <c r="U419" s="117">
        <f>IF('Copy &amp; Paste Roster Report Here'!$A416='Analytical Tests'!U$7,IF($F419="Y",+$H419*U$6,0),0)</f>
        <v>0</v>
      </c>
      <c r="V419" s="117">
        <f>IF('Copy &amp; Paste Roster Report Here'!$A416='Analytical Tests'!V$7,IF($F419="Y",+$H419*V$6,0),0)</f>
        <v>0</v>
      </c>
      <c r="W419" s="117">
        <f>IF('Copy &amp; Paste Roster Report Here'!$A416='Analytical Tests'!W$7,IF($F419="Y",+$H419*W$6,0),0)</f>
        <v>0</v>
      </c>
      <c r="X419" s="117">
        <f>IF('Copy &amp; Paste Roster Report Here'!$A416='Analytical Tests'!X$7,IF($F419="Y",+$H419*X$6,0),0)</f>
        <v>0</v>
      </c>
      <c r="Y419" s="117" t="b">
        <f>IF('Copy &amp; Paste Roster Report Here'!$A416='Analytical Tests'!Y$7,IF($F419="N",IF($J419&gt;=$C419,Y$6,+($I419/$D419)*Y$6),0))</f>
        <v>0</v>
      </c>
      <c r="Z419" s="117" t="b">
        <f>IF('Copy &amp; Paste Roster Report Here'!$A416='Analytical Tests'!Z$7,IF($F419="N",IF($J419&gt;=$C419,Z$6,+($I419/$D419)*Z$6),0))</f>
        <v>0</v>
      </c>
      <c r="AA419" s="117" t="b">
        <f>IF('Copy &amp; Paste Roster Report Here'!$A416='Analytical Tests'!AA$7,IF($F419="N",IF($J419&gt;=$C419,AA$6,+($I419/$D419)*AA$6),0))</f>
        <v>0</v>
      </c>
      <c r="AB419" s="117" t="b">
        <f>IF('Copy &amp; Paste Roster Report Here'!$A416='Analytical Tests'!AB$7,IF($F419="N",IF($J419&gt;=$C419,AB$6,+($I419/$D419)*AB$6),0))</f>
        <v>0</v>
      </c>
      <c r="AC419" s="117" t="b">
        <f>IF('Copy &amp; Paste Roster Report Here'!$A416='Analytical Tests'!AC$7,IF($F419="N",IF($J419&gt;=$C419,AC$6,+($I419/$D419)*AC$6),0))</f>
        <v>0</v>
      </c>
      <c r="AD419" s="117" t="b">
        <f>IF('Copy &amp; Paste Roster Report Here'!$A416='Analytical Tests'!AD$7,IF($F419="N",IF($J419&gt;=$C419,AD$6,+($I419/$D419)*AD$6),0))</f>
        <v>0</v>
      </c>
      <c r="AE419" s="117" t="b">
        <f>IF('Copy &amp; Paste Roster Report Here'!$A416='Analytical Tests'!AE$7,IF($F419="N",IF($J419&gt;=$C419,AE$6,+($I419/$D419)*AE$6),0))</f>
        <v>0</v>
      </c>
      <c r="AF419" s="117" t="b">
        <f>IF('Copy &amp; Paste Roster Report Here'!$A416='Analytical Tests'!AF$7,IF($F419="N",IF($J419&gt;=$C419,AF$6,+($I419/$D419)*AF$6),0))</f>
        <v>0</v>
      </c>
      <c r="AG419" s="117" t="b">
        <f>IF('Copy &amp; Paste Roster Report Here'!$A416='Analytical Tests'!AG$7,IF($F419="N",IF($J419&gt;=$C419,AG$6,+($I419/$D419)*AG$6),0))</f>
        <v>0</v>
      </c>
      <c r="AH419" s="117" t="b">
        <f>IF('Copy &amp; Paste Roster Report Here'!$A416='Analytical Tests'!AH$7,IF($F419="N",IF($J419&gt;=$C419,AH$6,+($I419/$D419)*AH$6),0))</f>
        <v>0</v>
      </c>
      <c r="AI419" s="117" t="b">
        <f>IF('Copy &amp; Paste Roster Report Here'!$A416='Analytical Tests'!AI$7,IF($F419="N",IF($J419&gt;=$C419,AI$6,+($I419/$D419)*AI$6),0))</f>
        <v>0</v>
      </c>
      <c r="AJ419" s="79"/>
      <c r="AK419" s="118">
        <f>IF('Copy &amp; Paste Roster Report Here'!$A416=AK$7,IF('Copy &amp; Paste Roster Report Here'!$M416="FT",1,0),0)</f>
        <v>0</v>
      </c>
      <c r="AL419" s="118">
        <f>IF('Copy &amp; Paste Roster Report Here'!$A416=AL$7,IF('Copy &amp; Paste Roster Report Here'!$M416="FT",1,0),0)</f>
        <v>0</v>
      </c>
      <c r="AM419" s="118">
        <f>IF('Copy &amp; Paste Roster Report Here'!$A416=AM$7,IF('Copy &amp; Paste Roster Report Here'!$M416="FT",1,0),0)</f>
        <v>0</v>
      </c>
      <c r="AN419" s="118">
        <f>IF('Copy &amp; Paste Roster Report Here'!$A416=AN$7,IF('Copy &amp; Paste Roster Report Here'!$M416="FT",1,0),0)</f>
        <v>0</v>
      </c>
      <c r="AO419" s="118">
        <f>IF('Copy &amp; Paste Roster Report Here'!$A416=AO$7,IF('Copy &amp; Paste Roster Report Here'!$M416="FT",1,0),0)</f>
        <v>0</v>
      </c>
      <c r="AP419" s="118">
        <f>IF('Copy &amp; Paste Roster Report Here'!$A416=AP$7,IF('Copy &amp; Paste Roster Report Here'!$M416="FT",1,0),0)</f>
        <v>0</v>
      </c>
      <c r="AQ419" s="118">
        <f>IF('Copy &amp; Paste Roster Report Here'!$A416=AQ$7,IF('Copy &amp; Paste Roster Report Here'!$M416="FT",1,0),0)</f>
        <v>0</v>
      </c>
      <c r="AR419" s="118">
        <f>IF('Copy &amp; Paste Roster Report Here'!$A416=AR$7,IF('Copy &amp; Paste Roster Report Here'!$M416="FT",1,0),0)</f>
        <v>0</v>
      </c>
      <c r="AS419" s="118">
        <f>IF('Copy &amp; Paste Roster Report Here'!$A416=AS$7,IF('Copy &amp; Paste Roster Report Here'!$M416="FT",1,0),0)</f>
        <v>0</v>
      </c>
      <c r="AT419" s="118">
        <f>IF('Copy &amp; Paste Roster Report Here'!$A416=AT$7,IF('Copy &amp; Paste Roster Report Here'!$M416="FT",1,0),0)</f>
        <v>0</v>
      </c>
      <c r="AU419" s="118">
        <f>IF('Copy &amp; Paste Roster Report Here'!$A416=AU$7,IF('Copy &amp; Paste Roster Report Here'!$M416="FT",1,0),0)</f>
        <v>0</v>
      </c>
      <c r="AV419" s="73">
        <f t="shared" si="100"/>
        <v>0</v>
      </c>
      <c r="AW419" s="119">
        <f>IF('Copy &amp; Paste Roster Report Here'!$A416=AW$7,IF('Copy &amp; Paste Roster Report Here'!$M416="HT",1,0),0)</f>
        <v>0</v>
      </c>
      <c r="AX419" s="119">
        <f>IF('Copy &amp; Paste Roster Report Here'!$A416=AX$7,IF('Copy &amp; Paste Roster Report Here'!$M416="HT",1,0),0)</f>
        <v>0</v>
      </c>
      <c r="AY419" s="119">
        <f>IF('Copy &amp; Paste Roster Report Here'!$A416=AY$7,IF('Copy &amp; Paste Roster Report Here'!$M416="HT",1,0),0)</f>
        <v>0</v>
      </c>
      <c r="AZ419" s="119">
        <f>IF('Copy &amp; Paste Roster Report Here'!$A416=AZ$7,IF('Copy &amp; Paste Roster Report Here'!$M416="HT",1,0),0)</f>
        <v>0</v>
      </c>
      <c r="BA419" s="119">
        <f>IF('Copy &amp; Paste Roster Report Here'!$A416=BA$7,IF('Copy &amp; Paste Roster Report Here'!$M416="HT",1,0),0)</f>
        <v>0</v>
      </c>
      <c r="BB419" s="119">
        <f>IF('Copy &amp; Paste Roster Report Here'!$A416=BB$7,IF('Copy &amp; Paste Roster Report Here'!$M416="HT",1,0),0)</f>
        <v>0</v>
      </c>
      <c r="BC419" s="119">
        <f>IF('Copy &amp; Paste Roster Report Here'!$A416=BC$7,IF('Copy &amp; Paste Roster Report Here'!$M416="HT",1,0),0)</f>
        <v>0</v>
      </c>
      <c r="BD419" s="119">
        <f>IF('Copy &amp; Paste Roster Report Here'!$A416=BD$7,IF('Copy &amp; Paste Roster Report Here'!$M416="HT",1,0),0)</f>
        <v>0</v>
      </c>
      <c r="BE419" s="119">
        <f>IF('Copy &amp; Paste Roster Report Here'!$A416=BE$7,IF('Copy &amp; Paste Roster Report Here'!$M416="HT",1,0),0)</f>
        <v>0</v>
      </c>
      <c r="BF419" s="119">
        <f>IF('Copy &amp; Paste Roster Report Here'!$A416=BF$7,IF('Copy &amp; Paste Roster Report Here'!$M416="HT",1,0),0)</f>
        <v>0</v>
      </c>
      <c r="BG419" s="119">
        <f>IF('Copy &amp; Paste Roster Report Here'!$A416=BG$7,IF('Copy &amp; Paste Roster Report Here'!$M416="HT",1,0),0)</f>
        <v>0</v>
      </c>
      <c r="BH419" s="73">
        <f t="shared" si="101"/>
        <v>0</v>
      </c>
      <c r="BI419" s="120">
        <f>IF('Copy &amp; Paste Roster Report Here'!$A416=BI$7,IF('Copy &amp; Paste Roster Report Here'!$M416="MT",1,0),0)</f>
        <v>0</v>
      </c>
      <c r="BJ419" s="120">
        <f>IF('Copy &amp; Paste Roster Report Here'!$A416=BJ$7,IF('Copy &amp; Paste Roster Report Here'!$M416="MT",1,0),0)</f>
        <v>0</v>
      </c>
      <c r="BK419" s="120">
        <f>IF('Copy &amp; Paste Roster Report Here'!$A416=BK$7,IF('Copy &amp; Paste Roster Report Here'!$M416="MT",1,0),0)</f>
        <v>0</v>
      </c>
      <c r="BL419" s="120">
        <f>IF('Copy &amp; Paste Roster Report Here'!$A416=BL$7,IF('Copy &amp; Paste Roster Report Here'!$M416="MT",1,0),0)</f>
        <v>0</v>
      </c>
      <c r="BM419" s="120">
        <f>IF('Copy &amp; Paste Roster Report Here'!$A416=BM$7,IF('Copy &amp; Paste Roster Report Here'!$M416="MT",1,0),0)</f>
        <v>0</v>
      </c>
      <c r="BN419" s="120">
        <f>IF('Copy &amp; Paste Roster Report Here'!$A416=BN$7,IF('Copy &amp; Paste Roster Report Here'!$M416="MT",1,0),0)</f>
        <v>0</v>
      </c>
      <c r="BO419" s="120">
        <f>IF('Copy &amp; Paste Roster Report Here'!$A416=BO$7,IF('Copy &amp; Paste Roster Report Here'!$M416="MT",1,0),0)</f>
        <v>0</v>
      </c>
      <c r="BP419" s="120">
        <f>IF('Copy &amp; Paste Roster Report Here'!$A416=BP$7,IF('Copy &amp; Paste Roster Report Here'!$M416="MT",1,0),0)</f>
        <v>0</v>
      </c>
      <c r="BQ419" s="120">
        <f>IF('Copy &amp; Paste Roster Report Here'!$A416=BQ$7,IF('Copy &amp; Paste Roster Report Here'!$M416="MT",1,0),0)</f>
        <v>0</v>
      </c>
      <c r="BR419" s="120">
        <f>IF('Copy &amp; Paste Roster Report Here'!$A416=BR$7,IF('Copy &amp; Paste Roster Report Here'!$M416="MT",1,0),0)</f>
        <v>0</v>
      </c>
      <c r="BS419" s="120">
        <f>IF('Copy &amp; Paste Roster Report Here'!$A416=BS$7,IF('Copy &amp; Paste Roster Report Here'!$M416="MT",1,0),0)</f>
        <v>0</v>
      </c>
      <c r="BT419" s="73">
        <f t="shared" si="102"/>
        <v>0</v>
      </c>
      <c r="BU419" s="121">
        <f>IF('Copy &amp; Paste Roster Report Here'!$A416=BU$7,IF('Copy &amp; Paste Roster Report Here'!$M416="fy",1,0),0)</f>
        <v>0</v>
      </c>
      <c r="BV419" s="121">
        <f>IF('Copy &amp; Paste Roster Report Here'!$A416=BV$7,IF('Copy &amp; Paste Roster Report Here'!$M416="fy",1,0),0)</f>
        <v>0</v>
      </c>
      <c r="BW419" s="121">
        <f>IF('Copy &amp; Paste Roster Report Here'!$A416=BW$7,IF('Copy &amp; Paste Roster Report Here'!$M416="fy",1,0),0)</f>
        <v>0</v>
      </c>
      <c r="BX419" s="121">
        <f>IF('Copy &amp; Paste Roster Report Here'!$A416=BX$7,IF('Copy &amp; Paste Roster Report Here'!$M416="fy",1,0),0)</f>
        <v>0</v>
      </c>
      <c r="BY419" s="121">
        <f>IF('Copy &amp; Paste Roster Report Here'!$A416=BY$7,IF('Copy &amp; Paste Roster Report Here'!$M416="fy",1,0),0)</f>
        <v>0</v>
      </c>
      <c r="BZ419" s="121">
        <f>IF('Copy &amp; Paste Roster Report Here'!$A416=BZ$7,IF('Copy &amp; Paste Roster Report Here'!$M416="fy",1,0),0)</f>
        <v>0</v>
      </c>
      <c r="CA419" s="121">
        <f>IF('Copy &amp; Paste Roster Report Here'!$A416=CA$7,IF('Copy &amp; Paste Roster Report Here'!$M416="fy",1,0),0)</f>
        <v>0</v>
      </c>
      <c r="CB419" s="121">
        <f>IF('Copy &amp; Paste Roster Report Here'!$A416=CB$7,IF('Copy &amp; Paste Roster Report Here'!$M416="fy",1,0),0)</f>
        <v>0</v>
      </c>
      <c r="CC419" s="121">
        <f>IF('Copy &amp; Paste Roster Report Here'!$A416=CC$7,IF('Copy &amp; Paste Roster Report Here'!$M416="fy",1,0),0)</f>
        <v>0</v>
      </c>
      <c r="CD419" s="121">
        <f>IF('Copy &amp; Paste Roster Report Here'!$A416=CD$7,IF('Copy &amp; Paste Roster Report Here'!$M416="fy",1,0),0)</f>
        <v>0</v>
      </c>
      <c r="CE419" s="121">
        <f>IF('Copy &amp; Paste Roster Report Here'!$A416=CE$7,IF('Copy &amp; Paste Roster Report Here'!$M416="fy",1,0),0)</f>
        <v>0</v>
      </c>
      <c r="CF419" s="73">
        <f t="shared" si="103"/>
        <v>0</v>
      </c>
      <c r="CG419" s="122">
        <f>IF('Copy &amp; Paste Roster Report Here'!$A416=CG$7,IF('Copy &amp; Paste Roster Report Here'!$M416="RH",1,0),0)</f>
        <v>0</v>
      </c>
      <c r="CH419" s="122">
        <f>IF('Copy &amp; Paste Roster Report Here'!$A416=CH$7,IF('Copy &amp; Paste Roster Report Here'!$M416="RH",1,0),0)</f>
        <v>0</v>
      </c>
      <c r="CI419" s="122">
        <f>IF('Copy &amp; Paste Roster Report Here'!$A416=CI$7,IF('Copy &amp; Paste Roster Report Here'!$M416="RH",1,0),0)</f>
        <v>0</v>
      </c>
      <c r="CJ419" s="122">
        <f>IF('Copy &amp; Paste Roster Report Here'!$A416=CJ$7,IF('Copy &amp; Paste Roster Report Here'!$M416="RH",1,0),0)</f>
        <v>0</v>
      </c>
      <c r="CK419" s="122">
        <f>IF('Copy &amp; Paste Roster Report Here'!$A416=CK$7,IF('Copy &amp; Paste Roster Report Here'!$M416="RH",1,0),0)</f>
        <v>0</v>
      </c>
      <c r="CL419" s="122">
        <f>IF('Copy &amp; Paste Roster Report Here'!$A416=CL$7,IF('Copy &amp; Paste Roster Report Here'!$M416="RH",1,0),0)</f>
        <v>0</v>
      </c>
      <c r="CM419" s="122">
        <f>IF('Copy &amp; Paste Roster Report Here'!$A416=CM$7,IF('Copy &amp; Paste Roster Report Here'!$M416="RH",1,0),0)</f>
        <v>0</v>
      </c>
      <c r="CN419" s="122">
        <f>IF('Copy &amp; Paste Roster Report Here'!$A416=CN$7,IF('Copy &amp; Paste Roster Report Here'!$M416="RH",1,0),0)</f>
        <v>0</v>
      </c>
      <c r="CO419" s="122">
        <f>IF('Copy &amp; Paste Roster Report Here'!$A416=CO$7,IF('Copy &amp; Paste Roster Report Here'!$M416="RH",1,0),0)</f>
        <v>0</v>
      </c>
      <c r="CP419" s="122">
        <f>IF('Copy &amp; Paste Roster Report Here'!$A416=CP$7,IF('Copy &amp; Paste Roster Report Here'!$M416="RH",1,0),0)</f>
        <v>0</v>
      </c>
      <c r="CQ419" s="122">
        <f>IF('Copy &amp; Paste Roster Report Here'!$A416=CQ$7,IF('Copy &amp; Paste Roster Report Here'!$M416="RH",1,0),0)</f>
        <v>0</v>
      </c>
      <c r="CR419" s="73">
        <f t="shared" si="104"/>
        <v>0</v>
      </c>
      <c r="CS419" s="123">
        <f>IF('Copy &amp; Paste Roster Report Here'!$A416=CS$7,IF('Copy &amp; Paste Roster Report Here'!$M416="QT",1,0),0)</f>
        <v>0</v>
      </c>
      <c r="CT419" s="123">
        <f>IF('Copy &amp; Paste Roster Report Here'!$A416=CT$7,IF('Copy &amp; Paste Roster Report Here'!$M416="QT",1,0),0)</f>
        <v>0</v>
      </c>
      <c r="CU419" s="123">
        <f>IF('Copy &amp; Paste Roster Report Here'!$A416=CU$7,IF('Copy &amp; Paste Roster Report Here'!$M416="QT",1,0),0)</f>
        <v>0</v>
      </c>
      <c r="CV419" s="123">
        <f>IF('Copy &amp; Paste Roster Report Here'!$A416=CV$7,IF('Copy &amp; Paste Roster Report Here'!$M416="QT",1,0),0)</f>
        <v>0</v>
      </c>
      <c r="CW419" s="123">
        <f>IF('Copy &amp; Paste Roster Report Here'!$A416=CW$7,IF('Copy &amp; Paste Roster Report Here'!$M416="QT",1,0),0)</f>
        <v>0</v>
      </c>
      <c r="CX419" s="123">
        <f>IF('Copy &amp; Paste Roster Report Here'!$A416=CX$7,IF('Copy &amp; Paste Roster Report Here'!$M416="QT",1,0),0)</f>
        <v>0</v>
      </c>
      <c r="CY419" s="123">
        <f>IF('Copy &amp; Paste Roster Report Here'!$A416=CY$7,IF('Copy &amp; Paste Roster Report Here'!$M416="QT",1,0),0)</f>
        <v>0</v>
      </c>
      <c r="CZ419" s="123">
        <f>IF('Copy &amp; Paste Roster Report Here'!$A416=CZ$7,IF('Copy &amp; Paste Roster Report Here'!$M416="QT",1,0),0)</f>
        <v>0</v>
      </c>
      <c r="DA419" s="123">
        <f>IF('Copy &amp; Paste Roster Report Here'!$A416=DA$7,IF('Copy &amp; Paste Roster Report Here'!$M416="QT",1,0),0)</f>
        <v>0</v>
      </c>
      <c r="DB419" s="123">
        <f>IF('Copy &amp; Paste Roster Report Here'!$A416=DB$7,IF('Copy &amp; Paste Roster Report Here'!$M416="QT",1,0),0)</f>
        <v>0</v>
      </c>
      <c r="DC419" s="123">
        <f>IF('Copy &amp; Paste Roster Report Here'!$A416=DC$7,IF('Copy &amp; Paste Roster Report Here'!$M416="QT",1,0),0)</f>
        <v>0</v>
      </c>
      <c r="DD419" s="73">
        <f t="shared" si="105"/>
        <v>0</v>
      </c>
      <c r="DE419" s="124">
        <f>IF('Copy &amp; Paste Roster Report Here'!$A416=DE$7,IF('Copy &amp; Paste Roster Report Here'!$M416="xxxxxxxxxxx",1,0),0)</f>
        <v>0</v>
      </c>
      <c r="DF419" s="124">
        <f>IF('Copy &amp; Paste Roster Report Here'!$A416=DF$7,IF('Copy &amp; Paste Roster Report Here'!$M416="xxxxxxxxxxx",1,0),0)</f>
        <v>0</v>
      </c>
      <c r="DG419" s="124">
        <f>IF('Copy &amp; Paste Roster Report Here'!$A416=DG$7,IF('Copy &amp; Paste Roster Report Here'!$M416="xxxxxxxxxxx",1,0),0)</f>
        <v>0</v>
      </c>
      <c r="DH419" s="124">
        <f>IF('Copy &amp; Paste Roster Report Here'!$A416=DH$7,IF('Copy &amp; Paste Roster Report Here'!$M416="xxxxxxxxxxx",1,0),0)</f>
        <v>0</v>
      </c>
      <c r="DI419" s="124">
        <f>IF('Copy &amp; Paste Roster Report Here'!$A416=DI$7,IF('Copy &amp; Paste Roster Report Here'!$M416="xxxxxxxxxxx",1,0),0)</f>
        <v>0</v>
      </c>
      <c r="DJ419" s="124">
        <f>IF('Copy &amp; Paste Roster Report Here'!$A416=DJ$7,IF('Copy &amp; Paste Roster Report Here'!$M416="xxxxxxxxxxx",1,0),0)</f>
        <v>0</v>
      </c>
      <c r="DK419" s="124">
        <f>IF('Copy &amp; Paste Roster Report Here'!$A416=DK$7,IF('Copy &amp; Paste Roster Report Here'!$M416="xxxxxxxxxxx",1,0),0)</f>
        <v>0</v>
      </c>
      <c r="DL419" s="124">
        <f>IF('Copy &amp; Paste Roster Report Here'!$A416=DL$7,IF('Copy &amp; Paste Roster Report Here'!$M416="xxxxxxxxxxx",1,0),0)</f>
        <v>0</v>
      </c>
      <c r="DM419" s="124">
        <f>IF('Copy &amp; Paste Roster Report Here'!$A416=DM$7,IF('Copy &amp; Paste Roster Report Here'!$M416="xxxxxxxxxxx",1,0),0)</f>
        <v>0</v>
      </c>
      <c r="DN419" s="124">
        <f>IF('Copy &amp; Paste Roster Report Here'!$A416=DN$7,IF('Copy &amp; Paste Roster Report Here'!$M416="xxxxxxxxxxx",1,0),0)</f>
        <v>0</v>
      </c>
      <c r="DO419" s="124">
        <f>IF('Copy &amp; Paste Roster Report Here'!$A416=DO$7,IF('Copy &amp; Paste Roster Report Here'!$M416="xxxxxxxxxxx",1,0),0)</f>
        <v>0</v>
      </c>
      <c r="DP419" s="125">
        <f t="shared" si="106"/>
        <v>0</v>
      </c>
      <c r="DQ419" s="126">
        <f t="shared" si="107"/>
        <v>0</v>
      </c>
    </row>
    <row r="420" spans="1:121" x14ac:dyDescent="0.2">
      <c r="A420" s="111">
        <f t="shared" si="93"/>
        <v>0</v>
      </c>
      <c r="B420" s="111">
        <f t="shared" si="94"/>
        <v>0</v>
      </c>
      <c r="C420" s="112">
        <f>+('Copy &amp; Paste Roster Report Here'!$P417-'Copy &amp; Paste Roster Report Here'!$O417)/30</f>
        <v>0</v>
      </c>
      <c r="D420" s="112">
        <f>+('Copy &amp; Paste Roster Report Here'!$P417-'Copy &amp; Paste Roster Report Here'!$O417)</f>
        <v>0</v>
      </c>
      <c r="E420" s="111">
        <f>'Copy &amp; Paste Roster Report Here'!N417</f>
        <v>0</v>
      </c>
      <c r="F420" s="111" t="str">
        <f t="shared" si="95"/>
        <v>N</v>
      </c>
      <c r="G420" s="111">
        <f>'Copy &amp; Paste Roster Report Here'!R417</f>
        <v>0</v>
      </c>
      <c r="H420" s="113">
        <f t="shared" si="96"/>
        <v>0</v>
      </c>
      <c r="I420" s="112">
        <f>IF(F420="N",$F$5-'Copy &amp; Paste Roster Report Here'!O417,+'Copy &amp; Paste Roster Report Here'!Q417-'Copy &amp; Paste Roster Report Here'!O417)</f>
        <v>0</v>
      </c>
      <c r="J420" s="114">
        <f t="shared" si="97"/>
        <v>0</v>
      </c>
      <c r="K420" s="114">
        <f t="shared" si="98"/>
        <v>0</v>
      </c>
      <c r="L420" s="115">
        <f>'Copy &amp; Paste Roster Report Here'!F417</f>
        <v>0</v>
      </c>
      <c r="M420" s="116">
        <f t="shared" si="99"/>
        <v>0</v>
      </c>
      <c r="N420" s="117">
        <f>IF('Copy &amp; Paste Roster Report Here'!$A417='Analytical Tests'!N$7,IF($F420="Y",+$H420*N$6,0),0)</f>
        <v>0</v>
      </c>
      <c r="O420" s="117">
        <f>IF('Copy &amp; Paste Roster Report Here'!$A417='Analytical Tests'!O$7,IF($F420="Y",+$H420*O$6,0),0)</f>
        <v>0</v>
      </c>
      <c r="P420" s="117">
        <f>IF('Copy &amp; Paste Roster Report Here'!$A417='Analytical Tests'!P$7,IF($F420="Y",+$H420*P$6,0),0)</f>
        <v>0</v>
      </c>
      <c r="Q420" s="117">
        <f>IF('Copy &amp; Paste Roster Report Here'!$A417='Analytical Tests'!Q$7,IF($F420="Y",+$H420*Q$6,0),0)</f>
        <v>0</v>
      </c>
      <c r="R420" s="117">
        <f>IF('Copy &amp; Paste Roster Report Here'!$A417='Analytical Tests'!R$7,IF($F420="Y",+$H420*R$6,0),0)</f>
        <v>0</v>
      </c>
      <c r="S420" s="117">
        <f>IF('Copy &amp; Paste Roster Report Here'!$A417='Analytical Tests'!S$7,IF($F420="Y",+$H420*S$6,0),0)</f>
        <v>0</v>
      </c>
      <c r="T420" s="117">
        <f>IF('Copy &amp; Paste Roster Report Here'!$A417='Analytical Tests'!T$7,IF($F420="Y",+$H420*T$6,0),0)</f>
        <v>0</v>
      </c>
      <c r="U420" s="117">
        <f>IF('Copy &amp; Paste Roster Report Here'!$A417='Analytical Tests'!U$7,IF($F420="Y",+$H420*U$6,0),0)</f>
        <v>0</v>
      </c>
      <c r="V420" s="117">
        <f>IF('Copy &amp; Paste Roster Report Here'!$A417='Analytical Tests'!V$7,IF($F420="Y",+$H420*V$6,0),0)</f>
        <v>0</v>
      </c>
      <c r="W420" s="117">
        <f>IF('Copy &amp; Paste Roster Report Here'!$A417='Analytical Tests'!W$7,IF($F420="Y",+$H420*W$6,0),0)</f>
        <v>0</v>
      </c>
      <c r="X420" s="117">
        <f>IF('Copy &amp; Paste Roster Report Here'!$A417='Analytical Tests'!X$7,IF($F420="Y",+$H420*X$6,0),0)</f>
        <v>0</v>
      </c>
      <c r="Y420" s="117" t="b">
        <f>IF('Copy &amp; Paste Roster Report Here'!$A417='Analytical Tests'!Y$7,IF($F420="N",IF($J420&gt;=$C420,Y$6,+($I420/$D420)*Y$6),0))</f>
        <v>0</v>
      </c>
      <c r="Z420" s="117" t="b">
        <f>IF('Copy &amp; Paste Roster Report Here'!$A417='Analytical Tests'!Z$7,IF($F420="N",IF($J420&gt;=$C420,Z$6,+($I420/$D420)*Z$6),0))</f>
        <v>0</v>
      </c>
      <c r="AA420" s="117" t="b">
        <f>IF('Copy &amp; Paste Roster Report Here'!$A417='Analytical Tests'!AA$7,IF($F420="N",IF($J420&gt;=$C420,AA$6,+($I420/$D420)*AA$6),0))</f>
        <v>0</v>
      </c>
      <c r="AB420" s="117" t="b">
        <f>IF('Copy &amp; Paste Roster Report Here'!$A417='Analytical Tests'!AB$7,IF($F420="N",IF($J420&gt;=$C420,AB$6,+($I420/$D420)*AB$6),0))</f>
        <v>0</v>
      </c>
      <c r="AC420" s="117" t="b">
        <f>IF('Copy &amp; Paste Roster Report Here'!$A417='Analytical Tests'!AC$7,IF($F420="N",IF($J420&gt;=$C420,AC$6,+($I420/$D420)*AC$6),0))</f>
        <v>0</v>
      </c>
      <c r="AD420" s="117" t="b">
        <f>IF('Copy &amp; Paste Roster Report Here'!$A417='Analytical Tests'!AD$7,IF($F420="N",IF($J420&gt;=$C420,AD$6,+($I420/$D420)*AD$6),0))</f>
        <v>0</v>
      </c>
      <c r="AE420" s="117" t="b">
        <f>IF('Copy &amp; Paste Roster Report Here'!$A417='Analytical Tests'!AE$7,IF($F420="N",IF($J420&gt;=$C420,AE$6,+($I420/$D420)*AE$6),0))</f>
        <v>0</v>
      </c>
      <c r="AF420" s="117" t="b">
        <f>IF('Copy &amp; Paste Roster Report Here'!$A417='Analytical Tests'!AF$7,IF($F420="N",IF($J420&gt;=$C420,AF$6,+($I420/$D420)*AF$6),0))</f>
        <v>0</v>
      </c>
      <c r="AG420" s="117" t="b">
        <f>IF('Copy &amp; Paste Roster Report Here'!$A417='Analytical Tests'!AG$7,IF($F420="N",IF($J420&gt;=$C420,AG$6,+($I420/$D420)*AG$6),0))</f>
        <v>0</v>
      </c>
      <c r="AH420" s="117" t="b">
        <f>IF('Copy &amp; Paste Roster Report Here'!$A417='Analytical Tests'!AH$7,IF($F420="N",IF($J420&gt;=$C420,AH$6,+($I420/$D420)*AH$6),0))</f>
        <v>0</v>
      </c>
      <c r="AI420" s="117" t="b">
        <f>IF('Copy &amp; Paste Roster Report Here'!$A417='Analytical Tests'!AI$7,IF($F420="N",IF($J420&gt;=$C420,AI$6,+($I420/$D420)*AI$6),0))</f>
        <v>0</v>
      </c>
      <c r="AJ420" s="79"/>
      <c r="AK420" s="118">
        <f>IF('Copy &amp; Paste Roster Report Here'!$A417=AK$7,IF('Copy &amp; Paste Roster Report Here'!$M417="FT",1,0),0)</f>
        <v>0</v>
      </c>
      <c r="AL420" s="118">
        <f>IF('Copy &amp; Paste Roster Report Here'!$A417=AL$7,IF('Copy &amp; Paste Roster Report Here'!$M417="FT",1,0),0)</f>
        <v>0</v>
      </c>
      <c r="AM420" s="118">
        <f>IF('Copy &amp; Paste Roster Report Here'!$A417=AM$7,IF('Copy &amp; Paste Roster Report Here'!$M417="FT",1,0),0)</f>
        <v>0</v>
      </c>
      <c r="AN420" s="118">
        <f>IF('Copy &amp; Paste Roster Report Here'!$A417=AN$7,IF('Copy &amp; Paste Roster Report Here'!$M417="FT",1,0),0)</f>
        <v>0</v>
      </c>
      <c r="AO420" s="118">
        <f>IF('Copy &amp; Paste Roster Report Here'!$A417=AO$7,IF('Copy &amp; Paste Roster Report Here'!$M417="FT",1,0),0)</f>
        <v>0</v>
      </c>
      <c r="AP420" s="118">
        <f>IF('Copy &amp; Paste Roster Report Here'!$A417=AP$7,IF('Copy &amp; Paste Roster Report Here'!$M417="FT",1,0),0)</f>
        <v>0</v>
      </c>
      <c r="AQ420" s="118">
        <f>IF('Copy &amp; Paste Roster Report Here'!$A417=AQ$7,IF('Copy &amp; Paste Roster Report Here'!$M417="FT",1,0),0)</f>
        <v>0</v>
      </c>
      <c r="AR420" s="118">
        <f>IF('Copy &amp; Paste Roster Report Here'!$A417=AR$7,IF('Copy &amp; Paste Roster Report Here'!$M417="FT",1,0),0)</f>
        <v>0</v>
      </c>
      <c r="AS420" s="118">
        <f>IF('Copy &amp; Paste Roster Report Here'!$A417=AS$7,IF('Copy &amp; Paste Roster Report Here'!$M417="FT",1,0),0)</f>
        <v>0</v>
      </c>
      <c r="AT420" s="118">
        <f>IF('Copy &amp; Paste Roster Report Here'!$A417=AT$7,IF('Copy &amp; Paste Roster Report Here'!$M417="FT",1,0),0)</f>
        <v>0</v>
      </c>
      <c r="AU420" s="118">
        <f>IF('Copy &amp; Paste Roster Report Here'!$A417=AU$7,IF('Copy &amp; Paste Roster Report Here'!$M417="FT",1,0),0)</f>
        <v>0</v>
      </c>
      <c r="AV420" s="73">
        <f t="shared" si="100"/>
        <v>0</v>
      </c>
      <c r="AW420" s="119">
        <f>IF('Copy &amp; Paste Roster Report Here'!$A417=AW$7,IF('Copy &amp; Paste Roster Report Here'!$M417="HT",1,0),0)</f>
        <v>0</v>
      </c>
      <c r="AX420" s="119">
        <f>IF('Copy &amp; Paste Roster Report Here'!$A417=AX$7,IF('Copy &amp; Paste Roster Report Here'!$M417="HT",1,0),0)</f>
        <v>0</v>
      </c>
      <c r="AY420" s="119">
        <f>IF('Copy &amp; Paste Roster Report Here'!$A417=AY$7,IF('Copy &amp; Paste Roster Report Here'!$M417="HT",1,0),0)</f>
        <v>0</v>
      </c>
      <c r="AZ420" s="119">
        <f>IF('Copy &amp; Paste Roster Report Here'!$A417=AZ$7,IF('Copy &amp; Paste Roster Report Here'!$M417="HT",1,0),0)</f>
        <v>0</v>
      </c>
      <c r="BA420" s="119">
        <f>IF('Copy &amp; Paste Roster Report Here'!$A417=BA$7,IF('Copy &amp; Paste Roster Report Here'!$M417="HT",1,0),0)</f>
        <v>0</v>
      </c>
      <c r="BB420" s="119">
        <f>IF('Copy &amp; Paste Roster Report Here'!$A417=BB$7,IF('Copy &amp; Paste Roster Report Here'!$M417="HT",1,0),0)</f>
        <v>0</v>
      </c>
      <c r="BC420" s="119">
        <f>IF('Copy &amp; Paste Roster Report Here'!$A417=BC$7,IF('Copy &amp; Paste Roster Report Here'!$M417="HT",1,0),0)</f>
        <v>0</v>
      </c>
      <c r="BD420" s="119">
        <f>IF('Copy &amp; Paste Roster Report Here'!$A417=BD$7,IF('Copy &amp; Paste Roster Report Here'!$M417="HT",1,0),0)</f>
        <v>0</v>
      </c>
      <c r="BE420" s="119">
        <f>IF('Copy &amp; Paste Roster Report Here'!$A417=BE$7,IF('Copy &amp; Paste Roster Report Here'!$M417="HT",1,0),0)</f>
        <v>0</v>
      </c>
      <c r="BF420" s="119">
        <f>IF('Copy &amp; Paste Roster Report Here'!$A417=BF$7,IF('Copy &amp; Paste Roster Report Here'!$M417="HT",1,0),0)</f>
        <v>0</v>
      </c>
      <c r="BG420" s="119">
        <f>IF('Copy &amp; Paste Roster Report Here'!$A417=BG$7,IF('Copy &amp; Paste Roster Report Here'!$M417="HT",1,0),0)</f>
        <v>0</v>
      </c>
      <c r="BH420" s="73">
        <f t="shared" si="101"/>
        <v>0</v>
      </c>
      <c r="BI420" s="120">
        <f>IF('Copy &amp; Paste Roster Report Here'!$A417=BI$7,IF('Copy &amp; Paste Roster Report Here'!$M417="MT",1,0),0)</f>
        <v>0</v>
      </c>
      <c r="BJ420" s="120">
        <f>IF('Copy &amp; Paste Roster Report Here'!$A417=BJ$7,IF('Copy &amp; Paste Roster Report Here'!$M417="MT",1,0),0)</f>
        <v>0</v>
      </c>
      <c r="BK420" s="120">
        <f>IF('Copy &amp; Paste Roster Report Here'!$A417=BK$7,IF('Copy &amp; Paste Roster Report Here'!$M417="MT",1,0),0)</f>
        <v>0</v>
      </c>
      <c r="BL420" s="120">
        <f>IF('Copy &amp; Paste Roster Report Here'!$A417=BL$7,IF('Copy &amp; Paste Roster Report Here'!$M417="MT",1,0),0)</f>
        <v>0</v>
      </c>
      <c r="BM420" s="120">
        <f>IF('Copy &amp; Paste Roster Report Here'!$A417=BM$7,IF('Copy &amp; Paste Roster Report Here'!$M417="MT",1,0),0)</f>
        <v>0</v>
      </c>
      <c r="BN420" s="120">
        <f>IF('Copy &amp; Paste Roster Report Here'!$A417=BN$7,IF('Copy &amp; Paste Roster Report Here'!$M417="MT",1,0),0)</f>
        <v>0</v>
      </c>
      <c r="BO420" s="120">
        <f>IF('Copy &amp; Paste Roster Report Here'!$A417=BO$7,IF('Copy &amp; Paste Roster Report Here'!$M417="MT",1,0),0)</f>
        <v>0</v>
      </c>
      <c r="BP420" s="120">
        <f>IF('Copy &amp; Paste Roster Report Here'!$A417=BP$7,IF('Copy &amp; Paste Roster Report Here'!$M417="MT",1,0),0)</f>
        <v>0</v>
      </c>
      <c r="BQ420" s="120">
        <f>IF('Copy &amp; Paste Roster Report Here'!$A417=BQ$7,IF('Copy &amp; Paste Roster Report Here'!$M417="MT",1,0),0)</f>
        <v>0</v>
      </c>
      <c r="BR420" s="120">
        <f>IF('Copy &amp; Paste Roster Report Here'!$A417=BR$7,IF('Copy &amp; Paste Roster Report Here'!$M417="MT",1,0),0)</f>
        <v>0</v>
      </c>
      <c r="BS420" s="120">
        <f>IF('Copy &amp; Paste Roster Report Here'!$A417=BS$7,IF('Copy &amp; Paste Roster Report Here'!$M417="MT",1,0),0)</f>
        <v>0</v>
      </c>
      <c r="BT420" s="73">
        <f t="shared" si="102"/>
        <v>0</v>
      </c>
      <c r="BU420" s="121">
        <f>IF('Copy &amp; Paste Roster Report Here'!$A417=BU$7,IF('Copy &amp; Paste Roster Report Here'!$M417="fy",1,0),0)</f>
        <v>0</v>
      </c>
      <c r="BV420" s="121">
        <f>IF('Copy &amp; Paste Roster Report Here'!$A417=BV$7,IF('Copy &amp; Paste Roster Report Here'!$M417="fy",1,0),0)</f>
        <v>0</v>
      </c>
      <c r="BW420" s="121">
        <f>IF('Copy &amp; Paste Roster Report Here'!$A417=BW$7,IF('Copy &amp; Paste Roster Report Here'!$M417="fy",1,0),0)</f>
        <v>0</v>
      </c>
      <c r="BX420" s="121">
        <f>IF('Copy &amp; Paste Roster Report Here'!$A417=BX$7,IF('Copy &amp; Paste Roster Report Here'!$M417="fy",1,0),0)</f>
        <v>0</v>
      </c>
      <c r="BY420" s="121">
        <f>IF('Copy &amp; Paste Roster Report Here'!$A417=BY$7,IF('Copy &amp; Paste Roster Report Here'!$M417="fy",1,0),0)</f>
        <v>0</v>
      </c>
      <c r="BZ420" s="121">
        <f>IF('Copy &amp; Paste Roster Report Here'!$A417=BZ$7,IF('Copy &amp; Paste Roster Report Here'!$M417="fy",1,0),0)</f>
        <v>0</v>
      </c>
      <c r="CA420" s="121">
        <f>IF('Copy &amp; Paste Roster Report Here'!$A417=CA$7,IF('Copy &amp; Paste Roster Report Here'!$M417="fy",1,0),0)</f>
        <v>0</v>
      </c>
      <c r="CB420" s="121">
        <f>IF('Copy &amp; Paste Roster Report Here'!$A417=CB$7,IF('Copy &amp; Paste Roster Report Here'!$M417="fy",1,0),0)</f>
        <v>0</v>
      </c>
      <c r="CC420" s="121">
        <f>IF('Copy &amp; Paste Roster Report Here'!$A417=CC$7,IF('Copy &amp; Paste Roster Report Here'!$M417="fy",1,0),0)</f>
        <v>0</v>
      </c>
      <c r="CD420" s="121">
        <f>IF('Copy &amp; Paste Roster Report Here'!$A417=CD$7,IF('Copy &amp; Paste Roster Report Here'!$M417="fy",1,0),0)</f>
        <v>0</v>
      </c>
      <c r="CE420" s="121">
        <f>IF('Copy &amp; Paste Roster Report Here'!$A417=CE$7,IF('Copy &amp; Paste Roster Report Here'!$M417="fy",1,0),0)</f>
        <v>0</v>
      </c>
      <c r="CF420" s="73">
        <f t="shared" si="103"/>
        <v>0</v>
      </c>
      <c r="CG420" s="122">
        <f>IF('Copy &amp; Paste Roster Report Here'!$A417=CG$7,IF('Copy &amp; Paste Roster Report Here'!$M417="RH",1,0),0)</f>
        <v>0</v>
      </c>
      <c r="CH420" s="122">
        <f>IF('Copy &amp; Paste Roster Report Here'!$A417=CH$7,IF('Copy &amp; Paste Roster Report Here'!$M417="RH",1,0),0)</f>
        <v>0</v>
      </c>
      <c r="CI420" s="122">
        <f>IF('Copy &amp; Paste Roster Report Here'!$A417=CI$7,IF('Copy &amp; Paste Roster Report Here'!$M417="RH",1,0),0)</f>
        <v>0</v>
      </c>
      <c r="CJ420" s="122">
        <f>IF('Copy &amp; Paste Roster Report Here'!$A417=CJ$7,IF('Copy &amp; Paste Roster Report Here'!$M417="RH",1,0),0)</f>
        <v>0</v>
      </c>
      <c r="CK420" s="122">
        <f>IF('Copy &amp; Paste Roster Report Here'!$A417=CK$7,IF('Copy &amp; Paste Roster Report Here'!$M417="RH",1,0),0)</f>
        <v>0</v>
      </c>
      <c r="CL420" s="122">
        <f>IF('Copy &amp; Paste Roster Report Here'!$A417=CL$7,IF('Copy &amp; Paste Roster Report Here'!$M417="RH",1,0),0)</f>
        <v>0</v>
      </c>
      <c r="CM420" s="122">
        <f>IF('Copy &amp; Paste Roster Report Here'!$A417=CM$7,IF('Copy &amp; Paste Roster Report Here'!$M417="RH",1,0),0)</f>
        <v>0</v>
      </c>
      <c r="CN420" s="122">
        <f>IF('Copy &amp; Paste Roster Report Here'!$A417=CN$7,IF('Copy &amp; Paste Roster Report Here'!$M417="RH",1,0),0)</f>
        <v>0</v>
      </c>
      <c r="CO420" s="122">
        <f>IF('Copy &amp; Paste Roster Report Here'!$A417=CO$7,IF('Copy &amp; Paste Roster Report Here'!$M417="RH",1,0),0)</f>
        <v>0</v>
      </c>
      <c r="CP420" s="122">
        <f>IF('Copy &amp; Paste Roster Report Here'!$A417=CP$7,IF('Copy &amp; Paste Roster Report Here'!$M417="RH",1,0),0)</f>
        <v>0</v>
      </c>
      <c r="CQ420" s="122">
        <f>IF('Copy &amp; Paste Roster Report Here'!$A417=CQ$7,IF('Copy &amp; Paste Roster Report Here'!$M417="RH",1,0),0)</f>
        <v>0</v>
      </c>
      <c r="CR420" s="73">
        <f t="shared" si="104"/>
        <v>0</v>
      </c>
      <c r="CS420" s="123">
        <f>IF('Copy &amp; Paste Roster Report Here'!$A417=CS$7,IF('Copy &amp; Paste Roster Report Here'!$M417="QT",1,0),0)</f>
        <v>0</v>
      </c>
      <c r="CT420" s="123">
        <f>IF('Copy &amp; Paste Roster Report Here'!$A417=CT$7,IF('Copy &amp; Paste Roster Report Here'!$M417="QT",1,0),0)</f>
        <v>0</v>
      </c>
      <c r="CU420" s="123">
        <f>IF('Copy &amp; Paste Roster Report Here'!$A417=CU$7,IF('Copy &amp; Paste Roster Report Here'!$M417="QT",1,0),0)</f>
        <v>0</v>
      </c>
      <c r="CV420" s="123">
        <f>IF('Copy &amp; Paste Roster Report Here'!$A417=CV$7,IF('Copy &amp; Paste Roster Report Here'!$M417="QT",1,0),0)</f>
        <v>0</v>
      </c>
      <c r="CW420" s="123">
        <f>IF('Copy &amp; Paste Roster Report Here'!$A417=CW$7,IF('Copy &amp; Paste Roster Report Here'!$M417="QT",1,0),0)</f>
        <v>0</v>
      </c>
      <c r="CX420" s="123">
        <f>IF('Copy &amp; Paste Roster Report Here'!$A417=CX$7,IF('Copy &amp; Paste Roster Report Here'!$M417="QT",1,0),0)</f>
        <v>0</v>
      </c>
      <c r="CY420" s="123">
        <f>IF('Copy &amp; Paste Roster Report Here'!$A417=CY$7,IF('Copy &amp; Paste Roster Report Here'!$M417="QT",1,0),0)</f>
        <v>0</v>
      </c>
      <c r="CZ420" s="123">
        <f>IF('Copy &amp; Paste Roster Report Here'!$A417=CZ$7,IF('Copy &amp; Paste Roster Report Here'!$M417="QT",1,0),0)</f>
        <v>0</v>
      </c>
      <c r="DA420" s="123">
        <f>IF('Copy &amp; Paste Roster Report Here'!$A417=DA$7,IF('Copy &amp; Paste Roster Report Here'!$M417="QT",1,0),0)</f>
        <v>0</v>
      </c>
      <c r="DB420" s="123">
        <f>IF('Copy &amp; Paste Roster Report Here'!$A417=DB$7,IF('Copy &amp; Paste Roster Report Here'!$M417="QT",1,0),0)</f>
        <v>0</v>
      </c>
      <c r="DC420" s="123">
        <f>IF('Copy &amp; Paste Roster Report Here'!$A417=DC$7,IF('Copy &amp; Paste Roster Report Here'!$M417="QT",1,0),0)</f>
        <v>0</v>
      </c>
      <c r="DD420" s="73">
        <f t="shared" si="105"/>
        <v>0</v>
      </c>
      <c r="DE420" s="124">
        <f>IF('Copy &amp; Paste Roster Report Here'!$A417=DE$7,IF('Copy &amp; Paste Roster Report Here'!$M417="xxxxxxxxxxx",1,0),0)</f>
        <v>0</v>
      </c>
      <c r="DF420" s="124">
        <f>IF('Copy &amp; Paste Roster Report Here'!$A417=DF$7,IF('Copy &amp; Paste Roster Report Here'!$M417="xxxxxxxxxxx",1,0),0)</f>
        <v>0</v>
      </c>
      <c r="DG420" s="124">
        <f>IF('Copy &amp; Paste Roster Report Here'!$A417=DG$7,IF('Copy &amp; Paste Roster Report Here'!$M417="xxxxxxxxxxx",1,0),0)</f>
        <v>0</v>
      </c>
      <c r="DH420" s="124">
        <f>IF('Copy &amp; Paste Roster Report Here'!$A417=DH$7,IF('Copy &amp; Paste Roster Report Here'!$M417="xxxxxxxxxxx",1,0),0)</f>
        <v>0</v>
      </c>
      <c r="DI420" s="124">
        <f>IF('Copy &amp; Paste Roster Report Here'!$A417=DI$7,IF('Copy &amp; Paste Roster Report Here'!$M417="xxxxxxxxxxx",1,0),0)</f>
        <v>0</v>
      </c>
      <c r="DJ420" s="124">
        <f>IF('Copy &amp; Paste Roster Report Here'!$A417=DJ$7,IF('Copy &amp; Paste Roster Report Here'!$M417="xxxxxxxxxxx",1,0),0)</f>
        <v>0</v>
      </c>
      <c r="DK420" s="124">
        <f>IF('Copy &amp; Paste Roster Report Here'!$A417=DK$7,IF('Copy &amp; Paste Roster Report Here'!$M417="xxxxxxxxxxx",1,0),0)</f>
        <v>0</v>
      </c>
      <c r="DL420" s="124">
        <f>IF('Copy &amp; Paste Roster Report Here'!$A417=DL$7,IF('Copy &amp; Paste Roster Report Here'!$M417="xxxxxxxxxxx",1,0),0)</f>
        <v>0</v>
      </c>
      <c r="DM420" s="124">
        <f>IF('Copy &amp; Paste Roster Report Here'!$A417=DM$7,IF('Copy &amp; Paste Roster Report Here'!$M417="xxxxxxxxxxx",1,0),0)</f>
        <v>0</v>
      </c>
      <c r="DN420" s="124">
        <f>IF('Copy &amp; Paste Roster Report Here'!$A417=DN$7,IF('Copy &amp; Paste Roster Report Here'!$M417="xxxxxxxxxxx",1,0),0)</f>
        <v>0</v>
      </c>
      <c r="DO420" s="124">
        <f>IF('Copy &amp; Paste Roster Report Here'!$A417=DO$7,IF('Copy &amp; Paste Roster Report Here'!$M417="xxxxxxxxxxx",1,0),0)</f>
        <v>0</v>
      </c>
      <c r="DP420" s="125">
        <f t="shared" si="106"/>
        <v>0</v>
      </c>
      <c r="DQ420" s="126">
        <f t="shared" si="107"/>
        <v>0</v>
      </c>
    </row>
    <row r="421" spans="1:121" x14ac:dyDescent="0.2">
      <c r="A421" s="111">
        <f t="shared" si="93"/>
        <v>0</v>
      </c>
      <c r="B421" s="111">
        <f t="shared" si="94"/>
        <v>0</v>
      </c>
      <c r="C421" s="112">
        <f>+('Copy &amp; Paste Roster Report Here'!$P418-'Copy &amp; Paste Roster Report Here'!$O418)/30</f>
        <v>0</v>
      </c>
      <c r="D421" s="112">
        <f>+('Copy &amp; Paste Roster Report Here'!$P418-'Copy &amp; Paste Roster Report Here'!$O418)</f>
        <v>0</v>
      </c>
      <c r="E421" s="111">
        <f>'Copy &amp; Paste Roster Report Here'!N418</f>
        <v>0</v>
      </c>
      <c r="F421" s="111" t="str">
        <f t="shared" si="95"/>
        <v>N</v>
      </c>
      <c r="G421" s="111">
        <f>'Copy &amp; Paste Roster Report Here'!R418</f>
        <v>0</v>
      </c>
      <c r="H421" s="113">
        <f t="shared" si="96"/>
        <v>0</v>
      </c>
      <c r="I421" s="112">
        <f>IF(F421="N",$F$5-'Copy &amp; Paste Roster Report Here'!O418,+'Copy &amp; Paste Roster Report Here'!Q418-'Copy &amp; Paste Roster Report Here'!O418)</f>
        <v>0</v>
      </c>
      <c r="J421" s="114">
        <f t="shared" si="97"/>
        <v>0</v>
      </c>
      <c r="K421" s="114">
        <f t="shared" si="98"/>
        <v>0</v>
      </c>
      <c r="L421" s="115">
        <f>'Copy &amp; Paste Roster Report Here'!F418</f>
        <v>0</v>
      </c>
      <c r="M421" s="116">
        <f t="shared" si="99"/>
        <v>0</v>
      </c>
      <c r="N421" s="117">
        <f>IF('Copy &amp; Paste Roster Report Here'!$A418='Analytical Tests'!N$7,IF($F421="Y",+$H421*N$6,0),0)</f>
        <v>0</v>
      </c>
      <c r="O421" s="117">
        <f>IF('Copy &amp; Paste Roster Report Here'!$A418='Analytical Tests'!O$7,IF($F421="Y",+$H421*O$6,0),0)</f>
        <v>0</v>
      </c>
      <c r="P421" s="117">
        <f>IF('Copy &amp; Paste Roster Report Here'!$A418='Analytical Tests'!P$7,IF($F421="Y",+$H421*P$6,0),0)</f>
        <v>0</v>
      </c>
      <c r="Q421" s="117">
        <f>IF('Copy &amp; Paste Roster Report Here'!$A418='Analytical Tests'!Q$7,IF($F421="Y",+$H421*Q$6,0),0)</f>
        <v>0</v>
      </c>
      <c r="R421" s="117">
        <f>IF('Copy &amp; Paste Roster Report Here'!$A418='Analytical Tests'!R$7,IF($F421="Y",+$H421*R$6,0),0)</f>
        <v>0</v>
      </c>
      <c r="S421" s="117">
        <f>IF('Copy &amp; Paste Roster Report Here'!$A418='Analytical Tests'!S$7,IF($F421="Y",+$H421*S$6,0),0)</f>
        <v>0</v>
      </c>
      <c r="T421" s="117">
        <f>IF('Copy &amp; Paste Roster Report Here'!$A418='Analytical Tests'!T$7,IF($F421="Y",+$H421*T$6,0),0)</f>
        <v>0</v>
      </c>
      <c r="U421" s="117">
        <f>IF('Copy &amp; Paste Roster Report Here'!$A418='Analytical Tests'!U$7,IF($F421="Y",+$H421*U$6,0),0)</f>
        <v>0</v>
      </c>
      <c r="V421" s="117">
        <f>IF('Copy &amp; Paste Roster Report Here'!$A418='Analytical Tests'!V$7,IF($F421="Y",+$H421*V$6,0),0)</f>
        <v>0</v>
      </c>
      <c r="W421" s="117">
        <f>IF('Copy &amp; Paste Roster Report Here'!$A418='Analytical Tests'!W$7,IF($F421="Y",+$H421*W$6,0),0)</f>
        <v>0</v>
      </c>
      <c r="X421" s="117">
        <f>IF('Copy &amp; Paste Roster Report Here'!$A418='Analytical Tests'!X$7,IF($F421="Y",+$H421*X$6,0),0)</f>
        <v>0</v>
      </c>
      <c r="Y421" s="117" t="b">
        <f>IF('Copy &amp; Paste Roster Report Here'!$A418='Analytical Tests'!Y$7,IF($F421="N",IF($J421&gt;=$C421,Y$6,+($I421/$D421)*Y$6),0))</f>
        <v>0</v>
      </c>
      <c r="Z421" s="117" t="b">
        <f>IF('Copy &amp; Paste Roster Report Here'!$A418='Analytical Tests'!Z$7,IF($F421="N",IF($J421&gt;=$C421,Z$6,+($I421/$D421)*Z$6),0))</f>
        <v>0</v>
      </c>
      <c r="AA421" s="117" t="b">
        <f>IF('Copy &amp; Paste Roster Report Here'!$A418='Analytical Tests'!AA$7,IF($F421="N",IF($J421&gt;=$C421,AA$6,+($I421/$D421)*AA$6),0))</f>
        <v>0</v>
      </c>
      <c r="AB421" s="117" t="b">
        <f>IF('Copy &amp; Paste Roster Report Here'!$A418='Analytical Tests'!AB$7,IF($F421="N",IF($J421&gt;=$C421,AB$6,+($I421/$D421)*AB$6),0))</f>
        <v>0</v>
      </c>
      <c r="AC421" s="117" t="b">
        <f>IF('Copy &amp; Paste Roster Report Here'!$A418='Analytical Tests'!AC$7,IF($F421="N",IF($J421&gt;=$C421,AC$6,+($I421/$D421)*AC$6),0))</f>
        <v>0</v>
      </c>
      <c r="AD421" s="117" t="b">
        <f>IF('Copy &amp; Paste Roster Report Here'!$A418='Analytical Tests'!AD$7,IF($F421="N",IF($J421&gt;=$C421,AD$6,+($I421/$D421)*AD$6),0))</f>
        <v>0</v>
      </c>
      <c r="AE421" s="117" t="b">
        <f>IF('Copy &amp; Paste Roster Report Here'!$A418='Analytical Tests'!AE$7,IF($F421="N",IF($J421&gt;=$C421,AE$6,+($I421/$D421)*AE$6),0))</f>
        <v>0</v>
      </c>
      <c r="AF421" s="117" t="b">
        <f>IF('Copy &amp; Paste Roster Report Here'!$A418='Analytical Tests'!AF$7,IF($F421="N",IF($J421&gt;=$C421,AF$6,+($I421/$D421)*AF$6),0))</f>
        <v>0</v>
      </c>
      <c r="AG421" s="117" t="b">
        <f>IF('Copy &amp; Paste Roster Report Here'!$A418='Analytical Tests'!AG$7,IF($F421="N",IF($J421&gt;=$C421,AG$6,+($I421/$D421)*AG$6),0))</f>
        <v>0</v>
      </c>
      <c r="AH421" s="117" t="b">
        <f>IF('Copy &amp; Paste Roster Report Here'!$A418='Analytical Tests'!AH$7,IF($F421="N",IF($J421&gt;=$C421,AH$6,+($I421/$D421)*AH$6),0))</f>
        <v>0</v>
      </c>
      <c r="AI421" s="117" t="b">
        <f>IF('Copy &amp; Paste Roster Report Here'!$A418='Analytical Tests'!AI$7,IF($F421="N",IF($J421&gt;=$C421,AI$6,+($I421/$D421)*AI$6),0))</f>
        <v>0</v>
      </c>
      <c r="AJ421" s="79"/>
      <c r="AK421" s="118">
        <f>IF('Copy &amp; Paste Roster Report Here'!$A418=AK$7,IF('Copy &amp; Paste Roster Report Here'!$M418="FT",1,0),0)</f>
        <v>0</v>
      </c>
      <c r="AL421" s="118">
        <f>IF('Copy &amp; Paste Roster Report Here'!$A418=AL$7,IF('Copy &amp; Paste Roster Report Here'!$M418="FT",1,0),0)</f>
        <v>0</v>
      </c>
      <c r="AM421" s="118">
        <f>IF('Copy &amp; Paste Roster Report Here'!$A418=AM$7,IF('Copy &amp; Paste Roster Report Here'!$M418="FT",1,0),0)</f>
        <v>0</v>
      </c>
      <c r="AN421" s="118">
        <f>IF('Copy &amp; Paste Roster Report Here'!$A418=AN$7,IF('Copy &amp; Paste Roster Report Here'!$M418="FT",1,0),0)</f>
        <v>0</v>
      </c>
      <c r="AO421" s="118">
        <f>IF('Copy &amp; Paste Roster Report Here'!$A418=AO$7,IF('Copy &amp; Paste Roster Report Here'!$M418="FT",1,0),0)</f>
        <v>0</v>
      </c>
      <c r="AP421" s="118">
        <f>IF('Copy &amp; Paste Roster Report Here'!$A418=AP$7,IF('Copy &amp; Paste Roster Report Here'!$M418="FT",1,0),0)</f>
        <v>0</v>
      </c>
      <c r="AQ421" s="118">
        <f>IF('Copy &amp; Paste Roster Report Here'!$A418=AQ$7,IF('Copy &amp; Paste Roster Report Here'!$M418="FT",1,0),0)</f>
        <v>0</v>
      </c>
      <c r="AR421" s="118">
        <f>IF('Copy &amp; Paste Roster Report Here'!$A418=AR$7,IF('Copy &amp; Paste Roster Report Here'!$M418="FT",1,0),0)</f>
        <v>0</v>
      </c>
      <c r="AS421" s="118">
        <f>IF('Copy &amp; Paste Roster Report Here'!$A418=AS$7,IF('Copy &amp; Paste Roster Report Here'!$M418="FT",1,0),0)</f>
        <v>0</v>
      </c>
      <c r="AT421" s="118">
        <f>IF('Copy &amp; Paste Roster Report Here'!$A418=AT$7,IF('Copy &amp; Paste Roster Report Here'!$M418="FT",1,0),0)</f>
        <v>0</v>
      </c>
      <c r="AU421" s="118">
        <f>IF('Copy &amp; Paste Roster Report Here'!$A418=AU$7,IF('Copy &amp; Paste Roster Report Here'!$M418="FT",1,0),0)</f>
        <v>0</v>
      </c>
      <c r="AV421" s="73">
        <f t="shared" si="100"/>
        <v>0</v>
      </c>
      <c r="AW421" s="119">
        <f>IF('Copy &amp; Paste Roster Report Here'!$A418=AW$7,IF('Copy &amp; Paste Roster Report Here'!$M418="HT",1,0),0)</f>
        <v>0</v>
      </c>
      <c r="AX421" s="119">
        <f>IF('Copy &amp; Paste Roster Report Here'!$A418=AX$7,IF('Copy &amp; Paste Roster Report Here'!$M418="HT",1,0),0)</f>
        <v>0</v>
      </c>
      <c r="AY421" s="119">
        <f>IF('Copy &amp; Paste Roster Report Here'!$A418=AY$7,IF('Copy &amp; Paste Roster Report Here'!$M418="HT",1,0),0)</f>
        <v>0</v>
      </c>
      <c r="AZ421" s="119">
        <f>IF('Copy &amp; Paste Roster Report Here'!$A418=AZ$7,IF('Copy &amp; Paste Roster Report Here'!$M418="HT",1,0),0)</f>
        <v>0</v>
      </c>
      <c r="BA421" s="119">
        <f>IF('Copy &amp; Paste Roster Report Here'!$A418=BA$7,IF('Copy &amp; Paste Roster Report Here'!$M418="HT",1,0),0)</f>
        <v>0</v>
      </c>
      <c r="BB421" s="119">
        <f>IF('Copy &amp; Paste Roster Report Here'!$A418=BB$7,IF('Copy &amp; Paste Roster Report Here'!$M418="HT",1,0),0)</f>
        <v>0</v>
      </c>
      <c r="BC421" s="119">
        <f>IF('Copy &amp; Paste Roster Report Here'!$A418=BC$7,IF('Copy &amp; Paste Roster Report Here'!$M418="HT",1,0),0)</f>
        <v>0</v>
      </c>
      <c r="BD421" s="119">
        <f>IF('Copy &amp; Paste Roster Report Here'!$A418=BD$7,IF('Copy &amp; Paste Roster Report Here'!$M418="HT",1,0),0)</f>
        <v>0</v>
      </c>
      <c r="BE421" s="119">
        <f>IF('Copy &amp; Paste Roster Report Here'!$A418=BE$7,IF('Copy &amp; Paste Roster Report Here'!$M418="HT",1,0),0)</f>
        <v>0</v>
      </c>
      <c r="BF421" s="119">
        <f>IF('Copy &amp; Paste Roster Report Here'!$A418=BF$7,IF('Copy &amp; Paste Roster Report Here'!$M418="HT",1,0),0)</f>
        <v>0</v>
      </c>
      <c r="BG421" s="119">
        <f>IF('Copy &amp; Paste Roster Report Here'!$A418=BG$7,IF('Copy &amp; Paste Roster Report Here'!$M418="HT",1,0),0)</f>
        <v>0</v>
      </c>
      <c r="BH421" s="73">
        <f t="shared" si="101"/>
        <v>0</v>
      </c>
      <c r="BI421" s="120">
        <f>IF('Copy &amp; Paste Roster Report Here'!$A418=BI$7,IF('Copy &amp; Paste Roster Report Here'!$M418="MT",1,0),0)</f>
        <v>0</v>
      </c>
      <c r="BJ421" s="120">
        <f>IF('Copy &amp; Paste Roster Report Here'!$A418=BJ$7,IF('Copy &amp; Paste Roster Report Here'!$M418="MT",1,0),0)</f>
        <v>0</v>
      </c>
      <c r="BK421" s="120">
        <f>IF('Copy &amp; Paste Roster Report Here'!$A418=BK$7,IF('Copy &amp; Paste Roster Report Here'!$M418="MT",1,0),0)</f>
        <v>0</v>
      </c>
      <c r="BL421" s="120">
        <f>IF('Copy &amp; Paste Roster Report Here'!$A418=BL$7,IF('Copy &amp; Paste Roster Report Here'!$M418="MT",1,0),0)</f>
        <v>0</v>
      </c>
      <c r="BM421" s="120">
        <f>IF('Copy &amp; Paste Roster Report Here'!$A418=BM$7,IF('Copy &amp; Paste Roster Report Here'!$M418="MT",1,0),0)</f>
        <v>0</v>
      </c>
      <c r="BN421" s="120">
        <f>IF('Copy &amp; Paste Roster Report Here'!$A418=BN$7,IF('Copy &amp; Paste Roster Report Here'!$M418="MT",1,0),0)</f>
        <v>0</v>
      </c>
      <c r="BO421" s="120">
        <f>IF('Copy &amp; Paste Roster Report Here'!$A418=BO$7,IF('Copy &amp; Paste Roster Report Here'!$M418="MT",1,0),0)</f>
        <v>0</v>
      </c>
      <c r="BP421" s="120">
        <f>IF('Copy &amp; Paste Roster Report Here'!$A418=BP$7,IF('Copy &amp; Paste Roster Report Here'!$M418="MT",1,0),0)</f>
        <v>0</v>
      </c>
      <c r="BQ421" s="120">
        <f>IF('Copy &amp; Paste Roster Report Here'!$A418=BQ$7,IF('Copy &amp; Paste Roster Report Here'!$M418="MT",1,0),0)</f>
        <v>0</v>
      </c>
      <c r="BR421" s="120">
        <f>IF('Copy &amp; Paste Roster Report Here'!$A418=BR$7,IF('Copy &amp; Paste Roster Report Here'!$M418="MT",1,0),0)</f>
        <v>0</v>
      </c>
      <c r="BS421" s="120">
        <f>IF('Copy &amp; Paste Roster Report Here'!$A418=BS$7,IF('Copy &amp; Paste Roster Report Here'!$M418="MT",1,0),0)</f>
        <v>0</v>
      </c>
      <c r="BT421" s="73">
        <f t="shared" si="102"/>
        <v>0</v>
      </c>
      <c r="BU421" s="121">
        <f>IF('Copy &amp; Paste Roster Report Here'!$A418=BU$7,IF('Copy &amp; Paste Roster Report Here'!$M418="fy",1,0),0)</f>
        <v>0</v>
      </c>
      <c r="BV421" s="121">
        <f>IF('Copy &amp; Paste Roster Report Here'!$A418=BV$7,IF('Copy &amp; Paste Roster Report Here'!$M418="fy",1,0),0)</f>
        <v>0</v>
      </c>
      <c r="BW421" s="121">
        <f>IF('Copy &amp; Paste Roster Report Here'!$A418=BW$7,IF('Copy &amp; Paste Roster Report Here'!$M418="fy",1,0),0)</f>
        <v>0</v>
      </c>
      <c r="BX421" s="121">
        <f>IF('Copy &amp; Paste Roster Report Here'!$A418=BX$7,IF('Copy &amp; Paste Roster Report Here'!$M418="fy",1,0),0)</f>
        <v>0</v>
      </c>
      <c r="BY421" s="121">
        <f>IF('Copy &amp; Paste Roster Report Here'!$A418=BY$7,IF('Copy &amp; Paste Roster Report Here'!$M418="fy",1,0),0)</f>
        <v>0</v>
      </c>
      <c r="BZ421" s="121">
        <f>IF('Copy &amp; Paste Roster Report Here'!$A418=BZ$7,IF('Copy &amp; Paste Roster Report Here'!$M418="fy",1,0),0)</f>
        <v>0</v>
      </c>
      <c r="CA421" s="121">
        <f>IF('Copy &amp; Paste Roster Report Here'!$A418=CA$7,IF('Copy &amp; Paste Roster Report Here'!$M418="fy",1,0),0)</f>
        <v>0</v>
      </c>
      <c r="CB421" s="121">
        <f>IF('Copy &amp; Paste Roster Report Here'!$A418=CB$7,IF('Copy &amp; Paste Roster Report Here'!$M418="fy",1,0),0)</f>
        <v>0</v>
      </c>
      <c r="CC421" s="121">
        <f>IF('Copy &amp; Paste Roster Report Here'!$A418=CC$7,IF('Copy &amp; Paste Roster Report Here'!$M418="fy",1,0),0)</f>
        <v>0</v>
      </c>
      <c r="CD421" s="121">
        <f>IF('Copy &amp; Paste Roster Report Here'!$A418=CD$7,IF('Copy &amp; Paste Roster Report Here'!$M418="fy",1,0),0)</f>
        <v>0</v>
      </c>
      <c r="CE421" s="121">
        <f>IF('Copy &amp; Paste Roster Report Here'!$A418=CE$7,IF('Copy &amp; Paste Roster Report Here'!$M418="fy",1,0),0)</f>
        <v>0</v>
      </c>
      <c r="CF421" s="73">
        <f t="shared" si="103"/>
        <v>0</v>
      </c>
      <c r="CG421" s="122">
        <f>IF('Copy &amp; Paste Roster Report Here'!$A418=CG$7,IF('Copy &amp; Paste Roster Report Here'!$M418="RH",1,0),0)</f>
        <v>0</v>
      </c>
      <c r="CH421" s="122">
        <f>IF('Copy &amp; Paste Roster Report Here'!$A418=CH$7,IF('Copy &amp; Paste Roster Report Here'!$M418="RH",1,0),0)</f>
        <v>0</v>
      </c>
      <c r="CI421" s="122">
        <f>IF('Copy &amp; Paste Roster Report Here'!$A418=CI$7,IF('Copy &amp; Paste Roster Report Here'!$M418="RH",1,0),0)</f>
        <v>0</v>
      </c>
      <c r="CJ421" s="122">
        <f>IF('Copy &amp; Paste Roster Report Here'!$A418=CJ$7,IF('Copy &amp; Paste Roster Report Here'!$M418="RH",1,0),0)</f>
        <v>0</v>
      </c>
      <c r="CK421" s="122">
        <f>IF('Copy &amp; Paste Roster Report Here'!$A418=CK$7,IF('Copy &amp; Paste Roster Report Here'!$M418="RH",1,0),0)</f>
        <v>0</v>
      </c>
      <c r="CL421" s="122">
        <f>IF('Copy &amp; Paste Roster Report Here'!$A418=CL$7,IF('Copy &amp; Paste Roster Report Here'!$M418="RH",1,0),0)</f>
        <v>0</v>
      </c>
      <c r="CM421" s="122">
        <f>IF('Copy &amp; Paste Roster Report Here'!$A418=CM$7,IF('Copy &amp; Paste Roster Report Here'!$M418="RH",1,0),0)</f>
        <v>0</v>
      </c>
      <c r="CN421" s="122">
        <f>IF('Copy &amp; Paste Roster Report Here'!$A418=CN$7,IF('Copy &amp; Paste Roster Report Here'!$M418="RH",1,0),0)</f>
        <v>0</v>
      </c>
      <c r="CO421" s="122">
        <f>IF('Copy &amp; Paste Roster Report Here'!$A418=CO$7,IF('Copy &amp; Paste Roster Report Here'!$M418="RH",1,0),0)</f>
        <v>0</v>
      </c>
      <c r="CP421" s="122">
        <f>IF('Copy &amp; Paste Roster Report Here'!$A418=CP$7,IF('Copy &amp; Paste Roster Report Here'!$M418="RH",1,0),0)</f>
        <v>0</v>
      </c>
      <c r="CQ421" s="122">
        <f>IF('Copy &amp; Paste Roster Report Here'!$A418=CQ$7,IF('Copy &amp; Paste Roster Report Here'!$M418="RH",1,0),0)</f>
        <v>0</v>
      </c>
      <c r="CR421" s="73">
        <f t="shared" si="104"/>
        <v>0</v>
      </c>
      <c r="CS421" s="123">
        <f>IF('Copy &amp; Paste Roster Report Here'!$A418=CS$7,IF('Copy &amp; Paste Roster Report Here'!$M418="QT",1,0),0)</f>
        <v>0</v>
      </c>
      <c r="CT421" s="123">
        <f>IF('Copy &amp; Paste Roster Report Here'!$A418=CT$7,IF('Copy &amp; Paste Roster Report Here'!$M418="QT",1,0),0)</f>
        <v>0</v>
      </c>
      <c r="CU421" s="123">
        <f>IF('Copy &amp; Paste Roster Report Here'!$A418=CU$7,IF('Copy &amp; Paste Roster Report Here'!$M418="QT",1,0),0)</f>
        <v>0</v>
      </c>
      <c r="CV421" s="123">
        <f>IF('Copy &amp; Paste Roster Report Here'!$A418=CV$7,IF('Copy &amp; Paste Roster Report Here'!$M418="QT",1,0),0)</f>
        <v>0</v>
      </c>
      <c r="CW421" s="123">
        <f>IF('Copy &amp; Paste Roster Report Here'!$A418=CW$7,IF('Copy &amp; Paste Roster Report Here'!$M418="QT",1,0),0)</f>
        <v>0</v>
      </c>
      <c r="CX421" s="123">
        <f>IF('Copy &amp; Paste Roster Report Here'!$A418=CX$7,IF('Copy &amp; Paste Roster Report Here'!$M418="QT",1,0),0)</f>
        <v>0</v>
      </c>
      <c r="CY421" s="123">
        <f>IF('Copy &amp; Paste Roster Report Here'!$A418=CY$7,IF('Copy &amp; Paste Roster Report Here'!$M418="QT",1,0),0)</f>
        <v>0</v>
      </c>
      <c r="CZ421" s="123">
        <f>IF('Copy &amp; Paste Roster Report Here'!$A418=CZ$7,IF('Copy &amp; Paste Roster Report Here'!$M418="QT",1,0),0)</f>
        <v>0</v>
      </c>
      <c r="DA421" s="123">
        <f>IF('Copy &amp; Paste Roster Report Here'!$A418=DA$7,IF('Copy &amp; Paste Roster Report Here'!$M418="QT",1,0),0)</f>
        <v>0</v>
      </c>
      <c r="DB421" s="123">
        <f>IF('Copy &amp; Paste Roster Report Here'!$A418=DB$7,IF('Copy &amp; Paste Roster Report Here'!$M418="QT",1,0),0)</f>
        <v>0</v>
      </c>
      <c r="DC421" s="123">
        <f>IF('Copy &amp; Paste Roster Report Here'!$A418=DC$7,IF('Copy &amp; Paste Roster Report Here'!$M418="QT",1,0),0)</f>
        <v>0</v>
      </c>
      <c r="DD421" s="73">
        <f t="shared" si="105"/>
        <v>0</v>
      </c>
      <c r="DE421" s="124">
        <f>IF('Copy &amp; Paste Roster Report Here'!$A418=DE$7,IF('Copy &amp; Paste Roster Report Here'!$M418="xxxxxxxxxxx",1,0),0)</f>
        <v>0</v>
      </c>
      <c r="DF421" s="124">
        <f>IF('Copy &amp; Paste Roster Report Here'!$A418=DF$7,IF('Copy &amp; Paste Roster Report Here'!$M418="xxxxxxxxxxx",1,0),0)</f>
        <v>0</v>
      </c>
      <c r="DG421" s="124">
        <f>IF('Copy &amp; Paste Roster Report Here'!$A418=DG$7,IF('Copy &amp; Paste Roster Report Here'!$M418="xxxxxxxxxxx",1,0),0)</f>
        <v>0</v>
      </c>
      <c r="DH421" s="124">
        <f>IF('Copy &amp; Paste Roster Report Here'!$A418=DH$7,IF('Copy &amp; Paste Roster Report Here'!$M418="xxxxxxxxxxx",1,0),0)</f>
        <v>0</v>
      </c>
      <c r="DI421" s="124">
        <f>IF('Copy &amp; Paste Roster Report Here'!$A418=DI$7,IF('Copy &amp; Paste Roster Report Here'!$M418="xxxxxxxxxxx",1,0),0)</f>
        <v>0</v>
      </c>
      <c r="DJ421" s="124">
        <f>IF('Copy &amp; Paste Roster Report Here'!$A418=DJ$7,IF('Copy &amp; Paste Roster Report Here'!$M418="xxxxxxxxxxx",1,0),0)</f>
        <v>0</v>
      </c>
      <c r="DK421" s="124">
        <f>IF('Copy &amp; Paste Roster Report Here'!$A418=DK$7,IF('Copy &amp; Paste Roster Report Here'!$M418="xxxxxxxxxxx",1,0),0)</f>
        <v>0</v>
      </c>
      <c r="DL421" s="124">
        <f>IF('Copy &amp; Paste Roster Report Here'!$A418=DL$7,IF('Copy &amp; Paste Roster Report Here'!$M418="xxxxxxxxxxx",1,0),0)</f>
        <v>0</v>
      </c>
      <c r="DM421" s="124">
        <f>IF('Copy &amp; Paste Roster Report Here'!$A418=DM$7,IF('Copy &amp; Paste Roster Report Here'!$M418="xxxxxxxxxxx",1,0),0)</f>
        <v>0</v>
      </c>
      <c r="DN421" s="124">
        <f>IF('Copy &amp; Paste Roster Report Here'!$A418=DN$7,IF('Copy &amp; Paste Roster Report Here'!$M418="xxxxxxxxxxx",1,0),0)</f>
        <v>0</v>
      </c>
      <c r="DO421" s="124">
        <f>IF('Copy &amp; Paste Roster Report Here'!$A418=DO$7,IF('Copy &amp; Paste Roster Report Here'!$M418="xxxxxxxxxxx",1,0),0)</f>
        <v>0</v>
      </c>
      <c r="DP421" s="125">
        <f t="shared" si="106"/>
        <v>0</v>
      </c>
      <c r="DQ421" s="126">
        <f t="shared" si="107"/>
        <v>0</v>
      </c>
    </row>
    <row r="422" spans="1:121" x14ac:dyDescent="0.2">
      <c r="A422" s="111">
        <f t="shared" si="93"/>
        <v>0</v>
      </c>
      <c r="B422" s="111">
        <f t="shared" si="94"/>
        <v>0</v>
      </c>
      <c r="C422" s="112">
        <f>+('Copy &amp; Paste Roster Report Here'!$P419-'Copy &amp; Paste Roster Report Here'!$O419)/30</f>
        <v>0</v>
      </c>
      <c r="D422" s="112">
        <f>+('Copy &amp; Paste Roster Report Here'!$P419-'Copy &amp; Paste Roster Report Here'!$O419)</f>
        <v>0</v>
      </c>
      <c r="E422" s="111">
        <f>'Copy &amp; Paste Roster Report Here'!N419</f>
        <v>0</v>
      </c>
      <c r="F422" s="111" t="str">
        <f t="shared" si="95"/>
        <v>N</v>
      </c>
      <c r="G422" s="111">
        <f>'Copy &amp; Paste Roster Report Here'!R419</f>
        <v>0</v>
      </c>
      <c r="H422" s="113">
        <f t="shared" si="96"/>
        <v>0</v>
      </c>
      <c r="I422" s="112">
        <f>IF(F422="N",$F$5-'Copy &amp; Paste Roster Report Here'!O419,+'Copy &amp; Paste Roster Report Here'!Q419-'Copy &amp; Paste Roster Report Here'!O419)</f>
        <v>0</v>
      </c>
      <c r="J422" s="114">
        <f t="shared" si="97"/>
        <v>0</v>
      </c>
      <c r="K422" s="114">
        <f t="shared" si="98"/>
        <v>0</v>
      </c>
      <c r="L422" s="115">
        <f>'Copy &amp; Paste Roster Report Here'!F419</f>
        <v>0</v>
      </c>
      <c r="M422" s="116">
        <f t="shared" si="99"/>
        <v>0</v>
      </c>
      <c r="N422" s="117">
        <f>IF('Copy &amp; Paste Roster Report Here'!$A419='Analytical Tests'!N$7,IF($F422="Y",+$H422*N$6,0),0)</f>
        <v>0</v>
      </c>
      <c r="O422" s="117">
        <f>IF('Copy &amp; Paste Roster Report Here'!$A419='Analytical Tests'!O$7,IF($F422="Y",+$H422*O$6,0),0)</f>
        <v>0</v>
      </c>
      <c r="P422" s="117">
        <f>IF('Copy &amp; Paste Roster Report Here'!$A419='Analytical Tests'!P$7,IF($F422="Y",+$H422*P$6,0),0)</f>
        <v>0</v>
      </c>
      <c r="Q422" s="117">
        <f>IF('Copy &amp; Paste Roster Report Here'!$A419='Analytical Tests'!Q$7,IF($F422="Y",+$H422*Q$6,0),0)</f>
        <v>0</v>
      </c>
      <c r="R422" s="117">
        <f>IF('Copy &amp; Paste Roster Report Here'!$A419='Analytical Tests'!R$7,IF($F422="Y",+$H422*R$6,0),0)</f>
        <v>0</v>
      </c>
      <c r="S422" s="117">
        <f>IF('Copy &amp; Paste Roster Report Here'!$A419='Analytical Tests'!S$7,IF($F422="Y",+$H422*S$6,0),0)</f>
        <v>0</v>
      </c>
      <c r="T422" s="117">
        <f>IF('Copy &amp; Paste Roster Report Here'!$A419='Analytical Tests'!T$7,IF($F422="Y",+$H422*T$6,0),0)</f>
        <v>0</v>
      </c>
      <c r="U422" s="117">
        <f>IF('Copy &amp; Paste Roster Report Here'!$A419='Analytical Tests'!U$7,IF($F422="Y",+$H422*U$6,0),0)</f>
        <v>0</v>
      </c>
      <c r="V422" s="117">
        <f>IF('Copy &amp; Paste Roster Report Here'!$A419='Analytical Tests'!V$7,IF($F422="Y",+$H422*V$6,0),0)</f>
        <v>0</v>
      </c>
      <c r="W422" s="117">
        <f>IF('Copy &amp; Paste Roster Report Here'!$A419='Analytical Tests'!W$7,IF($F422="Y",+$H422*W$6,0),0)</f>
        <v>0</v>
      </c>
      <c r="X422" s="117">
        <f>IF('Copy &amp; Paste Roster Report Here'!$A419='Analytical Tests'!X$7,IF($F422="Y",+$H422*X$6,0),0)</f>
        <v>0</v>
      </c>
      <c r="Y422" s="117" t="b">
        <f>IF('Copy &amp; Paste Roster Report Here'!$A419='Analytical Tests'!Y$7,IF($F422="N",IF($J422&gt;=$C422,Y$6,+($I422/$D422)*Y$6),0))</f>
        <v>0</v>
      </c>
      <c r="Z422" s="117" t="b">
        <f>IF('Copy &amp; Paste Roster Report Here'!$A419='Analytical Tests'!Z$7,IF($F422="N",IF($J422&gt;=$C422,Z$6,+($I422/$D422)*Z$6),0))</f>
        <v>0</v>
      </c>
      <c r="AA422" s="117" t="b">
        <f>IF('Copy &amp; Paste Roster Report Here'!$A419='Analytical Tests'!AA$7,IF($F422="N",IF($J422&gt;=$C422,AA$6,+($I422/$D422)*AA$6),0))</f>
        <v>0</v>
      </c>
      <c r="AB422" s="117" t="b">
        <f>IF('Copy &amp; Paste Roster Report Here'!$A419='Analytical Tests'!AB$7,IF($F422="N",IF($J422&gt;=$C422,AB$6,+($I422/$D422)*AB$6),0))</f>
        <v>0</v>
      </c>
      <c r="AC422" s="117" t="b">
        <f>IF('Copy &amp; Paste Roster Report Here'!$A419='Analytical Tests'!AC$7,IF($F422="N",IF($J422&gt;=$C422,AC$6,+($I422/$D422)*AC$6),0))</f>
        <v>0</v>
      </c>
      <c r="AD422" s="117" t="b">
        <f>IF('Copy &amp; Paste Roster Report Here'!$A419='Analytical Tests'!AD$7,IF($F422="N",IF($J422&gt;=$C422,AD$6,+($I422/$D422)*AD$6),0))</f>
        <v>0</v>
      </c>
      <c r="AE422" s="117" t="b">
        <f>IF('Copy &amp; Paste Roster Report Here'!$A419='Analytical Tests'!AE$7,IF($F422="N",IF($J422&gt;=$C422,AE$6,+($I422/$D422)*AE$6),0))</f>
        <v>0</v>
      </c>
      <c r="AF422" s="117" t="b">
        <f>IF('Copy &amp; Paste Roster Report Here'!$A419='Analytical Tests'!AF$7,IF($F422="N",IF($J422&gt;=$C422,AF$6,+($I422/$D422)*AF$6),0))</f>
        <v>0</v>
      </c>
      <c r="AG422" s="117" t="b">
        <f>IF('Copy &amp; Paste Roster Report Here'!$A419='Analytical Tests'!AG$7,IF($F422="N",IF($J422&gt;=$C422,AG$6,+($I422/$D422)*AG$6),0))</f>
        <v>0</v>
      </c>
      <c r="AH422" s="117" t="b">
        <f>IF('Copy &amp; Paste Roster Report Here'!$A419='Analytical Tests'!AH$7,IF($F422="N",IF($J422&gt;=$C422,AH$6,+($I422/$D422)*AH$6),0))</f>
        <v>0</v>
      </c>
      <c r="AI422" s="117" t="b">
        <f>IF('Copy &amp; Paste Roster Report Here'!$A419='Analytical Tests'!AI$7,IF($F422="N",IF($J422&gt;=$C422,AI$6,+($I422/$D422)*AI$6),0))</f>
        <v>0</v>
      </c>
      <c r="AJ422" s="79"/>
      <c r="AK422" s="118">
        <f>IF('Copy &amp; Paste Roster Report Here'!$A419=AK$7,IF('Copy &amp; Paste Roster Report Here'!$M419="FT",1,0),0)</f>
        <v>0</v>
      </c>
      <c r="AL422" s="118">
        <f>IF('Copy &amp; Paste Roster Report Here'!$A419=AL$7,IF('Copy &amp; Paste Roster Report Here'!$M419="FT",1,0),0)</f>
        <v>0</v>
      </c>
      <c r="AM422" s="118">
        <f>IF('Copy &amp; Paste Roster Report Here'!$A419=AM$7,IF('Copy &amp; Paste Roster Report Here'!$M419="FT",1,0),0)</f>
        <v>0</v>
      </c>
      <c r="AN422" s="118">
        <f>IF('Copy &amp; Paste Roster Report Here'!$A419=AN$7,IF('Copy &amp; Paste Roster Report Here'!$M419="FT",1,0),0)</f>
        <v>0</v>
      </c>
      <c r="AO422" s="118">
        <f>IF('Copy &amp; Paste Roster Report Here'!$A419=AO$7,IF('Copy &amp; Paste Roster Report Here'!$M419="FT",1,0),0)</f>
        <v>0</v>
      </c>
      <c r="AP422" s="118">
        <f>IF('Copy &amp; Paste Roster Report Here'!$A419=AP$7,IF('Copy &amp; Paste Roster Report Here'!$M419="FT",1,0),0)</f>
        <v>0</v>
      </c>
      <c r="AQ422" s="118">
        <f>IF('Copy &amp; Paste Roster Report Here'!$A419=AQ$7,IF('Copy &amp; Paste Roster Report Here'!$M419="FT",1,0),0)</f>
        <v>0</v>
      </c>
      <c r="AR422" s="118">
        <f>IF('Copy &amp; Paste Roster Report Here'!$A419=AR$7,IF('Copy &amp; Paste Roster Report Here'!$M419="FT",1,0),0)</f>
        <v>0</v>
      </c>
      <c r="AS422" s="118">
        <f>IF('Copy &amp; Paste Roster Report Here'!$A419=AS$7,IF('Copy &amp; Paste Roster Report Here'!$M419="FT",1,0),0)</f>
        <v>0</v>
      </c>
      <c r="AT422" s="118">
        <f>IF('Copy &amp; Paste Roster Report Here'!$A419=AT$7,IF('Copy &amp; Paste Roster Report Here'!$M419="FT",1,0),0)</f>
        <v>0</v>
      </c>
      <c r="AU422" s="118">
        <f>IF('Copy &amp; Paste Roster Report Here'!$A419=AU$7,IF('Copy &amp; Paste Roster Report Here'!$M419="FT",1,0),0)</f>
        <v>0</v>
      </c>
      <c r="AV422" s="73">
        <f t="shared" si="100"/>
        <v>0</v>
      </c>
      <c r="AW422" s="119">
        <f>IF('Copy &amp; Paste Roster Report Here'!$A419=AW$7,IF('Copy &amp; Paste Roster Report Here'!$M419="HT",1,0),0)</f>
        <v>0</v>
      </c>
      <c r="AX422" s="119">
        <f>IF('Copy &amp; Paste Roster Report Here'!$A419=AX$7,IF('Copy &amp; Paste Roster Report Here'!$M419="HT",1,0),0)</f>
        <v>0</v>
      </c>
      <c r="AY422" s="119">
        <f>IF('Copy &amp; Paste Roster Report Here'!$A419=AY$7,IF('Copy &amp; Paste Roster Report Here'!$M419="HT",1,0),0)</f>
        <v>0</v>
      </c>
      <c r="AZ422" s="119">
        <f>IF('Copy &amp; Paste Roster Report Here'!$A419=AZ$7,IF('Copy &amp; Paste Roster Report Here'!$M419="HT",1,0),0)</f>
        <v>0</v>
      </c>
      <c r="BA422" s="119">
        <f>IF('Copy &amp; Paste Roster Report Here'!$A419=BA$7,IF('Copy &amp; Paste Roster Report Here'!$M419="HT",1,0),0)</f>
        <v>0</v>
      </c>
      <c r="BB422" s="119">
        <f>IF('Copy &amp; Paste Roster Report Here'!$A419=BB$7,IF('Copy &amp; Paste Roster Report Here'!$M419="HT",1,0),0)</f>
        <v>0</v>
      </c>
      <c r="BC422" s="119">
        <f>IF('Copy &amp; Paste Roster Report Here'!$A419=BC$7,IF('Copy &amp; Paste Roster Report Here'!$M419="HT",1,0),0)</f>
        <v>0</v>
      </c>
      <c r="BD422" s="119">
        <f>IF('Copy &amp; Paste Roster Report Here'!$A419=BD$7,IF('Copy &amp; Paste Roster Report Here'!$M419="HT",1,0),0)</f>
        <v>0</v>
      </c>
      <c r="BE422" s="119">
        <f>IF('Copy &amp; Paste Roster Report Here'!$A419=BE$7,IF('Copy &amp; Paste Roster Report Here'!$M419="HT",1,0),0)</f>
        <v>0</v>
      </c>
      <c r="BF422" s="119">
        <f>IF('Copy &amp; Paste Roster Report Here'!$A419=BF$7,IF('Copy &amp; Paste Roster Report Here'!$M419="HT",1,0),0)</f>
        <v>0</v>
      </c>
      <c r="BG422" s="119">
        <f>IF('Copy &amp; Paste Roster Report Here'!$A419=BG$7,IF('Copy &amp; Paste Roster Report Here'!$M419="HT",1,0),0)</f>
        <v>0</v>
      </c>
      <c r="BH422" s="73">
        <f t="shared" si="101"/>
        <v>0</v>
      </c>
      <c r="BI422" s="120">
        <f>IF('Copy &amp; Paste Roster Report Here'!$A419=BI$7,IF('Copy &amp; Paste Roster Report Here'!$M419="MT",1,0),0)</f>
        <v>0</v>
      </c>
      <c r="BJ422" s="120">
        <f>IF('Copy &amp; Paste Roster Report Here'!$A419=BJ$7,IF('Copy &amp; Paste Roster Report Here'!$M419="MT",1,0),0)</f>
        <v>0</v>
      </c>
      <c r="BK422" s="120">
        <f>IF('Copy &amp; Paste Roster Report Here'!$A419=BK$7,IF('Copy &amp; Paste Roster Report Here'!$M419="MT",1,0),0)</f>
        <v>0</v>
      </c>
      <c r="BL422" s="120">
        <f>IF('Copy &amp; Paste Roster Report Here'!$A419=BL$7,IF('Copy &amp; Paste Roster Report Here'!$M419="MT",1,0),0)</f>
        <v>0</v>
      </c>
      <c r="BM422" s="120">
        <f>IF('Copy &amp; Paste Roster Report Here'!$A419=BM$7,IF('Copy &amp; Paste Roster Report Here'!$M419="MT",1,0),0)</f>
        <v>0</v>
      </c>
      <c r="BN422" s="120">
        <f>IF('Copy &amp; Paste Roster Report Here'!$A419=BN$7,IF('Copy &amp; Paste Roster Report Here'!$M419="MT",1,0),0)</f>
        <v>0</v>
      </c>
      <c r="BO422" s="120">
        <f>IF('Copy &amp; Paste Roster Report Here'!$A419=BO$7,IF('Copy &amp; Paste Roster Report Here'!$M419="MT",1,0),0)</f>
        <v>0</v>
      </c>
      <c r="BP422" s="120">
        <f>IF('Copy &amp; Paste Roster Report Here'!$A419=BP$7,IF('Copy &amp; Paste Roster Report Here'!$M419="MT",1,0),0)</f>
        <v>0</v>
      </c>
      <c r="BQ422" s="120">
        <f>IF('Copy &amp; Paste Roster Report Here'!$A419=BQ$7,IF('Copy &amp; Paste Roster Report Here'!$M419="MT",1,0),0)</f>
        <v>0</v>
      </c>
      <c r="BR422" s="120">
        <f>IF('Copy &amp; Paste Roster Report Here'!$A419=BR$7,IF('Copy &amp; Paste Roster Report Here'!$M419="MT",1,0),0)</f>
        <v>0</v>
      </c>
      <c r="BS422" s="120">
        <f>IF('Copy &amp; Paste Roster Report Here'!$A419=BS$7,IF('Copy &amp; Paste Roster Report Here'!$M419="MT",1,0),0)</f>
        <v>0</v>
      </c>
      <c r="BT422" s="73">
        <f t="shared" si="102"/>
        <v>0</v>
      </c>
      <c r="BU422" s="121">
        <f>IF('Copy &amp; Paste Roster Report Here'!$A419=BU$7,IF('Copy &amp; Paste Roster Report Here'!$M419="fy",1,0),0)</f>
        <v>0</v>
      </c>
      <c r="BV422" s="121">
        <f>IF('Copy &amp; Paste Roster Report Here'!$A419=BV$7,IF('Copy &amp; Paste Roster Report Here'!$M419="fy",1,0),0)</f>
        <v>0</v>
      </c>
      <c r="BW422" s="121">
        <f>IF('Copy &amp; Paste Roster Report Here'!$A419=BW$7,IF('Copy &amp; Paste Roster Report Here'!$M419="fy",1,0),0)</f>
        <v>0</v>
      </c>
      <c r="BX422" s="121">
        <f>IF('Copy &amp; Paste Roster Report Here'!$A419=BX$7,IF('Copy &amp; Paste Roster Report Here'!$M419="fy",1,0),0)</f>
        <v>0</v>
      </c>
      <c r="BY422" s="121">
        <f>IF('Copy &amp; Paste Roster Report Here'!$A419=BY$7,IF('Copy &amp; Paste Roster Report Here'!$M419="fy",1,0),0)</f>
        <v>0</v>
      </c>
      <c r="BZ422" s="121">
        <f>IF('Copy &amp; Paste Roster Report Here'!$A419=BZ$7,IF('Copy &amp; Paste Roster Report Here'!$M419="fy",1,0),0)</f>
        <v>0</v>
      </c>
      <c r="CA422" s="121">
        <f>IF('Copy &amp; Paste Roster Report Here'!$A419=CA$7,IF('Copy &amp; Paste Roster Report Here'!$M419="fy",1,0),0)</f>
        <v>0</v>
      </c>
      <c r="CB422" s="121">
        <f>IF('Copy &amp; Paste Roster Report Here'!$A419=CB$7,IF('Copy &amp; Paste Roster Report Here'!$M419="fy",1,0),0)</f>
        <v>0</v>
      </c>
      <c r="CC422" s="121">
        <f>IF('Copy &amp; Paste Roster Report Here'!$A419=CC$7,IF('Copy &amp; Paste Roster Report Here'!$M419="fy",1,0),0)</f>
        <v>0</v>
      </c>
      <c r="CD422" s="121">
        <f>IF('Copy &amp; Paste Roster Report Here'!$A419=CD$7,IF('Copy &amp; Paste Roster Report Here'!$M419="fy",1,0),0)</f>
        <v>0</v>
      </c>
      <c r="CE422" s="121">
        <f>IF('Copy &amp; Paste Roster Report Here'!$A419=CE$7,IF('Copy &amp; Paste Roster Report Here'!$M419="fy",1,0),0)</f>
        <v>0</v>
      </c>
      <c r="CF422" s="73">
        <f t="shared" si="103"/>
        <v>0</v>
      </c>
      <c r="CG422" s="122">
        <f>IF('Copy &amp; Paste Roster Report Here'!$A419=CG$7,IF('Copy &amp; Paste Roster Report Here'!$M419="RH",1,0),0)</f>
        <v>0</v>
      </c>
      <c r="CH422" s="122">
        <f>IF('Copy &amp; Paste Roster Report Here'!$A419=CH$7,IF('Copy &amp; Paste Roster Report Here'!$M419="RH",1,0),0)</f>
        <v>0</v>
      </c>
      <c r="CI422" s="122">
        <f>IF('Copy &amp; Paste Roster Report Here'!$A419=CI$7,IF('Copy &amp; Paste Roster Report Here'!$M419="RH",1,0),0)</f>
        <v>0</v>
      </c>
      <c r="CJ422" s="122">
        <f>IF('Copy &amp; Paste Roster Report Here'!$A419=CJ$7,IF('Copy &amp; Paste Roster Report Here'!$M419="RH",1,0),0)</f>
        <v>0</v>
      </c>
      <c r="CK422" s="122">
        <f>IF('Copy &amp; Paste Roster Report Here'!$A419=CK$7,IF('Copy &amp; Paste Roster Report Here'!$M419="RH",1,0),0)</f>
        <v>0</v>
      </c>
      <c r="CL422" s="122">
        <f>IF('Copy &amp; Paste Roster Report Here'!$A419=CL$7,IF('Copy &amp; Paste Roster Report Here'!$M419="RH",1,0),0)</f>
        <v>0</v>
      </c>
      <c r="CM422" s="122">
        <f>IF('Copy &amp; Paste Roster Report Here'!$A419=CM$7,IF('Copy &amp; Paste Roster Report Here'!$M419="RH",1,0),0)</f>
        <v>0</v>
      </c>
      <c r="CN422" s="122">
        <f>IF('Copy &amp; Paste Roster Report Here'!$A419=CN$7,IF('Copy &amp; Paste Roster Report Here'!$M419="RH",1,0),0)</f>
        <v>0</v>
      </c>
      <c r="CO422" s="122">
        <f>IF('Copy &amp; Paste Roster Report Here'!$A419=CO$7,IF('Copy &amp; Paste Roster Report Here'!$M419="RH",1,0),0)</f>
        <v>0</v>
      </c>
      <c r="CP422" s="122">
        <f>IF('Copy &amp; Paste Roster Report Here'!$A419=CP$7,IF('Copy &amp; Paste Roster Report Here'!$M419="RH",1,0),0)</f>
        <v>0</v>
      </c>
      <c r="CQ422" s="122">
        <f>IF('Copy &amp; Paste Roster Report Here'!$A419=CQ$7,IF('Copy &amp; Paste Roster Report Here'!$M419="RH",1,0),0)</f>
        <v>0</v>
      </c>
      <c r="CR422" s="73">
        <f t="shared" si="104"/>
        <v>0</v>
      </c>
      <c r="CS422" s="123">
        <f>IF('Copy &amp; Paste Roster Report Here'!$A419=CS$7,IF('Copy &amp; Paste Roster Report Here'!$M419="QT",1,0),0)</f>
        <v>0</v>
      </c>
      <c r="CT422" s="123">
        <f>IF('Copy &amp; Paste Roster Report Here'!$A419=CT$7,IF('Copy &amp; Paste Roster Report Here'!$M419="QT",1,0),0)</f>
        <v>0</v>
      </c>
      <c r="CU422" s="123">
        <f>IF('Copy &amp; Paste Roster Report Here'!$A419=CU$7,IF('Copy &amp; Paste Roster Report Here'!$M419="QT",1,0),0)</f>
        <v>0</v>
      </c>
      <c r="CV422" s="123">
        <f>IF('Copy &amp; Paste Roster Report Here'!$A419=CV$7,IF('Copy &amp; Paste Roster Report Here'!$M419="QT",1,0),0)</f>
        <v>0</v>
      </c>
      <c r="CW422" s="123">
        <f>IF('Copy &amp; Paste Roster Report Here'!$A419=CW$7,IF('Copy &amp; Paste Roster Report Here'!$M419="QT",1,0),0)</f>
        <v>0</v>
      </c>
      <c r="CX422" s="123">
        <f>IF('Copy &amp; Paste Roster Report Here'!$A419=CX$7,IF('Copy &amp; Paste Roster Report Here'!$M419="QT",1,0),0)</f>
        <v>0</v>
      </c>
      <c r="CY422" s="123">
        <f>IF('Copy &amp; Paste Roster Report Here'!$A419=CY$7,IF('Copy &amp; Paste Roster Report Here'!$M419="QT",1,0),0)</f>
        <v>0</v>
      </c>
      <c r="CZ422" s="123">
        <f>IF('Copy &amp; Paste Roster Report Here'!$A419=CZ$7,IF('Copy &amp; Paste Roster Report Here'!$M419="QT",1,0),0)</f>
        <v>0</v>
      </c>
      <c r="DA422" s="123">
        <f>IF('Copy &amp; Paste Roster Report Here'!$A419=DA$7,IF('Copy &amp; Paste Roster Report Here'!$M419="QT",1,0),0)</f>
        <v>0</v>
      </c>
      <c r="DB422" s="123">
        <f>IF('Copy &amp; Paste Roster Report Here'!$A419=DB$7,IF('Copy &amp; Paste Roster Report Here'!$M419="QT",1,0),0)</f>
        <v>0</v>
      </c>
      <c r="DC422" s="123">
        <f>IF('Copy &amp; Paste Roster Report Here'!$A419=DC$7,IF('Copy &amp; Paste Roster Report Here'!$M419="QT",1,0),0)</f>
        <v>0</v>
      </c>
      <c r="DD422" s="73">
        <f t="shared" si="105"/>
        <v>0</v>
      </c>
      <c r="DE422" s="124">
        <f>IF('Copy &amp; Paste Roster Report Here'!$A419=DE$7,IF('Copy &amp; Paste Roster Report Here'!$M419="xxxxxxxxxxx",1,0),0)</f>
        <v>0</v>
      </c>
      <c r="DF422" s="124">
        <f>IF('Copy &amp; Paste Roster Report Here'!$A419=DF$7,IF('Copy &amp; Paste Roster Report Here'!$M419="xxxxxxxxxxx",1,0),0)</f>
        <v>0</v>
      </c>
      <c r="DG422" s="124">
        <f>IF('Copy &amp; Paste Roster Report Here'!$A419=DG$7,IF('Copy &amp; Paste Roster Report Here'!$M419="xxxxxxxxxxx",1,0),0)</f>
        <v>0</v>
      </c>
      <c r="DH422" s="124">
        <f>IF('Copy &amp; Paste Roster Report Here'!$A419=DH$7,IF('Copy &amp; Paste Roster Report Here'!$M419="xxxxxxxxxxx",1,0),0)</f>
        <v>0</v>
      </c>
      <c r="DI422" s="124">
        <f>IF('Copy &amp; Paste Roster Report Here'!$A419=DI$7,IF('Copy &amp; Paste Roster Report Here'!$M419="xxxxxxxxxxx",1,0),0)</f>
        <v>0</v>
      </c>
      <c r="DJ422" s="124">
        <f>IF('Copy &amp; Paste Roster Report Here'!$A419=DJ$7,IF('Copy &amp; Paste Roster Report Here'!$M419="xxxxxxxxxxx",1,0),0)</f>
        <v>0</v>
      </c>
      <c r="DK422" s="124">
        <f>IF('Copy &amp; Paste Roster Report Here'!$A419=DK$7,IF('Copy &amp; Paste Roster Report Here'!$M419="xxxxxxxxxxx",1,0),0)</f>
        <v>0</v>
      </c>
      <c r="DL422" s="124">
        <f>IF('Copy &amp; Paste Roster Report Here'!$A419=DL$7,IF('Copy &amp; Paste Roster Report Here'!$M419="xxxxxxxxxxx",1,0),0)</f>
        <v>0</v>
      </c>
      <c r="DM422" s="124">
        <f>IF('Copy &amp; Paste Roster Report Here'!$A419=DM$7,IF('Copy &amp; Paste Roster Report Here'!$M419="xxxxxxxxxxx",1,0),0)</f>
        <v>0</v>
      </c>
      <c r="DN422" s="124">
        <f>IF('Copy &amp; Paste Roster Report Here'!$A419=DN$7,IF('Copy &amp; Paste Roster Report Here'!$M419="xxxxxxxxxxx",1,0),0)</f>
        <v>0</v>
      </c>
      <c r="DO422" s="124">
        <f>IF('Copy &amp; Paste Roster Report Here'!$A419=DO$7,IF('Copy &amp; Paste Roster Report Here'!$M419="xxxxxxxxxxx",1,0),0)</f>
        <v>0</v>
      </c>
      <c r="DP422" s="125">
        <f t="shared" si="106"/>
        <v>0</v>
      </c>
      <c r="DQ422" s="126">
        <f t="shared" si="107"/>
        <v>0</v>
      </c>
    </row>
    <row r="423" spans="1:121" x14ac:dyDescent="0.2">
      <c r="A423" s="111">
        <f t="shared" si="93"/>
        <v>0</v>
      </c>
      <c r="B423" s="111">
        <f t="shared" si="94"/>
        <v>0</v>
      </c>
      <c r="C423" s="112">
        <f>+('Copy &amp; Paste Roster Report Here'!$P420-'Copy &amp; Paste Roster Report Here'!$O420)/30</f>
        <v>0</v>
      </c>
      <c r="D423" s="112">
        <f>+('Copy &amp; Paste Roster Report Here'!$P420-'Copy &amp; Paste Roster Report Here'!$O420)</f>
        <v>0</v>
      </c>
      <c r="E423" s="111">
        <f>'Copy &amp; Paste Roster Report Here'!N420</f>
        <v>0</v>
      </c>
      <c r="F423" s="111" t="str">
        <f t="shared" si="95"/>
        <v>N</v>
      </c>
      <c r="G423" s="111">
        <f>'Copy &amp; Paste Roster Report Here'!R420</f>
        <v>0</v>
      </c>
      <c r="H423" s="113">
        <f t="shared" si="96"/>
        <v>0</v>
      </c>
      <c r="I423" s="112">
        <f>IF(F423="N",$F$5-'Copy &amp; Paste Roster Report Here'!O420,+'Copy &amp; Paste Roster Report Here'!Q420-'Copy &amp; Paste Roster Report Here'!O420)</f>
        <v>0</v>
      </c>
      <c r="J423" s="114">
        <f t="shared" si="97"/>
        <v>0</v>
      </c>
      <c r="K423" s="114">
        <f t="shared" si="98"/>
        <v>0</v>
      </c>
      <c r="L423" s="115">
        <f>'Copy &amp; Paste Roster Report Here'!F420</f>
        <v>0</v>
      </c>
      <c r="M423" s="116">
        <f t="shared" si="99"/>
        <v>0</v>
      </c>
      <c r="N423" s="117">
        <f>IF('Copy &amp; Paste Roster Report Here'!$A420='Analytical Tests'!N$7,IF($F423="Y",+$H423*N$6,0),0)</f>
        <v>0</v>
      </c>
      <c r="O423" s="117">
        <f>IF('Copy &amp; Paste Roster Report Here'!$A420='Analytical Tests'!O$7,IF($F423="Y",+$H423*O$6,0),0)</f>
        <v>0</v>
      </c>
      <c r="P423" s="117">
        <f>IF('Copy &amp; Paste Roster Report Here'!$A420='Analytical Tests'!P$7,IF($F423="Y",+$H423*P$6,0),0)</f>
        <v>0</v>
      </c>
      <c r="Q423" s="117">
        <f>IF('Copy &amp; Paste Roster Report Here'!$A420='Analytical Tests'!Q$7,IF($F423="Y",+$H423*Q$6,0),0)</f>
        <v>0</v>
      </c>
      <c r="R423" s="117">
        <f>IF('Copy &amp; Paste Roster Report Here'!$A420='Analytical Tests'!R$7,IF($F423="Y",+$H423*R$6,0),0)</f>
        <v>0</v>
      </c>
      <c r="S423" s="117">
        <f>IF('Copy &amp; Paste Roster Report Here'!$A420='Analytical Tests'!S$7,IF($F423="Y",+$H423*S$6,0),0)</f>
        <v>0</v>
      </c>
      <c r="T423" s="117">
        <f>IF('Copy &amp; Paste Roster Report Here'!$A420='Analytical Tests'!T$7,IF($F423="Y",+$H423*T$6,0),0)</f>
        <v>0</v>
      </c>
      <c r="U423" s="117">
        <f>IF('Copy &amp; Paste Roster Report Here'!$A420='Analytical Tests'!U$7,IF($F423="Y",+$H423*U$6,0),0)</f>
        <v>0</v>
      </c>
      <c r="V423" s="117">
        <f>IF('Copy &amp; Paste Roster Report Here'!$A420='Analytical Tests'!V$7,IF($F423="Y",+$H423*V$6,0),0)</f>
        <v>0</v>
      </c>
      <c r="W423" s="117">
        <f>IF('Copy &amp; Paste Roster Report Here'!$A420='Analytical Tests'!W$7,IF($F423="Y",+$H423*W$6,0),0)</f>
        <v>0</v>
      </c>
      <c r="X423" s="117">
        <f>IF('Copy &amp; Paste Roster Report Here'!$A420='Analytical Tests'!X$7,IF($F423="Y",+$H423*X$6,0),0)</f>
        <v>0</v>
      </c>
      <c r="Y423" s="117" t="b">
        <f>IF('Copy &amp; Paste Roster Report Here'!$A420='Analytical Tests'!Y$7,IF($F423="N",IF($J423&gt;=$C423,Y$6,+($I423/$D423)*Y$6),0))</f>
        <v>0</v>
      </c>
      <c r="Z423" s="117" t="b">
        <f>IF('Copy &amp; Paste Roster Report Here'!$A420='Analytical Tests'!Z$7,IF($F423="N",IF($J423&gt;=$C423,Z$6,+($I423/$D423)*Z$6),0))</f>
        <v>0</v>
      </c>
      <c r="AA423" s="117" t="b">
        <f>IF('Copy &amp; Paste Roster Report Here'!$A420='Analytical Tests'!AA$7,IF($F423="N",IF($J423&gt;=$C423,AA$6,+($I423/$D423)*AA$6),0))</f>
        <v>0</v>
      </c>
      <c r="AB423" s="117" t="b">
        <f>IF('Copy &amp; Paste Roster Report Here'!$A420='Analytical Tests'!AB$7,IF($F423="N",IF($J423&gt;=$C423,AB$6,+($I423/$D423)*AB$6),0))</f>
        <v>0</v>
      </c>
      <c r="AC423" s="117" t="b">
        <f>IF('Copy &amp; Paste Roster Report Here'!$A420='Analytical Tests'!AC$7,IF($F423="N",IF($J423&gt;=$C423,AC$6,+($I423/$D423)*AC$6),0))</f>
        <v>0</v>
      </c>
      <c r="AD423" s="117" t="b">
        <f>IF('Copy &amp; Paste Roster Report Here'!$A420='Analytical Tests'!AD$7,IF($F423="N",IF($J423&gt;=$C423,AD$6,+($I423/$D423)*AD$6),0))</f>
        <v>0</v>
      </c>
      <c r="AE423" s="117" t="b">
        <f>IF('Copy &amp; Paste Roster Report Here'!$A420='Analytical Tests'!AE$7,IF($F423="N",IF($J423&gt;=$C423,AE$6,+($I423/$D423)*AE$6),0))</f>
        <v>0</v>
      </c>
      <c r="AF423" s="117" t="b">
        <f>IF('Copy &amp; Paste Roster Report Here'!$A420='Analytical Tests'!AF$7,IF($F423="N",IF($J423&gt;=$C423,AF$6,+($I423/$D423)*AF$6),0))</f>
        <v>0</v>
      </c>
      <c r="AG423" s="117" t="b">
        <f>IF('Copy &amp; Paste Roster Report Here'!$A420='Analytical Tests'!AG$7,IF($F423="N",IF($J423&gt;=$C423,AG$6,+($I423/$D423)*AG$6),0))</f>
        <v>0</v>
      </c>
      <c r="AH423" s="117" t="b">
        <f>IF('Copy &amp; Paste Roster Report Here'!$A420='Analytical Tests'!AH$7,IF($F423="N",IF($J423&gt;=$C423,AH$6,+($I423/$D423)*AH$6),0))</f>
        <v>0</v>
      </c>
      <c r="AI423" s="117" t="b">
        <f>IF('Copy &amp; Paste Roster Report Here'!$A420='Analytical Tests'!AI$7,IF($F423="N",IF($J423&gt;=$C423,AI$6,+($I423/$D423)*AI$6),0))</f>
        <v>0</v>
      </c>
      <c r="AJ423" s="79"/>
      <c r="AK423" s="118">
        <f>IF('Copy &amp; Paste Roster Report Here'!$A420=AK$7,IF('Copy &amp; Paste Roster Report Here'!$M420="FT",1,0),0)</f>
        <v>0</v>
      </c>
      <c r="AL423" s="118">
        <f>IF('Copy &amp; Paste Roster Report Here'!$A420=AL$7,IF('Copy &amp; Paste Roster Report Here'!$M420="FT",1,0),0)</f>
        <v>0</v>
      </c>
      <c r="AM423" s="118">
        <f>IF('Copy &amp; Paste Roster Report Here'!$A420=AM$7,IF('Copy &amp; Paste Roster Report Here'!$M420="FT",1,0),0)</f>
        <v>0</v>
      </c>
      <c r="AN423" s="118">
        <f>IF('Copy &amp; Paste Roster Report Here'!$A420=AN$7,IF('Copy &amp; Paste Roster Report Here'!$M420="FT",1,0),0)</f>
        <v>0</v>
      </c>
      <c r="AO423" s="118">
        <f>IF('Copy &amp; Paste Roster Report Here'!$A420=AO$7,IF('Copy &amp; Paste Roster Report Here'!$M420="FT",1,0),0)</f>
        <v>0</v>
      </c>
      <c r="AP423" s="118">
        <f>IF('Copy &amp; Paste Roster Report Here'!$A420=AP$7,IF('Copy &amp; Paste Roster Report Here'!$M420="FT",1,0),0)</f>
        <v>0</v>
      </c>
      <c r="AQ423" s="118">
        <f>IF('Copy &amp; Paste Roster Report Here'!$A420=AQ$7,IF('Copy &amp; Paste Roster Report Here'!$M420="FT",1,0),0)</f>
        <v>0</v>
      </c>
      <c r="AR423" s="118">
        <f>IF('Copy &amp; Paste Roster Report Here'!$A420=AR$7,IF('Copy &amp; Paste Roster Report Here'!$M420="FT",1,0),0)</f>
        <v>0</v>
      </c>
      <c r="AS423" s="118">
        <f>IF('Copy &amp; Paste Roster Report Here'!$A420=AS$7,IF('Copy &amp; Paste Roster Report Here'!$M420="FT",1,0),0)</f>
        <v>0</v>
      </c>
      <c r="AT423" s="118">
        <f>IF('Copy &amp; Paste Roster Report Here'!$A420=AT$7,IF('Copy &amp; Paste Roster Report Here'!$M420="FT",1,0),0)</f>
        <v>0</v>
      </c>
      <c r="AU423" s="118">
        <f>IF('Copy &amp; Paste Roster Report Here'!$A420=AU$7,IF('Copy &amp; Paste Roster Report Here'!$M420="FT",1,0),0)</f>
        <v>0</v>
      </c>
      <c r="AV423" s="73">
        <f t="shared" si="100"/>
        <v>0</v>
      </c>
      <c r="AW423" s="119">
        <f>IF('Copy &amp; Paste Roster Report Here'!$A420=AW$7,IF('Copy &amp; Paste Roster Report Here'!$M420="HT",1,0),0)</f>
        <v>0</v>
      </c>
      <c r="AX423" s="119">
        <f>IF('Copy &amp; Paste Roster Report Here'!$A420=AX$7,IF('Copy &amp; Paste Roster Report Here'!$M420="HT",1,0),0)</f>
        <v>0</v>
      </c>
      <c r="AY423" s="119">
        <f>IF('Copy &amp; Paste Roster Report Here'!$A420=AY$7,IF('Copy &amp; Paste Roster Report Here'!$M420="HT",1,0),0)</f>
        <v>0</v>
      </c>
      <c r="AZ423" s="119">
        <f>IF('Copy &amp; Paste Roster Report Here'!$A420=AZ$7,IF('Copy &amp; Paste Roster Report Here'!$M420="HT",1,0),0)</f>
        <v>0</v>
      </c>
      <c r="BA423" s="119">
        <f>IF('Copy &amp; Paste Roster Report Here'!$A420=BA$7,IF('Copy &amp; Paste Roster Report Here'!$M420="HT",1,0),0)</f>
        <v>0</v>
      </c>
      <c r="BB423" s="119">
        <f>IF('Copy &amp; Paste Roster Report Here'!$A420=BB$7,IF('Copy &amp; Paste Roster Report Here'!$M420="HT",1,0),0)</f>
        <v>0</v>
      </c>
      <c r="BC423" s="119">
        <f>IF('Copy &amp; Paste Roster Report Here'!$A420=BC$7,IF('Copy &amp; Paste Roster Report Here'!$M420="HT",1,0),0)</f>
        <v>0</v>
      </c>
      <c r="BD423" s="119">
        <f>IF('Copy &amp; Paste Roster Report Here'!$A420=BD$7,IF('Copy &amp; Paste Roster Report Here'!$M420="HT",1,0),0)</f>
        <v>0</v>
      </c>
      <c r="BE423" s="119">
        <f>IF('Copy &amp; Paste Roster Report Here'!$A420=BE$7,IF('Copy &amp; Paste Roster Report Here'!$M420="HT",1,0),0)</f>
        <v>0</v>
      </c>
      <c r="BF423" s="119">
        <f>IF('Copy &amp; Paste Roster Report Here'!$A420=BF$7,IF('Copy &amp; Paste Roster Report Here'!$M420="HT",1,0),0)</f>
        <v>0</v>
      </c>
      <c r="BG423" s="119">
        <f>IF('Copy &amp; Paste Roster Report Here'!$A420=BG$7,IF('Copy &amp; Paste Roster Report Here'!$M420="HT",1,0),0)</f>
        <v>0</v>
      </c>
      <c r="BH423" s="73">
        <f t="shared" si="101"/>
        <v>0</v>
      </c>
      <c r="BI423" s="120">
        <f>IF('Copy &amp; Paste Roster Report Here'!$A420=BI$7,IF('Copy &amp; Paste Roster Report Here'!$M420="MT",1,0),0)</f>
        <v>0</v>
      </c>
      <c r="BJ423" s="120">
        <f>IF('Copy &amp; Paste Roster Report Here'!$A420=BJ$7,IF('Copy &amp; Paste Roster Report Here'!$M420="MT",1,0),0)</f>
        <v>0</v>
      </c>
      <c r="BK423" s="120">
        <f>IF('Copy &amp; Paste Roster Report Here'!$A420=BK$7,IF('Copy &amp; Paste Roster Report Here'!$M420="MT",1,0),0)</f>
        <v>0</v>
      </c>
      <c r="BL423" s="120">
        <f>IF('Copy &amp; Paste Roster Report Here'!$A420=BL$7,IF('Copy &amp; Paste Roster Report Here'!$M420="MT",1,0),0)</f>
        <v>0</v>
      </c>
      <c r="BM423" s="120">
        <f>IF('Copy &amp; Paste Roster Report Here'!$A420=BM$7,IF('Copy &amp; Paste Roster Report Here'!$M420="MT",1,0),0)</f>
        <v>0</v>
      </c>
      <c r="BN423" s="120">
        <f>IF('Copy &amp; Paste Roster Report Here'!$A420=BN$7,IF('Copy &amp; Paste Roster Report Here'!$M420="MT",1,0),0)</f>
        <v>0</v>
      </c>
      <c r="BO423" s="120">
        <f>IF('Copy &amp; Paste Roster Report Here'!$A420=BO$7,IF('Copy &amp; Paste Roster Report Here'!$M420="MT",1,0),0)</f>
        <v>0</v>
      </c>
      <c r="BP423" s="120">
        <f>IF('Copy &amp; Paste Roster Report Here'!$A420=BP$7,IF('Copy &amp; Paste Roster Report Here'!$M420="MT",1,0),0)</f>
        <v>0</v>
      </c>
      <c r="BQ423" s="120">
        <f>IF('Copy &amp; Paste Roster Report Here'!$A420=BQ$7,IF('Copy &amp; Paste Roster Report Here'!$M420="MT",1,0),0)</f>
        <v>0</v>
      </c>
      <c r="BR423" s="120">
        <f>IF('Copy &amp; Paste Roster Report Here'!$A420=BR$7,IF('Copy &amp; Paste Roster Report Here'!$M420="MT",1,0),0)</f>
        <v>0</v>
      </c>
      <c r="BS423" s="120">
        <f>IF('Copy &amp; Paste Roster Report Here'!$A420=BS$7,IF('Copy &amp; Paste Roster Report Here'!$M420="MT",1,0),0)</f>
        <v>0</v>
      </c>
      <c r="BT423" s="73">
        <f t="shared" si="102"/>
        <v>0</v>
      </c>
      <c r="BU423" s="121">
        <f>IF('Copy &amp; Paste Roster Report Here'!$A420=BU$7,IF('Copy &amp; Paste Roster Report Here'!$M420="fy",1,0),0)</f>
        <v>0</v>
      </c>
      <c r="BV423" s="121">
        <f>IF('Copy &amp; Paste Roster Report Here'!$A420=BV$7,IF('Copy &amp; Paste Roster Report Here'!$M420="fy",1,0),0)</f>
        <v>0</v>
      </c>
      <c r="BW423" s="121">
        <f>IF('Copy &amp; Paste Roster Report Here'!$A420=BW$7,IF('Copy &amp; Paste Roster Report Here'!$M420="fy",1,0),0)</f>
        <v>0</v>
      </c>
      <c r="BX423" s="121">
        <f>IF('Copy &amp; Paste Roster Report Here'!$A420=BX$7,IF('Copy &amp; Paste Roster Report Here'!$M420="fy",1,0),0)</f>
        <v>0</v>
      </c>
      <c r="BY423" s="121">
        <f>IF('Copy &amp; Paste Roster Report Here'!$A420=BY$7,IF('Copy &amp; Paste Roster Report Here'!$M420="fy",1,0),0)</f>
        <v>0</v>
      </c>
      <c r="BZ423" s="121">
        <f>IF('Copy &amp; Paste Roster Report Here'!$A420=BZ$7,IF('Copy &amp; Paste Roster Report Here'!$M420="fy",1,0),0)</f>
        <v>0</v>
      </c>
      <c r="CA423" s="121">
        <f>IF('Copy &amp; Paste Roster Report Here'!$A420=CA$7,IF('Copy &amp; Paste Roster Report Here'!$M420="fy",1,0),0)</f>
        <v>0</v>
      </c>
      <c r="CB423" s="121">
        <f>IF('Copy &amp; Paste Roster Report Here'!$A420=CB$7,IF('Copy &amp; Paste Roster Report Here'!$M420="fy",1,0),0)</f>
        <v>0</v>
      </c>
      <c r="CC423" s="121">
        <f>IF('Copy &amp; Paste Roster Report Here'!$A420=CC$7,IF('Copy &amp; Paste Roster Report Here'!$M420="fy",1,0),0)</f>
        <v>0</v>
      </c>
      <c r="CD423" s="121">
        <f>IF('Copy &amp; Paste Roster Report Here'!$A420=CD$7,IF('Copy &amp; Paste Roster Report Here'!$M420="fy",1,0),0)</f>
        <v>0</v>
      </c>
      <c r="CE423" s="121">
        <f>IF('Copy &amp; Paste Roster Report Here'!$A420=CE$7,IF('Copy &amp; Paste Roster Report Here'!$M420="fy",1,0),0)</f>
        <v>0</v>
      </c>
      <c r="CF423" s="73">
        <f t="shared" si="103"/>
        <v>0</v>
      </c>
      <c r="CG423" s="122">
        <f>IF('Copy &amp; Paste Roster Report Here'!$A420=CG$7,IF('Copy &amp; Paste Roster Report Here'!$M420="RH",1,0),0)</f>
        <v>0</v>
      </c>
      <c r="CH423" s="122">
        <f>IF('Copy &amp; Paste Roster Report Here'!$A420=CH$7,IF('Copy &amp; Paste Roster Report Here'!$M420="RH",1,0),0)</f>
        <v>0</v>
      </c>
      <c r="CI423" s="122">
        <f>IF('Copy &amp; Paste Roster Report Here'!$A420=CI$7,IF('Copy &amp; Paste Roster Report Here'!$M420="RH",1,0),0)</f>
        <v>0</v>
      </c>
      <c r="CJ423" s="122">
        <f>IF('Copy &amp; Paste Roster Report Here'!$A420=CJ$7,IF('Copy &amp; Paste Roster Report Here'!$M420="RH",1,0),0)</f>
        <v>0</v>
      </c>
      <c r="CK423" s="122">
        <f>IF('Copy &amp; Paste Roster Report Here'!$A420=CK$7,IF('Copy &amp; Paste Roster Report Here'!$M420="RH",1,0),0)</f>
        <v>0</v>
      </c>
      <c r="CL423" s="122">
        <f>IF('Copy &amp; Paste Roster Report Here'!$A420=CL$7,IF('Copy &amp; Paste Roster Report Here'!$M420="RH",1,0),0)</f>
        <v>0</v>
      </c>
      <c r="CM423" s="122">
        <f>IF('Copy &amp; Paste Roster Report Here'!$A420=CM$7,IF('Copy &amp; Paste Roster Report Here'!$M420="RH",1,0),0)</f>
        <v>0</v>
      </c>
      <c r="CN423" s="122">
        <f>IF('Copy &amp; Paste Roster Report Here'!$A420=CN$7,IF('Copy &amp; Paste Roster Report Here'!$M420="RH",1,0),0)</f>
        <v>0</v>
      </c>
      <c r="CO423" s="122">
        <f>IF('Copy &amp; Paste Roster Report Here'!$A420=CO$7,IF('Copy &amp; Paste Roster Report Here'!$M420="RH",1,0),0)</f>
        <v>0</v>
      </c>
      <c r="CP423" s="122">
        <f>IF('Copy &amp; Paste Roster Report Here'!$A420=CP$7,IF('Copy &amp; Paste Roster Report Here'!$M420="RH",1,0),0)</f>
        <v>0</v>
      </c>
      <c r="CQ423" s="122">
        <f>IF('Copy &amp; Paste Roster Report Here'!$A420=CQ$7,IF('Copy &amp; Paste Roster Report Here'!$M420="RH",1,0),0)</f>
        <v>0</v>
      </c>
      <c r="CR423" s="73">
        <f t="shared" si="104"/>
        <v>0</v>
      </c>
      <c r="CS423" s="123">
        <f>IF('Copy &amp; Paste Roster Report Here'!$A420=CS$7,IF('Copy &amp; Paste Roster Report Here'!$M420="QT",1,0),0)</f>
        <v>0</v>
      </c>
      <c r="CT423" s="123">
        <f>IF('Copy &amp; Paste Roster Report Here'!$A420=CT$7,IF('Copy &amp; Paste Roster Report Here'!$M420="QT",1,0),0)</f>
        <v>0</v>
      </c>
      <c r="CU423" s="123">
        <f>IF('Copy &amp; Paste Roster Report Here'!$A420=CU$7,IF('Copy &amp; Paste Roster Report Here'!$M420="QT",1,0),0)</f>
        <v>0</v>
      </c>
      <c r="CV423" s="123">
        <f>IF('Copy &amp; Paste Roster Report Here'!$A420=CV$7,IF('Copy &amp; Paste Roster Report Here'!$M420="QT",1,0),0)</f>
        <v>0</v>
      </c>
      <c r="CW423" s="123">
        <f>IF('Copy &amp; Paste Roster Report Here'!$A420=CW$7,IF('Copy &amp; Paste Roster Report Here'!$M420="QT",1,0),0)</f>
        <v>0</v>
      </c>
      <c r="CX423" s="123">
        <f>IF('Copy &amp; Paste Roster Report Here'!$A420=CX$7,IF('Copy &amp; Paste Roster Report Here'!$M420="QT",1,0),0)</f>
        <v>0</v>
      </c>
      <c r="CY423" s="123">
        <f>IF('Copy &amp; Paste Roster Report Here'!$A420=CY$7,IF('Copy &amp; Paste Roster Report Here'!$M420="QT",1,0),0)</f>
        <v>0</v>
      </c>
      <c r="CZ423" s="123">
        <f>IF('Copy &amp; Paste Roster Report Here'!$A420=CZ$7,IF('Copy &amp; Paste Roster Report Here'!$M420="QT",1,0),0)</f>
        <v>0</v>
      </c>
      <c r="DA423" s="123">
        <f>IF('Copy &amp; Paste Roster Report Here'!$A420=DA$7,IF('Copy &amp; Paste Roster Report Here'!$M420="QT",1,0),0)</f>
        <v>0</v>
      </c>
      <c r="DB423" s="123">
        <f>IF('Copy &amp; Paste Roster Report Here'!$A420=DB$7,IF('Copy &amp; Paste Roster Report Here'!$M420="QT",1,0),0)</f>
        <v>0</v>
      </c>
      <c r="DC423" s="123">
        <f>IF('Copy &amp; Paste Roster Report Here'!$A420=DC$7,IF('Copy &amp; Paste Roster Report Here'!$M420="QT",1,0),0)</f>
        <v>0</v>
      </c>
      <c r="DD423" s="73">
        <f t="shared" si="105"/>
        <v>0</v>
      </c>
      <c r="DE423" s="124">
        <f>IF('Copy &amp; Paste Roster Report Here'!$A420=DE$7,IF('Copy &amp; Paste Roster Report Here'!$M420="xxxxxxxxxxx",1,0),0)</f>
        <v>0</v>
      </c>
      <c r="DF423" s="124">
        <f>IF('Copy &amp; Paste Roster Report Here'!$A420=DF$7,IF('Copy &amp; Paste Roster Report Here'!$M420="xxxxxxxxxxx",1,0),0)</f>
        <v>0</v>
      </c>
      <c r="DG423" s="124">
        <f>IF('Copy &amp; Paste Roster Report Here'!$A420=DG$7,IF('Copy &amp; Paste Roster Report Here'!$M420="xxxxxxxxxxx",1,0),0)</f>
        <v>0</v>
      </c>
      <c r="DH423" s="124">
        <f>IF('Copy &amp; Paste Roster Report Here'!$A420=DH$7,IF('Copy &amp; Paste Roster Report Here'!$M420="xxxxxxxxxxx",1,0),0)</f>
        <v>0</v>
      </c>
      <c r="DI423" s="124">
        <f>IF('Copy &amp; Paste Roster Report Here'!$A420=DI$7,IF('Copy &amp; Paste Roster Report Here'!$M420="xxxxxxxxxxx",1,0),0)</f>
        <v>0</v>
      </c>
      <c r="DJ423" s="124">
        <f>IF('Copy &amp; Paste Roster Report Here'!$A420=DJ$7,IF('Copy &amp; Paste Roster Report Here'!$M420="xxxxxxxxxxx",1,0),0)</f>
        <v>0</v>
      </c>
      <c r="DK423" s="124">
        <f>IF('Copy &amp; Paste Roster Report Here'!$A420=DK$7,IF('Copy &amp; Paste Roster Report Here'!$M420="xxxxxxxxxxx",1,0),0)</f>
        <v>0</v>
      </c>
      <c r="DL423" s="124">
        <f>IF('Copy &amp; Paste Roster Report Here'!$A420=DL$7,IF('Copy &amp; Paste Roster Report Here'!$M420="xxxxxxxxxxx",1,0),0)</f>
        <v>0</v>
      </c>
      <c r="DM423" s="124">
        <f>IF('Copy &amp; Paste Roster Report Here'!$A420=DM$7,IF('Copy &amp; Paste Roster Report Here'!$M420="xxxxxxxxxxx",1,0),0)</f>
        <v>0</v>
      </c>
      <c r="DN423" s="124">
        <f>IF('Copy &amp; Paste Roster Report Here'!$A420=DN$7,IF('Copy &amp; Paste Roster Report Here'!$M420="xxxxxxxxxxx",1,0),0)</f>
        <v>0</v>
      </c>
      <c r="DO423" s="124">
        <f>IF('Copy &amp; Paste Roster Report Here'!$A420=DO$7,IF('Copy &amp; Paste Roster Report Here'!$M420="xxxxxxxxxxx",1,0),0)</f>
        <v>0</v>
      </c>
      <c r="DP423" s="125">
        <f t="shared" si="106"/>
        <v>0</v>
      </c>
      <c r="DQ423" s="126">
        <f t="shared" si="107"/>
        <v>0</v>
      </c>
    </row>
    <row r="424" spans="1:121" x14ac:dyDescent="0.2">
      <c r="A424" s="111">
        <f t="shared" si="93"/>
        <v>0</v>
      </c>
      <c r="B424" s="111">
        <f t="shared" si="94"/>
        <v>0</v>
      </c>
      <c r="C424" s="112">
        <f>+('Copy &amp; Paste Roster Report Here'!$P421-'Copy &amp; Paste Roster Report Here'!$O421)/30</f>
        <v>0</v>
      </c>
      <c r="D424" s="112">
        <f>+('Copy &amp; Paste Roster Report Here'!$P421-'Copy &amp; Paste Roster Report Here'!$O421)</f>
        <v>0</v>
      </c>
      <c r="E424" s="111">
        <f>'Copy &amp; Paste Roster Report Here'!N421</f>
        <v>0</v>
      </c>
      <c r="F424" s="111" t="str">
        <f t="shared" si="95"/>
        <v>N</v>
      </c>
      <c r="G424" s="111">
        <f>'Copy &amp; Paste Roster Report Here'!R421</f>
        <v>0</v>
      </c>
      <c r="H424" s="113">
        <f t="shared" si="96"/>
        <v>0</v>
      </c>
      <c r="I424" s="112">
        <f>IF(F424="N",$F$5-'Copy &amp; Paste Roster Report Here'!O421,+'Copy &amp; Paste Roster Report Here'!Q421-'Copy &amp; Paste Roster Report Here'!O421)</f>
        <v>0</v>
      </c>
      <c r="J424" s="114">
        <f t="shared" si="97"/>
        <v>0</v>
      </c>
      <c r="K424" s="114">
        <f t="shared" si="98"/>
        <v>0</v>
      </c>
      <c r="L424" s="115">
        <f>'Copy &amp; Paste Roster Report Here'!F421</f>
        <v>0</v>
      </c>
      <c r="M424" s="116">
        <f t="shared" si="99"/>
        <v>0</v>
      </c>
      <c r="N424" s="117">
        <f>IF('Copy &amp; Paste Roster Report Here'!$A421='Analytical Tests'!N$7,IF($F424="Y",+$H424*N$6,0),0)</f>
        <v>0</v>
      </c>
      <c r="O424" s="117">
        <f>IF('Copy &amp; Paste Roster Report Here'!$A421='Analytical Tests'!O$7,IF($F424="Y",+$H424*O$6,0),0)</f>
        <v>0</v>
      </c>
      <c r="P424" s="117">
        <f>IF('Copy &amp; Paste Roster Report Here'!$A421='Analytical Tests'!P$7,IF($F424="Y",+$H424*P$6,0),0)</f>
        <v>0</v>
      </c>
      <c r="Q424" s="117">
        <f>IF('Copy &amp; Paste Roster Report Here'!$A421='Analytical Tests'!Q$7,IF($F424="Y",+$H424*Q$6,0),0)</f>
        <v>0</v>
      </c>
      <c r="R424" s="117">
        <f>IF('Copy &amp; Paste Roster Report Here'!$A421='Analytical Tests'!R$7,IF($F424="Y",+$H424*R$6,0),0)</f>
        <v>0</v>
      </c>
      <c r="S424" s="117">
        <f>IF('Copy &amp; Paste Roster Report Here'!$A421='Analytical Tests'!S$7,IF($F424="Y",+$H424*S$6,0),0)</f>
        <v>0</v>
      </c>
      <c r="T424" s="117">
        <f>IF('Copy &amp; Paste Roster Report Here'!$A421='Analytical Tests'!T$7,IF($F424="Y",+$H424*T$6,0),0)</f>
        <v>0</v>
      </c>
      <c r="U424" s="117">
        <f>IF('Copy &amp; Paste Roster Report Here'!$A421='Analytical Tests'!U$7,IF($F424="Y",+$H424*U$6,0),0)</f>
        <v>0</v>
      </c>
      <c r="V424" s="117">
        <f>IF('Copy &amp; Paste Roster Report Here'!$A421='Analytical Tests'!V$7,IF($F424="Y",+$H424*V$6,0),0)</f>
        <v>0</v>
      </c>
      <c r="W424" s="117">
        <f>IF('Copy &amp; Paste Roster Report Here'!$A421='Analytical Tests'!W$7,IF($F424="Y",+$H424*W$6,0),0)</f>
        <v>0</v>
      </c>
      <c r="X424" s="117">
        <f>IF('Copy &amp; Paste Roster Report Here'!$A421='Analytical Tests'!X$7,IF($F424="Y",+$H424*X$6,0),0)</f>
        <v>0</v>
      </c>
      <c r="Y424" s="117" t="b">
        <f>IF('Copy &amp; Paste Roster Report Here'!$A421='Analytical Tests'!Y$7,IF($F424="N",IF($J424&gt;=$C424,Y$6,+($I424/$D424)*Y$6),0))</f>
        <v>0</v>
      </c>
      <c r="Z424" s="117" t="b">
        <f>IF('Copy &amp; Paste Roster Report Here'!$A421='Analytical Tests'!Z$7,IF($F424="N",IF($J424&gt;=$C424,Z$6,+($I424/$D424)*Z$6),0))</f>
        <v>0</v>
      </c>
      <c r="AA424" s="117" t="b">
        <f>IF('Copy &amp; Paste Roster Report Here'!$A421='Analytical Tests'!AA$7,IF($F424="N",IF($J424&gt;=$C424,AA$6,+($I424/$D424)*AA$6),0))</f>
        <v>0</v>
      </c>
      <c r="AB424" s="117" t="b">
        <f>IF('Copy &amp; Paste Roster Report Here'!$A421='Analytical Tests'!AB$7,IF($F424="N",IF($J424&gt;=$C424,AB$6,+($I424/$D424)*AB$6),0))</f>
        <v>0</v>
      </c>
      <c r="AC424" s="117" t="b">
        <f>IF('Copy &amp; Paste Roster Report Here'!$A421='Analytical Tests'!AC$7,IF($F424="N",IF($J424&gt;=$C424,AC$6,+($I424/$D424)*AC$6),0))</f>
        <v>0</v>
      </c>
      <c r="AD424" s="117" t="b">
        <f>IF('Copy &amp; Paste Roster Report Here'!$A421='Analytical Tests'!AD$7,IF($F424="N",IF($J424&gt;=$C424,AD$6,+($I424/$D424)*AD$6),0))</f>
        <v>0</v>
      </c>
      <c r="AE424" s="117" t="b">
        <f>IF('Copy &amp; Paste Roster Report Here'!$A421='Analytical Tests'!AE$7,IF($F424="N",IF($J424&gt;=$C424,AE$6,+($I424/$D424)*AE$6),0))</f>
        <v>0</v>
      </c>
      <c r="AF424" s="117" t="b">
        <f>IF('Copy &amp; Paste Roster Report Here'!$A421='Analytical Tests'!AF$7,IF($F424="N",IF($J424&gt;=$C424,AF$6,+($I424/$D424)*AF$6),0))</f>
        <v>0</v>
      </c>
      <c r="AG424" s="117" t="b">
        <f>IF('Copy &amp; Paste Roster Report Here'!$A421='Analytical Tests'!AG$7,IF($F424="N",IF($J424&gt;=$C424,AG$6,+($I424/$D424)*AG$6),0))</f>
        <v>0</v>
      </c>
      <c r="AH424" s="117" t="b">
        <f>IF('Copy &amp; Paste Roster Report Here'!$A421='Analytical Tests'!AH$7,IF($F424="N",IF($J424&gt;=$C424,AH$6,+($I424/$D424)*AH$6),0))</f>
        <v>0</v>
      </c>
      <c r="AI424" s="117" t="b">
        <f>IF('Copy &amp; Paste Roster Report Here'!$A421='Analytical Tests'!AI$7,IF($F424="N",IF($J424&gt;=$C424,AI$6,+($I424/$D424)*AI$6),0))</f>
        <v>0</v>
      </c>
      <c r="AJ424" s="79"/>
      <c r="AK424" s="118">
        <f>IF('Copy &amp; Paste Roster Report Here'!$A421=AK$7,IF('Copy &amp; Paste Roster Report Here'!$M421="FT",1,0),0)</f>
        <v>0</v>
      </c>
      <c r="AL424" s="118">
        <f>IF('Copy &amp; Paste Roster Report Here'!$A421=AL$7,IF('Copy &amp; Paste Roster Report Here'!$M421="FT",1,0),0)</f>
        <v>0</v>
      </c>
      <c r="AM424" s="118">
        <f>IF('Copy &amp; Paste Roster Report Here'!$A421=AM$7,IF('Copy &amp; Paste Roster Report Here'!$M421="FT",1,0),0)</f>
        <v>0</v>
      </c>
      <c r="AN424" s="118">
        <f>IF('Copy &amp; Paste Roster Report Here'!$A421=AN$7,IF('Copy &amp; Paste Roster Report Here'!$M421="FT",1,0),0)</f>
        <v>0</v>
      </c>
      <c r="AO424" s="118">
        <f>IF('Copy &amp; Paste Roster Report Here'!$A421=AO$7,IF('Copy &amp; Paste Roster Report Here'!$M421="FT",1,0),0)</f>
        <v>0</v>
      </c>
      <c r="AP424" s="118">
        <f>IF('Copy &amp; Paste Roster Report Here'!$A421=AP$7,IF('Copy &amp; Paste Roster Report Here'!$M421="FT",1,0),0)</f>
        <v>0</v>
      </c>
      <c r="AQ424" s="118">
        <f>IF('Copy &amp; Paste Roster Report Here'!$A421=AQ$7,IF('Copy &amp; Paste Roster Report Here'!$M421="FT",1,0),0)</f>
        <v>0</v>
      </c>
      <c r="AR424" s="118">
        <f>IF('Copy &amp; Paste Roster Report Here'!$A421=AR$7,IF('Copy &amp; Paste Roster Report Here'!$M421="FT",1,0),0)</f>
        <v>0</v>
      </c>
      <c r="AS424" s="118">
        <f>IF('Copy &amp; Paste Roster Report Here'!$A421=AS$7,IF('Copy &amp; Paste Roster Report Here'!$M421="FT",1,0),0)</f>
        <v>0</v>
      </c>
      <c r="AT424" s="118">
        <f>IF('Copy &amp; Paste Roster Report Here'!$A421=AT$7,IF('Copy &amp; Paste Roster Report Here'!$M421="FT",1,0),0)</f>
        <v>0</v>
      </c>
      <c r="AU424" s="118">
        <f>IF('Copy &amp; Paste Roster Report Here'!$A421=AU$7,IF('Copy &amp; Paste Roster Report Here'!$M421="FT",1,0),0)</f>
        <v>0</v>
      </c>
      <c r="AV424" s="73">
        <f t="shared" si="100"/>
        <v>0</v>
      </c>
      <c r="AW424" s="119">
        <f>IF('Copy &amp; Paste Roster Report Here'!$A421=AW$7,IF('Copy &amp; Paste Roster Report Here'!$M421="HT",1,0),0)</f>
        <v>0</v>
      </c>
      <c r="AX424" s="119">
        <f>IF('Copy &amp; Paste Roster Report Here'!$A421=AX$7,IF('Copy &amp; Paste Roster Report Here'!$M421="HT",1,0),0)</f>
        <v>0</v>
      </c>
      <c r="AY424" s="119">
        <f>IF('Copy &amp; Paste Roster Report Here'!$A421=AY$7,IF('Copy &amp; Paste Roster Report Here'!$M421="HT",1,0),0)</f>
        <v>0</v>
      </c>
      <c r="AZ424" s="119">
        <f>IF('Copy &amp; Paste Roster Report Here'!$A421=AZ$7,IF('Copy &amp; Paste Roster Report Here'!$M421="HT",1,0),0)</f>
        <v>0</v>
      </c>
      <c r="BA424" s="119">
        <f>IF('Copy &amp; Paste Roster Report Here'!$A421=BA$7,IF('Copy &amp; Paste Roster Report Here'!$M421="HT",1,0),0)</f>
        <v>0</v>
      </c>
      <c r="BB424" s="119">
        <f>IF('Copy &amp; Paste Roster Report Here'!$A421=BB$7,IF('Copy &amp; Paste Roster Report Here'!$M421="HT",1,0),0)</f>
        <v>0</v>
      </c>
      <c r="BC424" s="119">
        <f>IF('Copy &amp; Paste Roster Report Here'!$A421=BC$7,IF('Copy &amp; Paste Roster Report Here'!$M421="HT",1,0),0)</f>
        <v>0</v>
      </c>
      <c r="BD424" s="119">
        <f>IF('Copy &amp; Paste Roster Report Here'!$A421=BD$7,IF('Copy &amp; Paste Roster Report Here'!$M421="HT",1,0),0)</f>
        <v>0</v>
      </c>
      <c r="BE424" s="119">
        <f>IF('Copy &amp; Paste Roster Report Here'!$A421=BE$7,IF('Copy &amp; Paste Roster Report Here'!$M421="HT",1,0),0)</f>
        <v>0</v>
      </c>
      <c r="BF424" s="119">
        <f>IF('Copy &amp; Paste Roster Report Here'!$A421=BF$7,IF('Copy &amp; Paste Roster Report Here'!$M421="HT",1,0),0)</f>
        <v>0</v>
      </c>
      <c r="BG424" s="119">
        <f>IF('Copy &amp; Paste Roster Report Here'!$A421=BG$7,IF('Copy &amp; Paste Roster Report Here'!$M421="HT",1,0),0)</f>
        <v>0</v>
      </c>
      <c r="BH424" s="73">
        <f t="shared" si="101"/>
        <v>0</v>
      </c>
      <c r="BI424" s="120">
        <f>IF('Copy &amp; Paste Roster Report Here'!$A421=BI$7,IF('Copy &amp; Paste Roster Report Here'!$M421="MT",1,0),0)</f>
        <v>0</v>
      </c>
      <c r="BJ424" s="120">
        <f>IF('Copy &amp; Paste Roster Report Here'!$A421=BJ$7,IF('Copy &amp; Paste Roster Report Here'!$M421="MT",1,0),0)</f>
        <v>0</v>
      </c>
      <c r="BK424" s="120">
        <f>IF('Copy &amp; Paste Roster Report Here'!$A421=BK$7,IF('Copy &amp; Paste Roster Report Here'!$M421="MT",1,0),0)</f>
        <v>0</v>
      </c>
      <c r="BL424" s="120">
        <f>IF('Copy &amp; Paste Roster Report Here'!$A421=BL$7,IF('Copy &amp; Paste Roster Report Here'!$M421="MT",1,0),0)</f>
        <v>0</v>
      </c>
      <c r="BM424" s="120">
        <f>IF('Copy &amp; Paste Roster Report Here'!$A421=BM$7,IF('Copy &amp; Paste Roster Report Here'!$M421="MT",1,0),0)</f>
        <v>0</v>
      </c>
      <c r="BN424" s="120">
        <f>IF('Copy &amp; Paste Roster Report Here'!$A421=BN$7,IF('Copy &amp; Paste Roster Report Here'!$M421="MT",1,0),0)</f>
        <v>0</v>
      </c>
      <c r="BO424" s="120">
        <f>IF('Copy &amp; Paste Roster Report Here'!$A421=BO$7,IF('Copy &amp; Paste Roster Report Here'!$M421="MT",1,0),0)</f>
        <v>0</v>
      </c>
      <c r="BP424" s="120">
        <f>IF('Copy &amp; Paste Roster Report Here'!$A421=BP$7,IF('Copy &amp; Paste Roster Report Here'!$M421="MT",1,0),0)</f>
        <v>0</v>
      </c>
      <c r="BQ424" s="120">
        <f>IF('Copy &amp; Paste Roster Report Here'!$A421=BQ$7,IF('Copy &amp; Paste Roster Report Here'!$M421="MT",1,0),0)</f>
        <v>0</v>
      </c>
      <c r="BR424" s="120">
        <f>IF('Copy &amp; Paste Roster Report Here'!$A421=BR$7,IF('Copy &amp; Paste Roster Report Here'!$M421="MT",1,0),0)</f>
        <v>0</v>
      </c>
      <c r="BS424" s="120">
        <f>IF('Copy &amp; Paste Roster Report Here'!$A421=BS$7,IF('Copy &amp; Paste Roster Report Here'!$M421="MT",1,0),0)</f>
        <v>0</v>
      </c>
      <c r="BT424" s="73">
        <f t="shared" si="102"/>
        <v>0</v>
      </c>
      <c r="BU424" s="121">
        <f>IF('Copy &amp; Paste Roster Report Here'!$A421=BU$7,IF('Copy &amp; Paste Roster Report Here'!$M421="fy",1,0),0)</f>
        <v>0</v>
      </c>
      <c r="BV424" s="121">
        <f>IF('Copy &amp; Paste Roster Report Here'!$A421=BV$7,IF('Copy &amp; Paste Roster Report Here'!$M421="fy",1,0),0)</f>
        <v>0</v>
      </c>
      <c r="BW424" s="121">
        <f>IF('Copy &amp; Paste Roster Report Here'!$A421=BW$7,IF('Copy &amp; Paste Roster Report Here'!$M421="fy",1,0),0)</f>
        <v>0</v>
      </c>
      <c r="BX424" s="121">
        <f>IF('Copy &amp; Paste Roster Report Here'!$A421=BX$7,IF('Copy &amp; Paste Roster Report Here'!$M421="fy",1,0),0)</f>
        <v>0</v>
      </c>
      <c r="BY424" s="121">
        <f>IF('Copy &amp; Paste Roster Report Here'!$A421=BY$7,IF('Copy &amp; Paste Roster Report Here'!$M421="fy",1,0),0)</f>
        <v>0</v>
      </c>
      <c r="BZ424" s="121">
        <f>IF('Copy &amp; Paste Roster Report Here'!$A421=BZ$7,IF('Copy &amp; Paste Roster Report Here'!$M421="fy",1,0),0)</f>
        <v>0</v>
      </c>
      <c r="CA424" s="121">
        <f>IF('Copy &amp; Paste Roster Report Here'!$A421=CA$7,IF('Copy &amp; Paste Roster Report Here'!$M421="fy",1,0),0)</f>
        <v>0</v>
      </c>
      <c r="CB424" s="121">
        <f>IF('Copy &amp; Paste Roster Report Here'!$A421=CB$7,IF('Copy &amp; Paste Roster Report Here'!$M421="fy",1,0),0)</f>
        <v>0</v>
      </c>
      <c r="CC424" s="121">
        <f>IF('Copy &amp; Paste Roster Report Here'!$A421=CC$7,IF('Copy &amp; Paste Roster Report Here'!$M421="fy",1,0),0)</f>
        <v>0</v>
      </c>
      <c r="CD424" s="121">
        <f>IF('Copy &amp; Paste Roster Report Here'!$A421=CD$7,IF('Copy &amp; Paste Roster Report Here'!$M421="fy",1,0),0)</f>
        <v>0</v>
      </c>
      <c r="CE424" s="121">
        <f>IF('Copy &amp; Paste Roster Report Here'!$A421=CE$7,IF('Copy &amp; Paste Roster Report Here'!$M421="fy",1,0),0)</f>
        <v>0</v>
      </c>
      <c r="CF424" s="73">
        <f t="shared" si="103"/>
        <v>0</v>
      </c>
      <c r="CG424" s="122">
        <f>IF('Copy &amp; Paste Roster Report Here'!$A421=CG$7,IF('Copy &amp; Paste Roster Report Here'!$M421="RH",1,0),0)</f>
        <v>0</v>
      </c>
      <c r="CH424" s="122">
        <f>IF('Copy &amp; Paste Roster Report Here'!$A421=CH$7,IF('Copy &amp; Paste Roster Report Here'!$M421="RH",1,0),0)</f>
        <v>0</v>
      </c>
      <c r="CI424" s="122">
        <f>IF('Copy &amp; Paste Roster Report Here'!$A421=CI$7,IF('Copy &amp; Paste Roster Report Here'!$M421="RH",1,0),0)</f>
        <v>0</v>
      </c>
      <c r="CJ424" s="122">
        <f>IF('Copy &amp; Paste Roster Report Here'!$A421=CJ$7,IF('Copy &amp; Paste Roster Report Here'!$M421="RH",1,0),0)</f>
        <v>0</v>
      </c>
      <c r="CK424" s="122">
        <f>IF('Copy &amp; Paste Roster Report Here'!$A421=CK$7,IF('Copy &amp; Paste Roster Report Here'!$M421="RH",1,0),0)</f>
        <v>0</v>
      </c>
      <c r="CL424" s="122">
        <f>IF('Copy &amp; Paste Roster Report Here'!$A421=CL$7,IF('Copy &amp; Paste Roster Report Here'!$M421="RH",1,0),0)</f>
        <v>0</v>
      </c>
      <c r="CM424" s="122">
        <f>IF('Copy &amp; Paste Roster Report Here'!$A421=CM$7,IF('Copy &amp; Paste Roster Report Here'!$M421="RH",1,0),0)</f>
        <v>0</v>
      </c>
      <c r="CN424" s="122">
        <f>IF('Copy &amp; Paste Roster Report Here'!$A421=CN$7,IF('Copy &amp; Paste Roster Report Here'!$M421="RH",1,0),0)</f>
        <v>0</v>
      </c>
      <c r="CO424" s="122">
        <f>IF('Copy &amp; Paste Roster Report Here'!$A421=CO$7,IF('Copy &amp; Paste Roster Report Here'!$M421="RH",1,0),0)</f>
        <v>0</v>
      </c>
      <c r="CP424" s="122">
        <f>IF('Copy &amp; Paste Roster Report Here'!$A421=CP$7,IF('Copy &amp; Paste Roster Report Here'!$M421="RH",1,0),0)</f>
        <v>0</v>
      </c>
      <c r="CQ424" s="122">
        <f>IF('Copy &amp; Paste Roster Report Here'!$A421=CQ$7,IF('Copy &amp; Paste Roster Report Here'!$M421="RH",1,0),0)</f>
        <v>0</v>
      </c>
      <c r="CR424" s="73">
        <f t="shared" si="104"/>
        <v>0</v>
      </c>
      <c r="CS424" s="123">
        <f>IF('Copy &amp; Paste Roster Report Here'!$A421=CS$7,IF('Copy &amp; Paste Roster Report Here'!$M421="QT",1,0),0)</f>
        <v>0</v>
      </c>
      <c r="CT424" s="123">
        <f>IF('Copy &amp; Paste Roster Report Here'!$A421=CT$7,IF('Copy &amp; Paste Roster Report Here'!$M421="QT",1,0),0)</f>
        <v>0</v>
      </c>
      <c r="CU424" s="123">
        <f>IF('Copy &amp; Paste Roster Report Here'!$A421=CU$7,IF('Copy &amp; Paste Roster Report Here'!$M421="QT",1,0),0)</f>
        <v>0</v>
      </c>
      <c r="CV424" s="123">
        <f>IF('Copy &amp; Paste Roster Report Here'!$A421=CV$7,IF('Copy &amp; Paste Roster Report Here'!$M421="QT",1,0),0)</f>
        <v>0</v>
      </c>
      <c r="CW424" s="123">
        <f>IF('Copy &amp; Paste Roster Report Here'!$A421=CW$7,IF('Copy &amp; Paste Roster Report Here'!$M421="QT",1,0),0)</f>
        <v>0</v>
      </c>
      <c r="CX424" s="123">
        <f>IF('Copy &amp; Paste Roster Report Here'!$A421=CX$7,IF('Copy &amp; Paste Roster Report Here'!$M421="QT",1,0),0)</f>
        <v>0</v>
      </c>
      <c r="CY424" s="123">
        <f>IF('Copy &amp; Paste Roster Report Here'!$A421=CY$7,IF('Copy &amp; Paste Roster Report Here'!$M421="QT",1,0),0)</f>
        <v>0</v>
      </c>
      <c r="CZ424" s="123">
        <f>IF('Copy &amp; Paste Roster Report Here'!$A421=CZ$7,IF('Copy &amp; Paste Roster Report Here'!$M421="QT",1,0),0)</f>
        <v>0</v>
      </c>
      <c r="DA424" s="123">
        <f>IF('Copy &amp; Paste Roster Report Here'!$A421=DA$7,IF('Copy &amp; Paste Roster Report Here'!$M421="QT",1,0),0)</f>
        <v>0</v>
      </c>
      <c r="DB424" s="123">
        <f>IF('Copy &amp; Paste Roster Report Here'!$A421=DB$7,IF('Copy &amp; Paste Roster Report Here'!$M421="QT",1,0),0)</f>
        <v>0</v>
      </c>
      <c r="DC424" s="123">
        <f>IF('Copy &amp; Paste Roster Report Here'!$A421=DC$7,IF('Copy &amp; Paste Roster Report Here'!$M421="QT",1,0),0)</f>
        <v>0</v>
      </c>
      <c r="DD424" s="73">
        <f t="shared" si="105"/>
        <v>0</v>
      </c>
      <c r="DE424" s="124">
        <f>IF('Copy &amp; Paste Roster Report Here'!$A421=DE$7,IF('Copy &amp; Paste Roster Report Here'!$M421="xxxxxxxxxxx",1,0),0)</f>
        <v>0</v>
      </c>
      <c r="DF424" s="124">
        <f>IF('Copy &amp; Paste Roster Report Here'!$A421=DF$7,IF('Copy &amp; Paste Roster Report Here'!$M421="xxxxxxxxxxx",1,0),0)</f>
        <v>0</v>
      </c>
      <c r="DG424" s="124">
        <f>IF('Copy &amp; Paste Roster Report Here'!$A421=DG$7,IF('Copy &amp; Paste Roster Report Here'!$M421="xxxxxxxxxxx",1,0),0)</f>
        <v>0</v>
      </c>
      <c r="DH424" s="124">
        <f>IF('Copy &amp; Paste Roster Report Here'!$A421=DH$7,IF('Copy &amp; Paste Roster Report Here'!$M421="xxxxxxxxxxx",1,0),0)</f>
        <v>0</v>
      </c>
      <c r="DI424" s="124">
        <f>IF('Copy &amp; Paste Roster Report Here'!$A421=DI$7,IF('Copy &amp; Paste Roster Report Here'!$M421="xxxxxxxxxxx",1,0),0)</f>
        <v>0</v>
      </c>
      <c r="DJ424" s="124">
        <f>IF('Copy &amp; Paste Roster Report Here'!$A421=DJ$7,IF('Copy &amp; Paste Roster Report Here'!$M421="xxxxxxxxxxx",1,0),0)</f>
        <v>0</v>
      </c>
      <c r="DK424" s="124">
        <f>IF('Copy &amp; Paste Roster Report Here'!$A421=DK$7,IF('Copy &amp; Paste Roster Report Here'!$M421="xxxxxxxxxxx",1,0),0)</f>
        <v>0</v>
      </c>
      <c r="DL424" s="124">
        <f>IF('Copy &amp; Paste Roster Report Here'!$A421=DL$7,IF('Copy &amp; Paste Roster Report Here'!$M421="xxxxxxxxxxx",1,0),0)</f>
        <v>0</v>
      </c>
      <c r="DM424" s="124">
        <f>IF('Copy &amp; Paste Roster Report Here'!$A421=DM$7,IF('Copy &amp; Paste Roster Report Here'!$M421="xxxxxxxxxxx",1,0),0)</f>
        <v>0</v>
      </c>
      <c r="DN424" s="124">
        <f>IF('Copy &amp; Paste Roster Report Here'!$A421=DN$7,IF('Copy &amp; Paste Roster Report Here'!$M421="xxxxxxxxxxx",1,0),0)</f>
        <v>0</v>
      </c>
      <c r="DO424" s="124">
        <f>IF('Copy &amp; Paste Roster Report Here'!$A421=DO$7,IF('Copy &amp; Paste Roster Report Here'!$M421="xxxxxxxxxxx",1,0),0)</f>
        <v>0</v>
      </c>
      <c r="DP424" s="125">
        <f t="shared" si="106"/>
        <v>0</v>
      </c>
      <c r="DQ424" s="126">
        <f t="shared" si="107"/>
        <v>0</v>
      </c>
    </row>
    <row r="425" spans="1:121" x14ac:dyDescent="0.2">
      <c r="A425" s="111">
        <f t="shared" si="93"/>
        <v>0</v>
      </c>
      <c r="B425" s="111">
        <f t="shared" si="94"/>
        <v>0</v>
      </c>
      <c r="C425" s="112">
        <f>+('Copy &amp; Paste Roster Report Here'!$P422-'Copy &amp; Paste Roster Report Here'!$O422)/30</f>
        <v>0</v>
      </c>
      <c r="D425" s="112">
        <f>+('Copy &amp; Paste Roster Report Here'!$P422-'Copy &amp; Paste Roster Report Here'!$O422)</f>
        <v>0</v>
      </c>
      <c r="E425" s="111">
        <f>'Copy &amp; Paste Roster Report Here'!N422</f>
        <v>0</v>
      </c>
      <c r="F425" s="111" t="str">
        <f t="shared" si="95"/>
        <v>N</v>
      </c>
      <c r="G425" s="111">
        <f>'Copy &amp; Paste Roster Report Here'!R422</f>
        <v>0</v>
      </c>
      <c r="H425" s="113">
        <f t="shared" si="96"/>
        <v>0</v>
      </c>
      <c r="I425" s="112">
        <f>IF(F425="N",$F$5-'Copy &amp; Paste Roster Report Here'!O422,+'Copy &amp; Paste Roster Report Here'!Q422-'Copy &amp; Paste Roster Report Here'!O422)</f>
        <v>0</v>
      </c>
      <c r="J425" s="114">
        <f t="shared" si="97"/>
        <v>0</v>
      </c>
      <c r="K425" s="114">
        <f t="shared" si="98"/>
        <v>0</v>
      </c>
      <c r="L425" s="115">
        <f>'Copy &amp; Paste Roster Report Here'!F422</f>
        <v>0</v>
      </c>
      <c r="M425" s="116">
        <f t="shared" si="99"/>
        <v>0</v>
      </c>
      <c r="N425" s="117">
        <f>IF('Copy &amp; Paste Roster Report Here'!$A422='Analytical Tests'!N$7,IF($F425="Y",+$H425*N$6,0),0)</f>
        <v>0</v>
      </c>
      <c r="O425" s="117">
        <f>IF('Copy &amp; Paste Roster Report Here'!$A422='Analytical Tests'!O$7,IF($F425="Y",+$H425*O$6,0),0)</f>
        <v>0</v>
      </c>
      <c r="P425" s="117">
        <f>IF('Copy &amp; Paste Roster Report Here'!$A422='Analytical Tests'!P$7,IF($F425="Y",+$H425*P$6,0),0)</f>
        <v>0</v>
      </c>
      <c r="Q425" s="117">
        <f>IF('Copy &amp; Paste Roster Report Here'!$A422='Analytical Tests'!Q$7,IF($F425="Y",+$H425*Q$6,0),0)</f>
        <v>0</v>
      </c>
      <c r="R425" s="117">
        <f>IF('Copy &amp; Paste Roster Report Here'!$A422='Analytical Tests'!R$7,IF($F425="Y",+$H425*R$6,0),0)</f>
        <v>0</v>
      </c>
      <c r="S425" s="117">
        <f>IF('Copy &amp; Paste Roster Report Here'!$A422='Analytical Tests'!S$7,IF($F425="Y",+$H425*S$6,0),0)</f>
        <v>0</v>
      </c>
      <c r="T425" s="117">
        <f>IF('Copy &amp; Paste Roster Report Here'!$A422='Analytical Tests'!T$7,IF($F425="Y",+$H425*T$6,0),0)</f>
        <v>0</v>
      </c>
      <c r="U425" s="117">
        <f>IF('Copy &amp; Paste Roster Report Here'!$A422='Analytical Tests'!U$7,IF($F425="Y",+$H425*U$6,0),0)</f>
        <v>0</v>
      </c>
      <c r="V425" s="117">
        <f>IF('Copy &amp; Paste Roster Report Here'!$A422='Analytical Tests'!V$7,IF($F425="Y",+$H425*V$6,0),0)</f>
        <v>0</v>
      </c>
      <c r="W425" s="117">
        <f>IF('Copy &amp; Paste Roster Report Here'!$A422='Analytical Tests'!W$7,IF($F425="Y",+$H425*W$6,0),0)</f>
        <v>0</v>
      </c>
      <c r="X425" s="117">
        <f>IF('Copy &amp; Paste Roster Report Here'!$A422='Analytical Tests'!X$7,IF($F425="Y",+$H425*X$6,0),0)</f>
        <v>0</v>
      </c>
      <c r="Y425" s="117" t="b">
        <f>IF('Copy &amp; Paste Roster Report Here'!$A422='Analytical Tests'!Y$7,IF($F425="N",IF($J425&gt;=$C425,Y$6,+($I425/$D425)*Y$6),0))</f>
        <v>0</v>
      </c>
      <c r="Z425" s="117" t="b">
        <f>IF('Copy &amp; Paste Roster Report Here'!$A422='Analytical Tests'!Z$7,IF($F425="N",IF($J425&gt;=$C425,Z$6,+($I425/$D425)*Z$6),0))</f>
        <v>0</v>
      </c>
      <c r="AA425" s="117" t="b">
        <f>IF('Copy &amp; Paste Roster Report Here'!$A422='Analytical Tests'!AA$7,IF($F425="N",IF($J425&gt;=$C425,AA$6,+($I425/$D425)*AA$6),0))</f>
        <v>0</v>
      </c>
      <c r="AB425" s="117" t="b">
        <f>IF('Copy &amp; Paste Roster Report Here'!$A422='Analytical Tests'!AB$7,IF($F425="N",IF($J425&gt;=$C425,AB$6,+($I425/$D425)*AB$6),0))</f>
        <v>0</v>
      </c>
      <c r="AC425" s="117" t="b">
        <f>IF('Copy &amp; Paste Roster Report Here'!$A422='Analytical Tests'!AC$7,IF($F425="N",IF($J425&gt;=$C425,AC$6,+($I425/$D425)*AC$6),0))</f>
        <v>0</v>
      </c>
      <c r="AD425" s="117" t="b">
        <f>IF('Copy &amp; Paste Roster Report Here'!$A422='Analytical Tests'!AD$7,IF($F425="N",IF($J425&gt;=$C425,AD$6,+($I425/$D425)*AD$6),0))</f>
        <v>0</v>
      </c>
      <c r="AE425" s="117" t="b">
        <f>IF('Copy &amp; Paste Roster Report Here'!$A422='Analytical Tests'!AE$7,IF($F425="N",IF($J425&gt;=$C425,AE$6,+($I425/$D425)*AE$6),0))</f>
        <v>0</v>
      </c>
      <c r="AF425" s="117" t="b">
        <f>IF('Copy &amp; Paste Roster Report Here'!$A422='Analytical Tests'!AF$7,IF($F425="N",IF($J425&gt;=$C425,AF$6,+($I425/$D425)*AF$6),0))</f>
        <v>0</v>
      </c>
      <c r="AG425" s="117" t="b">
        <f>IF('Copy &amp; Paste Roster Report Here'!$A422='Analytical Tests'!AG$7,IF($F425="N",IF($J425&gt;=$C425,AG$6,+($I425/$D425)*AG$6),0))</f>
        <v>0</v>
      </c>
      <c r="AH425" s="117" t="b">
        <f>IF('Copy &amp; Paste Roster Report Here'!$A422='Analytical Tests'!AH$7,IF($F425="N",IF($J425&gt;=$C425,AH$6,+($I425/$D425)*AH$6),0))</f>
        <v>0</v>
      </c>
      <c r="AI425" s="117" t="b">
        <f>IF('Copy &amp; Paste Roster Report Here'!$A422='Analytical Tests'!AI$7,IF($F425="N",IF($J425&gt;=$C425,AI$6,+($I425/$D425)*AI$6),0))</f>
        <v>0</v>
      </c>
      <c r="AJ425" s="79"/>
      <c r="AK425" s="118">
        <f>IF('Copy &amp; Paste Roster Report Here'!$A422=AK$7,IF('Copy &amp; Paste Roster Report Here'!$M422="FT",1,0),0)</f>
        <v>0</v>
      </c>
      <c r="AL425" s="118">
        <f>IF('Copy &amp; Paste Roster Report Here'!$A422=AL$7,IF('Copy &amp; Paste Roster Report Here'!$M422="FT",1,0),0)</f>
        <v>0</v>
      </c>
      <c r="AM425" s="118">
        <f>IF('Copy &amp; Paste Roster Report Here'!$A422=AM$7,IF('Copy &amp; Paste Roster Report Here'!$M422="FT",1,0),0)</f>
        <v>0</v>
      </c>
      <c r="AN425" s="118">
        <f>IF('Copy &amp; Paste Roster Report Here'!$A422=AN$7,IF('Copy &amp; Paste Roster Report Here'!$M422="FT",1,0),0)</f>
        <v>0</v>
      </c>
      <c r="AO425" s="118">
        <f>IF('Copy &amp; Paste Roster Report Here'!$A422=AO$7,IF('Copy &amp; Paste Roster Report Here'!$M422="FT",1,0),0)</f>
        <v>0</v>
      </c>
      <c r="AP425" s="118">
        <f>IF('Copy &amp; Paste Roster Report Here'!$A422=AP$7,IF('Copy &amp; Paste Roster Report Here'!$M422="FT",1,0),0)</f>
        <v>0</v>
      </c>
      <c r="AQ425" s="118">
        <f>IF('Copy &amp; Paste Roster Report Here'!$A422=AQ$7,IF('Copy &amp; Paste Roster Report Here'!$M422="FT",1,0),0)</f>
        <v>0</v>
      </c>
      <c r="AR425" s="118">
        <f>IF('Copy &amp; Paste Roster Report Here'!$A422=AR$7,IF('Copy &amp; Paste Roster Report Here'!$M422="FT",1,0),0)</f>
        <v>0</v>
      </c>
      <c r="AS425" s="118">
        <f>IF('Copy &amp; Paste Roster Report Here'!$A422=AS$7,IF('Copy &amp; Paste Roster Report Here'!$M422="FT",1,0),0)</f>
        <v>0</v>
      </c>
      <c r="AT425" s="118">
        <f>IF('Copy &amp; Paste Roster Report Here'!$A422=AT$7,IF('Copy &amp; Paste Roster Report Here'!$M422="FT",1,0),0)</f>
        <v>0</v>
      </c>
      <c r="AU425" s="118">
        <f>IF('Copy &amp; Paste Roster Report Here'!$A422=AU$7,IF('Copy &amp; Paste Roster Report Here'!$M422="FT",1,0),0)</f>
        <v>0</v>
      </c>
      <c r="AV425" s="73">
        <f t="shared" si="100"/>
        <v>0</v>
      </c>
      <c r="AW425" s="119">
        <f>IF('Copy &amp; Paste Roster Report Here'!$A422=AW$7,IF('Copy &amp; Paste Roster Report Here'!$M422="HT",1,0),0)</f>
        <v>0</v>
      </c>
      <c r="AX425" s="119">
        <f>IF('Copy &amp; Paste Roster Report Here'!$A422=AX$7,IF('Copy &amp; Paste Roster Report Here'!$M422="HT",1,0),0)</f>
        <v>0</v>
      </c>
      <c r="AY425" s="119">
        <f>IF('Copy &amp; Paste Roster Report Here'!$A422=AY$7,IF('Copy &amp; Paste Roster Report Here'!$M422="HT",1,0),0)</f>
        <v>0</v>
      </c>
      <c r="AZ425" s="119">
        <f>IF('Copy &amp; Paste Roster Report Here'!$A422=AZ$7,IF('Copy &amp; Paste Roster Report Here'!$M422="HT",1,0),0)</f>
        <v>0</v>
      </c>
      <c r="BA425" s="119">
        <f>IF('Copy &amp; Paste Roster Report Here'!$A422=BA$7,IF('Copy &amp; Paste Roster Report Here'!$M422="HT",1,0),0)</f>
        <v>0</v>
      </c>
      <c r="BB425" s="119">
        <f>IF('Copy &amp; Paste Roster Report Here'!$A422=BB$7,IF('Copy &amp; Paste Roster Report Here'!$M422="HT",1,0),0)</f>
        <v>0</v>
      </c>
      <c r="BC425" s="119">
        <f>IF('Copy &amp; Paste Roster Report Here'!$A422=BC$7,IF('Copy &amp; Paste Roster Report Here'!$M422="HT",1,0),0)</f>
        <v>0</v>
      </c>
      <c r="BD425" s="119">
        <f>IF('Copy &amp; Paste Roster Report Here'!$A422=BD$7,IF('Copy &amp; Paste Roster Report Here'!$M422="HT",1,0),0)</f>
        <v>0</v>
      </c>
      <c r="BE425" s="119">
        <f>IF('Copy &amp; Paste Roster Report Here'!$A422=BE$7,IF('Copy &amp; Paste Roster Report Here'!$M422="HT",1,0),0)</f>
        <v>0</v>
      </c>
      <c r="BF425" s="119">
        <f>IF('Copy &amp; Paste Roster Report Here'!$A422=BF$7,IF('Copy &amp; Paste Roster Report Here'!$M422="HT",1,0),0)</f>
        <v>0</v>
      </c>
      <c r="BG425" s="119">
        <f>IF('Copy &amp; Paste Roster Report Here'!$A422=BG$7,IF('Copy &amp; Paste Roster Report Here'!$M422="HT",1,0),0)</f>
        <v>0</v>
      </c>
      <c r="BH425" s="73">
        <f t="shared" si="101"/>
        <v>0</v>
      </c>
      <c r="BI425" s="120">
        <f>IF('Copy &amp; Paste Roster Report Here'!$A422=BI$7,IF('Copy &amp; Paste Roster Report Here'!$M422="MT",1,0),0)</f>
        <v>0</v>
      </c>
      <c r="BJ425" s="120">
        <f>IF('Copy &amp; Paste Roster Report Here'!$A422=BJ$7,IF('Copy &amp; Paste Roster Report Here'!$M422="MT",1,0),0)</f>
        <v>0</v>
      </c>
      <c r="BK425" s="120">
        <f>IF('Copy &amp; Paste Roster Report Here'!$A422=BK$7,IF('Copy &amp; Paste Roster Report Here'!$M422="MT",1,0),0)</f>
        <v>0</v>
      </c>
      <c r="BL425" s="120">
        <f>IF('Copy &amp; Paste Roster Report Here'!$A422=BL$7,IF('Copy &amp; Paste Roster Report Here'!$M422="MT",1,0),0)</f>
        <v>0</v>
      </c>
      <c r="BM425" s="120">
        <f>IF('Copy &amp; Paste Roster Report Here'!$A422=BM$7,IF('Copy &amp; Paste Roster Report Here'!$M422="MT",1,0),0)</f>
        <v>0</v>
      </c>
      <c r="BN425" s="120">
        <f>IF('Copy &amp; Paste Roster Report Here'!$A422=BN$7,IF('Copy &amp; Paste Roster Report Here'!$M422="MT",1,0),0)</f>
        <v>0</v>
      </c>
      <c r="BO425" s="120">
        <f>IF('Copy &amp; Paste Roster Report Here'!$A422=BO$7,IF('Copy &amp; Paste Roster Report Here'!$M422="MT",1,0),0)</f>
        <v>0</v>
      </c>
      <c r="BP425" s="120">
        <f>IF('Copy &amp; Paste Roster Report Here'!$A422=BP$7,IF('Copy &amp; Paste Roster Report Here'!$M422="MT",1,0),0)</f>
        <v>0</v>
      </c>
      <c r="BQ425" s="120">
        <f>IF('Copy &amp; Paste Roster Report Here'!$A422=BQ$7,IF('Copy &amp; Paste Roster Report Here'!$M422="MT",1,0),0)</f>
        <v>0</v>
      </c>
      <c r="BR425" s="120">
        <f>IF('Copy &amp; Paste Roster Report Here'!$A422=BR$7,IF('Copy &amp; Paste Roster Report Here'!$M422="MT",1,0),0)</f>
        <v>0</v>
      </c>
      <c r="BS425" s="120">
        <f>IF('Copy &amp; Paste Roster Report Here'!$A422=BS$7,IF('Copy &amp; Paste Roster Report Here'!$M422="MT",1,0),0)</f>
        <v>0</v>
      </c>
      <c r="BT425" s="73">
        <f t="shared" si="102"/>
        <v>0</v>
      </c>
      <c r="BU425" s="121">
        <f>IF('Copy &amp; Paste Roster Report Here'!$A422=BU$7,IF('Copy &amp; Paste Roster Report Here'!$M422="fy",1,0),0)</f>
        <v>0</v>
      </c>
      <c r="BV425" s="121">
        <f>IF('Copy &amp; Paste Roster Report Here'!$A422=BV$7,IF('Copy &amp; Paste Roster Report Here'!$M422="fy",1,0),0)</f>
        <v>0</v>
      </c>
      <c r="BW425" s="121">
        <f>IF('Copy &amp; Paste Roster Report Here'!$A422=BW$7,IF('Copy &amp; Paste Roster Report Here'!$M422="fy",1,0),0)</f>
        <v>0</v>
      </c>
      <c r="BX425" s="121">
        <f>IF('Copy &amp; Paste Roster Report Here'!$A422=BX$7,IF('Copy &amp; Paste Roster Report Here'!$M422="fy",1,0),0)</f>
        <v>0</v>
      </c>
      <c r="BY425" s="121">
        <f>IF('Copy &amp; Paste Roster Report Here'!$A422=BY$7,IF('Copy &amp; Paste Roster Report Here'!$M422="fy",1,0),0)</f>
        <v>0</v>
      </c>
      <c r="BZ425" s="121">
        <f>IF('Copy &amp; Paste Roster Report Here'!$A422=BZ$7,IF('Copy &amp; Paste Roster Report Here'!$M422="fy",1,0),0)</f>
        <v>0</v>
      </c>
      <c r="CA425" s="121">
        <f>IF('Copy &amp; Paste Roster Report Here'!$A422=CA$7,IF('Copy &amp; Paste Roster Report Here'!$M422="fy",1,0),0)</f>
        <v>0</v>
      </c>
      <c r="CB425" s="121">
        <f>IF('Copy &amp; Paste Roster Report Here'!$A422=CB$7,IF('Copy &amp; Paste Roster Report Here'!$M422="fy",1,0),0)</f>
        <v>0</v>
      </c>
      <c r="CC425" s="121">
        <f>IF('Copy &amp; Paste Roster Report Here'!$A422=CC$7,IF('Copy &amp; Paste Roster Report Here'!$M422="fy",1,0),0)</f>
        <v>0</v>
      </c>
      <c r="CD425" s="121">
        <f>IF('Copy &amp; Paste Roster Report Here'!$A422=CD$7,IF('Copy &amp; Paste Roster Report Here'!$M422="fy",1,0),0)</f>
        <v>0</v>
      </c>
      <c r="CE425" s="121">
        <f>IF('Copy &amp; Paste Roster Report Here'!$A422=CE$7,IF('Copy &amp; Paste Roster Report Here'!$M422="fy",1,0),0)</f>
        <v>0</v>
      </c>
      <c r="CF425" s="73">
        <f t="shared" si="103"/>
        <v>0</v>
      </c>
      <c r="CG425" s="122">
        <f>IF('Copy &amp; Paste Roster Report Here'!$A422=CG$7,IF('Copy &amp; Paste Roster Report Here'!$M422="RH",1,0),0)</f>
        <v>0</v>
      </c>
      <c r="CH425" s="122">
        <f>IF('Copy &amp; Paste Roster Report Here'!$A422=CH$7,IF('Copy &amp; Paste Roster Report Here'!$M422="RH",1,0),0)</f>
        <v>0</v>
      </c>
      <c r="CI425" s="122">
        <f>IF('Copy &amp; Paste Roster Report Here'!$A422=CI$7,IF('Copy &amp; Paste Roster Report Here'!$M422="RH",1,0),0)</f>
        <v>0</v>
      </c>
      <c r="CJ425" s="122">
        <f>IF('Copy &amp; Paste Roster Report Here'!$A422=CJ$7,IF('Copy &amp; Paste Roster Report Here'!$M422="RH",1,0),0)</f>
        <v>0</v>
      </c>
      <c r="CK425" s="122">
        <f>IF('Copy &amp; Paste Roster Report Here'!$A422=CK$7,IF('Copy &amp; Paste Roster Report Here'!$M422="RH",1,0),0)</f>
        <v>0</v>
      </c>
      <c r="CL425" s="122">
        <f>IF('Copy &amp; Paste Roster Report Here'!$A422=CL$7,IF('Copy &amp; Paste Roster Report Here'!$M422="RH",1,0),0)</f>
        <v>0</v>
      </c>
      <c r="CM425" s="122">
        <f>IF('Copy &amp; Paste Roster Report Here'!$A422=CM$7,IF('Copy &amp; Paste Roster Report Here'!$M422="RH",1,0),0)</f>
        <v>0</v>
      </c>
      <c r="CN425" s="122">
        <f>IF('Copy &amp; Paste Roster Report Here'!$A422=CN$7,IF('Copy &amp; Paste Roster Report Here'!$M422="RH",1,0),0)</f>
        <v>0</v>
      </c>
      <c r="CO425" s="122">
        <f>IF('Copy &amp; Paste Roster Report Here'!$A422=CO$7,IF('Copy &amp; Paste Roster Report Here'!$M422="RH",1,0),0)</f>
        <v>0</v>
      </c>
      <c r="CP425" s="122">
        <f>IF('Copy &amp; Paste Roster Report Here'!$A422=CP$7,IF('Copy &amp; Paste Roster Report Here'!$M422="RH",1,0),0)</f>
        <v>0</v>
      </c>
      <c r="CQ425" s="122">
        <f>IF('Copy &amp; Paste Roster Report Here'!$A422=CQ$7,IF('Copy &amp; Paste Roster Report Here'!$M422="RH",1,0),0)</f>
        <v>0</v>
      </c>
      <c r="CR425" s="73">
        <f t="shared" si="104"/>
        <v>0</v>
      </c>
      <c r="CS425" s="123">
        <f>IF('Copy &amp; Paste Roster Report Here'!$A422=CS$7,IF('Copy &amp; Paste Roster Report Here'!$M422="QT",1,0),0)</f>
        <v>0</v>
      </c>
      <c r="CT425" s="123">
        <f>IF('Copy &amp; Paste Roster Report Here'!$A422=CT$7,IF('Copy &amp; Paste Roster Report Here'!$M422="QT",1,0),0)</f>
        <v>0</v>
      </c>
      <c r="CU425" s="123">
        <f>IF('Copy &amp; Paste Roster Report Here'!$A422=CU$7,IF('Copy &amp; Paste Roster Report Here'!$M422="QT",1,0),0)</f>
        <v>0</v>
      </c>
      <c r="CV425" s="123">
        <f>IF('Copy &amp; Paste Roster Report Here'!$A422=CV$7,IF('Copy &amp; Paste Roster Report Here'!$M422="QT",1,0),0)</f>
        <v>0</v>
      </c>
      <c r="CW425" s="123">
        <f>IF('Copy &amp; Paste Roster Report Here'!$A422=CW$7,IF('Copy &amp; Paste Roster Report Here'!$M422="QT",1,0),0)</f>
        <v>0</v>
      </c>
      <c r="CX425" s="123">
        <f>IF('Copy &amp; Paste Roster Report Here'!$A422=CX$7,IF('Copy &amp; Paste Roster Report Here'!$M422="QT",1,0),0)</f>
        <v>0</v>
      </c>
      <c r="CY425" s="123">
        <f>IF('Copy &amp; Paste Roster Report Here'!$A422=CY$7,IF('Copy &amp; Paste Roster Report Here'!$M422="QT",1,0),0)</f>
        <v>0</v>
      </c>
      <c r="CZ425" s="123">
        <f>IF('Copy &amp; Paste Roster Report Here'!$A422=CZ$7,IF('Copy &amp; Paste Roster Report Here'!$M422="QT",1,0),0)</f>
        <v>0</v>
      </c>
      <c r="DA425" s="123">
        <f>IF('Copy &amp; Paste Roster Report Here'!$A422=DA$7,IF('Copy &amp; Paste Roster Report Here'!$M422="QT",1,0),0)</f>
        <v>0</v>
      </c>
      <c r="DB425" s="123">
        <f>IF('Copy &amp; Paste Roster Report Here'!$A422=DB$7,IF('Copy &amp; Paste Roster Report Here'!$M422="QT",1,0),0)</f>
        <v>0</v>
      </c>
      <c r="DC425" s="123">
        <f>IF('Copy &amp; Paste Roster Report Here'!$A422=DC$7,IF('Copy &amp; Paste Roster Report Here'!$M422="QT",1,0),0)</f>
        <v>0</v>
      </c>
      <c r="DD425" s="73">
        <f t="shared" si="105"/>
        <v>0</v>
      </c>
      <c r="DE425" s="124">
        <f>IF('Copy &amp; Paste Roster Report Here'!$A422=DE$7,IF('Copy &amp; Paste Roster Report Here'!$M422="xxxxxxxxxxx",1,0),0)</f>
        <v>0</v>
      </c>
      <c r="DF425" s="124">
        <f>IF('Copy &amp; Paste Roster Report Here'!$A422=DF$7,IF('Copy &amp; Paste Roster Report Here'!$M422="xxxxxxxxxxx",1,0),0)</f>
        <v>0</v>
      </c>
      <c r="DG425" s="124">
        <f>IF('Copy &amp; Paste Roster Report Here'!$A422=DG$7,IF('Copy &amp; Paste Roster Report Here'!$M422="xxxxxxxxxxx",1,0),0)</f>
        <v>0</v>
      </c>
      <c r="DH425" s="124">
        <f>IF('Copy &amp; Paste Roster Report Here'!$A422=DH$7,IF('Copy &amp; Paste Roster Report Here'!$M422="xxxxxxxxxxx",1,0),0)</f>
        <v>0</v>
      </c>
      <c r="DI425" s="124">
        <f>IF('Copy &amp; Paste Roster Report Here'!$A422=DI$7,IF('Copy &amp; Paste Roster Report Here'!$M422="xxxxxxxxxxx",1,0),0)</f>
        <v>0</v>
      </c>
      <c r="DJ425" s="124">
        <f>IF('Copy &amp; Paste Roster Report Here'!$A422=DJ$7,IF('Copy &amp; Paste Roster Report Here'!$M422="xxxxxxxxxxx",1,0),0)</f>
        <v>0</v>
      </c>
      <c r="DK425" s="124">
        <f>IF('Copy &amp; Paste Roster Report Here'!$A422=DK$7,IF('Copy &amp; Paste Roster Report Here'!$M422="xxxxxxxxxxx",1,0),0)</f>
        <v>0</v>
      </c>
      <c r="DL425" s="124">
        <f>IF('Copy &amp; Paste Roster Report Here'!$A422=DL$7,IF('Copy &amp; Paste Roster Report Here'!$M422="xxxxxxxxxxx",1,0),0)</f>
        <v>0</v>
      </c>
      <c r="DM425" s="124">
        <f>IF('Copy &amp; Paste Roster Report Here'!$A422=DM$7,IF('Copy &amp; Paste Roster Report Here'!$M422="xxxxxxxxxxx",1,0),0)</f>
        <v>0</v>
      </c>
      <c r="DN425" s="124">
        <f>IF('Copy &amp; Paste Roster Report Here'!$A422=DN$7,IF('Copy &amp; Paste Roster Report Here'!$M422="xxxxxxxxxxx",1,0),0)</f>
        <v>0</v>
      </c>
      <c r="DO425" s="124">
        <f>IF('Copy &amp; Paste Roster Report Here'!$A422=DO$7,IF('Copy &amp; Paste Roster Report Here'!$M422="xxxxxxxxxxx",1,0),0)</f>
        <v>0</v>
      </c>
      <c r="DP425" s="125">
        <f t="shared" si="106"/>
        <v>0</v>
      </c>
      <c r="DQ425" s="126">
        <f t="shared" si="107"/>
        <v>0</v>
      </c>
    </row>
    <row r="426" spans="1:121" x14ac:dyDescent="0.2">
      <c r="A426" s="111">
        <f t="shared" si="93"/>
        <v>0</v>
      </c>
      <c r="B426" s="111">
        <f t="shared" si="94"/>
        <v>0</v>
      </c>
      <c r="C426" s="112">
        <f>+('Copy &amp; Paste Roster Report Here'!$P423-'Copy &amp; Paste Roster Report Here'!$O423)/30</f>
        <v>0</v>
      </c>
      <c r="D426" s="112">
        <f>+('Copy &amp; Paste Roster Report Here'!$P423-'Copy &amp; Paste Roster Report Here'!$O423)</f>
        <v>0</v>
      </c>
      <c r="E426" s="111">
        <f>'Copy &amp; Paste Roster Report Here'!N423</f>
        <v>0</v>
      </c>
      <c r="F426" s="111" t="str">
        <f t="shared" si="95"/>
        <v>N</v>
      </c>
      <c r="G426" s="111">
        <f>'Copy &amp; Paste Roster Report Here'!R423</f>
        <v>0</v>
      </c>
      <c r="H426" s="113">
        <f t="shared" si="96"/>
        <v>0</v>
      </c>
      <c r="I426" s="112">
        <f>IF(F426="N",$F$5-'Copy &amp; Paste Roster Report Here'!O423,+'Copy &amp; Paste Roster Report Here'!Q423-'Copy &amp; Paste Roster Report Here'!O423)</f>
        <v>0</v>
      </c>
      <c r="J426" s="114">
        <f t="shared" si="97"/>
        <v>0</v>
      </c>
      <c r="K426" s="114">
        <f t="shared" si="98"/>
        <v>0</v>
      </c>
      <c r="L426" s="115">
        <f>'Copy &amp; Paste Roster Report Here'!F423</f>
        <v>0</v>
      </c>
      <c r="M426" s="116">
        <f t="shared" si="99"/>
        <v>0</v>
      </c>
      <c r="N426" s="117">
        <f>IF('Copy &amp; Paste Roster Report Here'!$A423='Analytical Tests'!N$7,IF($F426="Y",+$H426*N$6,0),0)</f>
        <v>0</v>
      </c>
      <c r="O426" s="117">
        <f>IF('Copy &amp; Paste Roster Report Here'!$A423='Analytical Tests'!O$7,IF($F426="Y",+$H426*O$6,0),0)</f>
        <v>0</v>
      </c>
      <c r="P426" s="117">
        <f>IF('Copy &amp; Paste Roster Report Here'!$A423='Analytical Tests'!P$7,IF($F426="Y",+$H426*P$6,0),0)</f>
        <v>0</v>
      </c>
      <c r="Q426" s="117">
        <f>IF('Copy &amp; Paste Roster Report Here'!$A423='Analytical Tests'!Q$7,IF($F426="Y",+$H426*Q$6,0),0)</f>
        <v>0</v>
      </c>
      <c r="R426" s="117">
        <f>IF('Copy &amp; Paste Roster Report Here'!$A423='Analytical Tests'!R$7,IF($F426="Y",+$H426*R$6,0),0)</f>
        <v>0</v>
      </c>
      <c r="S426" s="117">
        <f>IF('Copy &amp; Paste Roster Report Here'!$A423='Analytical Tests'!S$7,IF($F426="Y",+$H426*S$6,0),0)</f>
        <v>0</v>
      </c>
      <c r="T426" s="117">
        <f>IF('Copy &amp; Paste Roster Report Here'!$A423='Analytical Tests'!T$7,IF($F426="Y",+$H426*T$6,0),0)</f>
        <v>0</v>
      </c>
      <c r="U426" s="117">
        <f>IF('Copy &amp; Paste Roster Report Here'!$A423='Analytical Tests'!U$7,IF($F426="Y",+$H426*U$6,0),0)</f>
        <v>0</v>
      </c>
      <c r="V426" s="117">
        <f>IF('Copy &amp; Paste Roster Report Here'!$A423='Analytical Tests'!V$7,IF($F426="Y",+$H426*V$6,0),0)</f>
        <v>0</v>
      </c>
      <c r="W426" s="117">
        <f>IF('Copy &amp; Paste Roster Report Here'!$A423='Analytical Tests'!W$7,IF($F426="Y",+$H426*W$6,0),0)</f>
        <v>0</v>
      </c>
      <c r="X426" s="117">
        <f>IF('Copy &amp; Paste Roster Report Here'!$A423='Analytical Tests'!X$7,IF($F426="Y",+$H426*X$6,0),0)</f>
        <v>0</v>
      </c>
      <c r="Y426" s="117" t="b">
        <f>IF('Copy &amp; Paste Roster Report Here'!$A423='Analytical Tests'!Y$7,IF($F426="N",IF($J426&gt;=$C426,Y$6,+($I426/$D426)*Y$6),0))</f>
        <v>0</v>
      </c>
      <c r="Z426" s="117" t="b">
        <f>IF('Copy &amp; Paste Roster Report Here'!$A423='Analytical Tests'!Z$7,IF($F426="N",IF($J426&gt;=$C426,Z$6,+($I426/$D426)*Z$6),0))</f>
        <v>0</v>
      </c>
      <c r="AA426" s="117" t="b">
        <f>IF('Copy &amp; Paste Roster Report Here'!$A423='Analytical Tests'!AA$7,IF($F426="N",IF($J426&gt;=$C426,AA$6,+($I426/$D426)*AA$6),0))</f>
        <v>0</v>
      </c>
      <c r="AB426" s="117" t="b">
        <f>IF('Copy &amp; Paste Roster Report Here'!$A423='Analytical Tests'!AB$7,IF($F426="N",IF($J426&gt;=$C426,AB$6,+($I426/$D426)*AB$6),0))</f>
        <v>0</v>
      </c>
      <c r="AC426" s="117" t="b">
        <f>IF('Copy &amp; Paste Roster Report Here'!$A423='Analytical Tests'!AC$7,IF($F426="N",IF($J426&gt;=$C426,AC$6,+($I426/$D426)*AC$6),0))</f>
        <v>0</v>
      </c>
      <c r="AD426" s="117" t="b">
        <f>IF('Copy &amp; Paste Roster Report Here'!$A423='Analytical Tests'!AD$7,IF($F426="N",IF($J426&gt;=$C426,AD$6,+($I426/$D426)*AD$6),0))</f>
        <v>0</v>
      </c>
      <c r="AE426" s="117" t="b">
        <f>IF('Copy &amp; Paste Roster Report Here'!$A423='Analytical Tests'!AE$7,IF($F426="N",IF($J426&gt;=$C426,AE$6,+($I426/$D426)*AE$6),0))</f>
        <v>0</v>
      </c>
      <c r="AF426" s="117" t="b">
        <f>IF('Copy &amp; Paste Roster Report Here'!$A423='Analytical Tests'!AF$7,IF($F426="N",IF($J426&gt;=$C426,AF$6,+($I426/$D426)*AF$6),0))</f>
        <v>0</v>
      </c>
      <c r="AG426" s="117" t="b">
        <f>IF('Copy &amp; Paste Roster Report Here'!$A423='Analytical Tests'!AG$7,IF($F426="N",IF($J426&gt;=$C426,AG$6,+($I426/$D426)*AG$6),0))</f>
        <v>0</v>
      </c>
      <c r="AH426" s="117" t="b">
        <f>IF('Copy &amp; Paste Roster Report Here'!$A423='Analytical Tests'!AH$7,IF($F426="N",IF($J426&gt;=$C426,AH$6,+($I426/$D426)*AH$6),0))</f>
        <v>0</v>
      </c>
      <c r="AI426" s="117" t="b">
        <f>IF('Copy &amp; Paste Roster Report Here'!$A423='Analytical Tests'!AI$7,IF($F426="N",IF($J426&gt;=$C426,AI$6,+($I426/$D426)*AI$6),0))</f>
        <v>0</v>
      </c>
      <c r="AJ426" s="79"/>
      <c r="AK426" s="118">
        <f>IF('Copy &amp; Paste Roster Report Here'!$A423=AK$7,IF('Copy &amp; Paste Roster Report Here'!$M423="FT",1,0),0)</f>
        <v>0</v>
      </c>
      <c r="AL426" s="118">
        <f>IF('Copy &amp; Paste Roster Report Here'!$A423=AL$7,IF('Copy &amp; Paste Roster Report Here'!$M423="FT",1,0),0)</f>
        <v>0</v>
      </c>
      <c r="AM426" s="118">
        <f>IF('Copy &amp; Paste Roster Report Here'!$A423=AM$7,IF('Copy &amp; Paste Roster Report Here'!$M423="FT",1,0),0)</f>
        <v>0</v>
      </c>
      <c r="AN426" s="118">
        <f>IF('Copy &amp; Paste Roster Report Here'!$A423=AN$7,IF('Copy &amp; Paste Roster Report Here'!$M423="FT",1,0),0)</f>
        <v>0</v>
      </c>
      <c r="AO426" s="118">
        <f>IF('Copy &amp; Paste Roster Report Here'!$A423=AO$7,IF('Copy &amp; Paste Roster Report Here'!$M423="FT",1,0),0)</f>
        <v>0</v>
      </c>
      <c r="AP426" s="118">
        <f>IF('Copy &amp; Paste Roster Report Here'!$A423=AP$7,IF('Copy &amp; Paste Roster Report Here'!$M423="FT",1,0),0)</f>
        <v>0</v>
      </c>
      <c r="AQ426" s="118">
        <f>IF('Copy &amp; Paste Roster Report Here'!$A423=AQ$7,IF('Copy &amp; Paste Roster Report Here'!$M423="FT",1,0),0)</f>
        <v>0</v>
      </c>
      <c r="AR426" s="118">
        <f>IF('Copy &amp; Paste Roster Report Here'!$A423=AR$7,IF('Copy &amp; Paste Roster Report Here'!$M423="FT",1,0),0)</f>
        <v>0</v>
      </c>
      <c r="AS426" s="118">
        <f>IF('Copy &amp; Paste Roster Report Here'!$A423=AS$7,IF('Copy &amp; Paste Roster Report Here'!$M423="FT",1,0),0)</f>
        <v>0</v>
      </c>
      <c r="AT426" s="118">
        <f>IF('Copy &amp; Paste Roster Report Here'!$A423=AT$7,IF('Copy &amp; Paste Roster Report Here'!$M423="FT",1,0),0)</f>
        <v>0</v>
      </c>
      <c r="AU426" s="118">
        <f>IF('Copy &amp; Paste Roster Report Here'!$A423=AU$7,IF('Copy &amp; Paste Roster Report Here'!$M423="FT",1,0),0)</f>
        <v>0</v>
      </c>
      <c r="AV426" s="73">
        <f t="shared" si="100"/>
        <v>0</v>
      </c>
      <c r="AW426" s="119">
        <f>IF('Copy &amp; Paste Roster Report Here'!$A423=AW$7,IF('Copy &amp; Paste Roster Report Here'!$M423="HT",1,0),0)</f>
        <v>0</v>
      </c>
      <c r="AX426" s="119">
        <f>IF('Copy &amp; Paste Roster Report Here'!$A423=AX$7,IF('Copy &amp; Paste Roster Report Here'!$M423="HT",1,0),0)</f>
        <v>0</v>
      </c>
      <c r="AY426" s="119">
        <f>IF('Copy &amp; Paste Roster Report Here'!$A423=AY$7,IF('Copy &amp; Paste Roster Report Here'!$M423="HT",1,0),0)</f>
        <v>0</v>
      </c>
      <c r="AZ426" s="119">
        <f>IF('Copy &amp; Paste Roster Report Here'!$A423=AZ$7,IF('Copy &amp; Paste Roster Report Here'!$M423="HT",1,0),0)</f>
        <v>0</v>
      </c>
      <c r="BA426" s="119">
        <f>IF('Copy &amp; Paste Roster Report Here'!$A423=BA$7,IF('Copy &amp; Paste Roster Report Here'!$M423="HT",1,0),0)</f>
        <v>0</v>
      </c>
      <c r="BB426" s="119">
        <f>IF('Copy &amp; Paste Roster Report Here'!$A423=BB$7,IF('Copy &amp; Paste Roster Report Here'!$M423="HT",1,0),0)</f>
        <v>0</v>
      </c>
      <c r="BC426" s="119">
        <f>IF('Copy &amp; Paste Roster Report Here'!$A423=BC$7,IF('Copy &amp; Paste Roster Report Here'!$M423="HT",1,0),0)</f>
        <v>0</v>
      </c>
      <c r="BD426" s="119">
        <f>IF('Copy &amp; Paste Roster Report Here'!$A423=BD$7,IF('Copy &amp; Paste Roster Report Here'!$M423="HT",1,0),0)</f>
        <v>0</v>
      </c>
      <c r="BE426" s="119">
        <f>IF('Copy &amp; Paste Roster Report Here'!$A423=BE$7,IF('Copy &amp; Paste Roster Report Here'!$M423="HT",1,0),0)</f>
        <v>0</v>
      </c>
      <c r="BF426" s="119">
        <f>IF('Copy &amp; Paste Roster Report Here'!$A423=BF$7,IF('Copy &amp; Paste Roster Report Here'!$M423="HT",1,0),0)</f>
        <v>0</v>
      </c>
      <c r="BG426" s="119">
        <f>IF('Copy &amp; Paste Roster Report Here'!$A423=BG$7,IF('Copy &amp; Paste Roster Report Here'!$M423="HT",1,0),0)</f>
        <v>0</v>
      </c>
      <c r="BH426" s="73">
        <f t="shared" si="101"/>
        <v>0</v>
      </c>
      <c r="BI426" s="120">
        <f>IF('Copy &amp; Paste Roster Report Here'!$A423=BI$7,IF('Copy &amp; Paste Roster Report Here'!$M423="MT",1,0),0)</f>
        <v>0</v>
      </c>
      <c r="BJ426" s="120">
        <f>IF('Copy &amp; Paste Roster Report Here'!$A423=BJ$7,IF('Copy &amp; Paste Roster Report Here'!$M423="MT",1,0),0)</f>
        <v>0</v>
      </c>
      <c r="BK426" s="120">
        <f>IF('Copy &amp; Paste Roster Report Here'!$A423=BK$7,IF('Copy &amp; Paste Roster Report Here'!$M423="MT",1,0),0)</f>
        <v>0</v>
      </c>
      <c r="BL426" s="120">
        <f>IF('Copy &amp; Paste Roster Report Here'!$A423=BL$7,IF('Copy &amp; Paste Roster Report Here'!$M423="MT",1,0),0)</f>
        <v>0</v>
      </c>
      <c r="BM426" s="120">
        <f>IF('Copy &amp; Paste Roster Report Here'!$A423=BM$7,IF('Copy &amp; Paste Roster Report Here'!$M423="MT",1,0),0)</f>
        <v>0</v>
      </c>
      <c r="BN426" s="120">
        <f>IF('Copy &amp; Paste Roster Report Here'!$A423=BN$7,IF('Copy &amp; Paste Roster Report Here'!$M423="MT",1,0),0)</f>
        <v>0</v>
      </c>
      <c r="BO426" s="120">
        <f>IF('Copy &amp; Paste Roster Report Here'!$A423=BO$7,IF('Copy &amp; Paste Roster Report Here'!$M423="MT",1,0),0)</f>
        <v>0</v>
      </c>
      <c r="BP426" s="120">
        <f>IF('Copy &amp; Paste Roster Report Here'!$A423=BP$7,IF('Copy &amp; Paste Roster Report Here'!$M423="MT",1,0),0)</f>
        <v>0</v>
      </c>
      <c r="BQ426" s="120">
        <f>IF('Copy &amp; Paste Roster Report Here'!$A423=BQ$7,IF('Copy &amp; Paste Roster Report Here'!$M423="MT",1,0),0)</f>
        <v>0</v>
      </c>
      <c r="BR426" s="120">
        <f>IF('Copy &amp; Paste Roster Report Here'!$A423=BR$7,IF('Copy &amp; Paste Roster Report Here'!$M423="MT",1,0),0)</f>
        <v>0</v>
      </c>
      <c r="BS426" s="120">
        <f>IF('Copy &amp; Paste Roster Report Here'!$A423=BS$7,IF('Copy &amp; Paste Roster Report Here'!$M423="MT",1,0),0)</f>
        <v>0</v>
      </c>
      <c r="BT426" s="73">
        <f t="shared" si="102"/>
        <v>0</v>
      </c>
      <c r="BU426" s="121">
        <f>IF('Copy &amp; Paste Roster Report Here'!$A423=BU$7,IF('Copy &amp; Paste Roster Report Here'!$M423="fy",1,0),0)</f>
        <v>0</v>
      </c>
      <c r="BV426" s="121">
        <f>IF('Copy &amp; Paste Roster Report Here'!$A423=BV$7,IF('Copy &amp; Paste Roster Report Here'!$M423="fy",1,0),0)</f>
        <v>0</v>
      </c>
      <c r="BW426" s="121">
        <f>IF('Copy &amp; Paste Roster Report Here'!$A423=BW$7,IF('Copy &amp; Paste Roster Report Here'!$M423="fy",1,0),0)</f>
        <v>0</v>
      </c>
      <c r="BX426" s="121">
        <f>IF('Copy &amp; Paste Roster Report Here'!$A423=BX$7,IF('Copy &amp; Paste Roster Report Here'!$M423="fy",1,0),0)</f>
        <v>0</v>
      </c>
      <c r="BY426" s="121">
        <f>IF('Copy &amp; Paste Roster Report Here'!$A423=BY$7,IF('Copy &amp; Paste Roster Report Here'!$M423="fy",1,0),0)</f>
        <v>0</v>
      </c>
      <c r="BZ426" s="121">
        <f>IF('Copy &amp; Paste Roster Report Here'!$A423=BZ$7,IF('Copy &amp; Paste Roster Report Here'!$M423="fy",1,0),0)</f>
        <v>0</v>
      </c>
      <c r="CA426" s="121">
        <f>IF('Copy &amp; Paste Roster Report Here'!$A423=CA$7,IF('Copy &amp; Paste Roster Report Here'!$M423="fy",1,0),0)</f>
        <v>0</v>
      </c>
      <c r="CB426" s="121">
        <f>IF('Copy &amp; Paste Roster Report Here'!$A423=CB$7,IF('Copy &amp; Paste Roster Report Here'!$M423="fy",1,0),0)</f>
        <v>0</v>
      </c>
      <c r="CC426" s="121">
        <f>IF('Copy &amp; Paste Roster Report Here'!$A423=CC$7,IF('Copy &amp; Paste Roster Report Here'!$M423="fy",1,0),0)</f>
        <v>0</v>
      </c>
      <c r="CD426" s="121">
        <f>IF('Copy &amp; Paste Roster Report Here'!$A423=CD$7,IF('Copy &amp; Paste Roster Report Here'!$M423="fy",1,0),0)</f>
        <v>0</v>
      </c>
      <c r="CE426" s="121">
        <f>IF('Copy &amp; Paste Roster Report Here'!$A423=CE$7,IF('Copy &amp; Paste Roster Report Here'!$M423="fy",1,0),0)</f>
        <v>0</v>
      </c>
      <c r="CF426" s="73">
        <f t="shared" si="103"/>
        <v>0</v>
      </c>
      <c r="CG426" s="122">
        <f>IF('Copy &amp; Paste Roster Report Here'!$A423=CG$7,IF('Copy &amp; Paste Roster Report Here'!$M423="RH",1,0),0)</f>
        <v>0</v>
      </c>
      <c r="CH426" s="122">
        <f>IF('Copy &amp; Paste Roster Report Here'!$A423=CH$7,IF('Copy &amp; Paste Roster Report Here'!$M423="RH",1,0),0)</f>
        <v>0</v>
      </c>
      <c r="CI426" s="122">
        <f>IF('Copy &amp; Paste Roster Report Here'!$A423=CI$7,IF('Copy &amp; Paste Roster Report Here'!$M423="RH",1,0),0)</f>
        <v>0</v>
      </c>
      <c r="CJ426" s="122">
        <f>IF('Copy &amp; Paste Roster Report Here'!$A423=CJ$7,IF('Copy &amp; Paste Roster Report Here'!$M423="RH",1,0),0)</f>
        <v>0</v>
      </c>
      <c r="CK426" s="122">
        <f>IF('Copy &amp; Paste Roster Report Here'!$A423=CK$7,IF('Copy &amp; Paste Roster Report Here'!$M423="RH",1,0),0)</f>
        <v>0</v>
      </c>
      <c r="CL426" s="122">
        <f>IF('Copy &amp; Paste Roster Report Here'!$A423=CL$7,IF('Copy &amp; Paste Roster Report Here'!$M423="RH",1,0),0)</f>
        <v>0</v>
      </c>
      <c r="CM426" s="122">
        <f>IF('Copy &amp; Paste Roster Report Here'!$A423=CM$7,IF('Copy &amp; Paste Roster Report Here'!$M423="RH",1,0),0)</f>
        <v>0</v>
      </c>
      <c r="CN426" s="122">
        <f>IF('Copy &amp; Paste Roster Report Here'!$A423=CN$7,IF('Copy &amp; Paste Roster Report Here'!$M423="RH",1,0),0)</f>
        <v>0</v>
      </c>
      <c r="CO426" s="122">
        <f>IF('Copy &amp; Paste Roster Report Here'!$A423=CO$7,IF('Copy &amp; Paste Roster Report Here'!$M423="RH",1,0),0)</f>
        <v>0</v>
      </c>
      <c r="CP426" s="122">
        <f>IF('Copy &amp; Paste Roster Report Here'!$A423=CP$7,IF('Copy &amp; Paste Roster Report Here'!$M423="RH",1,0),0)</f>
        <v>0</v>
      </c>
      <c r="CQ426" s="122">
        <f>IF('Copy &amp; Paste Roster Report Here'!$A423=CQ$7,IF('Copy &amp; Paste Roster Report Here'!$M423="RH",1,0),0)</f>
        <v>0</v>
      </c>
      <c r="CR426" s="73">
        <f t="shared" si="104"/>
        <v>0</v>
      </c>
      <c r="CS426" s="123">
        <f>IF('Copy &amp; Paste Roster Report Here'!$A423=CS$7,IF('Copy &amp; Paste Roster Report Here'!$M423="QT",1,0),0)</f>
        <v>0</v>
      </c>
      <c r="CT426" s="123">
        <f>IF('Copy &amp; Paste Roster Report Here'!$A423=CT$7,IF('Copy &amp; Paste Roster Report Here'!$M423="QT",1,0),0)</f>
        <v>0</v>
      </c>
      <c r="CU426" s="123">
        <f>IF('Copy &amp; Paste Roster Report Here'!$A423=CU$7,IF('Copy &amp; Paste Roster Report Here'!$M423="QT",1,0),0)</f>
        <v>0</v>
      </c>
      <c r="CV426" s="123">
        <f>IF('Copy &amp; Paste Roster Report Here'!$A423=CV$7,IF('Copy &amp; Paste Roster Report Here'!$M423="QT",1,0),0)</f>
        <v>0</v>
      </c>
      <c r="CW426" s="123">
        <f>IF('Copy &amp; Paste Roster Report Here'!$A423=CW$7,IF('Copy &amp; Paste Roster Report Here'!$M423="QT",1,0),0)</f>
        <v>0</v>
      </c>
      <c r="CX426" s="123">
        <f>IF('Copy &amp; Paste Roster Report Here'!$A423=CX$7,IF('Copy &amp; Paste Roster Report Here'!$M423="QT",1,0),0)</f>
        <v>0</v>
      </c>
      <c r="CY426" s="123">
        <f>IF('Copy &amp; Paste Roster Report Here'!$A423=CY$7,IF('Copy &amp; Paste Roster Report Here'!$M423="QT",1,0),0)</f>
        <v>0</v>
      </c>
      <c r="CZ426" s="123">
        <f>IF('Copy &amp; Paste Roster Report Here'!$A423=CZ$7,IF('Copy &amp; Paste Roster Report Here'!$M423="QT",1,0),0)</f>
        <v>0</v>
      </c>
      <c r="DA426" s="123">
        <f>IF('Copy &amp; Paste Roster Report Here'!$A423=DA$7,IF('Copy &amp; Paste Roster Report Here'!$M423="QT",1,0),0)</f>
        <v>0</v>
      </c>
      <c r="DB426" s="123">
        <f>IF('Copy &amp; Paste Roster Report Here'!$A423=DB$7,IF('Copy &amp; Paste Roster Report Here'!$M423="QT",1,0),0)</f>
        <v>0</v>
      </c>
      <c r="DC426" s="123">
        <f>IF('Copy &amp; Paste Roster Report Here'!$A423=DC$7,IF('Copy &amp; Paste Roster Report Here'!$M423="QT",1,0),0)</f>
        <v>0</v>
      </c>
      <c r="DD426" s="73">
        <f t="shared" si="105"/>
        <v>0</v>
      </c>
      <c r="DE426" s="124">
        <f>IF('Copy &amp; Paste Roster Report Here'!$A423=DE$7,IF('Copy &amp; Paste Roster Report Here'!$M423="xxxxxxxxxxx",1,0),0)</f>
        <v>0</v>
      </c>
      <c r="DF426" s="124">
        <f>IF('Copy &amp; Paste Roster Report Here'!$A423=DF$7,IF('Copy &amp; Paste Roster Report Here'!$M423="xxxxxxxxxxx",1,0),0)</f>
        <v>0</v>
      </c>
      <c r="DG426" s="124">
        <f>IF('Copy &amp; Paste Roster Report Here'!$A423=DG$7,IF('Copy &amp; Paste Roster Report Here'!$M423="xxxxxxxxxxx",1,0),0)</f>
        <v>0</v>
      </c>
      <c r="DH426" s="124">
        <f>IF('Copy &amp; Paste Roster Report Here'!$A423=DH$7,IF('Copy &amp; Paste Roster Report Here'!$M423="xxxxxxxxxxx",1,0),0)</f>
        <v>0</v>
      </c>
      <c r="DI426" s="124">
        <f>IF('Copy &amp; Paste Roster Report Here'!$A423=DI$7,IF('Copy &amp; Paste Roster Report Here'!$M423="xxxxxxxxxxx",1,0),0)</f>
        <v>0</v>
      </c>
      <c r="DJ426" s="124">
        <f>IF('Copy &amp; Paste Roster Report Here'!$A423=DJ$7,IF('Copy &amp; Paste Roster Report Here'!$M423="xxxxxxxxxxx",1,0),0)</f>
        <v>0</v>
      </c>
      <c r="DK426" s="124">
        <f>IF('Copy &amp; Paste Roster Report Here'!$A423=DK$7,IF('Copy &amp; Paste Roster Report Here'!$M423="xxxxxxxxxxx",1,0),0)</f>
        <v>0</v>
      </c>
      <c r="DL426" s="124">
        <f>IF('Copy &amp; Paste Roster Report Here'!$A423=DL$7,IF('Copy &amp; Paste Roster Report Here'!$M423="xxxxxxxxxxx",1,0),0)</f>
        <v>0</v>
      </c>
      <c r="DM426" s="124">
        <f>IF('Copy &amp; Paste Roster Report Here'!$A423=DM$7,IF('Copy &amp; Paste Roster Report Here'!$M423="xxxxxxxxxxx",1,0),0)</f>
        <v>0</v>
      </c>
      <c r="DN426" s="124">
        <f>IF('Copy &amp; Paste Roster Report Here'!$A423=DN$7,IF('Copy &amp; Paste Roster Report Here'!$M423="xxxxxxxxxxx",1,0),0)</f>
        <v>0</v>
      </c>
      <c r="DO426" s="124">
        <f>IF('Copy &amp; Paste Roster Report Here'!$A423=DO$7,IF('Copy &amp; Paste Roster Report Here'!$M423="xxxxxxxxxxx",1,0),0)</f>
        <v>0</v>
      </c>
      <c r="DP426" s="125">
        <f t="shared" si="106"/>
        <v>0</v>
      </c>
      <c r="DQ426" s="126">
        <f t="shared" si="107"/>
        <v>0</v>
      </c>
    </row>
    <row r="427" spans="1:121" x14ac:dyDescent="0.2">
      <c r="A427" s="111">
        <f t="shared" si="93"/>
        <v>0</v>
      </c>
      <c r="B427" s="111">
        <f t="shared" si="94"/>
        <v>0</v>
      </c>
      <c r="C427" s="112">
        <f>+('Copy &amp; Paste Roster Report Here'!$P424-'Copy &amp; Paste Roster Report Here'!$O424)/30</f>
        <v>0</v>
      </c>
      <c r="D427" s="112">
        <f>+('Copy &amp; Paste Roster Report Here'!$P424-'Copy &amp; Paste Roster Report Here'!$O424)</f>
        <v>0</v>
      </c>
      <c r="E427" s="111">
        <f>'Copy &amp; Paste Roster Report Here'!N424</f>
        <v>0</v>
      </c>
      <c r="F427" s="111" t="str">
        <f t="shared" si="95"/>
        <v>N</v>
      </c>
      <c r="G427" s="111">
        <f>'Copy &amp; Paste Roster Report Here'!R424</f>
        <v>0</v>
      </c>
      <c r="H427" s="113">
        <f t="shared" si="96"/>
        <v>0</v>
      </c>
      <c r="I427" s="112">
        <f>IF(F427="N",$F$5-'Copy &amp; Paste Roster Report Here'!O424,+'Copy &amp; Paste Roster Report Here'!Q424-'Copy &amp; Paste Roster Report Here'!O424)</f>
        <v>0</v>
      </c>
      <c r="J427" s="114">
        <f t="shared" si="97"/>
        <v>0</v>
      </c>
      <c r="K427" s="114">
        <f t="shared" si="98"/>
        <v>0</v>
      </c>
      <c r="L427" s="115">
        <f>'Copy &amp; Paste Roster Report Here'!F424</f>
        <v>0</v>
      </c>
      <c r="M427" s="116">
        <f t="shared" si="99"/>
        <v>0</v>
      </c>
      <c r="N427" s="117">
        <f>IF('Copy &amp; Paste Roster Report Here'!$A424='Analytical Tests'!N$7,IF($F427="Y",+$H427*N$6,0),0)</f>
        <v>0</v>
      </c>
      <c r="O427" s="117">
        <f>IF('Copy &amp; Paste Roster Report Here'!$A424='Analytical Tests'!O$7,IF($F427="Y",+$H427*O$6,0),0)</f>
        <v>0</v>
      </c>
      <c r="P427" s="117">
        <f>IF('Copy &amp; Paste Roster Report Here'!$A424='Analytical Tests'!P$7,IF($F427="Y",+$H427*P$6,0),0)</f>
        <v>0</v>
      </c>
      <c r="Q427" s="117">
        <f>IF('Copy &amp; Paste Roster Report Here'!$A424='Analytical Tests'!Q$7,IF($F427="Y",+$H427*Q$6,0),0)</f>
        <v>0</v>
      </c>
      <c r="R427" s="117">
        <f>IF('Copy &amp; Paste Roster Report Here'!$A424='Analytical Tests'!R$7,IF($F427="Y",+$H427*R$6,0),0)</f>
        <v>0</v>
      </c>
      <c r="S427" s="117">
        <f>IF('Copy &amp; Paste Roster Report Here'!$A424='Analytical Tests'!S$7,IF($F427="Y",+$H427*S$6,0),0)</f>
        <v>0</v>
      </c>
      <c r="T427" s="117">
        <f>IF('Copy &amp; Paste Roster Report Here'!$A424='Analytical Tests'!T$7,IF($F427="Y",+$H427*T$6,0),0)</f>
        <v>0</v>
      </c>
      <c r="U427" s="117">
        <f>IF('Copy &amp; Paste Roster Report Here'!$A424='Analytical Tests'!U$7,IF($F427="Y",+$H427*U$6,0),0)</f>
        <v>0</v>
      </c>
      <c r="V427" s="117">
        <f>IF('Copy &amp; Paste Roster Report Here'!$A424='Analytical Tests'!V$7,IF($F427="Y",+$H427*V$6,0),0)</f>
        <v>0</v>
      </c>
      <c r="W427" s="117">
        <f>IF('Copy &amp; Paste Roster Report Here'!$A424='Analytical Tests'!W$7,IF($F427="Y",+$H427*W$6,0),0)</f>
        <v>0</v>
      </c>
      <c r="X427" s="117">
        <f>IF('Copy &amp; Paste Roster Report Here'!$A424='Analytical Tests'!X$7,IF($F427="Y",+$H427*X$6,0),0)</f>
        <v>0</v>
      </c>
      <c r="Y427" s="117" t="b">
        <f>IF('Copy &amp; Paste Roster Report Here'!$A424='Analytical Tests'!Y$7,IF($F427="N",IF($J427&gt;=$C427,Y$6,+($I427/$D427)*Y$6),0))</f>
        <v>0</v>
      </c>
      <c r="Z427" s="117" t="b">
        <f>IF('Copy &amp; Paste Roster Report Here'!$A424='Analytical Tests'!Z$7,IF($F427="N",IF($J427&gt;=$C427,Z$6,+($I427/$D427)*Z$6),0))</f>
        <v>0</v>
      </c>
      <c r="AA427" s="117" t="b">
        <f>IF('Copy &amp; Paste Roster Report Here'!$A424='Analytical Tests'!AA$7,IF($F427="N",IF($J427&gt;=$C427,AA$6,+($I427/$D427)*AA$6),0))</f>
        <v>0</v>
      </c>
      <c r="AB427" s="117" t="b">
        <f>IF('Copy &amp; Paste Roster Report Here'!$A424='Analytical Tests'!AB$7,IF($F427="N",IF($J427&gt;=$C427,AB$6,+($I427/$D427)*AB$6),0))</f>
        <v>0</v>
      </c>
      <c r="AC427" s="117" t="b">
        <f>IF('Copy &amp; Paste Roster Report Here'!$A424='Analytical Tests'!AC$7,IF($F427="N",IF($J427&gt;=$C427,AC$6,+($I427/$D427)*AC$6),0))</f>
        <v>0</v>
      </c>
      <c r="AD427" s="117" t="b">
        <f>IF('Copy &amp; Paste Roster Report Here'!$A424='Analytical Tests'!AD$7,IF($F427="N",IF($J427&gt;=$C427,AD$6,+($I427/$D427)*AD$6),0))</f>
        <v>0</v>
      </c>
      <c r="AE427" s="117" t="b">
        <f>IF('Copy &amp; Paste Roster Report Here'!$A424='Analytical Tests'!AE$7,IF($F427="N",IF($J427&gt;=$C427,AE$6,+($I427/$D427)*AE$6),0))</f>
        <v>0</v>
      </c>
      <c r="AF427" s="117" t="b">
        <f>IF('Copy &amp; Paste Roster Report Here'!$A424='Analytical Tests'!AF$7,IF($F427="N",IF($J427&gt;=$C427,AF$6,+($I427/$D427)*AF$6),0))</f>
        <v>0</v>
      </c>
      <c r="AG427" s="117" t="b">
        <f>IF('Copy &amp; Paste Roster Report Here'!$A424='Analytical Tests'!AG$7,IF($F427="N",IF($J427&gt;=$C427,AG$6,+($I427/$D427)*AG$6),0))</f>
        <v>0</v>
      </c>
      <c r="AH427" s="117" t="b">
        <f>IF('Copy &amp; Paste Roster Report Here'!$A424='Analytical Tests'!AH$7,IF($F427="N",IF($J427&gt;=$C427,AH$6,+($I427/$D427)*AH$6),0))</f>
        <v>0</v>
      </c>
      <c r="AI427" s="117" t="b">
        <f>IF('Copy &amp; Paste Roster Report Here'!$A424='Analytical Tests'!AI$7,IF($F427="N",IF($J427&gt;=$C427,AI$6,+($I427/$D427)*AI$6),0))</f>
        <v>0</v>
      </c>
      <c r="AJ427" s="79"/>
      <c r="AK427" s="118">
        <f>IF('Copy &amp; Paste Roster Report Here'!$A424=AK$7,IF('Copy &amp; Paste Roster Report Here'!$M424="FT",1,0),0)</f>
        <v>0</v>
      </c>
      <c r="AL427" s="118">
        <f>IF('Copy &amp; Paste Roster Report Here'!$A424=AL$7,IF('Copy &amp; Paste Roster Report Here'!$M424="FT",1,0),0)</f>
        <v>0</v>
      </c>
      <c r="AM427" s="118">
        <f>IF('Copy &amp; Paste Roster Report Here'!$A424=AM$7,IF('Copy &amp; Paste Roster Report Here'!$M424="FT",1,0),0)</f>
        <v>0</v>
      </c>
      <c r="AN427" s="118">
        <f>IF('Copy &amp; Paste Roster Report Here'!$A424=AN$7,IF('Copy &amp; Paste Roster Report Here'!$M424="FT",1,0),0)</f>
        <v>0</v>
      </c>
      <c r="AO427" s="118">
        <f>IF('Copy &amp; Paste Roster Report Here'!$A424=AO$7,IF('Copy &amp; Paste Roster Report Here'!$M424="FT",1,0),0)</f>
        <v>0</v>
      </c>
      <c r="AP427" s="118">
        <f>IF('Copy &amp; Paste Roster Report Here'!$A424=AP$7,IF('Copy &amp; Paste Roster Report Here'!$M424="FT",1,0),0)</f>
        <v>0</v>
      </c>
      <c r="AQ427" s="118">
        <f>IF('Copy &amp; Paste Roster Report Here'!$A424=AQ$7,IF('Copy &amp; Paste Roster Report Here'!$M424="FT",1,0),0)</f>
        <v>0</v>
      </c>
      <c r="AR427" s="118">
        <f>IF('Copy &amp; Paste Roster Report Here'!$A424=AR$7,IF('Copy &amp; Paste Roster Report Here'!$M424="FT",1,0),0)</f>
        <v>0</v>
      </c>
      <c r="AS427" s="118">
        <f>IF('Copy &amp; Paste Roster Report Here'!$A424=AS$7,IF('Copy &amp; Paste Roster Report Here'!$M424="FT",1,0),0)</f>
        <v>0</v>
      </c>
      <c r="AT427" s="118">
        <f>IF('Copy &amp; Paste Roster Report Here'!$A424=AT$7,IF('Copy &amp; Paste Roster Report Here'!$M424="FT",1,0),0)</f>
        <v>0</v>
      </c>
      <c r="AU427" s="118">
        <f>IF('Copy &amp; Paste Roster Report Here'!$A424=AU$7,IF('Copy &amp; Paste Roster Report Here'!$M424="FT",1,0),0)</f>
        <v>0</v>
      </c>
      <c r="AV427" s="73">
        <f t="shared" si="100"/>
        <v>0</v>
      </c>
      <c r="AW427" s="119">
        <f>IF('Copy &amp; Paste Roster Report Here'!$A424=AW$7,IF('Copy &amp; Paste Roster Report Here'!$M424="HT",1,0),0)</f>
        <v>0</v>
      </c>
      <c r="AX427" s="119">
        <f>IF('Copy &amp; Paste Roster Report Here'!$A424=AX$7,IF('Copy &amp; Paste Roster Report Here'!$M424="HT",1,0),0)</f>
        <v>0</v>
      </c>
      <c r="AY427" s="119">
        <f>IF('Copy &amp; Paste Roster Report Here'!$A424=AY$7,IF('Copy &amp; Paste Roster Report Here'!$M424="HT",1,0),0)</f>
        <v>0</v>
      </c>
      <c r="AZ427" s="119">
        <f>IF('Copy &amp; Paste Roster Report Here'!$A424=AZ$7,IF('Copy &amp; Paste Roster Report Here'!$M424="HT",1,0),0)</f>
        <v>0</v>
      </c>
      <c r="BA427" s="119">
        <f>IF('Copy &amp; Paste Roster Report Here'!$A424=BA$7,IF('Copy &amp; Paste Roster Report Here'!$M424="HT",1,0),0)</f>
        <v>0</v>
      </c>
      <c r="BB427" s="119">
        <f>IF('Copy &amp; Paste Roster Report Here'!$A424=BB$7,IF('Copy &amp; Paste Roster Report Here'!$M424="HT",1,0),0)</f>
        <v>0</v>
      </c>
      <c r="BC427" s="119">
        <f>IF('Copy &amp; Paste Roster Report Here'!$A424=BC$7,IF('Copy &amp; Paste Roster Report Here'!$M424="HT",1,0),0)</f>
        <v>0</v>
      </c>
      <c r="BD427" s="119">
        <f>IF('Copy &amp; Paste Roster Report Here'!$A424=BD$7,IF('Copy &amp; Paste Roster Report Here'!$M424="HT",1,0),0)</f>
        <v>0</v>
      </c>
      <c r="BE427" s="119">
        <f>IF('Copy &amp; Paste Roster Report Here'!$A424=BE$7,IF('Copy &amp; Paste Roster Report Here'!$M424="HT",1,0),0)</f>
        <v>0</v>
      </c>
      <c r="BF427" s="119">
        <f>IF('Copy &amp; Paste Roster Report Here'!$A424=BF$7,IF('Copy &amp; Paste Roster Report Here'!$M424="HT",1,0),0)</f>
        <v>0</v>
      </c>
      <c r="BG427" s="119">
        <f>IF('Copy &amp; Paste Roster Report Here'!$A424=BG$7,IF('Copy &amp; Paste Roster Report Here'!$M424="HT",1,0),0)</f>
        <v>0</v>
      </c>
      <c r="BH427" s="73">
        <f t="shared" si="101"/>
        <v>0</v>
      </c>
      <c r="BI427" s="120">
        <f>IF('Copy &amp; Paste Roster Report Here'!$A424=BI$7,IF('Copy &amp; Paste Roster Report Here'!$M424="MT",1,0),0)</f>
        <v>0</v>
      </c>
      <c r="BJ427" s="120">
        <f>IF('Copy &amp; Paste Roster Report Here'!$A424=BJ$7,IF('Copy &amp; Paste Roster Report Here'!$M424="MT",1,0),0)</f>
        <v>0</v>
      </c>
      <c r="BK427" s="120">
        <f>IF('Copy &amp; Paste Roster Report Here'!$A424=BK$7,IF('Copy &amp; Paste Roster Report Here'!$M424="MT",1,0),0)</f>
        <v>0</v>
      </c>
      <c r="BL427" s="120">
        <f>IF('Copy &amp; Paste Roster Report Here'!$A424=BL$7,IF('Copy &amp; Paste Roster Report Here'!$M424="MT",1,0),0)</f>
        <v>0</v>
      </c>
      <c r="BM427" s="120">
        <f>IF('Copy &amp; Paste Roster Report Here'!$A424=BM$7,IF('Copy &amp; Paste Roster Report Here'!$M424="MT",1,0),0)</f>
        <v>0</v>
      </c>
      <c r="BN427" s="120">
        <f>IF('Copy &amp; Paste Roster Report Here'!$A424=BN$7,IF('Copy &amp; Paste Roster Report Here'!$M424="MT",1,0),0)</f>
        <v>0</v>
      </c>
      <c r="BO427" s="120">
        <f>IF('Copy &amp; Paste Roster Report Here'!$A424=BO$7,IF('Copy &amp; Paste Roster Report Here'!$M424="MT",1,0),0)</f>
        <v>0</v>
      </c>
      <c r="BP427" s="120">
        <f>IF('Copy &amp; Paste Roster Report Here'!$A424=BP$7,IF('Copy &amp; Paste Roster Report Here'!$M424="MT",1,0),0)</f>
        <v>0</v>
      </c>
      <c r="BQ427" s="120">
        <f>IF('Copy &amp; Paste Roster Report Here'!$A424=BQ$7,IF('Copy &amp; Paste Roster Report Here'!$M424="MT",1,0),0)</f>
        <v>0</v>
      </c>
      <c r="BR427" s="120">
        <f>IF('Copy &amp; Paste Roster Report Here'!$A424=BR$7,IF('Copy &amp; Paste Roster Report Here'!$M424="MT",1,0),0)</f>
        <v>0</v>
      </c>
      <c r="BS427" s="120">
        <f>IF('Copy &amp; Paste Roster Report Here'!$A424=BS$7,IF('Copy &amp; Paste Roster Report Here'!$M424="MT",1,0),0)</f>
        <v>0</v>
      </c>
      <c r="BT427" s="73">
        <f t="shared" si="102"/>
        <v>0</v>
      </c>
      <c r="BU427" s="121">
        <f>IF('Copy &amp; Paste Roster Report Here'!$A424=BU$7,IF('Copy &amp; Paste Roster Report Here'!$M424="fy",1,0),0)</f>
        <v>0</v>
      </c>
      <c r="BV427" s="121">
        <f>IF('Copy &amp; Paste Roster Report Here'!$A424=BV$7,IF('Copy &amp; Paste Roster Report Here'!$M424="fy",1,0),0)</f>
        <v>0</v>
      </c>
      <c r="BW427" s="121">
        <f>IF('Copy &amp; Paste Roster Report Here'!$A424=BW$7,IF('Copy &amp; Paste Roster Report Here'!$M424="fy",1,0),0)</f>
        <v>0</v>
      </c>
      <c r="BX427" s="121">
        <f>IF('Copy &amp; Paste Roster Report Here'!$A424=BX$7,IF('Copy &amp; Paste Roster Report Here'!$M424="fy",1,0),0)</f>
        <v>0</v>
      </c>
      <c r="BY427" s="121">
        <f>IF('Copy &amp; Paste Roster Report Here'!$A424=BY$7,IF('Copy &amp; Paste Roster Report Here'!$M424="fy",1,0),0)</f>
        <v>0</v>
      </c>
      <c r="BZ427" s="121">
        <f>IF('Copy &amp; Paste Roster Report Here'!$A424=BZ$7,IF('Copy &amp; Paste Roster Report Here'!$M424="fy",1,0),0)</f>
        <v>0</v>
      </c>
      <c r="CA427" s="121">
        <f>IF('Copy &amp; Paste Roster Report Here'!$A424=CA$7,IF('Copy &amp; Paste Roster Report Here'!$M424="fy",1,0),0)</f>
        <v>0</v>
      </c>
      <c r="CB427" s="121">
        <f>IF('Copy &amp; Paste Roster Report Here'!$A424=CB$7,IF('Copy &amp; Paste Roster Report Here'!$M424="fy",1,0),0)</f>
        <v>0</v>
      </c>
      <c r="CC427" s="121">
        <f>IF('Copy &amp; Paste Roster Report Here'!$A424=CC$7,IF('Copy &amp; Paste Roster Report Here'!$M424="fy",1,0),0)</f>
        <v>0</v>
      </c>
      <c r="CD427" s="121">
        <f>IF('Copy &amp; Paste Roster Report Here'!$A424=CD$7,IF('Copy &amp; Paste Roster Report Here'!$M424="fy",1,0),0)</f>
        <v>0</v>
      </c>
      <c r="CE427" s="121">
        <f>IF('Copy &amp; Paste Roster Report Here'!$A424=CE$7,IF('Copy &amp; Paste Roster Report Here'!$M424="fy",1,0),0)</f>
        <v>0</v>
      </c>
      <c r="CF427" s="73">
        <f t="shared" si="103"/>
        <v>0</v>
      </c>
      <c r="CG427" s="122">
        <f>IF('Copy &amp; Paste Roster Report Here'!$A424=CG$7,IF('Copy &amp; Paste Roster Report Here'!$M424="RH",1,0),0)</f>
        <v>0</v>
      </c>
      <c r="CH427" s="122">
        <f>IF('Copy &amp; Paste Roster Report Here'!$A424=CH$7,IF('Copy &amp; Paste Roster Report Here'!$M424="RH",1,0),0)</f>
        <v>0</v>
      </c>
      <c r="CI427" s="122">
        <f>IF('Copy &amp; Paste Roster Report Here'!$A424=CI$7,IF('Copy &amp; Paste Roster Report Here'!$M424="RH",1,0),0)</f>
        <v>0</v>
      </c>
      <c r="CJ427" s="122">
        <f>IF('Copy &amp; Paste Roster Report Here'!$A424=CJ$7,IF('Copy &amp; Paste Roster Report Here'!$M424="RH",1,0),0)</f>
        <v>0</v>
      </c>
      <c r="CK427" s="122">
        <f>IF('Copy &amp; Paste Roster Report Here'!$A424=CK$7,IF('Copy &amp; Paste Roster Report Here'!$M424="RH",1,0),0)</f>
        <v>0</v>
      </c>
      <c r="CL427" s="122">
        <f>IF('Copy &amp; Paste Roster Report Here'!$A424=CL$7,IF('Copy &amp; Paste Roster Report Here'!$M424="RH",1,0),0)</f>
        <v>0</v>
      </c>
      <c r="CM427" s="122">
        <f>IF('Copy &amp; Paste Roster Report Here'!$A424=CM$7,IF('Copy &amp; Paste Roster Report Here'!$M424="RH",1,0),0)</f>
        <v>0</v>
      </c>
      <c r="CN427" s="122">
        <f>IF('Copy &amp; Paste Roster Report Here'!$A424=CN$7,IF('Copy &amp; Paste Roster Report Here'!$M424="RH",1,0),0)</f>
        <v>0</v>
      </c>
      <c r="CO427" s="122">
        <f>IF('Copy &amp; Paste Roster Report Here'!$A424=CO$7,IF('Copy &amp; Paste Roster Report Here'!$M424="RH",1,0),0)</f>
        <v>0</v>
      </c>
      <c r="CP427" s="122">
        <f>IF('Copy &amp; Paste Roster Report Here'!$A424=CP$7,IF('Copy &amp; Paste Roster Report Here'!$M424="RH",1,0),0)</f>
        <v>0</v>
      </c>
      <c r="CQ427" s="122">
        <f>IF('Copy &amp; Paste Roster Report Here'!$A424=CQ$7,IF('Copy &amp; Paste Roster Report Here'!$M424="RH",1,0),0)</f>
        <v>0</v>
      </c>
      <c r="CR427" s="73">
        <f t="shared" si="104"/>
        <v>0</v>
      </c>
      <c r="CS427" s="123">
        <f>IF('Copy &amp; Paste Roster Report Here'!$A424=CS$7,IF('Copy &amp; Paste Roster Report Here'!$M424="QT",1,0),0)</f>
        <v>0</v>
      </c>
      <c r="CT427" s="123">
        <f>IF('Copy &amp; Paste Roster Report Here'!$A424=CT$7,IF('Copy &amp; Paste Roster Report Here'!$M424="QT",1,0),0)</f>
        <v>0</v>
      </c>
      <c r="CU427" s="123">
        <f>IF('Copy &amp; Paste Roster Report Here'!$A424=CU$7,IF('Copy &amp; Paste Roster Report Here'!$M424="QT",1,0),0)</f>
        <v>0</v>
      </c>
      <c r="CV427" s="123">
        <f>IF('Copy &amp; Paste Roster Report Here'!$A424=CV$7,IF('Copy &amp; Paste Roster Report Here'!$M424="QT",1,0),0)</f>
        <v>0</v>
      </c>
      <c r="CW427" s="123">
        <f>IF('Copy &amp; Paste Roster Report Here'!$A424=CW$7,IF('Copy &amp; Paste Roster Report Here'!$M424="QT",1,0),0)</f>
        <v>0</v>
      </c>
      <c r="CX427" s="123">
        <f>IF('Copy &amp; Paste Roster Report Here'!$A424=CX$7,IF('Copy &amp; Paste Roster Report Here'!$M424="QT",1,0),0)</f>
        <v>0</v>
      </c>
      <c r="CY427" s="123">
        <f>IF('Copy &amp; Paste Roster Report Here'!$A424=CY$7,IF('Copy &amp; Paste Roster Report Here'!$M424="QT",1,0),0)</f>
        <v>0</v>
      </c>
      <c r="CZ427" s="123">
        <f>IF('Copy &amp; Paste Roster Report Here'!$A424=CZ$7,IF('Copy &amp; Paste Roster Report Here'!$M424="QT",1,0),0)</f>
        <v>0</v>
      </c>
      <c r="DA427" s="123">
        <f>IF('Copy &amp; Paste Roster Report Here'!$A424=DA$7,IF('Copy &amp; Paste Roster Report Here'!$M424="QT",1,0),0)</f>
        <v>0</v>
      </c>
      <c r="DB427" s="123">
        <f>IF('Copy &amp; Paste Roster Report Here'!$A424=DB$7,IF('Copy &amp; Paste Roster Report Here'!$M424="QT",1,0),0)</f>
        <v>0</v>
      </c>
      <c r="DC427" s="123">
        <f>IF('Copy &amp; Paste Roster Report Here'!$A424=DC$7,IF('Copy &amp; Paste Roster Report Here'!$M424="QT",1,0),0)</f>
        <v>0</v>
      </c>
      <c r="DD427" s="73">
        <f t="shared" si="105"/>
        <v>0</v>
      </c>
      <c r="DE427" s="124">
        <f>IF('Copy &amp; Paste Roster Report Here'!$A424=DE$7,IF('Copy &amp; Paste Roster Report Here'!$M424="xxxxxxxxxxx",1,0),0)</f>
        <v>0</v>
      </c>
      <c r="DF427" s="124">
        <f>IF('Copy &amp; Paste Roster Report Here'!$A424=DF$7,IF('Copy &amp; Paste Roster Report Here'!$M424="xxxxxxxxxxx",1,0),0)</f>
        <v>0</v>
      </c>
      <c r="DG427" s="124">
        <f>IF('Copy &amp; Paste Roster Report Here'!$A424=DG$7,IF('Copy &amp; Paste Roster Report Here'!$M424="xxxxxxxxxxx",1,0),0)</f>
        <v>0</v>
      </c>
      <c r="DH427" s="124">
        <f>IF('Copy &amp; Paste Roster Report Here'!$A424=DH$7,IF('Copy &amp; Paste Roster Report Here'!$M424="xxxxxxxxxxx",1,0),0)</f>
        <v>0</v>
      </c>
      <c r="DI427" s="124">
        <f>IF('Copy &amp; Paste Roster Report Here'!$A424=DI$7,IF('Copy &amp; Paste Roster Report Here'!$M424="xxxxxxxxxxx",1,0),0)</f>
        <v>0</v>
      </c>
      <c r="DJ427" s="124">
        <f>IF('Copy &amp; Paste Roster Report Here'!$A424=DJ$7,IF('Copy &amp; Paste Roster Report Here'!$M424="xxxxxxxxxxx",1,0),0)</f>
        <v>0</v>
      </c>
      <c r="DK427" s="124">
        <f>IF('Copy &amp; Paste Roster Report Here'!$A424=DK$7,IF('Copy &amp; Paste Roster Report Here'!$M424="xxxxxxxxxxx",1,0),0)</f>
        <v>0</v>
      </c>
      <c r="DL427" s="124">
        <f>IF('Copy &amp; Paste Roster Report Here'!$A424=DL$7,IF('Copy &amp; Paste Roster Report Here'!$M424="xxxxxxxxxxx",1,0),0)</f>
        <v>0</v>
      </c>
      <c r="DM427" s="124">
        <f>IF('Copy &amp; Paste Roster Report Here'!$A424=DM$7,IF('Copy &amp; Paste Roster Report Here'!$M424="xxxxxxxxxxx",1,0),0)</f>
        <v>0</v>
      </c>
      <c r="DN427" s="124">
        <f>IF('Copy &amp; Paste Roster Report Here'!$A424=DN$7,IF('Copy &amp; Paste Roster Report Here'!$M424="xxxxxxxxxxx",1,0),0)</f>
        <v>0</v>
      </c>
      <c r="DO427" s="124">
        <f>IF('Copy &amp; Paste Roster Report Here'!$A424=DO$7,IF('Copy &amp; Paste Roster Report Here'!$M424="xxxxxxxxxxx",1,0),0)</f>
        <v>0</v>
      </c>
      <c r="DP427" s="125">
        <f t="shared" si="106"/>
        <v>0</v>
      </c>
      <c r="DQ427" s="126">
        <f t="shared" si="107"/>
        <v>0</v>
      </c>
    </row>
    <row r="428" spans="1:121" x14ac:dyDescent="0.2">
      <c r="A428" s="111">
        <f t="shared" si="93"/>
        <v>0</v>
      </c>
      <c r="B428" s="111">
        <f t="shared" si="94"/>
        <v>0</v>
      </c>
      <c r="C428" s="112">
        <f>+('Copy &amp; Paste Roster Report Here'!$P425-'Copy &amp; Paste Roster Report Here'!$O425)/30</f>
        <v>0</v>
      </c>
      <c r="D428" s="112">
        <f>+('Copy &amp; Paste Roster Report Here'!$P425-'Copy &amp; Paste Roster Report Here'!$O425)</f>
        <v>0</v>
      </c>
      <c r="E428" s="111">
        <f>'Copy &amp; Paste Roster Report Here'!N425</f>
        <v>0</v>
      </c>
      <c r="F428" s="111" t="str">
        <f t="shared" si="95"/>
        <v>N</v>
      </c>
      <c r="G428" s="111">
        <f>'Copy &amp; Paste Roster Report Here'!R425</f>
        <v>0</v>
      </c>
      <c r="H428" s="113">
        <f t="shared" si="96"/>
        <v>0</v>
      </c>
      <c r="I428" s="112">
        <f>IF(F428="N",$F$5-'Copy &amp; Paste Roster Report Here'!O425,+'Copy &amp; Paste Roster Report Here'!Q425-'Copy &amp; Paste Roster Report Here'!O425)</f>
        <v>0</v>
      </c>
      <c r="J428" s="114">
        <f t="shared" si="97"/>
        <v>0</v>
      </c>
      <c r="K428" s="114">
        <f t="shared" si="98"/>
        <v>0</v>
      </c>
      <c r="L428" s="115">
        <f>'Copy &amp; Paste Roster Report Here'!F425</f>
        <v>0</v>
      </c>
      <c r="M428" s="116">
        <f t="shared" si="99"/>
        <v>0</v>
      </c>
      <c r="N428" s="117">
        <f>IF('Copy &amp; Paste Roster Report Here'!$A425='Analytical Tests'!N$7,IF($F428="Y",+$H428*N$6,0),0)</f>
        <v>0</v>
      </c>
      <c r="O428" s="117">
        <f>IF('Copy &amp; Paste Roster Report Here'!$A425='Analytical Tests'!O$7,IF($F428="Y",+$H428*O$6,0),0)</f>
        <v>0</v>
      </c>
      <c r="P428" s="117">
        <f>IF('Copy &amp; Paste Roster Report Here'!$A425='Analytical Tests'!P$7,IF($F428="Y",+$H428*P$6,0),0)</f>
        <v>0</v>
      </c>
      <c r="Q428" s="117">
        <f>IF('Copy &amp; Paste Roster Report Here'!$A425='Analytical Tests'!Q$7,IF($F428="Y",+$H428*Q$6,0),0)</f>
        <v>0</v>
      </c>
      <c r="R428" s="117">
        <f>IF('Copy &amp; Paste Roster Report Here'!$A425='Analytical Tests'!R$7,IF($F428="Y",+$H428*R$6,0),0)</f>
        <v>0</v>
      </c>
      <c r="S428" s="117">
        <f>IF('Copy &amp; Paste Roster Report Here'!$A425='Analytical Tests'!S$7,IF($F428="Y",+$H428*S$6,0),0)</f>
        <v>0</v>
      </c>
      <c r="T428" s="117">
        <f>IF('Copy &amp; Paste Roster Report Here'!$A425='Analytical Tests'!T$7,IF($F428="Y",+$H428*T$6,0),0)</f>
        <v>0</v>
      </c>
      <c r="U428" s="117">
        <f>IF('Copy &amp; Paste Roster Report Here'!$A425='Analytical Tests'!U$7,IF($F428="Y",+$H428*U$6,0),0)</f>
        <v>0</v>
      </c>
      <c r="V428" s="117">
        <f>IF('Copy &amp; Paste Roster Report Here'!$A425='Analytical Tests'!V$7,IF($F428="Y",+$H428*V$6,0),0)</f>
        <v>0</v>
      </c>
      <c r="W428" s="117">
        <f>IF('Copy &amp; Paste Roster Report Here'!$A425='Analytical Tests'!W$7,IF($F428="Y",+$H428*W$6,0),0)</f>
        <v>0</v>
      </c>
      <c r="X428" s="117">
        <f>IF('Copy &amp; Paste Roster Report Here'!$A425='Analytical Tests'!X$7,IF($F428="Y",+$H428*X$6,0),0)</f>
        <v>0</v>
      </c>
      <c r="Y428" s="117" t="b">
        <f>IF('Copy &amp; Paste Roster Report Here'!$A425='Analytical Tests'!Y$7,IF($F428="N",IF($J428&gt;=$C428,Y$6,+($I428/$D428)*Y$6),0))</f>
        <v>0</v>
      </c>
      <c r="Z428" s="117" t="b">
        <f>IF('Copy &amp; Paste Roster Report Here'!$A425='Analytical Tests'!Z$7,IF($F428="N",IF($J428&gt;=$C428,Z$6,+($I428/$D428)*Z$6),0))</f>
        <v>0</v>
      </c>
      <c r="AA428" s="117" t="b">
        <f>IF('Copy &amp; Paste Roster Report Here'!$A425='Analytical Tests'!AA$7,IF($F428="N",IF($J428&gt;=$C428,AA$6,+($I428/$D428)*AA$6),0))</f>
        <v>0</v>
      </c>
      <c r="AB428" s="117" t="b">
        <f>IF('Copy &amp; Paste Roster Report Here'!$A425='Analytical Tests'!AB$7,IF($F428="N",IF($J428&gt;=$C428,AB$6,+($I428/$D428)*AB$6),0))</f>
        <v>0</v>
      </c>
      <c r="AC428" s="117" t="b">
        <f>IF('Copy &amp; Paste Roster Report Here'!$A425='Analytical Tests'!AC$7,IF($F428="N",IF($J428&gt;=$C428,AC$6,+($I428/$D428)*AC$6),0))</f>
        <v>0</v>
      </c>
      <c r="AD428" s="117" t="b">
        <f>IF('Copy &amp; Paste Roster Report Here'!$A425='Analytical Tests'!AD$7,IF($F428="N",IF($J428&gt;=$C428,AD$6,+($I428/$D428)*AD$6),0))</f>
        <v>0</v>
      </c>
      <c r="AE428" s="117" t="b">
        <f>IF('Copy &amp; Paste Roster Report Here'!$A425='Analytical Tests'!AE$7,IF($F428="N",IF($J428&gt;=$C428,AE$6,+($I428/$D428)*AE$6),0))</f>
        <v>0</v>
      </c>
      <c r="AF428" s="117" t="b">
        <f>IF('Copy &amp; Paste Roster Report Here'!$A425='Analytical Tests'!AF$7,IF($F428="N",IF($J428&gt;=$C428,AF$6,+($I428/$D428)*AF$6),0))</f>
        <v>0</v>
      </c>
      <c r="AG428" s="117" t="b">
        <f>IF('Copy &amp; Paste Roster Report Here'!$A425='Analytical Tests'!AG$7,IF($F428="N",IF($J428&gt;=$C428,AG$6,+($I428/$D428)*AG$6),0))</f>
        <v>0</v>
      </c>
      <c r="AH428" s="117" t="b">
        <f>IF('Copy &amp; Paste Roster Report Here'!$A425='Analytical Tests'!AH$7,IF($F428="N",IF($J428&gt;=$C428,AH$6,+($I428/$D428)*AH$6),0))</f>
        <v>0</v>
      </c>
      <c r="AI428" s="117" t="b">
        <f>IF('Copy &amp; Paste Roster Report Here'!$A425='Analytical Tests'!AI$7,IF($F428="N",IF($J428&gt;=$C428,AI$6,+($I428/$D428)*AI$6),0))</f>
        <v>0</v>
      </c>
      <c r="AJ428" s="79"/>
      <c r="AK428" s="118">
        <f>IF('Copy &amp; Paste Roster Report Here'!$A425=AK$7,IF('Copy &amp; Paste Roster Report Here'!$M425="FT",1,0),0)</f>
        <v>0</v>
      </c>
      <c r="AL428" s="118">
        <f>IF('Copy &amp; Paste Roster Report Here'!$A425=AL$7,IF('Copy &amp; Paste Roster Report Here'!$M425="FT",1,0),0)</f>
        <v>0</v>
      </c>
      <c r="AM428" s="118">
        <f>IF('Copy &amp; Paste Roster Report Here'!$A425=AM$7,IF('Copy &amp; Paste Roster Report Here'!$M425="FT",1,0),0)</f>
        <v>0</v>
      </c>
      <c r="AN428" s="118">
        <f>IF('Copy &amp; Paste Roster Report Here'!$A425=AN$7,IF('Copy &amp; Paste Roster Report Here'!$M425="FT",1,0),0)</f>
        <v>0</v>
      </c>
      <c r="AO428" s="118">
        <f>IF('Copy &amp; Paste Roster Report Here'!$A425=AO$7,IF('Copy &amp; Paste Roster Report Here'!$M425="FT",1,0),0)</f>
        <v>0</v>
      </c>
      <c r="AP428" s="118">
        <f>IF('Copy &amp; Paste Roster Report Here'!$A425=AP$7,IF('Copy &amp; Paste Roster Report Here'!$M425="FT",1,0),0)</f>
        <v>0</v>
      </c>
      <c r="AQ428" s="118">
        <f>IF('Copy &amp; Paste Roster Report Here'!$A425=AQ$7,IF('Copy &amp; Paste Roster Report Here'!$M425="FT",1,0),0)</f>
        <v>0</v>
      </c>
      <c r="AR428" s="118">
        <f>IF('Copy &amp; Paste Roster Report Here'!$A425=AR$7,IF('Copy &amp; Paste Roster Report Here'!$M425="FT",1,0),0)</f>
        <v>0</v>
      </c>
      <c r="AS428" s="118">
        <f>IF('Copy &amp; Paste Roster Report Here'!$A425=AS$7,IF('Copy &amp; Paste Roster Report Here'!$M425="FT",1,0),0)</f>
        <v>0</v>
      </c>
      <c r="AT428" s="118">
        <f>IF('Copy &amp; Paste Roster Report Here'!$A425=AT$7,IF('Copy &amp; Paste Roster Report Here'!$M425="FT",1,0),0)</f>
        <v>0</v>
      </c>
      <c r="AU428" s="118">
        <f>IF('Copy &amp; Paste Roster Report Here'!$A425=AU$7,IF('Copy &amp; Paste Roster Report Here'!$M425="FT",1,0),0)</f>
        <v>0</v>
      </c>
      <c r="AV428" s="73">
        <f t="shared" si="100"/>
        <v>0</v>
      </c>
      <c r="AW428" s="119">
        <f>IF('Copy &amp; Paste Roster Report Here'!$A425=AW$7,IF('Copy &amp; Paste Roster Report Here'!$M425="HT",1,0),0)</f>
        <v>0</v>
      </c>
      <c r="AX428" s="119">
        <f>IF('Copy &amp; Paste Roster Report Here'!$A425=AX$7,IF('Copy &amp; Paste Roster Report Here'!$M425="HT",1,0),0)</f>
        <v>0</v>
      </c>
      <c r="AY428" s="119">
        <f>IF('Copy &amp; Paste Roster Report Here'!$A425=AY$7,IF('Copy &amp; Paste Roster Report Here'!$M425="HT",1,0),0)</f>
        <v>0</v>
      </c>
      <c r="AZ428" s="119">
        <f>IF('Copy &amp; Paste Roster Report Here'!$A425=AZ$7,IF('Copy &amp; Paste Roster Report Here'!$M425="HT",1,0),0)</f>
        <v>0</v>
      </c>
      <c r="BA428" s="119">
        <f>IF('Copy &amp; Paste Roster Report Here'!$A425=BA$7,IF('Copy &amp; Paste Roster Report Here'!$M425="HT",1,0),0)</f>
        <v>0</v>
      </c>
      <c r="BB428" s="119">
        <f>IF('Copy &amp; Paste Roster Report Here'!$A425=BB$7,IF('Copy &amp; Paste Roster Report Here'!$M425="HT",1,0),0)</f>
        <v>0</v>
      </c>
      <c r="BC428" s="119">
        <f>IF('Copy &amp; Paste Roster Report Here'!$A425=BC$7,IF('Copy &amp; Paste Roster Report Here'!$M425="HT",1,0),0)</f>
        <v>0</v>
      </c>
      <c r="BD428" s="119">
        <f>IF('Copy &amp; Paste Roster Report Here'!$A425=BD$7,IF('Copy &amp; Paste Roster Report Here'!$M425="HT",1,0),0)</f>
        <v>0</v>
      </c>
      <c r="BE428" s="119">
        <f>IF('Copy &amp; Paste Roster Report Here'!$A425=BE$7,IF('Copy &amp; Paste Roster Report Here'!$M425="HT",1,0),0)</f>
        <v>0</v>
      </c>
      <c r="BF428" s="119">
        <f>IF('Copy &amp; Paste Roster Report Here'!$A425=BF$7,IF('Copy &amp; Paste Roster Report Here'!$M425="HT",1,0),0)</f>
        <v>0</v>
      </c>
      <c r="BG428" s="119">
        <f>IF('Copy &amp; Paste Roster Report Here'!$A425=BG$7,IF('Copy &amp; Paste Roster Report Here'!$M425="HT",1,0),0)</f>
        <v>0</v>
      </c>
      <c r="BH428" s="73">
        <f t="shared" si="101"/>
        <v>0</v>
      </c>
      <c r="BI428" s="120">
        <f>IF('Copy &amp; Paste Roster Report Here'!$A425=BI$7,IF('Copy &amp; Paste Roster Report Here'!$M425="MT",1,0),0)</f>
        <v>0</v>
      </c>
      <c r="BJ428" s="120">
        <f>IF('Copy &amp; Paste Roster Report Here'!$A425=BJ$7,IF('Copy &amp; Paste Roster Report Here'!$M425="MT",1,0),0)</f>
        <v>0</v>
      </c>
      <c r="BK428" s="120">
        <f>IF('Copy &amp; Paste Roster Report Here'!$A425=BK$7,IF('Copy &amp; Paste Roster Report Here'!$M425="MT",1,0),0)</f>
        <v>0</v>
      </c>
      <c r="BL428" s="120">
        <f>IF('Copy &amp; Paste Roster Report Here'!$A425=BL$7,IF('Copy &amp; Paste Roster Report Here'!$M425="MT",1,0),0)</f>
        <v>0</v>
      </c>
      <c r="BM428" s="120">
        <f>IF('Copy &amp; Paste Roster Report Here'!$A425=BM$7,IF('Copy &amp; Paste Roster Report Here'!$M425="MT",1,0),0)</f>
        <v>0</v>
      </c>
      <c r="BN428" s="120">
        <f>IF('Copy &amp; Paste Roster Report Here'!$A425=BN$7,IF('Copy &amp; Paste Roster Report Here'!$M425="MT",1,0),0)</f>
        <v>0</v>
      </c>
      <c r="BO428" s="120">
        <f>IF('Copy &amp; Paste Roster Report Here'!$A425=BO$7,IF('Copy &amp; Paste Roster Report Here'!$M425="MT",1,0),0)</f>
        <v>0</v>
      </c>
      <c r="BP428" s="120">
        <f>IF('Copy &amp; Paste Roster Report Here'!$A425=BP$7,IF('Copy &amp; Paste Roster Report Here'!$M425="MT",1,0),0)</f>
        <v>0</v>
      </c>
      <c r="BQ428" s="120">
        <f>IF('Copy &amp; Paste Roster Report Here'!$A425=BQ$7,IF('Copy &amp; Paste Roster Report Here'!$M425="MT",1,0),0)</f>
        <v>0</v>
      </c>
      <c r="BR428" s="120">
        <f>IF('Copy &amp; Paste Roster Report Here'!$A425=BR$7,IF('Copy &amp; Paste Roster Report Here'!$M425="MT",1,0),0)</f>
        <v>0</v>
      </c>
      <c r="BS428" s="120">
        <f>IF('Copy &amp; Paste Roster Report Here'!$A425=BS$7,IF('Copy &amp; Paste Roster Report Here'!$M425="MT",1,0),0)</f>
        <v>0</v>
      </c>
      <c r="BT428" s="73">
        <f t="shared" si="102"/>
        <v>0</v>
      </c>
      <c r="BU428" s="121">
        <f>IF('Copy &amp; Paste Roster Report Here'!$A425=BU$7,IF('Copy &amp; Paste Roster Report Here'!$M425="fy",1,0),0)</f>
        <v>0</v>
      </c>
      <c r="BV428" s="121">
        <f>IF('Copy &amp; Paste Roster Report Here'!$A425=BV$7,IF('Copy &amp; Paste Roster Report Here'!$M425="fy",1,0),0)</f>
        <v>0</v>
      </c>
      <c r="BW428" s="121">
        <f>IF('Copy &amp; Paste Roster Report Here'!$A425=BW$7,IF('Copy &amp; Paste Roster Report Here'!$M425="fy",1,0),0)</f>
        <v>0</v>
      </c>
      <c r="BX428" s="121">
        <f>IF('Copy &amp; Paste Roster Report Here'!$A425=BX$7,IF('Copy &amp; Paste Roster Report Here'!$M425="fy",1,0),0)</f>
        <v>0</v>
      </c>
      <c r="BY428" s="121">
        <f>IF('Copy &amp; Paste Roster Report Here'!$A425=BY$7,IF('Copy &amp; Paste Roster Report Here'!$M425="fy",1,0),0)</f>
        <v>0</v>
      </c>
      <c r="BZ428" s="121">
        <f>IF('Copy &amp; Paste Roster Report Here'!$A425=BZ$7,IF('Copy &amp; Paste Roster Report Here'!$M425="fy",1,0),0)</f>
        <v>0</v>
      </c>
      <c r="CA428" s="121">
        <f>IF('Copy &amp; Paste Roster Report Here'!$A425=CA$7,IF('Copy &amp; Paste Roster Report Here'!$M425="fy",1,0),0)</f>
        <v>0</v>
      </c>
      <c r="CB428" s="121">
        <f>IF('Copy &amp; Paste Roster Report Here'!$A425=CB$7,IF('Copy &amp; Paste Roster Report Here'!$M425="fy",1,0),0)</f>
        <v>0</v>
      </c>
      <c r="CC428" s="121">
        <f>IF('Copy &amp; Paste Roster Report Here'!$A425=CC$7,IF('Copy &amp; Paste Roster Report Here'!$M425="fy",1,0),0)</f>
        <v>0</v>
      </c>
      <c r="CD428" s="121">
        <f>IF('Copy &amp; Paste Roster Report Here'!$A425=CD$7,IF('Copy &amp; Paste Roster Report Here'!$M425="fy",1,0),0)</f>
        <v>0</v>
      </c>
      <c r="CE428" s="121">
        <f>IF('Copy &amp; Paste Roster Report Here'!$A425=CE$7,IF('Copy &amp; Paste Roster Report Here'!$M425="fy",1,0),0)</f>
        <v>0</v>
      </c>
      <c r="CF428" s="73">
        <f t="shared" si="103"/>
        <v>0</v>
      </c>
      <c r="CG428" s="122">
        <f>IF('Copy &amp; Paste Roster Report Here'!$A425=CG$7,IF('Copy &amp; Paste Roster Report Here'!$M425="RH",1,0),0)</f>
        <v>0</v>
      </c>
      <c r="CH428" s="122">
        <f>IF('Copy &amp; Paste Roster Report Here'!$A425=CH$7,IF('Copy &amp; Paste Roster Report Here'!$M425="RH",1,0),0)</f>
        <v>0</v>
      </c>
      <c r="CI428" s="122">
        <f>IF('Copy &amp; Paste Roster Report Here'!$A425=CI$7,IF('Copy &amp; Paste Roster Report Here'!$M425="RH",1,0),0)</f>
        <v>0</v>
      </c>
      <c r="CJ428" s="122">
        <f>IF('Copy &amp; Paste Roster Report Here'!$A425=CJ$7,IF('Copy &amp; Paste Roster Report Here'!$M425="RH",1,0),0)</f>
        <v>0</v>
      </c>
      <c r="CK428" s="122">
        <f>IF('Copy &amp; Paste Roster Report Here'!$A425=CK$7,IF('Copy &amp; Paste Roster Report Here'!$M425="RH",1,0),0)</f>
        <v>0</v>
      </c>
      <c r="CL428" s="122">
        <f>IF('Copy &amp; Paste Roster Report Here'!$A425=CL$7,IF('Copy &amp; Paste Roster Report Here'!$M425="RH",1,0),0)</f>
        <v>0</v>
      </c>
      <c r="CM428" s="122">
        <f>IF('Copy &amp; Paste Roster Report Here'!$A425=CM$7,IF('Copy &amp; Paste Roster Report Here'!$M425="RH",1,0),0)</f>
        <v>0</v>
      </c>
      <c r="CN428" s="122">
        <f>IF('Copy &amp; Paste Roster Report Here'!$A425=CN$7,IF('Copy &amp; Paste Roster Report Here'!$M425="RH",1,0),0)</f>
        <v>0</v>
      </c>
      <c r="CO428" s="122">
        <f>IF('Copy &amp; Paste Roster Report Here'!$A425=CO$7,IF('Copy &amp; Paste Roster Report Here'!$M425="RH",1,0),0)</f>
        <v>0</v>
      </c>
      <c r="CP428" s="122">
        <f>IF('Copy &amp; Paste Roster Report Here'!$A425=CP$7,IF('Copy &amp; Paste Roster Report Here'!$M425="RH",1,0),0)</f>
        <v>0</v>
      </c>
      <c r="CQ428" s="122">
        <f>IF('Copy &amp; Paste Roster Report Here'!$A425=CQ$7,IF('Copy &amp; Paste Roster Report Here'!$M425="RH",1,0),0)</f>
        <v>0</v>
      </c>
      <c r="CR428" s="73">
        <f t="shared" si="104"/>
        <v>0</v>
      </c>
      <c r="CS428" s="123">
        <f>IF('Copy &amp; Paste Roster Report Here'!$A425=CS$7,IF('Copy &amp; Paste Roster Report Here'!$M425="QT",1,0),0)</f>
        <v>0</v>
      </c>
      <c r="CT428" s="123">
        <f>IF('Copy &amp; Paste Roster Report Here'!$A425=CT$7,IF('Copy &amp; Paste Roster Report Here'!$M425="QT",1,0),0)</f>
        <v>0</v>
      </c>
      <c r="CU428" s="123">
        <f>IF('Copy &amp; Paste Roster Report Here'!$A425=CU$7,IF('Copy &amp; Paste Roster Report Here'!$M425="QT",1,0),0)</f>
        <v>0</v>
      </c>
      <c r="CV428" s="123">
        <f>IF('Copy &amp; Paste Roster Report Here'!$A425=CV$7,IF('Copy &amp; Paste Roster Report Here'!$M425="QT",1,0),0)</f>
        <v>0</v>
      </c>
      <c r="CW428" s="123">
        <f>IF('Copy &amp; Paste Roster Report Here'!$A425=CW$7,IF('Copy &amp; Paste Roster Report Here'!$M425="QT",1,0),0)</f>
        <v>0</v>
      </c>
      <c r="CX428" s="123">
        <f>IF('Copy &amp; Paste Roster Report Here'!$A425=CX$7,IF('Copy &amp; Paste Roster Report Here'!$M425="QT",1,0),0)</f>
        <v>0</v>
      </c>
      <c r="CY428" s="123">
        <f>IF('Copy &amp; Paste Roster Report Here'!$A425=CY$7,IF('Copy &amp; Paste Roster Report Here'!$M425="QT",1,0),0)</f>
        <v>0</v>
      </c>
      <c r="CZ428" s="123">
        <f>IF('Copy &amp; Paste Roster Report Here'!$A425=CZ$7,IF('Copy &amp; Paste Roster Report Here'!$M425="QT",1,0),0)</f>
        <v>0</v>
      </c>
      <c r="DA428" s="123">
        <f>IF('Copy &amp; Paste Roster Report Here'!$A425=DA$7,IF('Copy &amp; Paste Roster Report Here'!$M425="QT",1,0),0)</f>
        <v>0</v>
      </c>
      <c r="DB428" s="123">
        <f>IF('Copy &amp; Paste Roster Report Here'!$A425=DB$7,IF('Copy &amp; Paste Roster Report Here'!$M425="QT",1,0),0)</f>
        <v>0</v>
      </c>
      <c r="DC428" s="123">
        <f>IF('Copy &amp; Paste Roster Report Here'!$A425=DC$7,IF('Copy &amp; Paste Roster Report Here'!$M425="QT",1,0),0)</f>
        <v>0</v>
      </c>
      <c r="DD428" s="73">
        <f t="shared" si="105"/>
        <v>0</v>
      </c>
      <c r="DE428" s="124">
        <f>IF('Copy &amp; Paste Roster Report Here'!$A425=DE$7,IF('Copy &amp; Paste Roster Report Here'!$M425="xxxxxxxxxxx",1,0),0)</f>
        <v>0</v>
      </c>
      <c r="DF428" s="124">
        <f>IF('Copy &amp; Paste Roster Report Here'!$A425=DF$7,IF('Copy &amp; Paste Roster Report Here'!$M425="xxxxxxxxxxx",1,0),0)</f>
        <v>0</v>
      </c>
      <c r="DG428" s="124">
        <f>IF('Copy &amp; Paste Roster Report Here'!$A425=DG$7,IF('Copy &amp; Paste Roster Report Here'!$M425="xxxxxxxxxxx",1,0),0)</f>
        <v>0</v>
      </c>
      <c r="DH428" s="124">
        <f>IF('Copy &amp; Paste Roster Report Here'!$A425=DH$7,IF('Copy &amp; Paste Roster Report Here'!$M425="xxxxxxxxxxx",1,0),0)</f>
        <v>0</v>
      </c>
      <c r="DI428" s="124">
        <f>IF('Copy &amp; Paste Roster Report Here'!$A425=DI$7,IF('Copy &amp; Paste Roster Report Here'!$M425="xxxxxxxxxxx",1,0),0)</f>
        <v>0</v>
      </c>
      <c r="DJ428" s="124">
        <f>IF('Copy &amp; Paste Roster Report Here'!$A425=DJ$7,IF('Copy &amp; Paste Roster Report Here'!$M425="xxxxxxxxxxx",1,0),0)</f>
        <v>0</v>
      </c>
      <c r="DK428" s="124">
        <f>IF('Copy &amp; Paste Roster Report Here'!$A425=DK$7,IF('Copy &amp; Paste Roster Report Here'!$M425="xxxxxxxxxxx",1,0),0)</f>
        <v>0</v>
      </c>
      <c r="DL428" s="124">
        <f>IF('Copy &amp; Paste Roster Report Here'!$A425=DL$7,IF('Copy &amp; Paste Roster Report Here'!$M425="xxxxxxxxxxx",1,0),0)</f>
        <v>0</v>
      </c>
      <c r="DM428" s="124">
        <f>IF('Copy &amp; Paste Roster Report Here'!$A425=DM$7,IF('Copy &amp; Paste Roster Report Here'!$M425="xxxxxxxxxxx",1,0),0)</f>
        <v>0</v>
      </c>
      <c r="DN428" s="124">
        <f>IF('Copy &amp; Paste Roster Report Here'!$A425=DN$7,IF('Copy &amp; Paste Roster Report Here'!$M425="xxxxxxxxxxx",1,0),0)</f>
        <v>0</v>
      </c>
      <c r="DO428" s="124">
        <f>IF('Copy &amp; Paste Roster Report Here'!$A425=DO$7,IF('Copy &amp; Paste Roster Report Here'!$M425="xxxxxxxxxxx",1,0),0)</f>
        <v>0</v>
      </c>
      <c r="DP428" s="125">
        <f t="shared" si="106"/>
        <v>0</v>
      </c>
      <c r="DQ428" s="126">
        <f t="shared" si="107"/>
        <v>0</v>
      </c>
    </row>
    <row r="429" spans="1:121" x14ac:dyDescent="0.2">
      <c r="A429" s="111">
        <f t="shared" si="93"/>
        <v>0</v>
      </c>
      <c r="B429" s="111">
        <f t="shared" si="94"/>
        <v>0</v>
      </c>
      <c r="C429" s="112">
        <f>+('Copy &amp; Paste Roster Report Here'!$P426-'Copy &amp; Paste Roster Report Here'!$O426)/30</f>
        <v>0</v>
      </c>
      <c r="D429" s="112">
        <f>+('Copy &amp; Paste Roster Report Here'!$P426-'Copy &amp; Paste Roster Report Here'!$O426)</f>
        <v>0</v>
      </c>
      <c r="E429" s="111">
        <f>'Copy &amp; Paste Roster Report Here'!N426</f>
        <v>0</v>
      </c>
      <c r="F429" s="111" t="str">
        <f t="shared" si="95"/>
        <v>N</v>
      </c>
      <c r="G429" s="111">
        <f>'Copy &amp; Paste Roster Report Here'!R426</f>
        <v>0</v>
      </c>
      <c r="H429" s="113">
        <f t="shared" si="96"/>
        <v>0</v>
      </c>
      <c r="I429" s="112">
        <f>IF(F429="N",$F$5-'Copy &amp; Paste Roster Report Here'!O426,+'Copy &amp; Paste Roster Report Here'!Q426-'Copy &amp; Paste Roster Report Here'!O426)</f>
        <v>0</v>
      </c>
      <c r="J429" s="114">
        <f t="shared" si="97"/>
        <v>0</v>
      </c>
      <c r="K429" s="114">
        <f t="shared" si="98"/>
        <v>0</v>
      </c>
      <c r="L429" s="115">
        <f>'Copy &amp; Paste Roster Report Here'!F426</f>
        <v>0</v>
      </c>
      <c r="M429" s="116">
        <f t="shared" si="99"/>
        <v>0</v>
      </c>
      <c r="N429" s="117">
        <f>IF('Copy &amp; Paste Roster Report Here'!$A426='Analytical Tests'!N$7,IF($F429="Y",+$H429*N$6,0),0)</f>
        <v>0</v>
      </c>
      <c r="O429" s="117">
        <f>IF('Copy &amp; Paste Roster Report Here'!$A426='Analytical Tests'!O$7,IF($F429="Y",+$H429*O$6,0),0)</f>
        <v>0</v>
      </c>
      <c r="P429" s="117">
        <f>IF('Copy &amp; Paste Roster Report Here'!$A426='Analytical Tests'!P$7,IF($F429="Y",+$H429*P$6,0),0)</f>
        <v>0</v>
      </c>
      <c r="Q429" s="117">
        <f>IF('Copy &amp; Paste Roster Report Here'!$A426='Analytical Tests'!Q$7,IF($F429="Y",+$H429*Q$6,0),0)</f>
        <v>0</v>
      </c>
      <c r="R429" s="117">
        <f>IF('Copy &amp; Paste Roster Report Here'!$A426='Analytical Tests'!R$7,IF($F429="Y",+$H429*R$6,0),0)</f>
        <v>0</v>
      </c>
      <c r="S429" s="117">
        <f>IF('Copy &amp; Paste Roster Report Here'!$A426='Analytical Tests'!S$7,IF($F429="Y",+$H429*S$6,0),0)</f>
        <v>0</v>
      </c>
      <c r="T429" s="117">
        <f>IF('Copy &amp; Paste Roster Report Here'!$A426='Analytical Tests'!T$7,IF($F429="Y",+$H429*T$6,0),0)</f>
        <v>0</v>
      </c>
      <c r="U429" s="117">
        <f>IF('Copy &amp; Paste Roster Report Here'!$A426='Analytical Tests'!U$7,IF($F429="Y",+$H429*U$6,0),0)</f>
        <v>0</v>
      </c>
      <c r="V429" s="117">
        <f>IF('Copy &amp; Paste Roster Report Here'!$A426='Analytical Tests'!V$7,IF($F429="Y",+$H429*V$6,0),0)</f>
        <v>0</v>
      </c>
      <c r="W429" s="117">
        <f>IF('Copy &amp; Paste Roster Report Here'!$A426='Analytical Tests'!W$7,IF($F429="Y",+$H429*W$6,0),0)</f>
        <v>0</v>
      </c>
      <c r="X429" s="117">
        <f>IF('Copy &amp; Paste Roster Report Here'!$A426='Analytical Tests'!X$7,IF($F429="Y",+$H429*X$6,0),0)</f>
        <v>0</v>
      </c>
      <c r="Y429" s="117" t="b">
        <f>IF('Copy &amp; Paste Roster Report Here'!$A426='Analytical Tests'!Y$7,IF($F429="N",IF($J429&gt;=$C429,Y$6,+($I429/$D429)*Y$6),0))</f>
        <v>0</v>
      </c>
      <c r="Z429" s="117" t="b">
        <f>IF('Copy &amp; Paste Roster Report Here'!$A426='Analytical Tests'!Z$7,IF($F429="N",IF($J429&gt;=$C429,Z$6,+($I429/$D429)*Z$6),0))</f>
        <v>0</v>
      </c>
      <c r="AA429" s="117" t="b">
        <f>IF('Copy &amp; Paste Roster Report Here'!$A426='Analytical Tests'!AA$7,IF($F429="N",IF($J429&gt;=$C429,AA$6,+($I429/$D429)*AA$6),0))</f>
        <v>0</v>
      </c>
      <c r="AB429" s="117" t="b">
        <f>IF('Copy &amp; Paste Roster Report Here'!$A426='Analytical Tests'!AB$7,IF($F429="N",IF($J429&gt;=$C429,AB$6,+($I429/$D429)*AB$6),0))</f>
        <v>0</v>
      </c>
      <c r="AC429" s="117" t="b">
        <f>IF('Copy &amp; Paste Roster Report Here'!$A426='Analytical Tests'!AC$7,IF($F429="N",IF($J429&gt;=$C429,AC$6,+($I429/$D429)*AC$6),0))</f>
        <v>0</v>
      </c>
      <c r="AD429" s="117" t="b">
        <f>IF('Copy &amp; Paste Roster Report Here'!$A426='Analytical Tests'!AD$7,IF($F429="N",IF($J429&gt;=$C429,AD$6,+($I429/$D429)*AD$6),0))</f>
        <v>0</v>
      </c>
      <c r="AE429" s="117" t="b">
        <f>IF('Copy &amp; Paste Roster Report Here'!$A426='Analytical Tests'!AE$7,IF($F429="N",IF($J429&gt;=$C429,AE$6,+($I429/$D429)*AE$6),0))</f>
        <v>0</v>
      </c>
      <c r="AF429" s="117" t="b">
        <f>IF('Copy &amp; Paste Roster Report Here'!$A426='Analytical Tests'!AF$7,IF($F429="N",IF($J429&gt;=$C429,AF$6,+($I429/$D429)*AF$6),0))</f>
        <v>0</v>
      </c>
      <c r="AG429" s="117" t="b">
        <f>IF('Copy &amp; Paste Roster Report Here'!$A426='Analytical Tests'!AG$7,IF($F429="N",IF($J429&gt;=$C429,AG$6,+($I429/$D429)*AG$6),0))</f>
        <v>0</v>
      </c>
      <c r="AH429" s="117" t="b">
        <f>IF('Copy &amp; Paste Roster Report Here'!$A426='Analytical Tests'!AH$7,IF($F429="N",IF($J429&gt;=$C429,AH$6,+($I429/$D429)*AH$6),0))</f>
        <v>0</v>
      </c>
      <c r="AI429" s="117" t="b">
        <f>IF('Copy &amp; Paste Roster Report Here'!$A426='Analytical Tests'!AI$7,IF($F429="N",IF($J429&gt;=$C429,AI$6,+($I429/$D429)*AI$6),0))</f>
        <v>0</v>
      </c>
      <c r="AJ429" s="79"/>
      <c r="AK429" s="118">
        <f>IF('Copy &amp; Paste Roster Report Here'!$A426=AK$7,IF('Copy &amp; Paste Roster Report Here'!$M426="FT",1,0),0)</f>
        <v>0</v>
      </c>
      <c r="AL429" s="118">
        <f>IF('Copy &amp; Paste Roster Report Here'!$A426=AL$7,IF('Copy &amp; Paste Roster Report Here'!$M426="FT",1,0),0)</f>
        <v>0</v>
      </c>
      <c r="AM429" s="118">
        <f>IF('Copy &amp; Paste Roster Report Here'!$A426=AM$7,IF('Copy &amp; Paste Roster Report Here'!$M426="FT",1,0),0)</f>
        <v>0</v>
      </c>
      <c r="AN429" s="118">
        <f>IF('Copy &amp; Paste Roster Report Here'!$A426=AN$7,IF('Copy &amp; Paste Roster Report Here'!$M426="FT",1,0),0)</f>
        <v>0</v>
      </c>
      <c r="AO429" s="118">
        <f>IF('Copy &amp; Paste Roster Report Here'!$A426=AO$7,IF('Copy &amp; Paste Roster Report Here'!$M426="FT",1,0),0)</f>
        <v>0</v>
      </c>
      <c r="AP429" s="118">
        <f>IF('Copy &amp; Paste Roster Report Here'!$A426=AP$7,IF('Copy &amp; Paste Roster Report Here'!$M426="FT",1,0),0)</f>
        <v>0</v>
      </c>
      <c r="AQ429" s="118">
        <f>IF('Copy &amp; Paste Roster Report Here'!$A426=AQ$7,IF('Copy &amp; Paste Roster Report Here'!$M426="FT",1,0),0)</f>
        <v>0</v>
      </c>
      <c r="AR429" s="118">
        <f>IF('Copy &amp; Paste Roster Report Here'!$A426=AR$7,IF('Copy &amp; Paste Roster Report Here'!$M426="FT",1,0),0)</f>
        <v>0</v>
      </c>
      <c r="AS429" s="118">
        <f>IF('Copy &amp; Paste Roster Report Here'!$A426=AS$7,IF('Copy &amp; Paste Roster Report Here'!$M426="FT",1,0),0)</f>
        <v>0</v>
      </c>
      <c r="AT429" s="118">
        <f>IF('Copy &amp; Paste Roster Report Here'!$A426=AT$7,IF('Copy &amp; Paste Roster Report Here'!$M426="FT",1,0),0)</f>
        <v>0</v>
      </c>
      <c r="AU429" s="118">
        <f>IF('Copy &amp; Paste Roster Report Here'!$A426=AU$7,IF('Copy &amp; Paste Roster Report Here'!$M426="FT",1,0),0)</f>
        <v>0</v>
      </c>
      <c r="AV429" s="73">
        <f t="shared" si="100"/>
        <v>0</v>
      </c>
      <c r="AW429" s="119">
        <f>IF('Copy &amp; Paste Roster Report Here'!$A426=AW$7,IF('Copy &amp; Paste Roster Report Here'!$M426="HT",1,0),0)</f>
        <v>0</v>
      </c>
      <c r="AX429" s="119">
        <f>IF('Copy &amp; Paste Roster Report Here'!$A426=AX$7,IF('Copy &amp; Paste Roster Report Here'!$M426="HT",1,0),0)</f>
        <v>0</v>
      </c>
      <c r="AY429" s="119">
        <f>IF('Copy &amp; Paste Roster Report Here'!$A426=AY$7,IF('Copy &amp; Paste Roster Report Here'!$M426="HT",1,0),0)</f>
        <v>0</v>
      </c>
      <c r="AZ429" s="119">
        <f>IF('Copy &amp; Paste Roster Report Here'!$A426=AZ$7,IF('Copy &amp; Paste Roster Report Here'!$M426="HT",1,0),0)</f>
        <v>0</v>
      </c>
      <c r="BA429" s="119">
        <f>IF('Copy &amp; Paste Roster Report Here'!$A426=BA$7,IF('Copy &amp; Paste Roster Report Here'!$M426="HT",1,0),0)</f>
        <v>0</v>
      </c>
      <c r="BB429" s="119">
        <f>IF('Copy &amp; Paste Roster Report Here'!$A426=BB$7,IF('Copy &amp; Paste Roster Report Here'!$M426="HT",1,0),0)</f>
        <v>0</v>
      </c>
      <c r="BC429" s="119">
        <f>IF('Copy &amp; Paste Roster Report Here'!$A426=BC$7,IF('Copy &amp; Paste Roster Report Here'!$M426="HT",1,0),0)</f>
        <v>0</v>
      </c>
      <c r="BD429" s="119">
        <f>IF('Copy &amp; Paste Roster Report Here'!$A426=BD$7,IF('Copy &amp; Paste Roster Report Here'!$M426="HT",1,0),0)</f>
        <v>0</v>
      </c>
      <c r="BE429" s="119">
        <f>IF('Copy &amp; Paste Roster Report Here'!$A426=BE$7,IF('Copy &amp; Paste Roster Report Here'!$M426="HT",1,0),0)</f>
        <v>0</v>
      </c>
      <c r="BF429" s="119">
        <f>IF('Copy &amp; Paste Roster Report Here'!$A426=BF$7,IF('Copy &amp; Paste Roster Report Here'!$M426="HT",1,0),0)</f>
        <v>0</v>
      </c>
      <c r="BG429" s="119">
        <f>IF('Copy &amp; Paste Roster Report Here'!$A426=BG$7,IF('Copy &amp; Paste Roster Report Here'!$M426="HT",1,0),0)</f>
        <v>0</v>
      </c>
      <c r="BH429" s="73">
        <f t="shared" si="101"/>
        <v>0</v>
      </c>
      <c r="BI429" s="120">
        <f>IF('Copy &amp; Paste Roster Report Here'!$A426=BI$7,IF('Copy &amp; Paste Roster Report Here'!$M426="MT",1,0),0)</f>
        <v>0</v>
      </c>
      <c r="BJ429" s="120">
        <f>IF('Copy &amp; Paste Roster Report Here'!$A426=BJ$7,IF('Copy &amp; Paste Roster Report Here'!$M426="MT",1,0),0)</f>
        <v>0</v>
      </c>
      <c r="BK429" s="120">
        <f>IF('Copy &amp; Paste Roster Report Here'!$A426=BK$7,IF('Copy &amp; Paste Roster Report Here'!$M426="MT",1,0),0)</f>
        <v>0</v>
      </c>
      <c r="BL429" s="120">
        <f>IF('Copy &amp; Paste Roster Report Here'!$A426=BL$7,IF('Copy &amp; Paste Roster Report Here'!$M426="MT",1,0),0)</f>
        <v>0</v>
      </c>
      <c r="BM429" s="120">
        <f>IF('Copy &amp; Paste Roster Report Here'!$A426=BM$7,IF('Copy &amp; Paste Roster Report Here'!$M426="MT",1,0),0)</f>
        <v>0</v>
      </c>
      <c r="BN429" s="120">
        <f>IF('Copy &amp; Paste Roster Report Here'!$A426=BN$7,IF('Copy &amp; Paste Roster Report Here'!$M426="MT",1,0),0)</f>
        <v>0</v>
      </c>
      <c r="BO429" s="120">
        <f>IF('Copy &amp; Paste Roster Report Here'!$A426=BO$7,IF('Copy &amp; Paste Roster Report Here'!$M426="MT",1,0),0)</f>
        <v>0</v>
      </c>
      <c r="BP429" s="120">
        <f>IF('Copy &amp; Paste Roster Report Here'!$A426=BP$7,IF('Copy &amp; Paste Roster Report Here'!$M426="MT",1,0),0)</f>
        <v>0</v>
      </c>
      <c r="BQ429" s="120">
        <f>IF('Copy &amp; Paste Roster Report Here'!$A426=BQ$7,IF('Copy &amp; Paste Roster Report Here'!$M426="MT",1,0),0)</f>
        <v>0</v>
      </c>
      <c r="BR429" s="120">
        <f>IF('Copy &amp; Paste Roster Report Here'!$A426=BR$7,IF('Copy &amp; Paste Roster Report Here'!$M426="MT",1,0),0)</f>
        <v>0</v>
      </c>
      <c r="BS429" s="120">
        <f>IF('Copy &amp; Paste Roster Report Here'!$A426=BS$7,IF('Copy &amp; Paste Roster Report Here'!$M426="MT",1,0),0)</f>
        <v>0</v>
      </c>
      <c r="BT429" s="73">
        <f t="shared" si="102"/>
        <v>0</v>
      </c>
      <c r="BU429" s="121">
        <f>IF('Copy &amp; Paste Roster Report Here'!$A426=BU$7,IF('Copy &amp; Paste Roster Report Here'!$M426="fy",1,0),0)</f>
        <v>0</v>
      </c>
      <c r="BV429" s="121">
        <f>IF('Copy &amp; Paste Roster Report Here'!$A426=BV$7,IF('Copy &amp; Paste Roster Report Here'!$M426="fy",1,0),0)</f>
        <v>0</v>
      </c>
      <c r="BW429" s="121">
        <f>IF('Copy &amp; Paste Roster Report Here'!$A426=BW$7,IF('Copy &amp; Paste Roster Report Here'!$M426="fy",1,0),0)</f>
        <v>0</v>
      </c>
      <c r="BX429" s="121">
        <f>IF('Copy &amp; Paste Roster Report Here'!$A426=BX$7,IF('Copy &amp; Paste Roster Report Here'!$M426="fy",1,0),0)</f>
        <v>0</v>
      </c>
      <c r="BY429" s="121">
        <f>IF('Copy &amp; Paste Roster Report Here'!$A426=BY$7,IF('Copy &amp; Paste Roster Report Here'!$M426="fy",1,0),0)</f>
        <v>0</v>
      </c>
      <c r="BZ429" s="121">
        <f>IF('Copy &amp; Paste Roster Report Here'!$A426=BZ$7,IF('Copy &amp; Paste Roster Report Here'!$M426="fy",1,0),0)</f>
        <v>0</v>
      </c>
      <c r="CA429" s="121">
        <f>IF('Copy &amp; Paste Roster Report Here'!$A426=CA$7,IF('Copy &amp; Paste Roster Report Here'!$M426="fy",1,0),0)</f>
        <v>0</v>
      </c>
      <c r="CB429" s="121">
        <f>IF('Copy &amp; Paste Roster Report Here'!$A426=CB$7,IF('Copy &amp; Paste Roster Report Here'!$M426="fy",1,0),0)</f>
        <v>0</v>
      </c>
      <c r="CC429" s="121">
        <f>IF('Copy &amp; Paste Roster Report Here'!$A426=CC$7,IF('Copy &amp; Paste Roster Report Here'!$M426="fy",1,0),0)</f>
        <v>0</v>
      </c>
      <c r="CD429" s="121">
        <f>IF('Copy &amp; Paste Roster Report Here'!$A426=CD$7,IF('Copy &amp; Paste Roster Report Here'!$M426="fy",1,0),0)</f>
        <v>0</v>
      </c>
      <c r="CE429" s="121">
        <f>IF('Copy &amp; Paste Roster Report Here'!$A426=CE$7,IF('Copy &amp; Paste Roster Report Here'!$M426="fy",1,0),0)</f>
        <v>0</v>
      </c>
      <c r="CF429" s="73">
        <f t="shared" si="103"/>
        <v>0</v>
      </c>
      <c r="CG429" s="122">
        <f>IF('Copy &amp; Paste Roster Report Here'!$A426=CG$7,IF('Copy &amp; Paste Roster Report Here'!$M426="RH",1,0),0)</f>
        <v>0</v>
      </c>
      <c r="CH429" s="122">
        <f>IF('Copy &amp; Paste Roster Report Here'!$A426=CH$7,IF('Copy &amp; Paste Roster Report Here'!$M426="RH",1,0),0)</f>
        <v>0</v>
      </c>
      <c r="CI429" s="122">
        <f>IF('Copy &amp; Paste Roster Report Here'!$A426=CI$7,IF('Copy &amp; Paste Roster Report Here'!$M426="RH",1,0),0)</f>
        <v>0</v>
      </c>
      <c r="CJ429" s="122">
        <f>IF('Copy &amp; Paste Roster Report Here'!$A426=CJ$7,IF('Copy &amp; Paste Roster Report Here'!$M426="RH",1,0),0)</f>
        <v>0</v>
      </c>
      <c r="CK429" s="122">
        <f>IF('Copy &amp; Paste Roster Report Here'!$A426=CK$7,IF('Copy &amp; Paste Roster Report Here'!$M426="RH",1,0),0)</f>
        <v>0</v>
      </c>
      <c r="CL429" s="122">
        <f>IF('Copy &amp; Paste Roster Report Here'!$A426=CL$7,IF('Copy &amp; Paste Roster Report Here'!$M426="RH",1,0),0)</f>
        <v>0</v>
      </c>
      <c r="CM429" s="122">
        <f>IF('Copy &amp; Paste Roster Report Here'!$A426=CM$7,IF('Copy &amp; Paste Roster Report Here'!$M426="RH",1,0),0)</f>
        <v>0</v>
      </c>
      <c r="CN429" s="122">
        <f>IF('Copy &amp; Paste Roster Report Here'!$A426=CN$7,IF('Copy &amp; Paste Roster Report Here'!$M426="RH",1,0),0)</f>
        <v>0</v>
      </c>
      <c r="CO429" s="122">
        <f>IF('Copy &amp; Paste Roster Report Here'!$A426=CO$7,IF('Copy &amp; Paste Roster Report Here'!$M426="RH",1,0),0)</f>
        <v>0</v>
      </c>
      <c r="CP429" s="122">
        <f>IF('Copy &amp; Paste Roster Report Here'!$A426=CP$7,IF('Copy &amp; Paste Roster Report Here'!$M426="RH",1,0),0)</f>
        <v>0</v>
      </c>
      <c r="CQ429" s="122">
        <f>IF('Copy &amp; Paste Roster Report Here'!$A426=CQ$7,IF('Copy &amp; Paste Roster Report Here'!$M426="RH",1,0),0)</f>
        <v>0</v>
      </c>
      <c r="CR429" s="73">
        <f t="shared" si="104"/>
        <v>0</v>
      </c>
      <c r="CS429" s="123">
        <f>IF('Copy &amp; Paste Roster Report Here'!$A426=CS$7,IF('Copy &amp; Paste Roster Report Here'!$M426="QT",1,0),0)</f>
        <v>0</v>
      </c>
      <c r="CT429" s="123">
        <f>IF('Copy &amp; Paste Roster Report Here'!$A426=CT$7,IF('Copy &amp; Paste Roster Report Here'!$M426="QT",1,0),0)</f>
        <v>0</v>
      </c>
      <c r="CU429" s="123">
        <f>IF('Copy &amp; Paste Roster Report Here'!$A426=CU$7,IF('Copy &amp; Paste Roster Report Here'!$M426="QT",1,0),0)</f>
        <v>0</v>
      </c>
      <c r="CV429" s="123">
        <f>IF('Copy &amp; Paste Roster Report Here'!$A426=CV$7,IF('Copy &amp; Paste Roster Report Here'!$M426="QT",1,0),0)</f>
        <v>0</v>
      </c>
      <c r="CW429" s="123">
        <f>IF('Copy &amp; Paste Roster Report Here'!$A426=CW$7,IF('Copy &amp; Paste Roster Report Here'!$M426="QT",1,0),0)</f>
        <v>0</v>
      </c>
      <c r="CX429" s="123">
        <f>IF('Copy &amp; Paste Roster Report Here'!$A426=CX$7,IF('Copy &amp; Paste Roster Report Here'!$M426="QT",1,0),0)</f>
        <v>0</v>
      </c>
      <c r="CY429" s="123">
        <f>IF('Copy &amp; Paste Roster Report Here'!$A426=CY$7,IF('Copy &amp; Paste Roster Report Here'!$M426="QT",1,0),0)</f>
        <v>0</v>
      </c>
      <c r="CZ429" s="123">
        <f>IF('Copy &amp; Paste Roster Report Here'!$A426=CZ$7,IF('Copy &amp; Paste Roster Report Here'!$M426="QT",1,0),0)</f>
        <v>0</v>
      </c>
      <c r="DA429" s="123">
        <f>IF('Copy &amp; Paste Roster Report Here'!$A426=DA$7,IF('Copy &amp; Paste Roster Report Here'!$M426="QT",1,0),0)</f>
        <v>0</v>
      </c>
      <c r="DB429" s="123">
        <f>IF('Copy &amp; Paste Roster Report Here'!$A426=DB$7,IF('Copy &amp; Paste Roster Report Here'!$M426="QT",1,0),0)</f>
        <v>0</v>
      </c>
      <c r="DC429" s="123">
        <f>IF('Copy &amp; Paste Roster Report Here'!$A426=DC$7,IF('Copy &amp; Paste Roster Report Here'!$M426="QT",1,0),0)</f>
        <v>0</v>
      </c>
      <c r="DD429" s="73">
        <f t="shared" si="105"/>
        <v>0</v>
      </c>
      <c r="DE429" s="124">
        <f>IF('Copy &amp; Paste Roster Report Here'!$A426=DE$7,IF('Copy &amp; Paste Roster Report Here'!$M426="xxxxxxxxxxx",1,0),0)</f>
        <v>0</v>
      </c>
      <c r="DF429" s="124">
        <f>IF('Copy &amp; Paste Roster Report Here'!$A426=DF$7,IF('Copy &amp; Paste Roster Report Here'!$M426="xxxxxxxxxxx",1,0),0)</f>
        <v>0</v>
      </c>
      <c r="DG429" s="124">
        <f>IF('Copy &amp; Paste Roster Report Here'!$A426=DG$7,IF('Copy &amp; Paste Roster Report Here'!$M426="xxxxxxxxxxx",1,0),0)</f>
        <v>0</v>
      </c>
      <c r="DH429" s="124">
        <f>IF('Copy &amp; Paste Roster Report Here'!$A426=DH$7,IF('Copy &amp; Paste Roster Report Here'!$M426="xxxxxxxxxxx",1,0),0)</f>
        <v>0</v>
      </c>
      <c r="DI429" s="124">
        <f>IF('Copy &amp; Paste Roster Report Here'!$A426=DI$7,IF('Copy &amp; Paste Roster Report Here'!$M426="xxxxxxxxxxx",1,0),0)</f>
        <v>0</v>
      </c>
      <c r="DJ429" s="124">
        <f>IF('Copy &amp; Paste Roster Report Here'!$A426=DJ$7,IF('Copy &amp; Paste Roster Report Here'!$M426="xxxxxxxxxxx",1,0),0)</f>
        <v>0</v>
      </c>
      <c r="DK429" s="124">
        <f>IF('Copy &amp; Paste Roster Report Here'!$A426=DK$7,IF('Copy &amp; Paste Roster Report Here'!$M426="xxxxxxxxxxx",1,0),0)</f>
        <v>0</v>
      </c>
      <c r="DL429" s="124">
        <f>IF('Copy &amp; Paste Roster Report Here'!$A426=DL$7,IF('Copy &amp; Paste Roster Report Here'!$M426="xxxxxxxxxxx",1,0),0)</f>
        <v>0</v>
      </c>
      <c r="DM429" s="124">
        <f>IF('Copy &amp; Paste Roster Report Here'!$A426=DM$7,IF('Copy &amp; Paste Roster Report Here'!$M426="xxxxxxxxxxx",1,0),0)</f>
        <v>0</v>
      </c>
      <c r="DN429" s="124">
        <f>IF('Copy &amp; Paste Roster Report Here'!$A426=DN$7,IF('Copy &amp; Paste Roster Report Here'!$M426="xxxxxxxxxxx",1,0),0)</f>
        <v>0</v>
      </c>
      <c r="DO429" s="124">
        <f>IF('Copy &amp; Paste Roster Report Here'!$A426=DO$7,IF('Copy &amp; Paste Roster Report Here'!$M426="xxxxxxxxxxx",1,0),0)</f>
        <v>0</v>
      </c>
      <c r="DP429" s="125">
        <f t="shared" si="106"/>
        <v>0</v>
      </c>
      <c r="DQ429" s="126">
        <f t="shared" si="107"/>
        <v>0</v>
      </c>
    </row>
    <row r="430" spans="1:121" x14ac:dyDescent="0.2">
      <c r="A430" s="111">
        <f t="shared" si="93"/>
        <v>0</v>
      </c>
      <c r="B430" s="111">
        <f t="shared" si="94"/>
        <v>0</v>
      </c>
      <c r="C430" s="112">
        <f>+('Copy &amp; Paste Roster Report Here'!$P427-'Copy &amp; Paste Roster Report Here'!$O427)/30</f>
        <v>0</v>
      </c>
      <c r="D430" s="112">
        <f>+('Copy &amp; Paste Roster Report Here'!$P427-'Copy &amp; Paste Roster Report Here'!$O427)</f>
        <v>0</v>
      </c>
      <c r="E430" s="111">
        <f>'Copy &amp; Paste Roster Report Here'!N427</f>
        <v>0</v>
      </c>
      <c r="F430" s="111" t="str">
        <f t="shared" si="95"/>
        <v>N</v>
      </c>
      <c r="G430" s="111">
        <f>'Copy &amp; Paste Roster Report Here'!R427</f>
        <v>0</v>
      </c>
      <c r="H430" s="113">
        <f t="shared" si="96"/>
        <v>0</v>
      </c>
      <c r="I430" s="112">
        <f>IF(F430="N",$F$5-'Copy &amp; Paste Roster Report Here'!O427,+'Copy &amp; Paste Roster Report Here'!Q427-'Copy &amp; Paste Roster Report Here'!O427)</f>
        <v>0</v>
      </c>
      <c r="J430" s="114">
        <f t="shared" si="97"/>
        <v>0</v>
      </c>
      <c r="K430" s="114">
        <f t="shared" si="98"/>
        <v>0</v>
      </c>
      <c r="L430" s="115">
        <f>'Copy &amp; Paste Roster Report Here'!F427</f>
        <v>0</v>
      </c>
      <c r="M430" s="116">
        <f t="shared" si="99"/>
        <v>0</v>
      </c>
      <c r="N430" s="117">
        <f>IF('Copy &amp; Paste Roster Report Here'!$A427='Analytical Tests'!N$7,IF($F430="Y",+$H430*N$6,0),0)</f>
        <v>0</v>
      </c>
      <c r="O430" s="117">
        <f>IF('Copy &amp; Paste Roster Report Here'!$A427='Analytical Tests'!O$7,IF($F430="Y",+$H430*O$6,0),0)</f>
        <v>0</v>
      </c>
      <c r="P430" s="117">
        <f>IF('Copy &amp; Paste Roster Report Here'!$A427='Analytical Tests'!P$7,IF($F430="Y",+$H430*P$6,0),0)</f>
        <v>0</v>
      </c>
      <c r="Q430" s="117">
        <f>IF('Copy &amp; Paste Roster Report Here'!$A427='Analytical Tests'!Q$7,IF($F430="Y",+$H430*Q$6,0),0)</f>
        <v>0</v>
      </c>
      <c r="R430" s="117">
        <f>IF('Copy &amp; Paste Roster Report Here'!$A427='Analytical Tests'!R$7,IF($F430="Y",+$H430*R$6,0),0)</f>
        <v>0</v>
      </c>
      <c r="S430" s="117">
        <f>IF('Copy &amp; Paste Roster Report Here'!$A427='Analytical Tests'!S$7,IF($F430="Y",+$H430*S$6,0),0)</f>
        <v>0</v>
      </c>
      <c r="T430" s="117">
        <f>IF('Copy &amp; Paste Roster Report Here'!$A427='Analytical Tests'!T$7,IF($F430="Y",+$H430*T$6,0),0)</f>
        <v>0</v>
      </c>
      <c r="U430" s="117">
        <f>IF('Copy &amp; Paste Roster Report Here'!$A427='Analytical Tests'!U$7,IF($F430="Y",+$H430*U$6,0),0)</f>
        <v>0</v>
      </c>
      <c r="V430" s="117">
        <f>IF('Copy &amp; Paste Roster Report Here'!$A427='Analytical Tests'!V$7,IF($F430="Y",+$H430*V$6,0),0)</f>
        <v>0</v>
      </c>
      <c r="W430" s="117">
        <f>IF('Copy &amp; Paste Roster Report Here'!$A427='Analytical Tests'!W$7,IF($F430="Y",+$H430*W$6,0),0)</f>
        <v>0</v>
      </c>
      <c r="X430" s="117">
        <f>IF('Copy &amp; Paste Roster Report Here'!$A427='Analytical Tests'!X$7,IF($F430="Y",+$H430*X$6,0),0)</f>
        <v>0</v>
      </c>
      <c r="Y430" s="117" t="b">
        <f>IF('Copy &amp; Paste Roster Report Here'!$A427='Analytical Tests'!Y$7,IF($F430="N",IF($J430&gt;=$C430,Y$6,+($I430/$D430)*Y$6),0))</f>
        <v>0</v>
      </c>
      <c r="Z430" s="117" t="b">
        <f>IF('Copy &amp; Paste Roster Report Here'!$A427='Analytical Tests'!Z$7,IF($F430="N",IF($J430&gt;=$C430,Z$6,+($I430/$D430)*Z$6),0))</f>
        <v>0</v>
      </c>
      <c r="AA430" s="117" t="b">
        <f>IF('Copy &amp; Paste Roster Report Here'!$A427='Analytical Tests'!AA$7,IF($F430="N",IF($J430&gt;=$C430,AA$6,+($I430/$D430)*AA$6),0))</f>
        <v>0</v>
      </c>
      <c r="AB430" s="117" t="b">
        <f>IF('Copy &amp; Paste Roster Report Here'!$A427='Analytical Tests'!AB$7,IF($F430="N",IF($J430&gt;=$C430,AB$6,+($I430/$D430)*AB$6),0))</f>
        <v>0</v>
      </c>
      <c r="AC430" s="117" t="b">
        <f>IF('Copy &amp; Paste Roster Report Here'!$A427='Analytical Tests'!AC$7,IF($F430="N",IF($J430&gt;=$C430,AC$6,+($I430/$D430)*AC$6),0))</f>
        <v>0</v>
      </c>
      <c r="AD430" s="117" t="b">
        <f>IF('Copy &amp; Paste Roster Report Here'!$A427='Analytical Tests'!AD$7,IF($F430="N",IF($J430&gt;=$C430,AD$6,+($I430/$D430)*AD$6),0))</f>
        <v>0</v>
      </c>
      <c r="AE430" s="117" t="b">
        <f>IF('Copy &amp; Paste Roster Report Here'!$A427='Analytical Tests'!AE$7,IF($F430="N",IF($J430&gt;=$C430,AE$6,+($I430/$D430)*AE$6),0))</f>
        <v>0</v>
      </c>
      <c r="AF430" s="117" t="b">
        <f>IF('Copy &amp; Paste Roster Report Here'!$A427='Analytical Tests'!AF$7,IF($F430="N",IF($J430&gt;=$C430,AF$6,+($I430/$D430)*AF$6),0))</f>
        <v>0</v>
      </c>
      <c r="AG430" s="117" t="b">
        <f>IF('Copy &amp; Paste Roster Report Here'!$A427='Analytical Tests'!AG$7,IF($F430="N",IF($J430&gt;=$C430,AG$6,+($I430/$D430)*AG$6),0))</f>
        <v>0</v>
      </c>
      <c r="AH430" s="117" t="b">
        <f>IF('Copy &amp; Paste Roster Report Here'!$A427='Analytical Tests'!AH$7,IF($F430="N",IF($J430&gt;=$C430,AH$6,+($I430/$D430)*AH$6),0))</f>
        <v>0</v>
      </c>
      <c r="AI430" s="117" t="b">
        <f>IF('Copy &amp; Paste Roster Report Here'!$A427='Analytical Tests'!AI$7,IF($F430="N",IF($J430&gt;=$C430,AI$6,+($I430/$D430)*AI$6),0))</f>
        <v>0</v>
      </c>
      <c r="AJ430" s="79"/>
      <c r="AK430" s="118">
        <f>IF('Copy &amp; Paste Roster Report Here'!$A427=AK$7,IF('Copy &amp; Paste Roster Report Here'!$M427="FT",1,0),0)</f>
        <v>0</v>
      </c>
      <c r="AL430" s="118">
        <f>IF('Copy &amp; Paste Roster Report Here'!$A427=AL$7,IF('Copy &amp; Paste Roster Report Here'!$M427="FT",1,0),0)</f>
        <v>0</v>
      </c>
      <c r="AM430" s="118">
        <f>IF('Copy &amp; Paste Roster Report Here'!$A427=AM$7,IF('Copy &amp; Paste Roster Report Here'!$M427="FT",1,0),0)</f>
        <v>0</v>
      </c>
      <c r="AN430" s="118">
        <f>IF('Copy &amp; Paste Roster Report Here'!$A427=AN$7,IF('Copy &amp; Paste Roster Report Here'!$M427="FT",1,0),0)</f>
        <v>0</v>
      </c>
      <c r="AO430" s="118">
        <f>IF('Copy &amp; Paste Roster Report Here'!$A427=AO$7,IF('Copy &amp; Paste Roster Report Here'!$M427="FT",1,0),0)</f>
        <v>0</v>
      </c>
      <c r="AP430" s="118">
        <f>IF('Copy &amp; Paste Roster Report Here'!$A427=AP$7,IF('Copy &amp; Paste Roster Report Here'!$M427="FT",1,0),0)</f>
        <v>0</v>
      </c>
      <c r="AQ430" s="118">
        <f>IF('Copy &amp; Paste Roster Report Here'!$A427=AQ$7,IF('Copy &amp; Paste Roster Report Here'!$M427="FT",1,0),0)</f>
        <v>0</v>
      </c>
      <c r="AR430" s="118">
        <f>IF('Copy &amp; Paste Roster Report Here'!$A427=AR$7,IF('Copy &amp; Paste Roster Report Here'!$M427="FT",1,0),0)</f>
        <v>0</v>
      </c>
      <c r="AS430" s="118">
        <f>IF('Copy &amp; Paste Roster Report Here'!$A427=AS$7,IF('Copy &amp; Paste Roster Report Here'!$M427="FT",1,0),0)</f>
        <v>0</v>
      </c>
      <c r="AT430" s="118">
        <f>IF('Copy &amp; Paste Roster Report Here'!$A427=AT$7,IF('Copy &amp; Paste Roster Report Here'!$M427="FT",1,0),0)</f>
        <v>0</v>
      </c>
      <c r="AU430" s="118">
        <f>IF('Copy &amp; Paste Roster Report Here'!$A427=AU$7,IF('Copy &amp; Paste Roster Report Here'!$M427="FT",1,0),0)</f>
        <v>0</v>
      </c>
      <c r="AV430" s="73">
        <f t="shared" si="100"/>
        <v>0</v>
      </c>
      <c r="AW430" s="119">
        <f>IF('Copy &amp; Paste Roster Report Here'!$A427=AW$7,IF('Copy &amp; Paste Roster Report Here'!$M427="HT",1,0),0)</f>
        <v>0</v>
      </c>
      <c r="AX430" s="119">
        <f>IF('Copy &amp; Paste Roster Report Here'!$A427=AX$7,IF('Copy &amp; Paste Roster Report Here'!$M427="HT",1,0),0)</f>
        <v>0</v>
      </c>
      <c r="AY430" s="119">
        <f>IF('Copy &amp; Paste Roster Report Here'!$A427=AY$7,IF('Copy &amp; Paste Roster Report Here'!$M427="HT",1,0),0)</f>
        <v>0</v>
      </c>
      <c r="AZ430" s="119">
        <f>IF('Copy &amp; Paste Roster Report Here'!$A427=AZ$7,IF('Copy &amp; Paste Roster Report Here'!$M427="HT",1,0),0)</f>
        <v>0</v>
      </c>
      <c r="BA430" s="119">
        <f>IF('Copy &amp; Paste Roster Report Here'!$A427=BA$7,IF('Copy &amp; Paste Roster Report Here'!$M427="HT",1,0),0)</f>
        <v>0</v>
      </c>
      <c r="BB430" s="119">
        <f>IF('Copy &amp; Paste Roster Report Here'!$A427=BB$7,IF('Copy &amp; Paste Roster Report Here'!$M427="HT",1,0),0)</f>
        <v>0</v>
      </c>
      <c r="BC430" s="119">
        <f>IF('Copy &amp; Paste Roster Report Here'!$A427=BC$7,IF('Copy &amp; Paste Roster Report Here'!$M427="HT",1,0),0)</f>
        <v>0</v>
      </c>
      <c r="BD430" s="119">
        <f>IF('Copy &amp; Paste Roster Report Here'!$A427=BD$7,IF('Copy &amp; Paste Roster Report Here'!$M427="HT",1,0),0)</f>
        <v>0</v>
      </c>
      <c r="BE430" s="119">
        <f>IF('Copy &amp; Paste Roster Report Here'!$A427=BE$7,IF('Copy &amp; Paste Roster Report Here'!$M427="HT",1,0),0)</f>
        <v>0</v>
      </c>
      <c r="BF430" s="119">
        <f>IF('Copy &amp; Paste Roster Report Here'!$A427=BF$7,IF('Copy &amp; Paste Roster Report Here'!$M427="HT",1,0),0)</f>
        <v>0</v>
      </c>
      <c r="BG430" s="119">
        <f>IF('Copy &amp; Paste Roster Report Here'!$A427=BG$7,IF('Copy &amp; Paste Roster Report Here'!$M427="HT",1,0),0)</f>
        <v>0</v>
      </c>
      <c r="BH430" s="73">
        <f t="shared" si="101"/>
        <v>0</v>
      </c>
      <c r="BI430" s="120">
        <f>IF('Copy &amp; Paste Roster Report Here'!$A427=BI$7,IF('Copy &amp; Paste Roster Report Here'!$M427="MT",1,0),0)</f>
        <v>0</v>
      </c>
      <c r="BJ430" s="120">
        <f>IF('Copy &amp; Paste Roster Report Here'!$A427=BJ$7,IF('Copy &amp; Paste Roster Report Here'!$M427="MT",1,0),0)</f>
        <v>0</v>
      </c>
      <c r="BK430" s="120">
        <f>IF('Copy &amp; Paste Roster Report Here'!$A427=BK$7,IF('Copy &amp; Paste Roster Report Here'!$M427="MT",1,0),0)</f>
        <v>0</v>
      </c>
      <c r="BL430" s="120">
        <f>IF('Copy &amp; Paste Roster Report Here'!$A427=BL$7,IF('Copy &amp; Paste Roster Report Here'!$M427="MT",1,0),0)</f>
        <v>0</v>
      </c>
      <c r="BM430" s="120">
        <f>IF('Copy &amp; Paste Roster Report Here'!$A427=BM$7,IF('Copy &amp; Paste Roster Report Here'!$M427="MT",1,0),0)</f>
        <v>0</v>
      </c>
      <c r="BN430" s="120">
        <f>IF('Copy &amp; Paste Roster Report Here'!$A427=BN$7,IF('Copy &amp; Paste Roster Report Here'!$M427="MT",1,0),0)</f>
        <v>0</v>
      </c>
      <c r="BO430" s="120">
        <f>IF('Copy &amp; Paste Roster Report Here'!$A427=BO$7,IF('Copy &amp; Paste Roster Report Here'!$M427="MT",1,0),0)</f>
        <v>0</v>
      </c>
      <c r="BP430" s="120">
        <f>IF('Copy &amp; Paste Roster Report Here'!$A427=BP$7,IF('Copy &amp; Paste Roster Report Here'!$M427="MT",1,0),0)</f>
        <v>0</v>
      </c>
      <c r="BQ430" s="120">
        <f>IF('Copy &amp; Paste Roster Report Here'!$A427=BQ$7,IF('Copy &amp; Paste Roster Report Here'!$M427="MT",1,0),0)</f>
        <v>0</v>
      </c>
      <c r="BR430" s="120">
        <f>IF('Copy &amp; Paste Roster Report Here'!$A427=BR$7,IF('Copy &amp; Paste Roster Report Here'!$M427="MT",1,0),0)</f>
        <v>0</v>
      </c>
      <c r="BS430" s="120">
        <f>IF('Copy &amp; Paste Roster Report Here'!$A427=BS$7,IF('Copy &amp; Paste Roster Report Here'!$M427="MT",1,0),0)</f>
        <v>0</v>
      </c>
      <c r="BT430" s="73">
        <f t="shared" si="102"/>
        <v>0</v>
      </c>
      <c r="BU430" s="121">
        <f>IF('Copy &amp; Paste Roster Report Here'!$A427=BU$7,IF('Copy &amp; Paste Roster Report Here'!$M427="fy",1,0),0)</f>
        <v>0</v>
      </c>
      <c r="BV430" s="121">
        <f>IF('Copy &amp; Paste Roster Report Here'!$A427=BV$7,IF('Copy &amp; Paste Roster Report Here'!$M427="fy",1,0),0)</f>
        <v>0</v>
      </c>
      <c r="BW430" s="121">
        <f>IF('Copy &amp; Paste Roster Report Here'!$A427=BW$7,IF('Copy &amp; Paste Roster Report Here'!$M427="fy",1,0),0)</f>
        <v>0</v>
      </c>
      <c r="BX430" s="121">
        <f>IF('Copy &amp; Paste Roster Report Here'!$A427=BX$7,IF('Copy &amp; Paste Roster Report Here'!$M427="fy",1,0),0)</f>
        <v>0</v>
      </c>
      <c r="BY430" s="121">
        <f>IF('Copy &amp; Paste Roster Report Here'!$A427=BY$7,IF('Copy &amp; Paste Roster Report Here'!$M427="fy",1,0),0)</f>
        <v>0</v>
      </c>
      <c r="BZ430" s="121">
        <f>IF('Copy &amp; Paste Roster Report Here'!$A427=BZ$7,IF('Copy &amp; Paste Roster Report Here'!$M427="fy",1,0),0)</f>
        <v>0</v>
      </c>
      <c r="CA430" s="121">
        <f>IF('Copy &amp; Paste Roster Report Here'!$A427=CA$7,IF('Copy &amp; Paste Roster Report Here'!$M427="fy",1,0),0)</f>
        <v>0</v>
      </c>
      <c r="CB430" s="121">
        <f>IF('Copy &amp; Paste Roster Report Here'!$A427=CB$7,IF('Copy &amp; Paste Roster Report Here'!$M427="fy",1,0),0)</f>
        <v>0</v>
      </c>
      <c r="CC430" s="121">
        <f>IF('Copy &amp; Paste Roster Report Here'!$A427=CC$7,IF('Copy &amp; Paste Roster Report Here'!$M427="fy",1,0),0)</f>
        <v>0</v>
      </c>
      <c r="CD430" s="121">
        <f>IF('Copy &amp; Paste Roster Report Here'!$A427=CD$7,IF('Copy &amp; Paste Roster Report Here'!$M427="fy",1,0),0)</f>
        <v>0</v>
      </c>
      <c r="CE430" s="121">
        <f>IF('Copy &amp; Paste Roster Report Here'!$A427=CE$7,IF('Copy &amp; Paste Roster Report Here'!$M427="fy",1,0),0)</f>
        <v>0</v>
      </c>
      <c r="CF430" s="73">
        <f t="shared" si="103"/>
        <v>0</v>
      </c>
      <c r="CG430" s="122">
        <f>IF('Copy &amp; Paste Roster Report Here'!$A427=CG$7,IF('Copy &amp; Paste Roster Report Here'!$M427="RH",1,0),0)</f>
        <v>0</v>
      </c>
      <c r="CH430" s="122">
        <f>IF('Copy &amp; Paste Roster Report Here'!$A427=CH$7,IF('Copy &amp; Paste Roster Report Here'!$M427="RH",1,0),0)</f>
        <v>0</v>
      </c>
      <c r="CI430" s="122">
        <f>IF('Copy &amp; Paste Roster Report Here'!$A427=CI$7,IF('Copy &amp; Paste Roster Report Here'!$M427="RH",1,0),0)</f>
        <v>0</v>
      </c>
      <c r="CJ430" s="122">
        <f>IF('Copy &amp; Paste Roster Report Here'!$A427=CJ$7,IF('Copy &amp; Paste Roster Report Here'!$M427="RH",1,0),0)</f>
        <v>0</v>
      </c>
      <c r="CK430" s="122">
        <f>IF('Copy &amp; Paste Roster Report Here'!$A427=CK$7,IF('Copy &amp; Paste Roster Report Here'!$M427="RH",1,0),0)</f>
        <v>0</v>
      </c>
      <c r="CL430" s="122">
        <f>IF('Copy &amp; Paste Roster Report Here'!$A427=CL$7,IF('Copy &amp; Paste Roster Report Here'!$M427="RH",1,0),0)</f>
        <v>0</v>
      </c>
      <c r="CM430" s="122">
        <f>IF('Copy &amp; Paste Roster Report Here'!$A427=CM$7,IF('Copy &amp; Paste Roster Report Here'!$M427="RH",1,0),0)</f>
        <v>0</v>
      </c>
      <c r="CN430" s="122">
        <f>IF('Copy &amp; Paste Roster Report Here'!$A427=CN$7,IF('Copy &amp; Paste Roster Report Here'!$M427="RH",1,0),0)</f>
        <v>0</v>
      </c>
      <c r="CO430" s="122">
        <f>IF('Copy &amp; Paste Roster Report Here'!$A427=CO$7,IF('Copy &amp; Paste Roster Report Here'!$M427="RH",1,0),0)</f>
        <v>0</v>
      </c>
      <c r="CP430" s="122">
        <f>IF('Copy &amp; Paste Roster Report Here'!$A427=CP$7,IF('Copy &amp; Paste Roster Report Here'!$M427="RH",1,0),0)</f>
        <v>0</v>
      </c>
      <c r="CQ430" s="122">
        <f>IF('Copy &amp; Paste Roster Report Here'!$A427=CQ$7,IF('Copy &amp; Paste Roster Report Here'!$M427="RH",1,0),0)</f>
        <v>0</v>
      </c>
      <c r="CR430" s="73">
        <f t="shared" si="104"/>
        <v>0</v>
      </c>
      <c r="CS430" s="123">
        <f>IF('Copy &amp; Paste Roster Report Here'!$A427=CS$7,IF('Copy &amp; Paste Roster Report Here'!$M427="QT",1,0),0)</f>
        <v>0</v>
      </c>
      <c r="CT430" s="123">
        <f>IF('Copy &amp; Paste Roster Report Here'!$A427=CT$7,IF('Copy &amp; Paste Roster Report Here'!$M427="QT",1,0),0)</f>
        <v>0</v>
      </c>
      <c r="CU430" s="123">
        <f>IF('Copy &amp; Paste Roster Report Here'!$A427=CU$7,IF('Copy &amp; Paste Roster Report Here'!$M427="QT",1,0),0)</f>
        <v>0</v>
      </c>
      <c r="CV430" s="123">
        <f>IF('Copy &amp; Paste Roster Report Here'!$A427=CV$7,IF('Copy &amp; Paste Roster Report Here'!$M427="QT",1,0),0)</f>
        <v>0</v>
      </c>
      <c r="CW430" s="123">
        <f>IF('Copy &amp; Paste Roster Report Here'!$A427=CW$7,IF('Copy &amp; Paste Roster Report Here'!$M427="QT",1,0),0)</f>
        <v>0</v>
      </c>
      <c r="CX430" s="123">
        <f>IF('Copy &amp; Paste Roster Report Here'!$A427=CX$7,IF('Copy &amp; Paste Roster Report Here'!$M427="QT",1,0),0)</f>
        <v>0</v>
      </c>
      <c r="CY430" s="123">
        <f>IF('Copy &amp; Paste Roster Report Here'!$A427=CY$7,IF('Copy &amp; Paste Roster Report Here'!$M427="QT",1,0),0)</f>
        <v>0</v>
      </c>
      <c r="CZ430" s="123">
        <f>IF('Copy &amp; Paste Roster Report Here'!$A427=CZ$7,IF('Copy &amp; Paste Roster Report Here'!$M427="QT",1,0),0)</f>
        <v>0</v>
      </c>
      <c r="DA430" s="123">
        <f>IF('Copy &amp; Paste Roster Report Here'!$A427=DA$7,IF('Copy &amp; Paste Roster Report Here'!$M427="QT",1,0),0)</f>
        <v>0</v>
      </c>
      <c r="DB430" s="123">
        <f>IF('Copy &amp; Paste Roster Report Here'!$A427=DB$7,IF('Copy &amp; Paste Roster Report Here'!$M427="QT",1,0),0)</f>
        <v>0</v>
      </c>
      <c r="DC430" s="123">
        <f>IF('Copy &amp; Paste Roster Report Here'!$A427=DC$7,IF('Copy &amp; Paste Roster Report Here'!$M427="QT",1,0),0)</f>
        <v>0</v>
      </c>
      <c r="DD430" s="73">
        <f t="shared" si="105"/>
        <v>0</v>
      </c>
      <c r="DE430" s="124">
        <f>IF('Copy &amp; Paste Roster Report Here'!$A427=DE$7,IF('Copy &amp; Paste Roster Report Here'!$M427="xxxxxxxxxxx",1,0),0)</f>
        <v>0</v>
      </c>
      <c r="DF430" s="124">
        <f>IF('Copy &amp; Paste Roster Report Here'!$A427=DF$7,IF('Copy &amp; Paste Roster Report Here'!$M427="xxxxxxxxxxx",1,0),0)</f>
        <v>0</v>
      </c>
      <c r="DG430" s="124">
        <f>IF('Copy &amp; Paste Roster Report Here'!$A427=DG$7,IF('Copy &amp; Paste Roster Report Here'!$M427="xxxxxxxxxxx",1,0),0)</f>
        <v>0</v>
      </c>
      <c r="DH430" s="124">
        <f>IF('Copy &amp; Paste Roster Report Here'!$A427=DH$7,IF('Copy &amp; Paste Roster Report Here'!$M427="xxxxxxxxxxx",1,0),0)</f>
        <v>0</v>
      </c>
      <c r="DI430" s="124">
        <f>IF('Copy &amp; Paste Roster Report Here'!$A427=DI$7,IF('Copy &amp; Paste Roster Report Here'!$M427="xxxxxxxxxxx",1,0),0)</f>
        <v>0</v>
      </c>
      <c r="DJ430" s="124">
        <f>IF('Copy &amp; Paste Roster Report Here'!$A427=DJ$7,IF('Copy &amp; Paste Roster Report Here'!$M427="xxxxxxxxxxx",1,0),0)</f>
        <v>0</v>
      </c>
      <c r="DK430" s="124">
        <f>IF('Copy &amp; Paste Roster Report Here'!$A427=DK$7,IF('Copy &amp; Paste Roster Report Here'!$M427="xxxxxxxxxxx",1,0),0)</f>
        <v>0</v>
      </c>
      <c r="DL430" s="124">
        <f>IF('Copy &amp; Paste Roster Report Here'!$A427=DL$7,IF('Copy &amp; Paste Roster Report Here'!$M427="xxxxxxxxxxx",1,0),0)</f>
        <v>0</v>
      </c>
      <c r="DM430" s="124">
        <f>IF('Copy &amp; Paste Roster Report Here'!$A427=DM$7,IF('Copy &amp; Paste Roster Report Here'!$M427="xxxxxxxxxxx",1,0),0)</f>
        <v>0</v>
      </c>
      <c r="DN430" s="124">
        <f>IF('Copy &amp; Paste Roster Report Here'!$A427=DN$7,IF('Copy &amp; Paste Roster Report Here'!$M427="xxxxxxxxxxx",1,0),0)</f>
        <v>0</v>
      </c>
      <c r="DO430" s="124">
        <f>IF('Copy &amp; Paste Roster Report Here'!$A427=DO$7,IF('Copy &amp; Paste Roster Report Here'!$M427="xxxxxxxxxxx",1,0),0)</f>
        <v>0</v>
      </c>
      <c r="DP430" s="125">
        <f t="shared" si="106"/>
        <v>0</v>
      </c>
      <c r="DQ430" s="126">
        <f t="shared" si="107"/>
        <v>0</v>
      </c>
    </row>
    <row r="431" spans="1:121" x14ac:dyDescent="0.2">
      <c r="A431" s="111">
        <f t="shared" si="93"/>
        <v>0</v>
      </c>
      <c r="B431" s="111">
        <f t="shared" si="94"/>
        <v>0</v>
      </c>
      <c r="C431" s="112">
        <f>+('Copy &amp; Paste Roster Report Here'!$P428-'Copy &amp; Paste Roster Report Here'!$O428)/30</f>
        <v>0</v>
      </c>
      <c r="D431" s="112">
        <f>+('Copy &amp; Paste Roster Report Here'!$P428-'Copy &amp; Paste Roster Report Here'!$O428)</f>
        <v>0</v>
      </c>
      <c r="E431" s="111">
        <f>'Copy &amp; Paste Roster Report Here'!N428</f>
        <v>0</v>
      </c>
      <c r="F431" s="111" t="str">
        <f t="shared" si="95"/>
        <v>N</v>
      </c>
      <c r="G431" s="111">
        <f>'Copy &amp; Paste Roster Report Here'!R428</f>
        <v>0</v>
      </c>
      <c r="H431" s="113">
        <f t="shared" si="96"/>
        <v>0</v>
      </c>
      <c r="I431" s="112">
        <f>IF(F431="N",$F$5-'Copy &amp; Paste Roster Report Here'!O428,+'Copy &amp; Paste Roster Report Here'!Q428-'Copy &amp; Paste Roster Report Here'!O428)</f>
        <v>0</v>
      </c>
      <c r="J431" s="114">
        <f t="shared" si="97"/>
        <v>0</v>
      </c>
      <c r="K431" s="114">
        <f t="shared" si="98"/>
        <v>0</v>
      </c>
      <c r="L431" s="115">
        <f>'Copy &amp; Paste Roster Report Here'!F428</f>
        <v>0</v>
      </c>
      <c r="M431" s="116">
        <f t="shared" si="99"/>
        <v>0</v>
      </c>
      <c r="N431" s="117">
        <f>IF('Copy &amp; Paste Roster Report Here'!$A428='Analytical Tests'!N$7,IF($F431="Y",+$H431*N$6,0),0)</f>
        <v>0</v>
      </c>
      <c r="O431" s="117">
        <f>IF('Copy &amp; Paste Roster Report Here'!$A428='Analytical Tests'!O$7,IF($F431="Y",+$H431*O$6,0),0)</f>
        <v>0</v>
      </c>
      <c r="P431" s="117">
        <f>IF('Copy &amp; Paste Roster Report Here'!$A428='Analytical Tests'!P$7,IF($F431="Y",+$H431*P$6,0),0)</f>
        <v>0</v>
      </c>
      <c r="Q431" s="117">
        <f>IF('Copy &amp; Paste Roster Report Here'!$A428='Analytical Tests'!Q$7,IF($F431="Y",+$H431*Q$6,0),0)</f>
        <v>0</v>
      </c>
      <c r="R431" s="117">
        <f>IF('Copy &amp; Paste Roster Report Here'!$A428='Analytical Tests'!R$7,IF($F431="Y",+$H431*R$6,0),0)</f>
        <v>0</v>
      </c>
      <c r="S431" s="117">
        <f>IF('Copy &amp; Paste Roster Report Here'!$A428='Analytical Tests'!S$7,IF($F431="Y",+$H431*S$6,0),0)</f>
        <v>0</v>
      </c>
      <c r="T431" s="117">
        <f>IF('Copy &amp; Paste Roster Report Here'!$A428='Analytical Tests'!T$7,IF($F431="Y",+$H431*T$6,0),0)</f>
        <v>0</v>
      </c>
      <c r="U431" s="117">
        <f>IF('Copy &amp; Paste Roster Report Here'!$A428='Analytical Tests'!U$7,IF($F431="Y",+$H431*U$6,0),0)</f>
        <v>0</v>
      </c>
      <c r="V431" s="117">
        <f>IF('Copy &amp; Paste Roster Report Here'!$A428='Analytical Tests'!V$7,IF($F431="Y",+$H431*V$6,0),0)</f>
        <v>0</v>
      </c>
      <c r="W431" s="117">
        <f>IF('Copy &amp; Paste Roster Report Here'!$A428='Analytical Tests'!W$7,IF($F431="Y",+$H431*W$6,0),0)</f>
        <v>0</v>
      </c>
      <c r="X431" s="117">
        <f>IF('Copy &amp; Paste Roster Report Here'!$A428='Analytical Tests'!X$7,IF($F431="Y",+$H431*X$6,0),0)</f>
        <v>0</v>
      </c>
      <c r="Y431" s="117" t="b">
        <f>IF('Copy &amp; Paste Roster Report Here'!$A428='Analytical Tests'!Y$7,IF($F431="N",IF($J431&gt;=$C431,Y$6,+($I431/$D431)*Y$6),0))</f>
        <v>0</v>
      </c>
      <c r="Z431" s="117" t="b">
        <f>IF('Copy &amp; Paste Roster Report Here'!$A428='Analytical Tests'!Z$7,IF($F431="N",IF($J431&gt;=$C431,Z$6,+($I431/$D431)*Z$6),0))</f>
        <v>0</v>
      </c>
      <c r="AA431" s="117" t="b">
        <f>IF('Copy &amp; Paste Roster Report Here'!$A428='Analytical Tests'!AA$7,IF($F431="N",IF($J431&gt;=$C431,AA$6,+($I431/$D431)*AA$6),0))</f>
        <v>0</v>
      </c>
      <c r="AB431" s="117" t="b">
        <f>IF('Copy &amp; Paste Roster Report Here'!$A428='Analytical Tests'!AB$7,IF($F431="N",IF($J431&gt;=$C431,AB$6,+($I431/$D431)*AB$6),0))</f>
        <v>0</v>
      </c>
      <c r="AC431" s="117" t="b">
        <f>IF('Copy &amp; Paste Roster Report Here'!$A428='Analytical Tests'!AC$7,IF($F431="N",IF($J431&gt;=$C431,AC$6,+($I431/$D431)*AC$6),0))</f>
        <v>0</v>
      </c>
      <c r="AD431" s="117" t="b">
        <f>IF('Copy &amp; Paste Roster Report Here'!$A428='Analytical Tests'!AD$7,IF($F431="N",IF($J431&gt;=$C431,AD$6,+($I431/$D431)*AD$6),0))</f>
        <v>0</v>
      </c>
      <c r="AE431" s="117" t="b">
        <f>IF('Copy &amp; Paste Roster Report Here'!$A428='Analytical Tests'!AE$7,IF($F431="N",IF($J431&gt;=$C431,AE$6,+($I431/$D431)*AE$6),0))</f>
        <v>0</v>
      </c>
      <c r="AF431" s="117" t="b">
        <f>IF('Copy &amp; Paste Roster Report Here'!$A428='Analytical Tests'!AF$7,IF($F431="N",IF($J431&gt;=$C431,AF$6,+($I431/$D431)*AF$6),0))</f>
        <v>0</v>
      </c>
      <c r="AG431" s="117" t="b">
        <f>IF('Copy &amp; Paste Roster Report Here'!$A428='Analytical Tests'!AG$7,IF($F431="N",IF($J431&gt;=$C431,AG$6,+($I431/$D431)*AG$6),0))</f>
        <v>0</v>
      </c>
      <c r="AH431" s="117" t="b">
        <f>IF('Copy &amp; Paste Roster Report Here'!$A428='Analytical Tests'!AH$7,IF($F431="N",IF($J431&gt;=$C431,AH$6,+($I431/$D431)*AH$6),0))</f>
        <v>0</v>
      </c>
      <c r="AI431" s="117" t="b">
        <f>IF('Copy &amp; Paste Roster Report Here'!$A428='Analytical Tests'!AI$7,IF($F431="N",IF($J431&gt;=$C431,AI$6,+($I431/$D431)*AI$6),0))</f>
        <v>0</v>
      </c>
      <c r="AJ431" s="79"/>
      <c r="AK431" s="118">
        <f>IF('Copy &amp; Paste Roster Report Here'!$A428=AK$7,IF('Copy &amp; Paste Roster Report Here'!$M428="FT",1,0),0)</f>
        <v>0</v>
      </c>
      <c r="AL431" s="118">
        <f>IF('Copy &amp; Paste Roster Report Here'!$A428=AL$7,IF('Copy &amp; Paste Roster Report Here'!$M428="FT",1,0),0)</f>
        <v>0</v>
      </c>
      <c r="AM431" s="118">
        <f>IF('Copy &amp; Paste Roster Report Here'!$A428=AM$7,IF('Copy &amp; Paste Roster Report Here'!$M428="FT",1,0),0)</f>
        <v>0</v>
      </c>
      <c r="AN431" s="118">
        <f>IF('Copy &amp; Paste Roster Report Here'!$A428=AN$7,IF('Copy &amp; Paste Roster Report Here'!$M428="FT",1,0),0)</f>
        <v>0</v>
      </c>
      <c r="AO431" s="118">
        <f>IF('Copy &amp; Paste Roster Report Here'!$A428=AO$7,IF('Copy &amp; Paste Roster Report Here'!$M428="FT",1,0),0)</f>
        <v>0</v>
      </c>
      <c r="AP431" s="118">
        <f>IF('Copy &amp; Paste Roster Report Here'!$A428=AP$7,IF('Copy &amp; Paste Roster Report Here'!$M428="FT",1,0),0)</f>
        <v>0</v>
      </c>
      <c r="AQ431" s="118">
        <f>IF('Copy &amp; Paste Roster Report Here'!$A428=AQ$7,IF('Copy &amp; Paste Roster Report Here'!$M428="FT",1,0),0)</f>
        <v>0</v>
      </c>
      <c r="AR431" s="118">
        <f>IF('Copy &amp; Paste Roster Report Here'!$A428=AR$7,IF('Copy &amp; Paste Roster Report Here'!$M428="FT",1,0),0)</f>
        <v>0</v>
      </c>
      <c r="AS431" s="118">
        <f>IF('Copy &amp; Paste Roster Report Here'!$A428=AS$7,IF('Copy &amp; Paste Roster Report Here'!$M428="FT",1,0),0)</f>
        <v>0</v>
      </c>
      <c r="AT431" s="118">
        <f>IF('Copy &amp; Paste Roster Report Here'!$A428=AT$7,IF('Copy &amp; Paste Roster Report Here'!$M428="FT",1,0),0)</f>
        <v>0</v>
      </c>
      <c r="AU431" s="118">
        <f>IF('Copy &amp; Paste Roster Report Here'!$A428=AU$7,IF('Copy &amp; Paste Roster Report Here'!$M428="FT",1,0),0)</f>
        <v>0</v>
      </c>
      <c r="AV431" s="73">
        <f t="shared" si="100"/>
        <v>0</v>
      </c>
      <c r="AW431" s="119">
        <f>IF('Copy &amp; Paste Roster Report Here'!$A428=AW$7,IF('Copy &amp; Paste Roster Report Here'!$M428="HT",1,0),0)</f>
        <v>0</v>
      </c>
      <c r="AX431" s="119">
        <f>IF('Copy &amp; Paste Roster Report Here'!$A428=AX$7,IF('Copy &amp; Paste Roster Report Here'!$M428="HT",1,0),0)</f>
        <v>0</v>
      </c>
      <c r="AY431" s="119">
        <f>IF('Copy &amp; Paste Roster Report Here'!$A428=AY$7,IF('Copy &amp; Paste Roster Report Here'!$M428="HT",1,0),0)</f>
        <v>0</v>
      </c>
      <c r="AZ431" s="119">
        <f>IF('Copy &amp; Paste Roster Report Here'!$A428=AZ$7,IF('Copy &amp; Paste Roster Report Here'!$M428="HT",1,0),0)</f>
        <v>0</v>
      </c>
      <c r="BA431" s="119">
        <f>IF('Copy &amp; Paste Roster Report Here'!$A428=BA$7,IF('Copy &amp; Paste Roster Report Here'!$M428="HT",1,0),0)</f>
        <v>0</v>
      </c>
      <c r="BB431" s="119">
        <f>IF('Copy &amp; Paste Roster Report Here'!$A428=BB$7,IF('Copy &amp; Paste Roster Report Here'!$M428="HT",1,0),0)</f>
        <v>0</v>
      </c>
      <c r="BC431" s="119">
        <f>IF('Copy &amp; Paste Roster Report Here'!$A428=BC$7,IF('Copy &amp; Paste Roster Report Here'!$M428="HT",1,0),0)</f>
        <v>0</v>
      </c>
      <c r="BD431" s="119">
        <f>IF('Copy &amp; Paste Roster Report Here'!$A428=BD$7,IF('Copy &amp; Paste Roster Report Here'!$M428="HT",1,0),0)</f>
        <v>0</v>
      </c>
      <c r="BE431" s="119">
        <f>IF('Copy &amp; Paste Roster Report Here'!$A428=BE$7,IF('Copy &amp; Paste Roster Report Here'!$M428="HT",1,0),0)</f>
        <v>0</v>
      </c>
      <c r="BF431" s="119">
        <f>IF('Copy &amp; Paste Roster Report Here'!$A428=BF$7,IF('Copy &amp; Paste Roster Report Here'!$M428="HT",1,0),0)</f>
        <v>0</v>
      </c>
      <c r="BG431" s="119">
        <f>IF('Copy &amp; Paste Roster Report Here'!$A428=BG$7,IF('Copy &amp; Paste Roster Report Here'!$M428="HT",1,0),0)</f>
        <v>0</v>
      </c>
      <c r="BH431" s="73">
        <f t="shared" si="101"/>
        <v>0</v>
      </c>
      <c r="BI431" s="120">
        <f>IF('Copy &amp; Paste Roster Report Here'!$A428=BI$7,IF('Copy &amp; Paste Roster Report Here'!$M428="MT",1,0),0)</f>
        <v>0</v>
      </c>
      <c r="BJ431" s="120">
        <f>IF('Copy &amp; Paste Roster Report Here'!$A428=BJ$7,IF('Copy &amp; Paste Roster Report Here'!$M428="MT",1,0),0)</f>
        <v>0</v>
      </c>
      <c r="BK431" s="120">
        <f>IF('Copy &amp; Paste Roster Report Here'!$A428=BK$7,IF('Copy &amp; Paste Roster Report Here'!$M428="MT",1,0),0)</f>
        <v>0</v>
      </c>
      <c r="BL431" s="120">
        <f>IF('Copy &amp; Paste Roster Report Here'!$A428=BL$7,IF('Copy &amp; Paste Roster Report Here'!$M428="MT",1,0),0)</f>
        <v>0</v>
      </c>
      <c r="BM431" s="120">
        <f>IF('Copy &amp; Paste Roster Report Here'!$A428=BM$7,IF('Copy &amp; Paste Roster Report Here'!$M428="MT",1,0),0)</f>
        <v>0</v>
      </c>
      <c r="BN431" s="120">
        <f>IF('Copy &amp; Paste Roster Report Here'!$A428=BN$7,IF('Copy &amp; Paste Roster Report Here'!$M428="MT",1,0),0)</f>
        <v>0</v>
      </c>
      <c r="BO431" s="120">
        <f>IF('Copy &amp; Paste Roster Report Here'!$A428=BO$7,IF('Copy &amp; Paste Roster Report Here'!$M428="MT",1,0),0)</f>
        <v>0</v>
      </c>
      <c r="BP431" s="120">
        <f>IF('Copy &amp; Paste Roster Report Here'!$A428=BP$7,IF('Copy &amp; Paste Roster Report Here'!$M428="MT",1,0),0)</f>
        <v>0</v>
      </c>
      <c r="BQ431" s="120">
        <f>IF('Copy &amp; Paste Roster Report Here'!$A428=BQ$7,IF('Copy &amp; Paste Roster Report Here'!$M428="MT",1,0),0)</f>
        <v>0</v>
      </c>
      <c r="BR431" s="120">
        <f>IF('Copy &amp; Paste Roster Report Here'!$A428=BR$7,IF('Copy &amp; Paste Roster Report Here'!$M428="MT",1,0),0)</f>
        <v>0</v>
      </c>
      <c r="BS431" s="120">
        <f>IF('Copy &amp; Paste Roster Report Here'!$A428=BS$7,IF('Copy &amp; Paste Roster Report Here'!$M428="MT",1,0),0)</f>
        <v>0</v>
      </c>
      <c r="BT431" s="73">
        <f t="shared" si="102"/>
        <v>0</v>
      </c>
      <c r="BU431" s="121">
        <f>IF('Copy &amp; Paste Roster Report Here'!$A428=BU$7,IF('Copy &amp; Paste Roster Report Here'!$M428="fy",1,0),0)</f>
        <v>0</v>
      </c>
      <c r="BV431" s="121">
        <f>IF('Copy &amp; Paste Roster Report Here'!$A428=BV$7,IF('Copy &amp; Paste Roster Report Here'!$M428="fy",1,0),0)</f>
        <v>0</v>
      </c>
      <c r="BW431" s="121">
        <f>IF('Copy &amp; Paste Roster Report Here'!$A428=BW$7,IF('Copy &amp; Paste Roster Report Here'!$M428="fy",1,0),0)</f>
        <v>0</v>
      </c>
      <c r="BX431" s="121">
        <f>IF('Copy &amp; Paste Roster Report Here'!$A428=BX$7,IF('Copy &amp; Paste Roster Report Here'!$M428="fy",1,0),0)</f>
        <v>0</v>
      </c>
      <c r="BY431" s="121">
        <f>IF('Copy &amp; Paste Roster Report Here'!$A428=BY$7,IF('Copy &amp; Paste Roster Report Here'!$M428="fy",1,0),0)</f>
        <v>0</v>
      </c>
      <c r="BZ431" s="121">
        <f>IF('Copy &amp; Paste Roster Report Here'!$A428=BZ$7,IF('Copy &amp; Paste Roster Report Here'!$M428="fy",1,0),0)</f>
        <v>0</v>
      </c>
      <c r="CA431" s="121">
        <f>IF('Copy &amp; Paste Roster Report Here'!$A428=CA$7,IF('Copy &amp; Paste Roster Report Here'!$M428="fy",1,0),0)</f>
        <v>0</v>
      </c>
      <c r="CB431" s="121">
        <f>IF('Copy &amp; Paste Roster Report Here'!$A428=CB$7,IF('Copy &amp; Paste Roster Report Here'!$M428="fy",1,0),0)</f>
        <v>0</v>
      </c>
      <c r="CC431" s="121">
        <f>IF('Copy &amp; Paste Roster Report Here'!$A428=CC$7,IF('Copy &amp; Paste Roster Report Here'!$M428="fy",1,0),0)</f>
        <v>0</v>
      </c>
      <c r="CD431" s="121">
        <f>IF('Copy &amp; Paste Roster Report Here'!$A428=CD$7,IF('Copy &amp; Paste Roster Report Here'!$M428="fy",1,0),0)</f>
        <v>0</v>
      </c>
      <c r="CE431" s="121">
        <f>IF('Copy &amp; Paste Roster Report Here'!$A428=CE$7,IF('Copy &amp; Paste Roster Report Here'!$M428="fy",1,0),0)</f>
        <v>0</v>
      </c>
      <c r="CF431" s="73">
        <f t="shared" si="103"/>
        <v>0</v>
      </c>
      <c r="CG431" s="122">
        <f>IF('Copy &amp; Paste Roster Report Here'!$A428=CG$7,IF('Copy &amp; Paste Roster Report Here'!$M428="RH",1,0),0)</f>
        <v>0</v>
      </c>
      <c r="CH431" s="122">
        <f>IF('Copy &amp; Paste Roster Report Here'!$A428=CH$7,IF('Copy &amp; Paste Roster Report Here'!$M428="RH",1,0),0)</f>
        <v>0</v>
      </c>
      <c r="CI431" s="122">
        <f>IF('Copy &amp; Paste Roster Report Here'!$A428=CI$7,IF('Copy &amp; Paste Roster Report Here'!$M428="RH",1,0),0)</f>
        <v>0</v>
      </c>
      <c r="CJ431" s="122">
        <f>IF('Copy &amp; Paste Roster Report Here'!$A428=CJ$7,IF('Copy &amp; Paste Roster Report Here'!$M428="RH",1,0),0)</f>
        <v>0</v>
      </c>
      <c r="CK431" s="122">
        <f>IF('Copy &amp; Paste Roster Report Here'!$A428=CK$7,IF('Copy &amp; Paste Roster Report Here'!$M428="RH",1,0),0)</f>
        <v>0</v>
      </c>
      <c r="CL431" s="122">
        <f>IF('Copy &amp; Paste Roster Report Here'!$A428=CL$7,IF('Copy &amp; Paste Roster Report Here'!$M428="RH",1,0),0)</f>
        <v>0</v>
      </c>
      <c r="CM431" s="122">
        <f>IF('Copy &amp; Paste Roster Report Here'!$A428=CM$7,IF('Copy &amp; Paste Roster Report Here'!$M428="RH",1,0),0)</f>
        <v>0</v>
      </c>
      <c r="CN431" s="122">
        <f>IF('Copy &amp; Paste Roster Report Here'!$A428=CN$7,IF('Copy &amp; Paste Roster Report Here'!$M428="RH",1,0),0)</f>
        <v>0</v>
      </c>
      <c r="CO431" s="122">
        <f>IF('Copy &amp; Paste Roster Report Here'!$A428=CO$7,IF('Copy &amp; Paste Roster Report Here'!$M428="RH",1,0),0)</f>
        <v>0</v>
      </c>
      <c r="CP431" s="122">
        <f>IF('Copy &amp; Paste Roster Report Here'!$A428=CP$7,IF('Copy &amp; Paste Roster Report Here'!$M428="RH",1,0),0)</f>
        <v>0</v>
      </c>
      <c r="CQ431" s="122">
        <f>IF('Copy &amp; Paste Roster Report Here'!$A428=CQ$7,IF('Copy &amp; Paste Roster Report Here'!$M428="RH",1,0),0)</f>
        <v>0</v>
      </c>
      <c r="CR431" s="73">
        <f t="shared" si="104"/>
        <v>0</v>
      </c>
      <c r="CS431" s="123">
        <f>IF('Copy &amp; Paste Roster Report Here'!$A428=CS$7,IF('Copy &amp; Paste Roster Report Here'!$M428="QT",1,0),0)</f>
        <v>0</v>
      </c>
      <c r="CT431" s="123">
        <f>IF('Copy &amp; Paste Roster Report Here'!$A428=CT$7,IF('Copy &amp; Paste Roster Report Here'!$M428="QT",1,0),0)</f>
        <v>0</v>
      </c>
      <c r="CU431" s="123">
        <f>IF('Copy &amp; Paste Roster Report Here'!$A428=CU$7,IF('Copy &amp; Paste Roster Report Here'!$M428="QT",1,0),0)</f>
        <v>0</v>
      </c>
      <c r="CV431" s="123">
        <f>IF('Copy &amp; Paste Roster Report Here'!$A428=CV$7,IF('Copy &amp; Paste Roster Report Here'!$M428="QT",1,0),0)</f>
        <v>0</v>
      </c>
      <c r="CW431" s="123">
        <f>IF('Copy &amp; Paste Roster Report Here'!$A428=CW$7,IF('Copy &amp; Paste Roster Report Here'!$M428="QT",1,0),0)</f>
        <v>0</v>
      </c>
      <c r="CX431" s="123">
        <f>IF('Copy &amp; Paste Roster Report Here'!$A428=CX$7,IF('Copy &amp; Paste Roster Report Here'!$M428="QT",1,0),0)</f>
        <v>0</v>
      </c>
      <c r="CY431" s="123">
        <f>IF('Copy &amp; Paste Roster Report Here'!$A428=CY$7,IF('Copy &amp; Paste Roster Report Here'!$M428="QT",1,0),0)</f>
        <v>0</v>
      </c>
      <c r="CZ431" s="123">
        <f>IF('Copy &amp; Paste Roster Report Here'!$A428=CZ$7,IF('Copy &amp; Paste Roster Report Here'!$M428="QT",1,0),0)</f>
        <v>0</v>
      </c>
      <c r="DA431" s="123">
        <f>IF('Copy &amp; Paste Roster Report Here'!$A428=DA$7,IF('Copy &amp; Paste Roster Report Here'!$M428="QT",1,0),0)</f>
        <v>0</v>
      </c>
      <c r="DB431" s="123">
        <f>IF('Copy &amp; Paste Roster Report Here'!$A428=DB$7,IF('Copy &amp; Paste Roster Report Here'!$M428="QT",1,0),0)</f>
        <v>0</v>
      </c>
      <c r="DC431" s="123">
        <f>IF('Copy &amp; Paste Roster Report Here'!$A428=DC$7,IF('Copy &amp; Paste Roster Report Here'!$M428="QT",1,0),0)</f>
        <v>0</v>
      </c>
      <c r="DD431" s="73">
        <f t="shared" si="105"/>
        <v>0</v>
      </c>
      <c r="DE431" s="124">
        <f>IF('Copy &amp; Paste Roster Report Here'!$A428=DE$7,IF('Copy &amp; Paste Roster Report Here'!$M428="xxxxxxxxxxx",1,0),0)</f>
        <v>0</v>
      </c>
      <c r="DF431" s="124">
        <f>IF('Copy &amp; Paste Roster Report Here'!$A428=DF$7,IF('Copy &amp; Paste Roster Report Here'!$M428="xxxxxxxxxxx",1,0),0)</f>
        <v>0</v>
      </c>
      <c r="DG431" s="124">
        <f>IF('Copy &amp; Paste Roster Report Here'!$A428=DG$7,IF('Copy &amp; Paste Roster Report Here'!$M428="xxxxxxxxxxx",1,0),0)</f>
        <v>0</v>
      </c>
      <c r="DH431" s="124">
        <f>IF('Copy &amp; Paste Roster Report Here'!$A428=DH$7,IF('Copy &amp; Paste Roster Report Here'!$M428="xxxxxxxxxxx",1,0),0)</f>
        <v>0</v>
      </c>
      <c r="DI431" s="124">
        <f>IF('Copy &amp; Paste Roster Report Here'!$A428=DI$7,IF('Copy &amp; Paste Roster Report Here'!$M428="xxxxxxxxxxx",1,0),0)</f>
        <v>0</v>
      </c>
      <c r="DJ431" s="124">
        <f>IF('Copy &amp; Paste Roster Report Here'!$A428=DJ$7,IF('Copy &amp; Paste Roster Report Here'!$M428="xxxxxxxxxxx",1,0),0)</f>
        <v>0</v>
      </c>
      <c r="DK431" s="124">
        <f>IF('Copy &amp; Paste Roster Report Here'!$A428=DK$7,IF('Copy &amp; Paste Roster Report Here'!$M428="xxxxxxxxxxx",1,0),0)</f>
        <v>0</v>
      </c>
      <c r="DL431" s="124">
        <f>IF('Copy &amp; Paste Roster Report Here'!$A428=DL$7,IF('Copy &amp; Paste Roster Report Here'!$M428="xxxxxxxxxxx",1,0),0)</f>
        <v>0</v>
      </c>
      <c r="DM431" s="124">
        <f>IF('Copy &amp; Paste Roster Report Here'!$A428=DM$7,IF('Copy &amp; Paste Roster Report Here'!$M428="xxxxxxxxxxx",1,0),0)</f>
        <v>0</v>
      </c>
      <c r="DN431" s="124">
        <f>IF('Copy &amp; Paste Roster Report Here'!$A428=DN$7,IF('Copy &amp; Paste Roster Report Here'!$M428="xxxxxxxxxxx",1,0),0)</f>
        <v>0</v>
      </c>
      <c r="DO431" s="124">
        <f>IF('Copy &amp; Paste Roster Report Here'!$A428=DO$7,IF('Copy &amp; Paste Roster Report Here'!$M428="xxxxxxxxxxx",1,0),0)</f>
        <v>0</v>
      </c>
      <c r="DP431" s="125">
        <f t="shared" si="106"/>
        <v>0</v>
      </c>
      <c r="DQ431" s="126">
        <f t="shared" si="107"/>
        <v>0</v>
      </c>
    </row>
    <row r="432" spans="1:121" x14ac:dyDescent="0.2">
      <c r="A432" s="111">
        <f t="shared" si="93"/>
        <v>0</v>
      </c>
      <c r="B432" s="111">
        <f t="shared" si="94"/>
        <v>0</v>
      </c>
      <c r="C432" s="112">
        <f>+('Copy &amp; Paste Roster Report Here'!$P429-'Copy &amp; Paste Roster Report Here'!$O429)/30</f>
        <v>0</v>
      </c>
      <c r="D432" s="112">
        <f>+('Copy &amp; Paste Roster Report Here'!$P429-'Copy &amp; Paste Roster Report Here'!$O429)</f>
        <v>0</v>
      </c>
      <c r="E432" s="111">
        <f>'Copy &amp; Paste Roster Report Here'!N429</f>
        <v>0</v>
      </c>
      <c r="F432" s="111" t="str">
        <f t="shared" si="95"/>
        <v>N</v>
      </c>
      <c r="G432" s="111">
        <f>'Copy &amp; Paste Roster Report Here'!R429</f>
        <v>0</v>
      </c>
      <c r="H432" s="113">
        <f t="shared" si="96"/>
        <v>0</v>
      </c>
      <c r="I432" s="112">
        <f>IF(F432="N",$F$5-'Copy &amp; Paste Roster Report Here'!O429,+'Copy &amp; Paste Roster Report Here'!Q429-'Copy &amp; Paste Roster Report Here'!O429)</f>
        <v>0</v>
      </c>
      <c r="J432" s="114">
        <f t="shared" si="97"/>
        <v>0</v>
      </c>
      <c r="K432" s="114">
        <f t="shared" si="98"/>
        <v>0</v>
      </c>
      <c r="L432" s="115">
        <f>'Copy &amp; Paste Roster Report Here'!F429</f>
        <v>0</v>
      </c>
      <c r="M432" s="116">
        <f t="shared" si="99"/>
        <v>0</v>
      </c>
      <c r="N432" s="117">
        <f>IF('Copy &amp; Paste Roster Report Here'!$A429='Analytical Tests'!N$7,IF($F432="Y",+$H432*N$6,0),0)</f>
        <v>0</v>
      </c>
      <c r="O432" s="117">
        <f>IF('Copy &amp; Paste Roster Report Here'!$A429='Analytical Tests'!O$7,IF($F432="Y",+$H432*O$6,0),0)</f>
        <v>0</v>
      </c>
      <c r="P432" s="117">
        <f>IF('Copy &amp; Paste Roster Report Here'!$A429='Analytical Tests'!P$7,IF($F432="Y",+$H432*P$6,0),0)</f>
        <v>0</v>
      </c>
      <c r="Q432" s="117">
        <f>IF('Copy &amp; Paste Roster Report Here'!$A429='Analytical Tests'!Q$7,IF($F432="Y",+$H432*Q$6,0),0)</f>
        <v>0</v>
      </c>
      <c r="R432" s="117">
        <f>IF('Copy &amp; Paste Roster Report Here'!$A429='Analytical Tests'!R$7,IF($F432="Y",+$H432*R$6,0),0)</f>
        <v>0</v>
      </c>
      <c r="S432" s="117">
        <f>IF('Copy &amp; Paste Roster Report Here'!$A429='Analytical Tests'!S$7,IF($F432="Y",+$H432*S$6,0),0)</f>
        <v>0</v>
      </c>
      <c r="T432" s="117">
        <f>IF('Copy &amp; Paste Roster Report Here'!$A429='Analytical Tests'!T$7,IF($F432="Y",+$H432*T$6,0),0)</f>
        <v>0</v>
      </c>
      <c r="U432" s="117">
        <f>IF('Copy &amp; Paste Roster Report Here'!$A429='Analytical Tests'!U$7,IF($F432="Y",+$H432*U$6,0),0)</f>
        <v>0</v>
      </c>
      <c r="V432" s="117">
        <f>IF('Copy &amp; Paste Roster Report Here'!$A429='Analytical Tests'!V$7,IF($F432="Y",+$H432*V$6,0),0)</f>
        <v>0</v>
      </c>
      <c r="W432" s="117">
        <f>IF('Copy &amp; Paste Roster Report Here'!$A429='Analytical Tests'!W$7,IF($F432="Y",+$H432*W$6,0),0)</f>
        <v>0</v>
      </c>
      <c r="X432" s="117">
        <f>IF('Copy &amp; Paste Roster Report Here'!$A429='Analytical Tests'!X$7,IF($F432="Y",+$H432*X$6,0),0)</f>
        <v>0</v>
      </c>
      <c r="Y432" s="117" t="b">
        <f>IF('Copy &amp; Paste Roster Report Here'!$A429='Analytical Tests'!Y$7,IF($F432="N",IF($J432&gt;=$C432,Y$6,+($I432/$D432)*Y$6),0))</f>
        <v>0</v>
      </c>
      <c r="Z432" s="117" t="b">
        <f>IF('Copy &amp; Paste Roster Report Here'!$A429='Analytical Tests'!Z$7,IF($F432="N",IF($J432&gt;=$C432,Z$6,+($I432/$D432)*Z$6),0))</f>
        <v>0</v>
      </c>
      <c r="AA432" s="117" t="b">
        <f>IF('Copy &amp; Paste Roster Report Here'!$A429='Analytical Tests'!AA$7,IF($F432="N",IF($J432&gt;=$C432,AA$6,+($I432/$D432)*AA$6),0))</f>
        <v>0</v>
      </c>
      <c r="AB432" s="117" t="b">
        <f>IF('Copy &amp; Paste Roster Report Here'!$A429='Analytical Tests'!AB$7,IF($F432="N",IF($J432&gt;=$C432,AB$6,+($I432/$D432)*AB$6),0))</f>
        <v>0</v>
      </c>
      <c r="AC432" s="117" t="b">
        <f>IF('Copy &amp; Paste Roster Report Here'!$A429='Analytical Tests'!AC$7,IF($F432="N",IF($J432&gt;=$C432,AC$6,+($I432/$D432)*AC$6),0))</f>
        <v>0</v>
      </c>
      <c r="AD432" s="117" t="b">
        <f>IF('Copy &amp; Paste Roster Report Here'!$A429='Analytical Tests'!AD$7,IF($F432="N",IF($J432&gt;=$C432,AD$6,+($I432/$D432)*AD$6),0))</f>
        <v>0</v>
      </c>
      <c r="AE432" s="117" t="b">
        <f>IF('Copy &amp; Paste Roster Report Here'!$A429='Analytical Tests'!AE$7,IF($F432="N",IF($J432&gt;=$C432,AE$6,+($I432/$D432)*AE$6),0))</f>
        <v>0</v>
      </c>
      <c r="AF432" s="117" t="b">
        <f>IF('Copy &amp; Paste Roster Report Here'!$A429='Analytical Tests'!AF$7,IF($F432="N",IF($J432&gt;=$C432,AF$6,+($I432/$D432)*AF$6),0))</f>
        <v>0</v>
      </c>
      <c r="AG432" s="117" t="b">
        <f>IF('Copy &amp; Paste Roster Report Here'!$A429='Analytical Tests'!AG$7,IF($F432="N",IF($J432&gt;=$C432,AG$6,+($I432/$D432)*AG$6),0))</f>
        <v>0</v>
      </c>
      <c r="AH432" s="117" t="b">
        <f>IF('Copy &amp; Paste Roster Report Here'!$A429='Analytical Tests'!AH$7,IF($F432="N",IF($J432&gt;=$C432,AH$6,+($I432/$D432)*AH$6),0))</f>
        <v>0</v>
      </c>
      <c r="AI432" s="117" t="b">
        <f>IF('Copy &amp; Paste Roster Report Here'!$A429='Analytical Tests'!AI$7,IF($F432="N",IF($J432&gt;=$C432,AI$6,+($I432/$D432)*AI$6),0))</f>
        <v>0</v>
      </c>
      <c r="AJ432" s="79"/>
      <c r="AK432" s="118">
        <f>IF('Copy &amp; Paste Roster Report Here'!$A429=AK$7,IF('Copy &amp; Paste Roster Report Here'!$M429="FT",1,0),0)</f>
        <v>0</v>
      </c>
      <c r="AL432" s="118">
        <f>IF('Copy &amp; Paste Roster Report Here'!$A429=AL$7,IF('Copy &amp; Paste Roster Report Here'!$M429="FT",1,0),0)</f>
        <v>0</v>
      </c>
      <c r="AM432" s="118">
        <f>IF('Copy &amp; Paste Roster Report Here'!$A429=AM$7,IF('Copy &amp; Paste Roster Report Here'!$M429="FT",1,0),0)</f>
        <v>0</v>
      </c>
      <c r="AN432" s="118">
        <f>IF('Copy &amp; Paste Roster Report Here'!$A429=AN$7,IF('Copy &amp; Paste Roster Report Here'!$M429="FT",1,0),0)</f>
        <v>0</v>
      </c>
      <c r="AO432" s="118">
        <f>IF('Copy &amp; Paste Roster Report Here'!$A429=AO$7,IF('Copy &amp; Paste Roster Report Here'!$M429="FT",1,0),0)</f>
        <v>0</v>
      </c>
      <c r="AP432" s="118">
        <f>IF('Copy &amp; Paste Roster Report Here'!$A429=AP$7,IF('Copy &amp; Paste Roster Report Here'!$M429="FT",1,0),0)</f>
        <v>0</v>
      </c>
      <c r="AQ432" s="118">
        <f>IF('Copy &amp; Paste Roster Report Here'!$A429=AQ$7,IF('Copy &amp; Paste Roster Report Here'!$M429="FT",1,0),0)</f>
        <v>0</v>
      </c>
      <c r="AR432" s="118">
        <f>IF('Copy &amp; Paste Roster Report Here'!$A429=AR$7,IF('Copy &amp; Paste Roster Report Here'!$M429="FT",1,0),0)</f>
        <v>0</v>
      </c>
      <c r="AS432" s="118">
        <f>IF('Copy &amp; Paste Roster Report Here'!$A429=AS$7,IF('Copy &amp; Paste Roster Report Here'!$M429="FT",1,0),0)</f>
        <v>0</v>
      </c>
      <c r="AT432" s="118">
        <f>IF('Copy &amp; Paste Roster Report Here'!$A429=AT$7,IF('Copy &amp; Paste Roster Report Here'!$M429="FT",1,0),0)</f>
        <v>0</v>
      </c>
      <c r="AU432" s="118">
        <f>IF('Copy &amp; Paste Roster Report Here'!$A429=AU$7,IF('Copy &amp; Paste Roster Report Here'!$M429="FT",1,0),0)</f>
        <v>0</v>
      </c>
      <c r="AV432" s="73">
        <f t="shared" si="100"/>
        <v>0</v>
      </c>
      <c r="AW432" s="119">
        <f>IF('Copy &amp; Paste Roster Report Here'!$A429=AW$7,IF('Copy &amp; Paste Roster Report Here'!$M429="HT",1,0),0)</f>
        <v>0</v>
      </c>
      <c r="AX432" s="119">
        <f>IF('Copy &amp; Paste Roster Report Here'!$A429=AX$7,IF('Copy &amp; Paste Roster Report Here'!$M429="HT",1,0),0)</f>
        <v>0</v>
      </c>
      <c r="AY432" s="119">
        <f>IF('Copy &amp; Paste Roster Report Here'!$A429=AY$7,IF('Copy &amp; Paste Roster Report Here'!$M429="HT",1,0),0)</f>
        <v>0</v>
      </c>
      <c r="AZ432" s="119">
        <f>IF('Copy &amp; Paste Roster Report Here'!$A429=AZ$7,IF('Copy &amp; Paste Roster Report Here'!$M429="HT",1,0),0)</f>
        <v>0</v>
      </c>
      <c r="BA432" s="119">
        <f>IF('Copy &amp; Paste Roster Report Here'!$A429=BA$7,IF('Copy &amp; Paste Roster Report Here'!$M429="HT",1,0),0)</f>
        <v>0</v>
      </c>
      <c r="BB432" s="119">
        <f>IF('Copy &amp; Paste Roster Report Here'!$A429=BB$7,IF('Copy &amp; Paste Roster Report Here'!$M429="HT",1,0),0)</f>
        <v>0</v>
      </c>
      <c r="BC432" s="119">
        <f>IF('Copy &amp; Paste Roster Report Here'!$A429=BC$7,IF('Copy &amp; Paste Roster Report Here'!$M429="HT",1,0),0)</f>
        <v>0</v>
      </c>
      <c r="BD432" s="119">
        <f>IF('Copy &amp; Paste Roster Report Here'!$A429=BD$7,IF('Copy &amp; Paste Roster Report Here'!$M429="HT",1,0),0)</f>
        <v>0</v>
      </c>
      <c r="BE432" s="119">
        <f>IF('Copy &amp; Paste Roster Report Here'!$A429=BE$7,IF('Copy &amp; Paste Roster Report Here'!$M429="HT",1,0),0)</f>
        <v>0</v>
      </c>
      <c r="BF432" s="119">
        <f>IF('Copy &amp; Paste Roster Report Here'!$A429=BF$7,IF('Copy &amp; Paste Roster Report Here'!$M429="HT",1,0),0)</f>
        <v>0</v>
      </c>
      <c r="BG432" s="119">
        <f>IF('Copy &amp; Paste Roster Report Here'!$A429=BG$7,IF('Copy &amp; Paste Roster Report Here'!$M429="HT",1,0),0)</f>
        <v>0</v>
      </c>
      <c r="BH432" s="73">
        <f t="shared" si="101"/>
        <v>0</v>
      </c>
      <c r="BI432" s="120">
        <f>IF('Copy &amp; Paste Roster Report Here'!$A429=BI$7,IF('Copy &amp; Paste Roster Report Here'!$M429="MT",1,0),0)</f>
        <v>0</v>
      </c>
      <c r="BJ432" s="120">
        <f>IF('Copy &amp; Paste Roster Report Here'!$A429=BJ$7,IF('Copy &amp; Paste Roster Report Here'!$M429="MT",1,0),0)</f>
        <v>0</v>
      </c>
      <c r="BK432" s="120">
        <f>IF('Copy &amp; Paste Roster Report Here'!$A429=BK$7,IF('Copy &amp; Paste Roster Report Here'!$M429="MT",1,0),0)</f>
        <v>0</v>
      </c>
      <c r="BL432" s="120">
        <f>IF('Copy &amp; Paste Roster Report Here'!$A429=BL$7,IF('Copy &amp; Paste Roster Report Here'!$M429="MT",1,0),0)</f>
        <v>0</v>
      </c>
      <c r="BM432" s="120">
        <f>IF('Copy &amp; Paste Roster Report Here'!$A429=BM$7,IF('Copy &amp; Paste Roster Report Here'!$M429="MT",1,0),0)</f>
        <v>0</v>
      </c>
      <c r="BN432" s="120">
        <f>IF('Copy &amp; Paste Roster Report Here'!$A429=BN$7,IF('Copy &amp; Paste Roster Report Here'!$M429="MT",1,0),0)</f>
        <v>0</v>
      </c>
      <c r="BO432" s="120">
        <f>IF('Copy &amp; Paste Roster Report Here'!$A429=BO$7,IF('Copy &amp; Paste Roster Report Here'!$M429="MT",1,0),0)</f>
        <v>0</v>
      </c>
      <c r="BP432" s="120">
        <f>IF('Copy &amp; Paste Roster Report Here'!$A429=BP$7,IF('Copy &amp; Paste Roster Report Here'!$M429="MT",1,0),0)</f>
        <v>0</v>
      </c>
      <c r="BQ432" s="120">
        <f>IF('Copy &amp; Paste Roster Report Here'!$A429=BQ$7,IF('Copy &amp; Paste Roster Report Here'!$M429="MT",1,0),0)</f>
        <v>0</v>
      </c>
      <c r="BR432" s="120">
        <f>IF('Copy &amp; Paste Roster Report Here'!$A429=BR$7,IF('Copy &amp; Paste Roster Report Here'!$M429="MT",1,0),0)</f>
        <v>0</v>
      </c>
      <c r="BS432" s="120">
        <f>IF('Copy &amp; Paste Roster Report Here'!$A429=BS$7,IF('Copy &amp; Paste Roster Report Here'!$M429="MT",1,0),0)</f>
        <v>0</v>
      </c>
      <c r="BT432" s="73">
        <f t="shared" si="102"/>
        <v>0</v>
      </c>
      <c r="BU432" s="121">
        <f>IF('Copy &amp; Paste Roster Report Here'!$A429=BU$7,IF('Copy &amp; Paste Roster Report Here'!$M429="fy",1,0),0)</f>
        <v>0</v>
      </c>
      <c r="BV432" s="121">
        <f>IF('Copy &amp; Paste Roster Report Here'!$A429=BV$7,IF('Copy &amp; Paste Roster Report Here'!$M429="fy",1,0),0)</f>
        <v>0</v>
      </c>
      <c r="BW432" s="121">
        <f>IF('Copy &amp; Paste Roster Report Here'!$A429=BW$7,IF('Copy &amp; Paste Roster Report Here'!$M429="fy",1,0),0)</f>
        <v>0</v>
      </c>
      <c r="BX432" s="121">
        <f>IF('Copy &amp; Paste Roster Report Here'!$A429=BX$7,IF('Copy &amp; Paste Roster Report Here'!$M429="fy",1,0),0)</f>
        <v>0</v>
      </c>
      <c r="BY432" s="121">
        <f>IF('Copy &amp; Paste Roster Report Here'!$A429=BY$7,IF('Copy &amp; Paste Roster Report Here'!$M429="fy",1,0),0)</f>
        <v>0</v>
      </c>
      <c r="BZ432" s="121">
        <f>IF('Copy &amp; Paste Roster Report Here'!$A429=BZ$7,IF('Copy &amp; Paste Roster Report Here'!$M429="fy",1,0),0)</f>
        <v>0</v>
      </c>
      <c r="CA432" s="121">
        <f>IF('Copy &amp; Paste Roster Report Here'!$A429=CA$7,IF('Copy &amp; Paste Roster Report Here'!$M429="fy",1,0),0)</f>
        <v>0</v>
      </c>
      <c r="CB432" s="121">
        <f>IF('Copy &amp; Paste Roster Report Here'!$A429=CB$7,IF('Copy &amp; Paste Roster Report Here'!$M429="fy",1,0),0)</f>
        <v>0</v>
      </c>
      <c r="CC432" s="121">
        <f>IF('Copy &amp; Paste Roster Report Here'!$A429=CC$7,IF('Copy &amp; Paste Roster Report Here'!$M429="fy",1,0),0)</f>
        <v>0</v>
      </c>
      <c r="CD432" s="121">
        <f>IF('Copy &amp; Paste Roster Report Here'!$A429=CD$7,IF('Copy &amp; Paste Roster Report Here'!$M429="fy",1,0),0)</f>
        <v>0</v>
      </c>
      <c r="CE432" s="121">
        <f>IF('Copy &amp; Paste Roster Report Here'!$A429=CE$7,IF('Copy &amp; Paste Roster Report Here'!$M429="fy",1,0),0)</f>
        <v>0</v>
      </c>
      <c r="CF432" s="73">
        <f t="shared" si="103"/>
        <v>0</v>
      </c>
      <c r="CG432" s="122">
        <f>IF('Copy &amp; Paste Roster Report Here'!$A429=CG$7,IF('Copy &amp; Paste Roster Report Here'!$M429="RH",1,0),0)</f>
        <v>0</v>
      </c>
      <c r="CH432" s="122">
        <f>IF('Copy &amp; Paste Roster Report Here'!$A429=CH$7,IF('Copy &amp; Paste Roster Report Here'!$M429="RH",1,0),0)</f>
        <v>0</v>
      </c>
      <c r="CI432" s="122">
        <f>IF('Copy &amp; Paste Roster Report Here'!$A429=CI$7,IF('Copy &amp; Paste Roster Report Here'!$M429="RH",1,0),0)</f>
        <v>0</v>
      </c>
      <c r="CJ432" s="122">
        <f>IF('Copy &amp; Paste Roster Report Here'!$A429=CJ$7,IF('Copy &amp; Paste Roster Report Here'!$M429="RH",1,0),0)</f>
        <v>0</v>
      </c>
      <c r="CK432" s="122">
        <f>IF('Copy &amp; Paste Roster Report Here'!$A429=CK$7,IF('Copy &amp; Paste Roster Report Here'!$M429="RH",1,0),0)</f>
        <v>0</v>
      </c>
      <c r="CL432" s="122">
        <f>IF('Copy &amp; Paste Roster Report Here'!$A429=CL$7,IF('Copy &amp; Paste Roster Report Here'!$M429="RH",1,0),0)</f>
        <v>0</v>
      </c>
      <c r="CM432" s="122">
        <f>IF('Copy &amp; Paste Roster Report Here'!$A429=CM$7,IF('Copy &amp; Paste Roster Report Here'!$M429="RH",1,0),0)</f>
        <v>0</v>
      </c>
      <c r="CN432" s="122">
        <f>IF('Copy &amp; Paste Roster Report Here'!$A429=CN$7,IF('Copy &amp; Paste Roster Report Here'!$M429="RH",1,0),0)</f>
        <v>0</v>
      </c>
      <c r="CO432" s="122">
        <f>IF('Copy &amp; Paste Roster Report Here'!$A429=CO$7,IF('Copy &amp; Paste Roster Report Here'!$M429="RH",1,0),0)</f>
        <v>0</v>
      </c>
      <c r="CP432" s="122">
        <f>IF('Copy &amp; Paste Roster Report Here'!$A429=CP$7,IF('Copy &amp; Paste Roster Report Here'!$M429="RH",1,0),0)</f>
        <v>0</v>
      </c>
      <c r="CQ432" s="122">
        <f>IF('Copy &amp; Paste Roster Report Here'!$A429=CQ$7,IF('Copy &amp; Paste Roster Report Here'!$M429="RH",1,0),0)</f>
        <v>0</v>
      </c>
      <c r="CR432" s="73">
        <f t="shared" si="104"/>
        <v>0</v>
      </c>
      <c r="CS432" s="123">
        <f>IF('Copy &amp; Paste Roster Report Here'!$A429=CS$7,IF('Copy &amp; Paste Roster Report Here'!$M429="QT",1,0),0)</f>
        <v>0</v>
      </c>
      <c r="CT432" s="123">
        <f>IF('Copy &amp; Paste Roster Report Here'!$A429=CT$7,IF('Copy &amp; Paste Roster Report Here'!$M429="QT",1,0),0)</f>
        <v>0</v>
      </c>
      <c r="CU432" s="123">
        <f>IF('Copy &amp; Paste Roster Report Here'!$A429=CU$7,IF('Copy &amp; Paste Roster Report Here'!$M429="QT",1,0),0)</f>
        <v>0</v>
      </c>
      <c r="CV432" s="123">
        <f>IF('Copy &amp; Paste Roster Report Here'!$A429=CV$7,IF('Copy &amp; Paste Roster Report Here'!$M429="QT",1,0),0)</f>
        <v>0</v>
      </c>
      <c r="CW432" s="123">
        <f>IF('Copy &amp; Paste Roster Report Here'!$A429=CW$7,IF('Copy &amp; Paste Roster Report Here'!$M429="QT",1,0),0)</f>
        <v>0</v>
      </c>
      <c r="CX432" s="123">
        <f>IF('Copy &amp; Paste Roster Report Here'!$A429=CX$7,IF('Copy &amp; Paste Roster Report Here'!$M429="QT",1,0),0)</f>
        <v>0</v>
      </c>
      <c r="CY432" s="123">
        <f>IF('Copy &amp; Paste Roster Report Here'!$A429=CY$7,IF('Copy &amp; Paste Roster Report Here'!$M429="QT",1,0),0)</f>
        <v>0</v>
      </c>
      <c r="CZ432" s="123">
        <f>IF('Copy &amp; Paste Roster Report Here'!$A429=CZ$7,IF('Copy &amp; Paste Roster Report Here'!$M429="QT",1,0),0)</f>
        <v>0</v>
      </c>
      <c r="DA432" s="123">
        <f>IF('Copy &amp; Paste Roster Report Here'!$A429=DA$7,IF('Copy &amp; Paste Roster Report Here'!$M429="QT",1,0),0)</f>
        <v>0</v>
      </c>
      <c r="DB432" s="123">
        <f>IF('Copy &amp; Paste Roster Report Here'!$A429=DB$7,IF('Copy &amp; Paste Roster Report Here'!$M429="QT",1,0),0)</f>
        <v>0</v>
      </c>
      <c r="DC432" s="123">
        <f>IF('Copy &amp; Paste Roster Report Here'!$A429=DC$7,IF('Copy &amp; Paste Roster Report Here'!$M429="QT",1,0),0)</f>
        <v>0</v>
      </c>
      <c r="DD432" s="73">
        <f t="shared" si="105"/>
        <v>0</v>
      </c>
      <c r="DE432" s="124">
        <f>IF('Copy &amp; Paste Roster Report Here'!$A429=DE$7,IF('Copy &amp; Paste Roster Report Here'!$M429="xxxxxxxxxxx",1,0),0)</f>
        <v>0</v>
      </c>
      <c r="DF432" s="124">
        <f>IF('Copy &amp; Paste Roster Report Here'!$A429=DF$7,IF('Copy &amp; Paste Roster Report Here'!$M429="xxxxxxxxxxx",1,0),0)</f>
        <v>0</v>
      </c>
      <c r="DG432" s="124">
        <f>IF('Copy &amp; Paste Roster Report Here'!$A429=DG$7,IF('Copy &amp; Paste Roster Report Here'!$M429="xxxxxxxxxxx",1,0),0)</f>
        <v>0</v>
      </c>
      <c r="DH432" s="124">
        <f>IF('Copy &amp; Paste Roster Report Here'!$A429=DH$7,IF('Copy &amp; Paste Roster Report Here'!$M429="xxxxxxxxxxx",1,0),0)</f>
        <v>0</v>
      </c>
      <c r="DI432" s="124">
        <f>IF('Copy &amp; Paste Roster Report Here'!$A429=DI$7,IF('Copy &amp; Paste Roster Report Here'!$M429="xxxxxxxxxxx",1,0),0)</f>
        <v>0</v>
      </c>
      <c r="DJ432" s="124">
        <f>IF('Copy &amp; Paste Roster Report Here'!$A429=DJ$7,IF('Copy &amp; Paste Roster Report Here'!$M429="xxxxxxxxxxx",1,0),0)</f>
        <v>0</v>
      </c>
      <c r="DK432" s="124">
        <f>IF('Copy &amp; Paste Roster Report Here'!$A429=DK$7,IF('Copy &amp; Paste Roster Report Here'!$M429="xxxxxxxxxxx",1,0),0)</f>
        <v>0</v>
      </c>
      <c r="DL432" s="124">
        <f>IF('Copy &amp; Paste Roster Report Here'!$A429=DL$7,IF('Copy &amp; Paste Roster Report Here'!$M429="xxxxxxxxxxx",1,0),0)</f>
        <v>0</v>
      </c>
      <c r="DM432" s="124">
        <f>IF('Copy &amp; Paste Roster Report Here'!$A429=DM$7,IF('Copy &amp; Paste Roster Report Here'!$M429="xxxxxxxxxxx",1,0),0)</f>
        <v>0</v>
      </c>
      <c r="DN432" s="124">
        <f>IF('Copy &amp; Paste Roster Report Here'!$A429=DN$7,IF('Copy &amp; Paste Roster Report Here'!$M429="xxxxxxxxxxx",1,0),0)</f>
        <v>0</v>
      </c>
      <c r="DO432" s="124">
        <f>IF('Copy &amp; Paste Roster Report Here'!$A429=DO$7,IF('Copy &amp; Paste Roster Report Here'!$M429="xxxxxxxxxxx",1,0),0)</f>
        <v>0</v>
      </c>
      <c r="DP432" s="125">
        <f t="shared" si="106"/>
        <v>0</v>
      </c>
      <c r="DQ432" s="126">
        <f t="shared" si="107"/>
        <v>0</v>
      </c>
    </row>
    <row r="433" spans="1:121" x14ac:dyDescent="0.2">
      <c r="A433" s="111">
        <f t="shared" si="93"/>
        <v>0</v>
      </c>
      <c r="B433" s="111">
        <f t="shared" si="94"/>
        <v>0</v>
      </c>
      <c r="C433" s="112">
        <f>+('Copy &amp; Paste Roster Report Here'!$P430-'Copy &amp; Paste Roster Report Here'!$O430)/30</f>
        <v>0</v>
      </c>
      <c r="D433" s="112">
        <f>+('Copy &amp; Paste Roster Report Here'!$P430-'Copy &amp; Paste Roster Report Here'!$O430)</f>
        <v>0</v>
      </c>
      <c r="E433" s="111">
        <f>'Copy &amp; Paste Roster Report Here'!N430</f>
        <v>0</v>
      </c>
      <c r="F433" s="111" t="str">
        <f t="shared" si="95"/>
        <v>N</v>
      </c>
      <c r="G433" s="111">
        <f>'Copy &amp; Paste Roster Report Here'!R430</f>
        <v>0</v>
      </c>
      <c r="H433" s="113">
        <f t="shared" si="96"/>
        <v>0</v>
      </c>
      <c r="I433" s="112">
        <f>IF(F433="N",$F$5-'Copy &amp; Paste Roster Report Here'!O430,+'Copy &amp; Paste Roster Report Here'!Q430-'Copy &amp; Paste Roster Report Here'!O430)</f>
        <v>0</v>
      </c>
      <c r="J433" s="114">
        <f t="shared" si="97"/>
        <v>0</v>
      </c>
      <c r="K433" s="114">
        <f t="shared" si="98"/>
        <v>0</v>
      </c>
      <c r="L433" s="115">
        <f>'Copy &amp; Paste Roster Report Here'!F430</f>
        <v>0</v>
      </c>
      <c r="M433" s="116">
        <f t="shared" si="99"/>
        <v>0</v>
      </c>
      <c r="N433" s="117">
        <f>IF('Copy &amp; Paste Roster Report Here'!$A430='Analytical Tests'!N$7,IF($F433="Y",+$H433*N$6,0),0)</f>
        <v>0</v>
      </c>
      <c r="O433" s="117">
        <f>IF('Copy &amp; Paste Roster Report Here'!$A430='Analytical Tests'!O$7,IF($F433="Y",+$H433*O$6,0),0)</f>
        <v>0</v>
      </c>
      <c r="P433" s="117">
        <f>IF('Copy &amp; Paste Roster Report Here'!$A430='Analytical Tests'!P$7,IF($F433="Y",+$H433*P$6,0),0)</f>
        <v>0</v>
      </c>
      <c r="Q433" s="117">
        <f>IF('Copy &amp; Paste Roster Report Here'!$A430='Analytical Tests'!Q$7,IF($F433="Y",+$H433*Q$6,0),0)</f>
        <v>0</v>
      </c>
      <c r="R433" s="117">
        <f>IF('Copy &amp; Paste Roster Report Here'!$A430='Analytical Tests'!R$7,IF($F433="Y",+$H433*R$6,0),0)</f>
        <v>0</v>
      </c>
      <c r="S433" s="117">
        <f>IF('Copy &amp; Paste Roster Report Here'!$A430='Analytical Tests'!S$7,IF($F433="Y",+$H433*S$6,0),0)</f>
        <v>0</v>
      </c>
      <c r="T433" s="117">
        <f>IF('Copy &amp; Paste Roster Report Here'!$A430='Analytical Tests'!T$7,IF($F433="Y",+$H433*T$6,0),0)</f>
        <v>0</v>
      </c>
      <c r="U433" s="117">
        <f>IF('Copy &amp; Paste Roster Report Here'!$A430='Analytical Tests'!U$7,IF($F433="Y",+$H433*U$6,0),0)</f>
        <v>0</v>
      </c>
      <c r="V433" s="117">
        <f>IF('Copy &amp; Paste Roster Report Here'!$A430='Analytical Tests'!V$7,IF($F433="Y",+$H433*V$6,0),0)</f>
        <v>0</v>
      </c>
      <c r="W433" s="117">
        <f>IF('Copy &amp; Paste Roster Report Here'!$A430='Analytical Tests'!W$7,IF($F433="Y",+$H433*W$6,0),0)</f>
        <v>0</v>
      </c>
      <c r="X433" s="117">
        <f>IF('Copy &amp; Paste Roster Report Here'!$A430='Analytical Tests'!X$7,IF($F433="Y",+$H433*X$6,0),0)</f>
        <v>0</v>
      </c>
      <c r="Y433" s="117" t="b">
        <f>IF('Copy &amp; Paste Roster Report Here'!$A430='Analytical Tests'!Y$7,IF($F433="N",IF($J433&gt;=$C433,Y$6,+($I433/$D433)*Y$6),0))</f>
        <v>0</v>
      </c>
      <c r="Z433" s="117" t="b">
        <f>IF('Copy &amp; Paste Roster Report Here'!$A430='Analytical Tests'!Z$7,IF($F433="N",IF($J433&gt;=$C433,Z$6,+($I433/$D433)*Z$6),0))</f>
        <v>0</v>
      </c>
      <c r="AA433" s="117" t="b">
        <f>IF('Copy &amp; Paste Roster Report Here'!$A430='Analytical Tests'!AA$7,IF($F433="N",IF($J433&gt;=$C433,AA$6,+($I433/$D433)*AA$6),0))</f>
        <v>0</v>
      </c>
      <c r="AB433" s="117" t="b">
        <f>IF('Copy &amp; Paste Roster Report Here'!$A430='Analytical Tests'!AB$7,IF($F433="N",IF($J433&gt;=$C433,AB$6,+($I433/$D433)*AB$6),0))</f>
        <v>0</v>
      </c>
      <c r="AC433" s="117" t="b">
        <f>IF('Copy &amp; Paste Roster Report Here'!$A430='Analytical Tests'!AC$7,IF($F433="N",IF($J433&gt;=$C433,AC$6,+($I433/$D433)*AC$6),0))</f>
        <v>0</v>
      </c>
      <c r="AD433" s="117" t="b">
        <f>IF('Copy &amp; Paste Roster Report Here'!$A430='Analytical Tests'!AD$7,IF($F433="N",IF($J433&gt;=$C433,AD$6,+($I433/$D433)*AD$6),0))</f>
        <v>0</v>
      </c>
      <c r="AE433" s="117" t="b">
        <f>IF('Copy &amp; Paste Roster Report Here'!$A430='Analytical Tests'!AE$7,IF($F433="N",IF($J433&gt;=$C433,AE$6,+($I433/$D433)*AE$6),0))</f>
        <v>0</v>
      </c>
      <c r="AF433" s="117" t="b">
        <f>IF('Copy &amp; Paste Roster Report Here'!$A430='Analytical Tests'!AF$7,IF($F433="N",IF($J433&gt;=$C433,AF$6,+($I433/$D433)*AF$6),0))</f>
        <v>0</v>
      </c>
      <c r="AG433" s="117" t="b">
        <f>IF('Copy &amp; Paste Roster Report Here'!$A430='Analytical Tests'!AG$7,IF($F433="N",IF($J433&gt;=$C433,AG$6,+($I433/$D433)*AG$6),0))</f>
        <v>0</v>
      </c>
      <c r="AH433" s="117" t="b">
        <f>IF('Copy &amp; Paste Roster Report Here'!$A430='Analytical Tests'!AH$7,IF($F433="N",IF($J433&gt;=$C433,AH$6,+($I433/$D433)*AH$6),0))</f>
        <v>0</v>
      </c>
      <c r="AI433" s="117" t="b">
        <f>IF('Copy &amp; Paste Roster Report Here'!$A430='Analytical Tests'!AI$7,IF($F433="N",IF($J433&gt;=$C433,AI$6,+($I433/$D433)*AI$6),0))</f>
        <v>0</v>
      </c>
      <c r="AJ433" s="79"/>
      <c r="AK433" s="118">
        <f>IF('Copy &amp; Paste Roster Report Here'!$A430=AK$7,IF('Copy &amp; Paste Roster Report Here'!$M430="FT",1,0),0)</f>
        <v>0</v>
      </c>
      <c r="AL433" s="118">
        <f>IF('Copy &amp; Paste Roster Report Here'!$A430=AL$7,IF('Copy &amp; Paste Roster Report Here'!$M430="FT",1,0),0)</f>
        <v>0</v>
      </c>
      <c r="AM433" s="118">
        <f>IF('Copy &amp; Paste Roster Report Here'!$A430=AM$7,IF('Copy &amp; Paste Roster Report Here'!$M430="FT",1,0),0)</f>
        <v>0</v>
      </c>
      <c r="AN433" s="118">
        <f>IF('Copy &amp; Paste Roster Report Here'!$A430=AN$7,IF('Copy &amp; Paste Roster Report Here'!$M430="FT",1,0),0)</f>
        <v>0</v>
      </c>
      <c r="AO433" s="118">
        <f>IF('Copy &amp; Paste Roster Report Here'!$A430=AO$7,IF('Copy &amp; Paste Roster Report Here'!$M430="FT",1,0),0)</f>
        <v>0</v>
      </c>
      <c r="AP433" s="118">
        <f>IF('Copy &amp; Paste Roster Report Here'!$A430=AP$7,IF('Copy &amp; Paste Roster Report Here'!$M430="FT",1,0),0)</f>
        <v>0</v>
      </c>
      <c r="AQ433" s="118">
        <f>IF('Copy &amp; Paste Roster Report Here'!$A430=AQ$7,IF('Copy &amp; Paste Roster Report Here'!$M430="FT",1,0),0)</f>
        <v>0</v>
      </c>
      <c r="AR433" s="118">
        <f>IF('Copy &amp; Paste Roster Report Here'!$A430=AR$7,IF('Copy &amp; Paste Roster Report Here'!$M430="FT",1,0),0)</f>
        <v>0</v>
      </c>
      <c r="AS433" s="118">
        <f>IF('Copy &amp; Paste Roster Report Here'!$A430=AS$7,IF('Copy &amp; Paste Roster Report Here'!$M430="FT",1,0),0)</f>
        <v>0</v>
      </c>
      <c r="AT433" s="118">
        <f>IF('Copy &amp; Paste Roster Report Here'!$A430=AT$7,IF('Copy &amp; Paste Roster Report Here'!$M430="FT",1,0),0)</f>
        <v>0</v>
      </c>
      <c r="AU433" s="118">
        <f>IF('Copy &amp; Paste Roster Report Here'!$A430=AU$7,IF('Copy &amp; Paste Roster Report Here'!$M430="FT",1,0),0)</f>
        <v>0</v>
      </c>
      <c r="AV433" s="73">
        <f t="shared" si="100"/>
        <v>0</v>
      </c>
      <c r="AW433" s="119">
        <f>IF('Copy &amp; Paste Roster Report Here'!$A430=AW$7,IF('Copy &amp; Paste Roster Report Here'!$M430="HT",1,0),0)</f>
        <v>0</v>
      </c>
      <c r="AX433" s="119">
        <f>IF('Copy &amp; Paste Roster Report Here'!$A430=AX$7,IF('Copy &amp; Paste Roster Report Here'!$M430="HT",1,0),0)</f>
        <v>0</v>
      </c>
      <c r="AY433" s="119">
        <f>IF('Copy &amp; Paste Roster Report Here'!$A430=AY$7,IF('Copy &amp; Paste Roster Report Here'!$M430="HT",1,0),0)</f>
        <v>0</v>
      </c>
      <c r="AZ433" s="119">
        <f>IF('Copy &amp; Paste Roster Report Here'!$A430=AZ$7,IF('Copy &amp; Paste Roster Report Here'!$M430="HT",1,0),0)</f>
        <v>0</v>
      </c>
      <c r="BA433" s="119">
        <f>IF('Copy &amp; Paste Roster Report Here'!$A430=BA$7,IF('Copy &amp; Paste Roster Report Here'!$M430="HT",1,0),0)</f>
        <v>0</v>
      </c>
      <c r="BB433" s="119">
        <f>IF('Copy &amp; Paste Roster Report Here'!$A430=BB$7,IF('Copy &amp; Paste Roster Report Here'!$M430="HT",1,0),0)</f>
        <v>0</v>
      </c>
      <c r="BC433" s="119">
        <f>IF('Copy &amp; Paste Roster Report Here'!$A430=BC$7,IF('Copy &amp; Paste Roster Report Here'!$M430="HT",1,0),0)</f>
        <v>0</v>
      </c>
      <c r="BD433" s="119">
        <f>IF('Copy &amp; Paste Roster Report Here'!$A430=BD$7,IF('Copy &amp; Paste Roster Report Here'!$M430="HT",1,0),0)</f>
        <v>0</v>
      </c>
      <c r="BE433" s="119">
        <f>IF('Copy &amp; Paste Roster Report Here'!$A430=BE$7,IF('Copy &amp; Paste Roster Report Here'!$M430="HT",1,0),0)</f>
        <v>0</v>
      </c>
      <c r="BF433" s="119">
        <f>IF('Copy &amp; Paste Roster Report Here'!$A430=BF$7,IF('Copy &amp; Paste Roster Report Here'!$M430="HT",1,0),0)</f>
        <v>0</v>
      </c>
      <c r="BG433" s="119">
        <f>IF('Copy &amp; Paste Roster Report Here'!$A430=BG$7,IF('Copy &amp; Paste Roster Report Here'!$M430="HT",1,0),0)</f>
        <v>0</v>
      </c>
      <c r="BH433" s="73">
        <f t="shared" si="101"/>
        <v>0</v>
      </c>
      <c r="BI433" s="120">
        <f>IF('Copy &amp; Paste Roster Report Here'!$A430=BI$7,IF('Copy &amp; Paste Roster Report Here'!$M430="MT",1,0),0)</f>
        <v>0</v>
      </c>
      <c r="BJ433" s="120">
        <f>IF('Copy &amp; Paste Roster Report Here'!$A430=BJ$7,IF('Copy &amp; Paste Roster Report Here'!$M430="MT",1,0),0)</f>
        <v>0</v>
      </c>
      <c r="BK433" s="120">
        <f>IF('Copy &amp; Paste Roster Report Here'!$A430=BK$7,IF('Copy &amp; Paste Roster Report Here'!$M430="MT",1,0),0)</f>
        <v>0</v>
      </c>
      <c r="BL433" s="120">
        <f>IF('Copy &amp; Paste Roster Report Here'!$A430=BL$7,IF('Copy &amp; Paste Roster Report Here'!$M430="MT",1,0),0)</f>
        <v>0</v>
      </c>
      <c r="BM433" s="120">
        <f>IF('Copy &amp; Paste Roster Report Here'!$A430=BM$7,IF('Copy &amp; Paste Roster Report Here'!$M430="MT",1,0),0)</f>
        <v>0</v>
      </c>
      <c r="BN433" s="120">
        <f>IF('Copy &amp; Paste Roster Report Here'!$A430=BN$7,IF('Copy &amp; Paste Roster Report Here'!$M430="MT",1,0),0)</f>
        <v>0</v>
      </c>
      <c r="BO433" s="120">
        <f>IF('Copy &amp; Paste Roster Report Here'!$A430=BO$7,IF('Copy &amp; Paste Roster Report Here'!$M430="MT",1,0),0)</f>
        <v>0</v>
      </c>
      <c r="BP433" s="120">
        <f>IF('Copy &amp; Paste Roster Report Here'!$A430=BP$7,IF('Copy &amp; Paste Roster Report Here'!$M430="MT",1,0),0)</f>
        <v>0</v>
      </c>
      <c r="BQ433" s="120">
        <f>IF('Copy &amp; Paste Roster Report Here'!$A430=BQ$7,IF('Copy &amp; Paste Roster Report Here'!$M430="MT",1,0),0)</f>
        <v>0</v>
      </c>
      <c r="BR433" s="120">
        <f>IF('Copy &amp; Paste Roster Report Here'!$A430=BR$7,IF('Copy &amp; Paste Roster Report Here'!$M430="MT",1,0),0)</f>
        <v>0</v>
      </c>
      <c r="BS433" s="120">
        <f>IF('Copy &amp; Paste Roster Report Here'!$A430=BS$7,IF('Copy &amp; Paste Roster Report Here'!$M430="MT",1,0),0)</f>
        <v>0</v>
      </c>
      <c r="BT433" s="73">
        <f t="shared" si="102"/>
        <v>0</v>
      </c>
      <c r="BU433" s="121">
        <f>IF('Copy &amp; Paste Roster Report Here'!$A430=BU$7,IF('Copy &amp; Paste Roster Report Here'!$M430="fy",1,0),0)</f>
        <v>0</v>
      </c>
      <c r="BV433" s="121">
        <f>IF('Copy &amp; Paste Roster Report Here'!$A430=BV$7,IF('Copy &amp; Paste Roster Report Here'!$M430="fy",1,0),0)</f>
        <v>0</v>
      </c>
      <c r="BW433" s="121">
        <f>IF('Copy &amp; Paste Roster Report Here'!$A430=BW$7,IF('Copy &amp; Paste Roster Report Here'!$M430="fy",1,0),0)</f>
        <v>0</v>
      </c>
      <c r="BX433" s="121">
        <f>IF('Copy &amp; Paste Roster Report Here'!$A430=BX$7,IF('Copy &amp; Paste Roster Report Here'!$M430="fy",1,0),0)</f>
        <v>0</v>
      </c>
      <c r="BY433" s="121">
        <f>IF('Copy &amp; Paste Roster Report Here'!$A430=BY$7,IF('Copy &amp; Paste Roster Report Here'!$M430="fy",1,0),0)</f>
        <v>0</v>
      </c>
      <c r="BZ433" s="121">
        <f>IF('Copy &amp; Paste Roster Report Here'!$A430=BZ$7,IF('Copy &amp; Paste Roster Report Here'!$M430="fy",1,0),0)</f>
        <v>0</v>
      </c>
      <c r="CA433" s="121">
        <f>IF('Copy &amp; Paste Roster Report Here'!$A430=CA$7,IF('Copy &amp; Paste Roster Report Here'!$M430="fy",1,0),0)</f>
        <v>0</v>
      </c>
      <c r="CB433" s="121">
        <f>IF('Copy &amp; Paste Roster Report Here'!$A430=CB$7,IF('Copy &amp; Paste Roster Report Here'!$M430="fy",1,0),0)</f>
        <v>0</v>
      </c>
      <c r="CC433" s="121">
        <f>IF('Copy &amp; Paste Roster Report Here'!$A430=CC$7,IF('Copy &amp; Paste Roster Report Here'!$M430="fy",1,0),0)</f>
        <v>0</v>
      </c>
      <c r="CD433" s="121">
        <f>IF('Copy &amp; Paste Roster Report Here'!$A430=CD$7,IF('Copy &amp; Paste Roster Report Here'!$M430="fy",1,0),0)</f>
        <v>0</v>
      </c>
      <c r="CE433" s="121">
        <f>IF('Copy &amp; Paste Roster Report Here'!$A430=CE$7,IF('Copy &amp; Paste Roster Report Here'!$M430="fy",1,0),0)</f>
        <v>0</v>
      </c>
      <c r="CF433" s="73">
        <f t="shared" si="103"/>
        <v>0</v>
      </c>
      <c r="CG433" s="122">
        <f>IF('Copy &amp; Paste Roster Report Here'!$A430=CG$7,IF('Copy &amp; Paste Roster Report Here'!$M430="RH",1,0),0)</f>
        <v>0</v>
      </c>
      <c r="CH433" s="122">
        <f>IF('Copy &amp; Paste Roster Report Here'!$A430=CH$7,IF('Copy &amp; Paste Roster Report Here'!$M430="RH",1,0),0)</f>
        <v>0</v>
      </c>
      <c r="CI433" s="122">
        <f>IF('Copy &amp; Paste Roster Report Here'!$A430=CI$7,IF('Copy &amp; Paste Roster Report Here'!$M430="RH",1,0),0)</f>
        <v>0</v>
      </c>
      <c r="CJ433" s="122">
        <f>IF('Copy &amp; Paste Roster Report Here'!$A430=CJ$7,IF('Copy &amp; Paste Roster Report Here'!$M430="RH",1,0),0)</f>
        <v>0</v>
      </c>
      <c r="CK433" s="122">
        <f>IF('Copy &amp; Paste Roster Report Here'!$A430=CK$7,IF('Copy &amp; Paste Roster Report Here'!$M430="RH",1,0),0)</f>
        <v>0</v>
      </c>
      <c r="CL433" s="122">
        <f>IF('Copy &amp; Paste Roster Report Here'!$A430=CL$7,IF('Copy &amp; Paste Roster Report Here'!$M430="RH",1,0),0)</f>
        <v>0</v>
      </c>
      <c r="CM433" s="122">
        <f>IF('Copy &amp; Paste Roster Report Here'!$A430=CM$7,IF('Copy &amp; Paste Roster Report Here'!$M430="RH",1,0),0)</f>
        <v>0</v>
      </c>
      <c r="CN433" s="122">
        <f>IF('Copy &amp; Paste Roster Report Here'!$A430=CN$7,IF('Copy &amp; Paste Roster Report Here'!$M430="RH",1,0),0)</f>
        <v>0</v>
      </c>
      <c r="CO433" s="122">
        <f>IF('Copy &amp; Paste Roster Report Here'!$A430=CO$7,IF('Copy &amp; Paste Roster Report Here'!$M430="RH",1,0),0)</f>
        <v>0</v>
      </c>
      <c r="CP433" s="122">
        <f>IF('Copy &amp; Paste Roster Report Here'!$A430=CP$7,IF('Copy &amp; Paste Roster Report Here'!$M430="RH",1,0),0)</f>
        <v>0</v>
      </c>
      <c r="CQ433" s="122">
        <f>IF('Copy &amp; Paste Roster Report Here'!$A430=CQ$7,IF('Copy &amp; Paste Roster Report Here'!$M430="RH",1,0),0)</f>
        <v>0</v>
      </c>
      <c r="CR433" s="73">
        <f t="shared" si="104"/>
        <v>0</v>
      </c>
      <c r="CS433" s="123">
        <f>IF('Copy &amp; Paste Roster Report Here'!$A430=CS$7,IF('Copy &amp; Paste Roster Report Here'!$M430="QT",1,0),0)</f>
        <v>0</v>
      </c>
      <c r="CT433" s="123">
        <f>IF('Copy &amp; Paste Roster Report Here'!$A430=CT$7,IF('Copy &amp; Paste Roster Report Here'!$M430="QT",1,0),0)</f>
        <v>0</v>
      </c>
      <c r="CU433" s="123">
        <f>IF('Copy &amp; Paste Roster Report Here'!$A430=CU$7,IF('Copy &amp; Paste Roster Report Here'!$M430="QT",1,0),0)</f>
        <v>0</v>
      </c>
      <c r="CV433" s="123">
        <f>IF('Copy &amp; Paste Roster Report Here'!$A430=CV$7,IF('Copy &amp; Paste Roster Report Here'!$M430="QT",1,0),0)</f>
        <v>0</v>
      </c>
      <c r="CW433" s="123">
        <f>IF('Copy &amp; Paste Roster Report Here'!$A430=CW$7,IF('Copy &amp; Paste Roster Report Here'!$M430="QT",1,0),0)</f>
        <v>0</v>
      </c>
      <c r="CX433" s="123">
        <f>IF('Copy &amp; Paste Roster Report Here'!$A430=CX$7,IF('Copy &amp; Paste Roster Report Here'!$M430="QT",1,0),0)</f>
        <v>0</v>
      </c>
      <c r="CY433" s="123">
        <f>IF('Copy &amp; Paste Roster Report Here'!$A430=CY$7,IF('Copy &amp; Paste Roster Report Here'!$M430="QT",1,0),0)</f>
        <v>0</v>
      </c>
      <c r="CZ433" s="123">
        <f>IF('Copy &amp; Paste Roster Report Here'!$A430=CZ$7,IF('Copy &amp; Paste Roster Report Here'!$M430="QT",1,0),0)</f>
        <v>0</v>
      </c>
      <c r="DA433" s="123">
        <f>IF('Copy &amp; Paste Roster Report Here'!$A430=DA$7,IF('Copy &amp; Paste Roster Report Here'!$M430="QT",1,0),0)</f>
        <v>0</v>
      </c>
      <c r="DB433" s="123">
        <f>IF('Copy &amp; Paste Roster Report Here'!$A430=DB$7,IF('Copy &amp; Paste Roster Report Here'!$M430="QT",1,0),0)</f>
        <v>0</v>
      </c>
      <c r="DC433" s="123">
        <f>IF('Copy &amp; Paste Roster Report Here'!$A430=DC$7,IF('Copy &amp; Paste Roster Report Here'!$M430="QT",1,0),0)</f>
        <v>0</v>
      </c>
      <c r="DD433" s="73">
        <f t="shared" si="105"/>
        <v>0</v>
      </c>
      <c r="DE433" s="124">
        <f>IF('Copy &amp; Paste Roster Report Here'!$A430=DE$7,IF('Copy &amp; Paste Roster Report Here'!$M430="xxxxxxxxxxx",1,0),0)</f>
        <v>0</v>
      </c>
      <c r="DF433" s="124">
        <f>IF('Copy &amp; Paste Roster Report Here'!$A430=DF$7,IF('Copy &amp; Paste Roster Report Here'!$M430="xxxxxxxxxxx",1,0),0)</f>
        <v>0</v>
      </c>
      <c r="DG433" s="124">
        <f>IF('Copy &amp; Paste Roster Report Here'!$A430=DG$7,IF('Copy &amp; Paste Roster Report Here'!$M430="xxxxxxxxxxx",1,0),0)</f>
        <v>0</v>
      </c>
      <c r="DH433" s="124">
        <f>IF('Copy &amp; Paste Roster Report Here'!$A430=DH$7,IF('Copy &amp; Paste Roster Report Here'!$M430="xxxxxxxxxxx",1,0),0)</f>
        <v>0</v>
      </c>
      <c r="DI433" s="124">
        <f>IF('Copy &amp; Paste Roster Report Here'!$A430=DI$7,IF('Copy &amp; Paste Roster Report Here'!$M430="xxxxxxxxxxx",1,0),0)</f>
        <v>0</v>
      </c>
      <c r="DJ433" s="124">
        <f>IF('Copy &amp; Paste Roster Report Here'!$A430=DJ$7,IF('Copy &amp; Paste Roster Report Here'!$M430="xxxxxxxxxxx",1,0),0)</f>
        <v>0</v>
      </c>
      <c r="DK433" s="124">
        <f>IF('Copy &amp; Paste Roster Report Here'!$A430=DK$7,IF('Copy &amp; Paste Roster Report Here'!$M430="xxxxxxxxxxx",1,0),0)</f>
        <v>0</v>
      </c>
      <c r="DL433" s="124">
        <f>IF('Copy &amp; Paste Roster Report Here'!$A430=DL$7,IF('Copy &amp; Paste Roster Report Here'!$M430="xxxxxxxxxxx",1,0),0)</f>
        <v>0</v>
      </c>
      <c r="DM433" s="124">
        <f>IF('Copy &amp; Paste Roster Report Here'!$A430=DM$7,IF('Copy &amp; Paste Roster Report Here'!$M430="xxxxxxxxxxx",1,0),0)</f>
        <v>0</v>
      </c>
      <c r="DN433" s="124">
        <f>IF('Copy &amp; Paste Roster Report Here'!$A430=DN$7,IF('Copy &amp; Paste Roster Report Here'!$M430="xxxxxxxxxxx",1,0),0)</f>
        <v>0</v>
      </c>
      <c r="DO433" s="124">
        <f>IF('Copy &amp; Paste Roster Report Here'!$A430=DO$7,IF('Copy &amp; Paste Roster Report Here'!$M430="xxxxxxxxxxx",1,0),0)</f>
        <v>0</v>
      </c>
      <c r="DP433" s="125">
        <f t="shared" si="106"/>
        <v>0</v>
      </c>
      <c r="DQ433" s="126">
        <f t="shared" si="107"/>
        <v>0</v>
      </c>
    </row>
    <row r="434" spans="1:121" x14ac:dyDescent="0.2">
      <c r="A434" s="111">
        <f t="shared" si="93"/>
        <v>0</v>
      </c>
      <c r="B434" s="111">
        <f t="shared" si="94"/>
        <v>0</v>
      </c>
      <c r="C434" s="112">
        <f>+('Copy &amp; Paste Roster Report Here'!$P431-'Copy &amp; Paste Roster Report Here'!$O431)/30</f>
        <v>0</v>
      </c>
      <c r="D434" s="112">
        <f>+('Copy &amp; Paste Roster Report Here'!$P431-'Copy &amp; Paste Roster Report Here'!$O431)</f>
        <v>0</v>
      </c>
      <c r="E434" s="111">
        <f>'Copy &amp; Paste Roster Report Here'!N431</f>
        <v>0</v>
      </c>
      <c r="F434" s="111" t="str">
        <f t="shared" si="95"/>
        <v>N</v>
      </c>
      <c r="G434" s="111">
        <f>'Copy &amp; Paste Roster Report Here'!R431</f>
        <v>0</v>
      </c>
      <c r="H434" s="113">
        <f t="shared" si="96"/>
        <v>0</v>
      </c>
      <c r="I434" s="112">
        <f>IF(F434="N",$F$5-'Copy &amp; Paste Roster Report Here'!O431,+'Copy &amp; Paste Roster Report Here'!Q431-'Copy &amp; Paste Roster Report Here'!O431)</f>
        <v>0</v>
      </c>
      <c r="J434" s="114">
        <f t="shared" si="97"/>
        <v>0</v>
      </c>
      <c r="K434" s="114">
        <f t="shared" si="98"/>
        <v>0</v>
      </c>
      <c r="L434" s="115">
        <f>'Copy &amp; Paste Roster Report Here'!F431</f>
        <v>0</v>
      </c>
      <c r="M434" s="116">
        <f t="shared" si="99"/>
        <v>0</v>
      </c>
      <c r="N434" s="117">
        <f>IF('Copy &amp; Paste Roster Report Here'!$A431='Analytical Tests'!N$7,IF($F434="Y",+$H434*N$6,0),0)</f>
        <v>0</v>
      </c>
      <c r="O434" s="117">
        <f>IF('Copy &amp; Paste Roster Report Here'!$A431='Analytical Tests'!O$7,IF($F434="Y",+$H434*O$6,0),0)</f>
        <v>0</v>
      </c>
      <c r="P434" s="117">
        <f>IF('Copy &amp; Paste Roster Report Here'!$A431='Analytical Tests'!P$7,IF($F434="Y",+$H434*P$6,0),0)</f>
        <v>0</v>
      </c>
      <c r="Q434" s="117">
        <f>IF('Copy &amp; Paste Roster Report Here'!$A431='Analytical Tests'!Q$7,IF($F434="Y",+$H434*Q$6,0),0)</f>
        <v>0</v>
      </c>
      <c r="R434" s="117">
        <f>IF('Copy &amp; Paste Roster Report Here'!$A431='Analytical Tests'!R$7,IF($F434="Y",+$H434*R$6,0),0)</f>
        <v>0</v>
      </c>
      <c r="S434" s="117">
        <f>IF('Copy &amp; Paste Roster Report Here'!$A431='Analytical Tests'!S$7,IF($F434="Y",+$H434*S$6,0),0)</f>
        <v>0</v>
      </c>
      <c r="T434" s="117">
        <f>IF('Copy &amp; Paste Roster Report Here'!$A431='Analytical Tests'!T$7,IF($F434="Y",+$H434*T$6,0),0)</f>
        <v>0</v>
      </c>
      <c r="U434" s="117">
        <f>IF('Copy &amp; Paste Roster Report Here'!$A431='Analytical Tests'!U$7,IF($F434="Y",+$H434*U$6,0),0)</f>
        <v>0</v>
      </c>
      <c r="V434" s="117">
        <f>IF('Copy &amp; Paste Roster Report Here'!$A431='Analytical Tests'!V$7,IF($F434="Y",+$H434*V$6,0),0)</f>
        <v>0</v>
      </c>
      <c r="W434" s="117">
        <f>IF('Copy &amp; Paste Roster Report Here'!$A431='Analytical Tests'!W$7,IF($F434="Y",+$H434*W$6,0),0)</f>
        <v>0</v>
      </c>
      <c r="X434" s="117">
        <f>IF('Copy &amp; Paste Roster Report Here'!$A431='Analytical Tests'!X$7,IF($F434="Y",+$H434*X$6,0),0)</f>
        <v>0</v>
      </c>
      <c r="Y434" s="117" t="b">
        <f>IF('Copy &amp; Paste Roster Report Here'!$A431='Analytical Tests'!Y$7,IF($F434="N",IF($J434&gt;=$C434,Y$6,+($I434/$D434)*Y$6),0))</f>
        <v>0</v>
      </c>
      <c r="Z434" s="117" t="b">
        <f>IF('Copy &amp; Paste Roster Report Here'!$A431='Analytical Tests'!Z$7,IF($F434="N",IF($J434&gt;=$C434,Z$6,+($I434/$D434)*Z$6),0))</f>
        <v>0</v>
      </c>
      <c r="AA434" s="117" t="b">
        <f>IF('Copy &amp; Paste Roster Report Here'!$A431='Analytical Tests'!AA$7,IF($F434="N",IF($J434&gt;=$C434,AA$6,+($I434/$D434)*AA$6),0))</f>
        <v>0</v>
      </c>
      <c r="AB434" s="117" t="b">
        <f>IF('Copy &amp; Paste Roster Report Here'!$A431='Analytical Tests'!AB$7,IF($F434="N",IF($J434&gt;=$C434,AB$6,+($I434/$D434)*AB$6),0))</f>
        <v>0</v>
      </c>
      <c r="AC434" s="117" t="b">
        <f>IF('Copy &amp; Paste Roster Report Here'!$A431='Analytical Tests'!AC$7,IF($F434="N",IF($J434&gt;=$C434,AC$6,+($I434/$D434)*AC$6),0))</f>
        <v>0</v>
      </c>
      <c r="AD434" s="117" t="b">
        <f>IF('Copy &amp; Paste Roster Report Here'!$A431='Analytical Tests'!AD$7,IF($F434="N",IF($J434&gt;=$C434,AD$6,+($I434/$D434)*AD$6),0))</f>
        <v>0</v>
      </c>
      <c r="AE434" s="117" t="b">
        <f>IF('Copy &amp; Paste Roster Report Here'!$A431='Analytical Tests'!AE$7,IF($F434="N",IF($J434&gt;=$C434,AE$6,+($I434/$D434)*AE$6),0))</f>
        <v>0</v>
      </c>
      <c r="AF434" s="117" t="b">
        <f>IF('Copy &amp; Paste Roster Report Here'!$A431='Analytical Tests'!AF$7,IF($F434="N",IF($J434&gt;=$C434,AF$6,+($I434/$D434)*AF$6),0))</f>
        <v>0</v>
      </c>
      <c r="AG434" s="117" t="b">
        <f>IF('Copy &amp; Paste Roster Report Here'!$A431='Analytical Tests'!AG$7,IF($F434="N",IF($J434&gt;=$C434,AG$6,+($I434/$D434)*AG$6),0))</f>
        <v>0</v>
      </c>
      <c r="AH434" s="117" t="b">
        <f>IF('Copy &amp; Paste Roster Report Here'!$A431='Analytical Tests'!AH$7,IF($F434="N",IF($J434&gt;=$C434,AH$6,+($I434/$D434)*AH$6),0))</f>
        <v>0</v>
      </c>
      <c r="AI434" s="117" t="b">
        <f>IF('Copy &amp; Paste Roster Report Here'!$A431='Analytical Tests'!AI$7,IF($F434="N",IF($J434&gt;=$C434,AI$6,+($I434/$D434)*AI$6),0))</f>
        <v>0</v>
      </c>
      <c r="AJ434" s="79"/>
      <c r="AK434" s="118">
        <f>IF('Copy &amp; Paste Roster Report Here'!$A431=AK$7,IF('Copy &amp; Paste Roster Report Here'!$M431="FT",1,0),0)</f>
        <v>0</v>
      </c>
      <c r="AL434" s="118">
        <f>IF('Copy &amp; Paste Roster Report Here'!$A431=AL$7,IF('Copy &amp; Paste Roster Report Here'!$M431="FT",1,0),0)</f>
        <v>0</v>
      </c>
      <c r="AM434" s="118">
        <f>IF('Copy &amp; Paste Roster Report Here'!$A431=AM$7,IF('Copy &amp; Paste Roster Report Here'!$M431="FT",1,0),0)</f>
        <v>0</v>
      </c>
      <c r="AN434" s="118">
        <f>IF('Copy &amp; Paste Roster Report Here'!$A431=AN$7,IF('Copy &amp; Paste Roster Report Here'!$M431="FT",1,0),0)</f>
        <v>0</v>
      </c>
      <c r="AO434" s="118">
        <f>IF('Copy &amp; Paste Roster Report Here'!$A431=AO$7,IF('Copy &amp; Paste Roster Report Here'!$M431="FT",1,0),0)</f>
        <v>0</v>
      </c>
      <c r="AP434" s="118">
        <f>IF('Copy &amp; Paste Roster Report Here'!$A431=AP$7,IF('Copy &amp; Paste Roster Report Here'!$M431="FT",1,0),0)</f>
        <v>0</v>
      </c>
      <c r="AQ434" s="118">
        <f>IF('Copy &amp; Paste Roster Report Here'!$A431=AQ$7,IF('Copy &amp; Paste Roster Report Here'!$M431="FT",1,0),0)</f>
        <v>0</v>
      </c>
      <c r="AR434" s="118">
        <f>IF('Copy &amp; Paste Roster Report Here'!$A431=AR$7,IF('Copy &amp; Paste Roster Report Here'!$M431="FT",1,0),0)</f>
        <v>0</v>
      </c>
      <c r="AS434" s="118">
        <f>IF('Copy &amp; Paste Roster Report Here'!$A431=AS$7,IF('Copy &amp; Paste Roster Report Here'!$M431="FT",1,0),0)</f>
        <v>0</v>
      </c>
      <c r="AT434" s="118">
        <f>IF('Copy &amp; Paste Roster Report Here'!$A431=AT$7,IF('Copy &amp; Paste Roster Report Here'!$M431="FT",1,0),0)</f>
        <v>0</v>
      </c>
      <c r="AU434" s="118">
        <f>IF('Copy &amp; Paste Roster Report Here'!$A431=AU$7,IF('Copy &amp; Paste Roster Report Here'!$M431="FT",1,0),0)</f>
        <v>0</v>
      </c>
      <c r="AV434" s="73">
        <f t="shared" si="100"/>
        <v>0</v>
      </c>
      <c r="AW434" s="119">
        <f>IF('Copy &amp; Paste Roster Report Here'!$A431=AW$7,IF('Copy &amp; Paste Roster Report Here'!$M431="HT",1,0),0)</f>
        <v>0</v>
      </c>
      <c r="AX434" s="119">
        <f>IF('Copy &amp; Paste Roster Report Here'!$A431=AX$7,IF('Copy &amp; Paste Roster Report Here'!$M431="HT",1,0),0)</f>
        <v>0</v>
      </c>
      <c r="AY434" s="119">
        <f>IF('Copy &amp; Paste Roster Report Here'!$A431=AY$7,IF('Copy &amp; Paste Roster Report Here'!$M431="HT",1,0),0)</f>
        <v>0</v>
      </c>
      <c r="AZ434" s="119">
        <f>IF('Copy &amp; Paste Roster Report Here'!$A431=AZ$7,IF('Copy &amp; Paste Roster Report Here'!$M431="HT",1,0),0)</f>
        <v>0</v>
      </c>
      <c r="BA434" s="119">
        <f>IF('Copy &amp; Paste Roster Report Here'!$A431=BA$7,IF('Copy &amp; Paste Roster Report Here'!$M431="HT",1,0),0)</f>
        <v>0</v>
      </c>
      <c r="BB434" s="119">
        <f>IF('Copy &amp; Paste Roster Report Here'!$A431=BB$7,IF('Copy &amp; Paste Roster Report Here'!$M431="HT",1,0),0)</f>
        <v>0</v>
      </c>
      <c r="BC434" s="119">
        <f>IF('Copy &amp; Paste Roster Report Here'!$A431=BC$7,IF('Copy &amp; Paste Roster Report Here'!$M431="HT",1,0),0)</f>
        <v>0</v>
      </c>
      <c r="BD434" s="119">
        <f>IF('Copy &amp; Paste Roster Report Here'!$A431=BD$7,IF('Copy &amp; Paste Roster Report Here'!$M431="HT",1,0),0)</f>
        <v>0</v>
      </c>
      <c r="BE434" s="119">
        <f>IF('Copy &amp; Paste Roster Report Here'!$A431=BE$7,IF('Copy &amp; Paste Roster Report Here'!$M431="HT",1,0),0)</f>
        <v>0</v>
      </c>
      <c r="BF434" s="119">
        <f>IF('Copy &amp; Paste Roster Report Here'!$A431=BF$7,IF('Copy &amp; Paste Roster Report Here'!$M431="HT",1,0),0)</f>
        <v>0</v>
      </c>
      <c r="BG434" s="119">
        <f>IF('Copy &amp; Paste Roster Report Here'!$A431=BG$7,IF('Copy &amp; Paste Roster Report Here'!$M431="HT",1,0),0)</f>
        <v>0</v>
      </c>
      <c r="BH434" s="73">
        <f t="shared" si="101"/>
        <v>0</v>
      </c>
      <c r="BI434" s="120">
        <f>IF('Copy &amp; Paste Roster Report Here'!$A431=BI$7,IF('Copy &amp; Paste Roster Report Here'!$M431="MT",1,0),0)</f>
        <v>0</v>
      </c>
      <c r="BJ434" s="120">
        <f>IF('Copy &amp; Paste Roster Report Here'!$A431=BJ$7,IF('Copy &amp; Paste Roster Report Here'!$M431="MT",1,0),0)</f>
        <v>0</v>
      </c>
      <c r="BK434" s="120">
        <f>IF('Copy &amp; Paste Roster Report Here'!$A431=BK$7,IF('Copy &amp; Paste Roster Report Here'!$M431="MT",1,0),0)</f>
        <v>0</v>
      </c>
      <c r="BL434" s="120">
        <f>IF('Copy &amp; Paste Roster Report Here'!$A431=BL$7,IF('Copy &amp; Paste Roster Report Here'!$M431="MT",1,0),0)</f>
        <v>0</v>
      </c>
      <c r="BM434" s="120">
        <f>IF('Copy &amp; Paste Roster Report Here'!$A431=BM$7,IF('Copy &amp; Paste Roster Report Here'!$M431="MT",1,0),0)</f>
        <v>0</v>
      </c>
      <c r="BN434" s="120">
        <f>IF('Copy &amp; Paste Roster Report Here'!$A431=BN$7,IF('Copy &amp; Paste Roster Report Here'!$M431="MT",1,0),0)</f>
        <v>0</v>
      </c>
      <c r="BO434" s="120">
        <f>IF('Copy &amp; Paste Roster Report Here'!$A431=BO$7,IF('Copy &amp; Paste Roster Report Here'!$M431="MT",1,0),0)</f>
        <v>0</v>
      </c>
      <c r="BP434" s="120">
        <f>IF('Copy &amp; Paste Roster Report Here'!$A431=BP$7,IF('Copy &amp; Paste Roster Report Here'!$M431="MT",1,0),0)</f>
        <v>0</v>
      </c>
      <c r="BQ434" s="120">
        <f>IF('Copy &amp; Paste Roster Report Here'!$A431=BQ$7,IF('Copy &amp; Paste Roster Report Here'!$M431="MT",1,0),0)</f>
        <v>0</v>
      </c>
      <c r="BR434" s="120">
        <f>IF('Copy &amp; Paste Roster Report Here'!$A431=BR$7,IF('Copy &amp; Paste Roster Report Here'!$M431="MT",1,0),0)</f>
        <v>0</v>
      </c>
      <c r="BS434" s="120">
        <f>IF('Copy &amp; Paste Roster Report Here'!$A431=BS$7,IF('Copy &amp; Paste Roster Report Here'!$M431="MT",1,0),0)</f>
        <v>0</v>
      </c>
      <c r="BT434" s="73">
        <f t="shared" si="102"/>
        <v>0</v>
      </c>
      <c r="BU434" s="121">
        <f>IF('Copy &amp; Paste Roster Report Here'!$A431=BU$7,IF('Copy &amp; Paste Roster Report Here'!$M431="fy",1,0),0)</f>
        <v>0</v>
      </c>
      <c r="BV434" s="121">
        <f>IF('Copy &amp; Paste Roster Report Here'!$A431=BV$7,IF('Copy &amp; Paste Roster Report Here'!$M431="fy",1,0),0)</f>
        <v>0</v>
      </c>
      <c r="BW434" s="121">
        <f>IF('Copy &amp; Paste Roster Report Here'!$A431=BW$7,IF('Copy &amp; Paste Roster Report Here'!$M431="fy",1,0),0)</f>
        <v>0</v>
      </c>
      <c r="BX434" s="121">
        <f>IF('Copy &amp; Paste Roster Report Here'!$A431=BX$7,IF('Copy &amp; Paste Roster Report Here'!$M431="fy",1,0),0)</f>
        <v>0</v>
      </c>
      <c r="BY434" s="121">
        <f>IF('Copy &amp; Paste Roster Report Here'!$A431=BY$7,IF('Copy &amp; Paste Roster Report Here'!$M431="fy",1,0),0)</f>
        <v>0</v>
      </c>
      <c r="BZ434" s="121">
        <f>IF('Copy &amp; Paste Roster Report Here'!$A431=BZ$7,IF('Copy &amp; Paste Roster Report Here'!$M431="fy",1,0),0)</f>
        <v>0</v>
      </c>
      <c r="CA434" s="121">
        <f>IF('Copy &amp; Paste Roster Report Here'!$A431=CA$7,IF('Copy &amp; Paste Roster Report Here'!$M431="fy",1,0),0)</f>
        <v>0</v>
      </c>
      <c r="CB434" s="121">
        <f>IF('Copy &amp; Paste Roster Report Here'!$A431=CB$7,IF('Copy &amp; Paste Roster Report Here'!$M431="fy",1,0),0)</f>
        <v>0</v>
      </c>
      <c r="CC434" s="121">
        <f>IF('Copy &amp; Paste Roster Report Here'!$A431=CC$7,IF('Copy &amp; Paste Roster Report Here'!$M431="fy",1,0),0)</f>
        <v>0</v>
      </c>
      <c r="CD434" s="121">
        <f>IF('Copy &amp; Paste Roster Report Here'!$A431=CD$7,IF('Copy &amp; Paste Roster Report Here'!$M431="fy",1,0),0)</f>
        <v>0</v>
      </c>
      <c r="CE434" s="121">
        <f>IF('Copy &amp; Paste Roster Report Here'!$A431=CE$7,IF('Copy &amp; Paste Roster Report Here'!$M431="fy",1,0),0)</f>
        <v>0</v>
      </c>
      <c r="CF434" s="73">
        <f t="shared" si="103"/>
        <v>0</v>
      </c>
      <c r="CG434" s="122">
        <f>IF('Copy &amp; Paste Roster Report Here'!$A431=CG$7,IF('Copy &amp; Paste Roster Report Here'!$M431="RH",1,0),0)</f>
        <v>0</v>
      </c>
      <c r="CH434" s="122">
        <f>IF('Copy &amp; Paste Roster Report Here'!$A431=CH$7,IF('Copy &amp; Paste Roster Report Here'!$M431="RH",1,0),0)</f>
        <v>0</v>
      </c>
      <c r="CI434" s="122">
        <f>IF('Copy &amp; Paste Roster Report Here'!$A431=CI$7,IF('Copy &amp; Paste Roster Report Here'!$M431="RH",1,0),0)</f>
        <v>0</v>
      </c>
      <c r="CJ434" s="122">
        <f>IF('Copy &amp; Paste Roster Report Here'!$A431=CJ$7,IF('Copy &amp; Paste Roster Report Here'!$M431="RH",1,0),0)</f>
        <v>0</v>
      </c>
      <c r="CK434" s="122">
        <f>IF('Copy &amp; Paste Roster Report Here'!$A431=CK$7,IF('Copy &amp; Paste Roster Report Here'!$M431="RH",1,0),0)</f>
        <v>0</v>
      </c>
      <c r="CL434" s="122">
        <f>IF('Copy &amp; Paste Roster Report Here'!$A431=CL$7,IF('Copy &amp; Paste Roster Report Here'!$M431="RH",1,0),0)</f>
        <v>0</v>
      </c>
      <c r="CM434" s="122">
        <f>IF('Copy &amp; Paste Roster Report Here'!$A431=CM$7,IF('Copy &amp; Paste Roster Report Here'!$M431="RH",1,0),0)</f>
        <v>0</v>
      </c>
      <c r="CN434" s="122">
        <f>IF('Copy &amp; Paste Roster Report Here'!$A431=CN$7,IF('Copy &amp; Paste Roster Report Here'!$M431="RH",1,0),0)</f>
        <v>0</v>
      </c>
      <c r="CO434" s="122">
        <f>IF('Copy &amp; Paste Roster Report Here'!$A431=CO$7,IF('Copy &amp; Paste Roster Report Here'!$M431="RH",1,0),0)</f>
        <v>0</v>
      </c>
      <c r="CP434" s="122">
        <f>IF('Copy &amp; Paste Roster Report Here'!$A431=CP$7,IF('Copy &amp; Paste Roster Report Here'!$M431="RH",1,0),0)</f>
        <v>0</v>
      </c>
      <c r="CQ434" s="122">
        <f>IF('Copy &amp; Paste Roster Report Here'!$A431=CQ$7,IF('Copy &amp; Paste Roster Report Here'!$M431="RH",1,0),0)</f>
        <v>0</v>
      </c>
      <c r="CR434" s="73">
        <f t="shared" si="104"/>
        <v>0</v>
      </c>
      <c r="CS434" s="123">
        <f>IF('Copy &amp; Paste Roster Report Here'!$A431=CS$7,IF('Copy &amp; Paste Roster Report Here'!$M431="QT",1,0),0)</f>
        <v>0</v>
      </c>
      <c r="CT434" s="123">
        <f>IF('Copy &amp; Paste Roster Report Here'!$A431=CT$7,IF('Copy &amp; Paste Roster Report Here'!$M431="QT",1,0),0)</f>
        <v>0</v>
      </c>
      <c r="CU434" s="123">
        <f>IF('Copy &amp; Paste Roster Report Here'!$A431=CU$7,IF('Copy &amp; Paste Roster Report Here'!$M431="QT",1,0),0)</f>
        <v>0</v>
      </c>
      <c r="CV434" s="123">
        <f>IF('Copy &amp; Paste Roster Report Here'!$A431=CV$7,IF('Copy &amp; Paste Roster Report Here'!$M431="QT",1,0),0)</f>
        <v>0</v>
      </c>
      <c r="CW434" s="123">
        <f>IF('Copy &amp; Paste Roster Report Here'!$A431=CW$7,IF('Copy &amp; Paste Roster Report Here'!$M431="QT",1,0),0)</f>
        <v>0</v>
      </c>
      <c r="CX434" s="123">
        <f>IF('Copy &amp; Paste Roster Report Here'!$A431=CX$7,IF('Copy &amp; Paste Roster Report Here'!$M431="QT",1,0),0)</f>
        <v>0</v>
      </c>
      <c r="CY434" s="123">
        <f>IF('Copy &amp; Paste Roster Report Here'!$A431=CY$7,IF('Copy &amp; Paste Roster Report Here'!$M431="QT",1,0),0)</f>
        <v>0</v>
      </c>
      <c r="CZ434" s="123">
        <f>IF('Copy &amp; Paste Roster Report Here'!$A431=CZ$7,IF('Copy &amp; Paste Roster Report Here'!$M431="QT",1,0),0)</f>
        <v>0</v>
      </c>
      <c r="DA434" s="123">
        <f>IF('Copy &amp; Paste Roster Report Here'!$A431=DA$7,IF('Copy &amp; Paste Roster Report Here'!$M431="QT",1,0),0)</f>
        <v>0</v>
      </c>
      <c r="DB434" s="123">
        <f>IF('Copy &amp; Paste Roster Report Here'!$A431=DB$7,IF('Copy &amp; Paste Roster Report Here'!$M431="QT",1,0),0)</f>
        <v>0</v>
      </c>
      <c r="DC434" s="123">
        <f>IF('Copy &amp; Paste Roster Report Here'!$A431=DC$7,IF('Copy &amp; Paste Roster Report Here'!$M431="QT",1,0),0)</f>
        <v>0</v>
      </c>
      <c r="DD434" s="73">
        <f t="shared" si="105"/>
        <v>0</v>
      </c>
      <c r="DE434" s="124">
        <f>IF('Copy &amp; Paste Roster Report Here'!$A431=DE$7,IF('Copy &amp; Paste Roster Report Here'!$M431="xxxxxxxxxxx",1,0),0)</f>
        <v>0</v>
      </c>
      <c r="DF434" s="124">
        <f>IF('Copy &amp; Paste Roster Report Here'!$A431=DF$7,IF('Copy &amp; Paste Roster Report Here'!$M431="xxxxxxxxxxx",1,0),0)</f>
        <v>0</v>
      </c>
      <c r="DG434" s="124">
        <f>IF('Copy &amp; Paste Roster Report Here'!$A431=DG$7,IF('Copy &amp; Paste Roster Report Here'!$M431="xxxxxxxxxxx",1,0),0)</f>
        <v>0</v>
      </c>
      <c r="DH434" s="124">
        <f>IF('Copy &amp; Paste Roster Report Here'!$A431=DH$7,IF('Copy &amp; Paste Roster Report Here'!$M431="xxxxxxxxxxx",1,0),0)</f>
        <v>0</v>
      </c>
      <c r="DI434" s="124">
        <f>IF('Copy &amp; Paste Roster Report Here'!$A431=DI$7,IF('Copy &amp; Paste Roster Report Here'!$M431="xxxxxxxxxxx",1,0),0)</f>
        <v>0</v>
      </c>
      <c r="DJ434" s="124">
        <f>IF('Copy &amp; Paste Roster Report Here'!$A431=DJ$7,IF('Copy &amp; Paste Roster Report Here'!$M431="xxxxxxxxxxx",1,0),0)</f>
        <v>0</v>
      </c>
      <c r="DK434" s="124">
        <f>IF('Copy &amp; Paste Roster Report Here'!$A431=DK$7,IF('Copy &amp; Paste Roster Report Here'!$M431="xxxxxxxxxxx",1,0),0)</f>
        <v>0</v>
      </c>
      <c r="DL434" s="124">
        <f>IF('Copy &amp; Paste Roster Report Here'!$A431=DL$7,IF('Copy &amp; Paste Roster Report Here'!$M431="xxxxxxxxxxx",1,0),0)</f>
        <v>0</v>
      </c>
      <c r="DM434" s="124">
        <f>IF('Copy &amp; Paste Roster Report Here'!$A431=DM$7,IF('Copy &amp; Paste Roster Report Here'!$M431="xxxxxxxxxxx",1,0),0)</f>
        <v>0</v>
      </c>
      <c r="DN434" s="124">
        <f>IF('Copy &amp; Paste Roster Report Here'!$A431=DN$7,IF('Copy &amp; Paste Roster Report Here'!$M431="xxxxxxxxxxx",1,0),0)</f>
        <v>0</v>
      </c>
      <c r="DO434" s="124">
        <f>IF('Copy &amp; Paste Roster Report Here'!$A431=DO$7,IF('Copy &amp; Paste Roster Report Here'!$M431="xxxxxxxxxxx",1,0),0)</f>
        <v>0</v>
      </c>
      <c r="DP434" s="125">
        <f t="shared" si="106"/>
        <v>0</v>
      </c>
      <c r="DQ434" s="126">
        <f t="shared" si="107"/>
        <v>0</v>
      </c>
    </row>
    <row r="435" spans="1:121" x14ac:dyDescent="0.2">
      <c r="A435" s="111">
        <f t="shared" si="93"/>
        <v>0</v>
      </c>
      <c r="B435" s="111">
        <f t="shared" si="94"/>
        <v>0</v>
      </c>
      <c r="C435" s="112">
        <f>+('Copy &amp; Paste Roster Report Here'!$P432-'Copy &amp; Paste Roster Report Here'!$O432)/30</f>
        <v>0</v>
      </c>
      <c r="D435" s="112">
        <f>+('Copy &amp; Paste Roster Report Here'!$P432-'Copy &amp; Paste Roster Report Here'!$O432)</f>
        <v>0</v>
      </c>
      <c r="E435" s="111">
        <f>'Copy &amp; Paste Roster Report Here'!N432</f>
        <v>0</v>
      </c>
      <c r="F435" s="111" t="str">
        <f t="shared" si="95"/>
        <v>N</v>
      </c>
      <c r="G435" s="111">
        <f>'Copy &amp; Paste Roster Report Here'!R432</f>
        <v>0</v>
      </c>
      <c r="H435" s="113">
        <f t="shared" si="96"/>
        <v>0</v>
      </c>
      <c r="I435" s="112">
        <f>IF(F435="N",$F$5-'Copy &amp; Paste Roster Report Here'!O432,+'Copy &amp; Paste Roster Report Here'!Q432-'Copy &amp; Paste Roster Report Here'!O432)</f>
        <v>0</v>
      </c>
      <c r="J435" s="114">
        <f t="shared" si="97"/>
        <v>0</v>
      </c>
      <c r="K435" s="114">
        <f t="shared" si="98"/>
        <v>0</v>
      </c>
      <c r="L435" s="115">
        <f>'Copy &amp; Paste Roster Report Here'!F432</f>
        <v>0</v>
      </c>
      <c r="M435" s="116">
        <f t="shared" si="99"/>
        <v>0</v>
      </c>
      <c r="N435" s="117">
        <f>IF('Copy &amp; Paste Roster Report Here'!$A432='Analytical Tests'!N$7,IF($F435="Y",+$H435*N$6,0),0)</f>
        <v>0</v>
      </c>
      <c r="O435" s="117">
        <f>IF('Copy &amp; Paste Roster Report Here'!$A432='Analytical Tests'!O$7,IF($F435="Y",+$H435*O$6,0),0)</f>
        <v>0</v>
      </c>
      <c r="P435" s="117">
        <f>IF('Copy &amp; Paste Roster Report Here'!$A432='Analytical Tests'!P$7,IF($F435="Y",+$H435*P$6,0),0)</f>
        <v>0</v>
      </c>
      <c r="Q435" s="117">
        <f>IF('Copy &amp; Paste Roster Report Here'!$A432='Analytical Tests'!Q$7,IF($F435="Y",+$H435*Q$6,0),0)</f>
        <v>0</v>
      </c>
      <c r="R435" s="117">
        <f>IF('Copy &amp; Paste Roster Report Here'!$A432='Analytical Tests'!R$7,IF($F435="Y",+$H435*R$6,0),0)</f>
        <v>0</v>
      </c>
      <c r="S435" s="117">
        <f>IF('Copy &amp; Paste Roster Report Here'!$A432='Analytical Tests'!S$7,IF($F435="Y",+$H435*S$6,0),0)</f>
        <v>0</v>
      </c>
      <c r="T435" s="117">
        <f>IF('Copy &amp; Paste Roster Report Here'!$A432='Analytical Tests'!T$7,IF($F435="Y",+$H435*T$6,0),0)</f>
        <v>0</v>
      </c>
      <c r="U435" s="117">
        <f>IF('Copy &amp; Paste Roster Report Here'!$A432='Analytical Tests'!U$7,IF($F435="Y",+$H435*U$6,0),0)</f>
        <v>0</v>
      </c>
      <c r="V435" s="117">
        <f>IF('Copy &amp; Paste Roster Report Here'!$A432='Analytical Tests'!V$7,IF($F435="Y",+$H435*V$6,0),0)</f>
        <v>0</v>
      </c>
      <c r="W435" s="117">
        <f>IF('Copy &amp; Paste Roster Report Here'!$A432='Analytical Tests'!W$7,IF($F435="Y",+$H435*W$6,0),0)</f>
        <v>0</v>
      </c>
      <c r="X435" s="117">
        <f>IF('Copy &amp; Paste Roster Report Here'!$A432='Analytical Tests'!X$7,IF($F435="Y",+$H435*X$6,0),0)</f>
        <v>0</v>
      </c>
      <c r="Y435" s="117" t="b">
        <f>IF('Copy &amp; Paste Roster Report Here'!$A432='Analytical Tests'!Y$7,IF($F435="N",IF($J435&gt;=$C435,Y$6,+($I435/$D435)*Y$6),0))</f>
        <v>0</v>
      </c>
      <c r="Z435" s="117" t="b">
        <f>IF('Copy &amp; Paste Roster Report Here'!$A432='Analytical Tests'!Z$7,IF($F435="N",IF($J435&gt;=$C435,Z$6,+($I435/$D435)*Z$6),0))</f>
        <v>0</v>
      </c>
      <c r="AA435" s="117" t="b">
        <f>IF('Copy &amp; Paste Roster Report Here'!$A432='Analytical Tests'!AA$7,IF($F435="N",IF($J435&gt;=$C435,AA$6,+($I435/$D435)*AA$6),0))</f>
        <v>0</v>
      </c>
      <c r="AB435" s="117" t="b">
        <f>IF('Copy &amp; Paste Roster Report Here'!$A432='Analytical Tests'!AB$7,IF($F435="N",IF($J435&gt;=$C435,AB$6,+($I435/$D435)*AB$6),0))</f>
        <v>0</v>
      </c>
      <c r="AC435" s="117" t="b">
        <f>IF('Copy &amp; Paste Roster Report Here'!$A432='Analytical Tests'!AC$7,IF($F435="N",IF($J435&gt;=$C435,AC$6,+($I435/$D435)*AC$6),0))</f>
        <v>0</v>
      </c>
      <c r="AD435" s="117" t="b">
        <f>IF('Copy &amp; Paste Roster Report Here'!$A432='Analytical Tests'!AD$7,IF($F435="N",IF($J435&gt;=$C435,AD$6,+($I435/$D435)*AD$6),0))</f>
        <v>0</v>
      </c>
      <c r="AE435" s="117" t="b">
        <f>IF('Copy &amp; Paste Roster Report Here'!$A432='Analytical Tests'!AE$7,IF($F435="N",IF($J435&gt;=$C435,AE$6,+($I435/$D435)*AE$6),0))</f>
        <v>0</v>
      </c>
      <c r="AF435" s="117" t="b">
        <f>IF('Copy &amp; Paste Roster Report Here'!$A432='Analytical Tests'!AF$7,IF($F435="N",IF($J435&gt;=$C435,AF$6,+($I435/$D435)*AF$6),0))</f>
        <v>0</v>
      </c>
      <c r="AG435" s="117" t="b">
        <f>IF('Copy &amp; Paste Roster Report Here'!$A432='Analytical Tests'!AG$7,IF($F435="N",IF($J435&gt;=$C435,AG$6,+($I435/$D435)*AG$6),0))</f>
        <v>0</v>
      </c>
      <c r="AH435" s="117" t="b">
        <f>IF('Copy &amp; Paste Roster Report Here'!$A432='Analytical Tests'!AH$7,IF($F435="N",IF($J435&gt;=$C435,AH$6,+($I435/$D435)*AH$6),0))</f>
        <v>0</v>
      </c>
      <c r="AI435" s="117" t="b">
        <f>IF('Copy &amp; Paste Roster Report Here'!$A432='Analytical Tests'!AI$7,IF($F435="N",IF($J435&gt;=$C435,AI$6,+($I435/$D435)*AI$6),0))</f>
        <v>0</v>
      </c>
      <c r="AJ435" s="79"/>
      <c r="AK435" s="118">
        <f>IF('Copy &amp; Paste Roster Report Here'!$A432=AK$7,IF('Copy &amp; Paste Roster Report Here'!$M432="FT",1,0),0)</f>
        <v>0</v>
      </c>
      <c r="AL435" s="118">
        <f>IF('Copy &amp; Paste Roster Report Here'!$A432=AL$7,IF('Copy &amp; Paste Roster Report Here'!$M432="FT",1,0),0)</f>
        <v>0</v>
      </c>
      <c r="AM435" s="118">
        <f>IF('Copy &amp; Paste Roster Report Here'!$A432=AM$7,IF('Copy &amp; Paste Roster Report Here'!$M432="FT",1,0),0)</f>
        <v>0</v>
      </c>
      <c r="AN435" s="118">
        <f>IF('Copy &amp; Paste Roster Report Here'!$A432=AN$7,IF('Copy &amp; Paste Roster Report Here'!$M432="FT",1,0),0)</f>
        <v>0</v>
      </c>
      <c r="AO435" s="118">
        <f>IF('Copy &amp; Paste Roster Report Here'!$A432=AO$7,IF('Copy &amp; Paste Roster Report Here'!$M432="FT",1,0),0)</f>
        <v>0</v>
      </c>
      <c r="AP435" s="118">
        <f>IF('Copy &amp; Paste Roster Report Here'!$A432=AP$7,IF('Copy &amp; Paste Roster Report Here'!$M432="FT",1,0),0)</f>
        <v>0</v>
      </c>
      <c r="AQ435" s="118">
        <f>IF('Copy &amp; Paste Roster Report Here'!$A432=AQ$7,IF('Copy &amp; Paste Roster Report Here'!$M432="FT",1,0),0)</f>
        <v>0</v>
      </c>
      <c r="AR435" s="118">
        <f>IF('Copy &amp; Paste Roster Report Here'!$A432=AR$7,IF('Copy &amp; Paste Roster Report Here'!$M432="FT",1,0),0)</f>
        <v>0</v>
      </c>
      <c r="AS435" s="118">
        <f>IF('Copy &amp; Paste Roster Report Here'!$A432=AS$7,IF('Copy &amp; Paste Roster Report Here'!$M432="FT",1,0),0)</f>
        <v>0</v>
      </c>
      <c r="AT435" s="118">
        <f>IF('Copy &amp; Paste Roster Report Here'!$A432=AT$7,IF('Copy &amp; Paste Roster Report Here'!$M432="FT",1,0),0)</f>
        <v>0</v>
      </c>
      <c r="AU435" s="118">
        <f>IF('Copy &amp; Paste Roster Report Here'!$A432=AU$7,IF('Copy &amp; Paste Roster Report Here'!$M432="FT",1,0),0)</f>
        <v>0</v>
      </c>
      <c r="AV435" s="73">
        <f t="shared" si="100"/>
        <v>0</v>
      </c>
      <c r="AW435" s="119">
        <f>IF('Copy &amp; Paste Roster Report Here'!$A432=AW$7,IF('Copy &amp; Paste Roster Report Here'!$M432="HT",1,0),0)</f>
        <v>0</v>
      </c>
      <c r="AX435" s="119">
        <f>IF('Copy &amp; Paste Roster Report Here'!$A432=AX$7,IF('Copy &amp; Paste Roster Report Here'!$M432="HT",1,0),0)</f>
        <v>0</v>
      </c>
      <c r="AY435" s="119">
        <f>IF('Copy &amp; Paste Roster Report Here'!$A432=AY$7,IF('Copy &amp; Paste Roster Report Here'!$M432="HT",1,0),0)</f>
        <v>0</v>
      </c>
      <c r="AZ435" s="119">
        <f>IF('Copy &amp; Paste Roster Report Here'!$A432=AZ$7,IF('Copy &amp; Paste Roster Report Here'!$M432="HT",1,0),0)</f>
        <v>0</v>
      </c>
      <c r="BA435" s="119">
        <f>IF('Copy &amp; Paste Roster Report Here'!$A432=BA$7,IF('Copy &amp; Paste Roster Report Here'!$M432="HT",1,0),0)</f>
        <v>0</v>
      </c>
      <c r="BB435" s="119">
        <f>IF('Copy &amp; Paste Roster Report Here'!$A432=BB$7,IF('Copy &amp; Paste Roster Report Here'!$M432="HT",1,0),0)</f>
        <v>0</v>
      </c>
      <c r="BC435" s="119">
        <f>IF('Copy &amp; Paste Roster Report Here'!$A432=BC$7,IF('Copy &amp; Paste Roster Report Here'!$M432="HT",1,0),0)</f>
        <v>0</v>
      </c>
      <c r="BD435" s="119">
        <f>IF('Copy &amp; Paste Roster Report Here'!$A432=BD$7,IF('Copy &amp; Paste Roster Report Here'!$M432="HT",1,0),0)</f>
        <v>0</v>
      </c>
      <c r="BE435" s="119">
        <f>IF('Copy &amp; Paste Roster Report Here'!$A432=BE$7,IF('Copy &amp; Paste Roster Report Here'!$M432="HT",1,0),0)</f>
        <v>0</v>
      </c>
      <c r="BF435" s="119">
        <f>IF('Copy &amp; Paste Roster Report Here'!$A432=BF$7,IF('Copy &amp; Paste Roster Report Here'!$M432="HT",1,0),0)</f>
        <v>0</v>
      </c>
      <c r="BG435" s="119">
        <f>IF('Copy &amp; Paste Roster Report Here'!$A432=BG$7,IF('Copy &amp; Paste Roster Report Here'!$M432="HT",1,0),0)</f>
        <v>0</v>
      </c>
      <c r="BH435" s="73">
        <f t="shared" si="101"/>
        <v>0</v>
      </c>
      <c r="BI435" s="120">
        <f>IF('Copy &amp; Paste Roster Report Here'!$A432=BI$7,IF('Copy &amp; Paste Roster Report Here'!$M432="MT",1,0),0)</f>
        <v>0</v>
      </c>
      <c r="BJ435" s="120">
        <f>IF('Copy &amp; Paste Roster Report Here'!$A432=BJ$7,IF('Copy &amp; Paste Roster Report Here'!$M432="MT",1,0),0)</f>
        <v>0</v>
      </c>
      <c r="BK435" s="120">
        <f>IF('Copy &amp; Paste Roster Report Here'!$A432=BK$7,IF('Copy &amp; Paste Roster Report Here'!$M432="MT",1,0),0)</f>
        <v>0</v>
      </c>
      <c r="BL435" s="120">
        <f>IF('Copy &amp; Paste Roster Report Here'!$A432=BL$7,IF('Copy &amp; Paste Roster Report Here'!$M432="MT",1,0),0)</f>
        <v>0</v>
      </c>
      <c r="BM435" s="120">
        <f>IF('Copy &amp; Paste Roster Report Here'!$A432=BM$7,IF('Copy &amp; Paste Roster Report Here'!$M432="MT",1,0),0)</f>
        <v>0</v>
      </c>
      <c r="BN435" s="120">
        <f>IF('Copy &amp; Paste Roster Report Here'!$A432=BN$7,IF('Copy &amp; Paste Roster Report Here'!$M432="MT",1,0),0)</f>
        <v>0</v>
      </c>
      <c r="BO435" s="120">
        <f>IF('Copy &amp; Paste Roster Report Here'!$A432=BO$7,IF('Copy &amp; Paste Roster Report Here'!$M432="MT",1,0),0)</f>
        <v>0</v>
      </c>
      <c r="BP435" s="120">
        <f>IF('Copy &amp; Paste Roster Report Here'!$A432=BP$7,IF('Copy &amp; Paste Roster Report Here'!$M432="MT",1,0),0)</f>
        <v>0</v>
      </c>
      <c r="BQ435" s="120">
        <f>IF('Copy &amp; Paste Roster Report Here'!$A432=BQ$7,IF('Copy &amp; Paste Roster Report Here'!$M432="MT",1,0),0)</f>
        <v>0</v>
      </c>
      <c r="BR435" s="120">
        <f>IF('Copy &amp; Paste Roster Report Here'!$A432=BR$7,IF('Copy &amp; Paste Roster Report Here'!$M432="MT",1,0),0)</f>
        <v>0</v>
      </c>
      <c r="BS435" s="120">
        <f>IF('Copy &amp; Paste Roster Report Here'!$A432=BS$7,IF('Copy &amp; Paste Roster Report Here'!$M432="MT",1,0),0)</f>
        <v>0</v>
      </c>
      <c r="BT435" s="73">
        <f t="shared" si="102"/>
        <v>0</v>
      </c>
      <c r="BU435" s="121">
        <f>IF('Copy &amp; Paste Roster Report Here'!$A432=BU$7,IF('Copy &amp; Paste Roster Report Here'!$M432="fy",1,0),0)</f>
        <v>0</v>
      </c>
      <c r="BV435" s="121">
        <f>IF('Copy &amp; Paste Roster Report Here'!$A432=BV$7,IF('Copy &amp; Paste Roster Report Here'!$M432="fy",1,0),0)</f>
        <v>0</v>
      </c>
      <c r="BW435" s="121">
        <f>IF('Copy &amp; Paste Roster Report Here'!$A432=BW$7,IF('Copy &amp; Paste Roster Report Here'!$M432="fy",1,0),0)</f>
        <v>0</v>
      </c>
      <c r="BX435" s="121">
        <f>IF('Copy &amp; Paste Roster Report Here'!$A432=BX$7,IF('Copy &amp; Paste Roster Report Here'!$M432="fy",1,0),0)</f>
        <v>0</v>
      </c>
      <c r="BY435" s="121">
        <f>IF('Copy &amp; Paste Roster Report Here'!$A432=BY$7,IF('Copy &amp; Paste Roster Report Here'!$M432="fy",1,0),0)</f>
        <v>0</v>
      </c>
      <c r="BZ435" s="121">
        <f>IF('Copy &amp; Paste Roster Report Here'!$A432=BZ$7,IF('Copy &amp; Paste Roster Report Here'!$M432="fy",1,0),0)</f>
        <v>0</v>
      </c>
      <c r="CA435" s="121">
        <f>IF('Copy &amp; Paste Roster Report Here'!$A432=CA$7,IF('Copy &amp; Paste Roster Report Here'!$M432="fy",1,0),0)</f>
        <v>0</v>
      </c>
      <c r="CB435" s="121">
        <f>IF('Copy &amp; Paste Roster Report Here'!$A432=CB$7,IF('Copy &amp; Paste Roster Report Here'!$M432="fy",1,0),0)</f>
        <v>0</v>
      </c>
      <c r="CC435" s="121">
        <f>IF('Copy &amp; Paste Roster Report Here'!$A432=CC$7,IF('Copy &amp; Paste Roster Report Here'!$M432="fy",1,0),0)</f>
        <v>0</v>
      </c>
      <c r="CD435" s="121">
        <f>IF('Copy &amp; Paste Roster Report Here'!$A432=CD$7,IF('Copy &amp; Paste Roster Report Here'!$M432="fy",1,0),0)</f>
        <v>0</v>
      </c>
      <c r="CE435" s="121">
        <f>IF('Copy &amp; Paste Roster Report Here'!$A432=CE$7,IF('Copy &amp; Paste Roster Report Here'!$M432="fy",1,0),0)</f>
        <v>0</v>
      </c>
      <c r="CF435" s="73">
        <f t="shared" si="103"/>
        <v>0</v>
      </c>
      <c r="CG435" s="122">
        <f>IF('Copy &amp; Paste Roster Report Here'!$A432=CG$7,IF('Copy &amp; Paste Roster Report Here'!$M432="RH",1,0),0)</f>
        <v>0</v>
      </c>
      <c r="CH435" s="122">
        <f>IF('Copy &amp; Paste Roster Report Here'!$A432=CH$7,IF('Copy &amp; Paste Roster Report Here'!$M432="RH",1,0),0)</f>
        <v>0</v>
      </c>
      <c r="CI435" s="122">
        <f>IF('Copy &amp; Paste Roster Report Here'!$A432=CI$7,IF('Copy &amp; Paste Roster Report Here'!$M432="RH",1,0),0)</f>
        <v>0</v>
      </c>
      <c r="CJ435" s="122">
        <f>IF('Copy &amp; Paste Roster Report Here'!$A432=CJ$7,IF('Copy &amp; Paste Roster Report Here'!$M432="RH",1,0),0)</f>
        <v>0</v>
      </c>
      <c r="CK435" s="122">
        <f>IF('Copy &amp; Paste Roster Report Here'!$A432=CK$7,IF('Copy &amp; Paste Roster Report Here'!$M432="RH",1,0),0)</f>
        <v>0</v>
      </c>
      <c r="CL435" s="122">
        <f>IF('Copy &amp; Paste Roster Report Here'!$A432=CL$7,IF('Copy &amp; Paste Roster Report Here'!$M432="RH",1,0),0)</f>
        <v>0</v>
      </c>
      <c r="CM435" s="122">
        <f>IF('Copy &amp; Paste Roster Report Here'!$A432=CM$7,IF('Copy &amp; Paste Roster Report Here'!$M432="RH",1,0),0)</f>
        <v>0</v>
      </c>
      <c r="CN435" s="122">
        <f>IF('Copy &amp; Paste Roster Report Here'!$A432=CN$7,IF('Copy &amp; Paste Roster Report Here'!$M432="RH",1,0),0)</f>
        <v>0</v>
      </c>
      <c r="CO435" s="122">
        <f>IF('Copy &amp; Paste Roster Report Here'!$A432=CO$7,IF('Copy &amp; Paste Roster Report Here'!$M432="RH",1,0),0)</f>
        <v>0</v>
      </c>
      <c r="CP435" s="122">
        <f>IF('Copy &amp; Paste Roster Report Here'!$A432=CP$7,IF('Copy &amp; Paste Roster Report Here'!$M432="RH",1,0),0)</f>
        <v>0</v>
      </c>
      <c r="CQ435" s="122">
        <f>IF('Copy &amp; Paste Roster Report Here'!$A432=CQ$7,IF('Copy &amp; Paste Roster Report Here'!$M432="RH",1,0),0)</f>
        <v>0</v>
      </c>
      <c r="CR435" s="73">
        <f t="shared" si="104"/>
        <v>0</v>
      </c>
      <c r="CS435" s="123">
        <f>IF('Copy &amp; Paste Roster Report Here'!$A432=CS$7,IF('Copy &amp; Paste Roster Report Here'!$M432="QT",1,0),0)</f>
        <v>0</v>
      </c>
      <c r="CT435" s="123">
        <f>IF('Copy &amp; Paste Roster Report Here'!$A432=CT$7,IF('Copy &amp; Paste Roster Report Here'!$M432="QT",1,0),0)</f>
        <v>0</v>
      </c>
      <c r="CU435" s="123">
        <f>IF('Copy &amp; Paste Roster Report Here'!$A432=CU$7,IF('Copy &amp; Paste Roster Report Here'!$M432="QT",1,0),0)</f>
        <v>0</v>
      </c>
      <c r="CV435" s="123">
        <f>IF('Copy &amp; Paste Roster Report Here'!$A432=CV$7,IF('Copy &amp; Paste Roster Report Here'!$M432="QT",1,0),0)</f>
        <v>0</v>
      </c>
      <c r="CW435" s="123">
        <f>IF('Copy &amp; Paste Roster Report Here'!$A432=CW$7,IF('Copy &amp; Paste Roster Report Here'!$M432="QT",1,0),0)</f>
        <v>0</v>
      </c>
      <c r="CX435" s="123">
        <f>IF('Copy &amp; Paste Roster Report Here'!$A432=CX$7,IF('Copy &amp; Paste Roster Report Here'!$M432="QT",1,0),0)</f>
        <v>0</v>
      </c>
      <c r="CY435" s="123">
        <f>IF('Copy &amp; Paste Roster Report Here'!$A432=CY$7,IF('Copy &amp; Paste Roster Report Here'!$M432="QT",1,0),0)</f>
        <v>0</v>
      </c>
      <c r="CZ435" s="123">
        <f>IF('Copy &amp; Paste Roster Report Here'!$A432=CZ$7,IF('Copy &amp; Paste Roster Report Here'!$M432="QT",1,0),0)</f>
        <v>0</v>
      </c>
      <c r="DA435" s="123">
        <f>IF('Copy &amp; Paste Roster Report Here'!$A432=DA$7,IF('Copy &amp; Paste Roster Report Here'!$M432="QT",1,0),0)</f>
        <v>0</v>
      </c>
      <c r="DB435" s="123">
        <f>IF('Copy &amp; Paste Roster Report Here'!$A432=DB$7,IF('Copy &amp; Paste Roster Report Here'!$M432="QT",1,0),0)</f>
        <v>0</v>
      </c>
      <c r="DC435" s="123">
        <f>IF('Copy &amp; Paste Roster Report Here'!$A432=DC$7,IF('Copy &amp; Paste Roster Report Here'!$M432="QT",1,0),0)</f>
        <v>0</v>
      </c>
      <c r="DD435" s="73">
        <f t="shared" si="105"/>
        <v>0</v>
      </c>
      <c r="DE435" s="124">
        <f>IF('Copy &amp; Paste Roster Report Here'!$A432=DE$7,IF('Copy &amp; Paste Roster Report Here'!$M432="xxxxxxxxxxx",1,0),0)</f>
        <v>0</v>
      </c>
      <c r="DF435" s="124">
        <f>IF('Copy &amp; Paste Roster Report Here'!$A432=DF$7,IF('Copy &amp; Paste Roster Report Here'!$M432="xxxxxxxxxxx",1,0),0)</f>
        <v>0</v>
      </c>
      <c r="DG435" s="124">
        <f>IF('Copy &amp; Paste Roster Report Here'!$A432=DG$7,IF('Copy &amp; Paste Roster Report Here'!$M432="xxxxxxxxxxx",1,0),0)</f>
        <v>0</v>
      </c>
      <c r="DH435" s="124">
        <f>IF('Copy &amp; Paste Roster Report Here'!$A432=DH$7,IF('Copy &amp; Paste Roster Report Here'!$M432="xxxxxxxxxxx",1,0),0)</f>
        <v>0</v>
      </c>
      <c r="DI435" s="124">
        <f>IF('Copy &amp; Paste Roster Report Here'!$A432=DI$7,IF('Copy &amp; Paste Roster Report Here'!$M432="xxxxxxxxxxx",1,0),0)</f>
        <v>0</v>
      </c>
      <c r="DJ435" s="124">
        <f>IF('Copy &amp; Paste Roster Report Here'!$A432=DJ$7,IF('Copy &amp; Paste Roster Report Here'!$M432="xxxxxxxxxxx",1,0),0)</f>
        <v>0</v>
      </c>
      <c r="DK435" s="124">
        <f>IF('Copy &amp; Paste Roster Report Here'!$A432=DK$7,IF('Copy &amp; Paste Roster Report Here'!$M432="xxxxxxxxxxx",1,0),0)</f>
        <v>0</v>
      </c>
      <c r="DL435" s="124">
        <f>IF('Copy &amp; Paste Roster Report Here'!$A432=DL$7,IF('Copy &amp; Paste Roster Report Here'!$M432="xxxxxxxxxxx",1,0),0)</f>
        <v>0</v>
      </c>
      <c r="DM435" s="124">
        <f>IF('Copy &amp; Paste Roster Report Here'!$A432=DM$7,IF('Copy &amp; Paste Roster Report Here'!$M432="xxxxxxxxxxx",1,0),0)</f>
        <v>0</v>
      </c>
      <c r="DN435" s="124">
        <f>IF('Copy &amp; Paste Roster Report Here'!$A432=DN$7,IF('Copy &amp; Paste Roster Report Here'!$M432="xxxxxxxxxxx",1,0),0)</f>
        <v>0</v>
      </c>
      <c r="DO435" s="124">
        <f>IF('Copy &amp; Paste Roster Report Here'!$A432=DO$7,IF('Copy &amp; Paste Roster Report Here'!$M432="xxxxxxxxxxx",1,0),0)</f>
        <v>0</v>
      </c>
      <c r="DP435" s="125">
        <f t="shared" si="106"/>
        <v>0</v>
      </c>
      <c r="DQ435" s="126">
        <f t="shared" si="107"/>
        <v>0</v>
      </c>
    </row>
    <row r="436" spans="1:121" x14ac:dyDescent="0.2">
      <c r="A436" s="111">
        <f t="shared" si="93"/>
        <v>0</v>
      </c>
      <c r="B436" s="111">
        <f t="shared" si="94"/>
        <v>0</v>
      </c>
      <c r="C436" s="112">
        <f>+('Copy &amp; Paste Roster Report Here'!$P433-'Copy &amp; Paste Roster Report Here'!$O433)/30</f>
        <v>0</v>
      </c>
      <c r="D436" s="112">
        <f>+('Copy &amp; Paste Roster Report Here'!$P433-'Copy &amp; Paste Roster Report Here'!$O433)</f>
        <v>0</v>
      </c>
      <c r="E436" s="111">
        <f>'Copy &amp; Paste Roster Report Here'!N433</f>
        <v>0</v>
      </c>
      <c r="F436" s="111" t="str">
        <f t="shared" si="95"/>
        <v>N</v>
      </c>
      <c r="G436" s="111">
        <f>'Copy &amp; Paste Roster Report Here'!R433</f>
        <v>0</v>
      </c>
      <c r="H436" s="113">
        <f t="shared" si="96"/>
        <v>0</v>
      </c>
      <c r="I436" s="112">
        <f>IF(F436="N",$F$5-'Copy &amp; Paste Roster Report Here'!O433,+'Copy &amp; Paste Roster Report Here'!Q433-'Copy &amp; Paste Roster Report Here'!O433)</f>
        <v>0</v>
      </c>
      <c r="J436" s="114">
        <f t="shared" si="97"/>
        <v>0</v>
      </c>
      <c r="K436" s="114">
        <f t="shared" si="98"/>
        <v>0</v>
      </c>
      <c r="L436" s="115">
        <f>'Copy &amp; Paste Roster Report Here'!F433</f>
        <v>0</v>
      </c>
      <c r="M436" s="116">
        <f t="shared" si="99"/>
        <v>0</v>
      </c>
      <c r="N436" s="117">
        <f>IF('Copy &amp; Paste Roster Report Here'!$A433='Analytical Tests'!N$7,IF($F436="Y",+$H436*N$6,0),0)</f>
        <v>0</v>
      </c>
      <c r="O436" s="117">
        <f>IF('Copy &amp; Paste Roster Report Here'!$A433='Analytical Tests'!O$7,IF($F436="Y",+$H436*O$6,0),0)</f>
        <v>0</v>
      </c>
      <c r="P436" s="117">
        <f>IF('Copy &amp; Paste Roster Report Here'!$A433='Analytical Tests'!P$7,IF($F436="Y",+$H436*P$6,0),0)</f>
        <v>0</v>
      </c>
      <c r="Q436" s="117">
        <f>IF('Copy &amp; Paste Roster Report Here'!$A433='Analytical Tests'!Q$7,IF($F436="Y",+$H436*Q$6,0),0)</f>
        <v>0</v>
      </c>
      <c r="R436" s="117">
        <f>IF('Copy &amp; Paste Roster Report Here'!$A433='Analytical Tests'!R$7,IF($F436="Y",+$H436*R$6,0),0)</f>
        <v>0</v>
      </c>
      <c r="S436" s="117">
        <f>IF('Copy &amp; Paste Roster Report Here'!$A433='Analytical Tests'!S$7,IF($F436="Y",+$H436*S$6,0),0)</f>
        <v>0</v>
      </c>
      <c r="T436" s="117">
        <f>IF('Copy &amp; Paste Roster Report Here'!$A433='Analytical Tests'!T$7,IF($F436="Y",+$H436*T$6,0),0)</f>
        <v>0</v>
      </c>
      <c r="U436" s="117">
        <f>IF('Copy &amp; Paste Roster Report Here'!$A433='Analytical Tests'!U$7,IF($F436="Y",+$H436*U$6,0),0)</f>
        <v>0</v>
      </c>
      <c r="V436" s="117">
        <f>IF('Copy &amp; Paste Roster Report Here'!$A433='Analytical Tests'!V$7,IF($F436="Y",+$H436*V$6,0),0)</f>
        <v>0</v>
      </c>
      <c r="W436" s="117">
        <f>IF('Copy &amp; Paste Roster Report Here'!$A433='Analytical Tests'!W$7,IF($F436="Y",+$H436*W$6,0),0)</f>
        <v>0</v>
      </c>
      <c r="X436" s="117">
        <f>IF('Copy &amp; Paste Roster Report Here'!$A433='Analytical Tests'!X$7,IF($F436="Y",+$H436*X$6,0),0)</f>
        <v>0</v>
      </c>
      <c r="Y436" s="117" t="b">
        <f>IF('Copy &amp; Paste Roster Report Here'!$A433='Analytical Tests'!Y$7,IF($F436="N",IF($J436&gt;=$C436,Y$6,+($I436/$D436)*Y$6),0))</f>
        <v>0</v>
      </c>
      <c r="Z436" s="117" t="b">
        <f>IF('Copy &amp; Paste Roster Report Here'!$A433='Analytical Tests'!Z$7,IF($F436="N",IF($J436&gt;=$C436,Z$6,+($I436/$D436)*Z$6),0))</f>
        <v>0</v>
      </c>
      <c r="AA436" s="117" t="b">
        <f>IF('Copy &amp; Paste Roster Report Here'!$A433='Analytical Tests'!AA$7,IF($F436="N",IF($J436&gt;=$C436,AA$6,+($I436/$D436)*AA$6),0))</f>
        <v>0</v>
      </c>
      <c r="AB436" s="117" t="b">
        <f>IF('Copy &amp; Paste Roster Report Here'!$A433='Analytical Tests'!AB$7,IF($F436="N",IF($J436&gt;=$C436,AB$6,+($I436/$D436)*AB$6),0))</f>
        <v>0</v>
      </c>
      <c r="AC436" s="117" t="b">
        <f>IF('Copy &amp; Paste Roster Report Here'!$A433='Analytical Tests'!AC$7,IF($F436="N",IF($J436&gt;=$C436,AC$6,+($I436/$D436)*AC$6),0))</f>
        <v>0</v>
      </c>
      <c r="AD436" s="117" t="b">
        <f>IF('Copy &amp; Paste Roster Report Here'!$A433='Analytical Tests'!AD$7,IF($F436="N",IF($J436&gt;=$C436,AD$6,+($I436/$D436)*AD$6),0))</f>
        <v>0</v>
      </c>
      <c r="AE436" s="117" t="b">
        <f>IF('Copy &amp; Paste Roster Report Here'!$A433='Analytical Tests'!AE$7,IF($F436="N",IF($J436&gt;=$C436,AE$6,+($I436/$D436)*AE$6),0))</f>
        <v>0</v>
      </c>
      <c r="AF436" s="117" t="b">
        <f>IF('Copy &amp; Paste Roster Report Here'!$A433='Analytical Tests'!AF$7,IF($F436="N",IF($J436&gt;=$C436,AF$6,+($I436/$D436)*AF$6),0))</f>
        <v>0</v>
      </c>
      <c r="AG436" s="117" t="b">
        <f>IF('Copy &amp; Paste Roster Report Here'!$A433='Analytical Tests'!AG$7,IF($F436="N",IF($J436&gt;=$C436,AG$6,+($I436/$D436)*AG$6),0))</f>
        <v>0</v>
      </c>
      <c r="AH436" s="117" t="b">
        <f>IF('Copy &amp; Paste Roster Report Here'!$A433='Analytical Tests'!AH$7,IF($F436="N",IF($J436&gt;=$C436,AH$6,+($I436/$D436)*AH$6),0))</f>
        <v>0</v>
      </c>
      <c r="AI436" s="117" t="b">
        <f>IF('Copy &amp; Paste Roster Report Here'!$A433='Analytical Tests'!AI$7,IF($F436="N",IF($J436&gt;=$C436,AI$6,+($I436/$D436)*AI$6),0))</f>
        <v>0</v>
      </c>
      <c r="AJ436" s="79"/>
      <c r="AK436" s="118">
        <f>IF('Copy &amp; Paste Roster Report Here'!$A433=AK$7,IF('Copy &amp; Paste Roster Report Here'!$M433="FT",1,0),0)</f>
        <v>0</v>
      </c>
      <c r="AL436" s="118">
        <f>IF('Copy &amp; Paste Roster Report Here'!$A433=AL$7,IF('Copy &amp; Paste Roster Report Here'!$M433="FT",1,0),0)</f>
        <v>0</v>
      </c>
      <c r="AM436" s="118">
        <f>IF('Copy &amp; Paste Roster Report Here'!$A433=AM$7,IF('Copy &amp; Paste Roster Report Here'!$M433="FT",1,0),0)</f>
        <v>0</v>
      </c>
      <c r="AN436" s="118">
        <f>IF('Copy &amp; Paste Roster Report Here'!$A433=AN$7,IF('Copy &amp; Paste Roster Report Here'!$M433="FT",1,0),0)</f>
        <v>0</v>
      </c>
      <c r="AO436" s="118">
        <f>IF('Copy &amp; Paste Roster Report Here'!$A433=AO$7,IF('Copy &amp; Paste Roster Report Here'!$M433="FT",1,0),0)</f>
        <v>0</v>
      </c>
      <c r="AP436" s="118">
        <f>IF('Copy &amp; Paste Roster Report Here'!$A433=AP$7,IF('Copy &amp; Paste Roster Report Here'!$M433="FT",1,0),0)</f>
        <v>0</v>
      </c>
      <c r="AQ436" s="118">
        <f>IF('Copy &amp; Paste Roster Report Here'!$A433=AQ$7,IF('Copy &amp; Paste Roster Report Here'!$M433="FT",1,0),0)</f>
        <v>0</v>
      </c>
      <c r="AR436" s="118">
        <f>IF('Copy &amp; Paste Roster Report Here'!$A433=AR$7,IF('Copy &amp; Paste Roster Report Here'!$M433="FT",1,0),0)</f>
        <v>0</v>
      </c>
      <c r="AS436" s="118">
        <f>IF('Copy &amp; Paste Roster Report Here'!$A433=AS$7,IF('Copy &amp; Paste Roster Report Here'!$M433="FT",1,0),0)</f>
        <v>0</v>
      </c>
      <c r="AT436" s="118">
        <f>IF('Copy &amp; Paste Roster Report Here'!$A433=AT$7,IF('Copy &amp; Paste Roster Report Here'!$M433="FT",1,0),0)</f>
        <v>0</v>
      </c>
      <c r="AU436" s="118">
        <f>IF('Copy &amp; Paste Roster Report Here'!$A433=AU$7,IF('Copy &amp; Paste Roster Report Here'!$M433="FT",1,0),0)</f>
        <v>0</v>
      </c>
      <c r="AV436" s="73">
        <f t="shared" si="100"/>
        <v>0</v>
      </c>
      <c r="AW436" s="119">
        <f>IF('Copy &amp; Paste Roster Report Here'!$A433=AW$7,IF('Copy &amp; Paste Roster Report Here'!$M433="HT",1,0),0)</f>
        <v>0</v>
      </c>
      <c r="AX436" s="119">
        <f>IF('Copy &amp; Paste Roster Report Here'!$A433=AX$7,IF('Copy &amp; Paste Roster Report Here'!$M433="HT",1,0),0)</f>
        <v>0</v>
      </c>
      <c r="AY436" s="119">
        <f>IF('Copy &amp; Paste Roster Report Here'!$A433=AY$7,IF('Copy &amp; Paste Roster Report Here'!$M433="HT",1,0),0)</f>
        <v>0</v>
      </c>
      <c r="AZ436" s="119">
        <f>IF('Copy &amp; Paste Roster Report Here'!$A433=AZ$7,IF('Copy &amp; Paste Roster Report Here'!$M433="HT",1,0),0)</f>
        <v>0</v>
      </c>
      <c r="BA436" s="119">
        <f>IF('Copy &amp; Paste Roster Report Here'!$A433=BA$7,IF('Copy &amp; Paste Roster Report Here'!$M433="HT",1,0),0)</f>
        <v>0</v>
      </c>
      <c r="BB436" s="119">
        <f>IF('Copy &amp; Paste Roster Report Here'!$A433=BB$7,IF('Copy &amp; Paste Roster Report Here'!$M433="HT",1,0),0)</f>
        <v>0</v>
      </c>
      <c r="BC436" s="119">
        <f>IF('Copy &amp; Paste Roster Report Here'!$A433=BC$7,IF('Copy &amp; Paste Roster Report Here'!$M433="HT",1,0),0)</f>
        <v>0</v>
      </c>
      <c r="BD436" s="119">
        <f>IF('Copy &amp; Paste Roster Report Here'!$A433=BD$7,IF('Copy &amp; Paste Roster Report Here'!$M433="HT",1,0),0)</f>
        <v>0</v>
      </c>
      <c r="BE436" s="119">
        <f>IF('Copy &amp; Paste Roster Report Here'!$A433=BE$7,IF('Copy &amp; Paste Roster Report Here'!$M433="HT",1,0),0)</f>
        <v>0</v>
      </c>
      <c r="BF436" s="119">
        <f>IF('Copy &amp; Paste Roster Report Here'!$A433=BF$7,IF('Copy &amp; Paste Roster Report Here'!$M433="HT",1,0),0)</f>
        <v>0</v>
      </c>
      <c r="BG436" s="119">
        <f>IF('Copy &amp; Paste Roster Report Here'!$A433=BG$7,IF('Copy &amp; Paste Roster Report Here'!$M433="HT",1,0),0)</f>
        <v>0</v>
      </c>
      <c r="BH436" s="73">
        <f t="shared" si="101"/>
        <v>0</v>
      </c>
      <c r="BI436" s="120">
        <f>IF('Copy &amp; Paste Roster Report Here'!$A433=BI$7,IF('Copy &amp; Paste Roster Report Here'!$M433="MT",1,0),0)</f>
        <v>0</v>
      </c>
      <c r="BJ436" s="120">
        <f>IF('Copy &amp; Paste Roster Report Here'!$A433=BJ$7,IF('Copy &amp; Paste Roster Report Here'!$M433="MT",1,0),0)</f>
        <v>0</v>
      </c>
      <c r="BK436" s="120">
        <f>IF('Copy &amp; Paste Roster Report Here'!$A433=BK$7,IF('Copy &amp; Paste Roster Report Here'!$M433="MT",1,0),0)</f>
        <v>0</v>
      </c>
      <c r="BL436" s="120">
        <f>IF('Copy &amp; Paste Roster Report Here'!$A433=BL$7,IF('Copy &amp; Paste Roster Report Here'!$M433="MT",1,0),0)</f>
        <v>0</v>
      </c>
      <c r="BM436" s="120">
        <f>IF('Copy &amp; Paste Roster Report Here'!$A433=BM$7,IF('Copy &amp; Paste Roster Report Here'!$M433="MT",1,0),0)</f>
        <v>0</v>
      </c>
      <c r="BN436" s="120">
        <f>IF('Copy &amp; Paste Roster Report Here'!$A433=BN$7,IF('Copy &amp; Paste Roster Report Here'!$M433="MT",1,0),0)</f>
        <v>0</v>
      </c>
      <c r="BO436" s="120">
        <f>IF('Copy &amp; Paste Roster Report Here'!$A433=BO$7,IF('Copy &amp; Paste Roster Report Here'!$M433="MT",1,0),0)</f>
        <v>0</v>
      </c>
      <c r="BP436" s="120">
        <f>IF('Copy &amp; Paste Roster Report Here'!$A433=BP$7,IF('Copy &amp; Paste Roster Report Here'!$M433="MT",1,0),0)</f>
        <v>0</v>
      </c>
      <c r="BQ436" s="120">
        <f>IF('Copy &amp; Paste Roster Report Here'!$A433=BQ$7,IF('Copy &amp; Paste Roster Report Here'!$M433="MT",1,0),0)</f>
        <v>0</v>
      </c>
      <c r="BR436" s="120">
        <f>IF('Copy &amp; Paste Roster Report Here'!$A433=BR$7,IF('Copy &amp; Paste Roster Report Here'!$M433="MT",1,0),0)</f>
        <v>0</v>
      </c>
      <c r="BS436" s="120">
        <f>IF('Copy &amp; Paste Roster Report Here'!$A433=BS$7,IF('Copy &amp; Paste Roster Report Here'!$M433="MT",1,0),0)</f>
        <v>0</v>
      </c>
      <c r="BT436" s="73">
        <f t="shared" si="102"/>
        <v>0</v>
      </c>
      <c r="BU436" s="121">
        <f>IF('Copy &amp; Paste Roster Report Here'!$A433=BU$7,IF('Copy &amp; Paste Roster Report Here'!$M433="fy",1,0),0)</f>
        <v>0</v>
      </c>
      <c r="BV436" s="121">
        <f>IF('Copy &amp; Paste Roster Report Here'!$A433=BV$7,IF('Copy &amp; Paste Roster Report Here'!$M433="fy",1,0),0)</f>
        <v>0</v>
      </c>
      <c r="BW436" s="121">
        <f>IF('Copy &amp; Paste Roster Report Here'!$A433=BW$7,IF('Copy &amp; Paste Roster Report Here'!$M433="fy",1,0),0)</f>
        <v>0</v>
      </c>
      <c r="BX436" s="121">
        <f>IF('Copy &amp; Paste Roster Report Here'!$A433=BX$7,IF('Copy &amp; Paste Roster Report Here'!$M433="fy",1,0),0)</f>
        <v>0</v>
      </c>
      <c r="BY436" s="121">
        <f>IF('Copy &amp; Paste Roster Report Here'!$A433=BY$7,IF('Copy &amp; Paste Roster Report Here'!$M433="fy",1,0),0)</f>
        <v>0</v>
      </c>
      <c r="BZ436" s="121">
        <f>IF('Copy &amp; Paste Roster Report Here'!$A433=BZ$7,IF('Copy &amp; Paste Roster Report Here'!$M433="fy",1,0),0)</f>
        <v>0</v>
      </c>
      <c r="CA436" s="121">
        <f>IF('Copy &amp; Paste Roster Report Here'!$A433=CA$7,IF('Copy &amp; Paste Roster Report Here'!$M433="fy",1,0),0)</f>
        <v>0</v>
      </c>
      <c r="CB436" s="121">
        <f>IF('Copy &amp; Paste Roster Report Here'!$A433=CB$7,IF('Copy &amp; Paste Roster Report Here'!$M433="fy",1,0),0)</f>
        <v>0</v>
      </c>
      <c r="CC436" s="121">
        <f>IF('Copy &amp; Paste Roster Report Here'!$A433=CC$7,IF('Copy &amp; Paste Roster Report Here'!$M433="fy",1,0),0)</f>
        <v>0</v>
      </c>
      <c r="CD436" s="121">
        <f>IF('Copy &amp; Paste Roster Report Here'!$A433=CD$7,IF('Copy &amp; Paste Roster Report Here'!$M433="fy",1,0),0)</f>
        <v>0</v>
      </c>
      <c r="CE436" s="121">
        <f>IF('Copy &amp; Paste Roster Report Here'!$A433=CE$7,IF('Copy &amp; Paste Roster Report Here'!$M433="fy",1,0),0)</f>
        <v>0</v>
      </c>
      <c r="CF436" s="73">
        <f t="shared" si="103"/>
        <v>0</v>
      </c>
      <c r="CG436" s="122">
        <f>IF('Copy &amp; Paste Roster Report Here'!$A433=CG$7,IF('Copy &amp; Paste Roster Report Here'!$M433="RH",1,0),0)</f>
        <v>0</v>
      </c>
      <c r="CH436" s="122">
        <f>IF('Copy &amp; Paste Roster Report Here'!$A433=CH$7,IF('Copy &amp; Paste Roster Report Here'!$M433="RH",1,0),0)</f>
        <v>0</v>
      </c>
      <c r="CI436" s="122">
        <f>IF('Copy &amp; Paste Roster Report Here'!$A433=CI$7,IF('Copy &amp; Paste Roster Report Here'!$M433="RH",1,0),0)</f>
        <v>0</v>
      </c>
      <c r="CJ436" s="122">
        <f>IF('Copy &amp; Paste Roster Report Here'!$A433=CJ$7,IF('Copy &amp; Paste Roster Report Here'!$M433="RH",1,0),0)</f>
        <v>0</v>
      </c>
      <c r="CK436" s="122">
        <f>IF('Copy &amp; Paste Roster Report Here'!$A433=CK$7,IF('Copy &amp; Paste Roster Report Here'!$M433="RH",1,0),0)</f>
        <v>0</v>
      </c>
      <c r="CL436" s="122">
        <f>IF('Copy &amp; Paste Roster Report Here'!$A433=CL$7,IF('Copy &amp; Paste Roster Report Here'!$M433="RH",1,0),0)</f>
        <v>0</v>
      </c>
      <c r="CM436" s="122">
        <f>IF('Copy &amp; Paste Roster Report Here'!$A433=CM$7,IF('Copy &amp; Paste Roster Report Here'!$M433="RH",1,0),0)</f>
        <v>0</v>
      </c>
      <c r="CN436" s="122">
        <f>IF('Copy &amp; Paste Roster Report Here'!$A433=CN$7,IF('Copy &amp; Paste Roster Report Here'!$M433="RH",1,0),0)</f>
        <v>0</v>
      </c>
      <c r="CO436" s="122">
        <f>IF('Copy &amp; Paste Roster Report Here'!$A433=CO$7,IF('Copy &amp; Paste Roster Report Here'!$M433="RH",1,0),0)</f>
        <v>0</v>
      </c>
      <c r="CP436" s="122">
        <f>IF('Copy &amp; Paste Roster Report Here'!$A433=CP$7,IF('Copy &amp; Paste Roster Report Here'!$M433="RH",1,0),0)</f>
        <v>0</v>
      </c>
      <c r="CQ436" s="122">
        <f>IF('Copy &amp; Paste Roster Report Here'!$A433=CQ$7,IF('Copy &amp; Paste Roster Report Here'!$M433="RH",1,0),0)</f>
        <v>0</v>
      </c>
      <c r="CR436" s="73">
        <f t="shared" si="104"/>
        <v>0</v>
      </c>
      <c r="CS436" s="123">
        <f>IF('Copy &amp; Paste Roster Report Here'!$A433=CS$7,IF('Copy &amp; Paste Roster Report Here'!$M433="QT",1,0),0)</f>
        <v>0</v>
      </c>
      <c r="CT436" s="123">
        <f>IF('Copy &amp; Paste Roster Report Here'!$A433=CT$7,IF('Copy &amp; Paste Roster Report Here'!$M433="QT",1,0),0)</f>
        <v>0</v>
      </c>
      <c r="CU436" s="123">
        <f>IF('Copy &amp; Paste Roster Report Here'!$A433=CU$7,IF('Copy &amp; Paste Roster Report Here'!$M433="QT",1,0),0)</f>
        <v>0</v>
      </c>
      <c r="CV436" s="123">
        <f>IF('Copy &amp; Paste Roster Report Here'!$A433=CV$7,IF('Copy &amp; Paste Roster Report Here'!$M433="QT",1,0),0)</f>
        <v>0</v>
      </c>
      <c r="CW436" s="123">
        <f>IF('Copy &amp; Paste Roster Report Here'!$A433=CW$7,IF('Copy &amp; Paste Roster Report Here'!$M433="QT",1,0),0)</f>
        <v>0</v>
      </c>
      <c r="CX436" s="123">
        <f>IF('Copy &amp; Paste Roster Report Here'!$A433=CX$7,IF('Copy &amp; Paste Roster Report Here'!$M433="QT",1,0),0)</f>
        <v>0</v>
      </c>
      <c r="CY436" s="123">
        <f>IF('Copy &amp; Paste Roster Report Here'!$A433=CY$7,IF('Copy &amp; Paste Roster Report Here'!$M433="QT",1,0),0)</f>
        <v>0</v>
      </c>
      <c r="CZ436" s="123">
        <f>IF('Copy &amp; Paste Roster Report Here'!$A433=CZ$7,IF('Copy &amp; Paste Roster Report Here'!$M433="QT",1,0),0)</f>
        <v>0</v>
      </c>
      <c r="DA436" s="123">
        <f>IF('Copy &amp; Paste Roster Report Here'!$A433=DA$7,IF('Copy &amp; Paste Roster Report Here'!$M433="QT",1,0),0)</f>
        <v>0</v>
      </c>
      <c r="DB436" s="123">
        <f>IF('Copy &amp; Paste Roster Report Here'!$A433=DB$7,IF('Copy &amp; Paste Roster Report Here'!$M433="QT",1,0),0)</f>
        <v>0</v>
      </c>
      <c r="DC436" s="123">
        <f>IF('Copy &amp; Paste Roster Report Here'!$A433=DC$7,IF('Copy &amp; Paste Roster Report Here'!$M433="QT",1,0),0)</f>
        <v>0</v>
      </c>
      <c r="DD436" s="73">
        <f t="shared" si="105"/>
        <v>0</v>
      </c>
      <c r="DE436" s="124">
        <f>IF('Copy &amp; Paste Roster Report Here'!$A433=DE$7,IF('Copy &amp; Paste Roster Report Here'!$M433="xxxxxxxxxxx",1,0),0)</f>
        <v>0</v>
      </c>
      <c r="DF436" s="124">
        <f>IF('Copy &amp; Paste Roster Report Here'!$A433=DF$7,IF('Copy &amp; Paste Roster Report Here'!$M433="xxxxxxxxxxx",1,0),0)</f>
        <v>0</v>
      </c>
      <c r="DG436" s="124">
        <f>IF('Copy &amp; Paste Roster Report Here'!$A433=DG$7,IF('Copy &amp; Paste Roster Report Here'!$M433="xxxxxxxxxxx",1,0),0)</f>
        <v>0</v>
      </c>
      <c r="DH436" s="124">
        <f>IF('Copy &amp; Paste Roster Report Here'!$A433=DH$7,IF('Copy &amp; Paste Roster Report Here'!$M433="xxxxxxxxxxx",1,0),0)</f>
        <v>0</v>
      </c>
      <c r="DI436" s="124">
        <f>IF('Copy &amp; Paste Roster Report Here'!$A433=DI$7,IF('Copy &amp; Paste Roster Report Here'!$M433="xxxxxxxxxxx",1,0),0)</f>
        <v>0</v>
      </c>
      <c r="DJ436" s="124">
        <f>IF('Copy &amp; Paste Roster Report Here'!$A433=DJ$7,IF('Copy &amp; Paste Roster Report Here'!$M433="xxxxxxxxxxx",1,0),0)</f>
        <v>0</v>
      </c>
      <c r="DK436" s="124">
        <f>IF('Copy &amp; Paste Roster Report Here'!$A433=DK$7,IF('Copy &amp; Paste Roster Report Here'!$M433="xxxxxxxxxxx",1,0),0)</f>
        <v>0</v>
      </c>
      <c r="DL436" s="124">
        <f>IF('Copy &amp; Paste Roster Report Here'!$A433=DL$7,IF('Copy &amp; Paste Roster Report Here'!$M433="xxxxxxxxxxx",1,0),0)</f>
        <v>0</v>
      </c>
      <c r="DM436" s="124">
        <f>IF('Copy &amp; Paste Roster Report Here'!$A433=DM$7,IF('Copy &amp; Paste Roster Report Here'!$M433="xxxxxxxxxxx",1,0),0)</f>
        <v>0</v>
      </c>
      <c r="DN436" s="124">
        <f>IF('Copy &amp; Paste Roster Report Here'!$A433=DN$7,IF('Copy &amp; Paste Roster Report Here'!$M433="xxxxxxxxxxx",1,0),0)</f>
        <v>0</v>
      </c>
      <c r="DO436" s="124">
        <f>IF('Copy &amp; Paste Roster Report Here'!$A433=DO$7,IF('Copy &amp; Paste Roster Report Here'!$M433="xxxxxxxxxxx",1,0),0)</f>
        <v>0</v>
      </c>
      <c r="DP436" s="125">
        <f t="shared" si="106"/>
        <v>0</v>
      </c>
      <c r="DQ436" s="126">
        <f t="shared" si="107"/>
        <v>0</v>
      </c>
    </row>
    <row r="437" spans="1:121" x14ac:dyDescent="0.2">
      <c r="A437" s="111">
        <f t="shared" si="93"/>
        <v>0</v>
      </c>
      <c r="B437" s="111">
        <f t="shared" si="94"/>
        <v>0</v>
      </c>
      <c r="C437" s="112">
        <f>+('Copy &amp; Paste Roster Report Here'!$P434-'Copy &amp; Paste Roster Report Here'!$O434)/30</f>
        <v>0</v>
      </c>
      <c r="D437" s="112">
        <f>+('Copy &amp; Paste Roster Report Here'!$P434-'Copy &amp; Paste Roster Report Here'!$O434)</f>
        <v>0</v>
      </c>
      <c r="E437" s="111">
        <f>'Copy &amp; Paste Roster Report Here'!N434</f>
        <v>0</v>
      </c>
      <c r="F437" s="111" t="str">
        <f t="shared" si="95"/>
        <v>N</v>
      </c>
      <c r="G437" s="111">
        <f>'Copy &amp; Paste Roster Report Here'!R434</f>
        <v>0</v>
      </c>
      <c r="H437" s="113">
        <f t="shared" si="96"/>
        <v>0</v>
      </c>
      <c r="I437" s="112">
        <f>IF(F437="N",$F$5-'Copy &amp; Paste Roster Report Here'!O434,+'Copy &amp; Paste Roster Report Here'!Q434-'Copy &amp; Paste Roster Report Here'!O434)</f>
        <v>0</v>
      </c>
      <c r="J437" s="114">
        <f t="shared" si="97"/>
        <v>0</v>
      </c>
      <c r="K437" s="114">
        <f t="shared" si="98"/>
        <v>0</v>
      </c>
      <c r="L437" s="115">
        <f>'Copy &amp; Paste Roster Report Here'!F434</f>
        <v>0</v>
      </c>
      <c r="M437" s="116">
        <f t="shared" si="99"/>
        <v>0</v>
      </c>
      <c r="N437" s="117">
        <f>IF('Copy &amp; Paste Roster Report Here'!$A434='Analytical Tests'!N$7,IF($F437="Y",+$H437*N$6,0),0)</f>
        <v>0</v>
      </c>
      <c r="O437" s="117">
        <f>IF('Copy &amp; Paste Roster Report Here'!$A434='Analytical Tests'!O$7,IF($F437="Y",+$H437*O$6,0),0)</f>
        <v>0</v>
      </c>
      <c r="P437" s="117">
        <f>IF('Copy &amp; Paste Roster Report Here'!$A434='Analytical Tests'!P$7,IF($F437="Y",+$H437*P$6,0),0)</f>
        <v>0</v>
      </c>
      <c r="Q437" s="117">
        <f>IF('Copy &amp; Paste Roster Report Here'!$A434='Analytical Tests'!Q$7,IF($F437="Y",+$H437*Q$6,0),0)</f>
        <v>0</v>
      </c>
      <c r="R437" s="117">
        <f>IF('Copy &amp; Paste Roster Report Here'!$A434='Analytical Tests'!R$7,IF($F437="Y",+$H437*R$6,0),0)</f>
        <v>0</v>
      </c>
      <c r="S437" s="117">
        <f>IF('Copy &amp; Paste Roster Report Here'!$A434='Analytical Tests'!S$7,IF($F437="Y",+$H437*S$6,0),0)</f>
        <v>0</v>
      </c>
      <c r="T437" s="117">
        <f>IF('Copy &amp; Paste Roster Report Here'!$A434='Analytical Tests'!T$7,IF($F437="Y",+$H437*T$6,0),0)</f>
        <v>0</v>
      </c>
      <c r="U437" s="117">
        <f>IF('Copy &amp; Paste Roster Report Here'!$A434='Analytical Tests'!U$7,IF($F437="Y",+$H437*U$6,0),0)</f>
        <v>0</v>
      </c>
      <c r="V437" s="117">
        <f>IF('Copy &amp; Paste Roster Report Here'!$A434='Analytical Tests'!V$7,IF($F437="Y",+$H437*V$6,0),0)</f>
        <v>0</v>
      </c>
      <c r="W437" s="117">
        <f>IF('Copy &amp; Paste Roster Report Here'!$A434='Analytical Tests'!W$7,IF($F437="Y",+$H437*W$6,0),0)</f>
        <v>0</v>
      </c>
      <c r="X437" s="117">
        <f>IF('Copy &amp; Paste Roster Report Here'!$A434='Analytical Tests'!X$7,IF($F437="Y",+$H437*X$6,0),0)</f>
        <v>0</v>
      </c>
      <c r="Y437" s="117" t="b">
        <f>IF('Copy &amp; Paste Roster Report Here'!$A434='Analytical Tests'!Y$7,IF($F437="N",IF($J437&gt;=$C437,Y$6,+($I437/$D437)*Y$6),0))</f>
        <v>0</v>
      </c>
      <c r="Z437" s="117" t="b">
        <f>IF('Copy &amp; Paste Roster Report Here'!$A434='Analytical Tests'!Z$7,IF($F437="N",IF($J437&gt;=$C437,Z$6,+($I437/$D437)*Z$6),0))</f>
        <v>0</v>
      </c>
      <c r="AA437" s="117" t="b">
        <f>IF('Copy &amp; Paste Roster Report Here'!$A434='Analytical Tests'!AA$7,IF($F437="N",IF($J437&gt;=$C437,AA$6,+($I437/$D437)*AA$6),0))</f>
        <v>0</v>
      </c>
      <c r="AB437" s="117" t="b">
        <f>IF('Copy &amp; Paste Roster Report Here'!$A434='Analytical Tests'!AB$7,IF($F437="N",IF($J437&gt;=$C437,AB$6,+($I437/$D437)*AB$6),0))</f>
        <v>0</v>
      </c>
      <c r="AC437" s="117" t="b">
        <f>IF('Copy &amp; Paste Roster Report Here'!$A434='Analytical Tests'!AC$7,IF($F437="N",IF($J437&gt;=$C437,AC$6,+($I437/$D437)*AC$6),0))</f>
        <v>0</v>
      </c>
      <c r="AD437" s="117" t="b">
        <f>IF('Copy &amp; Paste Roster Report Here'!$A434='Analytical Tests'!AD$7,IF($F437="N",IF($J437&gt;=$C437,AD$6,+($I437/$D437)*AD$6),0))</f>
        <v>0</v>
      </c>
      <c r="AE437" s="117" t="b">
        <f>IF('Copy &amp; Paste Roster Report Here'!$A434='Analytical Tests'!AE$7,IF($F437="N",IF($J437&gt;=$C437,AE$6,+($I437/$D437)*AE$6),0))</f>
        <v>0</v>
      </c>
      <c r="AF437" s="117" t="b">
        <f>IF('Copy &amp; Paste Roster Report Here'!$A434='Analytical Tests'!AF$7,IF($F437="N",IF($J437&gt;=$C437,AF$6,+($I437/$D437)*AF$6),0))</f>
        <v>0</v>
      </c>
      <c r="AG437" s="117" t="b">
        <f>IF('Copy &amp; Paste Roster Report Here'!$A434='Analytical Tests'!AG$7,IF($F437="N",IF($J437&gt;=$C437,AG$6,+($I437/$D437)*AG$6),0))</f>
        <v>0</v>
      </c>
      <c r="AH437" s="117" t="b">
        <f>IF('Copy &amp; Paste Roster Report Here'!$A434='Analytical Tests'!AH$7,IF($F437="N",IF($J437&gt;=$C437,AH$6,+($I437/$D437)*AH$6),0))</f>
        <v>0</v>
      </c>
      <c r="AI437" s="117" t="b">
        <f>IF('Copy &amp; Paste Roster Report Here'!$A434='Analytical Tests'!AI$7,IF($F437="N",IF($J437&gt;=$C437,AI$6,+($I437/$D437)*AI$6),0))</f>
        <v>0</v>
      </c>
      <c r="AJ437" s="79"/>
      <c r="AK437" s="118">
        <f>IF('Copy &amp; Paste Roster Report Here'!$A434=AK$7,IF('Copy &amp; Paste Roster Report Here'!$M434="FT",1,0),0)</f>
        <v>0</v>
      </c>
      <c r="AL437" s="118">
        <f>IF('Copy &amp; Paste Roster Report Here'!$A434=AL$7,IF('Copy &amp; Paste Roster Report Here'!$M434="FT",1,0),0)</f>
        <v>0</v>
      </c>
      <c r="AM437" s="118">
        <f>IF('Copy &amp; Paste Roster Report Here'!$A434=AM$7,IF('Copy &amp; Paste Roster Report Here'!$M434="FT",1,0),0)</f>
        <v>0</v>
      </c>
      <c r="AN437" s="118">
        <f>IF('Copy &amp; Paste Roster Report Here'!$A434=AN$7,IF('Copy &amp; Paste Roster Report Here'!$M434="FT",1,0),0)</f>
        <v>0</v>
      </c>
      <c r="AO437" s="118">
        <f>IF('Copy &amp; Paste Roster Report Here'!$A434=AO$7,IF('Copy &amp; Paste Roster Report Here'!$M434="FT",1,0),0)</f>
        <v>0</v>
      </c>
      <c r="AP437" s="118">
        <f>IF('Copy &amp; Paste Roster Report Here'!$A434=AP$7,IF('Copy &amp; Paste Roster Report Here'!$M434="FT",1,0),0)</f>
        <v>0</v>
      </c>
      <c r="AQ437" s="118">
        <f>IF('Copy &amp; Paste Roster Report Here'!$A434=AQ$7,IF('Copy &amp; Paste Roster Report Here'!$M434="FT",1,0),0)</f>
        <v>0</v>
      </c>
      <c r="AR437" s="118">
        <f>IF('Copy &amp; Paste Roster Report Here'!$A434=AR$7,IF('Copy &amp; Paste Roster Report Here'!$M434="FT",1,0),0)</f>
        <v>0</v>
      </c>
      <c r="AS437" s="118">
        <f>IF('Copy &amp; Paste Roster Report Here'!$A434=AS$7,IF('Copy &amp; Paste Roster Report Here'!$M434="FT",1,0),0)</f>
        <v>0</v>
      </c>
      <c r="AT437" s="118">
        <f>IF('Copy &amp; Paste Roster Report Here'!$A434=AT$7,IF('Copy &amp; Paste Roster Report Here'!$M434="FT",1,0),0)</f>
        <v>0</v>
      </c>
      <c r="AU437" s="118">
        <f>IF('Copy &amp; Paste Roster Report Here'!$A434=AU$7,IF('Copy &amp; Paste Roster Report Here'!$M434="FT",1,0),0)</f>
        <v>0</v>
      </c>
      <c r="AV437" s="73">
        <f t="shared" si="100"/>
        <v>0</v>
      </c>
      <c r="AW437" s="119">
        <f>IF('Copy &amp; Paste Roster Report Here'!$A434=AW$7,IF('Copy &amp; Paste Roster Report Here'!$M434="HT",1,0),0)</f>
        <v>0</v>
      </c>
      <c r="AX437" s="119">
        <f>IF('Copy &amp; Paste Roster Report Here'!$A434=AX$7,IF('Copy &amp; Paste Roster Report Here'!$M434="HT",1,0),0)</f>
        <v>0</v>
      </c>
      <c r="AY437" s="119">
        <f>IF('Copy &amp; Paste Roster Report Here'!$A434=AY$7,IF('Copy &amp; Paste Roster Report Here'!$M434="HT",1,0),0)</f>
        <v>0</v>
      </c>
      <c r="AZ437" s="119">
        <f>IF('Copy &amp; Paste Roster Report Here'!$A434=AZ$7,IF('Copy &amp; Paste Roster Report Here'!$M434="HT",1,0),0)</f>
        <v>0</v>
      </c>
      <c r="BA437" s="119">
        <f>IF('Copy &amp; Paste Roster Report Here'!$A434=BA$7,IF('Copy &amp; Paste Roster Report Here'!$M434="HT",1,0),0)</f>
        <v>0</v>
      </c>
      <c r="BB437" s="119">
        <f>IF('Copy &amp; Paste Roster Report Here'!$A434=BB$7,IF('Copy &amp; Paste Roster Report Here'!$M434="HT",1,0),0)</f>
        <v>0</v>
      </c>
      <c r="BC437" s="119">
        <f>IF('Copy &amp; Paste Roster Report Here'!$A434=BC$7,IF('Copy &amp; Paste Roster Report Here'!$M434="HT",1,0),0)</f>
        <v>0</v>
      </c>
      <c r="BD437" s="119">
        <f>IF('Copy &amp; Paste Roster Report Here'!$A434=BD$7,IF('Copy &amp; Paste Roster Report Here'!$M434="HT",1,0),0)</f>
        <v>0</v>
      </c>
      <c r="BE437" s="119">
        <f>IF('Copy &amp; Paste Roster Report Here'!$A434=BE$7,IF('Copy &amp; Paste Roster Report Here'!$M434="HT",1,0),0)</f>
        <v>0</v>
      </c>
      <c r="BF437" s="119">
        <f>IF('Copy &amp; Paste Roster Report Here'!$A434=BF$7,IF('Copy &amp; Paste Roster Report Here'!$M434="HT",1,0),0)</f>
        <v>0</v>
      </c>
      <c r="BG437" s="119">
        <f>IF('Copy &amp; Paste Roster Report Here'!$A434=BG$7,IF('Copy &amp; Paste Roster Report Here'!$M434="HT",1,0),0)</f>
        <v>0</v>
      </c>
      <c r="BH437" s="73">
        <f t="shared" si="101"/>
        <v>0</v>
      </c>
      <c r="BI437" s="120">
        <f>IF('Copy &amp; Paste Roster Report Here'!$A434=BI$7,IF('Copy &amp; Paste Roster Report Here'!$M434="MT",1,0),0)</f>
        <v>0</v>
      </c>
      <c r="BJ437" s="120">
        <f>IF('Copy &amp; Paste Roster Report Here'!$A434=BJ$7,IF('Copy &amp; Paste Roster Report Here'!$M434="MT",1,0),0)</f>
        <v>0</v>
      </c>
      <c r="BK437" s="120">
        <f>IF('Copy &amp; Paste Roster Report Here'!$A434=BK$7,IF('Copy &amp; Paste Roster Report Here'!$M434="MT",1,0),0)</f>
        <v>0</v>
      </c>
      <c r="BL437" s="120">
        <f>IF('Copy &amp; Paste Roster Report Here'!$A434=BL$7,IF('Copy &amp; Paste Roster Report Here'!$M434="MT",1,0),0)</f>
        <v>0</v>
      </c>
      <c r="BM437" s="120">
        <f>IF('Copy &amp; Paste Roster Report Here'!$A434=BM$7,IF('Copy &amp; Paste Roster Report Here'!$M434="MT",1,0),0)</f>
        <v>0</v>
      </c>
      <c r="BN437" s="120">
        <f>IF('Copy &amp; Paste Roster Report Here'!$A434=BN$7,IF('Copy &amp; Paste Roster Report Here'!$M434="MT",1,0),0)</f>
        <v>0</v>
      </c>
      <c r="BO437" s="120">
        <f>IF('Copy &amp; Paste Roster Report Here'!$A434=BO$7,IF('Copy &amp; Paste Roster Report Here'!$M434="MT",1,0),0)</f>
        <v>0</v>
      </c>
      <c r="BP437" s="120">
        <f>IF('Copy &amp; Paste Roster Report Here'!$A434=BP$7,IF('Copy &amp; Paste Roster Report Here'!$M434="MT",1,0),0)</f>
        <v>0</v>
      </c>
      <c r="BQ437" s="120">
        <f>IF('Copy &amp; Paste Roster Report Here'!$A434=BQ$7,IF('Copy &amp; Paste Roster Report Here'!$M434="MT",1,0),0)</f>
        <v>0</v>
      </c>
      <c r="BR437" s="120">
        <f>IF('Copy &amp; Paste Roster Report Here'!$A434=BR$7,IF('Copy &amp; Paste Roster Report Here'!$M434="MT",1,0),0)</f>
        <v>0</v>
      </c>
      <c r="BS437" s="120">
        <f>IF('Copy &amp; Paste Roster Report Here'!$A434=BS$7,IF('Copy &amp; Paste Roster Report Here'!$M434="MT",1,0),0)</f>
        <v>0</v>
      </c>
      <c r="BT437" s="73">
        <f t="shared" si="102"/>
        <v>0</v>
      </c>
      <c r="BU437" s="121">
        <f>IF('Copy &amp; Paste Roster Report Here'!$A434=BU$7,IF('Copy &amp; Paste Roster Report Here'!$M434="fy",1,0),0)</f>
        <v>0</v>
      </c>
      <c r="BV437" s="121">
        <f>IF('Copy &amp; Paste Roster Report Here'!$A434=BV$7,IF('Copy &amp; Paste Roster Report Here'!$M434="fy",1,0),0)</f>
        <v>0</v>
      </c>
      <c r="BW437" s="121">
        <f>IF('Copy &amp; Paste Roster Report Here'!$A434=BW$7,IF('Copy &amp; Paste Roster Report Here'!$M434="fy",1,0),0)</f>
        <v>0</v>
      </c>
      <c r="BX437" s="121">
        <f>IF('Copy &amp; Paste Roster Report Here'!$A434=BX$7,IF('Copy &amp; Paste Roster Report Here'!$M434="fy",1,0),0)</f>
        <v>0</v>
      </c>
      <c r="BY437" s="121">
        <f>IF('Copy &amp; Paste Roster Report Here'!$A434=BY$7,IF('Copy &amp; Paste Roster Report Here'!$M434="fy",1,0),0)</f>
        <v>0</v>
      </c>
      <c r="BZ437" s="121">
        <f>IF('Copy &amp; Paste Roster Report Here'!$A434=BZ$7,IF('Copy &amp; Paste Roster Report Here'!$M434="fy",1,0),0)</f>
        <v>0</v>
      </c>
      <c r="CA437" s="121">
        <f>IF('Copy &amp; Paste Roster Report Here'!$A434=CA$7,IF('Copy &amp; Paste Roster Report Here'!$M434="fy",1,0),0)</f>
        <v>0</v>
      </c>
      <c r="CB437" s="121">
        <f>IF('Copy &amp; Paste Roster Report Here'!$A434=CB$7,IF('Copy &amp; Paste Roster Report Here'!$M434="fy",1,0),0)</f>
        <v>0</v>
      </c>
      <c r="CC437" s="121">
        <f>IF('Copy &amp; Paste Roster Report Here'!$A434=CC$7,IF('Copy &amp; Paste Roster Report Here'!$M434="fy",1,0),0)</f>
        <v>0</v>
      </c>
      <c r="CD437" s="121">
        <f>IF('Copy &amp; Paste Roster Report Here'!$A434=CD$7,IF('Copy &amp; Paste Roster Report Here'!$M434="fy",1,0),0)</f>
        <v>0</v>
      </c>
      <c r="CE437" s="121">
        <f>IF('Copy &amp; Paste Roster Report Here'!$A434=CE$7,IF('Copy &amp; Paste Roster Report Here'!$M434="fy",1,0),0)</f>
        <v>0</v>
      </c>
      <c r="CF437" s="73">
        <f t="shared" si="103"/>
        <v>0</v>
      </c>
      <c r="CG437" s="122">
        <f>IF('Copy &amp; Paste Roster Report Here'!$A434=CG$7,IF('Copy &amp; Paste Roster Report Here'!$M434="RH",1,0),0)</f>
        <v>0</v>
      </c>
      <c r="CH437" s="122">
        <f>IF('Copy &amp; Paste Roster Report Here'!$A434=CH$7,IF('Copy &amp; Paste Roster Report Here'!$M434="RH",1,0),0)</f>
        <v>0</v>
      </c>
      <c r="CI437" s="122">
        <f>IF('Copy &amp; Paste Roster Report Here'!$A434=CI$7,IF('Copy &amp; Paste Roster Report Here'!$M434="RH",1,0),0)</f>
        <v>0</v>
      </c>
      <c r="CJ437" s="122">
        <f>IF('Copy &amp; Paste Roster Report Here'!$A434=CJ$7,IF('Copy &amp; Paste Roster Report Here'!$M434="RH",1,0),0)</f>
        <v>0</v>
      </c>
      <c r="CK437" s="122">
        <f>IF('Copy &amp; Paste Roster Report Here'!$A434=CK$7,IF('Copy &amp; Paste Roster Report Here'!$M434="RH",1,0),0)</f>
        <v>0</v>
      </c>
      <c r="CL437" s="122">
        <f>IF('Copy &amp; Paste Roster Report Here'!$A434=CL$7,IF('Copy &amp; Paste Roster Report Here'!$M434="RH",1,0),0)</f>
        <v>0</v>
      </c>
      <c r="CM437" s="122">
        <f>IF('Copy &amp; Paste Roster Report Here'!$A434=CM$7,IF('Copy &amp; Paste Roster Report Here'!$M434="RH",1,0),0)</f>
        <v>0</v>
      </c>
      <c r="CN437" s="122">
        <f>IF('Copy &amp; Paste Roster Report Here'!$A434=CN$7,IF('Copy &amp; Paste Roster Report Here'!$M434="RH",1,0),0)</f>
        <v>0</v>
      </c>
      <c r="CO437" s="122">
        <f>IF('Copy &amp; Paste Roster Report Here'!$A434=CO$7,IF('Copy &amp; Paste Roster Report Here'!$M434="RH",1,0),0)</f>
        <v>0</v>
      </c>
      <c r="CP437" s="122">
        <f>IF('Copy &amp; Paste Roster Report Here'!$A434=CP$7,IF('Copy &amp; Paste Roster Report Here'!$M434="RH",1,0),0)</f>
        <v>0</v>
      </c>
      <c r="CQ437" s="122">
        <f>IF('Copy &amp; Paste Roster Report Here'!$A434=CQ$7,IF('Copy &amp; Paste Roster Report Here'!$M434="RH",1,0),0)</f>
        <v>0</v>
      </c>
      <c r="CR437" s="73">
        <f t="shared" si="104"/>
        <v>0</v>
      </c>
      <c r="CS437" s="123">
        <f>IF('Copy &amp; Paste Roster Report Here'!$A434=CS$7,IF('Copy &amp; Paste Roster Report Here'!$M434="QT",1,0),0)</f>
        <v>0</v>
      </c>
      <c r="CT437" s="123">
        <f>IF('Copy &amp; Paste Roster Report Here'!$A434=CT$7,IF('Copy &amp; Paste Roster Report Here'!$M434="QT",1,0),0)</f>
        <v>0</v>
      </c>
      <c r="CU437" s="123">
        <f>IF('Copy &amp; Paste Roster Report Here'!$A434=CU$7,IF('Copy &amp; Paste Roster Report Here'!$M434="QT",1,0),0)</f>
        <v>0</v>
      </c>
      <c r="CV437" s="123">
        <f>IF('Copy &amp; Paste Roster Report Here'!$A434=CV$7,IF('Copy &amp; Paste Roster Report Here'!$M434="QT",1,0),0)</f>
        <v>0</v>
      </c>
      <c r="CW437" s="123">
        <f>IF('Copy &amp; Paste Roster Report Here'!$A434=CW$7,IF('Copy &amp; Paste Roster Report Here'!$M434="QT",1,0),0)</f>
        <v>0</v>
      </c>
      <c r="CX437" s="123">
        <f>IF('Copy &amp; Paste Roster Report Here'!$A434=CX$7,IF('Copy &amp; Paste Roster Report Here'!$M434="QT",1,0),0)</f>
        <v>0</v>
      </c>
      <c r="CY437" s="123">
        <f>IF('Copy &amp; Paste Roster Report Here'!$A434=CY$7,IF('Copy &amp; Paste Roster Report Here'!$M434="QT",1,0),0)</f>
        <v>0</v>
      </c>
      <c r="CZ437" s="123">
        <f>IF('Copy &amp; Paste Roster Report Here'!$A434=CZ$7,IF('Copy &amp; Paste Roster Report Here'!$M434="QT",1,0),0)</f>
        <v>0</v>
      </c>
      <c r="DA437" s="123">
        <f>IF('Copy &amp; Paste Roster Report Here'!$A434=DA$7,IF('Copy &amp; Paste Roster Report Here'!$M434="QT",1,0),0)</f>
        <v>0</v>
      </c>
      <c r="DB437" s="123">
        <f>IF('Copy &amp; Paste Roster Report Here'!$A434=DB$7,IF('Copy &amp; Paste Roster Report Here'!$M434="QT",1,0),0)</f>
        <v>0</v>
      </c>
      <c r="DC437" s="123">
        <f>IF('Copy &amp; Paste Roster Report Here'!$A434=DC$7,IF('Copy &amp; Paste Roster Report Here'!$M434="QT",1,0),0)</f>
        <v>0</v>
      </c>
      <c r="DD437" s="73">
        <f t="shared" si="105"/>
        <v>0</v>
      </c>
      <c r="DE437" s="124">
        <f>IF('Copy &amp; Paste Roster Report Here'!$A434=DE$7,IF('Copy &amp; Paste Roster Report Here'!$M434="xxxxxxxxxxx",1,0),0)</f>
        <v>0</v>
      </c>
      <c r="DF437" s="124">
        <f>IF('Copy &amp; Paste Roster Report Here'!$A434=DF$7,IF('Copy &amp; Paste Roster Report Here'!$M434="xxxxxxxxxxx",1,0),0)</f>
        <v>0</v>
      </c>
      <c r="DG437" s="124">
        <f>IF('Copy &amp; Paste Roster Report Here'!$A434=DG$7,IF('Copy &amp; Paste Roster Report Here'!$M434="xxxxxxxxxxx",1,0),0)</f>
        <v>0</v>
      </c>
      <c r="DH437" s="124">
        <f>IF('Copy &amp; Paste Roster Report Here'!$A434=DH$7,IF('Copy &amp; Paste Roster Report Here'!$M434="xxxxxxxxxxx",1,0),0)</f>
        <v>0</v>
      </c>
      <c r="DI437" s="124">
        <f>IF('Copy &amp; Paste Roster Report Here'!$A434=DI$7,IF('Copy &amp; Paste Roster Report Here'!$M434="xxxxxxxxxxx",1,0),0)</f>
        <v>0</v>
      </c>
      <c r="DJ437" s="124">
        <f>IF('Copy &amp; Paste Roster Report Here'!$A434=DJ$7,IF('Copy &amp; Paste Roster Report Here'!$M434="xxxxxxxxxxx",1,0),0)</f>
        <v>0</v>
      </c>
      <c r="DK437" s="124">
        <f>IF('Copy &amp; Paste Roster Report Here'!$A434=DK$7,IF('Copy &amp; Paste Roster Report Here'!$M434="xxxxxxxxxxx",1,0),0)</f>
        <v>0</v>
      </c>
      <c r="DL437" s="124">
        <f>IF('Copy &amp; Paste Roster Report Here'!$A434=DL$7,IF('Copy &amp; Paste Roster Report Here'!$M434="xxxxxxxxxxx",1,0),0)</f>
        <v>0</v>
      </c>
      <c r="DM437" s="124">
        <f>IF('Copy &amp; Paste Roster Report Here'!$A434=DM$7,IF('Copy &amp; Paste Roster Report Here'!$M434="xxxxxxxxxxx",1,0),0)</f>
        <v>0</v>
      </c>
      <c r="DN437" s="124">
        <f>IF('Copy &amp; Paste Roster Report Here'!$A434=DN$7,IF('Copy &amp; Paste Roster Report Here'!$M434="xxxxxxxxxxx",1,0),0)</f>
        <v>0</v>
      </c>
      <c r="DO437" s="124">
        <f>IF('Copy &amp; Paste Roster Report Here'!$A434=DO$7,IF('Copy &amp; Paste Roster Report Here'!$M434="xxxxxxxxxxx",1,0),0)</f>
        <v>0</v>
      </c>
      <c r="DP437" s="125">
        <f t="shared" si="106"/>
        <v>0</v>
      </c>
      <c r="DQ437" s="126">
        <f t="shared" si="107"/>
        <v>0</v>
      </c>
    </row>
    <row r="438" spans="1:121" x14ac:dyDescent="0.2">
      <c r="A438" s="111">
        <f t="shared" si="93"/>
        <v>0</v>
      </c>
      <c r="B438" s="111">
        <f t="shared" si="94"/>
        <v>0</v>
      </c>
      <c r="C438" s="112">
        <f>+('Copy &amp; Paste Roster Report Here'!$P435-'Copy &amp; Paste Roster Report Here'!$O435)/30</f>
        <v>0</v>
      </c>
      <c r="D438" s="112">
        <f>+('Copy &amp; Paste Roster Report Here'!$P435-'Copy &amp; Paste Roster Report Here'!$O435)</f>
        <v>0</v>
      </c>
      <c r="E438" s="111">
        <f>'Copy &amp; Paste Roster Report Here'!N435</f>
        <v>0</v>
      </c>
      <c r="F438" s="111" t="str">
        <f t="shared" si="95"/>
        <v>N</v>
      </c>
      <c r="G438" s="111">
        <f>'Copy &amp; Paste Roster Report Here'!R435</f>
        <v>0</v>
      </c>
      <c r="H438" s="113">
        <f t="shared" si="96"/>
        <v>0</v>
      </c>
      <c r="I438" s="112">
        <f>IF(F438="N",$F$5-'Copy &amp; Paste Roster Report Here'!O435,+'Copy &amp; Paste Roster Report Here'!Q435-'Copy &amp; Paste Roster Report Here'!O435)</f>
        <v>0</v>
      </c>
      <c r="J438" s="114">
        <f t="shared" si="97"/>
        <v>0</v>
      </c>
      <c r="K438" s="114">
        <f t="shared" si="98"/>
        <v>0</v>
      </c>
      <c r="L438" s="115">
        <f>'Copy &amp; Paste Roster Report Here'!F435</f>
        <v>0</v>
      </c>
      <c r="M438" s="116">
        <f t="shared" si="99"/>
        <v>0</v>
      </c>
      <c r="N438" s="117">
        <f>IF('Copy &amp; Paste Roster Report Here'!$A435='Analytical Tests'!N$7,IF($F438="Y",+$H438*N$6,0),0)</f>
        <v>0</v>
      </c>
      <c r="O438" s="117">
        <f>IF('Copy &amp; Paste Roster Report Here'!$A435='Analytical Tests'!O$7,IF($F438="Y",+$H438*O$6,0),0)</f>
        <v>0</v>
      </c>
      <c r="P438" s="117">
        <f>IF('Copy &amp; Paste Roster Report Here'!$A435='Analytical Tests'!P$7,IF($F438="Y",+$H438*P$6,0),0)</f>
        <v>0</v>
      </c>
      <c r="Q438" s="117">
        <f>IF('Copy &amp; Paste Roster Report Here'!$A435='Analytical Tests'!Q$7,IF($F438="Y",+$H438*Q$6,0),0)</f>
        <v>0</v>
      </c>
      <c r="R438" s="117">
        <f>IF('Copy &amp; Paste Roster Report Here'!$A435='Analytical Tests'!R$7,IF($F438="Y",+$H438*R$6,0),0)</f>
        <v>0</v>
      </c>
      <c r="S438" s="117">
        <f>IF('Copy &amp; Paste Roster Report Here'!$A435='Analytical Tests'!S$7,IF($F438="Y",+$H438*S$6,0),0)</f>
        <v>0</v>
      </c>
      <c r="T438" s="117">
        <f>IF('Copy &amp; Paste Roster Report Here'!$A435='Analytical Tests'!T$7,IF($F438="Y",+$H438*T$6,0),0)</f>
        <v>0</v>
      </c>
      <c r="U438" s="117">
        <f>IF('Copy &amp; Paste Roster Report Here'!$A435='Analytical Tests'!U$7,IF($F438="Y",+$H438*U$6,0),0)</f>
        <v>0</v>
      </c>
      <c r="V438" s="117">
        <f>IF('Copy &amp; Paste Roster Report Here'!$A435='Analytical Tests'!V$7,IF($F438="Y",+$H438*V$6,0),0)</f>
        <v>0</v>
      </c>
      <c r="W438" s="117">
        <f>IF('Copy &amp; Paste Roster Report Here'!$A435='Analytical Tests'!W$7,IF($F438="Y",+$H438*W$6,0),0)</f>
        <v>0</v>
      </c>
      <c r="X438" s="117">
        <f>IF('Copy &amp; Paste Roster Report Here'!$A435='Analytical Tests'!X$7,IF($F438="Y",+$H438*X$6,0),0)</f>
        <v>0</v>
      </c>
      <c r="Y438" s="117" t="b">
        <f>IF('Copy &amp; Paste Roster Report Here'!$A435='Analytical Tests'!Y$7,IF($F438="N",IF($J438&gt;=$C438,Y$6,+($I438/$D438)*Y$6),0))</f>
        <v>0</v>
      </c>
      <c r="Z438" s="117" t="b">
        <f>IF('Copy &amp; Paste Roster Report Here'!$A435='Analytical Tests'!Z$7,IF($F438="N",IF($J438&gt;=$C438,Z$6,+($I438/$D438)*Z$6),0))</f>
        <v>0</v>
      </c>
      <c r="AA438" s="117" t="b">
        <f>IF('Copy &amp; Paste Roster Report Here'!$A435='Analytical Tests'!AA$7,IF($F438="N",IF($J438&gt;=$C438,AA$6,+($I438/$D438)*AA$6),0))</f>
        <v>0</v>
      </c>
      <c r="AB438" s="117" t="b">
        <f>IF('Copy &amp; Paste Roster Report Here'!$A435='Analytical Tests'!AB$7,IF($F438="N",IF($J438&gt;=$C438,AB$6,+($I438/$D438)*AB$6),0))</f>
        <v>0</v>
      </c>
      <c r="AC438" s="117" t="b">
        <f>IF('Copy &amp; Paste Roster Report Here'!$A435='Analytical Tests'!AC$7,IF($F438="N",IF($J438&gt;=$C438,AC$6,+($I438/$D438)*AC$6),0))</f>
        <v>0</v>
      </c>
      <c r="AD438" s="117" t="b">
        <f>IF('Copy &amp; Paste Roster Report Here'!$A435='Analytical Tests'!AD$7,IF($F438="N",IF($J438&gt;=$C438,AD$6,+($I438/$D438)*AD$6),0))</f>
        <v>0</v>
      </c>
      <c r="AE438" s="117" t="b">
        <f>IF('Copy &amp; Paste Roster Report Here'!$A435='Analytical Tests'!AE$7,IF($F438="N",IF($J438&gt;=$C438,AE$6,+($I438/$D438)*AE$6),0))</f>
        <v>0</v>
      </c>
      <c r="AF438" s="117" t="b">
        <f>IF('Copy &amp; Paste Roster Report Here'!$A435='Analytical Tests'!AF$7,IF($F438="N",IF($J438&gt;=$C438,AF$6,+($I438/$D438)*AF$6),0))</f>
        <v>0</v>
      </c>
      <c r="AG438" s="117" t="b">
        <f>IF('Copy &amp; Paste Roster Report Here'!$A435='Analytical Tests'!AG$7,IF($F438="N",IF($J438&gt;=$C438,AG$6,+($I438/$D438)*AG$6),0))</f>
        <v>0</v>
      </c>
      <c r="AH438" s="117" t="b">
        <f>IF('Copy &amp; Paste Roster Report Here'!$A435='Analytical Tests'!AH$7,IF($F438="N",IF($J438&gt;=$C438,AH$6,+($I438/$D438)*AH$6),0))</f>
        <v>0</v>
      </c>
      <c r="AI438" s="117" t="b">
        <f>IF('Copy &amp; Paste Roster Report Here'!$A435='Analytical Tests'!AI$7,IF($F438="N",IF($J438&gt;=$C438,AI$6,+($I438/$D438)*AI$6),0))</f>
        <v>0</v>
      </c>
      <c r="AJ438" s="79"/>
      <c r="AK438" s="118">
        <f>IF('Copy &amp; Paste Roster Report Here'!$A435=AK$7,IF('Copy &amp; Paste Roster Report Here'!$M435="FT",1,0),0)</f>
        <v>0</v>
      </c>
      <c r="AL438" s="118">
        <f>IF('Copy &amp; Paste Roster Report Here'!$A435=AL$7,IF('Copy &amp; Paste Roster Report Here'!$M435="FT",1,0),0)</f>
        <v>0</v>
      </c>
      <c r="AM438" s="118">
        <f>IF('Copy &amp; Paste Roster Report Here'!$A435=AM$7,IF('Copy &amp; Paste Roster Report Here'!$M435="FT",1,0),0)</f>
        <v>0</v>
      </c>
      <c r="AN438" s="118">
        <f>IF('Copy &amp; Paste Roster Report Here'!$A435=AN$7,IF('Copy &amp; Paste Roster Report Here'!$M435="FT",1,0),0)</f>
        <v>0</v>
      </c>
      <c r="AO438" s="118">
        <f>IF('Copy &amp; Paste Roster Report Here'!$A435=AO$7,IF('Copy &amp; Paste Roster Report Here'!$M435="FT",1,0),0)</f>
        <v>0</v>
      </c>
      <c r="AP438" s="118">
        <f>IF('Copy &amp; Paste Roster Report Here'!$A435=AP$7,IF('Copy &amp; Paste Roster Report Here'!$M435="FT",1,0),0)</f>
        <v>0</v>
      </c>
      <c r="AQ438" s="118">
        <f>IF('Copy &amp; Paste Roster Report Here'!$A435=AQ$7,IF('Copy &amp; Paste Roster Report Here'!$M435="FT",1,0),0)</f>
        <v>0</v>
      </c>
      <c r="AR438" s="118">
        <f>IF('Copy &amp; Paste Roster Report Here'!$A435=AR$7,IF('Copy &amp; Paste Roster Report Here'!$M435="FT",1,0),0)</f>
        <v>0</v>
      </c>
      <c r="AS438" s="118">
        <f>IF('Copy &amp; Paste Roster Report Here'!$A435=AS$7,IF('Copy &amp; Paste Roster Report Here'!$M435="FT",1,0),0)</f>
        <v>0</v>
      </c>
      <c r="AT438" s="118">
        <f>IF('Copy &amp; Paste Roster Report Here'!$A435=AT$7,IF('Copy &amp; Paste Roster Report Here'!$M435="FT",1,0),0)</f>
        <v>0</v>
      </c>
      <c r="AU438" s="118">
        <f>IF('Copy &amp; Paste Roster Report Here'!$A435=AU$7,IF('Copy &amp; Paste Roster Report Here'!$M435="FT",1,0),0)</f>
        <v>0</v>
      </c>
      <c r="AV438" s="73">
        <f t="shared" si="100"/>
        <v>0</v>
      </c>
      <c r="AW438" s="119">
        <f>IF('Copy &amp; Paste Roster Report Here'!$A435=AW$7,IF('Copy &amp; Paste Roster Report Here'!$M435="HT",1,0),0)</f>
        <v>0</v>
      </c>
      <c r="AX438" s="119">
        <f>IF('Copy &amp; Paste Roster Report Here'!$A435=AX$7,IF('Copy &amp; Paste Roster Report Here'!$M435="HT",1,0),0)</f>
        <v>0</v>
      </c>
      <c r="AY438" s="119">
        <f>IF('Copy &amp; Paste Roster Report Here'!$A435=AY$7,IF('Copy &amp; Paste Roster Report Here'!$M435="HT",1,0),0)</f>
        <v>0</v>
      </c>
      <c r="AZ438" s="119">
        <f>IF('Copy &amp; Paste Roster Report Here'!$A435=AZ$7,IF('Copy &amp; Paste Roster Report Here'!$M435="HT",1,0),0)</f>
        <v>0</v>
      </c>
      <c r="BA438" s="119">
        <f>IF('Copy &amp; Paste Roster Report Here'!$A435=BA$7,IF('Copy &amp; Paste Roster Report Here'!$M435="HT",1,0),0)</f>
        <v>0</v>
      </c>
      <c r="BB438" s="119">
        <f>IF('Copy &amp; Paste Roster Report Here'!$A435=BB$7,IF('Copy &amp; Paste Roster Report Here'!$M435="HT",1,0),0)</f>
        <v>0</v>
      </c>
      <c r="BC438" s="119">
        <f>IF('Copy &amp; Paste Roster Report Here'!$A435=BC$7,IF('Copy &amp; Paste Roster Report Here'!$M435="HT",1,0),0)</f>
        <v>0</v>
      </c>
      <c r="BD438" s="119">
        <f>IF('Copy &amp; Paste Roster Report Here'!$A435=BD$7,IF('Copy &amp; Paste Roster Report Here'!$M435="HT",1,0),0)</f>
        <v>0</v>
      </c>
      <c r="BE438" s="119">
        <f>IF('Copy &amp; Paste Roster Report Here'!$A435=BE$7,IF('Copy &amp; Paste Roster Report Here'!$M435="HT",1,0),0)</f>
        <v>0</v>
      </c>
      <c r="BF438" s="119">
        <f>IF('Copy &amp; Paste Roster Report Here'!$A435=BF$7,IF('Copy &amp; Paste Roster Report Here'!$M435="HT",1,0),0)</f>
        <v>0</v>
      </c>
      <c r="BG438" s="119">
        <f>IF('Copy &amp; Paste Roster Report Here'!$A435=BG$7,IF('Copy &amp; Paste Roster Report Here'!$M435="HT",1,0),0)</f>
        <v>0</v>
      </c>
      <c r="BH438" s="73">
        <f t="shared" si="101"/>
        <v>0</v>
      </c>
      <c r="BI438" s="120">
        <f>IF('Copy &amp; Paste Roster Report Here'!$A435=BI$7,IF('Copy &amp; Paste Roster Report Here'!$M435="MT",1,0),0)</f>
        <v>0</v>
      </c>
      <c r="BJ438" s="120">
        <f>IF('Copy &amp; Paste Roster Report Here'!$A435=BJ$7,IF('Copy &amp; Paste Roster Report Here'!$M435="MT",1,0),0)</f>
        <v>0</v>
      </c>
      <c r="BK438" s="120">
        <f>IF('Copy &amp; Paste Roster Report Here'!$A435=BK$7,IF('Copy &amp; Paste Roster Report Here'!$M435="MT",1,0),0)</f>
        <v>0</v>
      </c>
      <c r="BL438" s="120">
        <f>IF('Copy &amp; Paste Roster Report Here'!$A435=BL$7,IF('Copy &amp; Paste Roster Report Here'!$M435="MT",1,0),0)</f>
        <v>0</v>
      </c>
      <c r="BM438" s="120">
        <f>IF('Copy &amp; Paste Roster Report Here'!$A435=BM$7,IF('Copy &amp; Paste Roster Report Here'!$M435="MT",1,0),0)</f>
        <v>0</v>
      </c>
      <c r="BN438" s="120">
        <f>IF('Copy &amp; Paste Roster Report Here'!$A435=BN$7,IF('Copy &amp; Paste Roster Report Here'!$M435="MT",1,0),0)</f>
        <v>0</v>
      </c>
      <c r="BO438" s="120">
        <f>IF('Copy &amp; Paste Roster Report Here'!$A435=BO$7,IF('Copy &amp; Paste Roster Report Here'!$M435="MT",1,0),0)</f>
        <v>0</v>
      </c>
      <c r="BP438" s="120">
        <f>IF('Copy &amp; Paste Roster Report Here'!$A435=BP$7,IF('Copy &amp; Paste Roster Report Here'!$M435="MT",1,0),0)</f>
        <v>0</v>
      </c>
      <c r="BQ438" s="120">
        <f>IF('Copy &amp; Paste Roster Report Here'!$A435=BQ$7,IF('Copy &amp; Paste Roster Report Here'!$M435="MT",1,0),0)</f>
        <v>0</v>
      </c>
      <c r="BR438" s="120">
        <f>IF('Copy &amp; Paste Roster Report Here'!$A435=BR$7,IF('Copy &amp; Paste Roster Report Here'!$M435="MT",1,0),0)</f>
        <v>0</v>
      </c>
      <c r="BS438" s="120">
        <f>IF('Copy &amp; Paste Roster Report Here'!$A435=BS$7,IF('Copy &amp; Paste Roster Report Here'!$M435="MT",1,0),0)</f>
        <v>0</v>
      </c>
      <c r="BT438" s="73">
        <f t="shared" si="102"/>
        <v>0</v>
      </c>
      <c r="BU438" s="121">
        <f>IF('Copy &amp; Paste Roster Report Here'!$A435=BU$7,IF('Copy &amp; Paste Roster Report Here'!$M435="fy",1,0),0)</f>
        <v>0</v>
      </c>
      <c r="BV438" s="121">
        <f>IF('Copy &amp; Paste Roster Report Here'!$A435=BV$7,IF('Copy &amp; Paste Roster Report Here'!$M435="fy",1,0),0)</f>
        <v>0</v>
      </c>
      <c r="BW438" s="121">
        <f>IF('Copy &amp; Paste Roster Report Here'!$A435=BW$7,IF('Copy &amp; Paste Roster Report Here'!$M435="fy",1,0),0)</f>
        <v>0</v>
      </c>
      <c r="BX438" s="121">
        <f>IF('Copy &amp; Paste Roster Report Here'!$A435=BX$7,IF('Copy &amp; Paste Roster Report Here'!$M435="fy",1,0),0)</f>
        <v>0</v>
      </c>
      <c r="BY438" s="121">
        <f>IF('Copy &amp; Paste Roster Report Here'!$A435=BY$7,IF('Copy &amp; Paste Roster Report Here'!$M435="fy",1,0),0)</f>
        <v>0</v>
      </c>
      <c r="BZ438" s="121">
        <f>IF('Copy &amp; Paste Roster Report Here'!$A435=BZ$7,IF('Copy &amp; Paste Roster Report Here'!$M435="fy",1,0),0)</f>
        <v>0</v>
      </c>
      <c r="CA438" s="121">
        <f>IF('Copy &amp; Paste Roster Report Here'!$A435=CA$7,IF('Copy &amp; Paste Roster Report Here'!$M435="fy",1,0),0)</f>
        <v>0</v>
      </c>
      <c r="CB438" s="121">
        <f>IF('Copy &amp; Paste Roster Report Here'!$A435=CB$7,IF('Copy &amp; Paste Roster Report Here'!$M435="fy",1,0),0)</f>
        <v>0</v>
      </c>
      <c r="CC438" s="121">
        <f>IF('Copy &amp; Paste Roster Report Here'!$A435=CC$7,IF('Copy &amp; Paste Roster Report Here'!$M435="fy",1,0),0)</f>
        <v>0</v>
      </c>
      <c r="CD438" s="121">
        <f>IF('Copy &amp; Paste Roster Report Here'!$A435=CD$7,IF('Copy &amp; Paste Roster Report Here'!$M435="fy",1,0),0)</f>
        <v>0</v>
      </c>
      <c r="CE438" s="121">
        <f>IF('Copy &amp; Paste Roster Report Here'!$A435=CE$7,IF('Copy &amp; Paste Roster Report Here'!$M435="fy",1,0),0)</f>
        <v>0</v>
      </c>
      <c r="CF438" s="73">
        <f t="shared" si="103"/>
        <v>0</v>
      </c>
      <c r="CG438" s="122">
        <f>IF('Copy &amp; Paste Roster Report Here'!$A435=CG$7,IF('Copy &amp; Paste Roster Report Here'!$M435="RH",1,0),0)</f>
        <v>0</v>
      </c>
      <c r="CH438" s="122">
        <f>IF('Copy &amp; Paste Roster Report Here'!$A435=CH$7,IF('Copy &amp; Paste Roster Report Here'!$M435="RH",1,0),0)</f>
        <v>0</v>
      </c>
      <c r="CI438" s="122">
        <f>IF('Copy &amp; Paste Roster Report Here'!$A435=CI$7,IF('Copy &amp; Paste Roster Report Here'!$M435="RH",1,0),0)</f>
        <v>0</v>
      </c>
      <c r="CJ438" s="122">
        <f>IF('Copy &amp; Paste Roster Report Here'!$A435=CJ$7,IF('Copy &amp; Paste Roster Report Here'!$M435="RH",1,0),0)</f>
        <v>0</v>
      </c>
      <c r="CK438" s="122">
        <f>IF('Copy &amp; Paste Roster Report Here'!$A435=CK$7,IF('Copy &amp; Paste Roster Report Here'!$M435="RH",1,0),0)</f>
        <v>0</v>
      </c>
      <c r="CL438" s="122">
        <f>IF('Copy &amp; Paste Roster Report Here'!$A435=CL$7,IF('Copy &amp; Paste Roster Report Here'!$M435="RH",1,0),0)</f>
        <v>0</v>
      </c>
      <c r="CM438" s="122">
        <f>IF('Copy &amp; Paste Roster Report Here'!$A435=CM$7,IF('Copy &amp; Paste Roster Report Here'!$M435="RH",1,0),0)</f>
        <v>0</v>
      </c>
      <c r="CN438" s="122">
        <f>IF('Copy &amp; Paste Roster Report Here'!$A435=CN$7,IF('Copy &amp; Paste Roster Report Here'!$M435="RH",1,0),0)</f>
        <v>0</v>
      </c>
      <c r="CO438" s="122">
        <f>IF('Copy &amp; Paste Roster Report Here'!$A435=CO$7,IF('Copy &amp; Paste Roster Report Here'!$M435="RH",1,0),0)</f>
        <v>0</v>
      </c>
      <c r="CP438" s="122">
        <f>IF('Copy &amp; Paste Roster Report Here'!$A435=CP$7,IF('Copy &amp; Paste Roster Report Here'!$M435="RH",1,0),0)</f>
        <v>0</v>
      </c>
      <c r="CQ438" s="122">
        <f>IF('Copy &amp; Paste Roster Report Here'!$A435=CQ$7,IF('Copy &amp; Paste Roster Report Here'!$M435="RH",1,0),0)</f>
        <v>0</v>
      </c>
      <c r="CR438" s="73">
        <f t="shared" si="104"/>
        <v>0</v>
      </c>
      <c r="CS438" s="123">
        <f>IF('Copy &amp; Paste Roster Report Here'!$A435=CS$7,IF('Copy &amp; Paste Roster Report Here'!$M435="QT",1,0),0)</f>
        <v>0</v>
      </c>
      <c r="CT438" s="123">
        <f>IF('Copy &amp; Paste Roster Report Here'!$A435=CT$7,IF('Copy &amp; Paste Roster Report Here'!$M435="QT",1,0),0)</f>
        <v>0</v>
      </c>
      <c r="CU438" s="123">
        <f>IF('Copy &amp; Paste Roster Report Here'!$A435=CU$7,IF('Copy &amp; Paste Roster Report Here'!$M435="QT",1,0),0)</f>
        <v>0</v>
      </c>
      <c r="CV438" s="123">
        <f>IF('Copy &amp; Paste Roster Report Here'!$A435=CV$7,IF('Copy &amp; Paste Roster Report Here'!$M435="QT",1,0),0)</f>
        <v>0</v>
      </c>
      <c r="CW438" s="123">
        <f>IF('Copy &amp; Paste Roster Report Here'!$A435=CW$7,IF('Copy &amp; Paste Roster Report Here'!$M435="QT",1,0),0)</f>
        <v>0</v>
      </c>
      <c r="CX438" s="123">
        <f>IF('Copy &amp; Paste Roster Report Here'!$A435=CX$7,IF('Copy &amp; Paste Roster Report Here'!$M435="QT",1,0),0)</f>
        <v>0</v>
      </c>
      <c r="CY438" s="123">
        <f>IF('Copy &amp; Paste Roster Report Here'!$A435=CY$7,IF('Copy &amp; Paste Roster Report Here'!$M435="QT",1,0),0)</f>
        <v>0</v>
      </c>
      <c r="CZ438" s="123">
        <f>IF('Copy &amp; Paste Roster Report Here'!$A435=CZ$7,IF('Copy &amp; Paste Roster Report Here'!$M435="QT",1,0),0)</f>
        <v>0</v>
      </c>
      <c r="DA438" s="123">
        <f>IF('Copy &amp; Paste Roster Report Here'!$A435=DA$7,IF('Copy &amp; Paste Roster Report Here'!$M435="QT",1,0),0)</f>
        <v>0</v>
      </c>
      <c r="DB438" s="123">
        <f>IF('Copy &amp; Paste Roster Report Here'!$A435=DB$7,IF('Copy &amp; Paste Roster Report Here'!$M435="QT",1,0),0)</f>
        <v>0</v>
      </c>
      <c r="DC438" s="123">
        <f>IF('Copy &amp; Paste Roster Report Here'!$A435=DC$7,IF('Copy &amp; Paste Roster Report Here'!$M435="QT",1,0),0)</f>
        <v>0</v>
      </c>
      <c r="DD438" s="73">
        <f t="shared" si="105"/>
        <v>0</v>
      </c>
      <c r="DE438" s="124">
        <f>IF('Copy &amp; Paste Roster Report Here'!$A435=DE$7,IF('Copy &amp; Paste Roster Report Here'!$M435="xxxxxxxxxxx",1,0),0)</f>
        <v>0</v>
      </c>
      <c r="DF438" s="124">
        <f>IF('Copy &amp; Paste Roster Report Here'!$A435=DF$7,IF('Copy &amp; Paste Roster Report Here'!$M435="xxxxxxxxxxx",1,0),0)</f>
        <v>0</v>
      </c>
      <c r="DG438" s="124">
        <f>IF('Copy &amp; Paste Roster Report Here'!$A435=DG$7,IF('Copy &amp; Paste Roster Report Here'!$M435="xxxxxxxxxxx",1,0),0)</f>
        <v>0</v>
      </c>
      <c r="DH438" s="124">
        <f>IF('Copy &amp; Paste Roster Report Here'!$A435=DH$7,IF('Copy &amp; Paste Roster Report Here'!$M435="xxxxxxxxxxx",1,0),0)</f>
        <v>0</v>
      </c>
      <c r="DI438" s="124">
        <f>IF('Copy &amp; Paste Roster Report Here'!$A435=DI$7,IF('Copy &amp; Paste Roster Report Here'!$M435="xxxxxxxxxxx",1,0),0)</f>
        <v>0</v>
      </c>
      <c r="DJ438" s="124">
        <f>IF('Copy &amp; Paste Roster Report Here'!$A435=DJ$7,IF('Copy &amp; Paste Roster Report Here'!$M435="xxxxxxxxxxx",1,0),0)</f>
        <v>0</v>
      </c>
      <c r="DK438" s="124">
        <f>IF('Copy &amp; Paste Roster Report Here'!$A435=DK$7,IF('Copy &amp; Paste Roster Report Here'!$M435="xxxxxxxxxxx",1,0),0)</f>
        <v>0</v>
      </c>
      <c r="DL438" s="124">
        <f>IF('Copy &amp; Paste Roster Report Here'!$A435=DL$7,IF('Copy &amp; Paste Roster Report Here'!$M435="xxxxxxxxxxx",1,0),0)</f>
        <v>0</v>
      </c>
      <c r="DM438" s="124">
        <f>IF('Copy &amp; Paste Roster Report Here'!$A435=DM$7,IF('Copy &amp; Paste Roster Report Here'!$M435="xxxxxxxxxxx",1,0),0)</f>
        <v>0</v>
      </c>
      <c r="DN438" s="124">
        <f>IF('Copy &amp; Paste Roster Report Here'!$A435=DN$7,IF('Copy &amp; Paste Roster Report Here'!$M435="xxxxxxxxxxx",1,0),0)</f>
        <v>0</v>
      </c>
      <c r="DO438" s="124">
        <f>IF('Copy &amp; Paste Roster Report Here'!$A435=DO$7,IF('Copy &amp; Paste Roster Report Here'!$M435="xxxxxxxxxxx",1,0),0)</f>
        <v>0</v>
      </c>
      <c r="DP438" s="125">
        <f t="shared" si="106"/>
        <v>0</v>
      </c>
      <c r="DQ438" s="126">
        <f t="shared" si="107"/>
        <v>0</v>
      </c>
    </row>
    <row r="439" spans="1:121" x14ac:dyDescent="0.2">
      <c r="A439" s="111">
        <f t="shared" si="93"/>
        <v>0</v>
      </c>
      <c r="B439" s="111">
        <f t="shared" si="94"/>
        <v>0</v>
      </c>
      <c r="C439" s="112">
        <f>+('Copy &amp; Paste Roster Report Here'!$P436-'Copy &amp; Paste Roster Report Here'!$O436)/30</f>
        <v>0</v>
      </c>
      <c r="D439" s="112">
        <f>+('Copy &amp; Paste Roster Report Here'!$P436-'Copy &amp; Paste Roster Report Here'!$O436)</f>
        <v>0</v>
      </c>
      <c r="E439" s="111">
        <f>'Copy &amp; Paste Roster Report Here'!N436</f>
        <v>0</v>
      </c>
      <c r="F439" s="111" t="str">
        <f t="shared" si="95"/>
        <v>N</v>
      </c>
      <c r="G439" s="111">
        <f>'Copy &amp; Paste Roster Report Here'!R436</f>
        <v>0</v>
      </c>
      <c r="H439" s="113">
        <f t="shared" si="96"/>
        <v>0</v>
      </c>
      <c r="I439" s="112">
        <f>IF(F439="N",$F$5-'Copy &amp; Paste Roster Report Here'!O436,+'Copy &amp; Paste Roster Report Here'!Q436-'Copy &amp; Paste Roster Report Here'!O436)</f>
        <v>0</v>
      </c>
      <c r="J439" s="114">
        <f t="shared" si="97"/>
        <v>0</v>
      </c>
      <c r="K439" s="114">
        <f t="shared" si="98"/>
        <v>0</v>
      </c>
      <c r="L439" s="115">
        <f>'Copy &amp; Paste Roster Report Here'!F436</f>
        <v>0</v>
      </c>
      <c r="M439" s="116">
        <f t="shared" si="99"/>
        <v>0</v>
      </c>
      <c r="N439" s="117">
        <f>IF('Copy &amp; Paste Roster Report Here'!$A436='Analytical Tests'!N$7,IF($F439="Y",+$H439*N$6,0),0)</f>
        <v>0</v>
      </c>
      <c r="O439" s="117">
        <f>IF('Copy &amp; Paste Roster Report Here'!$A436='Analytical Tests'!O$7,IF($F439="Y",+$H439*O$6,0),0)</f>
        <v>0</v>
      </c>
      <c r="P439" s="117">
        <f>IF('Copy &amp; Paste Roster Report Here'!$A436='Analytical Tests'!P$7,IF($F439="Y",+$H439*P$6,0),0)</f>
        <v>0</v>
      </c>
      <c r="Q439" s="117">
        <f>IF('Copy &amp; Paste Roster Report Here'!$A436='Analytical Tests'!Q$7,IF($F439="Y",+$H439*Q$6,0),0)</f>
        <v>0</v>
      </c>
      <c r="R439" s="117">
        <f>IF('Copy &amp; Paste Roster Report Here'!$A436='Analytical Tests'!R$7,IF($F439="Y",+$H439*R$6,0),0)</f>
        <v>0</v>
      </c>
      <c r="S439" s="117">
        <f>IF('Copy &amp; Paste Roster Report Here'!$A436='Analytical Tests'!S$7,IF($F439="Y",+$H439*S$6,0),0)</f>
        <v>0</v>
      </c>
      <c r="T439" s="117">
        <f>IF('Copy &amp; Paste Roster Report Here'!$A436='Analytical Tests'!T$7,IF($F439="Y",+$H439*T$6,0),0)</f>
        <v>0</v>
      </c>
      <c r="U439" s="117">
        <f>IF('Copy &amp; Paste Roster Report Here'!$A436='Analytical Tests'!U$7,IF($F439="Y",+$H439*U$6,0),0)</f>
        <v>0</v>
      </c>
      <c r="V439" s="117">
        <f>IF('Copy &amp; Paste Roster Report Here'!$A436='Analytical Tests'!V$7,IF($F439="Y",+$H439*V$6,0),0)</f>
        <v>0</v>
      </c>
      <c r="W439" s="117">
        <f>IF('Copy &amp; Paste Roster Report Here'!$A436='Analytical Tests'!W$7,IF($F439="Y",+$H439*W$6,0),0)</f>
        <v>0</v>
      </c>
      <c r="X439" s="117">
        <f>IF('Copy &amp; Paste Roster Report Here'!$A436='Analytical Tests'!X$7,IF($F439="Y",+$H439*X$6,0),0)</f>
        <v>0</v>
      </c>
      <c r="Y439" s="117" t="b">
        <f>IF('Copy &amp; Paste Roster Report Here'!$A436='Analytical Tests'!Y$7,IF($F439="N",IF($J439&gt;=$C439,Y$6,+($I439/$D439)*Y$6),0))</f>
        <v>0</v>
      </c>
      <c r="Z439" s="117" t="b">
        <f>IF('Copy &amp; Paste Roster Report Here'!$A436='Analytical Tests'!Z$7,IF($F439="N",IF($J439&gt;=$C439,Z$6,+($I439/$D439)*Z$6),0))</f>
        <v>0</v>
      </c>
      <c r="AA439" s="117" t="b">
        <f>IF('Copy &amp; Paste Roster Report Here'!$A436='Analytical Tests'!AA$7,IF($F439="N",IF($J439&gt;=$C439,AA$6,+($I439/$D439)*AA$6),0))</f>
        <v>0</v>
      </c>
      <c r="AB439" s="117" t="b">
        <f>IF('Copy &amp; Paste Roster Report Here'!$A436='Analytical Tests'!AB$7,IF($F439="N",IF($J439&gt;=$C439,AB$6,+($I439/$D439)*AB$6),0))</f>
        <v>0</v>
      </c>
      <c r="AC439" s="117" t="b">
        <f>IF('Copy &amp; Paste Roster Report Here'!$A436='Analytical Tests'!AC$7,IF($F439="N",IF($J439&gt;=$C439,AC$6,+($I439/$D439)*AC$6),0))</f>
        <v>0</v>
      </c>
      <c r="AD439" s="117" t="b">
        <f>IF('Copy &amp; Paste Roster Report Here'!$A436='Analytical Tests'!AD$7,IF($F439="N",IF($J439&gt;=$C439,AD$6,+($I439/$D439)*AD$6),0))</f>
        <v>0</v>
      </c>
      <c r="AE439" s="117" t="b">
        <f>IF('Copy &amp; Paste Roster Report Here'!$A436='Analytical Tests'!AE$7,IF($F439="N",IF($J439&gt;=$C439,AE$6,+($I439/$D439)*AE$6),0))</f>
        <v>0</v>
      </c>
      <c r="AF439" s="117" t="b">
        <f>IF('Copy &amp; Paste Roster Report Here'!$A436='Analytical Tests'!AF$7,IF($F439="N",IF($J439&gt;=$C439,AF$6,+($I439/$D439)*AF$6),0))</f>
        <v>0</v>
      </c>
      <c r="AG439" s="117" t="b">
        <f>IF('Copy &amp; Paste Roster Report Here'!$A436='Analytical Tests'!AG$7,IF($F439="N",IF($J439&gt;=$C439,AG$6,+($I439/$D439)*AG$6),0))</f>
        <v>0</v>
      </c>
      <c r="AH439" s="117" t="b">
        <f>IF('Copy &amp; Paste Roster Report Here'!$A436='Analytical Tests'!AH$7,IF($F439="N",IF($J439&gt;=$C439,AH$6,+($I439/$D439)*AH$6),0))</f>
        <v>0</v>
      </c>
      <c r="AI439" s="117" t="b">
        <f>IF('Copy &amp; Paste Roster Report Here'!$A436='Analytical Tests'!AI$7,IF($F439="N",IF($J439&gt;=$C439,AI$6,+($I439/$D439)*AI$6),0))</f>
        <v>0</v>
      </c>
      <c r="AJ439" s="79"/>
      <c r="AK439" s="118">
        <f>IF('Copy &amp; Paste Roster Report Here'!$A436=AK$7,IF('Copy &amp; Paste Roster Report Here'!$M436="FT",1,0),0)</f>
        <v>0</v>
      </c>
      <c r="AL439" s="118">
        <f>IF('Copy &amp; Paste Roster Report Here'!$A436=AL$7,IF('Copy &amp; Paste Roster Report Here'!$M436="FT",1,0),0)</f>
        <v>0</v>
      </c>
      <c r="AM439" s="118">
        <f>IF('Copy &amp; Paste Roster Report Here'!$A436=AM$7,IF('Copy &amp; Paste Roster Report Here'!$M436="FT",1,0),0)</f>
        <v>0</v>
      </c>
      <c r="AN439" s="118">
        <f>IF('Copy &amp; Paste Roster Report Here'!$A436=AN$7,IF('Copy &amp; Paste Roster Report Here'!$M436="FT",1,0),0)</f>
        <v>0</v>
      </c>
      <c r="AO439" s="118">
        <f>IF('Copy &amp; Paste Roster Report Here'!$A436=AO$7,IF('Copy &amp; Paste Roster Report Here'!$M436="FT",1,0),0)</f>
        <v>0</v>
      </c>
      <c r="AP439" s="118">
        <f>IF('Copy &amp; Paste Roster Report Here'!$A436=AP$7,IF('Copy &amp; Paste Roster Report Here'!$M436="FT",1,0),0)</f>
        <v>0</v>
      </c>
      <c r="AQ439" s="118">
        <f>IF('Copy &amp; Paste Roster Report Here'!$A436=AQ$7,IF('Copy &amp; Paste Roster Report Here'!$M436="FT",1,0),0)</f>
        <v>0</v>
      </c>
      <c r="AR439" s="118">
        <f>IF('Copy &amp; Paste Roster Report Here'!$A436=AR$7,IF('Copy &amp; Paste Roster Report Here'!$M436="FT",1,0),0)</f>
        <v>0</v>
      </c>
      <c r="AS439" s="118">
        <f>IF('Copy &amp; Paste Roster Report Here'!$A436=AS$7,IF('Copy &amp; Paste Roster Report Here'!$M436="FT",1,0),0)</f>
        <v>0</v>
      </c>
      <c r="AT439" s="118">
        <f>IF('Copy &amp; Paste Roster Report Here'!$A436=AT$7,IF('Copy &amp; Paste Roster Report Here'!$M436="FT",1,0),0)</f>
        <v>0</v>
      </c>
      <c r="AU439" s="118">
        <f>IF('Copy &amp; Paste Roster Report Here'!$A436=AU$7,IF('Copy &amp; Paste Roster Report Here'!$M436="FT",1,0),0)</f>
        <v>0</v>
      </c>
      <c r="AV439" s="73">
        <f t="shared" si="100"/>
        <v>0</v>
      </c>
      <c r="AW439" s="119">
        <f>IF('Copy &amp; Paste Roster Report Here'!$A436=AW$7,IF('Copy &amp; Paste Roster Report Here'!$M436="HT",1,0),0)</f>
        <v>0</v>
      </c>
      <c r="AX439" s="119">
        <f>IF('Copy &amp; Paste Roster Report Here'!$A436=AX$7,IF('Copy &amp; Paste Roster Report Here'!$M436="HT",1,0),0)</f>
        <v>0</v>
      </c>
      <c r="AY439" s="119">
        <f>IF('Copy &amp; Paste Roster Report Here'!$A436=AY$7,IF('Copy &amp; Paste Roster Report Here'!$M436="HT",1,0),0)</f>
        <v>0</v>
      </c>
      <c r="AZ439" s="119">
        <f>IF('Copy &amp; Paste Roster Report Here'!$A436=AZ$7,IF('Copy &amp; Paste Roster Report Here'!$M436="HT",1,0),0)</f>
        <v>0</v>
      </c>
      <c r="BA439" s="119">
        <f>IF('Copy &amp; Paste Roster Report Here'!$A436=BA$7,IF('Copy &amp; Paste Roster Report Here'!$M436="HT",1,0),0)</f>
        <v>0</v>
      </c>
      <c r="BB439" s="119">
        <f>IF('Copy &amp; Paste Roster Report Here'!$A436=BB$7,IF('Copy &amp; Paste Roster Report Here'!$M436="HT",1,0),0)</f>
        <v>0</v>
      </c>
      <c r="BC439" s="119">
        <f>IF('Copy &amp; Paste Roster Report Here'!$A436=BC$7,IF('Copy &amp; Paste Roster Report Here'!$M436="HT",1,0),0)</f>
        <v>0</v>
      </c>
      <c r="BD439" s="119">
        <f>IF('Copy &amp; Paste Roster Report Here'!$A436=BD$7,IF('Copy &amp; Paste Roster Report Here'!$M436="HT",1,0),0)</f>
        <v>0</v>
      </c>
      <c r="BE439" s="119">
        <f>IF('Copy &amp; Paste Roster Report Here'!$A436=BE$7,IF('Copy &amp; Paste Roster Report Here'!$M436="HT",1,0),0)</f>
        <v>0</v>
      </c>
      <c r="BF439" s="119">
        <f>IF('Copy &amp; Paste Roster Report Here'!$A436=BF$7,IF('Copy &amp; Paste Roster Report Here'!$M436="HT",1,0),0)</f>
        <v>0</v>
      </c>
      <c r="BG439" s="119">
        <f>IF('Copy &amp; Paste Roster Report Here'!$A436=BG$7,IF('Copy &amp; Paste Roster Report Here'!$M436="HT",1,0),0)</f>
        <v>0</v>
      </c>
      <c r="BH439" s="73">
        <f t="shared" si="101"/>
        <v>0</v>
      </c>
      <c r="BI439" s="120">
        <f>IF('Copy &amp; Paste Roster Report Here'!$A436=BI$7,IF('Copy &amp; Paste Roster Report Here'!$M436="MT",1,0),0)</f>
        <v>0</v>
      </c>
      <c r="BJ439" s="120">
        <f>IF('Copy &amp; Paste Roster Report Here'!$A436=BJ$7,IF('Copy &amp; Paste Roster Report Here'!$M436="MT",1,0),0)</f>
        <v>0</v>
      </c>
      <c r="BK439" s="120">
        <f>IF('Copy &amp; Paste Roster Report Here'!$A436=BK$7,IF('Copy &amp; Paste Roster Report Here'!$M436="MT",1,0),0)</f>
        <v>0</v>
      </c>
      <c r="BL439" s="120">
        <f>IF('Copy &amp; Paste Roster Report Here'!$A436=BL$7,IF('Copy &amp; Paste Roster Report Here'!$M436="MT",1,0),0)</f>
        <v>0</v>
      </c>
      <c r="BM439" s="120">
        <f>IF('Copy &amp; Paste Roster Report Here'!$A436=BM$7,IF('Copy &amp; Paste Roster Report Here'!$M436="MT",1,0),0)</f>
        <v>0</v>
      </c>
      <c r="BN439" s="120">
        <f>IF('Copy &amp; Paste Roster Report Here'!$A436=BN$7,IF('Copy &amp; Paste Roster Report Here'!$M436="MT",1,0),0)</f>
        <v>0</v>
      </c>
      <c r="BO439" s="120">
        <f>IF('Copy &amp; Paste Roster Report Here'!$A436=BO$7,IF('Copy &amp; Paste Roster Report Here'!$M436="MT",1,0),0)</f>
        <v>0</v>
      </c>
      <c r="BP439" s="120">
        <f>IF('Copy &amp; Paste Roster Report Here'!$A436=BP$7,IF('Copy &amp; Paste Roster Report Here'!$M436="MT",1,0),0)</f>
        <v>0</v>
      </c>
      <c r="BQ439" s="120">
        <f>IF('Copy &amp; Paste Roster Report Here'!$A436=BQ$7,IF('Copy &amp; Paste Roster Report Here'!$M436="MT",1,0),0)</f>
        <v>0</v>
      </c>
      <c r="BR439" s="120">
        <f>IF('Copy &amp; Paste Roster Report Here'!$A436=BR$7,IF('Copy &amp; Paste Roster Report Here'!$M436="MT",1,0),0)</f>
        <v>0</v>
      </c>
      <c r="BS439" s="120">
        <f>IF('Copy &amp; Paste Roster Report Here'!$A436=BS$7,IF('Copy &amp; Paste Roster Report Here'!$M436="MT",1,0),0)</f>
        <v>0</v>
      </c>
      <c r="BT439" s="73">
        <f t="shared" si="102"/>
        <v>0</v>
      </c>
      <c r="BU439" s="121">
        <f>IF('Copy &amp; Paste Roster Report Here'!$A436=BU$7,IF('Copy &amp; Paste Roster Report Here'!$M436="fy",1,0),0)</f>
        <v>0</v>
      </c>
      <c r="BV439" s="121">
        <f>IF('Copy &amp; Paste Roster Report Here'!$A436=BV$7,IF('Copy &amp; Paste Roster Report Here'!$M436="fy",1,0),0)</f>
        <v>0</v>
      </c>
      <c r="BW439" s="121">
        <f>IF('Copy &amp; Paste Roster Report Here'!$A436=BW$7,IF('Copy &amp; Paste Roster Report Here'!$M436="fy",1,0),0)</f>
        <v>0</v>
      </c>
      <c r="BX439" s="121">
        <f>IF('Copy &amp; Paste Roster Report Here'!$A436=BX$7,IF('Copy &amp; Paste Roster Report Here'!$M436="fy",1,0),0)</f>
        <v>0</v>
      </c>
      <c r="BY439" s="121">
        <f>IF('Copy &amp; Paste Roster Report Here'!$A436=BY$7,IF('Copy &amp; Paste Roster Report Here'!$M436="fy",1,0),0)</f>
        <v>0</v>
      </c>
      <c r="BZ439" s="121">
        <f>IF('Copy &amp; Paste Roster Report Here'!$A436=BZ$7,IF('Copy &amp; Paste Roster Report Here'!$M436="fy",1,0),0)</f>
        <v>0</v>
      </c>
      <c r="CA439" s="121">
        <f>IF('Copy &amp; Paste Roster Report Here'!$A436=CA$7,IF('Copy &amp; Paste Roster Report Here'!$M436="fy",1,0),0)</f>
        <v>0</v>
      </c>
      <c r="CB439" s="121">
        <f>IF('Copy &amp; Paste Roster Report Here'!$A436=CB$7,IF('Copy &amp; Paste Roster Report Here'!$M436="fy",1,0),0)</f>
        <v>0</v>
      </c>
      <c r="CC439" s="121">
        <f>IF('Copy &amp; Paste Roster Report Here'!$A436=CC$7,IF('Copy &amp; Paste Roster Report Here'!$M436="fy",1,0),0)</f>
        <v>0</v>
      </c>
      <c r="CD439" s="121">
        <f>IF('Copy &amp; Paste Roster Report Here'!$A436=CD$7,IF('Copy &amp; Paste Roster Report Here'!$M436="fy",1,0),0)</f>
        <v>0</v>
      </c>
      <c r="CE439" s="121">
        <f>IF('Copy &amp; Paste Roster Report Here'!$A436=CE$7,IF('Copy &amp; Paste Roster Report Here'!$M436="fy",1,0),0)</f>
        <v>0</v>
      </c>
      <c r="CF439" s="73">
        <f t="shared" si="103"/>
        <v>0</v>
      </c>
      <c r="CG439" s="122">
        <f>IF('Copy &amp; Paste Roster Report Here'!$A436=CG$7,IF('Copy &amp; Paste Roster Report Here'!$M436="RH",1,0),0)</f>
        <v>0</v>
      </c>
      <c r="CH439" s="122">
        <f>IF('Copy &amp; Paste Roster Report Here'!$A436=CH$7,IF('Copy &amp; Paste Roster Report Here'!$M436="RH",1,0),0)</f>
        <v>0</v>
      </c>
      <c r="CI439" s="122">
        <f>IF('Copy &amp; Paste Roster Report Here'!$A436=CI$7,IF('Copy &amp; Paste Roster Report Here'!$M436="RH",1,0),0)</f>
        <v>0</v>
      </c>
      <c r="CJ439" s="122">
        <f>IF('Copy &amp; Paste Roster Report Here'!$A436=CJ$7,IF('Copy &amp; Paste Roster Report Here'!$M436="RH",1,0),0)</f>
        <v>0</v>
      </c>
      <c r="CK439" s="122">
        <f>IF('Copy &amp; Paste Roster Report Here'!$A436=CK$7,IF('Copy &amp; Paste Roster Report Here'!$M436="RH",1,0),0)</f>
        <v>0</v>
      </c>
      <c r="CL439" s="122">
        <f>IF('Copy &amp; Paste Roster Report Here'!$A436=CL$7,IF('Copy &amp; Paste Roster Report Here'!$M436="RH",1,0),0)</f>
        <v>0</v>
      </c>
      <c r="CM439" s="122">
        <f>IF('Copy &amp; Paste Roster Report Here'!$A436=CM$7,IF('Copy &amp; Paste Roster Report Here'!$M436="RH",1,0),0)</f>
        <v>0</v>
      </c>
      <c r="CN439" s="122">
        <f>IF('Copy &amp; Paste Roster Report Here'!$A436=CN$7,IF('Copy &amp; Paste Roster Report Here'!$M436="RH",1,0),0)</f>
        <v>0</v>
      </c>
      <c r="CO439" s="122">
        <f>IF('Copy &amp; Paste Roster Report Here'!$A436=CO$7,IF('Copy &amp; Paste Roster Report Here'!$M436="RH",1,0),0)</f>
        <v>0</v>
      </c>
      <c r="CP439" s="122">
        <f>IF('Copy &amp; Paste Roster Report Here'!$A436=CP$7,IF('Copy &amp; Paste Roster Report Here'!$M436="RH",1,0),0)</f>
        <v>0</v>
      </c>
      <c r="CQ439" s="122">
        <f>IF('Copy &amp; Paste Roster Report Here'!$A436=CQ$7,IF('Copy &amp; Paste Roster Report Here'!$M436="RH",1,0),0)</f>
        <v>0</v>
      </c>
      <c r="CR439" s="73">
        <f t="shared" si="104"/>
        <v>0</v>
      </c>
      <c r="CS439" s="123">
        <f>IF('Copy &amp; Paste Roster Report Here'!$A436=CS$7,IF('Copy &amp; Paste Roster Report Here'!$M436="QT",1,0),0)</f>
        <v>0</v>
      </c>
      <c r="CT439" s="123">
        <f>IF('Copy &amp; Paste Roster Report Here'!$A436=CT$7,IF('Copy &amp; Paste Roster Report Here'!$M436="QT",1,0),0)</f>
        <v>0</v>
      </c>
      <c r="CU439" s="123">
        <f>IF('Copy &amp; Paste Roster Report Here'!$A436=CU$7,IF('Copy &amp; Paste Roster Report Here'!$M436="QT",1,0),0)</f>
        <v>0</v>
      </c>
      <c r="CV439" s="123">
        <f>IF('Copy &amp; Paste Roster Report Here'!$A436=CV$7,IF('Copy &amp; Paste Roster Report Here'!$M436="QT",1,0),0)</f>
        <v>0</v>
      </c>
      <c r="CW439" s="123">
        <f>IF('Copy &amp; Paste Roster Report Here'!$A436=CW$7,IF('Copy &amp; Paste Roster Report Here'!$M436="QT",1,0),0)</f>
        <v>0</v>
      </c>
      <c r="CX439" s="123">
        <f>IF('Copy &amp; Paste Roster Report Here'!$A436=CX$7,IF('Copy &amp; Paste Roster Report Here'!$M436="QT",1,0),0)</f>
        <v>0</v>
      </c>
      <c r="CY439" s="123">
        <f>IF('Copy &amp; Paste Roster Report Here'!$A436=CY$7,IF('Copy &amp; Paste Roster Report Here'!$M436="QT",1,0),0)</f>
        <v>0</v>
      </c>
      <c r="CZ439" s="123">
        <f>IF('Copy &amp; Paste Roster Report Here'!$A436=CZ$7,IF('Copy &amp; Paste Roster Report Here'!$M436="QT",1,0),0)</f>
        <v>0</v>
      </c>
      <c r="DA439" s="123">
        <f>IF('Copy &amp; Paste Roster Report Here'!$A436=DA$7,IF('Copy &amp; Paste Roster Report Here'!$M436="QT",1,0),0)</f>
        <v>0</v>
      </c>
      <c r="DB439" s="123">
        <f>IF('Copy &amp; Paste Roster Report Here'!$A436=DB$7,IF('Copy &amp; Paste Roster Report Here'!$M436="QT",1,0),0)</f>
        <v>0</v>
      </c>
      <c r="DC439" s="123">
        <f>IF('Copy &amp; Paste Roster Report Here'!$A436=DC$7,IF('Copy &amp; Paste Roster Report Here'!$M436="QT",1,0),0)</f>
        <v>0</v>
      </c>
      <c r="DD439" s="73">
        <f t="shared" si="105"/>
        <v>0</v>
      </c>
      <c r="DE439" s="124">
        <f>IF('Copy &amp; Paste Roster Report Here'!$A436=DE$7,IF('Copy &amp; Paste Roster Report Here'!$M436="xxxxxxxxxxx",1,0),0)</f>
        <v>0</v>
      </c>
      <c r="DF439" s="124">
        <f>IF('Copy &amp; Paste Roster Report Here'!$A436=DF$7,IF('Copy &amp; Paste Roster Report Here'!$M436="xxxxxxxxxxx",1,0),0)</f>
        <v>0</v>
      </c>
      <c r="DG439" s="124">
        <f>IF('Copy &amp; Paste Roster Report Here'!$A436=DG$7,IF('Copy &amp; Paste Roster Report Here'!$M436="xxxxxxxxxxx",1,0),0)</f>
        <v>0</v>
      </c>
      <c r="DH439" s="124">
        <f>IF('Copy &amp; Paste Roster Report Here'!$A436=DH$7,IF('Copy &amp; Paste Roster Report Here'!$M436="xxxxxxxxxxx",1,0),0)</f>
        <v>0</v>
      </c>
      <c r="DI439" s="124">
        <f>IF('Copy &amp; Paste Roster Report Here'!$A436=DI$7,IF('Copy &amp; Paste Roster Report Here'!$M436="xxxxxxxxxxx",1,0),0)</f>
        <v>0</v>
      </c>
      <c r="DJ439" s="124">
        <f>IF('Copy &amp; Paste Roster Report Here'!$A436=DJ$7,IF('Copy &amp; Paste Roster Report Here'!$M436="xxxxxxxxxxx",1,0),0)</f>
        <v>0</v>
      </c>
      <c r="DK439" s="124">
        <f>IF('Copy &amp; Paste Roster Report Here'!$A436=DK$7,IF('Copy &amp; Paste Roster Report Here'!$M436="xxxxxxxxxxx",1,0),0)</f>
        <v>0</v>
      </c>
      <c r="DL439" s="124">
        <f>IF('Copy &amp; Paste Roster Report Here'!$A436=DL$7,IF('Copy &amp; Paste Roster Report Here'!$M436="xxxxxxxxxxx",1,0),0)</f>
        <v>0</v>
      </c>
      <c r="DM439" s="124">
        <f>IF('Copy &amp; Paste Roster Report Here'!$A436=DM$7,IF('Copy &amp; Paste Roster Report Here'!$M436="xxxxxxxxxxx",1,0),0)</f>
        <v>0</v>
      </c>
      <c r="DN439" s="124">
        <f>IF('Copy &amp; Paste Roster Report Here'!$A436=DN$7,IF('Copy &amp; Paste Roster Report Here'!$M436="xxxxxxxxxxx",1,0),0)</f>
        <v>0</v>
      </c>
      <c r="DO439" s="124">
        <f>IF('Copy &amp; Paste Roster Report Here'!$A436=DO$7,IF('Copy &amp; Paste Roster Report Here'!$M436="xxxxxxxxxxx",1,0),0)</f>
        <v>0</v>
      </c>
      <c r="DP439" s="125">
        <f t="shared" si="106"/>
        <v>0</v>
      </c>
      <c r="DQ439" s="126">
        <f t="shared" si="107"/>
        <v>0</v>
      </c>
    </row>
    <row r="440" spans="1:121" x14ac:dyDescent="0.2">
      <c r="A440" s="111">
        <f t="shared" si="93"/>
        <v>0</v>
      </c>
      <c r="B440" s="111">
        <f t="shared" si="94"/>
        <v>0</v>
      </c>
      <c r="C440" s="112">
        <f>+('Copy &amp; Paste Roster Report Here'!$P437-'Copy &amp; Paste Roster Report Here'!$O437)/30</f>
        <v>0</v>
      </c>
      <c r="D440" s="112">
        <f>+('Copy &amp; Paste Roster Report Here'!$P437-'Copy &amp; Paste Roster Report Here'!$O437)</f>
        <v>0</v>
      </c>
      <c r="E440" s="111">
        <f>'Copy &amp; Paste Roster Report Here'!N437</f>
        <v>0</v>
      </c>
      <c r="F440" s="111" t="str">
        <f t="shared" si="95"/>
        <v>N</v>
      </c>
      <c r="G440" s="111">
        <f>'Copy &amp; Paste Roster Report Here'!R437</f>
        <v>0</v>
      </c>
      <c r="H440" s="113">
        <f t="shared" si="96"/>
        <v>0</v>
      </c>
      <c r="I440" s="112">
        <f>IF(F440="N",$F$5-'Copy &amp; Paste Roster Report Here'!O437,+'Copy &amp; Paste Roster Report Here'!Q437-'Copy &amp; Paste Roster Report Here'!O437)</f>
        <v>0</v>
      </c>
      <c r="J440" s="114">
        <f t="shared" si="97"/>
        <v>0</v>
      </c>
      <c r="K440" s="114">
        <f t="shared" si="98"/>
        <v>0</v>
      </c>
      <c r="L440" s="115">
        <f>'Copy &amp; Paste Roster Report Here'!F437</f>
        <v>0</v>
      </c>
      <c r="M440" s="116">
        <f t="shared" si="99"/>
        <v>0</v>
      </c>
      <c r="N440" s="117">
        <f>IF('Copy &amp; Paste Roster Report Here'!$A437='Analytical Tests'!N$7,IF($F440="Y",+$H440*N$6,0),0)</f>
        <v>0</v>
      </c>
      <c r="O440" s="117">
        <f>IF('Copy &amp; Paste Roster Report Here'!$A437='Analytical Tests'!O$7,IF($F440="Y",+$H440*O$6,0),0)</f>
        <v>0</v>
      </c>
      <c r="P440" s="117">
        <f>IF('Copy &amp; Paste Roster Report Here'!$A437='Analytical Tests'!P$7,IF($F440="Y",+$H440*P$6,0),0)</f>
        <v>0</v>
      </c>
      <c r="Q440" s="117">
        <f>IF('Copy &amp; Paste Roster Report Here'!$A437='Analytical Tests'!Q$7,IF($F440="Y",+$H440*Q$6,0),0)</f>
        <v>0</v>
      </c>
      <c r="R440" s="117">
        <f>IF('Copy &amp; Paste Roster Report Here'!$A437='Analytical Tests'!R$7,IF($F440="Y",+$H440*R$6,0),0)</f>
        <v>0</v>
      </c>
      <c r="S440" s="117">
        <f>IF('Copy &amp; Paste Roster Report Here'!$A437='Analytical Tests'!S$7,IF($F440="Y",+$H440*S$6,0),0)</f>
        <v>0</v>
      </c>
      <c r="T440" s="117">
        <f>IF('Copy &amp; Paste Roster Report Here'!$A437='Analytical Tests'!T$7,IF($F440="Y",+$H440*T$6,0),0)</f>
        <v>0</v>
      </c>
      <c r="U440" s="117">
        <f>IF('Copy &amp; Paste Roster Report Here'!$A437='Analytical Tests'!U$7,IF($F440="Y",+$H440*U$6,0),0)</f>
        <v>0</v>
      </c>
      <c r="V440" s="117">
        <f>IF('Copy &amp; Paste Roster Report Here'!$A437='Analytical Tests'!V$7,IF($F440="Y",+$H440*V$6,0),0)</f>
        <v>0</v>
      </c>
      <c r="W440" s="117">
        <f>IF('Copy &amp; Paste Roster Report Here'!$A437='Analytical Tests'!W$7,IF($F440="Y",+$H440*W$6,0),0)</f>
        <v>0</v>
      </c>
      <c r="X440" s="117">
        <f>IF('Copy &amp; Paste Roster Report Here'!$A437='Analytical Tests'!X$7,IF($F440="Y",+$H440*X$6,0),0)</f>
        <v>0</v>
      </c>
      <c r="Y440" s="117" t="b">
        <f>IF('Copy &amp; Paste Roster Report Here'!$A437='Analytical Tests'!Y$7,IF($F440="N",IF($J440&gt;=$C440,Y$6,+($I440/$D440)*Y$6),0))</f>
        <v>0</v>
      </c>
      <c r="Z440" s="117" t="b">
        <f>IF('Copy &amp; Paste Roster Report Here'!$A437='Analytical Tests'!Z$7,IF($F440="N",IF($J440&gt;=$C440,Z$6,+($I440/$D440)*Z$6),0))</f>
        <v>0</v>
      </c>
      <c r="AA440" s="117" t="b">
        <f>IF('Copy &amp; Paste Roster Report Here'!$A437='Analytical Tests'!AA$7,IF($F440="N",IF($J440&gt;=$C440,AA$6,+($I440/$D440)*AA$6),0))</f>
        <v>0</v>
      </c>
      <c r="AB440" s="117" t="b">
        <f>IF('Copy &amp; Paste Roster Report Here'!$A437='Analytical Tests'!AB$7,IF($F440="N",IF($J440&gt;=$C440,AB$6,+($I440/$D440)*AB$6),0))</f>
        <v>0</v>
      </c>
      <c r="AC440" s="117" t="b">
        <f>IF('Copy &amp; Paste Roster Report Here'!$A437='Analytical Tests'!AC$7,IF($F440="N",IF($J440&gt;=$C440,AC$6,+($I440/$D440)*AC$6),0))</f>
        <v>0</v>
      </c>
      <c r="AD440" s="117" t="b">
        <f>IF('Copy &amp; Paste Roster Report Here'!$A437='Analytical Tests'!AD$7,IF($F440="N",IF($J440&gt;=$C440,AD$6,+($I440/$D440)*AD$6),0))</f>
        <v>0</v>
      </c>
      <c r="AE440" s="117" t="b">
        <f>IF('Copy &amp; Paste Roster Report Here'!$A437='Analytical Tests'!AE$7,IF($F440="N",IF($J440&gt;=$C440,AE$6,+($I440/$D440)*AE$6),0))</f>
        <v>0</v>
      </c>
      <c r="AF440" s="117" t="b">
        <f>IF('Copy &amp; Paste Roster Report Here'!$A437='Analytical Tests'!AF$7,IF($F440="N",IF($J440&gt;=$C440,AF$6,+($I440/$D440)*AF$6),0))</f>
        <v>0</v>
      </c>
      <c r="AG440" s="117" t="b">
        <f>IF('Copy &amp; Paste Roster Report Here'!$A437='Analytical Tests'!AG$7,IF($F440="N",IF($J440&gt;=$C440,AG$6,+($I440/$D440)*AG$6),0))</f>
        <v>0</v>
      </c>
      <c r="AH440" s="117" t="b">
        <f>IF('Copy &amp; Paste Roster Report Here'!$A437='Analytical Tests'!AH$7,IF($F440="N",IF($J440&gt;=$C440,AH$6,+($I440/$D440)*AH$6),0))</f>
        <v>0</v>
      </c>
      <c r="AI440" s="117" t="b">
        <f>IF('Copy &amp; Paste Roster Report Here'!$A437='Analytical Tests'!AI$7,IF($F440="N",IF($J440&gt;=$C440,AI$6,+($I440/$D440)*AI$6),0))</f>
        <v>0</v>
      </c>
      <c r="AJ440" s="79"/>
      <c r="AK440" s="118">
        <f>IF('Copy &amp; Paste Roster Report Here'!$A437=AK$7,IF('Copy &amp; Paste Roster Report Here'!$M437="FT",1,0),0)</f>
        <v>0</v>
      </c>
      <c r="AL440" s="118">
        <f>IF('Copy &amp; Paste Roster Report Here'!$A437=AL$7,IF('Copy &amp; Paste Roster Report Here'!$M437="FT",1,0),0)</f>
        <v>0</v>
      </c>
      <c r="AM440" s="118">
        <f>IF('Copy &amp; Paste Roster Report Here'!$A437=AM$7,IF('Copy &amp; Paste Roster Report Here'!$M437="FT",1,0),0)</f>
        <v>0</v>
      </c>
      <c r="AN440" s="118">
        <f>IF('Copy &amp; Paste Roster Report Here'!$A437=AN$7,IF('Copy &amp; Paste Roster Report Here'!$M437="FT",1,0),0)</f>
        <v>0</v>
      </c>
      <c r="AO440" s="118">
        <f>IF('Copy &amp; Paste Roster Report Here'!$A437=AO$7,IF('Copy &amp; Paste Roster Report Here'!$M437="FT",1,0),0)</f>
        <v>0</v>
      </c>
      <c r="AP440" s="118">
        <f>IF('Copy &amp; Paste Roster Report Here'!$A437=AP$7,IF('Copy &amp; Paste Roster Report Here'!$M437="FT",1,0),0)</f>
        <v>0</v>
      </c>
      <c r="AQ440" s="118">
        <f>IF('Copy &amp; Paste Roster Report Here'!$A437=AQ$7,IF('Copy &amp; Paste Roster Report Here'!$M437="FT",1,0),0)</f>
        <v>0</v>
      </c>
      <c r="AR440" s="118">
        <f>IF('Copy &amp; Paste Roster Report Here'!$A437=AR$7,IF('Copy &amp; Paste Roster Report Here'!$M437="FT",1,0),0)</f>
        <v>0</v>
      </c>
      <c r="AS440" s="118">
        <f>IF('Copy &amp; Paste Roster Report Here'!$A437=AS$7,IF('Copy &amp; Paste Roster Report Here'!$M437="FT",1,0),0)</f>
        <v>0</v>
      </c>
      <c r="AT440" s="118">
        <f>IF('Copy &amp; Paste Roster Report Here'!$A437=AT$7,IF('Copy &amp; Paste Roster Report Here'!$M437="FT",1,0),0)</f>
        <v>0</v>
      </c>
      <c r="AU440" s="118">
        <f>IF('Copy &amp; Paste Roster Report Here'!$A437=AU$7,IF('Copy &amp; Paste Roster Report Here'!$M437="FT",1,0),0)</f>
        <v>0</v>
      </c>
      <c r="AV440" s="73">
        <f t="shared" si="100"/>
        <v>0</v>
      </c>
      <c r="AW440" s="119">
        <f>IF('Copy &amp; Paste Roster Report Here'!$A437=AW$7,IF('Copy &amp; Paste Roster Report Here'!$M437="HT",1,0),0)</f>
        <v>0</v>
      </c>
      <c r="AX440" s="119">
        <f>IF('Copy &amp; Paste Roster Report Here'!$A437=AX$7,IF('Copy &amp; Paste Roster Report Here'!$M437="HT",1,0),0)</f>
        <v>0</v>
      </c>
      <c r="AY440" s="119">
        <f>IF('Copy &amp; Paste Roster Report Here'!$A437=AY$7,IF('Copy &amp; Paste Roster Report Here'!$M437="HT",1,0),0)</f>
        <v>0</v>
      </c>
      <c r="AZ440" s="119">
        <f>IF('Copy &amp; Paste Roster Report Here'!$A437=AZ$7,IF('Copy &amp; Paste Roster Report Here'!$M437="HT",1,0),0)</f>
        <v>0</v>
      </c>
      <c r="BA440" s="119">
        <f>IF('Copy &amp; Paste Roster Report Here'!$A437=BA$7,IF('Copy &amp; Paste Roster Report Here'!$M437="HT",1,0),0)</f>
        <v>0</v>
      </c>
      <c r="BB440" s="119">
        <f>IF('Copy &amp; Paste Roster Report Here'!$A437=BB$7,IF('Copy &amp; Paste Roster Report Here'!$M437="HT",1,0),0)</f>
        <v>0</v>
      </c>
      <c r="BC440" s="119">
        <f>IF('Copy &amp; Paste Roster Report Here'!$A437=BC$7,IF('Copy &amp; Paste Roster Report Here'!$M437="HT",1,0),0)</f>
        <v>0</v>
      </c>
      <c r="BD440" s="119">
        <f>IF('Copy &amp; Paste Roster Report Here'!$A437=BD$7,IF('Copy &amp; Paste Roster Report Here'!$M437="HT",1,0),0)</f>
        <v>0</v>
      </c>
      <c r="BE440" s="119">
        <f>IF('Copy &amp; Paste Roster Report Here'!$A437=BE$7,IF('Copy &amp; Paste Roster Report Here'!$M437="HT",1,0),0)</f>
        <v>0</v>
      </c>
      <c r="BF440" s="119">
        <f>IF('Copy &amp; Paste Roster Report Here'!$A437=BF$7,IF('Copy &amp; Paste Roster Report Here'!$M437="HT",1,0),0)</f>
        <v>0</v>
      </c>
      <c r="BG440" s="119">
        <f>IF('Copy &amp; Paste Roster Report Here'!$A437=BG$7,IF('Copy &amp; Paste Roster Report Here'!$M437="HT",1,0),0)</f>
        <v>0</v>
      </c>
      <c r="BH440" s="73">
        <f t="shared" si="101"/>
        <v>0</v>
      </c>
      <c r="BI440" s="120">
        <f>IF('Copy &amp; Paste Roster Report Here'!$A437=BI$7,IF('Copy &amp; Paste Roster Report Here'!$M437="MT",1,0),0)</f>
        <v>0</v>
      </c>
      <c r="BJ440" s="120">
        <f>IF('Copy &amp; Paste Roster Report Here'!$A437=BJ$7,IF('Copy &amp; Paste Roster Report Here'!$M437="MT",1,0),0)</f>
        <v>0</v>
      </c>
      <c r="BK440" s="120">
        <f>IF('Copy &amp; Paste Roster Report Here'!$A437=BK$7,IF('Copy &amp; Paste Roster Report Here'!$M437="MT",1,0),0)</f>
        <v>0</v>
      </c>
      <c r="BL440" s="120">
        <f>IF('Copy &amp; Paste Roster Report Here'!$A437=BL$7,IF('Copy &amp; Paste Roster Report Here'!$M437="MT",1,0),0)</f>
        <v>0</v>
      </c>
      <c r="BM440" s="120">
        <f>IF('Copy &amp; Paste Roster Report Here'!$A437=BM$7,IF('Copy &amp; Paste Roster Report Here'!$M437="MT",1,0),0)</f>
        <v>0</v>
      </c>
      <c r="BN440" s="120">
        <f>IF('Copy &amp; Paste Roster Report Here'!$A437=BN$7,IF('Copy &amp; Paste Roster Report Here'!$M437="MT",1,0),0)</f>
        <v>0</v>
      </c>
      <c r="BO440" s="120">
        <f>IF('Copy &amp; Paste Roster Report Here'!$A437=BO$7,IF('Copy &amp; Paste Roster Report Here'!$M437="MT",1,0),0)</f>
        <v>0</v>
      </c>
      <c r="BP440" s="120">
        <f>IF('Copy &amp; Paste Roster Report Here'!$A437=BP$7,IF('Copy &amp; Paste Roster Report Here'!$M437="MT",1,0),0)</f>
        <v>0</v>
      </c>
      <c r="BQ440" s="120">
        <f>IF('Copy &amp; Paste Roster Report Here'!$A437=BQ$7,IF('Copy &amp; Paste Roster Report Here'!$M437="MT",1,0),0)</f>
        <v>0</v>
      </c>
      <c r="BR440" s="120">
        <f>IF('Copy &amp; Paste Roster Report Here'!$A437=BR$7,IF('Copy &amp; Paste Roster Report Here'!$M437="MT",1,0),0)</f>
        <v>0</v>
      </c>
      <c r="BS440" s="120">
        <f>IF('Copy &amp; Paste Roster Report Here'!$A437=BS$7,IF('Copy &amp; Paste Roster Report Here'!$M437="MT",1,0),0)</f>
        <v>0</v>
      </c>
      <c r="BT440" s="73">
        <f t="shared" si="102"/>
        <v>0</v>
      </c>
      <c r="BU440" s="121">
        <f>IF('Copy &amp; Paste Roster Report Here'!$A437=BU$7,IF('Copy &amp; Paste Roster Report Here'!$M437="fy",1,0),0)</f>
        <v>0</v>
      </c>
      <c r="BV440" s="121">
        <f>IF('Copy &amp; Paste Roster Report Here'!$A437=BV$7,IF('Copy &amp; Paste Roster Report Here'!$M437="fy",1,0),0)</f>
        <v>0</v>
      </c>
      <c r="BW440" s="121">
        <f>IF('Copy &amp; Paste Roster Report Here'!$A437=BW$7,IF('Copy &amp; Paste Roster Report Here'!$M437="fy",1,0),0)</f>
        <v>0</v>
      </c>
      <c r="BX440" s="121">
        <f>IF('Copy &amp; Paste Roster Report Here'!$A437=BX$7,IF('Copy &amp; Paste Roster Report Here'!$M437="fy",1,0),0)</f>
        <v>0</v>
      </c>
      <c r="BY440" s="121">
        <f>IF('Copy &amp; Paste Roster Report Here'!$A437=BY$7,IF('Copy &amp; Paste Roster Report Here'!$M437="fy",1,0),0)</f>
        <v>0</v>
      </c>
      <c r="BZ440" s="121">
        <f>IF('Copy &amp; Paste Roster Report Here'!$A437=BZ$7,IF('Copy &amp; Paste Roster Report Here'!$M437="fy",1,0),0)</f>
        <v>0</v>
      </c>
      <c r="CA440" s="121">
        <f>IF('Copy &amp; Paste Roster Report Here'!$A437=CA$7,IF('Copy &amp; Paste Roster Report Here'!$M437="fy",1,0),0)</f>
        <v>0</v>
      </c>
      <c r="CB440" s="121">
        <f>IF('Copy &amp; Paste Roster Report Here'!$A437=CB$7,IF('Copy &amp; Paste Roster Report Here'!$M437="fy",1,0),0)</f>
        <v>0</v>
      </c>
      <c r="CC440" s="121">
        <f>IF('Copy &amp; Paste Roster Report Here'!$A437=CC$7,IF('Copy &amp; Paste Roster Report Here'!$M437="fy",1,0),0)</f>
        <v>0</v>
      </c>
      <c r="CD440" s="121">
        <f>IF('Copy &amp; Paste Roster Report Here'!$A437=CD$7,IF('Copy &amp; Paste Roster Report Here'!$M437="fy",1,0),0)</f>
        <v>0</v>
      </c>
      <c r="CE440" s="121">
        <f>IF('Copy &amp; Paste Roster Report Here'!$A437=CE$7,IF('Copy &amp; Paste Roster Report Here'!$M437="fy",1,0),0)</f>
        <v>0</v>
      </c>
      <c r="CF440" s="73">
        <f t="shared" si="103"/>
        <v>0</v>
      </c>
      <c r="CG440" s="122">
        <f>IF('Copy &amp; Paste Roster Report Here'!$A437=CG$7,IF('Copy &amp; Paste Roster Report Here'!$M437="RH",1,0),0)</f>
        <v>0</v>
      </c>
      <c r="CH440" s="122">
        <f>IF('Copy &amp; Paste Roster Report Here'!$A437=CH$7,IF('Copy &amp; Paste Roster Report Here'!$M437="RH",1,0),0)</f>
        <v>0</v>
      </c>
      <c r="CI440" s="122">
        <f>IF('Copy &amp; Paste Roster Report Here'!$A437=CI$7,IF('Copy &amp; Paste Roster Report Here'!$M437="RH",1,0),0)</f>
        <v>0</v>
      </c>
      <c r="CJ440" s="122">
        <f>IF('Copy &amp; Paste Roster Report Here'!$A437=CJ$7,IF('Copy &amp; Paste Roster Report Here'!$M437="RH",1,0),0)</f>
        <v>0</v>
      </c>
      <c r="CK440" s="122">
        <f>IF('Copy &amp; Paste Roster Report Here'!$A437=CK$7,IF('Copy &amp; Paste Roster Report Here'!$M437="RH",1,0),0)</f>
        <v>0</v>
      </c>
      <c r="CL440" s="122">
        <f>IF('Copy &amp; Paste Roster Report Here'!$A437=CL$7,IF('Copy &amp; Paste Roster Report Here'!$M437="RH",1,0),0)</f>
        <v>0</v>
      </c>
      <c r="CM440" s="122">
        <f>IF('Copy &amp; Paste Roster Report Here'!$A437=CM$7,IF('Copy &amp; Paste Roster Report Here'!$M437="RH",1,0),0)</f>
        <v>0</v>
      </c>
      <c r="CN440" s="122">
        <f>IF('Copy &amp; Paste Roster Report Here'!$A437=CN$7,IF('Copy &amp; Paste Roster Report Here'!$M437="RH",1,0),0)</f>
        <v>0</v>
      </c>
      <c r="CO440" s="122">
        <f>IF('Copy &amp; Paste Roster Report Here'!$A437=CO$7,IF('Copy &amp; Paste Roster Report Here'!$M437="RH",1,0),0)</f>
        <v>0</v>
      </c>
      <c r="CP440" s="122">
        <f>IF('Copy &amp; Paste Roster Report Here'!$A437=CP$7,IF('Copy &amp; Paste Roster Report Here'!$M437="RH",1,0),0)</f>
        <v>0</v>
      </c>
      <c r="CQ440" s="122">
        <f>IF('Copy &amp; Paste Roster Report Here'!$A437=CQ$7,IF('Copy &amp; Paste Roster Report Here'!$M437="RH",1,0),0)</f>
        <v>0</v>
      </c>
      <c r="CR440" s="73">
        <f t="shared" si="104"/>
        <v>0</v>
      </c>
      <c r="CS440" s="123">
        <f>IF('Copy &amp; Paste Roster Report Here'!$A437=CS$7,IF('Copy &amp; Paste Roster Report Here'!$M437="QT",1,0),0)</f>
        <v>0</v>
      </c>
      <c r="CT440" s="123">
        <f>IF('Copy &amp; Paste Roster Report Here'!$A437=CT$7,IF('Copy &amp; Paste Roster Report Here'!$M437="QT",1,0),0)</f>
        <v>0</v>
      </c>
      <c r="CU440" s="123">
        <f>IF('Copy &amp; Paste Roster Report Here'!$A437=CU$7,IF('Copy &amp; Paste Roster Report Here'!$M437="QT",1,0),0)</f>
        <v>0</v>
      </c>
      <c r="CV440" s="123">
        <f>IF('Copy &amp; Paste Roster Report Here'!$A437=CV$7,IF('Copy &amp; Paste Roster Report Here'!$M437="QT",1,0),0)</f>
        <v>0</v>
      </c>
      <c r="CW440" s="123">
        <f>IF('Copy &amp; Paste Roster Report Here'!$A437=CW$7,IF('Copy &amp; Paste Roster Report Here'!$M437="QT",1,0),0)</f>
        <v>0</v>
      </c>
      <c r="CX440" s="123">
        <f>IF('Copy &amp; Paste Roster Report Here'!$A437=CX$7,IF('Copy &amp; Paste Roster Report Here'!$M437="QT",1,0),0)</f>
        <v>0</v>
      </c>
      <c r="CY440" s="123">
        <f>IF('Copy &amp; Paste Roster Report Here'!$A437=CY$7,IF('Copy &amp; Paste Roster Report Here'!$M437="QT",1,0),0)</f>
        <v>0</v>
      </c>
      <c r="CZ440" s="123">
        <f>IF('Copy &amp; Paste Roster Report Here'!$A437=CZ$7,IF('Copy &amp; Paste Roster Report Here'!$M437="QT",1,0),0)</f>
        <v>0</v>
      </c>
      <c r="DA440" s="123">
        <f>IF('Copy &amp; Paste Roster Report Here'!$A437=DA$7,IF('Copy &amp; Paste Roster Report Here'!$M437="QT",1,0),0)</f>
        <v>0</v>
      </c>
      <c r="DB440" s="123">
        <f>IF('Copy &amp; Paste Roster Report Here'!$A437=DB$7,IF('Copy &amp; Paste Roster Report Here'!$M437="QT",1,0),0)</f>
        <v>0</v>
      </c>
      <c r="DC440" s="123">
        <f>IF('Copy &amp; Paste Roster Report Here'!$A437=DC$7,IF('Copy &amp; Paste Roster Report Here'!$M437="QT",1,0),0)</f>
        <v>0</v>
      </c>
      <c r="DD440" s="73">
        <f t="shared" si="105"/>
        <v>0</v>
      </c>
      <c r="DE440" s="124">
        <f>IF('Copy &amp; Paste Roster Report Here'!$A437=DE$7,IF('Copy &amp; Paste Roster Report Here'!$M437="xxxxxxxxxxx",1,0),0)</f>
        <v>0</v>
      </c>
      <c r="DF440" s="124">
        <f>IF('Copy &amp; Paste Roster Report Here'!$A437=DF$7,IF('Copy &amp; Paste Roster Report Here'!$M437="xxxxxxxxxxx",1,0),0)</f>
        <v>0</v>
      </c>
      <c r="DG440" s="124">
        <f>IF('Copy &amp; Paste Roster Report Here'!$A437=DG$7,IF('Copy &amp; Paste Roster Report Here'!$M437="xxxxxxxxxxx",1,0),0)</f>
        <v>0</v>
      </c>
      <c r="DH440" s="124">
        <f>IF('Copy &amp; Paste Roster Report Here'!$A437=DH$7,IF('Copy &amp; Paste Roster Report Here'!$M437="xxxxxxxxxxx",1,0),0)</f>
        <v>0</v>
      </c>
      <c r="DI440" s="124">
        <f>IF('Copy &amp; Paste Roster Report Here'!$A437=DI$7,IF('Copy &amp; Paste Roster Report Here'!$M437="xxxxxxxxxxx",1,0),0)</f>
        <v>0</v>
      </c>
      <c r="DJ440" s="124">
        <f>IF('Copy &amp; Paste Roster Report Here'!$A437=DJ$7,IF('Copy &amp; Paste Roster Report Here'!$M437="xxxxxxxxxxx",1,0),0)</f>
        <v>0</v>
      </c>
      <c r="DK440" s="124">
        <f>IF('Copy &amp; Paste Roster Report Here'!$A437=DK$7,IF('Copy &amp; Paste Roster Report Here'!$M437="xxxxxxxxxxx",1,0),0)</f>
        <v>0</v>
      </c>
      <c r="DL440" s="124">
        <f>IF('Copy &amp; Paste Roster Report Here'!$A437=DL$7,IF('Copy &amp; Paste Roster Report Here'!$M437="xxxxxxxxxxx",1,0),0)</f>
        <v>0</v>
      </c>
      <c r="DM440" s="124">
        <f>IF('Copy &amp; Paste Roster Report Here'!$A437=DM$7,IF('Copy &amp; Paste Roster Report Here'!$M437="xxxxxxxxxxx",1,0),0)</f>
        <v>0</v>
      </c>
      <c r="DN440" s="124">
        <f>IF('Copy &amp; Paste Roster Report Here'!$A437=DN$7,IF('Copy &amp; Paste Roster Report Here'!$M437="xxxxxxxxxxx",1,0),0)</f>
        <v>0</v>
      </c>
      <c r="DO440" s="124">
        <f>IF('Copy &amp; Paste Roster Report Here'!$A437=DO$7,IF('Copy &amp; Paste Roster Report Here'!$M437="xxxxxxxxxxx",1,0),0)</f>
        <v>0</v>
      </c>
      <c r="DP440" s="125">
        <f t="shared" si="106"/>
        <v>0</v>
      </c>
      <c r="DQ440" s="126">
        <f t="shared" si="107"/>
        <v>0</v>
      </c>
    </row>
    <row r="441" spans="1:121" x14ac:dyDescent="0.2">
      <c r="A441" s="111">
        <f t="shared" si="93"/>
        <v>0</v>
      </c>
      <c r="B441" s="111">
        <f t="shared" si="94"/>
        <v>0</v>
      </c>
      <c r="C441" s="112">
        <f>+('Copy &amp; Paste Roster Report Here'!$P438-'Copy &amp; Paste Roster Report Here'!$O438)/30</f>
        <v>0</v>
      </c>
      <c r="D441" s="112">
        <f>+('Copy &amp; Paste Roster Report Here'!$P438-'Copy &amp; Paste Roster Report Here'!$O438)</f>
        <v>0</v>
      </c>
      <c r="E441" s="111">
        <f>'Copy &amp; Paste Roster Report Here'!N438</f>
        <v>0</v>
      </c>
      <c r="F441" s="111" t="str">
        <f t="shared" si="95"/>
        <v>N</v>
      </c>
      <c r="G441" s="111">
        <f>'Copy &amp; Paste Roster Report Here'!R438</f>
        <v>0</v>
      </c>
      <c r="H441" s="113">
        <f t="shared" si="96"/>
        <v>0</v>
      </c>
      <c r="I441" s="112">
        <f>IF(F441="N",$F$5-'Copy &amp; Paste Roster Report Here'!O438,+'Copy &amp; Paste Roster Report Here'!Q438-'Copy &amp; Paste Roster Report Here'!O438)</f>
        <v>0</v>
      </c>
      <c r="J441" s="114">
        <f t="shared" si="97"/>
        <v>0</v>
      </c>
      <c r="K441" s="114">
        <f t="shared" si="98"/>
        <v>0</v>
      </c>
      <c r="L441" s="115">
        <f>'Copy &amp; Paste Roster Report Here'!F438</f>
        <v>0</v>
      </c>
      <c r="M441" s="116">
        <f t="shared" si="99"/>
        <v>0</v>
      </c>
      <c r="N441" s="117">
        <f>IF('Copy &amp; Paste Roster Report Here'!$A438='Analytical Tests'!N$7,IF($F441="Y",+$H441*N$6,0),0)</f>
        <v>0</v>
      </c>
      <c r="O441" s="117">
        <f>IF('Copy &amp; Paste Roster Report Here'!$A438='Analytical Tests'!O$7,IF($F441="Y",+$H441*O$6,0),0)</f>
        <v>0</v>
      </c>
      <c r="P441" s="117">
        <f>IF('Copy &amp; Paste Roster Report Here'!$A438='Analytical Tests'!P$7,IF($F441="Y",+$H441*P$6,0),0)</f>
        <v>0</v>
      </c>
      <c r="Q441" s="117">
        <f>IF('Copy &amp; Paste Roster Report Here'!$A438='Analytical Tests'!Q$7,IF($F441="Y",+$H441*Q$6,0),0)</f>
        <v>0</v>
      </c>
      <c r="R441" s="117">
        <f>IF('Copy &amp; Paste Roster Report Here'!$A438='Analytical Tests'!R$7,IF($F441="Y",+$H441*R$6,0),0)</f>
        <v>0</v>
      </c>
      <c r="S441" s="117">
        <f>IF('Copy &amp; Paste Roster Report Here'!$A438='Analytical Tests'!S$7,IF($F441="Y",+$H441*S$6,0),0)</f>
        <v>0</v>
      </c>
      <c r="T441" s="117">
        <f>IF('Copy &amp; Paste Roster Report Here'!$A438='Analytical Tests'!T$7,IF($F441="Y",+$H441*T$6,0),0)</f>
        <v>0</v>
      </c>
      <c r="U441" s="117">
        <f>IF('Copy &amp; Paste Roster Report Here'!$A438='Analytical Tests'!U$7,IF($F441="Y",+$H441*U$6,0),0)</f>
        <v>0</v>
      </c>
      <c r="V441" s="117">
        <f>IF('Copy &amp; Paste Roster Report Here'!$A438='Analytical Tests'!V$7,IF($F441="Y",+$H441*V$6,0),0)</f>
        <v>0</v>
      </c>
      <c r="W441" s="117">
        <f>IF('Copy &amp; Paste Roster Report Here'!$A438='Analytical Tests'!W$7,IF($F441="Y",+$H441*W$6,0),0)</f>
        <v>0</v>
      </c>
      <c r="X441" s="117">
        <f>IF('Copy &amp; Paste Roster Report Here'!$A438='Analytical Tests'!X$7,IF($F441="Y",+$H441*X$6,0),0)</f>
        <v>0</v>
      </c>
      <c r="Y441" s="117" t="b">
        <f>IF('Copy &amp; Paste Roster Report Here'!$A438='Analytical Tests'!Y$7,IF($F441="N",IF($J441&gt;=$C441,Y$6,+($I441/$D441)*Y$6),0))</f>
        <v>0</v>
      </c>
      <c r="Z441" s="117" t="b">
        <f>IF('Copy &amp; Paste Roster Report Here'!$A438='Analytical Tests'!Z$7,IF($F441="N",IF($J441&gt;=$C441,Z$6,+($I441/$D441)*Z$6),0))</f>
        <v>0</v>
      </c>
      <c r="AA441" s="117" t="b">
        <f>IF('Copy &amp; Paste Roster Report Here'!$A438='Analytical Tests'!AA$7,IF($F441="N",IF($J441&gt;=$C441,AA$6,+($I441/$D441)*AA$6),0))</f>
        <v>0</v>
      </c>
      <c r="AB441" s="117" t="b">
        <f>IF('Copy &amp; Paste Roster Report Here'!$A438='Analytical Tests'!AB$7,IF($F441="N",IF($J441&gt;=$C441,AB$6,+($I441/$D441)*AB$6),0))</f>
        <v>0</v>
      </c>
      <c r="AC441" s="117" t="b">
        <f>IF('Copy &amp; Paste Roster Report Here'!$A438='Analytical Tests'!AC$7,IF($F441="N",IF($J441&gt;=$C441,AC$6,+($I441/$D441)*AC$6),0))</f>
        <v>0</v>
      </c>
      <c r="AD441" s="117" t="b">
        <f>IF('Copy &amp; Paste Roster Report Here'!$A438='Analytical Tests'!AD$7,IF($F441="N",IF($J441&gt;=$C441,AD$6,+($I441/$D441)*AD$6),0))</f>
        <v>0</v>
      </c>
      <c r="AE441" s="117" t="b">
        <f>IF('Copy &amp; Paste Roster Report Here'!$A438='Analytical Tests'!AE$7,IF($F441="N",IF($J441&gt;=$C441,AE$6,+($I441/$D441)*AE$6),0))</f>
        <v>0</v>
      </c>
      <c r="AF441" s="117" t="b">
        <f>IF('Copy &amp; Paste Roster Report Here'!$A438='Analytical Tests'!AF$7,IF($F441="N",IF($J441&gt;=$C441,AF$6,+($I441/$D441)*AF$6),0))</f>
        <v>0</v>
      </c>
      <c r="AG441" s="117" t="b">
        <f>IF('Copy &amp; Paste Roster Report Here'!$A438='Analytical Tests'!AG$7,IF($F441="N",IF($J441&gt;=$C441,AG$6,+($I441/$D441)*AG$6),0))</f>
        <v>0</v>
      </c>
      <c r="AH441" s="117" t="b">
        <f>IF('Copy &amp; Paste Roster Report Here'!$A438='Analytical Tests'!AH$7,IF($F441="N",IF($J441&gt;=$C441,AH$6,+($I441/$D441)*AH$6),0))</f>
        <v>0</v>
      </c>
      <c r="AI441" s="117" t="b">
        <f>IF('Copy &amp; Paste Roster Report Here'!$A438='Analytical Tests'!AI$7,IF($F441="N",IF($J441&gt;=$C441,AI$6,+($I441/$D441)*AI$6),0))</f>
        <v>0</v>
      </c>
      <c r="AJ441" s="79"/>
      <c r="AK441" s="118">
        <f>IF('Copy &amp; Paste Roster Report Here'!$A438=AK$7,IF('Copy &amp; Paste Roster Report Here'!$M438="FT",1,0),0)</f>
        <v>0</v>
      </c>
      <c r="AL441" s="118">
        <f>IF('Copy &amp; Paste Roster Report Here'!$A438=AL$7,IF('Copy &amp; Paste Roster Report Here'!$M438="FT",1,0),0)</f>
        <v>0</v>
      </c>
      <c r="AM441" s="118">
        <f>IF('Copy &amp; Paste Roster Report Here'!$A438=AM$7,IF('Copy &amp; Paste Roster Report Here'!$M438="FT",1,0),0)</f>
        <v>0</v>
      </c>
      <c r="AN441" s="118">
        <f>IF('Copy &amp; Paste Roster Report Here'!$A438=AN$7,IF('Copy &amp; Paste Roster Report Here'!$M438="FT",1,0),0)</f>
        <v>0</v>
      </c>
      <c r="AO441" s="118">
        <f>IF('Copy &amp; Paste Roster Report Here'!$A438=AO$7,IF('Copy &amp; Paste Roster Report Here'!$M438="FT",1,0),0)</f>
        <v>0</v>
      </c>
      <c r="AP441" s="118">
        <f>IF('Copy &amp; Paste Roster Report Here'!$A438=AP$7,IF('Copy &amp; Paste Roster Report Here'!$M438="FT",1,0),0)</f>
        <v>0</v>
      </c>
      <c r="AQ441" s="118">
        <f>IF('Copy &amp; Paste Roster Report Here'!$A438=AQ$7,IF('Copy &amp; Paste Roster Report Here'!$M438="FT",1,0),0)</f>
        <v>0</v>
      </c>
      <c r="AR441" s="118">
        <f>IF('Copy &amp; Paste Roster Report Here'!$A438=AR$7,IF('Copy &amp; Paste Roster Report Here'!$M438="FT",1,0),0)</f>
        <v>0</v>
      </c>
      <c r="AS441" s="118">
        <f>IF('Copy &amp; Paste Roster Report Here'!$A438=AS$7,IF('Copy &amp; Paste Roster Report Here'!$M438="FT",1,0),0)</f>
        <v>0</v>
      </c>
      <c r="AT441" s="118">
        <f>IF('Copy &amp; Paste Roster Report Here'!$A438=AT$7,IF('Copy &amp; Paste Roster Report Here'!$M438="FT",1,0),0)</f>
        <v>0</v>
      </c>
      <c r="AU441" s="118">
        <f>IF('Copy &amp; Paste Roster Report Here'!$A438=AU$7,IF('Copy &amp; Paste Roster Report Here'!$M438="FT",1,0),0)</f>
        <v>0</v>
      </c>
      <c r="AV441" s="73">
        <f t="shared" si="100"/>
        <v>0</v>
      </c>
      <c r="AW441" s="119">
        <f>IF('Copy &amp; Paste Roster Report Here'!$A438=AW$7,IF('Copy &amp; Paste Roster Report Here'!$M438="HT",1,0),0)</f>
        <v>0</v>
      </c>
      <c r="AX441" s="119">
        <f>IF('Copy &amp; Paste Roster Report Here'!$A438=AX$7,IF('Copy &amp; Paste Roster Report Here'!$M438="HT",1,0),0)</f>
        <v>0</v>
      </c>
      <c r="AY441" s="119">
        <f>IF('Copy &amp; Paste Roster Report Here'!$A438=AY$7,IF('Copy &amp; Paste Roster Report Here'!$M438="HT",1,0),0)</f>
        <v>0</v>
      </c>
      <c r="AZ441" s="119">
        <f>IF('Copy &amp; Paste Roster Report Here'!$A438=AZ$7,IF('Copy &amp; Paste Roster Report Here'!$M438="HT",1,0),0)</f>
        <v>0</v>
      </c>
      <c r="BA441" s="119">
        <f>IF('Copy &amp; Paste Roster Report Here'!$A438=BA$7,IF('Copy &amp; Paste Roster Report Here'!$M438="HT",1,0),0)</f>
        <v>0</v>
      </c>
      <c r="BB441" s="119">
        <f>IF('Copy &amp; Paste Roster Report Here'!$A438=BB$7,IF('Copy &amp; Paste Roster Report Here'!$M438="HT",1,0),0)</f>
        <v>0</v>
      </c>
      <c r="BC441" s="119">
        <f>IF('Copy &amp; Paste Roster Report Here'!$A438=BC$7,IF('Copy &amp; Paste Roster Report Here'!$M438="HT",1,0),0)</f>
        <v>0</v>
      </c>
      <c r="BD441" s="119">
        <f>IF('Copy &amp; Paste Roster Report Here'!$A438=BD$7,IF('Copy &amp; Paste Roster Report Here'!$M438="HT",1,0),0)</f>
        <v>0</v>
      </c>
      <c r="BE441" s="119">
        <f>IF('Copy &amp; Paste Roster Report Here'!$A438=BE$7,IF('Copy &amp; Paste Roster Report Here'!$M438="HT",1,0),0)</f>
        <v>0</v>
      </c>
      <c r="BF441" s="119">
        <f>IF('Copy &amp; Paste Roster Report Here'!$A438=BF$7,IF('Copy &amp; Paste Roster Report Here'!$M438="HT",1,0),0)</f>
        <v>0</v>
      </c>
      <c r="BG441" s="119">
        <f>IF('Copy &amp; Paste Roster Report Here'!$A438=BG$7,IF('Copy &amp; Paste Roster Report Here'!$M438="HT",1,0),0)</f>
        <v>0</v>
      </c>
      <c r="BH441" s="73">
        <f t="shared" si="101"/>
        <v>0</v>
      </c>
      <c r="BI441" s="120">
        <f>IF('Copy &amp; Paste Roster Report Here'!$A438=BI$7,IF('Copy &amp; Paste Roster Report Here'!$M438="MT",1,0),0)</f>
        <v>0</v>
      </c>
      <c r="BJ441" s="120">
        <f>IF('Copy &amp; Paste Roster Report Here'!$A438=BJ$7,IF('Copy &amp; Paste Roster Report Here'!$M438="MT",1,0),0)</f>
        <v>0</v>
      </c>
      <c r="BK441" s="120">
        <f>IF('Copy &amp; Paste Roster Report Here'!$A438=BK$7,IF('Copy &amp; Paste Roster Report Here'!$M438="MT",1,0),0)</f>
        <v>0</v>
      </c>
      <c r="BL441" s="120">
        <f>IF('Copy &amp; Paste Roster Report Here'!$A438=BL$7,IF('Copy &amp; Paste Roster Report Here'!$M438="MT",1,0),0)</f>
        <v>0</v>
      </c>
      <c r="BM441" s="120">
        <f>IF('Copy &amp; Paste Roster Report Here'!$A438=BM$7,IF('Copy &amp; Paste Roster Report Here'!$M438="MT",1,0),0)</f>
        <v>0</v>
      </c>
      <c r="BN441" s="120">
        <f>IF('Copy &amp; Paste Roster Report Here'!$A438=BN$7,IF('Copy &amp; Paste Roster Report Here'!$M438="MT",1,0),0)</f>
        <v>0</v>
      </c>
      <c r="BO441" s="120">
        <f>IF('Copy &amp; Paste Roster Report Here'!$A438=BO$7,IF('Copy &amp; Paste Roster Report Here'!$M438="MT",1,0),0)</f>
        <v>0</v>
      </c>
      <c r="BP441" s="120">
        <f>IF('Copy &amp; Paste Roster Report Here'!$A438=BP$7,IF('Copy &amp; Paste Roster Report Here'!$M438="MT",1,0),0)</f>
        <v>0</v>
      </c>
      <c r="BQ441" s="120">
        <f>IF('Copy &amp; Paste Roster Report Here'!$A438=BQ$7,IF('Copy &amp; Paste Roster Report Here'!$M438="MT",1,0),0)</f>
        <v>0</v>
      </c>
      <c r="BR441" s="120">
        <f>IF('Copy &amp; Paste Roster Report Here'!$A438=BR$7,IF('Copy &amp; Paste Roster Report Here'!$M438="MT",1,0),0)</f>
        <v>0</v>
      </c>
      <c r="BS441" s="120">
        <f>IF('Copy &amp; Paste Roster Report Here'!$A438=BS$7,IF('Copy &amp; Paste Roster Report Here'!$M438="MT",1,0),0)</f>
        <v>0</v>
      </c>
      <c r="BT441" s="73">
        <f t="shared" si="102"/>
        <v>0</v>
      </c>
      <c r="BU441" s="121">
        <f>IF('Copy &amp; Paste Roster Report Here'!$A438=BU$7,IF('Copy &amp; Paste Roster Report Here'!$M438="fy",1,0),0)</f>
        <v>0</v>
      </c>
      <c r="BV441" s="121">
        <f>IF('Copy &amp; Paste Roster Report Here'!$A438=BV$7,IF('Copy &amp; Paste Roster Report Here'!$M438="fy",1,0),0)</f>
        <v>0</v>
      </c>
      <c r="BW441" s="121">
        <f>IF('Copy &amp; Paste Roster Report Here'!$A438=BW$7,IF('Copy &amp; Paste Roster Report Here'!$M438="fy",1,0),0)</f>
        <v>0</v>
      </c>
      <c r="BX441" s="121">
        <f>IF('Copy &amp; Paste Roster Report Here'!$A438=BX$7,IF('Copy &amp; Paste Roster Report Here'!$M438="fy",1,0),0)</f>
        <v>0</v>
      </c>
      <c r="BY441" s="121">
        <f>IF('Copy &amp; Paste Roster Report Here'!$A438=BY$7,IF('Copy &amp; Paste Roster Report Here'!$M438="fy",1,0),0)</f>
        <v>0</v>
      </c>
      <c r="BZ441" s="121">
        <f>IF('Copy &amp; Paste Roster Report Here'!$A438=BZ$7,IF('Copy &amp; Paste Roster Report Here'!$M438="fy",1,0),0)</f>
        <v>0</v>
      </c>
      <c r="CA441" s="121">
        <f>IF('Copy &amp; Paste Roster Report Here'!$A438=CA$7,IF('Copy &amp; Paste Roster Report Here'!$M438="fy",1,0),0)</f>
        <v>0</v>
      </c>
      <c r="CB441" s="121">
        <f>IF('Copy &amp; Paste Roster Report Here'!$A438=CB$7,IF('Copy &amp; Paste Roster Report Here'!$M438="fy",1,0),0)</f>
        <v>0</v>
      </c>
      <c r="CC441" s="121">
        <f>IF('Copy &amp; Paste Roster Report Here'!$A438=CC$7,IF('Copy &amp; Paste Roster Report Here'!$M438="fy",1,0),0)</f>
        <v>0</v>
      </c>
      <c r="CD441" s="121">
        <f>IF('Copy &amp; Paste Roster Report Here'!$A438=CD$7,IF('Copy &amp; Paste Roster Report Here'!$M438="fy",1,0),0)</f>
        <v>0</v>
      </c>
      <c r="CE441" s="121">
        <f>IF('Copy &amp; Paste Roster Report Here'!$A438=CE$7,IF('Copy &amp; Paste Roster Report Here'!$M438="fy",1,0),0)</f>
        <v>0</v>
      </c>
      <c r="CF441" s="73">
        <f t="shared" si="103"/>
        <v>0</v>
      </c>
      <c r="CG441" s="122">
        <f>IF('Copy &amp; Paste Roster Report Here'!$A438=CG$7,IF('Copy &amp; Paste Roster Report Here'!$M438="RH",1,0),0)</f>
        <v>0</v>
      </c>
      <c r="CH441" s="122">
        <f>IF('Copy &amp; Paste Roster Report Here'!$A438=CH$7,IF('Copy &amp; Paste Roster Report Here'!$M438="RH",1,0),0)</f>
        <v>0</v>
      </c>
      <c r="CI441" s="122">
        <f>IF('Copy &amp; Paste Roster Report Here'!$A438=CI$7,IF('Copy &amp; Paste Roster Report Here'!$M438="RH",1,0),0)</f>
        <v>0</v>
      </c>
      <c r="CJ441" s="122">
        <f>IF('Copy &amp; Paste Roster Report Here'!$A438=CJ$7,IF('Copy &amp; Paste Roster Report Here'!$M438="RH",1,0),0)</f>
        <v>0</v>
      </c>
      <c r="CK441" s="122">
        <f>IF('Copy &amp; Paste Roster Report Here'!$A438=CK$7,IF('Copy &amp; Paste Roster Report Here'!$M438="RH",1,0),0)</f>
        <v>0</v>
      </c>
      <c r="CL441" s="122">
        <f>IF('Copy &amp; Paste Roster Report Here'!$A438=CL$7,IF('Copy &amp; Paste Roster Report Here'!$M438="RH",1,0),0)</f>
        <v>0</v>
      </c>
      <c r="CM441" s="122">
        <f>IF('Copy &amp; Paste Roster Report Here'!$A438=CM$7,IF('Copy &amp; Paste Roster Report Here'!$M438="RH",1,0),0)</f>
        <v>0</v>
      </c>
      <c r="CN441" s="122">
        <f>IF('Copy &amp; Paste Roster Report Here'!$A438=CN$7,IF('Copy &amp; Paste Roster Report Here'!$M438="RH",1,0),0)</f>
        <v>0</v>
      </c>
      <c r="CO441" s="122">
        <f>IF('Copy &amp; Paste Roster Report Here'!$A438=CO$7,IF('Copy &amp; Paste Roster Report Here'!$M438="RH",1,0),0)</f>
        <v>0</v>
      </c>
      <c r="CP441" s="122">
        <f>IF('Copy &amp; Paste Roster Report Here'!$A438=CP$7,IF('Copy &amp; Paste Roster Report Here'!$M438="RH",1,0),0)</f>
        <v>0</v>
      </c>
      <c r="CQ441" s="122">
        <f>IF('Copy &amp; Paste Roster Report Here'!$A438=CQ$7,IF('Copy &amp; Paste Roster Report Here'!$M438="RH",1,0),0)</f>
        <v>0</v>
      </c>
      <c r="CR441" s="73">
        <f t="shared" si="104"/>
        <v>0</v>
      </c>
      <c r="CS441" s="123">
        <f>IF('Copy &amp; Paste Roster Report Here'!$A438=CS$7,IF('Copy &amp; Paste Roster Report Here'!$M438="QT",1,0),0)</f>
        <v>0</v>
      </c>
      <c r="CT441" s="123">
        <f>IF('Copy &amp; Paste Roster Report Here'!$A438=CT$7,IF('Copy &amp; Paste Roster Report Here'!$M438="QT",1,0),0)</f>
        <v>0</v>
      </c>
      <c r="CU441" s="123">
        <f>IF('Copy &amp; Paste Roster Report Here'!$A438=CU$7,IF('Copy &amp; Paste Roster Report Here'!$M438="QT",1,0),0)</f>
        <v>0</v>
      </c>
      <c r="CV441" s="123">
        <f>IF('Copy &amp; Paste Roster Report Here'!$A438=CV$7,IF('Copy &amp; Paste Roster Report Here'!$M438="QT",1,0),0)</f>
        <v>0</v>
      </c>
      <c r="CW441" s="123">
        <f>IF('Copy &amp; Paste Roster Report Here'!$A438=CW$7,IF('Copy &amp; Paste Roster Report Here'!$M438="QT",1,0),0)</f>
        <v>0</v>
      </c>
      <c r="CX441" s="123">
        <f>IF('Copy &amp; Paste Roster Report Here'!$A438=CX$7,IF('Copy &amp; Paste Roster Report Here'!$M438="QT",1,0),0)</f>
        <v>0</v>
      </c>
      <c r="CY441" s="123">
        <f>IF('Copy &amp; Paste Roster Report Here'!$A438=CY$7,IF('Copy &amp; Paste Roster Report Here'!$M438="QT",1,0),0)</f>
        <v>0</v>
      </c>
      <c r="CZ441" s="123">
        <f>IF('Copy &amp; Paste Roster Report Here'!$A438=CZ$7,IF('Copy &amp; Paste Roster Report Here'!$M438="QT",1,0),0)</f>
        <v>0</v>
      </c>
      <c r="DA441" s="123">
        <f>IF('Copy &amp; Paste Roster Report Here'!$A438=DA$7,IF('Copy &amp; Paste Roster Report Here'!$M438="QT",1,0),0)</f>
        <v>0</v>
      </c>
      <c r="DB441" s="123">
        <f>IF('Copy &amp; Paste Roster Report Here'!$A438=DB$7,IF('Copy &amp; Paste Roster Report Here'!$M438="QT",1,0),0)</f>
        <v>0</v>
      </c>
      <c r="DC441" s="123">
        <f>IF('Copy &amp; Paste Roster Report Here'!$A438=DC$7,IF('Copy &amp; Paste Roster Report Here'!$M438="QT",1,0),0)</f>
        <v>0</v>
      </c>
      <c r="DD441" s="73">
        <f t="shared" si="105"/>
        <v>0</v>
      </c>
      <c r="DE441" s="124">
        <f>IF('Copy &amp; Paste Roster Report Here'!$A438=DE$7,IF('Copy &amp; Paste Roster Report Here'!$M438="xxxxxxxxxxx",1,0),0)</f>
        <v>0</v>
      </c>
      <c r="DF441" s="124">
        <f>IF('Copy &amp; Paste Roster Report Here'!$A438=DF$7,IF('Copy &amp; Paste Roster Report Here'!$M438="xxxxxxxxxxx",1,0),0)</f>
        <v>0</v>
      </c>
      <c r="DG441" s="124">
        <f>IF('Copy &amp; Paste Roster Report Here'!$A438=DG$7,IF('Copy &amp; Paste Roster Report Here'!$M438="xxxxxxxxxxx",1,0),0)</f>
        <v>0</v>
      </c>
      <c r="DH441" s="124">
        <f>IF('Copy &amp; Paste Roster Report Here'!$A438=DH$7,IF('Copy &amp; Paste Roster Report Here'!$M438="xxxxxxxxxxx",1,0),0)</f>
        <v>0</v>
      </c>
      <c r="DI441" s="124">
        <f>IF('Copy &amp; Paste Roster Report Here'!$A438=DI$7,IF('Copy &amp; Paste Roster Report Here'!$M438="xxxxxxxxxxx",1,0),0)</f>
        <v>0</v>
      </c>
      <c r="DJ441" s="124">
        <f>IF('Copy &amp; Paste Roster Report Here'!$A438=DJ$7,IF('Copy &amp; Paste Roster Report Here'!$M438="xxxxxxxxxxx",1,0),0)</f>
        <v>0</v>
      </c>
      <c r="DK441" s="124">
        <f>IF('Copy &amp; Paste Roster Report Here'!$A438=DK$7,IF('Copy &amp; Paste Roster Report Here'!$M438="xxxxxxxxxxx",1,0),0)</f>
        <v>0</v>
      </c>
      <c r="DL441" s="124">
        <f>IF('Copy &amp; Paste Roster Report Here'!$A438=DL$7,IF('Copy &amp; Paste Roster Report Here'!$M438="xxxxxxxxxxx",1,0),0)</f>
        <v>0</v>
      </c>
      <c r="DM441" s="124">
        <f>IF('Copy &amp; Paste Roster Report Here'!$A438=DM$7,IF('Copy &amp; Paste Roster Report Here'!$M438="xxxxxxxxxxx",1,0),0)</f>
        <v>0</v>
      </c>
      <c r="DN441" s="124">
        <f>IF('Copy &amp; Paste Roster Report Here'!$A438=DN$7,IF('Copy &amp; Paste Roster Report Here'!$M438="xxxxxxxxxxx",1,0),0)</f>
        <v>0</v>
      </c>
      <c r="DO441" s="124">
        <f>IF('Copy &amp; Paste Roster Report Here'!$A438=DO$7,IF('Copy &amp; Paste Roster Report Here'!$M438="xxxxxxxxxxx",1,0),0)</f>
        <v>0</v>
      </c>
      <c r="DP441" s="125">
        <f t="shared" si="106"/>
        <v>0</v>
      </c>
      <c r="DQ441" s="126">
        <f t="shared" si="107"/>
        <v>0</v>
      </c>
    </row>
    <row r="442" spans="1:121" x14ac:dyDescent="0.2">
      <c r="A442" s="111">
        <f t="shared" si="93"/>
        <v>0</v>
      </c>
      <c r="B442" s="111">
        <f t="shared" si="94"/>
        <v>0</v>
      </c>
      <c r="C442" s="112">
        <f>+('Copy &amp; Paste Roster Report Here'!$P439-'Copy &amp; Paste Roster Report Here'!$O439)/30</f>
        <v>0</v>
      </c>
      <c r="D442" s="112">
        <f>+('Copy &amp; Paste Roster Report Here'!$P439-'Copy &amp; Paste Roster Report Here'!$O439)</f>
        <v>0</v>
      </c>
      <c r="E442" s="111">
        <f>'Copy &amp; Paste Roster Report Here'!N439</f>
        <v>0</v>
      </c>
      <c r="F442" s="111" t="str">
        <f t="shared" si="95"/>
        <v>N</v>
      </c>
      <c r="G442" s="111">
        <f>'Copy &amp; Paste Roster Report Here'!R439</f>
        <v>0</v>
      </c>
      <c r="H442" s="113">
        <f t="shared" si="96"/>
        <v>0</v>
      </c>
      <c r="I442" s="112">
        <f>IF(F442="N",$F$5-'Copy &amp; Paste Roster Report Here'!O439,+'Copy &amp; Paste Roster Report Here'!Q439-'Copy &amp; Paste Roster Report Here'!O439)</f>
        <v>0</v>
      </c>
      <c r="J442" s="114">
        <f t="shared" si="97"/>
        <v>0</v>
      </c>
      <c r="K442" s="114">
        <f t="shared" si="98"/>
        <v>0</v>
      </c>
      <c r="L442" s="115">
        <f>'Copy &amp; Paste Roster Report Here'!F439</f>
        <v>0</v>
      </c>
      <c r="M442" s="116">
        <f t="shared" si="99"/>
        <v>0</v>
      </c>
      <c r="N442" s="117">
        <f>IF('Copy &amp; Paste Roster Report Here'!$A439='Analytical Tests'!N$7,IF($F442="Y",+$H442*N$6,0),0)</f>
        <v>0</v>
      </c>
      <c r="O442" s="117">
        <f>IF('Copy &amp; Paste Roster Report Here'!$A439='Analytical Tests'!O$7,IF($F442="Y",+$H442*O$6,0),0)</f>
        <v>0</v>
      </c>
      <c r="P442" s="117">
        <f>IF('Copy &amp; Paste Roster Report Here'!$A439='Analytical Tests'!P$7,IF($F442="Y",+$H442*P$6,0),0)</f>
        <v>0</v>
      </c>
      <c r="Q442" s="117">
        <f>IF('Copy &amp; Paste Roster Report Here'!$A439='Analytical Tests'!Q$7,IF($F442="Y",+$H442*Q$6,0),0)</f>
        <v>0</v>
      </c>
      <c r="R442" s="117">
        <f>IF('Copy &amp; Paste Roster Report Here'!$A439='Analytical Tests'!R$7,IF($F442="Y",+$H442*R$6,0),0)</f>
        <v>0</v>
      </c>
      <c r="S442" s="117">
        <f>IF('Copy &amp; Paste Roster Report Here'!$A439='Analytical Tests'!S$7,IF($F442="Y",+$H442*S$6,0),0)</f>
        <v>0</v>
      </c>
      <c r="T442" s="117">
        <f>IF('Copy &amp; Paste Roster Report Here'!$A439='Analytical Tests'!T$7,IF($F442="Y",+$H442*T$6,0),0)</f>
        <v>0</v>
      </c>
      <c r="U442" s="117">
        <f>IF('Copy &amp; Paste Roster Report Here'!$A439='Analytical Tests'!U$7,IF($F442="Y",+$H442*U$6,0),0)</f>
        <v>0</v>
      </c>
      <c r="V442" s="117">
        <f>IF('Copy &amp; Paste Roster Report Here'!$A439='Analytical Tests'!V$7,IF($F442="Y",+$H442*V$6,0),0)</f>
        <v>0</v>
      </c>
      <c r="W442" s="117">
        <f>IF('Copy &amp; Paste Roster Report Here'!$A439='Analytical Tests'!W$7,IF($F442="Y",+$H442*W$6,0),0)</f>
        <v>0</v>
      </c>
      <c r="X442" s="117">
        <f>IF('Copy &amp; Paste Roster Report Here'!$A439='Analytical Tests'!X$7,IF($F442="Y",+$H442*X$6,0),0)</f>
        <v>0</v>
      </c>
      <c r="Y442" s="117" t="b">
        <f>IF('Copy &amp; Paste Roster Report Here'!$A439='Analytical Tests'!Y$7,IF($F442="N",IF($J442&gt;=$C442,Y$6,+($I442/$D442)*Y$6),0))</f>
        <v>0</v>
      </c>
      <c r="Z442" s="117" t="b">
        <f>IF('Copy &amp; Paste Roster Report Here'!$A439='Analytical Tests'!Z$7,IF($F442="N",IF($J442&gt;=$C442,Z$6,+($I442/$D442)*Z$6),0))</f>
        <v>0</v>
      </c>
      <c r="AA442" s="117" t="b">
        <f>IF('Copy &amp; Paste Roster Report Here'!$A439='Analytical Tests'!AA$7,IF($F442="N",IF($J442&gt;=$C442,AA$6,+($I442/$D442)*AA$6),0))</f>
        <v>0</v>
      </c>
      <c r="AB442" s="117" t="b">
        <f>IF('Copy &amp; Paste Roster Report Here'!$A439='Analytical Tests'!AB$7,IF($F442="N",IF($J442&gt;=$C442,AB$6,+($I442/$D442)*AB$6),0))</f>
        <v>0</v>
      </c>
      <c r="AC442" s="117" t="b">
        <f>IF('Copy &amp; Paste Roster Report Here'!$A439='Analytical Tests'!AC$7,IF($F442="N",IF($J442&gt;=$C442,AC$6,+($I442/$D442)*AC$6),0))</f>
        <v>0</v>
      </c>
      <c r="AD442" s="117" t="b">
        <f>IF('Copy &amp; Paste Roster Report Here'!$A439='Analytical Tests'!AD$7,IF($F442="N",IF($J442&gt;=$C442,AD$6,+($I442/$D442)*AD$6),0))</f>
        <v>0</v>
      </c>
      <c r="AE442" s="117" t="b">
        <f>IF('Copy &amp; Paste Roster Report Here'!$A439='Analytical Tests'!AE$7,IF($F442="N",IF($J442&gt;=$C442,AE$6,+($I442/$D442)*AE$6),0))</f>
        <v>0</v>
      </c>
      <c r="AF442" s="117" t="b">
        <f>IF('Copy &amp; Paste Roster Report Here'!$A439='Analytical Tests'!AF$7,IF($F442="N",IF($J442&gt;=$C442,AF$6,+($I442/$D442)*AF$6),0))</f>
        <v>0</v>
      </c>
      <c r="AG442" s="117" t="b">
        <f>IF('Copy &amp; Paste Roster Report Here'!$A439='Analytical Tests'!AG$7,IF($F442="N",IF($J442&gt;=$C442,AG$6,+($I442/$D442)*AG$6),0))</f>
        <v>0</v>
      </c>
      <c r="AH442" s="117" t="b">
        <f>IF('Copy &amp; Paste Roster Report Here'!$A439='Analytical Tests'!AH$7,IF($F442="N",IF($J442&gt;=$C442,AH$6,+($I442/$D442)*AH$6),0))</f>
        <v>0</v>
      </c>
      <c r="AI442" s="117" t="b">
        <f>IF('Copy &amp; Paste Roster Report Here'!$A439='Analytical Tests'!AI$7,IF($F442="N",IF($J442&gt;=$C442,AI$6,+($I442/$D442)*AI$6),0))</f>
        <v>0</v>
      </c>
      <c r="AJ442" s="79"/>
      <c r="AK442" s="118">
        <f>IF('Copy &amp; Paste Roster Report Here'!$A439=AK$7,IF('Copy &amp; Paste Roster Report Here'!$M439="FT",1,0),0)</f>
        <v>0</v>
      </c>
      <c r="AL442" s="118">
        <f>IF('Copy &amp; Paste Roster Report Here'!$A439=AL$7,IF('Copy &amp; Paste Roster Report Here'!$M439="FT",1,0),0)</f>
        <v>0</v>
      </c>
      <c r="AM442" s="118">
        <f>IF('Copy &amp; Paste Roster Report Here'!$A439=AM$7,IF('Copy &amp; Paste Roster Report Here'!$M439="FT",1,0),0)</f>
        <v>0</v>
      </c>
      <c r="AN442" s="118">
        <f>IF('Copy &amp; Paste Roster Report Here'!$A439=AN$7,IF('Copy &amp; Paste Roster Report Here'!$M439="FT",1,0),0)</f>
        <v>0</v>
      </c>
      <c r="AO442" s="118">
        <f>IF('Copy &amp; Paste Roster Report Here'!$A439=AO$7,IF('Copy &amp; Paste Roster Report Here'!$M439="FT",1,0),0)</f>
        <v>0</v>
      </c>
      <c r="AP442" s="118">
        <f>IF('Copy &amp; Paste Roster Report Here'!$A439=AP$7,IF('Copy &amp; Paste Roster Report Here'!$M439="FT",1,0),0)</f>
        <v>0</v>
      </c>
      <c r="AQ442" s="118">
        <f>IF('Copy &amp; Paste Roster Report Here'!$A439=AQ$7,IF('Copy &amp; Paste Roster Report Here'!$M439="FT",1,0),0)</f>
        <v>0</v>
      </c>
      <c r="AR442" s="118">
        <f>IF('Copy &amp; Paste Roster Report Here'!$A439=AR$7,IF('Copy &amp; Paste Roster Report Here'!$M439="FT",1,0),0)</f>
        <v>0</v>
      </c>
      <c r="AS442" s="118">
        <f>IF('Copy &amp; Paste Roster Report Here'!$A439=AS$7,IF('Copy &amp; Paste Roster Report Here'!$M439="FT",1,0),0)</f>
        <v>0</v>
      </c>
      <c r="AT442" s="118">
        <f>IF('Copy &amp; Paste Roster Report Here'!$A439=AT$7,IF('Copy &amp; Paste Roster Report Here'!$M439="FT",1,0),0)</f>
        <v>0</v>
      </c>
      <c r="AU442" s="118">
        <f>IF('Copy &amp; Paste Roster Report Here'!$A439=AU$7,IF('Copy &amp; Paste Roster Report Here'!$M439="FT",1,0),0)</f>
        <v>0</v>
      </c>
      <c r="AV442" s="73">
        <f t="shared" si="100"/>
        <v>0</v>
      </c>
      <c r="AW442" s="119">
        <f>IF('Copy &amp; Paste Roster Report Here'!$A439=AW$7,IF('Copy &amp; Paste Roster Report Here'!$M439="HT",1,0),0)</f>
        <v>0</v>
      </c>
      <c r="AX442" s="119">
        <f>IF('Copy &amp; Paste Roster Report Here'!$A439=AX$7,IF('Copy &amp; Paste Roster Report Here'!$M439="HT",1,0),0)</f>
        <v>0</v>
      </c>
      <c r="AY442" s="119">
        <f>IF('Copy &amp; Paste Roster Report Here'!$A439=AY$7,IF('Copy &amp; Paste Roster Report Here'!$M439="HT",1,0),0)</f>
        <v>0</v>
      </c>
      <c r="AZ442" s="119">
        <f>IF('Copy &amp; Paste Roster Report Here'!$A439=AZ$7,IF('Copy &amp; Paste Roster Report Here'!$M439="HT",1,0),0)</f>
        <v>0</v>
      </c>
      <c r="BA442" s="119">
        <f>IF('Copy &amp; Paste Roster Report Here'!$A439=BA$7,IF('Copy &amp; Paste Roster Report Here'!$M439="HT",1,0),0)</f>
        <v>0</v>
      </c>
      <c r="BB442" s="119">
        <f>IF('Copy &amp; Paste Roster Report Here'!$A439=BB$7,IF('Copy &amp; Paste Roster Report Here'!$M439="HT",1,0),0)</f>
        <v>0</v>
      </c>
      <c r="BC442" s="119">
        <f>IF('Copy &amp; Paste Roster Report Here'!$A439=BC$7,IF('Copy &amp; Paste Roster Report Here'!$M439="HT",1,0),0)</f>
        <v>0</v>
      </c>
      <c r="BD442" s="119">
        <f>IF('Copy &amp; Paste Roster Report Here'!$A439=BD$7,IF('Copy &amp; Paste Roster Report Here'!$M439="HT",1,0),0)</f>
        <v>0</v>
      </c>
      <c r="BE442" s="119">
        <f>IF('Copy &amp; Paste Roster Report Here'!$A439=BE$7,IF('Copy &amp; Paste Roster Report Here'!$M439="HT",1,0),0)</f>
        <v>0</v>
      </c>
      <c r="BF442" s="119">
        <f>IF('Copy &amp; Paste Roster Report Here'!$A439=BF$7,IF('Copy &amp; Paste Roster Report Here'!$M439="HT",1,0),0)</f>
        <v>0</v>
      </c>
      <c r="BG442" s="119">
        <f>IF('Copy &amp; Paste Roster Report Here'!$A439=BG$7,IF('Copy &amp; Paste Roster Report Here'!$M439="HT",1,0),0)</f>
        <v>0</v>
      </c>
      <c r="BH442" s="73">
        <f t="shared" si="101"/>
        <v>0</v>
      </c>
      <c r="BI442" s="120">
        <f>IF('Copy &amp; Paste Roster Report Here'!$A439=BI$7,IF('Copy &amp; Paste Roster Report Here'!$M439="MT",1,0),0)</f>
        <v>0</v>
      </c>
      <c r="BJ442" s="120">
        <f>IF('Copy &amp; Paste Roster Report Here'!$A439=BJ$7,IF('Copy &amp; Paste Roster Report Here'!$M439="MT",1,0),0)</f>
        <v>0</v>
      </c>
      <c r="BK442" s="120">
        <f>IF('Copy &amp; Paste Roster Report Here'!$A439=BK$7,IF('Copy &amp; Paste Roster Report Here'!$M439="MT",1,0),0)</f>
        <v>0</v>
      </c>
      <c r="BL442" s="120">
        <f>IF('Copy &amp; Paste Roster Report Here'!$A439=BL$7,IF('Copy &amp; Paste Roster Report Here'!$M439="MT",1,0),0)</f>
        <v>0</v>
      </c>
      <c r="BM442" s="120">
        <f>IF('Copy &amp; Paste Roster Report Here'!$A439=BM$7,IF('Copy &amp; Paste Roster Report Here'!$M439="MT",1,0),0)</f>
        <v>0</v>
      </c>
      <c r="BN442" s="120">
        <f>IF('Copy &amp; Paste Roster Report Here'!$A439=BN$7,IF('Copy &amp; Paste Roster Report Here'!$M439="MT",1,0),0)</f>
        <v>0</v>
      </c>
      <c r="BO442" s="120">
        <f>IF('Copy &amp; Paste Roster Report Here'!$A439=BO$7,IF('Copy &amp; Paste Roster Report Here'!$M439="MT",1,0),0)</f>
        <v>0</v>
      </c>
      <c r="BP442" s="120">
        <f>IF('Copy &amp; Paste Roster Report Here'!$A439=BP$7,IF('Copy &amp; Paste Roster Report Here'!$M439="MT",1,0),0)</f>
        <v>0</v>
      </c>
      <c r="BQ442" s="120">
        <f>IF('Copy &amp; Paste Roster Report Here'!$A439=BQ$7,IF('Copy &amp; Paste Roster Report Here'!$M439="MT",1,0),0)</f>
        <v>0</v>
      </c>
      <c r="BR442" s="120">
        <f>IF('Copy &amp; Paste Roster Report Here'!$A439=BR$7,IF('Copy &amp; Paste Roster Report Here'!$M439="MT",1,0),0)</f>
        <v>0</v>
      </c>
      <c r="BS442" s="120">
        <f>IF('Copy &amp; Paste Roster Report Here'!$A439=BS$7,IF('Copy &amp; Paste Roster Report Here'!$M439="MT",1,0),0)</f>
        <v>0</v>
      </c>
      <c r="BT442" s="73">
        <f t="shared" si="102"/>
        <v>0</v>
      </c>
      <c r="BU442" s="121">
        <f>IF('Copy &amp; Paste Roster Report Here'!$A439=BU$7,IF('Copy &amp; Paste Roster Report Here'!$M439="fy",1,0),0)</f>
        <v>0</v>
      </c>
      <c r="BV442" s="121">
        <f>IF('Copy &amp; Paste Roster Report Here'!$A439=BV$7,IF('Copy &amp; Paste Roster Report Here'!$M439="fy",1,0),0)</f>
        <v>0</v>
      </c>
      <c r="BW442" s="121">
        <f>IF('Copy &amp; Paste Roster Report Here'!$A439=BW$7,IF('Copy &amp; Paste Roster Report Here'!$M439="fy",1,0),0)</f>
        <v>0</v>
      </c>
      <c r="BX442" s="121">
        <f>IF('Copy &amp; Paste Roster Report Here'!$A439=BX$7,IF('Copy &amp; Paste Roster Report Here'!$M439="fy",1,0),0)</f>
        <v>0</v>
      </c>
      <c r="BY442" s="121">
        <f>IF('Copy &amp; Paste Roster Report Here'!$A439=BY$7,IF('Copy &amp; Paste Roster Report Here'!$M439="fy",1,0),0)</f>
        <v>0</v>
      </c>
      <c r="BZ442" s="121">
        <f>IF('Copy &amp; Paste Roster Report Here'!$A439=BZ$7,IF('Copy &amp; Paste Roster Report Here'!$M439="fy",1,0),0)</f>
        <v>0</v>
      </c>
      <c r="CA442" s="121">
        <f>IF('Copy &amp; Paste Roster Report Here'!$A439=CA$7,IF('Copy &amp; Paste Roster Report Here'!$M439="fy",1,0),0)</f>
        <v>0</v>
      </c>
      <c r="CB442" s="121">
        <f>IF('Copy &amp; Paste Roster Report Here'!$A439=CB$7,IF('Copy &amp; Paste Roster Report Here'!$M439="fy",1,0),0)</f>
        <v>0</v>
      </c>
      <c r="CC442" s="121">
        <f>IF('Copy &amp; Paste Roster Report Here'!$A439=CC$7,IF('Copy &amp; Paste Roster Report Here'!$M439="fy",1,0),0)</f>
        <v>0</v>
      </c>
      <c r="CD442" s="121">
        <f>IF('Copy &amp; Paste Roster Report Here'!$A439=CD$7,IF('Copy &amp; Paste Roster Report Here'!$M439="fy",1,0),0)</f>
        <v>0</v>
      </c>
      <c r="CE442" s="121">
        <f>IF('Copy &amp; Paste Roster Report Here'!$A439=CE$7,IF('Copy &amp; Paste Roster Report Here'!$M439="fy",1,0),0)</f>
        <v>0</v>
      </c>
      <c r="CF442" s="73">
        <f t="shared" si="103"/>
        <v>0</v>
      </c>
      <c r="CG442" s="122">
        <f>IF('Copy &amp; Paste Roster Report Here'!$A439=CG$7,IF('Copy &amp; Paste Roster Report Here'!$M439="RH",1,0),0)</f>
        <v>0</v>
      </c>
      <c r="CH442" s="122">
        <f>IF('Copy &amp; Paste Roster Report Here'!$A439=CH$7,IF('Copy &amp; Paste Roster Report Here'!$M439="RH",1,0),0)</f>
        <v>0</v>
      </c>
      <c r="CI442" s="122">
        <f>IF('Copy &amp; Paste Roster Report Here'!$A439=CI$7,IF('Copy &amp; Paste Roster Report Here'!$M439="RH",1,0),0)</f>
        <v>0</v>
      </c>
      <c r="CJ442" s="122">
        <f>IF('Copy &amp; Paste Roster Report Here'!$A439=CJ$7,IF('Copy &amp; Paste Roster Report Here'!$M439="RH",1,0),0)</f>
        <v>0</v>
      </c>
      <c r="CK442" s="122">
        <f>IF('Copy &amp; Paste Roster Report Here'!$A439=CK$7,IF('Copy &amp; Paste Roster Report Here'!$M439="RH",1,0),0)</f>
        <v>0</v>
      </c>
      <c r="CL442" s="122">
        <f>IF('Copy &amp; Paste Roster Report Here'!$A439=CL$7,IF('Copy &amp; Paste Roster Report Here'!$M439="RH",1,0),0)</f>
        <v>0</v>
      </c>
      <c r="CM442" s="122">
        <f>IF('Copy &amp; Paste Roster Report Here'!$A439=CM$7,IF('Copy &amp; Paste Roster Report Here'!$M439="RH",1,0),0)</f>
        <v>0</v>
      </c>
      <c r="CN442" s="122">
        <f>IF('Copy &amp; Paste Roster Report Here'!$A439=CN$7,IF('Copy &amp; Paste Roster Report Here'!$M439="RH",1,0),0)</f>
        <v>0</v>
      </c>
      <c r="CO442" s="122">
        <f>IF('Copy &amp; Paste Roster Report Here'!$A439=CO$7,IF('Copy &amp; Paste Roster Report Here'!$M439="RH",1,0),0)</f>
        <v>0</v>
      </c>
      <c r="CP442" s="122">
        <f>IF('Copy &amp; Paste Roster Report Here'!$A439=CP$7,IF('Copy &amp; Paste Roster Report Here'!$M439="RH",1,0),0)</f>
        <v>0</v>
      </c>
      <c r="CQ442" s="122">
        <f>IF('Copy &amp; Paste Roster Report Here'!$A439=CQ$7,IF('Copy &amp; Paste Roster Report Here'!$M439="RH",1,0),0)</f>
        <v>0</v>
      </c>
      <c r="CR442" s="73">
        <f t="shared" si="104"/>
        <v>0</v>
      </c>
      <c r="CS442" s="123">
        <f>IF('Copy &amp; Paste Roster Report Here'!$A439=CS$7,IF('Copy &amp; Paste Roster Report Here'!$M439="QT",1,0),0)</f>
        <v>0</v>
      </c>
      <c r="CT442" s="123">
        <f>IF('Copy &amp; Paste Roster Report Here'!$A439=CT$7,IF('Copy &amp; Paste Roster Report Here'!$M439="QT",1,0),0)</f>
        <v>0</v>
      </c>
      <c r="CU442" s="123">
        <f>IF('Copy &amp; Paste Roster Report Here'!$A439=CU$7,IF('Copy &amp; Paste Roster Report Here'!$M439="QT",1,0),0)</f>
        <v>0</v>
      </c>
      <c r="CV442" s="123">
        <f>IF('Copy &amp; Paste Roster Report Here'!$A439=CV$7,IF('Copy &amp; Paste Roster Report Here'!$M439="QT",1,0),0)</f>
        <v>0</v>
      </c>
      <c r="CW442" s="123">
        <f>IF('Copy &amp; Paste Roster Report Here'!$A439=CW$7,IF('Copy &amp; Paste Roster Report Here'!$M439="QT",1,0),0)</f>
        <v>0</v>
      </c>
      <c r="CX442" s="123">
        <f>IF('Copy &amp; Paste Roster Report Here'!$A439=CX$7,IF('Copy &amp; Paste Roster Report Here'!$M439="QT",1,0),0)</f>
        <v>0</v>
      </c>
      <c r="CY442" s="123">
        <f>IF('Copy &amp; Paste Roster Report Here'!$A439=CY$7,IF('Copy &amp; Paste Roster Report Here'!$M439="QT",1,0),0)</f>
        <v>0</v>
      </c>
      <c r="CZ442" s="123">
        <f>IF('Copy &amp; Paste Roster Report Here'!$A439=CZ$7,IF('Copy &amp; Paste Roster Report Here'!$M439="QT",1,0),0)</f>
        <v>0</v>
      </c>
      <c r="DA442" s="123">
        <f>IF('Copy &amp; Paste Roster Report Here'!$A439=DA$7,IF('Copy &amp; Paste Roster Report Here'!$M439="QT",1,0),0)</f>
        <v>0</v>
      </c>
      <c r="DB442" s="123">
        <f>IF('Copy &amp; Paste Roster Report Here'!$A439=DB$7,IF('Copy &amp; Paste Roster Report Here'!$M439="QT",1,0),0)</f>
        <v>0</v>
      </c>
      <c r="DC442" s="123">
        <f>IF('Copy &amp; Paste Roster Report Here'!$A439=DC$7,IF('Copy &amp; Paste Roster Report Here'!$M439="QT",1,0),0)</f>
        <v>0</v>
      </c>
      <c r="DD442" s="73">
        <f t="shared" si="105"/>
        <v>0</v>
      </c>
      <c r="DE442" s="124">
        <f>IF('Copy &amp; Paste Roster Report Here'!$A439=DE$7,IF('Copy &amp; Paste Roster Report Here'!$M439="xxxxxxxxxxx",1,0),0)</f>
        <v>0</v>
      </c>
      <c r="DF442" s="124">
        <f>IF('Copy &amp; Paste Roster Report Here'!$A439=DF$7,IF('Copy &amp; Paste Roster Report Here'!$M439="xxxxxxxxxxx",1,0),0)</f>
        <v>0</v>
      </c>
      <c r="DG442" s="124">
        <f>IF('Copy &amp; Paste Roster Report Here'!$A439=DG$7,IF('Copy &amp; Paste Roster Report Here'!$M439="xxxxxxxxxxx",1,0),0)</f>
        <v>0</v>
      </c>
      <c r="DH442" s="124">
        <f>IF('Copy &amp; Paste Roster Report Here'!$A439=DH$7,IF('Copy &amp; Paste Roster Report Here'!$M439="xxxxxxxxxxx",1,0),0)</f>
        <v>0</v>
      </c>
      <c r="DI442" s="124">
        <f>IF('Copy &amp; Paste Roster Report Here'!$A439=DI$7,IF('Copy &amp; Paste Roster Report Here'!$M439="xxxxxxxxxxx",1,0),0)</f>
        <v>0</v>
      </c>
      <c r="DJ442" s="124">
        <f>IF('Copy &amp; Paste Roster Report Here'!$A439=DJ$7,IF('Copy &amp; Paste Roster Report Here'!$M439="xxxxxxxxxxx",1,0),0)</f>
        <v>0</v>
      </c>
      <c r="DK442" s="124">
        <f>IF('Copy &amp; Paste Roster Report Here'!$A439=DK$7,IF('Copy &amp; Paste Roster Report Here'!$M439="xxxxxxxxxxx",1,0),0)</f>
        <v>0</v>
      </c>
      <c r="DL442" s="124">
        <f>IF('Copy &amp; Paste Roster Report Here'!$A439=DL$7,IF('Copy &amp; Paste Roster Report Here'!$M439="xxxxxxxxxxx",1,0),0)</f>
        <v>0</v>
      </c>
      <c r="DM442" s="124">
        <f>IF('Copy &amp; Paste Roster Report Here'!$A439=DM$7,IF('Copy &amp; Paste Roster Report Here'!$M439="xxxxxxxxxxx",1,0),0)</f>
        <v>0</v>
      </c>
      <c r="DN442" s="124">
        <f>IF('Copy &amp; Paste Roster Report Here'!$A439=DN$7,IF('Copy &amp; Paste Roster Report Here'!$M439="xxxxxxxxxxx",1,0),0)</f>
        <v>0</v>
      </c>
      <c r="DO442" s="124">
        <f>IF('Copy &amp; Paste Roster Report Here'!$A439=DO$7,IF('Copy &amp; Paste Roster Report Here'!$M439="xxxxxxxxxxx",1,0),0)</f>
        <v>0</v>
      </c>
      <c r="DP442" s="125">
        <f t="shared" si="106"/>
        <v>0</v>
      </c>
      <c r="DQ442" s="126">
        <f t="shared" si="107"/>
        <v>0</v>
      </c>
    </row>
    <row r="443" spans="1:121" x14ac:dyDescent="0.2">
      <c r="A443" s="111">
        <f t="shared" si="93"/>
        <v>0</v>
      </c>
      <c r="B443" s="111">
        <f t="shared" si="94"/>
        <v>0</v>
      </c>
      <c r="C443" s="112">
        <f>+('Copy &amp; Paste Roster Report Here'!$P440-'Copy &amp; Paste Roster Report Here'!$O440)/30</f>
        <v>0</v>
      </c>
      <c r="D443" s="112">
        <f>+('Copy &amp; Paste Roster Report Here'!$P440-'Copy &amp; Paste Roster Report Here'!$O440)</f>
        <v>0</v>
      </c>
      <c r="E443" s="111">
        <f>'Copy &amp; Paste Roster Report Here'!N440</f>
        <v>0</v>
      </c>
      <c r="F443" s="111" t="str">
        <f t="shared" si="95"/>
        <v>N</v>
      </c>
      <c r="G443" s="111">
        <f>'Copy &amp; Paste Roster Report Here'!R440</f>
        <v>0</v>
      </c>
      <c r="H443" s="113">
        <f t="shared" si="96"/>
        <v>0</v>
      </c>
      <c r="I443" s="112">
        <f>IF(F443="N",$F$5-'Copy &amp; Paste Roster Report Here'!O440,+'Copy &amp; Paste Roster Report Here'!Q440-'Copy &amp; Paste Roster Report Here'!O440)</f>
        <v>0</v>
      </c>
      <c r="J443" s="114">
        <f t="shared" si="97"/>
        <v>0</v>
      </c>
      <c r="K443" s="114">
        <f t="shared" si="98"/>
        <v>0</v>
      </c>
      <c r="L443" s="115">
        <f>'Copy &amp; Paste Roster Report Here'!F440</f>
        <v>0</v>
      </c>
      <c r="M443" s="116">
        <f t="shared" si="99"/>
        <v>0</v>
      </c>
      <c r="N443" s="117">
        <f>IF('Copy &amp; Paste Roster Report Here'!$A440='Analytical Tests'!N$7,IF($F443="Y",+$H443*N$6,0),0)</f>
        <v>0</v>
      </c>
      <c r="O443" s="117">
        <f>IF('Copy &amp; Paste Roster Report Here'!$A440='Analytical Tests'!O$7,IF($F443="Y",+$H443*O$6,0),0)</f>
        <v>0</v>
      </c>
      <c r="P443" s="117">
        <f>IF('Copy &amp; Paste Roster Report Here'!$A440='Analytical Tests'!P$7,IF($F443="Y",+$H443*P$6,0),0)</f>
        <v>0</v>
      </c>
      <c r="Q443" s="117">
        <f>IF('Copy &amp; Paste Roster Report Here'!$A440='Analytical Tests'!Q$7,IF($F443="Y",+$H443*Q$6,0),0)</f>
        <v>0</v>
      </c>
      <c r="R443" s="117">
        <f>IF('Copy &amp; Paste Roster Report Here'!$A440='Analytical Tests'!R$7,IF($F443="Y",+$H443*R$6,0),0)</f>
        <v>0</v>
      </c>
      <c r="S443" s="117">
        <f>IF('Copy &amp; Paste Roster Report Here'!$A440='Analytical Tests'!S$7,IF($F443="Y",+$H443*S$6,0),0)</f>
        <v>0</v>
      </c>
      <c r="T443" s="117">
        <f>IF('Copy &amp; Paste Roster Report Here'!$A440='Analytical Tests'!T$7,IF($F443="Y",+$H443*T$6,0),0)</f>
        <v>0</v>
      </c>
      <c r="U443" s="117">
        <f>IF('Copy &amp; Paste Roster Report Here'!$A440='Analytical Tests'!U$7,IF($F443="Y",+$H443*U$6,0),0)</f>
        <v>0</v>
      </c>
      <c r="V443" s="117">
        <f>IF('Copy &amp; Paste Roster Report Here'!$A440='Analytical Tests'!V$7,IF($F443="Y",+$H443*V$6,0),0)</f>
        <v>0</v>
      </c>
      <c r="W443" s="117">
        <f>IF('Copy &amp; Paste Roster Report Here'!$A440='Analytical Tests'!W$7,IF($F443="Y",+$H443*W$6,0),0)</f>
        <v>0</v>
      </c>
      <c r="X443" s="117">
        <f>IF('Copy &amp; Paste Roster Report Here'!$A440='Analytical Tests'!X$7,IF($F443="Y",+$H443*X$6,0),0)</f>
        <v>0</v>
      </c>
      <c r="Y443" s="117" t="b">
        <f>IF('Copy &amp; Paste Roster Report Here'!$A440='Analytical Tests'!Y$7,IF($F443="N",IF($J443&gt;=$C443,Y$6,+($I443/$D443)*Y$6),0))</f>
        <v>0</v>
      </c>
      <c r="Z443" s="117" t="b">
        <f>IF('Copy &amp; Paste Roster Report Here'!$A440='Analytical Tests'!Z$7,IF($F443="N",IF($J443&gt;=$C443,Z$6,+($I443/$D443)*Z$6),0))</f>
        <v>0</v>
      </c>
      <c r="AA443" s="117" t="b">
        <f>IF('Copy &amp; Paste Roster Report Here'!$A440='Analytical Tests'!AA$7,IF($F443="N",IF($J443&gt;=$C443,AA$6,+($I443/$D443)*AA$6),0))</f>
        <v>0</v>
      </c>
      <c r="AB443" s="117" t="b">
        <f>IF('Copy &amp; Paste Roster Report Here'!$A440='Analytical Tests'!AB$7,IF($F443="N",IF($J443&gt;=$C443,AB$6,+($I443/$D443)*AB$6),0))</f>
        <v>0</v>
      </c>
      <c r="AC443" s="117" t="b">
        <f>IF('Copy &amp; Paste Roster Report Here'!$A440='Analytical Tests'!AC$7,IF($F443="N",IF($J443&gt;=$C443,AC$6,+($I443/$D443)*AC$6),0))</f>
        <v>0</v>
      </c>
      <c r="AD443" s="117" t="b">
        <f>IF('Copy &amp; Paste Roster Report Here'!$A440='Analytical Tests'!AD$7,IF($F443="N",IF($J443&gt;=$C443,AD$6,+($I443/$D443)*AD$6),0))</f>
        <v>0</v>
      </c>
      <c r="AE443" s="117" t="b">
        <f>IF('Copy &amp; Paste Roster Report Here'!$A440='Analytical Tests'!AE$7,IF($F443="N",IF($J443&gt;=$C443,AE$6,+($I443/$D443)*AE$6),0))</f>
        <v>0</v>
      </c>
      <c r="AF443" s="117" t="b">
        <f>IF('Copy &amp; Paste Roster Report Here'!$A440='Analytical Tests'!AF$7,IF($F443="N",IF($J443&gt;=$C443,AF$6,+($I443/$D443)*AF$6),0))</f>
        <v>0</v>
      </c>
      <c r="AG443" s="117" t="b">
        <f>IF('Copy &amp; Paste Roster Report Here'!$A440='Analytical Tests'!AG$7,IF($F443="N",IF($J443&gt;=$C443,AG$6,+($I443/$D443)*AG$6),0))</f>
        <v>0</v>
      </c>
      <c r="AH443" s="117" t="b">
        <f>IF('Copy &amp; Paste Roster Report Here'!$A440='Analytical Tests'!AH$7,IF($F443="N",IF($J443&gt;=$C443,AH$6,+($I443/$D443)*AH$6),0))</f>
        <v>0</v>
      </c>
      <c r="AI443" s="117" t="b">
        <f>IF('Copy &amp; Paste Roster Report Here'!$A440='Analytical Tests'!AI$7,IF($F443="N",IF($J443&gt;=$C443,AI$6,+($I443/$D443)*AI$6),0))</f>
        <v>0</v>
      </c>
      <c r="AJ443" s="79"/>
      <c r="AK443" s="118">
        <f>IF('Copy &amp; Paste Roster Report Here'!$A440=AK$7,IF('Copy &amp; Paste Roster Report Here'!$M440="FT",1,0),0)</f>
        <v>0</v>
      </c>
      <c r="AL443" s="118">
        <f>IF('Copy &amp; Paste Roster Report Here'!$A440=AL$7,IF('Copy &amp; Paste Roster Report Here'!$M440="FT",1,0),0)</f>
        <v>0</v>
      </c>
      <c r="AM443" s="118">
        <f>IF('Copy &amp; Paste Roster Report Here'!$A440=AM$7,IF('Copy &amp; Paste Roster Report Here'!$M440="FT",1,0),0)</f>
        <v>0</v>
      </c>
      <c r="AN443" s="118">
        <f>IF('Copy &amp; Paste Roster Report Here'!$A440=AN$7,IF('Copy &amp; Paste Roster Report Here'!$M440="FT",1,0),0)</f>
        <v>0</v>
      </c>
      <c r="AO443" s="118">
        <f>IF('Copy &amp; Paste Roster Report Here'!$A440=AO$7,IF('Copy &amp; Paste Roster Report Here'!$M440="FT",1,0),0)</f>
        <v>0</v>
      </c>
      <c r="AP443" s="118">
        <f>IF('Copy &amp; Paste Roster Report Here'!$A440=AP$7,IF('Copy &amp; Paste Roster Report Here'!$M440="FT",1,0),0)</f>
        <v>0</v>
      </c>
      <c r="AQ443" s="118">
        <f>IF('Copy &amp; Paste Roster Report Here'!$A440=AQ$7,IF('Copy &amp; Paste Roster Report Here'!$M440="FT",1,0),0)</f>
        <v>0</v>
      </c>
      <c r="AR443" s="118">
        <f>IF('Copy &amp; Paste Roster Report Here'!$A440=AR$7,IF('Copy &amp; Paste Roster Report Here'!$M440="FT",1,0),0)</f>
        <v>0</v>
      </c>
      <c r="AS443" s="118">
        <f>IF('Copy &amp; Paste Roster Report Here'!$A440=AS$7,IF('Copy &amp; Paste Roster Report Here'!$M440="FT",1,0),0)</f>
        <v>0</v>
      </c>
      <c r="AT443" s="118">
        <f>IF('Copy &amp; Paste Roster Report Here'!$A440=AT$7,IF('Copy &amp; Paste Roster Report Here'!$M440="FT",1,0),0)</f>
        <v>0</v>
      </c>
      <c r="AU443" s="118">
        <f>IF('Copy &amp; Paste Roster Report Here'!$A440=AU$7,IF('Copy &amp; Paste Roster Report Here'!$M440="FT",1,0),0)</f>
        <v>0</v>
      </c>
      <c r="AV443" s="73">
        <f t="shared" si="100"/>
        <v>0</v>
      </c>
      <c r="AW443" s="119">
        <f>IF('Copy &amp; Paste Roster Report Here'!$A440=AW$7,IF('Copy &amp; Paste Roster Report Here'!$M440="HT",1,0),0)</f>
        <v>0</v>
      </c>
      <c r="AX443" s="119">
        <f>IF('Copy &amp; Paste Roster Report Here'!$A440=AX$7,IF('Copy &amp; Paste Roster Report Here'!$M440="HT",1,0),0)</f>
        <v>0</v>
      </c>
      <c r="AY443" s="119">
        <f>IF('Copy &amp; Paste Roster Report Here'!$A440=AY$7,IF('Copy &amp; Paste Roster Report Here'!$M440="HT",1,0),0)</f>
        <v>0</v>
      </c>
      <c r="AZ443" s="119">
        <f>IF('Copy &amp; Paste Roster Report Here'!$A440=AZ$7,IF('Copy &amp; Paste Roster Report Here'!$M440="HT",1,0),0)</f>
        <v>0</v>
      </c>
      <c r="BA443" s="119">
        <f>IF('Copy &amp; Paste Roster Report Here'!$A440=BA$7,IF('Copy &amp; Paste Roster Report Here'!$M440="HT",1,0),0)</f>
        <v>0</v>
      </c>
      <c r="BB443" s="119">
        <f>IF('Copy &amp; Paste Roster Report Here'!$A440=BB$7,IF('Copy &amp; Paste Roster Report Here'!$M440="HT",1,0),0)</f>
        <v>0</v>
      </c>
      <c r="BC443" s="119">
        <f>IF('Copy &amp; Paste Roster Report Here'!$A440=BC$7,IF('Copy &amp; Paste Roster Report Here'!$M440="HT",1,0),0)</f>
        <v>0</v>
      </c>
      <c r="BD443" s="119">
        <f>IF('Copy &amp; Paste Roster Report Here'!$A440=BD$7,IF('Copy &amp; Paste Roster Report Here'!$M440="HT",1,0),0)</f>
        <v>0</v>
      </c>
      <c r="BE443" s="119">
        <f>IF('Copy &amp; Paste Roster Report Here'!$A440=BE$7,IF('Copy &amp; Paste Roster Report Here'!$M440="HT",1,0),0)</f>
        <v>0</v>
      </c>
      <c r="BF443" s="119">
        <f>IF('Copy &amp; Paste Roster Report Here'!$A440=BF$7,IF('Copy &amp; Paste Roster Report Here'!$M440="HT",1,0),0)</f>
        <v>0</v>
      </c>
      <c r="BG443" s="119">
        <f>IF('Copy &amp; Paste Roster Report Here'!$A440=BG$7,IF('Copy &amp; Paste Roster Report Here'!$M440="HT",1,0),0)</f>
        <v>0</v>
      </c>
      <c r="BH443" s="73">
        <f t="shared" si="101"/>
        <v>0</v>
      </c>
      <c r="BI443" s="120">
        <f>IF('Copy &amp; Paste Roster Report Here'!$A440=BI$7,IF('Copy &amp; Paste Roster Report Here'!$M440="MT",1,0),0)</f>
        <v>0</v>
      </c>
      <c r="BJ443" s="120">
        <f>IF('Copy &amp; Paste Roster Report Here'!$A440=BJ$7,IF('Copy &amp; Paste Roster Report Here'!$M440="MT",1,0),0)</f>
        <v>0</v>
      </c>
      <c r="BK443" s="120">
        <f>IF('Copy &amp; Paste Roster Report Here'!$A440=BK$7,IF('Copy &amp; Paste Roster Report Here'!$M440="MT",1,0),0)</f>
        <v>0</v>
      </c>
      <c r="BL443" s="120">
        <f>IF('Copy &amp; Paste Roster Report Here'!$A440=BL$7,IF('Copy &amp; Paste Roster Report Here'!$M440="MT",1,0),0)</f>
        <v>0</v>
      </c>
      <c r="BM443" s="120">
        <f>IF('Copy &amp; Paste Roster Report Here'!$A440=BM$7,IF('Copy &amp; Paste Roster Report Here'!$M440="MT",1,0),0)</f>
        <v>0</v>
      </c>
      <c r="BN443" s="120">
        <f>IF('Copy &amp; Paste Roster Report Here'!$A440=BN$7,IF('Copy &amp; Paste Roster Report Here'!$M440="MT",1,0),0)</f>
        <v>0</v>
      </c>
      <c r="BO443" s="120">
        <f>IF('Copy &amp; Paste Roster Report Here'!$A440=BO$7,IF('Copy &amp; Paste Roster Report Here'!$M440="MT",1,0),0)</f>
        <v>0</v>
      </c>
      <c r="BP443" s="120">
        <f>IF('Copy &amp; Paste Roster Report Here'!$A440=BP$7,IF('Copy &amp; Paste Roster Report Here'!$M440="MT",1,0),0)</f>
        <v>0</v>
      </c>
      <c r="BQ443" s="120">
        <f>IF('Copy &amp; Paste Roster Report Here'!$A440=BQ$7,IF('Copy &amp; Paste Roster Report Here'!$M440="MT",1,0),0)</f>
        <v>0</v>
      </c>
      <c r="BR443" s="120">
        <f>IF('Copy &amp; Paste Roster Report Here'!$A440=BR$7,IF('Copy &amp; Paste Roster Report Here'!$M440="MT",1,0),0)</f>
        <v>0</v>
      </c>
      <c r="BS443" s="120">
        <f>IF('Copy &amp; Paste Roster Report Here'!$A440=BS$7,IF('Copy &amp; Paste Roster Report Here'!$M440="MT",1,0),0)</f>
        <v>0</v>
      </c>
      <c r="BT443" s="73">
        <f t="shared" si="102"/>
        <v>0</v>
      </c>
      <c r="BU443" s="121">
        <f>IF('Copy &amp; Paste Roster Report Here'!$A440=BU$7,IF('Copy &amp; Paste Roster Report Here'!$M440="fy",1,0),0)</f>
        <v>0</v>
      </c>
      <c r="BV443" s="121">
        <f>IF('Copy &amp; Paste Roster Report Here'!$A440=BV$7,IF('Copy &amp; Paste Roster Report Here'!$M440="fy",1,0),0)</f>
        <v>0</v>
      </c>
      <c r="BW443" s="121">
        <f>IF('Copy &amp; Paste Roster Report Here'!$A440=BW$7,IF('Copy &amp; Paste Roster Report Here'!$M440="fy",1,0),0)</f>
        <v>0</v>
      </c>
      <c r="BX443" s="121">
        <f>IF('Copy &amp; Paste Roster Report Here'!$A440=BX$7,IF('Copy &amp; Paste Roster Report Here'!$M440="fy",1,0),0)</f>
        <v>0</v>
      </c>
      <c r="BY443" s="121">
        <f>IF('Copy &amp; Paste Roster Report Here'!$A440=BY$7,IF('Copy &amp; Paste Roster Report Here'!$M440="fy",1,0),0)</f>
        <v>0</v>
      </c>
      <c r="BZ443" s="121">
        <f>IF('Copy &amp; Paste Roster Report Here'!$A440=BZ$7,IF('Copy &amp; Paste Roster Report Here'!$M440="fy",1,0),0)</f>
        <v>0</v>
      </c>
      <c r="CA443" s="121">
        <f>IF('Copy &amp; Paste Roster Report Here'!$A440=CA$7,IF('Copy &amp; Paste Roster Report Here'!$M440="fy",1,0),0)</f>
        <v>0</v>
      </c>
      <c r="CB443" s="121">
        <f>IF('Copy &amp; Paste Roster Report Here'!$A440=CB$7,IF('Copy &amp; Paste Roster Report Here'!$M440="fy",1,0),0)</f>
        <v>0</v>
      </c>
      <c r="CC443" s="121">
        <f>IF('Copy &amp; Paste Roster Report Here'!$A440=CC$7,IF('Copy &amp; Paste Roster Report Here'!$M440="fy",1,0),0)</f>
        <v>0</v>
      </c>
      <c r="CD443" s="121">
        <f>IF('Copy &amp; Paste Roster Report Here'!$A440=CD$7,IF('Copy &amp; Paste Roster Report Here'!$M440="fy",1,0),0)</f>
        <v>0</v>
      </c>
      <c r="CE443" s="121">
        <f>IF('Copy &amp; Paste Roster Report Here'!$A440=CE$7,IF('Copy &amp; Paste Roster Report Here'!$M440="fy",1,0),0)</f>
        <v>0</v>
      </c>
      <c r="CF443" s="73">
        <f t="shared" si="103"/>
        <v>0</v>
      </c>
      <c r="CG443" s="122">
        <f>IF('Copy &amp; Paste Roster Report Here'!$A440=CG$7,IF('Copy &amp; Paste Roster Report Here'!$M440="RH",1,0),0)</f>
        <v>0</v>
      </c>
      <c r="CH443" s="122">
        <f>IF('Copy &amp; Paste Roster Report Here'!$A440=CH$7,IF('Copy &amp; Paste Roster Report Here'!$M440="RH",1,0),0)</f>
        <v>0</v>
      </c>
      <c r="CI443" s="122">
        <f>IF('Copy &amp; Paste Roster Report Here'!$A440=CI$7,IF('Copy &amp; Paste Roster Report Here'!$M440="RH",1,0),0)</f>
        <v>0</v>
      </c>
      <c r="CJ443" s="122">
        <f>IF('Copy &amp; Paste Roster Report Here'!$A440=CJ$7,IF('Copy &amp; Paste Roster Report Here'!$M440="RH",1,0),0)</f>
        <v>0</v>
      </c>
      <c r="CK443" s="122">
        <f>IF('Copy &amp; Paste Roster Report Here'!$A440=CK$7,IF('Copy &amp; Paste Roster Report Here'!$M440="RH",1,0),0)</f>
        <v>0</v>
      </c>
      <c r="CL443" s="122">
        <f>IF('Copy &amp; Paste Roster Report Here'!$A440=CL$7,IF('Copy &amp; Paste Roster Report Here'!$M440="RH",1,0),0)</f>
        <v>0</v>
      </c>
      <c r="CM443" s="122">
        <f>IF('Copy &amp; Paste Roster Report Here'!$A440=CM$7,IF('Copy &amp; Paste Roster Report Here'!$M440="RH",1,0),0)</f>
        <v>0</v>
      </c>
      <c r="CN443" s="122">
        <f>IF('Copy &amp; Paste Roster Report Here'!$A440=CN$7,IF('Copy &amp; Paste Roster Report Here'!$M440="RH",1,0),0)</f>
        <v>0</v>
      </c>
      <c r="CO443" s="122">
        <f>IF('Copy &amp; Paste Roster Report Here'!$A440=CO$7,IF('Copy &amp; Paste Roster Report Here'!$M440="RH",1,0),0)</f>
        <v>0</v>
      </c>
      <c r="CP443" s="122">
        <f>IF('Copy &amp; Paste Roster Report Here'!$A440=CP$7,IF('Copy &amp; Paste Roster Report Here'!$M440="RH",1,0),0)</f>
        <v>0</v>
      </c>
      <c r="CQ443" s="122">
        <f>IF('Copy &amp; Paste Roster Report Here'!$A440=CQ$7,IF('Copy &amp; Paste Roster Report Here'!$M440="RH",1,0),0)</f>
        <v>0</v>
      </c>
      <c r="CR443" s="73">
        <f t="shared" si="104"/>
        <v>0</v>
      </c>
      <c r="CS443" s="123">
        <f>IF('Copy &amp; Paste Roster Report Here'!$A440=CS$7,IF('Copy &amp; Paste Roster Report Here'!$M440="QT",1,0),0)</f>
        <v>0</v>
      </c>
      <c r="CT443" s="123">
        <f>IF('Copy &amp; Paste Roster Report Here'!$A440=CT$7,IF('Copy &amp; Paste Roster Report Here'!$M440="QT",1,0),0)</f>
        <v>0</v>
      </c>
      <c r="CU443" s="123">
        <f>IF('Copy &amp; Paste Roster Report Here'!$A440=CU$7,IF('Copy &amp; Paste Roster Report Here'!$M440="QT",1,0),0)</f>
        <v>0</v>
      </c>
      <c r="CV443" s="123">
        <f>IF('Copy &amp; Paste Roster Report Here'!$A440=CV$7,IF('Copy &amp; Paste Roster Report Here'!$M440="QT",1,0),0)</f>
        <v>0</v>
      </c>
      <c r="CW443" s="123">
        <f>IF('Copy &amp; Paste Roster Report Here'!$A440=CW$7,IF('Copy &amp; Paste Roster Report Here'!$M440="QT",1,0),0)</f>
        <v>0</v>
      </c>
      <c r="CX443" s="123">
        <f>IF('Copy &amp; Paste Roster Report Here'!$A440=CX$7,IF('Copy &amp; Paste Roster Report Here'!$M440="QT",1,0),0)</f>
        <v>0</v>
      </c>
      <c r="CY443" s="123">
        <f>IF('Copy &amp; Paste Roster Report Here'!$A440=CY$7,IF('Copy &amp; Paste Roster Report Here'!$M440="QT",1,0),0)</f>
        <v>0</v>
      </c>
      <c r="CZ443" s="123">
        <f>IF('Copy &amp; Paste Roster Report Here'!$A440=CZ$7,IF('Copy &amp; Paste Roster Report Here'!$M440="QT",1,0),0)</f>
        <v>0</v>
      </c>
      <c r="DA443" s="123">
        <f>IF('Copy &amp; Paste Roster Report Here'!$A440=DA$7,IF('Copy &amp; Paste Roster Report Here'!$M440="QT",1,0),0)</f>
        <v>0</v>
      </c>
      <c r="DB443" s="123">
        <f>IF('Copy &amp; Paste Roster Report Here'!$A440=DB$7,IF('Copy &amp; Paste Roster Report Here'!$M440="QT",1,0),0)</f>
        <v>0</v>
      </c>
      <c r="DC443" s="123">
        <f>IF('Copy &amp; Paste Roster Report Here'!$A440=DC$7,IF('Copy &amp; Paste Roster Report Here'!$M440="QT",1,0),0)</f>
        <v>0</v>
      </c>
      <c r="DD443" s="73">
        <f t="shared" si="105"/>
        <v>0</v>
      </c>
      <c r="DE443" s="124">
        <f>IF('Copy &amp; Paste Roster Report Here'!$A440=DE$7,IF('Copy &amp; Paste Roster Report Here'!$M440="xxxxxxxxxxx",1,0),0)</f>
        <v>0</v>
      </c>
      <c r="DF443" s="124">
        <f>IF('Copy &amp; Paste Roster Report Here'!$A440=DF$7,IF('Copy &amp; Paste Roster Report Here'!$M440="xxxxxxxxxxx",1,0),0)</f>
        <v>0</v>
      </c>
      <c r="DG443" s="124">
        <f>IF('Copy &amp; Paste Roster Report Here'!$A440=DG$7,IF('Copy &amp; Paste Roster Report Here'!$M440="xxxxxxxxxxx",1,0),0)</f>
        <v>0</v>
      </c>
      <c r="DH443" s="124">
        <f>IF('Copy &amp; Paste Roster Report Here'!$A440=DH$7,IF('Copy &amp; Paste Roster Report Here'!$M440="xxxxxxxxxxx",1,0),0)</f>
        <v>0</v>
      </c>
      <c r="DI443" s="124">
        <f>IF('Copy &amp; Paste Roster Report Here'!$A440=DI$7,IF('Copy &amp; Paste Roster Report Here'!$M440="xxxxxxxxxxx",1,0),0)</f>
        <v>0</v>
      </c>
      <c r="DJ443" s="124">
        <f>IF('Copy &amp; Paste Roster Report Here'!$A440=DJ$7,IF('Copy &amp; Paste Roster Report Here'!$M440="xxxxxxxxxxx",1,0),0)</f>
        <v>0</v>
      </c>
      <c r="DK443" s="124">
        <f>IF('Copy &amp; Paste Roster Report Here'!$A440=DK$7,IF('Copy &amp; Paste Roster Report Here'!$M440="xxxxxxxxxxx",1,0),0)</f>
        <v>0</v>
      </c>
      <c r="DL443" s="124">
        <f>IF('Copy &amp; Paste Roster Report Here'!$A440=DL$7,IF('Copy &amp; Paste Roster Report Here'!$M440="xxxxxxxxxxx",1,0),0)</f>
        <v>0</v>
      </c>
      <c r="DM443" s="124">
        <f>IF('Copy &amp; Paste Roster Report Here'!$A440=DM$7,IF('Copy &amp; Paste Roster Report Here'!$M440="xxxxxxxxxxx",1,0),0)</f>
        <v>0</v>
      </c>
      <c r="DN443" s="124">
        <f>IF('Copy &amp; Paste Roster Report Here'!$A440=DN$7,IF('Copy &amp; Paste Roster Report Here'!$M440="xxxxxxxxxxx",1,0),0)</f>
        <v>0</v>
      </c>
      <c r="DO443" s="124">
        <f>IF('Copy &amp; Paste Roster Report Here'!$A440=DO$7,IF('Copy &amp; Paste Roster Report Here'!$M440="xxxxxxxxxxx",1,0),0)</f>
        <v>0</v>
      </c>
      <c r="DP443" s="125">
        <f t="shared" si="106"/>
        <v>0</v>
      </c>
      <c r="DQ443" s="126">
        <f t="shared" si="107"/>
        <v>0</v>
      </c>
    </row>
    <row r="444" spans="1:121" x14ac:dyDescent="0.2">
      <c r="A444" s="111">
        <f t="shared" si="93"/>
        <v>0</v>
      </c>
      <c r="B444" s="111">
        <f t="shared" si="94"/>
        <v>0</v>
      </c>
      <c r="C444" s="112">
        <f>+('Copy &amp; Paste Roster Report Here'!$P441-'Copy &amp; Paste Roster Report Here'!$O441)/30</f>
        <v>0</v>
      </c>
      <c r="D444" s="112">
        <f>+('Copy &amp; Paste Roster Report Here'!$P441-'Copy &amp; Paste Roster Report Here'!$O441)</f>
        <v>0</v>
      </c>
      <c r="E444" s="111">
        <f>'Copy &amp; Paste Roster Report Here'!N441</f>
        <v>0</v>
      </c>
      <c r="F444" s="111" t="str">
        <f t="shared" si="95"/>
        <v>N</v>
      </c>
      <c r="G444" s="111">
        <f>'Copy &amp; Paste Roster Report Here'!R441</f>
        <v>0</v>
      </c>
      <c r="H444" s="113">
        <f t="shared" si="96"/>
        <v>0</v>
      </c>
      <c r="I444" s="112">
        <f>IF(F444="N",$F$5-'Copy &amp; Paste Roster Report Here'!O441,+'Copy &amp; Paste Roster Report Here'!Q441-'Copy &amp; Paste Roster Report Here'!O441)</f>
        <v>0</v>
      </c>
      <c r="J444" s="114">
        <f t="shared" si="97"/>
        <v>0</v>
      </c>
      <c r="K444" s="114">
        <f t="shared" si="98"/>
        <v>0</v>
      </c>
      <c r="L444" s="115">
        <f>'Copy &amp; Paste Roster Report Here'!F441</f>
        <v>0</v>
      </c>
      <c r="M444" s="116">
        <f t="shared" si="99"/>
        <v>0</v>
      </c>
      <c r="N444" s="117">
        <f>IF('Copy &amp; Paste Roster Report Here'!$A441='Analytical Tests'!N$7,IF($F444="Y",+$H444*N$6,0),0)</f>
        <v>0</v>
      </c>
      <c r="O444" s="117">
        <f>IF('Copy &amp; Paste Roster Report Here'!$A441='Analytical Tests'!O$7,IF($F444="Y",+$H444*O$6,0),0)</f>
        <v>0</v>
      </c>
      <c r="P444" s="117">
        <f>IF('Copy &amp; Paste Roster Report Here'!$A441='Analytical Tests'!P$7,IF($F444="Y",+$H444*P$6,0),0)</f>
        <v>0</v>
      </c>
      <c r="Q444" s="117">
        <f>IF('Copy &amp; Paste Roster Report Here'!$A441='Analytical Tests'!Q$7,IF($F444="Y",+$H444*Q$6,0),0)</f>
        <v>0</v>
      </c>
      <c r="R444" s="117">
        <f>IF('Copy &amp; Paste Roster Report Here'!$A441='Analytical Tests'!R$7,IF($F444="Y",+$H444*R$6,0),0)</f>
        <v>0</v>
      </c>
      <c r="S444" s="117">
        <f>IF('Copy &amp; Paste Roster Report Here'!$A441='Analytical Tests'!S$7,IF($F444="Y",+$H444*S$6,0),0)</f>
        <v>0</v>
      </c>
      <c r="T444" s="117">
        <f>IF('Copy &amp; Paste Roster Report Here'!$A441='Analytical Tests'!T$7,IF($F444="Y",+$H444*T$6,0),0)</f>
        <v>0</v>
      </c>
      <c r="U444" s="117">
        <f>IF('Copy &amp; Paste Roster Report Here'!$A441='Analytical Tests'!U$7,IF($F444="Y",+$H444*U$6,0),0)</f>
        <v>0</v>
      </c>
      <c r="V444" s="117">
        <f>IF('Copy &amp; Paste Roster Report Here'!$A441='Analytical Tests'!V$7,IF($F444="Y",+$H444*V$6,0),0)</f>
        <v>0</v>
      </c>
      <c r="W444" s="117">
        <f>IF('Copy &amp; Paste Roster Report Here'!$A441='Analytical Tests'!W$7,IF($F444="Y",+$H444*W$6,0),0)</f>
        <v>0</v>
      </c>
      <c r="X444" s="117">
        <f>IF('Copy &amp; Paste Roster Report Here'!$A441='Analytical Tests'!X$7,IF($F444="Y",+$H444*X$6,0),0)</f>
        <v>0</v>
      </c>
      <c r="Y444" s="117" t="b">
        <f>IF('Copy &amp; Paste Roster Report Here'!$A441='Analytical Tests'!Y$7,IF($F444="N",IF($J444&gt;=$C444,Y$6,+($I444/$D444)*Y$6),0))</f>
        <v>0</v>
      </c>
      <c r="Z444" s="117" t="b">
        <f>IF('Copy &amp; Paste Roster Report Here'!$A441='Analytical Tests'!Z$7,IF($F444="N",IF($J444&gt;=$C444,Z$6,+($I444/$D444)*Z$6),0))</f>
        <v>0</v>
      </c>
      <c r="AA444" s="117" t="b">
        <f>IF('Copy &amp; Paste Roster Report Here'!$A441='Analytical Tests'!AA$7,IF($F444="N",IF($J444&gt;=$C444,AA$6,+($I444/$D444)*AA$6),0))</f>
        <v>0</v>
      </c>
      <c r="AB444" s="117" t="b">
        <f>IF('Copy &amp; Paste Roster Report Here'!$A441='Analytical Tests'!AB$7,IF($F444="N",IF($J444&gt;=$C444,AB$6,+($I444/$D444)*AB$6),0))</f>
        <v>0</v>
      </c>
      <c r="AC444" s="117" t="b">
        <f>IF('Copy &amp; Paste Roster Report Here'!$A441='Analytical Tests'!AC$7,IF($F444="N",IF($J444&gt;=$C444,AC$6,+($I444/$D444)*AC$6),0))</f>
        <v>0</v>
      </c>
      <c r="AD444" s="117" t="b">
        <f>IF('Copy &amp; Paste Roster Report Here'!$A441='Analytical Tests'!AD$7,IF($F444="N",IF($J444&gt;=$C444,AD$6,+($I444/$D444)*AD$6),0))</f>
        <v>0</v>
      </c>
      <c r="AE444" s="117" t="b">
        <f>IF('Copy &amp; Paste Roster Report Here'!$A441='Analytical Tests'!AE$7,IF($F444="N",IF($J444&gt;=$C444,AE$6,+($I444/$D444)*AE$6),0))</f>
        <v>0</v>
      </c>
      <c r="AF444" s="117" t="b">
        <f>IF('Copy &amp; Paste Roster Report Here'!$A441='Analytical Tests'!AF$7,IF($F444="N",IF($J444&gt;=$C444,AF$6,+($I444/$D444)*AF$6),0))</f>
        <v>0</v>
      </c>
      <c r="AG444" s="117" t="b">
        <f>IF('Copy &amp; Paste Roster Report Here'!$A441='Analytical Tests'!AG$7,IF($F444="N",IF($J444&gt;=$C444,AG$6,+($I444/$D444)*AG$6),0))</f>
        <v>0</v>
      </c>
      <c r="AH444" s="117" t="b">
        <f>IF('Copy &amp; Paste Roster Report Here'!$A441='Analytical Tests'!AH$7,IF($F444="N",IF($J444&gt;=$C444,AH$6,+($I444/$D444)*AH$6),0))</f>
        <v>0</v>
      </c>
      <c r="AI444" s="117" t="b">
        <f>IF('Copy &amp; Paste Roster Report Here'!$A441='Analytical Tests'!AI$7,IF($F444="N",IF($J444&gt;=$C444,AI$6,+($I444/$D444)*AI$6),0))</f>
        <v>0</v>
      </c>
      <c r="AJ444" s="79"/>
      <c r="AK444" s="118">
        <f>IF('Copy &amp; Paste Roster Report Here'!$A441=AK$7,IF('Copy &amp; Paste Roster Report Here'!$M441="FT",1,0),0)</f>
        <v>0</v>
      </c>
      <c r="AL444" s="118">
        <f>IF('Copy &amp; Paste Roster Report Here'!$A441=AL$7,IF('Copy &amp; Paste Roster Report Here'!$M441="FT",1,0),0)</f>
        <v>0</v>
      </c>
      <c r="AM444" s="118">
        <f>IF('Copy &amp; Paste Roster Report Here'!$A441=AM$7,IF('Copy &amp; Paste Roster Report Here'!$M441="FT",1,0),0)</f>
        <v>0</v>
      </c>
      <c r="AN444" s="118">
        <f>IF('Copy &amp; Paste Roster Report Here'!$A441=AN$7,IF('Copy &amp; Paste Roster Report Here'!$M441="FT",1,0),0)</f>
        <v>0</v>
      </c>
      <c r="AO444" s="118">
        <f>IF('Copy &amp; Paste Roster Report Here'!$A441=AO$7,IF('Copy &amp; Paste Roster Report Here'!$M441="FT",1,0),0)</f>
        <v>0</v>
      </c>
      <c r="AP444" s="118">
        <f>IF('Copy &amp; Paste Roster Report Here'!$A441=AP$7,IF('Copy &amp; Paste Roster Report Here'!$M441="FT",1,0),0)</f>
        <v>0</v>
      </c>
      <c r="AQ444" s="118">
        <f>IF('Copy &amp; Paste Roster Report Here'!$A441=AQ$7,IF('Copy &amp; Paste Roster Report Here'!$M441="FT",1,0),0)</f>
        <v>0</v>
      </c>
      <c r="AR444" s="118">
        <f>IF('Copy &amp; Paste Roster Report Here'!$A441=AR$7,IF('Copy &amp; Paste Roster Report Here'!$M441="FT",1,0),0)</f>
        <v>0</v>
      </c>
      <c r="AS444" s="118">
        <f>IF('Copy &amp; Paste Roster Report Here'!$A441=AS$7,IF('Copy &amp; Paste Roster Report Here'!$M441="FT",1,0),0)</f>
        <v>0</v>
      </c>
      <c r="AT444" s="118">
        <f>IF('Copy &amp; Paste Roster Report Here'!$A441=AT$7,IF('Copy &amp; Paste Roster Report Here'!$M441="FT",1,0),0)</f>
        <v>0</v>
      </c>
      <c r="AU444" s="118">
        <f>IF('Copy &amp; Paste Roster Report Here'!$A441=AU$7,IF('Copy &amp; Paste Roster Report Here'!$M441="FT",1,0),0)</f>
        <v>0</v>
      </c>
      <c r="AV444" s="73">
        <f t="shared" si="100"/>
        <v>0</v>
      </c>
      <c r="AW444" s="119">
        <f>IF('Copy &amp; Paste Roster Report Here'!$A441=AW$7,IF('Copy &amp; Paste Roster Report Here'!$M441="HT",1,0),0)</f>
        <v>0</v>
      </c>
      <c r="AX444" s="119">
        <f>IF('Copy &amp; Paste Roster Report Here'!$A441=AX$7,IF('Copy &amp; Paste Roster Report Here'!$M441="HT",1,0),0)</f>
        <v>0</v>
      </c>
      <c r="AY444" s="119">
        <f>IF('Copy &amp; Paste Roster Report Here'!$A441=AY$7,IF('Copy &amp; Paste Roster Report Here'!$M441="HT",1,0),0)</f>
        <v>0</v>
      </c>
      <c r="AZ444" s="119">
        <f>IF('Copy &amp; Paste Roster Report Here'!$A441=AZ$7,IF('Copy &amp; Paste Roster Report Here'!$M441="HT",1,0),0)</f>
        <v>0</v>
      </c>
      <c r="BA444" s="119">
        <f>IF('Copy &amp; Paste Roster Report Here'!$A441=BA$7,IF('Copy &amp; Paste Roster Report Here'!$M441="HT",1,0),0)</f>
        <v>0</v>
      </c>
      <c r="BB444" s="119">
        <f>IF('Copy &amp; Paste Roster Report Here'!$A441=BB$7,IF('Copy &amp; Paste Roster Report Here'!$M441="HT",1,0),0)</f>
        <v>0</v>
      </c>
      <c r="BC444" s="119">
        <f>IF('Copy &amp; Paste Roster Report Here'!$A441=BC$7,IF('Copy &amp; Paste Roster Report Here'!$M441="HT",1,0),0)</f>
        <v>0</v>
      </c>
      <c r="BD444" s="119">
        <f>IF('Copy &amp; Paste Roster Report Here'!$A441=BD$7,IF('Copy &amp; Paste Roster Report Here'!$M441="HT",1,0),0)</f>
        <v>0</v>
      </c>
      <c r="BE444" s="119">
        <f>IF('Copy &amp; Paste Roster Report Here'!$A441=BE$7,IF('Copy &amp; Paste Roster Report Here'!$M441="HT",1,0),0)</f>
        <v>0</v>
      </c>
      <c r="BF444" s="119">
        <f>IF('Copy &amp; Paste Roster Report Here'!$A441=BF$7,IF('Copy &amp; Paste Roster Report Here'!$M441="HT",1,0),0)</f>
        <v>0</v>
      </c>
      <c r="BG444" s="119">
        <f>IF('Copy &amp; Paste Roster Report Here'!$A441=BG$7,IF('Copy &amp; Paste Roster Report Here'!$M441="HT",1,0),0)</f>
        <v>0</v>
      </c>
      <c r="BH444" s="73">
        <f t="shared" si="101"/>
        <v>0</v>
      </c>
      <c r="BI444" s="120">
        <f>IF('Copy &amp; Paste Roster Report Here'!$A441=BI$7,IF('Copy &amp; Paste Roster Report Here'!$M441="MT",1,0),0)</f>
        <v>0</v>
      </c>
      <c r="BJ444" s="120">
        <f>IF('Copy &amp; Paste Roster Report Here'!$A441=BJ$7,IF('Copy &amp; Paste Roster Report Here'!$M441="MT",1,0),0)</f>
        <v>0</v>
      </c>
      <c r="BK444" s="120">
        <f>IF('Copy &amp; Paste Roster Report Here'!$A441=BK$7,IF('Copy &amp; Paste Roster Report Here'!$M441="MT",1,0),0)</f>
        <v>0</v>
      </c>
      <c r="BL444" s="120">
        <f>IF('Copy &amp; Paste Roster Report Here'!$A441=BL$7,IF('Copy &amp; Paste Roster Report Here'!$M441="MT",1,0),0)</f>
        <v>0</v>
      </c>
      <c r="BM444" s="120">
        <f>IF('Copy &amp; Paste Roster Report Here'!$A441=BM$7,IF('Copy &amp; Paste Roster Report Here'!$M441="MT",1,0),0)</f>
        <v>0</v>
      </c>
      <c r="BN444" s="120">
        <f>IF('Copy &amp; Paste Roster Report Here'!$A441=BN$7,IF('Copy &amp; Paste Roster Report Here'!$M441="MT",1,0),0)</f>
        <v>0</v>
      </c>
      <c r="BO444" s="120">
        <f>IF('Copy &amp; Paste Roster Report Here'!$A441=BO$7,IF('Copy &amp; Paste Roster Report Here'!$M441="MT",1,0),0)</f>
        <v>0</v>
      </c>
      <c r="BP444" s="120">
        <f>IF('Copy &amp; Paste Roster Report Here'!$A441=BP$7,IF('Copy &amp; Paste Roster Report Here'!$M441="MT",1,0),0)</f>
        <v>0</v>
      </c>
      <c r="BQ444" s="120">
        <f>IF('Copy &amp; Paste Roster Report Here'!$A441=BQ$7,IF('Copy &amp; Paste Roster Report Here'!$M441="MT",1,0),0)</f>
        <v>0</v>
      </c>
      <c r="BR444" s="120">
        <f>IF('Copy &amp; Paste Roster Report Here'!$A441=BR$7,IF('Copy &amp; Paste Roster Report Here'!$M441="MT",1,0),0)</f>
        <v>0</v>
      </c>
      <c r="BS444" s="120">
        <f>IF('Copy &amp; Paste Roster Report Here'!$A441=BS$7,IF('Copy &amp; Paste Roster Report Here'!$M441="MT",1,0),0)</f>
        <v>0</v>
      </c>
      <c r="BT444" s="73">
        <f t="shared" si="102"/>
        <v>0</v>
      </c>
      <c r="BU444" s="121">
        <f>IF('Copy &amp; Paste Roster Report Here'!$A441=BU$7,IF('Copy &amp; Paste Roster Report Here'!$M441="fy",1,0),0)</f>
        <v>0</v>
      </c>
      <c r="BV444" s="121">
        <f>IF('Copy &amp; Paste Roster Report Here'!$A441=BV$7,IF('Copy &amp; Paste Roster Report Here'!$M441="fy",1,0),0)</f>
        <v>0</v>
      </c>
      <c r="BW444" s="121">
        <f>IF('Copy &amp; Paste Roster Report Here'!$A441=BW$7,IF('Copy &amp; Paste Roster Report Here'!$M441="fy",1,0),0)</f>
        <v>0</v>
      </c>
      <c r="BX444" s="121">
        <f>IF('Copy &amp; Paste Roster Report Here'!$A441=BX$7,IF('Copy &amp; Paste Roster Report Here'!$M441="fy",1,0),0)</f>
        <v>0</v>
      </c>
      <c r="BY444" s="121">
        <f>IF('Copy &amp; Paste Roster Report Here'!$A441=BY$7,IF('Copy &amp; Paste Roster Report Here'!$M441="fy",1,0),0)</f>
        <v>0</v>
      </c>
      <c r="BZ444" s="121">
        <f>IF('Copy &amp; Paste Roster Report Here'!$A441=BZ$7,IF('Copy &amp; Paste Roster Report Here'!$M441="fy",1,0),0)</f>
        <v>0</v>
      </c>
      <c r="CA444" s="121">
        <f>IF('Copy &amp; Paste Roster Report Here'!$A441=CA$7,IF('Copy &amp; Paste Roster Report Here'!$M441="fy",1,0),0)</f>
        <v>0</v>
      </c>
      <c r="CB444" s="121">
        <f>IF('Copy &amp; Paste Roster Report Here'!$A441=CB$7,IF('Copy &amp; Paste Roster Report Here'!$M441="fy",1,0),0)</f>
        <v>0</v>
      </c>
      <c r="CC444" s="121">
        <f>IF('Copy &amp; Paste Roster Report Here'!$A441=CC$7,IF('Copy &amp; Paste Roster Report Here'!$M441="fy",1,0),0)</f>
        <v>0</v>
      </c>
      <c r="CD444" s="121">
        <f>IF('Copy &amp; Paste Roster Report Here'!$A441=CD$7,IF('Copy &amp; Paste Roster Report Here'!$M441="fy",1,0),0)</f>
        <v>0</v>
      </c>
      <c r="CE444" s="121">
        <f>IF('Copy &amp; Paste Roster Report Here'!$A441=CE$7,IF('Copy &amp; Paste Roster Report Here'!$M441="fy",1,0),0)</f>
        <v>0</v>
      </c>
      <c r="CF444" s="73">
        <f t="shared" si="103"/>
        <v>0</v>
      </c>
      <c r="CG444" s="122">
        <f>IF('Copy &amp; Paste Roster Report Here'!$A441=CG$7,IF('Copy &amp; Paste Roster Report Here'!$M441="RH",1,0),0)</f>
        <v>0</v>
      </c>
      <c r="CH444" s="122">
        <f>IF('Copy &amp; Paste Roster Report Here'!$A441=CH$7,IF('Copy &amp; Paste Roster Report Here'!$M441="RH",1,0),0)</f>
        <v>0</v>
      </c>
      <c r="CI444" s="122">
        <f>IF('Copy &amp; Paste Roster Report Here'!$A441=CI$7,IF('Copy &amp; Paste Roster Report Here'!$M441="RH",1,0),0)</f>
        <v>0</v>
      </c>
      <c r="CJ444" s="122">
        <f>IF('Copy &amp; Paste Roster Report Here'!$A441=CJ$7,IF('Copy &amp; Paste Roster Report Here'!$M441="RH",1,0),0)</f>
        <v>0</v>
      </c>
      <c r="CK444" s="122">
        <f>IF('Copy &amp; Paste Roster Report Here'!$A441=CK$7,IF('Copy &amp; Paste Roster Report Here'!$M441="RH",1,0),0)</f>
        <v>0</v>
      </c>
      <c r="CL444" s="122">
        <f>IF('Copy &amp; Paste Roster Report Here'!$A441=CL$7,IF('Copy &amp; Paste Roster Report Here'!$M441="RH",1,0),0)</f>
        <v>0</v>
      </c>
      <c r="CM444" s="122">
        <f>IF('Copy &amp; Paste Roster Report Here'!$A441=CM$7,IF('Copy &amp; Paste Roster Report Here'!$M441="RH",1,0),0)</f>
        <v>0</v>
      </c>
      <c r="CN444" s="122">
        <f>IF('Copy &amp; Paste Roster Report Here'!$A441=CN$7,IF('Copy &amp; Paste Roster Report Here'!$M441="RH",1,0),0)</f>
        <v>0</v>
      </c>
      <c r="CO444" s="122">
        <f>IF('Copy &amp; Paste Roster Report Here'!$A441=CO$7,IF('Copy &amp; Paste Roster Report Here'!$M441="RH",1,0),0)</f>
        <v>0</v>
      </c>
      <c r="CP444" s="122">
        <f>IF('Copy &amp; Paste Roster Report Here'!$A441=CP$7,IF('Copy &amp; Paste Roster Report Here'!$M441="RH",1,0),0)</f>
        <v>0</v>
      </c>
      <c r="CQ444" s="122">
        <f>IF('Copy &amp; Paste Roster Report Here'!$A441=CQ$7,IF('Copy &amp; Paste Roster Report Here'!$M441="RH",1,0),0)</f>
        <v>0</v>
      </c>
      <c r="CR444" s="73">
        <f t="shared" si="104"/>
        <v>0</v>
      </c>
      <c r="CS444" s="123">
        <f>IF('Copy &amp; Paste Roster Report Here'!$A441=CS$7,IF('Copy &amp; Paste Roster Report Here'!$M441="QT",1,0),0)</f>
        <v>0</v>
      </c>
      <c r="CT444" s="123">
        <f>IF('Copy &amp; Paste Roster Report Here'!$A441=CT$7,IF('Copy &amp; Paste Roster Report Here'!$M441="QT",1,0),0)</f>
        <v>0</v>
      </c>
      <c r="CU444" s="123">
        <f>IF('Copy &amp; Paste Roster Report Here'!$A441=CU$7,IF('Copy &amp; Paste Roster Report Here'!$M441="QT",1,0),0)</f>
        <v>0</v>
      </c>
      <c r="CV444" s="123">
        <f>IF('Copy &amp; Paste Roster Report Here'!$A441=CV$7,IF('Copy &amp; Paste Roster Report Here'!$M441="QT",1,0),0)</f>
        <v>0</v>
      </c>
      <c r="CW444" s="123">
        <f>IF('Copy &amp; Paste Roster Report Here'!$A441=CW$7,IF('Copy &amp; Paste Roster Report Here'!$M441="QT",1,0),0)</f>
        <v>0</v>
      </c>
      <c r="CX444" s="123">
        <f>IF('Copy &amp; Paste Roster Report Here'!$A441=CX$7,IF('Copy &amp; Paste Roster Report Here'!$M441="QT",1,0),0)</f>
        <v>0</v>
      </c>
      <c r="CY444" s="123">
        <f>IF('Copy &amp; Paste Roster Report Here'!$A441=CY$7,IF('Copy &amp; Paste Roster Report Here'!$M441="QT",1,0),0)</f>
        <v>0</v>
      </c>
      <c r="CZ444" s="123">
        <f>IF('Copy &amp; Paste Roster Report Here'!$A441=CZ$7,IF('Copy &amp; Paste Roster Report Here'!$M441="QT",1,0),0)</f>
        <v>0</v>
      </c>
      <c r="DA444" s="123">
        <f>IF('Copy &amp; Paste Roster Report Here'!$A441=DA$7,IF('Copy &amp; Paste Roster Report Here'!$M441="QT",1,0),0)</f>
        <v>0</v>
      </c>
      <c r="DB444" s="123">
        <f>IF('Copy &amp; Paste Roster Report Here'!$A441=DB$7,IF('Copy &amp; Paste Roster Report Here'!$M441="QT",1,0),0)</f>
        <v>0</v>
      </c>
      <c r="DC444" s="123">
        <f>IF('Copy &amp; Paste Roster Report Here'!$A441=DC$7,IF('Copy &amp; Paste Roster Report Here'!$M441="QT",1,0),0)</f>
        <v>0</v>
      </c>
      <c r="DD444" s="73">
        <f t="shared" si="105"/>
        <v>0</v>
      </c>
      <c r="DE444" s="124">
        <f>IF('Copy &amp; Paste Roster Report Here'!$A441=DE$7,IF('Copy &amp; Paste Roster Report Here'!$M441="xxxxxxxxxxx",1,0),0)</f>
        <v>0</v>
      </c>
      <c r="DF444" s="124">
        <f>IF('Copy &amp; Paste Roster Report Here'!$A441=DF$7,IF('Copy &amp; Paste Roster Report Here'!$M441="xxxxxxxxxxx",1,0),0)</f>
        <v>0</v>
      </c>
      <c r="DG444" s="124">
        <f>IF('Copy &amp; Paste Roster Report Here'!$A441=DG$7,IF('Copy &amp; Paste Roster Report Here'!$M441="xxxxxxxxxxx",1,0),0)</f>
        <v>0</v>
      </c>
      <c r="DH444" s="124">
        <f>IF('Copy &amp; Paste Roster Report Here'!$A441=DH$7,IF('Copy &amp; Paste Roster Report Here'!$M441="xxxxxxxxxxx",1,0),0)</f>
        <v>0</v>
      </c>
      <c r="DI444" s="124">
        <f>IF('Copy &amp; Paste Roster Report Here'!$A441=DI$7,IF('Copy &amp; Paste Roster Report Here'!$M441="xxxxxxxxxxx",1,0),0)</f>
        <v>0</v>
      </c>
      <c r="DJ444" s="124">
        <f>IF('Copy &amp; Paste Roster Report Here'!$A441=DJ$7,IF('Copy &amp; Paste Roster Report Here'!$M441="xxxxxxxxxxx",1,0),0)</f>
        <v>0</v>
      </c>
      <c r="DK444" s="124">
        <f>IF('Copy &amp; Paste Roster Report Here'!$A441=DK$7,IF('Copy &amp; Paste Roster Report Here'!$M441="xxxxxxxxxxx",1,0),0)</f>
        <v>0</v>
      </c>
      <c r="DL444" s="124">
        <f>IF('Copy &amp; Paste Roster Report Here'!$A441=DL$7,IF('Copy &amp; Paste Roster Report Here'!$M441="xxxxxxxxxxx",1,0),0)</f>
        <v>0</v>
      </c>
      <c r="DM444" s="124">
        <f>IF('Copy &amp; Paste Roster Report Here'!$A441=DM$7,IF('Copy &amp; Paste Roster Report Here'!$M441="xxxxxxxxxxx",1,0),0)</f>
        <v>0</v>
      </c>
      <c r="DN444" s="124">
        <f>IF('Copy &amp; Paste Roster Report Here'!$A441=DN$7,IF('Copy &amp; Paste Roster Report Here'!$M441="xxxxxxxxxxx",1,0),0)</f>
        <v>0</v>
      </c>
      <c r="DO444" s="124">
        <f>IF('Copy &amp; Paste Roster Report Here'!$A441=DO$7,IF('Copy &amp; Paste Roster Report Here'!$M441="xxxxxxxxxxx",1,0),0)</f>
        <v>0</v>
      </c>
      <c r="DP444" s="125">
        <f t="shared" si="106"/>
        <v>0</v>
      </c>
      <c r="DQ444" s="126">
        <f t="shared" si="107"/>
        <v>0</v>
      </c>
    </row>
    <row r="445" spans="1:121" x14ac:dyDescent="0.2">
      <c r="A445" s="111">
        <f t="shared" si="93"/>
        <v>0</v>
      </c>
      <c r="B445" s="111">
        <f t="shared" si="94"/>
        <v>0</v>
      </c>
      <c r="C445" s="112">
        <f>+('Copy &amp; Paste Roster Report Here'!$P442-'Copy &amp; Paste Roster Report Here'!$O442)/30</f>
        <v>0</v>
      </c>
      <c r="D445" s="112">
        <f>+('Copy &amp; Paste Roster Report Here'!$P442-'Copy &amp; Paste Roster Report Here'!$O442)</f>
        <v>0</v>
      </c>
      <c r="E445" s="111">
        <f>'Copy &amp; Paste Roster Report Here'!N442</f>
        <v>0</v>
      </c>
      <c r="F445" s="111" t="str">
        <f t="shared" si="95"/>
        <v>N</v>
      </c>
      <c r="G445" s="111">
        <f>'Copy &amp; Paste Roster Report Here'!R442</f>
        <v>0</v>
      </c>
      <c r="H445" s="113">
        <f t="shared" si="96"/>
        <v>0</v>
      </c>
      <c r="I445" s="112">
        <f>IF(F445="N",$F$5-'Copy &amp; Paste Roster Report Here'!O442,+'Copy &amp; Paste Roster Report Here'!Q442-'Copy &amp; Paste Roster Report Here'!O442)</f>
        <v>0</v>
      </c>
      <c r="J445" s="114">
        <f t="shared" si="97"/>
        <v>0</v>
      </c>
      <c r="K445" s="114">
        <f t="shared" si="98"/>
        <v>0</v>
      </c>
      <c r="L445" s="115">
        <f>'Copy &amp; Paste Roster Report Here'!F442</f>
        <v>0</v>
      </c>
      <c r="M445" s="116">
        <f t="shared" si="99"/>
        <v>0</v>
      </c>
      <c r="N445" s="117">
        <f>IF('Copy &amp; Paste Roster Report Here'!$A442='Analytical Tests'!N$7,IF($F445="Y",+$H445*N$6,0),0)</f>
        <v>0</v>
      </c>
      <c r="O445" s="117">
        <f>IF('Copy &amp; Paste Roster Report Here'!$A442='Analytical Tests'!O$7,IF($F445="Y",+$H445*O$6,0),0)</f>
        <v>0</v>
      </c>
      <c r="P445" s="117">
        <f>IF('Copy &amp; Paste Roster Report Here'!$A442='Analytical Tests'!P$7,IF($F445="Y",+$H445*P$6,0),0)</f>
        <v>0</v>
      </c>
      <c r="Q445" s="117">
        <f>IF('Copy &amp; Paste Roster Report Here'!$A442='Analytical Tests'!Q$7,IF($F445="Y",+$H445*Q$6,0),0)</f>
        <v>0</v>
      </c>
      <c r="R445" s="117">
        <f>IF('Copy &amp; Paste Roster Report Here'!$A442='Analytical Tests'!R$7,IF($F445="Y",+$H445*R$6,0),0)</f>
        <v>0</v>
      </c>
      <c r="S445" s="117">
        <f>IF('Copy &amp; Paste Roster Report Here'!$A442='Analytical Tests'!S$7,IF($F445="Y",+$H445*S$6,0),0)</f>
        <v>0</v>
      </c>
      <c r="T445" s="117">
        <f>IF('Copy &amp; Paste Roster Report Here'!$A442='Analytical Tests'!T$7,IF($F445="Y",+$H445*T$6,0),0)</f>
        <v>0</v>
      </c>
      <c r="U445" s="117">
        <f>IF('Copy &amp; Paste Roster Report Here'!$A442='Analytical Tests'!U$7,IF($F445="Y",+$H445*U$6,0),0)</f>
        <v>0</v>
      </c>
      <c r="V445" s="117">
        <f>IF('Copy &amp; Paste Roster Report Here'!$A442='Analytical Tests'!V$7,IF($F445="Y",+$H445*V$6,0),0)</f>
        <v>0</v>
      </c>
      <c r="W445" s="117">
        <f>IF('Copy &amp; Paste Roster Report Here'!$A442='Analytical Tests'!W$7,IF($F445="Y",+$H445*W$6,0),0)</f>
        <v>0</v>
      </c>
      <c r="X445" s="117">
        <f>IF('Copy &amp; Paste Roster Report Here'!$A442='Analytical Tests'!X$7,IF($F445="Y",+$H445*X$6,0),0)</f>
        <v>0</v>
      </c>
      <c r="Y445" s="117" t="b">
        <f>IF('Copy &amp; Paste Roster Report Here'!$A442='Analytical Tests'!Y$7,IF($F445="N",IF($J445&gt;=$C445,Y$6,+($I445/$D445)*Y$6),0))</f>
        <v>0</v>
      </c>
      <c r="Z445" s="117" t="b">
        <f>IF('Copy &amp; Paste Roster Report Here'!$A442='Analytical Tests'!Z$7,IF($F445="N",IF($J445&gt;=$C445,Z$6,+($I445/$D445)*Z$6),0))</f>
        <v>0</v>
      </c>
      <c r="AA445" s="117" t="b">
        <f>IF('Copy &amp; Paste Roster Report Here'!$A442='Analytical Tests'!AA$7,IF($F445="N",IF($J445&gt;=$C445,AA$6,+($I445/$D445)*AA$6),0))</f>
        <v>0</v>
      </c>
      <c r="AB445" s="117" t="b">
        <f>IF('Copy &amp; Paste Roster Report Here'!$A442='Analytical Tests'!AB$7,IF($F445="N",IF($J445&gt;=$C445,AB$6,+($I445/$D445)*AB$6),0))</f>
        <v>0</v>
      </c>
      <c r="AC445" s="117" t="b">
        <f>IF('Copy &amp; Paste Roster Report Here'!$A442='Analytical Tests'!AC$7,IF($F445="N",IF($J445&gt;=$C445,AC$6,+($I445/$D445)*AC$6),0))</f>
        <v>0</v>
      </c>
      <c r="AD445" s="117" t="b">
        <f>IF('Copy &amp; Paste Roster Report Here'!$A442='Analytical Tests'!AD$7,IF($F445="N",IF($J445&gt;=$C445,AD$6,+($I445/$D445)*AD$6),0))</f>
        <v>0</v>
      </c>
      <c r="AE445" s="117" t="b">
        <f>IF('Copy &amp; Paste Roster Report Here'!$A442='Analytical Tests'!AE$7,IF($F445="N",IF($J445&gt;=$C445,AE$6,+($I445/$D445)*AE$6),0))</f>
        <v>0</v>
      </c>
      <c r="AF445" s="117" t="b">
        <f>IF('Copy &amp; Paste Roster Report Here'!$A442='Analytical Tests'!AF$7,IF($F445="N",IF($J445&gt;=$C445,AF$6,+($I445/$D445)*AF$6),0))</f>
        <v>0</v>
      </c>
      <c r="AG445" s="117" t="b">
        <f>IF('Copy &amp; Paste Roster Report Here'!$A442='Analytical Tests'!AG$7,IF($F445="N",IF($J445&gt;=$C445,AG$6,+($I445/$D445)*AG$6),0))</f>
        <v>0</v>
      </c>
      <c r="AH445" s="117" t="b">
        <f>IF('Copy &amp; Paste Roster Report Here'!$A442='Analytical Tests'!AH$7,IF($F445="N",IF($J445&gt;=$C445,AH$6,+($I445/$D445)*AH$6),0))</f>
        <v>0</v>
      </c>
      <c r="AI445" s="117" t="b">
        <f>IF('Copy &amp; Paste Roster Report Here'!$A442='Analytical Tests'!AI$7,IF($F445="N",IF($J445&gt;=$C445,AI$6,+($I445/$D445)*AI$6),0))</f>
        <v>0</v>
      </c>
      <c r="AJ445" s="79"/>
      <c r="AK445" s="118">
        <f>IF('Copy &amp; Paste Roster Report Here'!$A442=AK$7,IF('Copy &amp; Paste Roster Report Here'!$M442="FT",1,0),0)</f>
        <v>0</v>
      </c>
      <c r="AL445" s="118">
        <f>IF('Copy &amp; Paste Roster Report Here'!$A442=AL$7,IF('Copy &amp; Paste Roster Report Here'!$M442="FT",1,0),0)</f>
        <v>0</v>
      </c>
      <c r="AM445" s="118">
        <f>IF('Copy &amp; Paste Roster Report Here'!$A442=AM$7,IF('Copy &amp; Paste Roster Report Here'!$M442="FT",1,0),0)</f>
        <v>0</v>
      </c>
      <c r="AN445" s="118">
        <f>IF('Copy &amp; Paste Roster Report Here'!$A442=AN$7,IF('Copy &amp; Paste Roster Report Here'!$M442="FT",1,0),0)</f>
        <v>0</v>
      </c>
      <c r="AO445" s="118">
        <f>IF('Copy &amp; Paste Roster Report Here'!$A442=AO$7,IF('Copy &amp; Paste Roster Report Here'!$M442="FT",1,0),0)</f>
        <v>0</v>
      </c>
      <c r="AP445" s="118">
        <f>IF('Copy &amp; Paste Roster Report Here'!$A442=AP$7,IF('Copy &amp; Paste Roster Report Here'!$M442="FT",1,0),0)</f>
        <v>0</v>
      </c>
      <c r="AQ445" s="118">
        <f>IF('Copy &amp; Paste Roster Report Here'!$A442=AQ$7,IF('Copy &amp; Paste Roster Report Here'!$M442="FT",1,0),0)</f>
        <v>0</v>
      </c>
      <c r="AR445" s="118">
        <f>IF('Copy &amp; Paste Roster Report Here'!$A442=AR$7,IF('Copy &amp; Paste Roster Report Here'!$M442="FT",1,0),0)</f>
        <v>0</v>
      </c>
      <c r="AS445" s="118">
        <f>IF('Copy &amp; Paste Roster Report Here'!$A442=AS$7,IF('Copy &amp; Paste Roster Report Here'!$M442="FT",1,0),0)</f>
        <v>0</v>
      </c>
      <c r="AT445" s="118">
        <f>IF('Copy &amp; Paste Roster Report Here'!$A442=AT$7,IF('Copy &amp; Paste Roster Report Here'!$M442="FT",1,0),0)</f>
        <v>0</v>
      </c>
      <c r="AU445" s="118">
        <f>IF('Copy &amp; Paste Roster Report Here'!$A442=AU$7,IF('Copy &amp; Paste Roster Report Here'!$M442="FT",1,0),0)</f>
        <v>0</v>
      </c>
      <c r="AV445" s="73">
        <f t="shared" si="100"/>
        <v>0</v>
      </c>
      <c r="AW445" s="119">
        <f>IF('Copy &amp; Paste Roster Report Here'!$A442=AW$7,IF('Copy &amp; Paste Roster Report Here'!$M442="HT",1,0),0)</f>
        <v>0</v>
      </c>
      <c r="AX445" s="119">
        <f>IF('Copy &amp; Paste Roster Report Here'!$A442=AX$7,IF('Copy &amp; Paste Roster Report Here'!$M442="HT",1,0),0)</f>
        <v>0</v>
      </c>
      <c r="AY445" s="119">
        <f>IF('Copy &amp; Paste Roster Report Here'!$A442=AY$7,IF('Copy &amp; Paste Roster Report Here'!$M442="HT",1,0),0)</f>
        <v>0</v>
      </c>
      <c r="AZ445" s="119">
        <f>IF('Copy &amp; Paste Roster Report Here'!$A442=AZ$7,IF('Copy &amp; Paste Roster Report Here'!$M442="HT",1,0),0)</f>
        <v>0</v>
      </c>
      <c r="BA445" s="119">
        <f>IF('Copy &amp; Paste Roster Report Here'!$A442=BA$7,IF('Copy &amp; Paste Roster Report Here'!$M442="HT",1,0),0)</f>
        <v>0</v>
      </c>
      <c r="BB445" s="119">
        <f>IF('Copy &amp; Paste Roster Report Here'!$A442=BB$7,IF('Copy &amp; Paste Roster Report Here'!$M442="HT",1,0),0)</f>
        <v>0</v>
      </c>
      <c r="BC445" s="119">
        <f>IF('Copy &amp; Paste Roster Report Here'!$A442=BC$7,IF('Copy &amp; Paste Roster Report Here'!$M442="HT",1,0),0)</f>
        <v>0</v>
      </c>
      <c r="BD445" s="119">
        <f>IF('Copy &amp; Paste Roster Report Here'!$A442=BD$7,IF('Copy &amp; Paste Roster Report Here'!$M442="HT",1,0),0)</f>
        <v>0</v>
      </c>
      <c r="BE445" s="119">
        <f>IF('Copy &amp; Paste Roster Report Here'!$A442=BE$7,IF('Copy &amp; Paste Roster Report Here'!$M442="HT",1,0),0)</f>
        <v>0</v>
      </c>
      <c r="BF445" s="119">
        <f>IF('Copy &amp; Paste Roster Report Here'!$A442=BF$7,IF('Copy &amp; Paste Roster Report Here'!$M442="HT",1,0),0)</f>
        <v>0</v>
      </c>
      <c r="BG445" s="119">
        <f>IF('Copy &amp; Paste Roster Report Here'!$A442=BG$7,IF('Copy &amp; Paste Roster Report Here'!$M442="HT",1,0),0)</f>
        <v>0</v>
      </c>
      <c r="BH445" s="73">
        <f t="shared" si="101"/>
        <v>0</v>
      </c>
      <c r="BI445" s="120">
        <f>IF('Copy &amp; Paste Roster Report Here'!$A442=BI$7,IF('Copy &amp; Paste Roster Report Here'!$M442="MT",1,0),0)</f>
        <v>0</v>
      </c>
      <c r="BJ445" s="120">
        <f>IF('Copy &amp; Paste Roster Report Here'!$A442=BJ$7,IF('Copy &amp; Paste Roster Report Here'!$M442="MT",1,0),0)</f>
        <v>0</v>
      </c>
      <c r="BK445" s="120">
        <f>IF('Copy &amp; Paste Roster Report Here'!$A442=BK$7,IF('Copy &amp; Paste Roster Report Here'!$M442="MT",1,0),0)</f>
        <v>0</v>
      </c>
      <c r="BL445" s="120">
        <f>IF('Copy &amp; Paste Roster Report Here'!$A442=BL$7,IF('Copy &amp; Paste Roster Report Here'!$M442="MT",1,0),0)</f>
        <v>0</v>
      </c>
      <c r="BM445" s="120">
        <f>IF('Copy &amp; Paste Roster Report Here'!$A442=BM$7,IF('Copy &amp; Paste Roster Report Here'!$M442="MT",1,0),0)</f>
        <v>0</v>
      </c>
      <c r="BN445" s="120">
        <f>IF('Copy &amp; Paste Roster Report Here'!$A442=BN$7,IF('Copy &amp; Paste Roster Report Here'!$M442="MT",1,0),0)</f>
        <v>0</v>
      </c>
      <c r="BO445" s="120">
        <f>IF('Copy &amp; Paste Roster Report Here'!$A442=BO$7,IF('Copy &amp; Paste Roster Report Here'!$M442="MT",1,0),0)</f>
        <v>0</v>
      </c>
      <c r="BP445" s="120">
        <f>IF('Copy &amp; Paste Roster Report Here'!$A442=BP$7,IF('Copy &amp; Paste Roster Report Here'!$M442="MT",1,0),0)</f>
        <v>0</v>
      </c>
      <c r="BQ445" s="120">
        <f>IF('Copy &amp; Paste Roster Report Here'!$A442=BQ$7,IF('Copy &amp; Paste Roster Report Here'!$M442="MT",1,0),0)</f>
        <v>0</v>
      </c>
      <c r="BR445" s="120">
        <f>IF('Copy &amp; Paste Roster Report Here'!$A442=BR$7,IF('Copy &amp; Paste Roster Report Here'!$M442="MT",1,0),0)</f>
        <v>0</v>
      </c>
      <c r="BS445" s="120">
        <f>IF('Copy &amp; Paste Roster Report Here'!$A442=BS$7,IF('Copy &amp; Paste Roster Report Here'!$M442="MT",1,0),0)</f>
        <v>0</v>
      </c>
      <c r="BT445" s="73">
        <f t="shared" si="102"/>
        <v>0</v>
      </c>
      <c r="BU445" s="121">
        <f>IF('Copy &amp; Paste Roster Report Here'!$A442=BU$7,IF('Copy &amp; Paste Roster Report Here'!$M442="fy",1,0),0)</f>
        <v>0</v>
      </c>
      <c r="BV445" s="121">
        <f>IF('Copy &amp; Paste Roster Report Here'!$A442=BV$7,IF('Copy &amp; Paste Roster Report Here'!$M442="fy",1,0),0)</f>
        <v>0</v>
      </c>
      <c r="BW445" s="121">
        <f>IF('Copy &amp; Paste Roster Report Here'!$A442=BW$7,IF('Copy &amp; Paste Roster Report Here'!$M442="fy",1,0),0)</f>
        <v>0</v>
      </c>
      <c r="BX445" s="121">
        <f>IF('Copy &amp; Paste Roster Report Here'!$A442=BX$7,IF('Copy &amp; Paste Roster Report Here'!$M442="fy",1,0),0)</f>
        <v>0</v>
      </c>
      <c r="BY445" s="121">
        <f>IF('Copy &amp; Paste Roster Report Here'!$A442=BY$7,IF('Copy &amp; Paste Roster Report Here'!$M442="fy",1,0),0)</f>
        <v>0</v>
      </c>
      <c r="BZ445" s="121">
        <f>IF('Copy &amp; Paste Roster Report Here'!$A442=BZ$7,IF('Copy &amp; Paste Roster Report Here'!$M442="fy",1,0),0)</f>
        <v>0</v>
      </c>
      <c r="CA445" s="121">
        <f>IF('Copy &amp; Paste Roster Report Here'!$A442=CA$7,IF('Copy &amp; Paste Roster Report Here'!$M442="fy",1,0),0)</f>
        <v>0</v>
      </c>
      <c r="CB445" s="121">
        <f>IF('Copy &amp; Paste Roster Report Here'!$A442=CB$7,IF('Copy &amp; Paste Roster Report Here'!$M442="fy",1,0),0)</f>
        <v>0</v>
      </c>
      <c r="CC445" s="121">
        <f>IF('Copy &amp; Paste Roster Report Here'!$A442=CC$7,IF('Copy &amp; Paste Roster Report Here'!$M442="fy",1,0),0)</f>
        <v>0</v>
      </c>
      <c r="CD445" s="121">
        <f>IF('Copy &amp; Paste Roster Report Here'!$A442=CD$7,IF('Copy &amp; Paste Roster Report Here'!$M442="fy",1,0),0)</f>
        <v>0</v>
      </c>
      <c r="CE445" s="121">
        <f>IF('Copy &amp; Paste Roster Report Here'!$A442=CE$7,IF('Copy &amp; Paste Roster Report Here'!$M442="fy",1,0),0)</f>
        <v>0</v>
      </c>
      <c r="CF445" s="73">
        <f t="shared" si="103"/>
        <v>0</v>
      </c>
      <c r="CG445" s="122">
        <f>IF('Copy &amp; Paste Roster Report Here'!$A442=CG$7,IF('Copy &amp; Paste Roster Report Here'!$M442="RH",1,0),0)</f>
        <v>0</v>
      </c>
      <c r="CH445" s="122">
        <f>IF('Copy &amp; Paste Roster Report Here'!$A442=CH$7,IF('Copy &amp; Paste Roster Report Here'!$M442="RH",1,0),0)</f>
        <v>0</v>
      </c>
      <c r="CI445" s="122">
        <f>IF('Copy &amp; Paste Roster Report Here'!$A442=CI$7,IF('Copy &amp; Paste Roster Report Here'!$M442="RH",1,0),0)</f>
        <v>0</v>
      </c>
      <c r="CJ445" s="122">
        <f>IF('Copy &amp; Paste Roster Report Here'!$A442=CJ$7,IF('Copy &amp; Paste Roster Report Here'!$M442="RH",1,0),0)</f>
        <v>0</v>
      </c>
      <c r="CK445" s="122">
        <f>IF('Copy &amp; Paste Roster Report Here'!$A442=CK$7,IF('Copy &amp; Paste Roster Report Here'!$M442="RH",1,0),0)</f>
        <v>0</v>
      </c>
      <c r="CL445" s="122">
        <f>IF('Copy &amp; Paste Roster Report Here'!$A442=CL$7,IF('Copy &amp; Paste Roster Report Here'!$M442="RH",1,0),0)</f>
        <v>0</v>
      </c>
      <c r="CM445" s="122">
        <f>IF('Copy &amp; Paste Roster Report Here'!$A442=CM$7,IF('Copy &amp; Paste Roster Report Here'!$M442="RH",1,0),0)</f>
        <v>0</v>
      </c>
      <c r="CN445" s="122">
        <f>IF('Copy &amp; Paste Roster Report Here'!$A442=CN$7,IF('Copy &amp; Paste Roster Report Here'!$M442="RH",1,0),0)</f>
        <v>0</v>
      </c>
      <c r="CO445" s="122">
        <f>IF('Copy &amp; Paste Roster Report Here'!$A442=CO$7,IF('Copy &amp; Paste Roster Report Here'!$M442="RH",1,0),0)</f>
        <v>0</v>
      </c>
      <c r="CP445" s="122">
        <f>IF('Copy &amp; Paste Roster Report Here'!$A442=CP$7,IF('Copy &amp; Paste Roster Report Here'!$M442="RH",1,0),0)</f>
        <v>0</v>
      </c>
      <c r="CQ445" s="122">
        <f>IF('Copy &amp; Paste Roster Report Here'!$A442=CQ$7,IF('Copy &amp; Paste Roster Report Here'!$M442="RH",1,0),0)</f>
        <v>0</v>
      </c>
      <c r="CR445" s="73">
        <f t="shared" si="104"/>
        <v>0</v>
      </c>
      <c r="CS445" s="123">
        <f>IF('Copy &amp; Paste Roster Report Here'!$A442=CS$7,IF('Copy &amp; Paste Roster Report Here'!$M442="QT",1,0),0)</f>
        <v>0</v>
      </c>
      <c r="CT445" s="123">
        <f>IF('Copy &amp; Paste Roster Report Here'!$A442=CT$7,IF('Copy &amp; Paste Roster Report Here'!$M442="QT",1,0),0)</f>
        <v>0</v>
      </c>
      <c r="CU445" s="123">
        <f>IF('Copy &amp; Paste Roster Report Here'!$A442=CU$7,IF('Copy &amp; Paste Roster Report Here'!$M442="QT",1,0),0)</f>
        <v>0</v>
      </c>
      <c r="CV445" s="123">
        <f>IF('Copy &amp; Paste Roster Report Here'!$A442=CV$7,IF('Copy &amp; Paste Roster Report Here'!$M442="QT",1,0),0)</f>
        <v>0</v>
      </c>
      <c r="CW445" s="123">
        <f>IF('Copy &amp; Paste Roster Report Here'!$A442=CW$7,IF('Copy &amp; Paste Roster Report Here'!$M442="QT",1,0),0)</f>
        <v>0</v>
      </c>
      <c r="CX445" s="123">
        <f>IF('Copy &amp; Paste Roster Report Here'!$A442=CX$7,IF('Copy &amp; Paste Roster Report Here'!$M442="QT",1,0),0)</f>
        <v>0</v>
      </c>
      <c r="CY445" s="123">
        <f>IF('Copy &amp; Paste Roster Report Here'!$A442=CY$7,IF('Copy &amp; Paste Roster Report Here'!$M442="QT",1,0),0)</f>
        <v>0</v>
      </c>
      <c r="CZ445" s="123">
        <f>IF('Copy &amp; Paste Roster Report Here'!$A442=CZ$7,IF('Copy &amp; Paste Roster Report Here'!$M442="QT",1,0),0)</f>
        <v>0</v>
      </c>
      <c r="DA445" s="123">
        <f>IF('Copy &amp; Paste Roster Report Here'!$A442=DA$7,IF('Copy &amp; Paste Roster Report Here'!$M442="QT",1,0),0)</f>
        <v>0</v>
      </c>
      <c r="DB445" s="123">
        <f>IF('Copy &amp; Paste Roster Report Here'!$A442=DB$7,IF('Copy &amp; Paste Roster Report Here'!$M442="QT",1,0),0)</f>
        <v>0</v>
      </c>
      <c r="DC445" s="123">
        <f>IF('Copy &amp; Paste Roster Report Here'!$A442=DC$7,IF('Copy &amp; Paste Roster Report Here'!$M442="QT",1,0),0)</f>
        <v>0</v>
      </c>
      <c r="DD445" s="73">
        <f t="shared" si="105"/>
        <v>0</v>
      </c>
      <c r="DE445" s="124">
        <f>IF('Copy &amp; Paste Roster Report Here'!$A442=DE$7,IF('Copy &amp; Paste Roster Report Here'!$M442="xxxxxxxxxxx",1,0),0)</f>
        <v>0</v>
      </c>
      <c r="DF445" s="124">
        <f>IF('Copy &amp; Paste Roster Report Here'!$A442=DF$7,IF('Copy &amp; Paste Roster Report Here'!$M442="xxxxxxxxxxx",1,0),0)</f>
        <v>0</v>
      </c>
      <c r="DG445" s="124">
        <f>IF('Copy &amp; Paste Roster Report Here'!$A442=DG$7,IF('Copy &amp; Paste Roster Report Here'!$M442="xxxxxxxxxxx",1,0),0)</f>
        <v>0</v>
      </c>
      <c r="DH445" s="124">
        <f>IF('Copy &amp; Paste Roster Report Here'!$A442=DH$7,IF('Copy &amp; Paste Roster Report Here'!$M442="xxxxxxxxxxx",1,0),0)</f>
        <v>0</v>
      </c>
      <c r="DI445" s="124">
        <f>IF('Copy &amp; Paste Roster Report Here'!$A442=DI$7,IF('Copy &amp; Paste Roster Report Here'!$M442="xxxxxxxxxxx",1,0),0)</f>
        <v>0</v>
      </c>
      <c r="DJ445" s="124">
        <f>IF('Copy &amp; Paste Roster Report Here'!$A442=DJ$7,IF('Copy &amp; Paste Roster Report Here'!$M442="xxxxxxxxxxx",1,0),0)</f>
        <v>0</v>
      </c>
      <c r="DK445" s="124">
        <f>IF('Copy &amp; Paste Roster Report Here'!$A442=DK$7,IF('Copy &amp; Paste Roster Report Here'!$M442="xxxxxxxxxxx",1,0),0)</f>
        <v>0</v>
      </c>
      <c r="DL445" s="124">
        <f>IF('Copy &amp; Paste Roster Report Here'!$A442=DL$7,IF('Copy &amp; Paste Roster Report Here'!$M442="xxxxxxxxxxx",1,0),0)</f>
        <v>0</v>
      </c>
      <c r="DM445" s="124">
        <f>IF('Copy &amp; Paste Roster Report Here'!$A442=DM$7,IF('Copy &amp; Paste Roster Report Here'!$M442="xxxxxxxxxxx",1,0),0)</f>
        <v>0</v>
      </c>
      <c r="DN445" s="124">
        <f>IF('Copy &amp; Paste Roster Report Here'!$A442=DN$7,IF('Copy &amp; Paste Roster Report Here'!$M442="xxxxxxxxxxx",1,0),0)</f>
        <v>0</v>
      </c>
      <c r="DO445" s="124">
        <f>IF('Copy &amp; Paste Roster Report Here'!$A442=DO$7,IF('Copy &amp; Paste Roster Report Here'!$M442="xxxxxxxxxxx",1,0),0)</f>
        <v>0</v>
      </c>
      <c r="DP445" s="125">
        <f t="shared" si="106"/>
        <v>0</v>
      </c>
      <c r="DQ445" s="126">
        <f t="shared" si="107"/>
        <v>0</v>
      </c>
    </row>
    <row r="446" spans="1:121" x14ac:dyDescent="0.2">
      <c r="A446" s="111">
        <f t="shared" si="93"/>
        <v>0</v>
      </c>
      <c r="B446" s="111">
        <f t="shared" si="94"/>
        <v>0</v>
      </c>
      <c r="C446" s="112">
        <f>+('Copy &amp; Paste Roster Report Here'!$P443-'Copy &amp; Paste Roster Report Here'!$O443)/30</f>
        <v>0</v>
      </c>
      <c r="D446" s="112">
        <f>+('Copy &amp; Paste Roster Report Here'!$P443-'Copy &amp; Paste Roster Report Here'!$O443)</f>
        <v>0</v>
      </c>
      <c r="E446" s="111">
        <f>'Copy &amp; Paste Roster Report Here'!N443</f>
        <v>0</v>
      </c>
      <c r="F446" s="111" t="str">
        <f t="shared" si="95"/>
        <v>N</v>
      </c>
      <c r="G446" s="111">
        <f>'Copy &amp; Paste Roster Report Here'!R443</f>
        <v>0</v>
      </c>
      <c r="H446" s="113">
        <f t="shared" si="96"/>
        <v>0</v>
      </c>
      <c r="I446" s="112">
        <f>IF(F446="N",$F$5-'Copy &amp; Paste Roster Report Here'!O443,+'Copy &amp; Paste Roster Report Here'!Q443-'Copy &amp; Paste Roster Report Here'!O443)</f>
        <v>0</v>
      </c>
      <c r="J446" s="114">
        <f t="shared" si="97"/>
        <v>0</v>
      </c>
      <c r="K446" s="114">
        <f t="shared" si="98"/>
        <v>0</v>
      </c>
      <c r="L446" s="115">
        <f>'Copy &amp; Paste Roster Report Here'!F443</f>
        <v>0</v>
      </c>
      <c r="M446" s="116">
        <f t="shared" si="99"/>
        <v>0</v>
      </c>
      <c r="N446" s="117">
        <f>IF('Copy &amp; Paste Roster Report Here'!$A443='Analytical Tests'!N$7,IF($F446="Y",+$H446*N$6,0),0)</f>
        <v>0</v>
      </c>
      <c r="O446" s="117">
        <f>IF('Copy &amp; Paste Roster Report Here'!$A443='Analytical Tests'!O$7,IF($F446="Y",+$H446*O$6,0),0)</f>
        <v>0</v>
      </c>
      <c r="P446" s="117">
        <f>IF('Copy &amp; Paste Roster Report Here'!$A443='Analytical Tests'!P$7,IF($F446="Y",+$H446*P$6,0),0)</f>
        <v>0</v>
      </c>
      <c r="Q446" s="117">
        <f>IF('Copy &amp; Paste Roster Report Here'!$A443='Analytical Tests'!Q$7,IF($F446="Y",+$H446*Q$6,0),0)</f>
        <v>0</v>
      </c>
      <c r="R446" s="117">
        <f>IF('Copy &amp; Paste Roster Report Here'!$A443='Analytical Tests'!R$7,IF($F446="Y",+$H446*R$6,0),0)</f>
        <v>0</v>
      </c>
      <c r="S446" s="117">
        <f>IF('Copy &amp; Paste Roster Report Here'!$A443='Analytical Tests'!S$7,IF($F446="Y",+$H446*S$6,0),0)</f>
        <v>0</v>
      </c>
      <c r="T446" s="117">
        <f>IF('Copy &amp; Paste Roster Report Here'!$A443='Analytical Tests'!T$7,IF($F446="Y",+$H446*T$6,0),0)</f>
        <v>0</v>
      </c>
      <c r="U446" s="117">
        <f>IF('Copy &amp; Paste Roster Report Here'!$A443='Analytical Tests'!U$7,IF($F446="Y",+$H446*U$6,0),0)</f>
        <v>0</v>
      </c>
      <c r="V446" s="117">
        <f>IF('Copy &amp; Paste Roster Report Here'!$A443='Analytical Tests'!V$7,IF($F446="Y",+$H446*V$6,0),0)</f>
        <v>0</v>
      </c>
      <c r="W446" s="117">
        <f>IF('Copy &amp; Paste Roster Report Here'!$A443='Analytical Tests'!W$7,IF($F446="Y",+$H446*W$6,0),0)</f>
        <v>0</v>
      </c>
      <c r="X446" s="117">
        <f>IF('Copy &amp; Paste Roster Report Here'!$A443='Analytical Tests'!X$7,IF($F446="Y",+$H446*X$6,0),0)</f>
        <v>0</v>
      </c>
      <c r="Y446" s="117" t="b">
        <f>IF('Copy &amp; Paste Roster Report Here'!$A443='Analytical Tests'!Y$7,IF($F446="N",IF($J446&gt;=$C446,Y$6,+($I446/$D446)*Y$6),0))</f>
        <v>0</v>
      </c>
      <c r="Z446" s="117" t="b">
        <f>IF('Copy &amp; Paste Roster Report Here'!$A443='Analytical Tests'!Z$7,IF($F446="N",IF($J446&gt;=$C446,Z$6,+($I446/$D446)*Z$6),0))</f>
        <v>0</v>
      </c>
      <c r="AA446" s="117" t="b">
        <f>IF('Copy &amp; Paste Roster Report Here'!$A443='Analytical Tests'!AA$7,IF($F446="N",IF($J446&gt;=$C446,AA$6,+($I446/$D446)*AA$6),0))</f>
        <v>0</v>
      </c>
      <c r="AB446" s="117" t="b">
        <f>IF('Copy &amp; Paste Roster Report Here'!$A443='Analytical Tests'!AB$7,IF($F446="N",IF($J446&gt;=$C446,AB$6,+($I446/$D446)*AB$6),0))</f>
        <v>0</v>
      </c>
      <c r="AC446" s="117" t="b">
        <f>IF('Copy &amp; Paste Roster Report Here'!$A443='Analytical Tests'!AC$7,IF($F446="N",IF($J446&gt;=$C446,AC$6,+($I446/$D446)*AC$6),0))</f>
        <v>0</v>
      </c>
      <c r="AD446" s="117" t="b">
        <f>IF('Copy &amp; Paste Roster Report Here'!$A443='Analytical Tests'!AD$7,IF($F446="N",IF($J446&gt;=$C446,AD$6,+($I446/$D446)*AD$6),0))</f>
        <v>0</v>
      </c>
      <c r="AE446" s="117" t="b">
        <f>IF('Copy &amp; Paste Roster Report Here'!$A443='Analytical Tests'!AE$7,IF($F446="N",IF($J446&gt;=$C446,AE$6,+($I446/$D446)*AE$6),0))</f>
        <v>0</v>
      </c>
      <c r="AF446" s="117" t="b">
        <f>IF('Copy &amp; Paste Roster Report Here'!$A443='Analytical Tests'!AF$7,IF($F446="N",IF($J446&gt;=$C446,AF$6,+($I446/$D446)*AF$6),0))</f>
        <v>0</v>
      </c>
      <c r="AG446" s="117" t="b">
        <f>IF('Copy &amp; Paste Roster Report Here'!$A443='Analytical Tests'!AG$7,IF($F446="N",IF($J446&gt;=$C446,AG$6,+($I446/$D446)*AG$6),0))</f>
        <v>0</v>
      </c>
      <c r="AH446" s="117" t="b">
        <f>IF('Copy &amp; Paste Roster Report Here'!$A443='Analytical Tests'!AH$7,IF($F446="N",IF($J446&gt;=$C446,AH$6,+($I446/$D446)*AH$6),0))</f>
        <v>0</v>
      </c>
      <c r="AI446" s="117" t="b">
        <f>IF('Copy &amp; Paste Roster Report Here'!$A443='Analytical Tests'!AI$7,IF($F446="N",IF($J446&gt;=$C446,AI$6,+($I446/$D446)*AI$6),0))</f>
        <v>0</v>
      </c>
      <c r="AJ446" s="79"/>
      <c r="AK446" s="118">
        <f>IF('Copy &amp; Paste Roster Report Here'!$A443=AK$7,IF('Copy &amp; Paste Roster Report Here'!$M443="FT",1,0),0)</f>
        <v>0</v>
      </c>
      <c r="AL446" s="118">
        <f>IF('Copy &amp; Paste Roster Report Here'!$A443=AL$7,IF('Copy &amp; Paste Roster Report Here'!$M443="FT",1,0),0)</f>
        <v>0</v>
      </c>
      <c r="AM446" s="118">
        <f>IF('Copy &amp; Paste Roster Report Here'!$A443=AM$7,IF('Copy &amp; Paste Roster Report Here'!$M443="FT",1,0),0)</f>
        <v>0</v>
      </c>
      <c r="AN446" s="118">
        <f>IF('Copy &amp; Paste Roster Report Here'!$A443=AN$7,IF('Copy &amp; Paste Roster Report Here'!$M443="FT",1,0),0)</f>
        <v>0</v>
      </c>
      <c r="AO446" s="118">
        <f>IF('Copy &amp; Paste Roster Report Here'!$A443=AO$7,IF('Copy &amp; Paste Roster Report Here'!$M443="FT",1,0),0)</f>
        <v>0</v>
      </c>
      <c r="AP446" s="118">
        <f>IF('Copy &amp; Paste Roster Report Here'!$A443=AP$7,IF('Copy &amp; Paste Roster Report Here'!$M443="FT",1,0),0)</f>
        <v>0</v>
      </c>
      <c r="AQ446" s="118">
        <f>IF('Copy &amp; Paste Roster Report Here'!$A443=AQ$7,IF('Copy &amp; Paste Roster Report Here'!$M443="FT",1,0),0)</f>
        <v>0</v>
      </c>
      <c r="AR446" s="118">
        <f>IF('Copy &amp; Paste Roster Report Here'!$A443=AR$7,IF('Copy &amp; Paste Roster Report Here'!$M443="FT",1,0),0)</f>
        <v>0</v>
      </c>
      <c r="AS446" s="118">
        <f>IF('Copy &amp; Paste Roster Report Here'!$A443=AS$7,IF('Copy &amp; Paste Roster Report Here'!$M443="FT",1,0),0)</f>
        <v>0</v>
      </c>
      <c r="AT446" s="118">
        <f>IF('Copy &amp; Paste Roster Report Here'!$A443=AT$7,IF('Copy &amp; Paste Roster Report Here'!$M443="FT",1,0),0)</f>
        <v>0</v>
      </c>
      <c r="AU446" s="118">
        <f>IF('Copy &amp; Paste Roster Report Here'!$A443=AU$7,IF('Copy &amp; Paste Roster Report Here'!$M443="FT",1,0),0)</f>
        <v>0</v>
      </c>
      <c r="AV446" s="73">
        <f t="shared" si="100"/>
        <v>0</v>
      </c>
      <c r="AW446" s="119">
        <f>IF('Copy &amp; Paste Roster Report Here'!$A443=AW$7,IF('Copy &amp; Paste Roster Report Here'!$M443="HT",1,0),0)</f>
        <v>0</v>
      </c>
      <c r="AX446" s="119">
        <f>IF('Copy &amp; Paste Roster Report Here'!$A443=AX$7,IF('Copy &amp; Paste Roster Report Here'!$M443="HT",1,0),0)</f>
        <v>0</v>
      </c>
      <c r="AY446" s="119">
        <f>IF('Copy &amp; Paste Roster Report Here'!$A443=AY$7,IF('Copy &amp; Paste Roster Report Here'!$M443="HT",1,0),0)</f>
        <v>0</v>
      </c>
      <c r="AZ446" s="119">
        <f>IF('Copy &amp; Paste Roster Report Here'!$A443=AZ$7,IF('Copy &amp; Paste Roster Report Here'!$M443="HT",1,0),0)</f>
        <v>0</v>
      </c>
      <c r="BA446" s="119">
        <f>IF('Copy &amp; Paste Roster Report Here'!$A443=BA$7,IF('Copy &amp; Paste Roster Report Here'!$M443="HT",1,0),0)</f>
        <v>0</v>
      </c>
      <c r="BB446" s="119">
        <f>IF('Copy &amp; Paste Roster Report Here'!$A443=BB$7,IF('Copy &amp; Paste Roster Report Here'!$M443="HT",1,0),0)</f>
        <v>0</v>
      </c>
      <c r="BC446" s="119">
        <f>IF('Copy &amp; Paste Roster Report Here'!$A443=BC$7,IF('Copy &amp; Paste Roster Report Here'!$M443="HT",1,0),0)</f>
        <v>0</v>
      </c>
      <c r="BD446" s="119">
        <f>IF('Copy &amp; Paste Roster Report Here'!$A443=BD$7,IF('Copy &amp; Paste Roster Report Here'!$M443="HT",1,0),0)</f>
        <v>0</v>
      </c>
      <c r="BE446" s="119">
        <f>IF('Copy &amp; Paste Roster Report Here'!$A443=BE$7,IF('Copy &amp; Paste Roster Report Here'!$M443="HT",1,0),0)</f>
        <v>0</v>
      </c>
      <c r="BF446" s="119">
        <f>IF('Copy &amp; Paste Roster Report Here'!$A443=BF$7,IF('Copy &amp; Paste Roster Report Here'!$M443="HT",1,0),0)</f>
        <v>0</v>
      </c>
      <c r="BG446" s="119">
        <f>IF('Copy &amp; Paste Roster Report Here'!$A443=BG$7,IF('Copy &amp; Paste Roster Report Here'!$M443="HT",1,0),0)</f>
        <v>0</v>
      </c>
      <c r="BH446" s="73">
        <f t="shared" si="101"/>
        <v>0</v>
      </c>
      <c r="BI446" s="120">
        <f>IF('Copy &amp; Paste Roster Report Here'!$A443=BI$7,IF('Copy &amp; Paste Roster Report Here'!$M443="MT",1,0),0)</f>
        <v>0</v>
      </c>
      <c r="BJ446" s="120">
        <f>IF('Copy &amp; Paste Roster Report Here'!$A443=BJ$7,IF('Copy &amp; Paste Roster Report Here'!$M443="MT",1,0),0)</f>
        <v>0</v>
      </c>
      <c r="BK446" s="120">
        <f>IF('Copy &amp; Paste Roster Report Here'!$A443=BK$7,IF('Copy &amp; Paste Roster Report Here'!$M443="MT",1,0),0)</f>
        <v>0</v>
      </c>
      <c r="BL446" s="120">
        <f>IF('Copy &amp; Paste Roster Report Here'!$A443=BL$7,IF('Copy &amp; Paste Roster Report Here'!$M443="MT",1,0),0)</f>
        <v>0</v>
      </c>
      <c r="BM446" s="120">
        <f>IF('Copy &amp; Paste Roster Report Here'!$A443=BM$7,IF('Copy &amp; Paste Roster Report Here'!$M443="MT",1,0),0)</f>
        <v>0</v>
      </c>
      <c r="BN446" s="120">
        <f>IF('Copy &amp; Paste Roster Report Here'!$A443=BN$7,IF('Copy &amp; Paste Roster Report Here'!$M443="MT",1,0),0)</f>
        <v>0</v>
      </c>
      <c r="BO446" s="120">
        <f>IF('Copy &amp; Paste Roster Report Here'!$A443=BO$7,IF('Copy &amp; Paste Roster Report Here'!$M443="MT",1,0),0)</f>
        <v>0</v>
      </c>
      <c r="BP446" s="120">
        <f>IF('Copy &amp; Paste Roster Report Here'!$A443=BP$7,IF('Copy &amp; Paste Roster Report Here'!$M443="MT",1,0),0)</f>
        <v>0</v>
      </c>
      <c r="BQ446" s="120">
        <f>IF('Copy &amp; Paste Roster Report Here'!$A443=BQ$7,IF('Copy &amp; Paste Roster Report Here'!$M443="MT",1,0),0)</f>
        <v>0</v>
      </c>
      <c r="BR446" s="120">
        <f>IF('Copy &amp; Paste Roster Report Here'!$A443=BR$7,IF('Copy &amp; Paste Roster Report Here'!$M443="MT",1,0),0)</f>
        <v>0</v>
      </c>
      <c r="BS446" s="120">
        <f>IF('Copy &amp; Paste Roster Report Here'!$A443=BS$7,IF('Copy &amp; Paste Roster Report Here'!$M443="MT",1,0),0)</f>
        <v>0</v>
      </c>
      <c r="BT446" s="73">
        <f t="shared" si="102"/>
        <v>0</v>
      </c>
      <c r="BU446" s="121">
        <f>IF('Copy &amp; Paste Roster Report Here'!$A443=BU$7,IF('Copy &amp; Paste Roster Report Here'!$M443="fy",1,0),0)</f>
        <v>0</v>
      </c>
      <c r="BV446" s="121">
        <f>IF('Copy &amp; Paste Roster Report Here'!$A443=BV$7,IF('Copy &amp; Paste Roster Report Here'!$M443="fy",1,0),0)</f>
        <v>0</v>
      </c>
      <c r="BW446" s="121">
        <f>IF('Copy &amp; Paste Roster Report Here'!$A443=BW$7,IF('Copy &amp; Paste Roster Report Here'!$M443="fy",1,0),0)</f>
        <v>0</v>
      </c>
      <c r="BX446" s="121">
        <f>IF('Copy &amp; Paste Roster Report Here'!$A443=BX$7,IF('Copy &amp; Paste Roster Report Here'!$M443="fy",1,0),0)</f>
        <v>0</v>
      </c>
      <c r="BY446" s="121">
        <f>IF('Copy &amp; Paste Roster Report Here'!$A443=BY$7,IF('Copy &amp; Paste Roster Report Here'!$M443="fy",1,0),0)</f>
        <v>0</v>
      </c>
      <c r="BZ446" s="121">
        <f>IF('Copy &amp; Paste Roster Report Here'!$A443=BZ$7,IF('Copy &amp; Paste Roster Report Here'!$M443="fy",1,0),0)</f>
        <v>0</v>
      </c>
      <c r="CA446" s="121">
        <f>IF('Copy &amp; Paste Roster Report Here'!$A443=CA$7,IF('Copy &amp; Paste Roster Report Here'!$M443="fy",1,0),0)</f>
        <v>0</v>
      </c>
      <c r="CB446" s="121">
        <f>IF('Copy &amp; Paste Roster Report Here'!$A443=CB$7,IF('Copy &amp; Paste Roster Report Here'!$M443="fy",1,0),0)</f>
        <v>0</v>
      </c>
      <c r="CC446" s="121">
        <f>IF('Copy &amp; Paste Roster Report Here'!$A443=CC$7,IF('Copy &amp; Paste Roster Report Here'!$M443="fy",1,0),0)</f>
        <v>0</v>
      </c>
      <c r="CD446" s="121">
        <f>IF('Copy &amp; Paste Roster Report Here'!$A443=CD$7,IF('Copy &amp; Paste Roster Report Here'!$M443="fy",1,0),0)</f>
        <v>0</v>
      </c>
      <c r="CE446" s="121">
        <f>IF('Copy &amp; Paste Roster Report Here'!$A443=CE$7,IF('Copy &amp; Paste Roster Report Here'!$M443="fy",1,0),0)</f>
        <v>0</v>
      </c>
      <c r="CF446" s="73">
        <f t="shared" si="103"/>
        <v>0</v>
      </c>
      <c r="CG446" s="122">
        <f>IF('Copy &amp; Paste Roster Report Here'!$A443=CG$7,IF('Copy &amp; Paste Roster Report Here'!$M443="RH",1,0),0)</f>
        <v>0</v>
      </c>
      <c r="CH446" s="122">
        <f>IF('Copy &amp; Paste Roster Report Here'!$A443=CH$7,IF('Copy &amp; Paste Roster Report Here'!$M443="RH",1,0),0)</f>
        <v>0</v>
      </c>
      <c r="CI446" s="122">
        <f>IF('Copy &amp; Paste Roster Report Here'!$A443=CI$7,IF('Copy &amp; Paste Roster Report Here'!$M443="RH",1,0),0)</f>
        <v>0</v>
      </c>
      <c r="CJ446" s="122">
        <f>IF('Copy &amp; Paste Roster Report Here'!$A443=CJ$7,IF('Copy &amp; Paste Roster Report Here'!$M443="RH",1,0),0)</f>
        <v>0</v>
      </c>
      <c r="CK446" s="122">
        <f>IF('Copy &amp; Paste Roster Report Here'!$A443=CK$7,IF('Copy &amp; Paste Roster Report Here'!$M443="RH",1,0),0)</f>
        <v>0</v>
      </c>
      <c r="CL446" s="122">
        <f>IF('Copy &amp; Paste Roster Report Here'!$A443=CL$7,IF('Copy &amp; Paste Roster Report Here'!$M443="RH",1,0),0)</f>
        <v>0</v>
      </c>
      <c r="CM446" s="122">
        <f>IF('Copy &amp; Paste Roster Report Here'!$A443=CM$7,IF('Copy &amp; Paste Roster Report Here'!$M443="RH",1,0),0)</f>
        <v>0</v>
      </c>
      <c r="CN446" s="122">
        <f>IF('Copy &amp; Paste Roster Report Here'!$A443=CN$7,IF('Copy &amp; Paste Roster Report Here'!$M443="RH",1,0),0)</f>
        <v>0</v>
      </c>
      <c r="CO446" s="122">
        <f>IF('Copy &amp; Paste Roster Report Here'!$A443=CO$7,IF('Copy &amp; Paste Roster Report Here'!$M443="RH",1,0),0)</f>
        <v>0</v>
      </c>
      <c r="CP446" s="122">
        <f>IF('Copy &amp; Paste Roster Report Here'!$A443=CP$7,IF('Copy &amp; Paste Roster Report Here'!$M443="RH",1,0),0)</f>
        <v>0</v>
      </c>
      <c r="CQ446" s="122">
        <f>IF('Copy &amp; Paste Roster Report Here'!$A443=CQ$7,IF('Copy &amp; Paste Roster Report Here'!$M443="RH",1,0),0)</f>
        <v>0</v>
      </c>
      <c r="CR446" s="73">
        <f t="shared" si="104"/>
        <v>0</v>
      </c>
      <c r="CS446" s="123">
        <f>IF('Copy &amp; Paste Roster Report Here'!$A443=CS$7,IF('Copy &amp; Paste Roster Report Here'!$M443="QT",1,0),0)</f>
        <v>0</v>
      </c>
      <c r="CT446" s="123">
        <f>IF('Copy &amp; Paste Roster Report Here'!$A443=CT$7,IF('Copy &amp; Paste Roster Report Here'!$M443="QT",1,0),0)</f>
        <v>0</v>
      </c>
      <c r="CU446" s="123">
        <f>IF('Copy &amp; Paste Roster Report Here'!$A443=CU$7,IF('Copy &amp; Paste Roster Report Here'!$M443="QT",1,0),0)</f>
        <v>0</v>
      </c>
      <c r="CV446" s="123">
        <f>IF('Copy &amp; Paste Roster Report Here'!$A443=CV$7,IF('Copy &amp; Paste Roster Report Here'!$M443="QT",1,0),0)</f>
        <v>0</v>
      </c>
      <c r="CW446" s="123">
        <f>IF('Copy &amp; Paste Roster Report Here'!$A443=CW$7,IF('Copy &amp; Paste Roster Report Here'!$M443="QT",1,0),0)</f>
        <v>0</v>
      </c>
      <c r="CX446" s="123">
        <f>IF('Copy &amp; Paste Roster Report Here'!$A443=CX$7,IF('Copy &amp; Paste Roster Report Here'!$M443="QT",1,0),0)</f>
        <v>0</v>
      </c>
      <c r="CY446" s="123">
        <f>IF('Copy &amp; Paste Roster Report Here'!$A443=CY$7,IF('Copy &amp; Paste Roster Report Here'!$M443="QT",1,0),0)</f>
        <v>0</v>
      </c>
      <c r="CZ446" s="123">
        <f>IF('Copy &amp; Paste Roster Report Here'!$A443=CZ$7,IF('Copy &amp; Paste Roster Report Here'!$M443="QT",1,0),0)</f>
        <v>0</v>
      </c>
      <c r="DA446" s="123">
        <f>IF('Copy &amp; Paste Roster Report Here'!$A443=DA$7,IF('Copy &amp; Paste Roster Report Here'!$M443="QT",1,0),0)</f>
        <v>0</v>
      </c>
      <c r="DB446" s="123">
        <f>IF('Copy &amp; Paste Roster Report Here'!$A443=DB$7,IF('Copy &amp; Paste Roster Report Here'!$M443="QT",1,0),0)</f>
        <v>0</v>
      </c>
      <c r="DC446" s="123">
        <f>IF('Copy &amp; Paste Roster Report Here'!$A443=DC$7,IF('Copy &amp; Paste Roster Report Here'!$M443="QT",1,0),0)</f>
        <v>0</v>
      </c>
      <c r="DD446" s="73">
        <f t="shared" si="105"/>
        <v>0</v>
      </c>
      <c r="DE446" s="124">
        <f>IF('Copy &amp; Paste Roster Report Here'!$A443=DE$7,IF('Copy &amp; Paste Roster Report Here'!$M443="xxxxxxxxxxx",1,0),0)</f>
        <v>0</v>
      </c>
      <c r="DF446" s="124">
        <f>IF('Copy &amp; Paste Roster Report Here'!$A443=DF$7,IF('Copy &amp; Paste Roster Report Here'!$M443="xxxxxxxxxxx",1,0),0)</f>
        <v>0</v>
      </c>
      <c r="DG446" s="124">
        <f>IF('Copy &amp; Paste Roster Report Here'!$A443=DG$7,IF('Copy &amp; Paste Roster Report Here'!$M443="xxxxxxxxxxx",1,0),0)</f>
        <v>0</v>
      </c>
      <c r="DH446" s="124">
        <f>IF('Copy &amp; Paste Roster Report Here'!$A443=DH$7,IF('Copy &amp; Paste Roster Report Here'!$M443="xxxxxxxxxxx",1,0),0)</f>
        <v>0</v>
      </c>
      <c r="DI446" s="124">
        <f>IF('Copy &amp; Paste Roster Report Here'!$A443=DI$7,IF('Copy &amp; Paste Roster Report Here'!$M443="xxxxxxxxxxx",1,0),0)</f>
        <v>0</v>
      </c>
      <c r="DJ446" s="124">
        <f>IF('Copy &amp; Paste Roster Report Here'!$A443=DJ$7,IF('Copy &amp; Paste Roster Report Here'!$M443="xxxxxxxxxxx",1,0),0)</f>
        <v>0</v>
      </c>
      <c r="DK446" s="124">
        <f>IF('Copy &amp; Paste Roster Report Here'!$A443=DK$7,IF('Copy &amp; Paste Roster Report Here'!$M443="xxxxxxxxxxx",1,0),0)</f>
        <v>0</v>
      </c>
      <c r="DL446" s="124">
        <f>IF('Copy &amp; Paste Roster Report Here'!$A443=DL$7,IF('Copy &amp; Paste Roster Report Here'!$M443="xxxxxxxxxxx",1,0),0)</f>
        <v>0</v>
      </c>
      <c r="DM446" s="124">
        <f>IF('Copy &amp; Paste Roster Report Here'!$A443=DM$7,IF('Copy &amp; Paste Roster Report Here'!$M443="xxxxxxxxxxx",1,0),0)</f>
        <v>0</v>
      </c>
      <c r="DN446" s="124">
        <f>IF('Copy &amp; Paste Roster Report Here'!$A443=DN$7,IF('Copy &amp; Paste Roster Report Here'!$M443="xxxxxxxxxxx",1,0),0)</f>
        <v>0</v>
      </c>
      <c r="DO446" s="124">
        <f>IF('Copy &amp; Paste Roster Report Here'!$A443=DO$7,IF('Copy &amp; Paste Roster Report Here'!$M443="xxxxxxxxxxx",1,0),0)</f>
        <v>0</v>
      </c>
      <c r="DP446" s="125">
        <f t="shared" si="106"/>
        <v>0</v>
      </c>
      <c r="DQ446" s="126">
        <f t="shared" si="107"/>
        <v>0</v>
      </c>
    </row>
    <row r="447" spans="1:121" x14ac:dyDescent="0.2">
      <c r="A447" s="111">
        <f t="shared" si="93"/>
        <v>0</v>
      </c>
      <c r="B447" s="111">
        <f t="shared" si="94"/>
        <v>0</v>
      </c>
      <c r="C447" s="112">
        <f>+('Copy &amp; Paste Roster Report Here'!$P444-'Copy &amp; Paste Roster Report Here'!$O444)/30</f>
        <v>0</v>
      </c>
      <c r="D447" s="112">
        <f>+('Copy &amp; Paste Roster Report Here'!$P444-'Copy &amp; Paste Roster Report Here'!$O444)</f>
        <v>0</v>
      </c>
      <c r="E447" s="111">
        <f>'Copy &amp; Paste Roster Report Here'!N444</f>
        <v>0</v>
      </c>
      <c r="F447" s="111" t="str">
        <f t="shared" si="95"/>
        <v>N</v>
      </c>
      <c r="G447" s="111">
        <f>'Copy &amp; Paste Roster Report Here'!R444</f>
        <v>0</v>
      </c>
      <c r="H447" s="113">
        <f t="shared" si="96"/>
        <v>0</v>
      </c>
      <c r="I447" s="112">
        <f>IF(F447="N",$F$5-'Copy &amp; Paste Roster Report Here'!O444,+'Copy &amp; Paste Roster Report Here'!Q444-'Copy &amp; Paste Roster Report Here'!O444)</f>
        <v>0</v>
      </c>
      <c r="J447" s="114">
        <f t="shared" si="97"/>
        <v>0</v>
      </c>
      <c r="K447" s="114">
        <f t="shared" si="98"/>
        <v>0</v>
      </c>
      <c r="L447" s="115">
        <f>'Copy &amp; Paste Roster Report Here'!F444</f>
        <v>0</v>
      </c>
      <c r="M447" s="116">
        <f t="shared" si="99"/>
        <v>0</v>
      </c>
      <c r="N447" s="117">
        <f>IF('Copy &amp; Paste Roster Report Here'!$A444='Analytical Tests'!N$7,IF($F447="Y",+$H447*N$6,0),0)</f>
        <v>0</v>
      </c>
      <c r="O447" s="117">
        <f>IF('Copy &amp; Paste Roster Report Here'!$A444='Analytical Tests'!O$7,IF($F447="Y",+$H447*O$6,0),0)</f>
        <v>0</v>
      </c>
      <c r="P447" s="117">
        <f>IF('Copy &amp; Paste Roster Report Here'!$A444='Analytical Tests'!P$7,IF($F447="Y",+$H447*P$6,0),0)</f>
        <v>0</v>
      </c>
      <c r="Q447" s="117">
        <f>IF('Copy &amp; Paste Roster Report Here'!$A444='Analytical Tests'!Q$7,IF($F447="Y",+$H447*Q$6,0),0)</f>
        <v>0</v>
      </c>
      <c r="R447" s="117">
        <f>IF('Copy &amp; Paste Roster Report Here'!$A444='Analytical Tests'!R$7,IF($F447="Y",+$H447*R$6,0),0)</f>
        <v>0</v>
      </c>
      <c r="S447" s="117">
        <f>IF('Copy &amp; Paste Roster Report Here'!$A444='Analytical Tests'!S$7,IF($F447="Y",+$H447*S$6,0),0)</f>
        <v>0</v>
      </c>
      <c r="T447" s="117">
        <f>IF('Copy &amp; Paste Roster Report Here'!$A444='Analytical Tests'!T$7,IF($F447="Y",+$H447*T$6,0),0)</f>
        <v>0</v>
      </c>
      <c r="U447" s="117">
        <f>IF('Copy &amp; Paste Roster Report Here'!$A444='Analytical Tests'!U$7,IF($F447="Y",+$H447*U$6,0),0)</f>
        <v>0</v>
      </c>
      <c r="V447" s="117">
        <f>IF('Copy &amp; Paste Roster Report Here'!$A444='Analytical Tests'!V$7,IF($F447="Y",+$H447*V$6,0),0)</f>
        <v>0</v>
      </c>
      <c r="W447" s="117">
        <f>IF('Copy &amp; Paste Roster Report Here'!$A444='Analytical Tests'!W$7,IF($F447="Y",+$H447*W$6,0),0)</f>
        <v>0</v>
      </c>
      <c r="X447" s="117">
        <f>IF('Copy &amp; Paste Roster Report Here'!$A444='Analytical Tests'!X$7,IF($F447="Y",+$H447*X$6,0),0)</f>
        <v>0</v>
      </c>
      <c r="Y447" s="117" t="b">
        <f>IF('Copy &amp; Paste Roster Report Here'!$A444='Analytical Tests'!Y$7,IF($F447="N",IF($J447&gt;=$C447,Y$6,+($I447/$D447)*Y$6),0))</f>
        <v>0</v>
      </c>
      <c r="Z447" s="117" t="b">
        <f>IF('Copy &amp; Paste Roster Report Here'!$A444='Analytical Tests'!Z$7,IF($F447="N",IF($J447&gt;=$C447,Z$6,+($I447/$D447)*Z$6),0))</f>
        <v>0</v>
      </c>
      <c r="AA447" s="117" t="b">
        <f>IF('Copy &amp; Paste Roster Report Here'!$A444='Analytical Tests'!AA$7,IF($F447="N",IF($J447&gt;=$C447,AA$6,+($I447/$D447)*AA$6),0))</f>
        <v>0</v>
      </c>
      <c r="AB447" s="117" t="b">
        <f>IF('Copy &amp; Paste Roster Report Here'!$A444='Analytical Tests'!AB$7,IF($F447="N",IF($J447&gt;=$C447,AB$6,+($I447/$D447)*AB$6),0))</f>
        <v>0</v>
      </c>
      <c r="AC447" s="117" t="b">
        <f>IF('Copy &amp; Paste Roster Report Here'!$A444='Analytical Tests'!AC$7,IF($F447="N",IF($J447&gt;=$C447,AC$6,+($I447/$D447)*AC$6),0))</f>
        <v>0</v>
      </c>
      <c r="AD447" s="117" t="b">
        <f>IF('Copy &amp; Paste Roster Report Here'!$A444='Analytical Tests'!AD$7,IF($F447="N",IF($J447&gt;=$C447,AD$6,+($I447/$D447)*AD$6),0))</f>
        <v>0</v>
      </c>
      <c r="AE447" s="117" t="b">
        <f>IF('Copy &amp; Paste Roster Report Here'!$A444='Analytical Tests'!AE$7,IF($F447="N",IF($J447&gt;=$C447,AE$6,+($I447/$D447)*AE$6),0))</f>
        <v>0</v>
      </c>
      <c r="AF447" s="117" t="b">
        <f>IF('Copy &amp; Paste Roster Report Here'!$A444='Analytical Tests'!AF$7,IF($F447="N",IF($J447&gt;=$C447,AF$6,+($I447/$D447)*AF$6),0))</f>
        <v>0</v>
      </c>
      <c r="AG447" s="117" t="b">
        <f>IF('Copy &amp; Paste Roster Report Here'!$A444='Analytical Tests'!AG$7,IF($F447="N",IF($J447&gt;=$C447,AG$6,+($I447/$D447)*AG$6),0))</f>
        <v>0</v>
      </c>
      <c r="AH447" s="117" t="b">
        <f>IF('Copy &amp; Paste Roster Report Here'!$A444='Analytical Tests'!AH$7,IF($F447="N",IF($J447&gt;=$C447,AH$6,+($I447/$D447)*AH$6),0))</f>
        <v>0</v>
      </c>
      <c r="AI447" s="117" t="b">
        <f>IF('Copy &amp; Paste Roster Report Here'!$A444='Analytical Tests'!AI$7,IF($F447="N",IF($J447&gt;=$C447,AI$6,+($I447/$D447)*AI$6),0))</f>
        <v>0</v>
      </c>
      <c r="AJ447" s="79"/>
      <c r="AK447" s="118">
        <f>IF('Copy &amp; Paste Roster Report Here'!$A444=AK$7,IF('Copy &amp; Paste Roster Report Here'!$M444="FT",1,0),0)</f>
        <v>0</v>
      </c>
      <c r="AL447" s="118">
        <f>IF('Copy &amp; Paste Roster Report Here'!$A444=AL$7,IF('Copy &amp; Paste Roster Report Here'!$M444="FT",1,0),0)</f>
        <v>0</v>
      </c>
      <c r="AM447" s="118">
        <f>IF('Copy &amp; Paste Roster Report Here'!$A444=AM$7,IF('Copy &amp; Paste Roster Report Here'!$M444="FT",1,0),0)</f>
        <v>0</v>
      </c>
      <c r="AN447" s="118">
        <f>IF('Copy &amp; Paste Roster Report Here'!$A444=AN$7,IF('Copy &amp; Paste Roster Report Here'!$M444="FT",1,0),0)</f>
        <v>0</v>
      </c>
      <c r="AO447" s="118">
        <f>IF('Copy &amp; Paste Roster Report Here'!$A444=AO$7,IF('Copy &amp; Paste Roster Report Here'!$M444="FT",1,0),0)</f>
        <v>0</v>
      </c>
      <c r="AP447" s="118">
        <f>IF('Copy &amp; Paste Roster Report Here'!$A444=AP$7,IF('Copy &amp; Paste Roster Report Here'!$M444="FT",1,0),0)</f>
        <v>0</v>
      </c>
      <c r="AQ447" s="118">
        <f>IF('Copy &amp; Paste Roster Report Here'!$A444=AQ$7,IF('Copy &amp; Paste Roster Report Here'!$M444="FT",1,0),0)</f>
        <v>0</v>
      </c>
      <c r="AR447" s="118">
        <f>IF('Copy &amp; Paste Roster Report Here'!$A444=AR$7,IF('Copy &amp; Paste Roster Report Here'!$M444="FT",1,0),0)</f>
        <v>0</v>
      </c>
      <c r="AS447" s="118">
        <f>IF('Copy &amp; Paste Roster Report Here'!$A444=AS$7,IF('Copy &amp; Paste Roster Report Here'!$M444="FT",1,0),0)</f>
        <v>0</v>
      </c>
      <c r="AT447" s="118">
        <f>IF('Copy &amp; Paste Roster Report Here'!$A444=AT$7,IF('Copy &amp; Paste Roster Report Here'!$M444="FT",1,0),0)</f>
        <v>0</v>
      </c>
      <c r="AU447" s="118">
        <f>IF('Copy &amp; Paste Roster Report Here'!$A444=AU$7,IF('Copy &amp; Paste Roster Report Here'!$M444="FT",1,0),0)</f>
        <v>0</v>
      </c>
      <c r="AV447" s="73">
        <f t="shared" si="100"/>
        <v>0</v>
      </c>
      <c r="AW447" s="119">
        <f>IF('Copy &amp; Paste Roster Report Here'!$A444=AW$7,IF('Copy &amp; Paste Roster Report Here'!$M444="HT",1,0),0)</f>
        <v>0</v>
      </c>
      <c r="AX447" s="119">
        <f>IF('Copy &amp; Paste Roster Report Here'!$A444=AX$7,IF('Copy &amp; Paste Roster Report Here'!$M444="HT",1,0),0)</f>
        <v>0</v>
      </c>
      <c r="AY447" s="119">
        <f>IF('Copy &amp; Paste Roster Report Here'!$A444=AY$7,IF('Copy &amp; Paste Roster Report Here'!$M444="HT",1,0),0)</f>
        <v>0</v>
      </c>
      <c r="AZ447" s="119">
        <f>IF('Copy &amp; Paste Roster Report Here'!$A444=AZ$7,IF('Copy &amp; Paste Roster Report Here'!$M444="HT",1,0),0)</f>
        <v>0</v>
      </c>
      <c r="BA447" s="119">
        <f>IF('Copy &amp; Paste Roster Report Here'!$A444=BA$7,IF('Copy &amp; Paste Roster Report Here'!$M444="HT",1,0),0)</f>
        <v>0</v>
      </c>
      <c r="BB447" s="119">
        <f>IF('Copy &amp; Paste Roster Report Here'!$A444=BB$7,IF('Copy &amp; Paste Roster Report Here'!$M444="HT",1,0),0)</f>
        <v>0</v>
      </c>
      <c r="BC447" s="119">
        <f>IF('Copy &amp; Paste Roster Report Here'!$A444=BC$7,IF('Copy &amp; Paste Roster Report Here'!$M444="HT",1,0),0)</f>
        <v>0</v>
      </c>
      <c r="BD447" s="119">
        <f>IF('Copy &amp; Paste Roster Report Here'!$A444=BD$7,IF('Copy &amp; Paste Roster Report Here'!$M444="HT",1,0),0)</f>
        <v>0</v>
      </c>
      <c r="BE447" s="119">
        <f>IF('Copy &amp; Paste Roster Report Here'!$A444=BE$7,IF('Copy &amp; Paste Roster Report Here'!$M444="HT",1,0),0)</f>
        <v>0</v>
      </c>
      <c r="BF447" s="119">
        <f>IF('Copy &amp; Paste Roster Report Here'!$A444=BF$7,IF('Copy &amp; Paste Roster Report Here'!$M444="HT",1,0),0)</f>
        <v>0</v>
      </c>
      <c r="BG447" s="119">
        <f>IF('Copy &amp; Paste Roster Report Here'!$A444=BG$7,IF('Copy &amp; Paste Roster Report Here'!$M444="HT",1,0),0)</f>
        <v>0</v>
      </c>
      <c r="BH447" s="73">
        <f t="shared" si="101"/>
        <v>0</v>
      </c>
      <c r="BI447" s="120">
        <f>IF('Copy &amp; Paste Roster Report Here'!$A444=BI$7,IF('Copy &amp; Paste Roster Report Here'!$M444="MT",1,0),0)</f>
        <v>0</v>
      </c>
      <c r="BJ447" s="120">
        <f>IF('Copy &amp; Paste Roster Report Here'!$A444=BJ$7,IF('Copy &amp; Paste Roster Report Here'!$M444="MT",1,0),0)</f>
        <v>0</v>
      </c>
      <c r="BK447" s="120">
        <f>IF('Copy &amp; Paste Roster Report Here'!$A444=BK$7,IF('Copy &amp; Paste Roster Report Here'!$M444="MT",1,0),0)</f>
        <v>0</v>
      </c>
      <c r="BL447" s="120">
        <f>IF('Copy &amp; Paste Roster Report Here'!$A444=BL$7,IF('Copy &amp; Paste Roster Report Here'!$M444="MT",1,0),0)</f>
        <v>0</v>
      </c>
      <c r="BM447" s="120">
        <f>IF('Copy &amp; Paste Roster Report Here'!$A444=BM$7,IF('Copy &amp; Paste Roster Report Here'!$M444="MT",1,0),0)</f>
        <v>0</v>
      </c>
      <c r="BN447" s="120">
        <f>IF('Copy &amp; Paste Roster Report Here'!$A444=BN$7,IF('Copy &amp; Paste Roster Report Here'!$M444="MT",1,0),0)</f>
        <v>0</v>
      </c>
      <c r="BO447" s="120">
        <f>IF('Copy &amp; Paste Roster Report Here'!$A444=BO$7,IF('Copy &amp; Paste Roster Report Here'!$M444="MT",1,0),0)</f>
        <v>0</v>
      </c>
      <c r="BP447" s="120">
        <f>IF('Copy &amp; Paste Roster Report Here'!$A444=BP$7,IF('Copy &amp; Paste Roster Report Here'!$M444="MT",1,0),0)</f>
        <v>0</v>
      </c>
      <c r="BQ447" s="120">
        <f>IF('Copy &amp; Paste Roster Report Here'!$A444=BQ$7,IF('Copy &amp; Paste Roster Report Here'!$M444="MT",1,0),0)</f>
        <v>0</v>
      </c>
      <c r="BR447" s="120">
        <f>IF('Copy &amp; Paste Roster Report Here'!$A444=BR$7,IF('Copy &amp; Paste Roster Report Here'!$M444="MT",1,0),0)</f>
        <v>0</v>
      </c>
      <c r="BS447" s="120">
        <f>IF('Copy &amp; Paste Roster Report Here'!$A444=BS$7,IF('Copy &amp; Paste Roster Report Here'!$M444="MT",1,0),0)</f>
        <v>0</v>
      </c>
      <c r="BT447" s="73">
        <f t="shared" si="102"/>
        <v>0</v>
      </c>
      <c r="BU447" s="121">
        <f>IF('Copy &amp; Paste Roster Report Here'!$A444=BU$7,IF('Copy &amp; Paste Roster Report Here'!$M444="fy",1,0),0)</f>
        <v>0</v>
      </c>
      <c r="BV447" s="121">
        <f>IF('Copy &amp; Paste Roster Report Here'!$A444=BV$7,IF('Copy &amp; Paste Roster Report Here'!$M444="fy",1,0),0)</f>
        <v>0</v>
      </c>
      <c r="BW447" s="121">
        <f>IF('Copy &amp; Paste Roster Report Here'!$A444=BW$7,IF('Copy &amp; Paste Roster Report Here'!$M444="fy",1,0),0)</f>
        <v>0</v>
      </c>
      <c r="BX447" s="121">
        <f>IF('Copy &amp; Paste Roster Report Here'!$A444=BX$7,IF('Copy &amp; Paste Roster Report Here'!$M444="fy",1,0),0)</f>
        <v>0</v>
      </c>
      <c r="BY447" s="121">
        <f>IF('Copy &amp; Paste Roster Report Here'!$A444=BY$7,IF('Copy &amp; Paste Roster Report Here'!$M444="fy",1,0),0)</f>
        <v>0</v>
      </c>
      <c r="BZ447" s="121">
        <f>IF('Copy &amp; Paste Roster Report Here'!$A444=BZ$7,IF('Copy &amp; Paste Roster Report Here'!$M444="fy",1,0),0)</f>
        <v>0</v>
      </c>
      <c r="CA447" s="121">
        <f>IF('Copy &amp; Paste Roster Report Here'!$A444=CA$7,IF('Copy &amp; Paste Roster Report Here'!$M444="fy",1,0),0)</f>
        <v>0</v>
      </c>
      <c r="CB447" s="121">
        <f>IF('Copy &amp; Paste Roster Report Here'!$A444=CB$7,IF('Copy &amp; Paste Roster Report Here'!$M444="fy",1,0),0)</f>
        <v>0</v>
      </c>
      <c r="CC447" s="121">
        <f>IF('Copy &amp; Paste Roster Report Here'!$A444=CC$7,IF('Copy &amp; Paste Roster Report Here'!$M444="fy",1,0),0)</f>
        <v>0</v>
      </c>
      <c r="CD447" s="121">
        <f>IF('Copy &amp; Paste Roster Report Here'!$A444=CD$7,IF('Copy &amp; Paste Roster Report Here'!$M444="fy",1,0),0)</f>
        <v>0</v>
      </c>
      <c r="CE447" s="121">
        <f>IF('Copy &amp; Paste Roster Report Here'!$A444=CE$7,IF('Copy &amp; Paste Roster Report Here'!$M444="fy",1,0),0)</f>
        <v>0</v>
      </c>
      <c r="CF447" s="73">
        <f t="shared" si="103"/>
        <v>0</v>
      </c>
      <c r="CG447" s="122">
        <f>IF('Copy &amp; Paste Roster Report Here'!$A444=CG$7,IF('Copy &amp; Paste Roster Report Here'!$M444="RH",1,0),0)</f>
        <v>0</v>
      </c>
      <c r="CH447" s="122">
        <f>IF('Copy &amp; Paste Roster Report Here'!$A444=CH$7,IF('Copy &amp; Paste Roster Report Here'!$M444="RH",1,0),0)</f>
        <v>0</v>
      </c>
      <c r="CI447" s="122">
        <f>IF('Copy &amp; Paste Roster Report Here'!$A444=CI$7,IF('Copy &amp; Paste Roster Report Here'!$M444="RH",1,0),0)</f>
        <v>0</v>
      </c>
      <c r="CJ447" s="122">
        <f>IF('Copy &amp; Paste Roster Report Here'!$A444=CJ$7,IF('Copy &amp; Paste Roster Report Here'!$M444="RH",1,0),0)</f>
        <v>0</v>
      </c>
      <c r="CK447" s="122">
        <f>IF('Copy &amp; Paste Roster Report Here'!$A444=CK$7,IF('Copy &amp; Paste Roster Report Here'!$M444="RH",1,0),0)</f>
        <v>0</v>
      </c>
      <c r="CL447" s="122">
        <f>IF('Copy &amp; Paste Roster Report Here'!$A444=CL$7,IF('Copy &amp; Paste Roster Report Here'!$M444="RH",1,0),0)</f>
        <v>0</v>
      </c>
      <c r="CM447" s="122">
        <f>IF('Copy &amp; Paste Roster Report Here'!$A444=CM$7,IF('Copy &amp; Paste Roster Report Here'!$M444="RH",1,0),0)</f>
        <v>0</v>
      </c>
      <c r="CN447" s="122">
        <f>IF('Copy &amp; Paste Roster Report Here'!$A444=CN$7,IF('Copy &amp; Paste Roster Report Here'!$M444="RH",1,0),0)</f>
        <v>0</v>
      </c>
      <c r="CO447" s="122">
        <f>IF('Copy &amp; Paste Roster Report Here'!$A444=CO$7,IF('Copy &amp; Paste Roster Report Here'!$M444="RH",1,0),0)</f>
        <v>0</v>
      </c>
      <c r="CP447" s="122">
        <f>IF('Copy &amp; Paste Roster Report Here'!$A444=CP$7,IF('Copy &amp; Paste Roster Report Here'!$M444="RH",1,0),0)</f>
        <v>0</v>
      </c>
      <c r="CQ447" s="122">
        <f>IF('Copy &amp; Paste Roster Report Here'!$A444=CQ$7,IF('Copy &amp; Paste Roster Report Here'!$M444="RH",1,0),0)</f>
        <v>0</v>
      </c>
      <c r="CR447" s="73">
        <f t="shared" si="104"/>
        <v>0</v>
      </c>
      <c r="CS447" s="123">
        <f>IF('Copy &amp; Paste Roster Report Here'!$A444=CS$7,IF('Copy &amp; Paste Roster Report Here'!$M444="QT",1,0),0)</f>
        <v>0</v>
      </c>
      <c r="CT447" s="123">
        <f>IF('Copy &amp; Paste Roster Report Here'!$A444=CT$7,IF('Copy &amp; Paste Roster Report Here'!$M444="QT",1,0),0)</f>
        <v>0</v>
      </c>
      <c r="CU447" s="123">
        <f>IF('Copy &amp; Paste Roster Report Here'!$A444=CU$7,IF('Copy &amp; Paste Roster Report Here'!$M444="QT",1,0),0)</f>
        <v>0</v>
      </c>
      <c r="CV447" s="123">
        <f>IF('Copy &amp; Paste Roster Report Here'!$A444=CV$7,IF('Copy &amp; Paste Roster Report Here'!$M444="QT",1,0),0)</f>
        <v>0</v>
      </c>
      <c r="CW447" s="123">
        <f>IF('Copy &amp; Paste Roster Report Here'!$A444=CW$7,IF('Copy &amp; Paste Roster Report Here'!$M444="QT",1,0),0)</f>
        <v>0</v>
      </c>
      <c r="CX447" s="123">
        <f>IF('Copy &amp; Paste Roster Report Here'!$A444=CX$7,IF('Copy &amp; Paste Roster Report Here'!$M444="QT",1,0),0)</f>
        <v>0</v>
      </c>
      <c r="CY447" s="123">
        <f>IF('Copy &amp; Paste Roster Report Here'!$A444=CY$7,IF('Copy &amp; Paste Roster Report Here'!$M444="QT",1,0),0)</f>
        <v>0</v>
      </c>
      <c r="CZ447" s="123">
        <f>IF('Copy &amp; Paste Roster Report Here'!$A444=CZ$7,IF('Copy &amp; Paste Roster Report Here'!$M444="QT",1,0),0)</f>
        <v>0</v>
      </c>
      <c r="DA447" s="123">
        <f>IF('Copy &amp; Paste Roster Report Here'!$A444=DA$7,IF('Copy &amp; Paste Roster Report Here'!$M444="QT",1,0),0)</f>
        <v>0</v>
      </c>
      <c r="DB447" s="123">
        <f>IF('Copy &amp; Paste Roster Report Here'!$A444=DB$7,IF('Copy &amp; Paste Roster Report Here'!$M444="QT",1,0),0)</f>
        <v>0</v>
      </c>
      <c r="DC447" s="123">
        <f>IF('Copy &amp; Paste Roster Report Here'!$A444=DC$7,IF('Copy &amp; Paste Roster Report Here'!$M444="QT",1,0),0)</f>
        <v>0</v>
      </c>
      <c r="DD447" s="73">
        <f t="shared" si="105"/>
        <v>0</v>
      </c>
      <c r="DE447" s="124">
        <f>IF('Copy &amp; Paste Roster Report Here'!$A444=DE$7,IF('Copy &amp; Paste Roster Report Here'!$M444="xxxxxxxxxxx",1,0),0)</f>
        <v>0</v>
      </c>
      <c r="DF447" s="124">
        <f>IF('Copy &amp; Paste Roster Report Here'!$A444=DF$7,IF('Copy &amp; Paste Roster Report Here'!$M444="xxxxxxxxxxx",1,0),0)</f>
        <v>0</v>
      </c>
      <c r="DG447" s="124">
        <f>IF('Copy &amp; Paste Roster Report Here'!$A444=DG$7,IF('Copy &amp; Paste Roster Report Here'!$M444="xxxxxxxxxxx",1,0),0)</f>
        <v>0</v>
      </c>
      <c r="DH447" s="124">
        <f>IF('Copy &amp; Paste Roster Report Here'!$A444=DH$7,IF('Copy &amp; Paste Roster Report Here'!$M444="xxxxxxxxxxx",1,0),0)</f>
        <v>0</v>
      </c>
      <c r="DI447" s="124">
        <f>IF('Copy &amp; Paste Roster Report Here'!$A444=DI$7,IF('Copy &amp; Paste Roster Report Here'!$M444="xxxxxxxxxxx",1,0),0)</f>
        <v>0</v>
      </c>
      <c r="DJ447" s="124">
        <f>IF('Copy &amp; Paste Roster Report Here'!$A444=DJ$7,IF('Copy &amp; Paste Roster Report Here'!$M444="xxxxxxxxxxx",1,0),0)</f>
        <v>0</v>
      </c>
      <c r="DK447" s="124">
        <f>IF('Copy &amp; Paste Roster Report Here'!$A444=DK$7,IF('Copy &amp; Paste Roster Report Here'!$M444="xxxxxxxxxxx",1,0),0)</f>
        <v>0</v>
      </c>
      <c r="DL447" s="124">
        <f>IF('Copy &amp; Paste Roster Report Here'!$A444=DL$7,IF('Copy &amp; Paste Roster Report Here'!$M444="xxxxxxxxxxx",1,0),0)</f>
        <v>0</v>
      </c>
      <c r="DM447" s="124">
        <f>IF('Copy &amp; Paste Roster Report Here'!$A444=DM$7,IF('Copy &amp; Paste Roster Report Here'!$M444="xxxxxxxxxxx",1,0),0)</f>
        <v>0</v>
      </c>
      <c r="DN447" s="124">
        <f>IF('Copy &amp; Paste Roster Report Here'!$A444=DN$7,IF('Copy &amp; Paste Roster Report Here'!$M444="xxxxxxxxxxx",1,0),0)</f>
        <v>0</v>
      </c>
      <c r="DO447" s="124">
        <f>IF('Copy &amp; Paste Roster Report Here'!$A444=DO$7,IF('Copy &amp; Paste Roster Report Here'!$M444="xxxxxxxxxxx",1,0),0)</f>
        <v>0</v>
      </c>
      <c r="DP447" s="125">
        <f t="shared" si="106"/>
        <v>0</v>
      </c>
      <c r="DQ447" s="126">
        <f t="shared" si="107"/>
        <v>0</v>
      </c>
    </row>
    <row r="448" spans="1:121" x14ac:dyDescent="0.2">
      <c r="A448" s="111">
        <f t="shared" si="93"/>
        <v>0</v>
      </c>
      <c r="B448" s="111">
        <f t="shared" si="94"/>
        <v>0</v>
      </c>
      <c r="C448" s="112">
        <f>+('Copy &amp; Paste Roster Report Here'!$P445-'Copy &amp; Paste Roster Report Here'!$O445)/30</f>
        <v>0</v>
      </c>
      <c r="D448" s="112">
        <f>+('Copy &amp; Paste Roster Report Here'!$P445-'Copy &amp; Paste Roster Report Here'!$O445)</f>
        <v>0</v>
      </c>
      <c r="E448" s="111">
        <f>'Copy &amp; Paste Roster Report Here'!N445</f>
        <v>0</v>
      </c>
      <c r="F448" s="111" t="str">
        <f t="shared" si="95"/>
        <v>N</v>
      </c>
      <c r="G448" s="111">
        <f>'Copy &amp; Paste Roster Report Here'!R445</f>
        <v>0</v>
      </c>
      <c r="H448" s="113">
        <f t="shared" si="96"/>
        <v>0</v>
      </c>
      <c r="I448" s="112">
        <f>IF(F448="N",$F$5-'Copy &amp; Paste Roster Report Here'!O445,+'Copy &amp; Paste Roster Report Here'!Q445-'Copy &amp; Paste Roster Report Here'!O445)</f>
        <v>0</v>
      </c>
      <c r="J448" s="114">
        <f t="shared" si="97"/>
        <v>0</v>
      </c>
      <c r="K448" s="114">
        <f t="shared" si="98"/>
        <v>0</v>
      </c>
      <c r="L448" s="115">
        <f>'Copy &amp; Paste Roster Report Here'!F445</f>
        <v>0</v>
      </c>
      <c r="M448" s="116">
        <f t="shared" si="99"/>
        <v>0</v>
      </c>
      <c r="N448" s="117">
        <f>IF('Copy &amp; Paste Roster Report Here'!$A445='Analytical Tests'!N$7,IF($F448="Y",+$H448*N$6,0),0)</f>
        <v>0</v>
      </c>
      <c r="O448" s="117">
        <f>IF('Copy &amp; Paste Roster Report Here'!$A445='Analytical Tests'!O$7,IF($F448="Y",+$H448*O$6,0),0)</f>
        <v>0</v>
      </c>
      <c r="P448" s="117">
        <f>IF('Copy &amp; Paste Roster Report Here'!$A445='Analytical Tests'!P$7,IF($F448="Y",+$H448*P$6,0),0)</f>
        <v>0</v>
      </c>
      <c r="Q448" s="117">
        <f>IF('Copy &amp; Paste Roster Report Here'!$A445='Analytical Tests'!Q$7,IF($F448="Y",+$H448*Q$6,0),0)</f>
        <v>0</v>
      </c>
      <c r="R448" s="117">
        <f>IF('Copy &amp; Paste Roster Report Here'!$A445='Analytical Tests'!R$7,IF($F448="Y",+$H448*R$6,0),0)</f>
        <v>0</v>
      </c>
      <c r="S448" s="117">
        <f>IF('Copy &amp; Paste Roster Report Here'!$A445='Analytical Tests'!S$7,IF($F448="Y",+$H448*S$6,0),0)</f>
        <v>0</v>
      </c>
      <c r="T448" s="117">
        <f>IF('Copy &amp; Paste Roster Report Here'!$A445='Analytical Tests'!T$7,IF($F448="Y",+$H448*T$6,0),0)</f>
        <v>0</v>
      </c>
      <c r="U448" s="117">
        <f>IF('Copy &amp; Paste Roster Report Here'!$A445='Analytical Tests'!U$7,IF($F448="Y",+$H448*U$6,0),0)</f>
        <v>0</v>
      </c>
      <c r="V448" s="117">
        <f>IF('Copy &amp; Paste Roster Report Here'!$A445='Analytical Tests'!V$7,IF($F448="Y",+$H448*V$6,0),0)</f>
        <v>0</v>
      </c>
      <c r="W448" s="117">
        <f>IF('Copy &amp; Paste Roster Report Here'!$A445='Analytical Tests'!W$7,IF($F448="Y",+$H448*W$6,0),0)</f>
        <v>0</v>
      </c>
      <c r="X448" s="117">
        <f>IF('Copy &amp; Paste Roster Report Here'!$A445='Analytical Tests'!X$7,IF($F448="Y",+$H448*X$6,0),0)</f>
        <v>0</v>
      </c>
      <c r="Y448" s="117" t="b">
        <f>IF('Copy &amp; Paste Roster Report Here'!$A445='Analytical Tests'!Y$7,IF($F448="N",IF($J448&gt;=$C448,Y$6,+($I448/$D448)*Y$6),0))</f>
        <v>0</v>
      </c>
      <c r="Z448" s="117" t="b">
        <f>IF('Copy &amp; Paste Roster Report Here'!$A445='Analytical Tests'!Z$7,IF($F448="N",IF($J448&gt;=$C448,Z$6,+($I448/$D448)*Z$6),0))</f>
        <v>0</v>
      </c>
      <c r="AA448" s="117" t="b">
        <f>IF('Copy &amp; Paste Roster Report Here'!$A445='Analytical Tests'!AA$7,IF($F448="N",IF($J448&gt;=$C448,AA$6,+($I448/$D448)*AA$6),0))</f>
        <v>0</v>
      </c>
      <c r="AB448" s="117" t="b">
        <f>IF('Copy &amp; Paste Roster Report Here'!$A445='Analytical Tests'!AB$7,IF($F448="N",IF($J448&gt;=$C448,AB$6,+($I448/$D448)*AB$6),0))</f>
        <v>0</v>
      </c>
      <c r="AC448" s="117" t="b">
        <f>IF('Copy &amp; Paste Roster Report Here'!$A445='Analytical Tests'!AC$7,IF($F448="N",IF($J448&gt;=$C448,AC$6,+($I448/$D448)*AC$6),0))</f>
        <v>0</v>
      </c>
      <c r="AD448" s="117" t="b">
        <f>IF('Copy &amp; Paste Roster Report Here'!$A445='Analytical Tests'!AD$7,IF($F448="N",IF($J448&gt;=$C448,AD$6,+($I448/$D448)*AD$6),0))</f>
        <v>0</v>
      </c>
      <c r="AE448" s="117" t="b">
        <f>IF('Copy &amp; Paste Roster Report Here'!$A445='Analytical Tests'!AE$7,IF($F448="N",IF($J448&gt;=$C448,AE$6,+($I448/$D448)*AE$6),0))</f>
        <v>0</v>
      </c>
      <c r="AF448" s="117" t="b">
        <f>IF('Copy &amp; Paste Roster Report Here'!$A445='Analytical Tests'!AF$7,IF($F448="N",IF($J448&gt;=$C448,AF$6,+($I448/$D448)*AF$6),0))</f>
        <v>0</v>
      </c>
      <c r="AG448" s="117" t="b">
        <f>IF('Copy &amp; Paste Roster Report Here'!$A445='Analytical Tests'!AG$7,IF($F448="N",IF($J448&gt;=$C448,AG$6,+($I448/$D448)*AG$6),0))</f>
        <v>0</v>
      </c>
      <c r="AH448" s="117" t="b">
        <f>IF('Copy &amp; Paste Roster Report Here'!$A445='Analytical Tests'!AH$7,IF($F448="N",IF($J448&gt;=$C448,AH$6,+($I448/$D448)*AH$6),0))</f>
        <v>0</v>
      </c>
      <c r="AI448" s="117" t="b">
        <f>IF('Copy &amp; Paste Roster Report Here'!$A445='Analytical Tests'!AI$7,IF($F448="N",IF($J448&gt;=$C448,AI$6,+($I448/$D448)*AI$6),0))</f>
        <v>0</v>
      </c>
      <c r="AJ448" s="79"/>
      <c r="AK448" s="118">
        <f>IF('Copy &amp; Paste Roster Report Here'!$A445=AK$7,IF('Copy &amp; Paste Roster Report Here'!$M445="FT",1,0),0)</f>
        <v>0</v>
      </c>
      <c r="AL448" s="118">
        <f>IF('Copy &amp; Paste Roster Report Here'!$A445=AL$7,IF('Copy &amp; Paste Roster Report Here'!$M445="FT",1,0),0)</f>
        <v>0</v>
      </c>
      <c r="AM448" s="118">
        <f>IF('Copy &amp; Paste Roster Report Here'!$A445=AM$7,IF('Copy &amp; Paste Roster Report Here'!$M445="FT",1,0),0)</f>
        <v>0</v>
      </c>
      <c r="AN448" s="118">
        <f>IF('Copy &amp; Paste Roster Report Here'!$A445=AN$7,IF('Copy &amp; Paste Roster Report Here'!$M445="FT",1,0),0)</f>
        <v>0</v>
      </c>
      <c r="AO448" s="118">
        <f>IF('Copy &amp; Paste Roster Report Here'!$A445=AO$7,IF('Copy &amp; Paste Roster Report Here'!$M445="FT",1,0),0)</f>
        <v>0</v>
      </c>
      <c r="AP448" s="118">
        <f>IF('Copy &amp; Paste Roster Report Here'!$A445=AP$7,IF('Copy &amp; Paste Roster Report Here'!$M445="FT",1,0),0)</f>
        <v>0</v>
      </c>
      <c r="AQ448" s="118">
        <f>IF('Copy &amp; Paste Roster Report Here'!$A445=AQ$7,IF('Copy &amp; Paste Roster Report Here'!$M445="FT",1,0),0)</f>
        <v>0</v>
      </c>
      <c r="AR448" s="118">
        <f>IF('Copy &amp; Paste Roster Report Here'!$A445=AR$7,IF('Copy &amp; Paste Roster Report Here'!$M445="FT",1,0),0)</f>
        <v>0</v>
      </c>
      <c r="AS448" s="118">
        <f>IF('Copy &amp; Paste Roster Report Here'!$A445=AS$7,IF('Copy &amp; Paste Roster Report Here'!$M445="FT",1,0),0)</f>
        <v>0</v>
      </c>
      <c r="AT448" s="118">
        <f>IF('Copy &amp; Paste Roster Report Here'!$A445=AT$7,IF('Copy &amp; Paste Roster Report Here'!$M445="FT",1,0),0)</f>
        <v>0</v>
      </c>
      <c r="AU448" s="118">
        <f>IF('Copy &amp; Paste Roster Report Here'!$A445=AU$7,IF('Copy &amp; Paste Roster Report Here'!$M445="FT",1,0),0)</f>
        <v>0</v>
      </c>
      <c r="AV448" s="73">
        <f t="shared" si="100"/>
        <v>0</v>
      </c>
      <c r="AW448" s="119">
        <f>IF('Copy &amp; Paste Roster Report Here'!$A445=AW$7,IF('Copy &amp; Paste Roster Report Here'!$M445="HT",1,0),0)</f>
        <v>0</v>
      </c>
      <c r="AX448" s="119">
        <f>IF('Copy &amp; Paste Roster Report Here'!$A445=AX$7,IF('Copy &amp; Paste Roster Report Here'!$M445="HT",1,0),0)</f>
        <v>0</v>
      </c>
      <c r="AY448" s="119">
        <f>IF('Copy &amp; Paste Roster Report Here'!$A445=AY$7,IF('Copy &amp; Paste Roster Report Here'!$M445="HT",1,0),0)</f>
        <v>0</v>
      </c>
      <c r="AZ448" s="119">
        <f>IF('Copy &amp; Paste Roster Report Here'!$A445=AZ$7,IF('Copy &amp; Paste Roster Report Here'!$M445="HT",1,0),0)</f>
        <v>0</v>
      </c>
      <c r="BA448" s="119">
        <f>IF('Copy &amp; Paste Roster Report Here'!$A445=BA$7,IF('Copy &amp; Paste Roster Report Here'!$M445="HT",1,0),0)</f>
        <v>0</v>
      </c>
      <c r="BB448" s="119">
        <f>IF('Copy &amp; Paste Roster Report Here'!$A445=BB$7,IF('Copy &amp; Paste Roster Report Here'!$M445="HT",1,0),0)</f>
        <v>0</v>
      </c>
      <c r="BC448" s="119">
        <f>IF('Copy &amp; Paste Roster Report Here'!$A445=BC$7,IF('Copy &amp; Paste Roster Report Here'!$M445="HT",1,0),0)</f>
        <v>0</v>
      </c>
      <c r="BD448" s="119">
        <f>IF('Copy &amp; Paste Roster Report Here'!$A445=BD$7,IF('Copy &amp; Paste Roster Report Here'!$M445="HT",1,0),0)</f>
        <v>0</v>
      </c>
      <c r="BE448" s="119">
        <f>IF('Copy &amp; Paste Roster Report Here'!$A445=BE$7,IF('Copy &amp; Paste Roster Report Here'!$M445="HT",1,0),0)</f>
        <v>0</v>
      </c>
      <c r="BF448" s="119">
        <f>IF('Copy &amp; Paste Roster Report Here'!$A445=BF$7,IF('Copy &amp; Paste Roster Report Here'!$M445="HT",1,0),0)</f>
        <v>0</v>
      </c>
      <c r="BG448" s="119">
        <f>IF('Copy &amp; Paste Roster Report Here'!$A445=BG$7,IF('Copy &amp; Paste Roster Report Here'!$M445="HT",1,0),0)</f>
        <v>0</v>
      </c>
      <c r="BH448" s="73">
        <f t="shared" si="101"/>
        <v>0</v>
      </c>
      <c r="BI448" s="120">
        <f>IF('Copy &amp; Paste Roster Report Here'!$A445=BI$7,IF('Copy &amp; Paste Roster Report Here'!$M445="MT",1,0),0)</f>
        <v>0</v>
      </c>
      <c r="BJ448" s="120">
        <f>IF('Copy &amp; Paste Roster Report Here'!$A445=BJ$7,IF('Copy &amp; Paste Roster Report Here'!$M445="MT",1,0),0)</f>
        <v>0</v>
      </c>
      <c r="BK448" s="120">
        <f>IF('Copy &amp; Paste Roster Report Here'!$A445=BK$7,IF('Copy &amp; Paste Roster Report Here'!$M445="MT",1,0),0)</f>
        <v>0</v>
      </c>
      <c r="BL448" s="120">
        <f>IF('Copy &amp; Paste Roster Report Here'!$A445=BL$7,IF('Copy &amp; Paste Roster Report Here'!$M445="MT",1,0),0)</f>
        <v>0</v>
      </c>
      <c r="BM448" s="120">
        <f>IF('Copy &amp; Paste Roster Report Here'!$A445=BM$7,IF('Copy &amp; Paste Roster Report Here'!$M445="MT",1,0),0)</f>
        <v>0</v>
      </c>
      <c r="BN448" s="120">
        <f>IF('Copy &amp; Paste Roster Report Here'!$A445=BN$7,IF('Copy &amp; Paste Roster Report Here'!$M445="MT",1,0),0)</f>
        <v>0</v>
      </c>
      <c r="BO448" s="120">
        <f>IF('Copy &amp; Paste Roster Report Here'!$A445=BO$7,IF('Copy &amp; Paste Roster Report Here'!$M445="MT",1,0),0)</f>
        <v>0</v>
      </c>
      <c r="BP448" s="120">
        <f>IF('Copy &amp; Paste Roster Report Here'!$A445=BP$7,IF('Copy &amp; Paste Roster Report Here'!$M445="MT",1,0),0)</f>
        <v>0</v>
      </c>
      <c r="BQ448" s="120">
        <f>IF('Copy &amp; Paste Roster Report Here'!$A445=BQ$7,IF('Copy &amp; Paste Roster Report Here'!$M445="MT",1,0),0)</f>
        <v>0</v>
      </c>
      <c r="BR448" s="120">
        <f>IF('Copy &amp; Paste Roster Report Here'!$A445=BR$7,IF('Copy &amp; Paste Roster Report Here'!$M445="MT",1,0),0)</f>
        <v>0</v>
      </c>
      <c r="BS448" s="120">
        <f>IF('Copy &amp; Paste Roster Report Here'!$A445=BS$7,IF('Copy &amp; Paste Roster Report Here'!$M445="MT",1,0),0)</f>
        <v>0</v>
      </c>
      <c r="BT448" s="73">
        <f t="shared" si="102"/>
        <v>0</v>
      </c>
      <c r="BU448" s="121">
        <f>IF('Copy &amp; Paste Roster Report Here'!$A445=BU$7,IF('Copy &amp; Paste Roster Report Here'!$M445="fy",1,0),0)</f>
        <v>0</v>
      </c>
      <c r="BV448" s="121">
        <f>IF('Copy &amp; Paste Roster Report Here'!$A445=BV$7,IF('Copy &amp; Paste Roster Report Here'!$M445="fy",1,0),0)</f>
        <v>0</v>
      </c>
      <c r="BW448" s="121">
        <f>IF('Copy &amp; Paste Roster Report Here'!$A445=BW$7,IF('Copy &amp; Paste Roster Report Here'!$M445="fy",1,0),0)</f>
        <v>0</v>
      </c>
      <c r="BX448" s="121">
        <f>IF('Copy &amp; Paste Roster Report Here'!$A445=BX$7,IF('Copy &amp; Paste Roster Report Here'!$M445="fy",1,0),0)</f>
        <v>0</v>
      </c>
      <c r="BY448" s="121">
        <f>IF('Copy &amp; Paste Roster Report Here'!$A445=BY$7,IF('Copy &amp; Paste Roster Report Here'!$M445="fy",1,0),0)</f>
        <v>0</v>
      </c>
      <c r="BZ448" s="121">
        <f>IF('Copy &amp; Paste Roster Report Here'!$A445=BZ$7,IF('Copy &amp; Paste Roster Report Here'!$M445="fy",1,0),0)</f>
        <v>0</v>
      </c>
      <c r="CA448" s="121">
        <f>IF('Copy &amp; Paste Roster Report Here'!$A445=CA$7,IF('Copy &amp; Paste Roster Report Here'!$M445="fy",1,0),0)</f>
        <v>0</v>
      </c>
      <c r="CB448" s="121">
        <f>IF('Copy &amp; Paste Roster Report Here'!$A445=CB$7,IF('Copy &amp; Paste Roster Report Here'!$M445="fy",1,0),0)</f>
        <v>0</v>
      </c>
      <c r="CC448" s="121">
        <f>IF('Copy &amp; Paste Roster Report Here'!$A445=CC$7,IF('Copy &amp; Paste Roster Report Here'!$M445="fy",1,0),0)</f>
        <v>0</v>
      </c>
      <c r="CD448" s="121">
        <f>IF('Copy &amp; Paste Roster Report Here'!$A445=CD$7,IF('Copy &amp; Paste Roster Report Here'!$M445="fy",1,0),0)</f>
        <v>0</v>
      </c>
      <c r="CE448" s="121">
        <f>IF('Copy &amp; Paste Roster Report Here'!$A445=CE$7,IF('Copy &amp; Paste Roster Report Here'!$M445="fy",1,0),0)</f>
        <v>0</v>
      </c>
      <c r="CF448" s="73">
        <f t="shared" si="103"/>
        <v>0</v>
      </c>
      <c r="CG448" s="122">
        <f>IF('Copy &amp; Paste Roster Report Here'!$A445=CG$7,IF('Copy &amp; Paste Roster Report Here'!$M445="RH",1,0),0)</f>
        <v>0</v>
      </c>
      <c r="CH448" s="122">
        <f>IF('Copy &amp; Paste Roster Report Here'!$A445=CH$7,IF('Copy &amp; Paste Roster Report Here'!$M445="RH",1,0),0)</f>
        <v>0</v>
      </c>
      <c r="CI448" s="122">
        <f>IF('Copy &amp; Paste Roster Report Here'!$A445=CI$7,IF('Copy &amp; Paste Roster Report Here'!$M445="RH",1,0),0)</f>
        <v>0</v>
      </c>
      <c r="CJ448" s="122">
        <f>IF('Copy &amp; Paste Roster Report Here'!$A445=CJ$7,IF('Copy &amp; Paste Roster Report Here'!$M445="RH",1,0),0)</f>
        <v>0</v>
      </c>
      <c r="CK448" s="122">
        <f>IF('Copy &amp; Paste Roster Report Here'!$A445=CK$7,IF('Copy &amp; Paste Roster Report Here'!$M445="RH",1,0),0)</f>
        <v>0</v>
      </c>
      <c r="CL448" s="122">
        <f>IF('Copy &amp; Paste Roster Report Here'!$A445=CL$7,IF('Copy &amp; Paste Roster Report Here'!$M445="RH",1,0),0)</f>
        <v>0</v>
      </c>
      <c r="CM448" s="122">
        <f>IF('Copy &amp; Paste Roster Report Here'!$A445=CM$7,IF('Copy &amp; Paste Roster Report Here'!$M445="RH",1,0),0)</f>
        <v>0</v>
      </c>
      <c r="CN448" s="122">
        <f>IF('Copy &amp; Paste Roster Report Here'!$A445=CN$7,IF('Copy &amp; Paste Roster Report Here'!$M445="RH",1,0),0)</f>
        <v>0</v>
      </c>
      <c r="CO448" s="122">
        <f>IF('Copy &amp; Paste Roster Report Here'!$A445=CO$7,IF('Copy &amp; Paste Roster Report Here'!$M445="RH",1,0),0)</f>
        <v>0</v>
      </c>
      <c r="CP448" s="122">
        <f>IF('Copy &amp; Paste Roster Report Here'!$A445=CP$7,IF('Copy &amp; Paste Roster Report Here'!$M445="RH",1,0),0)</f>
        <v>0</v>
      </c>
      <c r="CQ448" s="122">
        <f>IF('Copy &amp; Paste Roster Report Here'!$A445=CQ$7,IF('Copy &amp; Paste Roster Report Here'!$M445="RH",1,0),0)</f>
        <v>0</v>
      </c>
      <c r="CR448" s="73">
        <f t="shared" si="104"/>
        <v>0</v>
      </c>
      <c r="CS448" s="123">
        <f>IF('Copy &amp; Paste Roster Report Here'!$A445=CS$7,IF('Copy &amp; Paste Roster Report Here'!$M445="QT",1,0),0)</f>
        <v>0</v>
      </c>
      <c r="CT448" s="123">
        <f>IF('Copy &amp; Paste Roster Report Here'!$A445=CT$7,IF('Copy &amp; Paste Roster Report Here'!$M445="QT",1,0),0)</f>
        <v>0</v>
      </c>
      <c r="CU448" s="123">
        <f>IF('Copy &amp; Paste Roster Report Here'!$A445=CU$7,IF('Copy &amp; Paste Roster Report Here'!$M445="QT",1,0),0)</f>
        <v>0</v>
      </c>
      <c r="CV448" s="123">
        <f>IF('Copy &amp; Paste Roster Report Here'!$A445=CV$7,IF('Copy &amp; Paste Roster Report Here'!$M445="QT",1,0),0)</f>
        <v>0</v>
      </c>
      <c r="CW448" s="123">
        <f>IF('Copy &amp; Paste Roster Report Here'!$A445=CW$7,IF('Copy &amp; Paste Roster Report Here'!$M445="QT",1,0),0)</f>
        <v>0</v>
      </c>
      <c r="CX448" s="123">
        <f>IF('Copy &amp; Paste Roster Report Here'!$A445=CX$7,IF('Copy &amp; Paste Roster Report Here'!$M445="QT",1,0),0)</f>
        <v>0</v>
      </c>
      <c r="CY448" s="123">
        <f>IF('Copy &amp; Paste Roster Report Here'!$A445=CY$7,IF('Copy &amp; Paste Roster Report Here'!$M445="QT",1,0),0)</f>
        <v>0</v>
      </c>
      <c r="CZ448" s="123">
        <f>IF('Copy &amp; Paste Roster Report Here'!$A445=CZ$7,IF('Copy &amp; Paste Roster Report Here'!$M445="QT",1,0),0)</f>
        <v>0</v>
      </c>
      <c r="DA448" s="123">
        <f>IF('Copy &amp; Paste Roster Report Here'!$A445=DA$7,IF('Copy &amp; Paste Roster Report Here'!$M445="QT",1,0),0)</f>
        <v>0</v>
      </c>
      <c r="DB448" s="123">
        <f>IF('Copy &amp; Paste Roster Report Here'!$A445=DB$7,IF('Copy &amp; Paste Roster Report Here'!$M445="QT",1,0),0)</f>
        <v>0</v>
      </c>
      <c r="DC448" s="123">
        <f>IF('Copy &amp; Paste Roster Report Here'!$A445=DC$7,IF('Copy &amp; Paste Roster Report Here'!$M445="QT",1,0),0)</f>
        <v>0</v>
      </c>
      <c r="DD448" s="73">
        <f t="shared" si="105"/>
        <v>0</v>
      </c>
      <c r="DE448" s="124">
        <f>IF('Copy &amp; Paste Roster Report Here'!$A445=DE$7,IF('Copy &amp; Paste Roster Report Here'!$M445="xxxxxxxxxxx",1,0),0)</f>
        <v>0</v>
      </c>
      <c r="DF448" s="124">
        <f>IF('Copy &amp; Paste Roster Report Here'!$A445=DF$7,IF('Copy &amp; Paste Roster Report Here'!$M445="xxxxxxxxxxx",1,0),0)</f>
        <v>0</v>
      </c>
      <c r="DG448" s="124">
        <f>IF('Copy &amp; Paste Roster Report Here'!$A445=DG$7,IF('Copy &amp; Paste Roster Report Here'!$M445="xxxxxxxxxxx",1,0),0)</f>
        <v>0</v>
      </c>
      <c r="DH448" s="124">
        <f>IF('Copy &amp; Paste Roster Report Here'!$A445=DH$7,IF('Copy &amp; Paste Roster Report Here'!$M445="xxxxxxxxxxx",1,0),0)</f>
        <v>0</v>
      </c>
      <c r="DI448" s="124">
        <f>IF('Copy &amp; Paste Roster Report Here'!$A445=DI$7,IF('Copy &amp; Paste Roster Report Here'!$M445="xxxxxxxxxxx",1,0),0)</f>
        <v>0</v>
      </c>
      <c r="DJ448" s="124">
        <f>IF('Copy &amp; Paste Roster Report Here'!$A445=DJ$7,IF('Copy &amp; Paste Roster Report Here'!$M445="xxxxxxxxxxx",1,0),0)</f>
        <v>0</v>
      </c>
      <c r="DK448" s="124">
        <f>IF('Copy &amp; Paste Roster Report Here'!$A445=DK$7,IF('Copy &amp; Paste Roster Report Here'!$M445="xxxxxxxxxxx",1,0),0)</f>
        <v>0</v>
      </c>
      <c r="DL448" s="124">
        <f>IF('Copy &amp; Paste Roster Report Here'!$A445=DL$7,IF('Copy &amp; Paste Roster Report Here'!$M445="xxxxxxxxxxx",1,0),0)</f>
        <v>0</v>
      </c>
      <c r="DM448" s="124">
        <f>IF('Copy &amp; Paste Roster Report Here'!$A445=DM$7,IF('Copy &amp; Paste Roster Report Here'!$M445="xxxxxxxxxxx",1,0),0)</f>
        <v>0</v>
      </c>
      <c r="DN448" s="124">
        <f>IF('Copy &amp; Paste Roster Report Here'!$A445=DN$7,IF('Copy &amp; Paste Roster Report Here'!$M445="xxxxxxxxxxx",1,0),0)</f>
        <v>0</v>
      </c>
      <c r="DO448" s="124">
        <f>IF('Copy &amp; Paste Roster Report Here'!$A445=DO$7,IF('Copy &amp; Paste Roster Report Here'!$M445="xxxxxxxxxxx",1,0),0)</f>
        <v>0</v>
      </c>
      <c r="DP448" s="125">
        <f t="shared" si="106"/>
        <v>0</v>
      </c>
      <c r="DQ448" s="126">
        <f t="shared" si="107"/>
        <v>0</v>
      </c>
    </row>
    <row r="449" spans="1:121" x14ac:dyDescent="0.2">
      <c r="A449" s="111">
        <f t="shared" si="93"/>
        <v>0</v>
      </c>
      <c r="B449" s="111">
        <f t="shared" si="94"/>
        <v>0</v>
      </c>
      <c r="C449" s="112">
        <f>+('Copy &amp; Paste Roster Report Here'!$P446-'Copy &amp; Paste Roster Report Here'!$O446)/30</f>
        <v>0</v>
      </c>
      <c r="D449" s="112">
        <f>+('Copy &amp; Paste Roster Report Here'!$P446-'Copy &amp; Paste Roster Report Here'!$O446)</f>
        <v>0</v>
      </c>
      <c r="E449" s="111">
        <f>'Copy &amp; Paste Roster Report Here'!N446</f>
        <v>0</v>
      </c>
      <c r="F449" s="111" t="str">
        <f t="shared" si="95"/>
        <v>N</v>
      </c>
      <c r="G449" s="111">
        <f>'Copy &amp; Paste Roster Report Here'!R446</f>
        <v>0</v>
      </c>
      <c r="H449" s="113">
        <f t="shared" si="96"/>
        <v>0</v>
      </c>
      <c r="I449" s="112">
        <f>IF(F449="N",$F$5-'Copy &amp; Paste Roster Report Here'!O446,+'Copy &amp; Paste Roster Report Here'!Q446-'Copy &amp; Paste Roster Report Here'!O446)</f>
        <v>0</v>
      </c>
      <c r="J449" s="114">
        <f t="shared" si="97"/>
        <v>0</v>
      </c>
      <c r="K449" s="114">
        <f t="shared" si="98"/>
        <v>0</v>
      </c>
      <c r="L449" s="115">
        <f>'Copy &amp; Paste Roster Report Here'!F446</f>
        <v>0</v>
      </c>
      <c r="M449" s="116">
        <f t="shared" si="99"/>
        <v>0</v>
      </c>
      <c r="N449" s="117">
        <f>IF('Copy &amp; Paste Roster Report Here'!$A446='Analytical Tests'!N$7,IF($F449="Y",+$H449*N$6,0),0)</f>
        <v>0</v>
      </c>
      <c r="O449" s="117">
        <f>IF('Copy &amp; Paste Roster Report Here'!$A446='Analytical Tests'!O$7,IF($F449="Y",+$H449*O$6,0),0)</f>
        <v>0</v>
      </c>
      <c r="P449" s="117">
        <f>IF('Copy &amp; Paste Roster Report Here'!$A446='Analytical Tests'!P$7,IF($F449="Y",+$H449*P$6,0),0)</f>
        <v>0</v>
      </c>
      <c r="Q449" s="117">
        <f>IF('Copy &amp; Paste Roster Report Here'!$A446='Analytical Tests'!Q$7,IF($F449="Y",+$H449*Q$6,0),0)</f>
        <v>0</v>
      </c>
      <c r="R449" s="117">
        <f>IF('Copy &amp; Paste Roster Report Here'!$A446='Analytical Tests'!R$7,IF($F449="Y",+$H449*R$6,0),0)</f>
        <v>0</v>
      </c>
      <c r="S449" s="117">
        <f>IF('Copy &amp; Paste Roster Report Here'!$A446='Analytical Tests'!S$7,IF($F449="Y",+$H449*S$6,0),0)</f>
        <v>0</v>
      </c>
      <c r="T449" s="117">
        <f>IF('Copy &amp; Paste Roster Report Here'!$A446='Analytical Tests'!T$7,IF($F449="Y",+$H449*T$6,0),0)</f>
        <v>0</v>
      </c>
      <c r="U449" s="117">
        <f>IF('Copy &amp; Paste Roster Report Here'!$A446='Analytical Tests'!U$7,IF($F449="Y",+$H449*U$6,0),0)</f>
        <v>0</v>
      </c>
      <c r="V449" s="117">
        <f>IF('Copy &amp; Paste Roster Report Here'!$A446='Analytical Tests'!V$7,IF($F449="Y",+$H449*V$6,0),0)</f>
        <v>0</v>
      </c>
      <c r="W449" s="117">
        <f>IF('Copy &amp; Paste Roster Report Here'!$A446='Analytical Tests'!W$7,IF($F449="Y",+$H449*W$6,0),0)</f>
        <v>0</v>
      </c>
      <c r="X449" s="117">
        <f>IF('Copy &amp; Paste Roster Report Here'!$A446='Analytical Tests'!X$7,IF($F449="Y",+$H449*X$6,0),0)</f>
        <v>0</v>
      </c>
      <c r="Y449" s="117" t="b">
        <f>IF('Copy &amp; Paste Roster Report Here'!$A446='Analytical Tests'!Y$7,IF($F449="N",IF($J449&gt;=$C449,Y$6,+($I449/$D449)*Y$6),0))</f>
        <v>0</v>
      </c>
      <c r="Z449" s="117" t="b">
        <f>IF('Copy &amp; Paste Roster Report Here'!$A446='Analytical Tests'!Z$7,IF($F449="N",IF($J449&gt;=$C449,Z$6,+($I449/$D449)*Z$6),0))</f>
        <v>0</v>
      </c>
      <c r="AA449" s="117" t="b">
        <f>IF('Copy &amp; Paste Roster Report Here'!$A446='Analytical Tests'!AA$7,IF($F449="N",IF($J449&gt;=$C449,AA$6,+($I449/$D449)*AA$6),0))</f>
        <v>0</v>
      </c>
      <c r="AB449" s="117" t="b">
        <f>IF('Copy &amp; Paste Roster Report Here'!$A446='Analytical Tests'!AB$7,IF($F449="N",IF($J449&gt;=$C449,AB$6,+($I449/$D449)*AB$6),0))</f>
        <v>0</v>
      </c>
      <c r="AC449" s="117" t="b">
        <f>IF('Copy &amp; Paste Roster Report Here'!$A446='Analytical Tests'!AC$7,IF($F449="N",IF($J449&gt;=$C449,AC$6,+($I449/$D449)*AC$6),0))</f>
        <v>0</v>
      </c>
      <c r="AD449" s="117" t="b">
        <f>IF('Copy &amp; Paste Roster Report Here'!$A446='Analytical Tests'!AD$7,IF($F449="N",IF($J449&gt;=$C449,AD$6,+($I449/$D449)*AD$6),0))</f>
        <v>0</v>
      </c>
      <c r="AE449" s="117" t="b">
        <f>IF('Copy &amp; Paste Roster Report Here'!$A446='Analytical Tests'!AE$7,IF($F449="N",IF($J449&gt;=$C449,AE$6,+($I449/$D449)*AE$6),0))</f>
        <v>0</v>
      </c>
      <c r="AF449" s="117" t="b">
        <f>IF('Copy &amp; Paste Roster Report Here'!$A446='Analytical Tests'!AF$7,IF($F449="N",IF($J449&gt;=$C449,AF$6,+($I449/$D449)*AF$6),0))</f>
        <v>0</v>
      </c>
      <c r="AG449" s="117" t="b">
        <f>IF('Copy &amp; Paste Roster Report Here'!$A446='Analytical Tests'!AG$7,IF($F449="N",IF($J449&gt;=$C449,AG$6,+($I449/$D449)*AG$6),0))</f>
        <v>0</v>
      </c>
      <c r="AH449" s="117" t="b">
        <f>IF('Copy &amp; Paste Roster Report Here'!$A446='Analytical Tests'!AH$7,IF($F449="N",IF($J449&gt;=$C449,AH$6,+($I449/$D449)*AH$6),0))</f>
        <v>0</v>
      </c>
      <c r="AI449" s="117" t="b">
        <f>IF('Copy &amp; Paste Roster Report Here'!$A446='Analytical Tests'!AI$7,IF($F449="N",IF($J449&gt;=$C449,AI$6,+($I449/$D449)*AI$6),0))</f>
        <v>0</v>
      </c>
      <c r="AJ449" s="79"/>
      <c r="AK449" s="118">
        <f>IF('Copy &amp; Paste Roster Report Here'!$A446=AK$7,IF('Copy &amp; Paste Roster Report Here'!$M446="FT",1,0),0)</f>
        <v>0</v>
      </c>
      <c r="AL449" s="118">
        <f>IF('Copy &amp; Paste Roster Report Here'!$A446=AL$7,IF('Copy &amp; Paste Roster Report Here'!$M446="FT",1,0),0)</f>
        <v>0</v>
      </c>
      <c r="AM449" s="118">
        <f>IF('Copy &amp; Paste Roster Report Here'!$A446=AM$7,IF('Copy &amp; Paste Roster Report Here'!$M446="FT",1,0),0)</f>
        <v>0</v>
      </c>
      <c r="AN449" s="118">
        <f>IF('Copy &amp; Paste Roster Report Here'!$A446=AN$7,IF('Copy &amp; Paste Roster Report Here'!$M446="FT",1,0),0)</f>
        <v>0</v>
      </c>
      <c r="AO449" s="118">
        <f>IF('Copy &amp; Paste Roster Report Here'!$A446=AO$7,IF('Copy &amp; Paste Roster Report Here'!$M446="FT",1,0),0)</f>
        <v>0</v>
      </c>
      <c r="AP449" s="118">
        <f>IF('Copy &amp; Paste Roster Report Here'!$A446=AP$7,IF('Copy &amp; Paste Roster Report Here'!$M446="FT",1,0),0)</f>
        <v>0</v>
      </c>
      <c r="AQ449" s="118">
        <f>IF('Copy &amp; Paste Roster Report Here'!$A446=AQ$7,IF('Copy &amp; Paste Roster Report Here'!$M446="FT",1,0),0)</f>
        <v>0</v>
      </c>
      <c r="AR449" s="118">
        <f>IF('Copy &amp; Paste Roster Report Here'!$A446=AR$7,IF('Copy &amp; Paste Roster Report Here'!$M446="FT",1,0),0)</f>
        <v>0</v>
      </c>
      <c r="AS449" s="118">
        <f>IF('Copy &amp; Paste Roster Report Here'!$A446=AS$7,IF('Copy &amp; Paste Roster Report Here'!$M446="FT",1,0),0)</f>
        <v>0</v>
      </c>
      <c r="AT449" s="118">
        <f>IF('Copy &amp; Paste Roster Report Here'!$A446=AT$7,IF('Copy &amp; Paste Roster Report Here'!$M446="FT",1,0),0)</f>
        <v>0</v>
      </c>
      <c r="AU449" s="118">
        <f>IF('Copy &amp; Paste Roster Report Here'!$A446=AU$7,IF('Copy &amp; Paste Roster Report Here'!$M446="FT",1,0),0)</f>
        <v>0</v>
      </c>
      <c r="AV449" s="73">
        <f t="shared" si="100"/>
        <v>0</v>
      </c>
      <c r="AW449" s="119">
        <f>IF('Copy &amp; Paste Roster Report Here'!$A446=AW$7,IF('Copy &amp; Paste Roster Report Here'!$M446="HT",1,0),0)</f>
        <v>0</v>
      </c>
      <c r="AX449" s="119">
        <f>IF('Copy &amp; Paste Roster Report Here'!$A446=AX$7,IF('Copy &amp; Paste Roster Report Here'!$M446="HT",1,0),0)</f>
        <v>0</v>
      </c>
      <c r="AY449" s="119">
        <f>IF('Copy &amp; Paste Roster Report Here'!$A446=AY$7,IF('Copy &amp; Paste Roster Report Here'!$M446="HT",1,0),0)</f>
        <v>0</v>
      </c>
      <c r="AZ449" s="119">
        <f>IF('Copy &amp; Paste Roster Report Here'!$A446=AZ$7,IF('Copy &amp; Paste Roster Report Here'!$M446="HT",1,0),0)</f>
        <v>0</v>
      </c>
      <c r="BA449" s="119">
        <f>IF('Copy &amp; Paste Roster Report Here'!$A446=BA$7,IF('Copy &amp; Paste Roster Report Here'!$M446="HT",1,0),0)</f>
        <v>0</v>
      </c>
      <c r="BB449" s="119">
        <f>IF('Copy &amp; Paste Roster Report Here'!$A446=BB$7,IF('Copy &amp; Paste Roster Report Here'!$M446="HT",1,0),0)</f>
        <v>0</v>
      </c>
      <c r="BC449" s="119">
        <f>IF('Copy &amp; Paste Roster Report Here'!$A446=BC$7,IF('Copy &amp; Paste Roster Report Here'!$M446="HT",1,0),0)</f>
        <v>0</v>
      </c>
      <c r="BD449" s="119">
        <f>IF('Copy &amp; Paste Roster Report Here'!$A446=BD$7,IF('Copy &amp; Paste Roster Report Here'!$M446="HT",1,0),0)</f>
        <v>0</v>
      </c>
      <c r="BE449" s="119">
        <f>IF('Copy &amp; Paste Roster Report Here'!$A446=BE$7,IF('Copy &amp; Paste Roster Report Here'!$M446="HT",1,0),0)</f>
        <v>0</v>
      </c>
      <c r="BF449" s="119">
        <f>IF('Copy &amp; Paste Roster Report Here'!$A446=BF$7,IF('Copy &amp; Paste Roster Report Here'!$M446="HT",1,0),0)</f>
        <v>0</v>
      </c>
      <c r="BG449" s="119">
        <f>IF('Copy &amp; Paste Roster Report Here'!$A446=BG$7,IF('Copy &amp; Paste Roster Report Here'!$M446="HT",1,0),0)</f>
        <v>0</v>
      </c>
      <c r="BH449" s="73">
        <f t="shared" si="101"/>
        <v>0</v>
      </c>
      <c r="BI449" s="120">
        <f>IF('Copy &amp; Paste Roster Report Here'!$A446=BI$7,IF('Copy &amp; Paste Roster Report Here'!$M446="MT",1,0),0)</f>
        <v>0</v>
      </c>
      <c r="BJ449" s="120">
        <f>IF('Copy &amp; Paste Roster Report Here'!$A446=BJ$7,IF('Copy &amp; Paste Roster Report Here'!$M446="MT",1,0),0)</f>
        <v>0</v>
      </c>
      <c r="BK449" s="120">
        <f>IF('Copy &amp; Paste Roster Report Here'!$A446=BK$7,IF('Copy &amp; Paste Roster Report Here'!$M446="MT",1,0),0)</f>
        <v>0</v>
      </c>
      <c r="BL449" s="120">
        <f>IF('Copy &amp; Paste Roster Report Here'!$A446=BL$7,IF('Copy &amp; Paste Roster Report Here'!$M446="MT",1,0),0)</f>
        <v>0</v>
      </c>
      <c r="BM449" s="120">
        <f>IF('Copy &amp; Paste Roster Report Here'!$A446=BM$7,IF('Copy &amp; Paste Roster Report Here'!$M446="MT",1,0),0)</f>
        <v>0</v>
      </c>
      <c r="BN449" s="120">
        <f>IF('Copy &amp; Paste Roster Report Here'!$A446=BN$7,IF('Copy &amp; Paste Roster Report Here'!$M446="MT",1,0),0)</f>
        <v>0</v>
      </c>
      <c r="BO449" s="120">
        <f>IF('Copy &amp; Paste Roster Report Here'!$A446=BO$7,IF('Copy &amp; Paste Roster Report Here'!$M446="MT",1,0),0)</f>
        <v>0</v>
      </c>
      <c r="BP449" s="120">
        <f>IF('Copy &amp; Paste Roster Report Here'!$A446=BP$7,IF('Copy &amp; Paste Roster Report Here'!$M446="MT",1,0),0)</f>
        <v>0</v>
      </c>
      <c r="BQ449" s="120">
        <f>IF('Copy &amp; Paste Roster Report Here'!$A446=BQ$7,IF('Copy &amp; Paste Roster Report Here'!$M446="MT",1,0),0)</f>
        <v>0</v>
      </c>
      <c r="BR449" s="120">
        <f>IF('Copy &amp; Paste Roster Report Here'!$A446=BR$7,IF('Copy &amp; Paste Roster Report Here'!$M446="MT",1,0),0)</f>
        <v>0</v>
      </c>
      <c r="BS449" s="120">
        <f>IF('Copy &amp; Paste Roster Report Here'!$A446=BS$7,IF('Copy &amp; Paste Roster Report Here'!$M446="MT",1,0),0)</f>
        <v>0</v>
      </c>
      <c r="BT449" s="73">
        <f t="shared" si="102"/>
        <v>0</v>
      </c>
      <c r="BU449" s="121">
        <f>IF('Copy &amp; Paste Roster Report Here'!$A446=BU$7,IF('Copy &amp; Paste Roster Report Here'!$M446="fy",1,0),0)</f>
        <v>0</v>
      </c>
      <c r="BV449" s="121">
        <f>IF('Copy &amp; Paste Roster Report Here'!$A446=BV$7,IF('Copy &amp; Paste Roster Report Here'!$M446="fy",1,0),0)</f>
        <v>0</v>
      </c>
      <c r="BW449" s="121">
        <f>IF('Copy &amp; Paste Roster Report Here'!$A446=BW$7,IF('Copy &amp; Paste Roster Report Here'!$M446="fy",1,0),0)</f>
        <v>0</v>
      </c>
      <c r="BX449" s="121">
        <f>IF('Copy &amp; Paste Roster Report Here'!$A446=BX$7,IF('Copy &amp; Paste Roster Report Here'!$M446="fy",1,0),0)</f>
        <v>0</v>
      </c>
      <c r="BY449" s="121">
        <f>IF('Copy &amp; Paste Roster Report Here'!$A446=BY$7,IF('Copy &amp; Paste Roster Report Here'!$M446="fy",1,0),0)</f>
        <v>0</v>
      </c>
      <c r="BZ449" s="121">
        <f>IF('Copy &amp; Paste Roster Report Here'!$A446=BZ$7,IF('Copy &amp; Paste Roster Report Here'!$M446="fy",1,0),0)</f>
        <v>0</v>
      </c>
      <c r="CA449" s="121">
        <f>IF('Copy &amp; Paste Roster Report Here'!$A446=CA$7,IF('Copy &amp; Paste Roster Report Here'!$M446="fy",1,0),0)</f>
        <v>0</v>
      </c>
      <c r="CB449" s="121">
        <f>IF('Copy &amp; Paste Roster Report Here'!$A446=CB$7,IF('Copy &amp; Paste Roster Report Here'!$M446="fy",1,0),0)</f>
        <v>0</v>
      </c>
      <c r="CC449" s="121">
        <f>IF('Copy &amp; Paste Roster Report Here'!$A446=CC$7,IF('Copy &amp; Paste Roster Report Here'!$M446="fy",1,0),0)</f>
        <v>0</v>
      </c>
      <c r="CD449" s="121">
        <f>IF('Copy &amp; Paste Roster Report Here'!$A446=CD$7,IF('Copy &amp; Paste Roster Report Here'!$M446="fy",1,0),0)</f>
        <v>0</v>
      </c>
      <c r="CE449" s="121">
        <f>IF('Copy &amp; Paste Roster Report Here'!$A446=CE$7,IF('Copy &amp; Paste Roster Report Here'!$M446="fy",1,0),0)</f>
        <v>0</v>
      </c>
      <c r="CF449" s="73">
        <f t="shared" si="103"/>
        <v>0</v>
      </c>
      <c r="CG449" s="122">
        <f>IF('Copy &amp; Paste Roster Report Here'!$A446=CG$7,IF('Copy &amp; Paste Roster Report Here'!$M446="RH",1,0),0)</f>
        <v>0</v>
      </c>
      <c r="CH449" s="122">
        <f>IF('Copy &amp; Paste Roster Report Here'!$A446=CH$7,IF('Copy &amp; Paste Roster Report Here'!$M446="RH",1,0),0)</f>
        <v>0</v>
      </c>
      <c r="CI449" s="122">
        <f>IF('Copy &amp; Paste Roster Report Here'!$A446=CI$7,IF('Copy &amp; Paste Roster Report Here'!$M446="RH",1,0),0)</f>
        <v>0</v>
      </c>
      <c r="CJ449" s="122">
        <f>IF('Copy &amp; Paste Roster Report Here'!$A446=CJ$7,IF('Copy &amp; Paste Roster Report Here'!$M446="RH",1,0),0)</f>
        <v>0</v>
      </c>
      <c r="CK449" s="122">
        <f>IF('Copy &amp; Paste Roster Report Here'!$A446=CK$7,IF('Copy &amp; Paste Roster Report Here'!$M446="RH",1,0),0)</f>
        <v>0</v>
      </c>
      <c r="CL449" s="122">
        <f>IF('Copy &amp; Paste Roster Report Here'!$A446=CL$7,IF('Copy &amp; Paste Roster Report Here'!$M446="RH",1,0),0)</f>
        <v>0</v>
      </c>
      <c r="CM449" s="122">
        <f>IF('Copy &amp; Paste Roster Report Here'!$A446=CM$7,IF('Copy &amp; Paste Roster Report Here'!$M446="RH",1,0),0)</f>
        <v>0</v>
      </c>
      <c r="CN449" s="122">
        <f>IF('Copy &amp; Paste Roster Report Here'!$A446=CN$7,IF('Copy &amp; Paste Roster Report Here'!$M446="RH",1,0),0)</f>
        <v>0</v>
      </c>
      <c r="CO449" s="122">
        <f>IF('Copy &amp; Paste Roster Report Here'!$A446=CO$7,IF('Copy &amp; Paste Roster Report Here'!$M446="RH",1,0),0)</f>
        <v>0</v>
      </c>
      <c r="CP449" s="122">
        <f>IF('Copy &amp; Paste Roster Report Here'!$A446=CP$7,IF('Copy &amp; Paste Roster Report Here'!$M446="RH",1,0),0)</f>
        <v>0</v>
      </c>
      <c r="CQ449" s="122">
        <f>IF('Copy &amp; Paste Roster Report Here'!$A446=CQ$7,IF('Copy &amp; Paste Roster Report Here'!$M446="RH",1,0),0)</f>
        <v>0</v>
      </c>
      <c r="CR449" s="73">
        <f t="shared" si="104"/>
        <v>0</v>
      </c>
      <c r="CS449" s="123">
        <f>IF('Copy &amp; Paste Roster Report Here'!$A446=CS$7,IF('Copy &amp; Paste Roster Report Here'!$M446="QT",1,0),0)</f>
        <v>0</v>
      </c>
      <c r="CT449" s="123">
        <f>IF('Copy &amp; Paste Roster Report Here'!$A446=CT$7,IF('Copy &amp; Paste Roster Report Here'!$M446="QT",1,0),0)</f>
        <v>0</v>
      </c>
      <c r="CU449" s="123">
        <f>IF('Copy &amp; Paste Roster Report Here'!$A446=CU$7,IF('Copy &amp; Paste Roster Report Here'!$M446="QT",1,0),0)</f>
        <v>0</v>
      </c>
      <c r="CV449" s="123">
        <f>IF('Copy &amp; Paste Roster Report Here'!$A446=CV$7,IF('Copy &amp; Paste Roster Report Here'!$M446="QT",1,0),0)</f>
        <v>0</v>
      </c>
      <c r="CW449" s="123">
        <f>IF('Copy &amp; Paste Roster Report Here'!$A446=CW$7,IF('Copy &amp; Paste Roster Report Here'!$M446="QT",1,0),0)</f>
        <v>0</v>
      </c>
      <c r="CX449" s="123">
        <f>IF('Copy &amp; Paste Roster Report Here'!$A446=CX$7,IF('Copy &amp; Paste Roster Report Here'!$M446="QT",1,0),0)</f>
        <v>0</v>
      </c>
      <c r="CY449" s="123">
        <f>IF('Copy &amp; Paste Roster Report Here'!$A446=CY$7,IF('Copy &amp; Paste Roster Report Here'!$M446="QT",1,0),0)</f>
        <v>0</v>
      </c>
      <c r="CZ449" s="123">
        <f>IF('Copy &amp; Paste Roster Report Here'!$A446=CZ$7,IF('Copy &amp; Paste Roster Report Here'!$M446="QT",1,0),0)</f>
        <v>0</v>
      </c>
      <c r="DA449" s="123">
        <f>IF('Copy &amp; Paste Roster Report Here'!$A446=DA$7,IF('Copy &amp; Paste Roster Report Here'!$M446="QT",1,0),0)</f>
        <v>0</v>
      </c>
      <c r="DB449" s="123">
        <f>IF('Copy &amp; Paste Roster Report Here'!$A446=DB$7,IF('Copy &amp; Paste Roster Report Here'!$M446="QT",1,0),0)</f>
        <v>0</v>
      </c>
      <c r="DC449" s="123">
        <f>IF('Copy &amp; Paste Roster Report Here'!$A446=DC$7,IF('Copy &amp; Paste Roster Report Here'!$M446="QT",1,0),0)</f>
        <v>0</v>
      </c>
      <c r="DD449" s="73">
        <f t="shared" si="105"/>
        <v>0</v>
      </c>
      <c r="DE449" s="124">
        <f>IF('Copy &amp; Paste Roster Report Here'!$A446=DE$7,IF('Copy &amp; Paste Roster Report Here'!$M446="xxxxxxxxxxx",1,0),0)</f>
        <v>0</v>
      </c>
      <c r="DF449" s="124">
        <f>IF('Copy &amp; Paste Roster Report Here'!$A446=DF$7,IF('Copy &amp; Paste Roster Report Here'!$M446="xxxxxxxxxxx",1,0),0)</f>
        <v>0</v>
      </c>
      <c r="DG449" s="124">
        <f>IF('Copy &amp; Paste Roster Report Here'!$A446=DG$7,IF('Copy &amp; Paste Roster Report Here'!$M446="xxxxxxxxxxx",1,0),0)</f>
        <v>0</v>
      </c>
      <c r="DH449" s="124">
        <f>IF('Copy &amp; Paste Roster Report Here'!$A446=DH$7,IF('Copy &amp; Paste Roster Report Here'!$M446="xxxxxxxxxxx",1,0),0)</f>
        <v>0</v>
      </c>
      <c r="DI449" s="124">
        <f>IF('Copy &amp; Paste Roster Report Here'!$A446=DI$7,IF('Copy &amp; Paste Roster Report Here'!$M446="xxxxxxxxxxx",1,0),0)</f>
        <v>0</v>
      </c>
      <c r="DJ449" s="124">
        <f>IF('Copy &amp; Paste Roster Report Here'!$A446=DJ$7,IF('Copy &amp; Paste Roster Report Here'!$M446="xxxxxxxxxxx",1,0),0)</f>
        <v>0</v>
      </c>
      <c r="DK449" s="124">
        <f>IF('Copy &amp; Paste Roster Report Here'!$A446=DK$7,IF('Copy &amp; Paste Roster Report Here'!$M446="xxxxxxxxxxx",1,0),0)</f>
        <v>0</v>
      </c>
      <c r="DL449" s="124">
        <f>IF('Copy &amp; Paste Roster Report Here'!$A446=DL$7,IF('Copy &amp; Paste Roster Report Here'!$M446="xxxxxxxxxxx",1,0),0)</f>
        <v>0</v>
      </c>
      <c r="DM449" s="124">
        <f>IF('Copy &amp; Paste Roster Report Here'!$A446=DM$7,IF('Copy &amp; Paste Roster Report Here'!$M446="xxxxxxxxxxx",1,0),0)</f>
        <v>0</v>
      </c>
      <c r="DN449" s="124">
        <f>IF('Copy &amp; Paste Roster Report Here'!$A446=DN$7,IF('Copy &amp; Paste Roster Report Here'!$M446="xxxxxxxxxxx",1,0),0)</f>
        <v>0</v>
      </c>
      <c r="DO449" s="124">
        <f>IF('Copy &amp; Paste Roster Report Here'!$A446=DO$7,IF('Copy &amp; Paste Roster Report Here'!$M446="xxxxxxxxxxx",1,0),0)</f>
        <v>0</v>
      </c>
      <c r="DP449" s="125">
        <f t="shared" si="106"/>
        <v>0</v>
      </c>
      <c r="DQ449" s="126">
        <f t="shared" si="107"/>
        <v>0</v>
      </c>
    </row>
    <row r="450" spans="1:121" x14ac:dyDescent="0.2">
      <c r="A450" s="111">
        <f t="shared" si="93"/>
        <v>0</v>
      </c>
      <c r="B450" s="111">
        <f t="shared" si="94"/>
        <v>0</v>
      </c>
      <c r="C450" s="112">
        <f>+('Copy &amp; Paste Roster Report Here'!$P447-'Copy &amp; Paste Roster Report Here'!$O447)/30</f>
        <v>0</v>
      </c>
      <c r="D450" s="112">
        <f>+('Copy &amp; Paste Roster Report Here'!$P447-'Copy &amp; Paste Roster Report Here'!$O447)</f>
        <v>0</v>
      </c>
      <c r="E450" s="111">
        <f>'Copy &amp; Paste Roster Report Here'!N447</f>
        <v>0</v>
      </c>
      <c r="F450" s="111" t="str">
        <f t="shared" si="95"/>
        <v>N</v>
      </c>
      <c r="G450" s="111">
        <f>'Copy &amp; Paste Roster Report Here'!R447</f>
        <v>0</v>
      </c>
      <c r="H450" s="113">
        <f t="shared" si="96"/>
        <v>0</v>
      </c>
      <c r="I450" s="112">
        <f>IF(F450="N",$F$5-'Copy &amp; Paste Roster Report Here'!O447,+'Copy &amp; Paste Roster Report Here'!Q447-'Copy &amp; Paste Roster Report Here'!O447)</f>
        <v>0</v>
      </c>
      <c r="J450" s="114">
        <f t="shared" si="97"/>
        <v>0</v>
      </c>
      <c r="K450" s="114">
        <f t="shared" si="98"/>
        <v>0</v>
      </c>
      <c r="L450" s="115">
        <f>'Copy &amp; Paste Roster Report Here'!F447</f>
        <v>0</v>
      </c>
      <c r="M450" s="116">
        <f t="shared" si="99"/>
        <v>0</v>
      </c>
      <c r="N450" s="117">
        <f>IF('Copy &amp; Paste Roster Report Here'!$A447='Analytical Tests'!N$7,IF($F450="Y",+$H450*N$6,0),0)</f>
        <v>0</v>
      </c>
      <c r="O450" s="117">
        <f>IF('Copy &amp; Paste Roster Report Here'!$A447='Analytical Tests'!O$7,IF($F450="Y",+$H450*O$6,0),0)</f>
        <v>0</v>
      </c>
      <c r="P450" s="117">
        <f>IF('Copy &amp; Paste Roster Report Here'!$A447='Analytical Tests'!P$7,IF($F450="Y",+$H450*P$6,0),0)</f>
        <v>0</v>
      </c>
      <c r="Q450" s="117">
        <f>IF('Copy &amp; Paste Roster Report Here'!$A447='Analytical Tests'!Q$7,IF($F450="Y",+$H450*Q$6,0),0)</f>
        <v>0</v>
      </c>
      <c r="R450" s="117">
        <f>IF('Copy &amp; Paste Roster Report Here'!$A447='Analytical Tests'!R$7,IF($F450="Y",+$H450*R$6,0),0)</f>
        <v>0</v>
      </c>
      <c r="S450" s="117">
        <f>IF('Copy &amp; Paste Roster Report Here'!$A447='Analytical Tests'!S$7,IF($F450="Y",+$H450*S$6,0),0)</f>
        <v>0</v>
      </c>
      <c r="T450" s="117">
        <f>IF('Copy &amp; Paste Roster Report Here'!$A447='Analytical Tests'!T$7,IF($F450="Y",+$H450*T$6,0),0)</f>
        <v>0</v>
      </c>
      <c r="U450" s="117">
        <f>IF('Copy &amp; Paste Roster Report Here'!$A447='Analytical Tests'!U$7,IF($F450="Y",+$H450*U$6,0),0)</f>
        <v>0</v>
      </c>
      <c r="V450" s="117">
        <f>IF('Copy &amp; Paste Roster Report Here'!$A447='Analytical Tests'!V$7,IF($F450="Y",+$H450*V$6,0),0)</f>
        <v>0</v>
      </c>
      <c r="W450" s="117">
        <f>IF('Copy &amp; Paste Roster Report Here'!$A447='Analytical Tests'!W$7,IF($F450="Y",+$H450*W$6,0),0)</f>
        <v>0</v>
      </c>
      <c r="X450" s="117">
        <f>IF('Copy &amp; Paste Roster Report Here'!$A447='Analytical Tests'!X$7,IF($F450="Y",+$H450*X$6,0),0)</f>
        <v>0</v>
      </c>
      <c r="Y450" s="117" t="b">
        <f>IF('Copy &amp; Paste Roster Report Here'!$A447='Analytical Tests'!Y$7,IF($F450="N",IF($J450&gt;=$C450,Y$6,+($I450/$D450)*Y$6),0))</f>
        <v>0</v>
      </c>
      <c r="Z450" s="117" t="b">
        <f>IF('Copy &amp; Paste Roster Report Here'!$A447='Analytical Tests'!Z$7,IF($F450="N",IF($J450&gt;=$C450,Z$6,+($I450/$D450)*Z$6),0))</f>
        <v>0</v>
      </c>
      <c r="AA450" s="117" t="b">
        <f>IF('Copy &amp; Paste Roster Report Here'!$A447='Analytical Tests'!AA$7,IF($F450="N",IF($J450&gt;=$C450,AA$6,+($I450/$D450)*AA$6),0))</f>
        <v>0</v>
      </c>
      <c r="AB450" s="117" t="b">
        <f>IF('Copy &amp; Paste Roster Report Here'!$A447='Analytical Tests'!AB$7,IF($F450="N",IF($J450&gt;=$C450,AB$6,+($I450/$D450)*AB$6),0))</f>
        <v>0</v>
      </c>
      <c r="AC450" s="117" t="b">
        <f>IF('Copy &amp; Paste Roster Report Here'!$A447='Analytical Tests'!AC$7,IF($F450="N",IF($J450&gt;=$C450,AC$6,+($I450/$D450)*AC$6),0))</f>
        <v>0</v>
      </c>
      <c r="AD450" s="117" t="b">
        <f>IF('Copy &amp; Paste Roster Report Here'!$A447='Analytical Tests'!AD$7,IF($F450="N",IF($J450&gt;=$C450,AD$6,+($I450/$D450)*AD$6),0))</f>
        <v>0</v>
      </c>
      <c r="AE450" s="117" t="b">
        <f>IF('Copy &amp; Paste Roster Report Here'!$A447='Analytical Tests'!AE$7,IF($F450="N",IF($J450&gt;=$C450,AE$6,+($I450/$D450)*AE$6),0))</f>
        <v>0</v>
      </c>
      <c r="AF450" s="117" t="b">
        <f>IF('Copy &amp; Paste Roster Report Here'!$A447='Analytical Tests'!AF$7,IF($F450="N",IF($J450&gt;=$C450,AF$6,+($I450/$D450)*AF$6),0))</f>
        <v>0</v>
      </c>
      <c r="AG450" s="117" t="b">
        <f>IF('Copy &amp; Paste Roster Report Here'!$A447='Analytical Tests'!AG$7,IF($F450="N",IF($J450&gt;=$C450,AG$6,+($I450/$D450)*AG$6),0))</f>
        <v>0</v>
      </c>
      <c r="AH450" s="117" t="b">
        <f>IF('Copy &amp; Paste Roster Report Here'!$A447='Analytical Tests'!AH$7,IF($F450="N",IF($J450&gt;=$C450,AH$6,+($I450/$D450)*AH$6),0))</f>
        <v>0</v>
      </c>
      <c r="AI450" s="117" t="b">
        <f>IF('Copy &amp; Paste Roster Report Here'!$A447='Analytical Tests'!AI$7,IF($F450="N",IF($J450&gt;=$C450,AI$6,+($I450/$D450)*AI$6),0))</f>
        <v>0</v>
      </c>
      <c r="AJ450" s="79"/>
      <c r="AK450" s="118">
        <f>IF('Copy &amp; Paste Roster Report Here'!$A447=AK$7,IF('Copy &amp; Paste Roster Report Here'!$M447="FT",1,0),0)</f>
        <v>0</v>
      </c>
      <c r="AL450" s="118">
        <f>IF('Copy &amp; Paste Roster Report Here'!$A447=AL$7,IF('Copy &amp; Paste Roster Report Here'!$M447="FT",1,0),0)</f>
        <v>0</v>
      </c>
      <c r="AM450" s="118">
        <f>IF('Copy &amp; Paste Roster Report Here'!$A447=AM$7,IF('Copy &amp; Paste Roster Report Here'!$M447="FT",1,0),0)</f>
        <v>0</v>
      </c>
      <c r="AN450" s="118">
        <f>IF('Copy &amp; Paste Roster Report Here'!$A447=AN$7,IF('Copy &amp; Paste Roster Report Here'!$M447="FT",1,0),0)</f>
        <v>0</v>
      </c>
      <c r="AO450" s="118">
        <f>IF('Copy &amp; Paste Roster Report Here'!$A447=AO$7,IF('Copy &amp; Paste Roster Report Here'!$M447="FT",1,0),0)</f>
        <v>0</v>
      </c>
      <c r="AP450" s="118">
        <f>IF('Copy &amp; Paste Roster Report Here'!$A447=AP$7,IF('Copy &amp; Paste Roster Report Here'!$M447="FT",1,0),0)</f>
        <v>0</v>
      </c>
      <c r="AQ450" s="118">
        <f>IF('Copy &amp; Paste Roster Report Here'!$A447=AQ$7,IF('Copy &amp; Paste Roster Report Here'!$M447="FT",1,0),0)</f>
        <v>0</v>
      </c>
      <c r="AR450" s="118">
        <f>IF('Copy &amp; Paste Roster Report Here'!$A447=AR$7,IF('Copy &amp; Paste Roster Report Here'!$M447="FT",1,0),0)</f>
        <v>0</v>
      </c>
      <c r="AS450" s="118">
        <f>IF('Copy &amp; Paste Roster Report Here'!$A447=AS$7,IF('Copy &amp; Paste Roster Report Here'!$M447="FT",1,0),0)</f>
        <v>0</v>
      </c>
      <c r="AT450" s="118">
        <f>IF('Copy &amp; Paste Roster Report Here'!$A447=AT$7,IF('Copy &amp; Paste Roster Report Here'!$M447="FT",1,0),0)</f>
        <v>0</v>
      </c>
      <c r="AU450" s="118">
        <f>IF('Copy &amp; Paste Roster Report Here'!$A447=AU$7,IF('Copy &amp; Paste Roster Report Here'!$M447="FT",1,0),0)</f>
        <v>0</v>
      </c>
      <c r="AV450" s="73">
        <f t="shared" si="100"/>
        <v>0</v>
      </c>
      <c r="AW450" s="119">
        <f>IF('Copy &amp; Paste Roster Report Here'!$A447=AW$7,IF('Copy &amp; Paste Roster Report Here'!$M447="HT",1,0),0)</f>
        <v>0</v>
      </c>
      <c r="AX450" s="119">
        <f>IF('Copy &amp; Paste Roster Report Here'!$A447=AX$7,IF('Copy &amp; Paste Roster Report Here'!$M447="HT",1,0),0)</f>
        <v>0</v>
      </c>
      <c r="AY450" s="119">
        <f>IF('Copy &amp; Paste Roster Report Here'!$A447=AY$7,IF('Copy &amp; Paste Roster Report Here'!$M447="HT",1,0),0)</f>
        <v>0</v>
      </c>
      <c r="AZ450" s="119">
        <f>IF('Copy &amp; Paste Roster Report Here'!$A447=AZ$7,IF('Copy &amp; Paste Roster Report Here'!$M447="HT",1,0),0)</f>
        <v>0</v>
      </c>
      <c r="BA450" s="119">
        <f>IF('Copy &amp; Paste Roster Report Here'!$A447=BA$7,IF('Copy &amp; Paste Roster Report Here'!$M447="HT",1,0),0)</f>
        <v>0</v>
      </c>
      <c r="BB450" s="119">
        <f>IF('Copy &amp; Paste Roster Report Here'!$A447=BB$7,IF('Copy &amp; Paste Roster Report Here'!$M447="HT",1,0),0)</f>
        <v>0</v>
      </c>
      <c r="BC450" s="119">
        <f>IF('Copy &amp; Paste Roster Report Here'!$A447=BC$7,IF('Copy &amp; Paste Roster Report Here'!$M447="HT",1,0),0)</f>
        <v>0</v>
      </c>
      <c r="BD450" s="119">
        <f>IF('Copy &amp; Paste Roster Report Here'!$A447=BD$7,IF('Copy &amp; Paste Roster Report Here'!$M447="HT",1,0),0)</f>
        <v>0</v>
      </c>
      <c r="BE450" s="119">
        <f>IF('Copy &amp; Paste Roster Report Here'!$A447=BE$7,IF('Copy &amp; Paste Roster Report Here'!$M447="HT",1,0),0)</f>
        <v>0</v>
      </c>
      <c r="BF450" s="119">
        <f>IF('Copy &amp; Paste Roster Report Here'!$A447=BF$7,IF('Copy &amp; Paste Roster Report Here'!$M447="HT",1,0),0)</f>
        <v>0</v>
      </c>
      <c r="BG450" s="119">
        <f>IF('Copy &amp; Paste Roster Report Here'!$A447=BG$7,IF('Copy &amp; Paste Roster Report Here'!$M447="HT",1,0),0)</f>
        <v>0</v>
      </c>
      <c r="BH450" s="73">
        <f t="shared" si="101"/>
        <v>0</v>
      </c>
      <c r="BI450" s="120">
        <f>IF('Copy &amp; Paste Roster Report Here'!$A447=BI$7,IF('Copy &amp; Paste Roster Report Here'!$M447="MT",1,0),0)</f>
        <v>0</v>
      </c>
      <c r="BJ450" s="120">
        <f>IF('Copy &amp; Paste Roster Report Here'!$A447=BJ$7,IF('Copy &amp; Paste Roster Report Here'!$M447="MT",1,0),0)</f>
        <v>0</v>
      </c>
      <c r="BK450" s="120">
        <f>IF('Copy &amp; Paste Roster Report Here'!$A447=BK$7,IF('Copy &amp; Paste Roster Report Here'!$M447="MT",1,0),0)</f>
        <v>0</v>
      </c>
      <c r="BL450" s="120">
        <f>IF('Copy &amp; Paste Roster Report Here'!$A447=BL$7,IF('Copy &amp; Paste Roster Report Here'!$M447="MT",1,0),0)</f>
        <v>0</v>
      </c>
      <c r="BM450" s="120">
        <f>IF('Copy &amp; Paste Roster Report Here'!$A447=BM$7,IF('Copy &amp; Paste Roster Report Here'!$M447="MT",1,0),0)</f>
        <v>0</v>
      </c>
      <c r="BN450" s="120">
        <f>IF('Copy &amp; Paste Roster Report Here'!$A447=BN$7,IF('Copy &amp; Paste Roster Report Here'!$M447="MT",1,0),0)</f>
        <v>0</v>
      </c>
      <c r="BO450" s="120">
        <f>IF('Copy &amp; Paste Roster Report Here'!$A447=BO$7,IF('Copy &amp; Paste Roster Report Here'!$M447="MT",1,0),0)</f>
        <v>0</v>
      </c>
      <c r="BP450" s="120">
        <f>IF('Copy &amp; Paste Roster Report Here'!$A447=BP$7,IF('Copy &amp; Paste Roster Report Here'!$M447="MT",1,0),0)</f>
        <v>0</v>
      </c>
      <c r="BQ450" s="120">
        <f>IF('Copy &amp; Paste Roster Report Here'!$A447=BQ$7,IF('Copy &amp; Paste Roster Report Here'!$M447="MT",1,0),0)</f>
        <v>0</v>
      </c>
      <c r="BR450" s="120">
        <f>IF('Copy &amp; Paste Roster Report Here'!$A447=BR$7,IF('Copy &amp; Paste Roster Report Here'!$M447="MT",1,0),0)</f>
        <v>0</v>
      </c>
      <c r="BS450" s="120">
        <f>IF('Copy &amp; Paste Roster Report Here'!$A447=BS$7,IF('Copy &amp; Paste Roster Report Here'!$M447="MT",1,0),0)</f>
        <v>0</v>
      </c>
      <c r="BT450" s="73">
        <f t="shared" si="102"/>
        <v>0</v>
      </c>
      <c r="BU450" s="121">
        <f>IF('Copy &amp; Paste Roster Report Here'!$A447=BU$7,IF('Copy &amp; Paste Roster Report Here'!$M447="fy",1,0),0)</f>
        <v>0</v>
      </c>
      <c r="BV450" s="121">
        <f>IF('Copy &amp; Paste Roster Report Here'!$A447=BV$7,IF('Copy &amp; Paste Roster Report Here'!$M447="fy",1,0),0)</f>
        <v>0</v>
      </c>
      <c r="BW450" s="121">
        <f>IF('Copy &amp; Paste Roster Report Here'!$A447=BW$7,IF('Copy &amp; Paste Roster Report Here'!$M447="fy",1,0),0)</f>
        <v>0</v>
      </c>
      <c r="BX450" s="121">
        <f>IF('Copy &amp; Paste Roster Report Here'!$A447=BX$7,IF('Copy &amp; Paste Roster Report Here'!$M447="fy",1,0),0)</f>
        <v>0</v>
      </c>
      <c r="BY450" s="121">
        <f>IF('Copy &amp; Paste Roster Report Here'!$A447=BY$7,IF('Copy &amp; Paste Roster Report Here'!$M447="fy",1,0),0)</f>
        <v>0</v>
      </c>
      <c r="BZ450" s="121">
        <f>IF('Copy &amp; Paste Roster Report Here'!$A447=BZ$7,IF('Copy &amp; Paste Roster Report Here'!$M447="fy",1,0),0)</f>
        <v>0</v>
      </c>
      <c r="CA450" s="121">
        <f>IF('Copy &amp; Paste Roster Report Here'!$A447=CA$7,IF('Copy &amp; Paste Roster Report Here'!$M447="fy",1,0),0)</f>
        <v>0</v>
      </c>
      <c r="CB450" s="121">
        <f>IF('Copy &amp; Paste Roster Report Here'!$A447=CB$7,IF('Copy &amp; Paste Roster Report Here'!$M447="fy",1,0),0)</f>
        <v>0</v>
      </c>
      <c r="CC450" s="121">
        <f>IF('Copy &amp; Paste Roster Report Here'!$A447=CC$7,IF('Copy &amp; Paste Roster Report Here'!$M447="fy",1,0),0)</f>
        <v>0</v>
      </c>
      <c r="CD450" s="121">
        <f>IF('Copy &amp; Paste Roster Report Here'!$A447=CD$7,IF('Copy &amp; Paste Roster Report Here'!$M447="fy",1,0),0)</f>
        <v>0</v>
      </c>
      <c r="CE450" s="121">
        <f>IF('Copy &amp; Paste Roster Report Here'!$A447=CE$7,IF('Copy &amp; Paste Roster Report Here'!$M447="fy",1,0),0)</f>
        <v>0</v>
      </c>
      <c r="CF450" s="73">
        <f t="shared" si="103"/>
        <v>0</v>
      </c>
      <c r="CG450" s="122">
        <f>IF('Copy &amp; Paste Roster Report Here'!$A447=CG$7,IF('Copy &amp; Paste Roster Report Here'!$M447="RH",1,0),0)</f>
        <v>0</v>
      </c>
      <c r="CH450" s="122">
        <f>IF('Copy &amp; Paste Roster Report Here'!$A447=CH$7,IF('Copy &amp; Paste Roster Report Here'!$M447="RH",1,0),0)</f>
        <v>0</v>
      </c>
      <c r="CI450" s="122">
        <f>IF('Copy &amp; Paste Roster Report Here'!$A447=CI$7,IF('Copy &amp; Paste Roster Report Here'!$M447="RH",1,0),0)</f>
        <v>0</v>
      </c>
      <c r="CJ450" s="122">
        <f>IF('Copy &amp; Paste Roster Report Here'!$A447=CJ$7,IF('Copy &amp; Paste Roster Report Here'!$M447="RH",1,0),0)</f>
        <v>0</v>
      </c>
      <c r="CK450" s="122">
        <f>IF('Copy &amp; Paste Roster Report Here'!$A447=CK$7,IF('Copy &amp; Paste Roster Report Here'!$M447="RH",1,0),0)</f>
        <v>0</v>
      </c>
      <c r="CL450" s="122">
        <f>IF('Copy &amp; Paste Roster Report Here'!$A447=CL$7,IF('Copy &amp; Paste Roster Report Here'!$M447="RH",1,0),0)</f>
        <v>0</v>
      </c>
      <c r="CM450" s="122">
        <f>IF('Copy &amp; Paste Roster Report Here'!$A447=CM$7,IF('Copy &amp; Paste Roster Report Here'!$M447="RH",1,0),0)</f>
        <v>0</v>
      </c>
      <c r="CN450" s="122">
        <f>IF('Copy &amp; Paste Roster Report Here'!$A447=CN$7,IF('Copy &amp; Paste Roster Report Here'!$M447="RH",1,0),0)</f>
        <v>0</v>
      </c>
      <c r="CO450" s="122">
        <f>IF('Copy &amp; Paste Roster Report Here'!$A447=CO$7,IF('Copy &amp; Paste Roster Report Here'!$M447="RH",1,0),0)</f>
        <v>0</v>
      </c>
      <c r="CP450" s="122">
        <f>IF('Copy &amp; Paste Roster Report Here'!$A447=CP$7,IF('Copy &amp; Paste Roster Report Here'!$M447="RH",1,0),0)</f>
        <v>0</v>
      </c>
      <c r="CQ450" s="122">
        <f>IF('Copy &amp; Paste Roster Report Here'!$A447=CQ$7,IF('Copy &amp; Paste Roster Report Here'!$M447="RH",1,0),0)</f>
        <v>0</v>
      </c>
      <c r="CR450" s="73">
        <f t="shared" si="104"/>
        <v>0</v>
      </c>
      <c r="CS450" s="123">
        <f>IF('Copy &amp; Paste Roster Report Here'!$A447=CS$7,IF('Copy &amp; Paste Roster Report Here'!$M447="QT",1,0),0)</f>
        <v>0</v>
      </c>
      <c r="CT450" s="123">
        <f>IF('Copy &amp; Paste Roster Report Here'!$A447=CT$7,IF('Copy &amp; Paste Roster Report Here'!$M447="QT",1,0),0)</f>
        <v>0</v>
      </c>
      <c r="CU450" s="123">
        <f>IF('Copy &amp; Paste Roster Report Here'!$A447=CU$7,IF('Copy &amp; Paste Roster Report Here'!$M447="QT",1,0),0)</f>
        <v>0</v>
      </c>
      <c r="CV450" s="123">
        <f>IF('Copy &amp; Paste Roster Report Here'!$A447=CV$7,IF('Copy &amp; Paste Roster Report Here'!$M447="QT",1,0),0)</f>
        <v>0</v>
      </c>
      <c r="CW450" s="123">
        <f>IF('Copy &amp; Paste Roster Report Here'!$A447=CW$7,IF('Copy &amp; Paste Roster Report Here'!$M447="QT",1,0),0)</f>
        <v>0</v>
      </c>
      <c r="CX450" s="123">
        <f>IF('Copy &amp; Paste Roster Report Here'!$A447=CX$7,IF('Copy &amp; Paste Roster Report Here'!$M447="QT",1,0),0)</f>
        <v>0</v>
      </c>
      <c r="CY450" s="123">
        <f>IF('Copy &amp; Paste Roster Report Here'!$A447=CY$7,IF('Copy &amp; Paste Roster Report Here'!$M447="QT",1,0),0)</f>
        <v>0</v>
      </c>
      <c r="CZ450" s="123">
        <f>IF('Copy &amp; Paste Roster Report Here'!$A447=CZ$7,IF('Copy &amp; Paste Roster Report Here'!$M447="QT",1,0),0)</f>
        <v>0</v>
      </c>
      <c r="DA450" s="123">
        <f>IF('Copy &amp; Paste Roster Report Here'!$A447=DA$7,IF('Copy &amp; Paste Roster Report Here'!$M447="QT",1,0),0)</f>
        <v>0</v>
      </c>
      <c r="DB450" s="123">
        <f>IF('Copy &amp; Paste Roster Report Here'!$A447=DB$7,IF('Copy &amp; Paste Roster Report Here'!$M447="QT",1,0),0)</f>
        <v>0</v>
      </c>
      <c r="DC450" s="123">
        <f>IF('Copy &amp; Paste Roster Report Here'!$A447=DC$7,IF('Copy &amp; Paste Roster Report Here'!$M447="QT",1,0),0)</f>
        <v>0</v>
      </c>
      <c r="DD450" s="73">
        <f t="shared" si="105"/>
        <v>0</v>
      </c>
      <c r="DE450" s="124">
        <f>IF('Copy &amp; Paste Roster Report Here'!$A447=DE$7,IF('Copy &amp; Paste Roster Report Here'!$M447="xxxxxxxxxxx",1,0),0)</f>
        <v>0</v>
      </c>
      <c r="DF450" s="124">
        <f>IF('Copy &amp; Paste Roster Report Here'!$A447=DF$7,IF('Copy &amp; Paste Roster Report Here'!$M447="xxxxxxxxxxx",1,0),0)</f>
        <v>0</v>
      </c>
      <c r="DG450" s="124">
        <f>IF('Copy &amp; Paste Roster Report Here'!$A447=DG$7,IF('Copy &amp; Paste Roster Report Here'!$M447="xxxxxxxxxxx",1,0),0)</f>
        <v>0</v>
      </c>
      <c r="DH450" s="124">
        <f>IF('Copy &amp; Paste Roster Report Here'!$A447=DH$7,IF('Copy &amp; Paste Roster Report Here'!$M447="xxxxxxxxxxx",1,0),0)</f>
        <v>0</v>
      </c>
      <c r="DI450" s="124">
        <f>IF('Copy &amp; Paste Roster Report Here'!$A447=DI$7,IF('Copy &amp; Paste Roster Report Here'!$M447="xxxxxxxxxxx",1,0),0)</f>
        <v>0</v>
      </c>
      <c r="DJ450" s="124">
        <f>IF('Copy &amp; Paste Roster Report Here'!$A447=DJ$7,IF('Copy &amp; Paste Roster Report Here'!$M447="xxxxxxxxxxx",1,0),0)</f>
        <v>0</v>
      </c>
      <c r="DK450" s="124">
        <f>IF('Copy &amp; Paste Roster Report Here'!$A447=DK$7,IF('Copy &amp; Paste Roster Report Here'!$M447="xxxxxxxxxxx",1,0),0)</f>
        <v>0</v>
      </c>
      <c r="DL450" s="124">
        <f>IF('Copy &amp; Paste Roster Report Here'!$A447=DL$7,IF('Copy &amp; Paste Roster Report Here'!$M447="xxxxxxxxxxx",1,0),0)</f>
        <v>0</v>
      </c>
      <c r="DM450" s="124">
        <f>IF('Copy &amp; Paste Roster Report Here'!$A447=DM$7,IF('Copy &amp; Paste Roster Report Here'!$M447="xxxxxxxxxxx",1,0),0)</f>
        <v>0</v>
      </c>
      <c r="DN450" s="124">
        <f>IF('Copy &amp; Paste Roster Report Here'!$A447=DN$7,IF('Copy &amp; Paste Roster Report Here'!$M447="xxxxxxxxxxx",1,0),0)</f>
        <v>0</v>
      </c>
      <c r="DO450" s="124">
        <f>IF('Copy &amp; Paste Roster Report Here'!$A447=DO$7,IF('Copy &amp; Paste Roster Report Here'!$M447="xxxxxxxxxxx",1,0),0)</f>
        <v>0</v>
      </c>
      <c r="DP450" s="125">
        <f t="shared" si="106"/>
        <v>0</v>
      </c>
      <c r="DQ450" s="126">
        <f t="shared" si="107"/>
        <v>0</v>
      </c>
    </row>
    <row r="451" spans="1:121" x14ac:dyDescent="0.2">
      <c r="A451" s="111">
        <f t="shared" si="93"/>
        <v>0</v>
      </c>
      <c r="B451" s="111">
        <f t="shared" si="94"/>
        <v>0</v>
      </c>
      <c r="C451" s="112">
        <f>+('Copy &amp; Paste Roster Report Here'!$P448-'Copy &amp; Paste Roster Report Here'!$O448)/30</f>
        <v>0</v>
      </c>
      <c r="D451" s="112">
        <f>+('Copy &amp; Paste Roster Report Here'!$P448-'Copy &amp; Paste Roster Report Here'!$O448)</f>
        <v>0</v>
      </c>
      <c r="E451" s="111">
        <f>'Copy &amp; Paste Roster Report Here'!N448</f>
        <v>0</v>
      </c>
      <c r="F451" s="111" t="str">
        <f t="shared" si="95"/>
        <v>N</v>
      </c>
      <c r="G451" s="111">
        <f>'Copy &amp; Paste Roster Report Here'!R448</f>
        <v>0</v>
      </c>
      <c r="H451" s="113">
        <f t="shared" si="96"/>
        <v>0</v>
      </c>
      <c r="I451" s="112">
        <f>IF(F451="N",$F$5-'Copy &amp; Paste Roster Report Here'!O448,+'Copy &amp; Paste Roster Report Here'!Q448-'Copy &amp; Paste Roster Report Here'!O448)</f>
        <v>0</v>
      </c>
      <c r="J451" s="114">
        <f t="shared" si="97"/>
        <v>0</v>
      </c>
      <c r="K451" s="114">
        <f t="shared" si="98"/>
        <v>0</v>
      </c>
      <c r="L451" s="115">
        <f>'Copy &amp; Paste Roster Report Here'!F448</f>
        <v>0</v>
      </c>
      <c r="M451" s="116">
        <f t="shared" si="99"/>
        <v>0</v>
      </c>
      <c r="N451" s="117">
        <f>IF('Copy &amp; Paste Roster Report Here'!$A448='Analytical Tests'!N$7,IF($F451="Y",+$H451*N$6,0),0)</f>
        <v>0</v>
      </c>
      <c r="O451" s="117">
        <f>IF('Copy &amp; Paste Roster Report Here'!$A448='Analytical Tests'!O$7,IF($F451="Y",+$H451*O$6,0),0)</f>
        <v>0</v>
      </c>
      <c r="P451" s="117">
        <f>IF('Copy &amp; Paste Roster Report Here'!$A448='Analytical Tests'!P$7,IF($F451="Y",+$H451*P$6,0),0)</f>
        <v>0</v>
      </c>
      <c r="Q451" s="117">
        <f>IF('Copy &amp; Paste Roster Report Here'!$A448='Analytical Tests'!Q$7,IF($F451="Y",+$H451*Q$6,0),0)</f>
        <v>0</v>
      </c>
      <c r="R451" s="117">
        <f>IF('Copy &amp; Paste Roster Report Here'!$A448='Analytical Tests'!R$7,IF($F451="Y",+$H451*R$6,0),0)</f>
        <v>0</v>
      </c>
      <c r="S451" s="117">
        <f>IF('Copy &amp; Paste Roster Report Here'!$A448='Analytical Tests'!S$7,IF($F451="Y",+$H451*S$6,0),0)</f>
        <v>0</v>
      </c>
      <c r="T451" s="117">
        <f>IF('Copy &amp; Paste Roster Report Here'!$A448='Analytical Tests'!T$7,IF($F451="Y",+$H451*T$6,0),0)</f>
        <v>0</v>
      </c>
      <c r="U451" s="117">
        <f>IF('Copy &amp; Paste Roster Report Here'!$A448='Analytical Tests'!U$7,IF($F451="Y",+$H451*U$6,0),0)</f>
        <v>0</v>
      </c>
      <c r="V451" s="117">
        <f>IF('Copy &amp; Paste Roster Report Here'!$A448='Analytical Tests'!V$7,IF($F451="Y",+$H451*V$6,0),0)</f>
        <v>0</v>
      </c>
      <c r="W451" s="117">
        <f>IF('Copy &amp; Paste Roster Report Here'!$A448='Analytical Tests'!W$7,IF($F451="Y",+$H451*W$6,0),0)</f>
        <v>0</v>
      </c>
      <c r="X451" s="117">
        <f>IF('Copy &amp; Paste Roster Report Here'!$A448='Analytical Tests'!X$7,IF($F451="Y",+$H451*X$6,0),0)</f>
        <v>0</v>
      </c>
      <c r="Y451" s="117" t="b">
        <f>IF('Copy &amp; Paste Roster Report Here'!$A448='Analytical Tests'!Y$7,IF($F451="N",IF($J451&gt;=$C451,Y$6,+($I451/$D451)*Y$6),0))</f>
        <v>0</v>
      </c>
      <c r="Z451" s="117" t="b">
        <f>IF('Copy &amp; Paste Roster Report Here'!$A448='Analytical Tests'!Z$7,IF($F451="N",IF($J451&gt;=$C451,Z$6,+($I451/$D451)*Z$6),0))</f>
        <v>0</v>
      </c>
      <c r="AA451" s="117" t="b">
        <f>IF('Copy &amp; Paste Roster Report Here'!$A448='Analytical Tests'!AA$7,IF($F451="N",IF($J451&gt;=$C451,AA$6,+($I451/$D451)*AA$6),0))</f>
        <v>0</v>
      </c>
      <c r="AB451" s="117" t="b">
        <f>IF('Copy &amp; Paste Roster Report Here'!$A448='Analytical Tests'!AB$7,IF($F451="N",IF($J451&gt;=$C451,AB$6,+($I451/$D451)*AB$6),0))</f>
        <v>0</v>
      </c>
      <c r="AC451" s="117" t="b">
        <f>IF('Copy &amp; Paste Roster Report Here'!$A448='Analytical Tests'!AC$7,IF($F451="N",IF($J451&gt;=$C451,AC$6,+($I451/$D451)*AC$6),0))</f>
        <v>0</v>
      </c>
      <c r="AD451" s="117" t="b">
        <f>IF('Copy &amp; Paste Roster Report Here'!$A448='Analytical Tests'!AD$7,IF($F451="N",IF($J451&gt;=$C451,AD$6,+($I451/$D451)*AD$6),0))</f>
        <v>0</v>
      </c>
      <c r="AE451" s="117" t="b">
        <f>IF('Copy &amp; Paste Roster Report Here'!$A448='Analytical Tests'!AE$7,IF($F451="N",IF($J451&gt;=$C451,AE$6,+($I451/$D451)*AE$6),0))</f>
        <v>0</v>
      </c>
      <c r="AF451" s="117" t="b">
        <f>IF('Copy &amp; Paste Roster Report Here'!$A448='Analytical Tests'!AF$7,IF($F451="N",IF($J451&gt;=$C451,AF$6,+($I451/$D451)*AF$6),0))</f>
        <v>0</v>
      </c>
      <c r="AG451" s="117" t="b">
        <f>IF('Copy &amp; Paste Roster Report Here'!$A448='Analytical Tests'!AG$7,IF($F451="N",IF($J451&gt;=$C451,AG$6,+($I451/$D451)*AG$6),0))</f>
        <v>0</v>
      </c>
      <c r="AH451" s="117" t="b">
        <f>IF('Copy &amp; Paste Roster Report Here'!$A448='Analytical Tests'!AH$7,IF($F451="N",IF($J451&gt;=$C451,AH$6,+($I451/$D451)*AH$6),0))</f>
        <v>0</v>
      </c>
      <c r="AI451" s="117" t="b">
        <f>IF('Copy &amp; Paste Roster Report Here'!$A448='Analytical Tests'!AI$7,IF($F451="N",IF($J451&gt;=$C451,AI$6,+($I451/$D451)*AI$6),0))</f>
        <v>0</v>
      </c>
      <c r="AJ451" s="79"/>
      <c r="AK451" s="118">
        <f>IF('Copy &amp; Paste Roster Report Here'!$A448=AK$7,IF('Copy &amp; Paste Roster Report Here'!$M448="FT",1,0),0)</f>
        <v>0</v>
      </c>
      <c r="AL451" s="118">
        <f>IF('Copy &amp; Paste Roster Report Here'!$A448=AL$7,IF('Copy &amp; Paste Roster Report Here'!$M448="FT",1,0),0)</f>
        <v>0</v>
      </c>
      <c r="AM451" s="118">
        <f>IF('Copy &amp; Paste Roster Report Here'!$A448=AM$7,IF('Copy &amp; Paste Roster Report Here'!$M448="FT",1,0),0)</f>
        <v>0</v>
      </c>
      <c r="AN451" s="118">
        <f>IF('Copy &amp; Paste Roster Report Here'!$A448=AN$7,IF('Copy &amp; Paste Roster Report Here'!$M448="FT",1,0),0)</f>
        <v>0</v>
      </c>
      <c r="AO451" s="118">
        <f>IF('Copy &amp; Paste Roster Report Here'!$A448=AO$7,IF('Copy &amp; Paste Roster Report Here'!$M448="FT",1,0),0)</f>
        <v>0</v>
      </c>
      <c r="AP451" s="118">
        <f>IF('Copy &amp; Paste Roster Report Here'!$A448=AP$7,IF('Copy &amp; Paste Roster Report Here'!$M448="FT",1,0),0)</f>
        <v>0</v>
      </c>
      <c r="AQ451" s="118">
        <f>IF('Copy &amp; Paste Roster Report Here'!$A448=AQ$7,IF('Copy &amp; Paste Roster Report Here'!$M448="FT",1,0),0)</f>
        <v>0</v>
      </c>
      <c r="AR451" s="118">
        <f>IF('Copy &amp; Paste Roster Report Here'!$A448=AR$7,IF('Copy &amp; Paste Roster Report Here'!$M448="FT",1,0),0)</f>
        <v>0</v>
      </c>
      <c r="AS451" s="118">
        <f>IF('Copy &amp; Paste Roster Report Here'!$A448=AS$7,IF('Copy &amp; Paste Roster Report Here'!$M448="FT",1,0),0)</f>
        <v>0</v>
      </c>
      <c r="AT451" s="118">
        <f>IF('Copy &amp; Paste Roster Report Here'!$A448=AT$7,IF('Copy &amp; Paste Roster Report Here'!$M448="FT",1,0),0)</f>
        <v>0</v>
      </c>
      <c r="AU451" s="118">
        <f>IF('Copy &amp; Paste Roster Report Here'!$A448=AU$7,IF('Copy &amp; Paste Roster Report Here'!$M448="FT",1,0),0)</f>
        <v>0</v>
      </c>
      <c r="AV451" s="73">
        <f t="shared" si="100"/>
        <v>0</v>
      </c>
      <c r="AW451" s="119">
        <f>IF('Copy &amp; Paste Roster Report Here'!$A448=AW$7,IF('Copy &amp; Paste Roster Report Here'!$M448="HT",1,0),0)</f>
        <v>0</v>
      </c>
      <c r="AX451" s="119">
        <f>IF('Copy &amp; Paste Roster Report Here'!$A448=AX$7,IF('Copy &amp; Paste Roster Report Here'!$M448="HT",1,0),0)</f>
        <v>0</v>
      </c>
      <c r="AY451" s="119">
        <f>IF('Copy &amp; Paste Roster Report Here'!$A448=AY$7,IF('Copy &amp; Paste Roster Report Here'!$M448="HT",1,0),0)</f>
        <v>0</v>
      </c>
      <c r="AZ451" s="119">
        <f>IF('Copy &amp; Paste Roster Report Here'!$A448=AZ$7,IF('Copy &amp; Paste Roster Report Here'!$M448="HT",1,0),0)</f>
        <v>0</v>
      </c>
      <c r="BA451" s="119">
        <f>IF('Copy &amp; Paste Roster Report Here'!$A448=BA$7,IF('Copy &amp; Paste Roster Report Here'!$M448="HT",1,0),0)</f>
        <v>0</v>
      </c>
      <c r="BB451" s="119">
        <f>IF('Copy &amp; Paste Roster Report Here'!$A448=BB$7,IF('Copy &amp; Paste Roster Report Here'!$M448="HT",1,0),0)</f>
        <v>0</v>
      </c>
      <c r="BC451" s="119">
        <f>IF('Copy &amp; Paste Roster Report Here'!$A448=BC$7,IF('Copy &amp; Paste Roster Report Here'!$M448="HT",1,0),0)</f>
        <v>0</v>
      </c>
      <c r="BD451" s="119">
        <f>IF('Copy &amp; Paste Roster Report Here'!$A448=BD$7,IF('Copy &amp; Paste Roster Report Here'!$M448="HT",1,0),0)</f>
        <v>0</v>
      </c>
      <c r="BE451" s="119">
        <f>IF('Copy &amp; Paste Roster Report Here'!$A448=BE$7,IF('Copy &amp; Paste Roster Report Here'!$M448="HT",1,0),0)</f>
        <v>0</v>
      </c>
      <c r="BF451" s="119">
        <f>IF('Copy &amp; Paste Roster Report Here'!$A448=BF$7,IF('Copy &amp; Paste Roster Report Here'!$M448="HT",1,0),0)</f>
        <v>0</v>
      </c>
      <c r="BG451" s="119">
        <f>IF('Copy &amp; Paste Roster Report Here'!$A448=BG$7,IF('Copy &amp; Paste Roster Report Here'!$M448="HT",1,0),0)</f>
        <v>0</v>
      </c>
      <c r="BH451" s="73">
        <f t="shared" si="101"/>
        <v>0</v>
      </c>
      <c r="BI451" s="120">
        <f>IF('Copy &amp; Paste Roster Report Here'!$A448=BI$7,IF('Copy &amp; Paste Roster Report Here'!$M448="MT",1,0),0)</f>
        <v>0</v>
      </c>
      <c r="BJ451" s="120">
        <f>IF('Copy &amp; Paste Roster Report Here'!$A448=BJ$7,IF('Copy &amp; Paste Roster Report Here'!$M448="MT",1,0),0)</f>
        <v>0</v>
      </c>
      <c r="BK451" s="120">
        <f>IF('Copy &amp; Paste Roster Report Here'!$A448=BK$7,IF('Copy &amp; Paste Roster Report Here'!$M448="MT",1,0),0)</f>
        <v>0</v>
      </c>
      <c r="BL451" s="120">
        <f>IF('Copy &amp; Paste Roster Report Here'!$A448=BL$7,IF('Copy &amp; Paste Roster Report Here'!$M448="MT",1,0),0)</f>
        <v>0</v>
      </c>
      <c r="BM451" s="120">
        <f>IF('Copy &amp; Paste Roster Report Here'!$A448=BM$7,IF('Copy &amp; Paste Roster Report Here'!$M448="MT",1,0),0)</f>
        <v>0</v>
      </c>
      <c r="BN451" s="120">
        <f>IF('Copy &amp; Paste Roster Report Here'!$A448=BN$7,IF('Copy &amp; Paste Roster Report Here'!$M448="MT",1,0),0)</f>
        <v>0</v>
      </c>
      <c r="BO451" s="120">
        <f>IF('Copy &amp; Paste Roster Report Here'!$A448=BO$7,IF('Copy &amp; Paste Roster Report Here'!$M448="MT",1,0),0)</f>
        <v>0</v>
      </c>
      <c r="BP451" s="120">
        <f>IF('Copy &amp; Paste Roster Report Here'!$A448=BP$7,IF('Copy &amp; Paste Roster Report Here'!$M448="MT",1,0),0)</f>
        <v>0</v>
      </c>
      <c r="BQ451" s="120">
        <f>IF('Copy &amp; Paste Roster Report Here'!$A448=BQ$7,IF('Copy &amp; Paste Roster Report Here'!$M448="MT",1,0),0)</f>
        <v>0</v>
      </c>
      <c r="BR451" s="120">
        <f>IF('Copy &amp; Paste Roster Report Here'!$A448=BR$7,IF('Copy &amp; Paste Roster Report Here'!$M448="MT",1,0),0)</f>
        <v>0</v>
      </c>
      <c r="BS451" s="120">
        <f>IF('Copy &amp; Paste Roster Report Here'!$A448=BS$7,IF('Copy &amp; Paste Roster Report Here'!$M448="MT",1,0),0)</f>
        <v>0</v>
      </c>
      <c r="BT451" s="73">
        <f t="shared" si="102"/>
        <v>0</v>
      </c>
      <c r="BU451" s="121">
        <f>IF('Copy &amp; Paste Roster Report Here'!$A448=BU$7,IF('Copy &amp; Paste Roster Report Here'!$M448="fy",1,0),0)</f>
        <v>0</v>
      </c>
      <c r="BV451" s="121">
        <f>IF('Copy &amp; Paste Roster Report Here'!$A448=BV$7,IF('Copy &amp; Paste Roster Report Here'!$M448="fy",1,0),0)</f>
        <v>0</v>
      </c>
      <c r="BW451" s="121">
        <f>IF('Copy &amp; Paste Roster Report Here'!$A448=BW$7,IF('Copy &amp; Paste Roster Report Here'!$M448="fy",1,0),0)</f>
        <v>0</v>
      </c>
      <c r="BX451" s="121">
        <f>IF('Copy &amp; Paste Roster Report Here'!$A448=BX$7,IF('Copy &amp; Paste Roster Report Here'!$M448="fy",1,0),0)</f>
        <v>0</v>
      </c>
      <c r="BY451" s="121">
        <f>IF('Copy &amp; Paste Roster Report Here'!$A448=BY$7,IF('Copy &amp; Paste Roster Report Here'!$M448="fy",1,0),0)</f>
        <v>0</v>
      </c>
      <c r="BZ451" s="121">
        <f>IF('Copy &amp; Paste Roster Report Here'!$A448=BZ$7,IF('Copy &amp; Paste Roster Report Here'!$M448="fy",1,0),0)</f>
        <v>0</v>
      </c>
      <c r="CA451" s="121">
        <f>IF('Copy &amp; Paste Roster Report Here'!$A448=CA$7,IF('Copy &amp; Paste Roster Report Here'!$M448="fy",1,0),0)</f>
        <v>0</v>
      </c>
      <c r="CB451" s="121">
        <f>IF('Copy &amp; Paste Roster Report Here'!$A448=CB$7,IF('Copy &amp; Paste Roster Report Here'!$M448="fy",1,0),0)</f>
        <v>0</v>
      </c>
      <c r="CC451" s="121">
        <f>IF('Copy &amp; Paste Roster Report Here'!$A448=CC$7,IF('Copy &amp; Paste Roster Report Here'!$M448="fy",1,0),0)</f>
        <v>0</v>
      </c>
      <c r="CD451" s="121">
        <f>IF('Copy &amp; Paste Roster Report Here'!$A448=CD$7,IF('Copy &amp; Paste Roster Report Here'!$M448="fy",1,0),0)</f>
        <v>0</v>
      </c>
      <c r="CE451" s="121">
        <f>IF('Copy &amp; Paste Roster Report Here'!$A448=CE$7,IF('Copy &amp; Paste Roster Report Here'!$M448="fy",1,0),0)</f>
        <v>0</v>
      </c>
      <c r="CF451" s="73">
        <f t="shared" si="103"/>
        <v>0</v>
      </c>
      <c r="CG451" s="122">
        <f>IF('Copy &amp; Paste Roster Report Here'!$A448=CG$7,IF('Copy &amp; Paste Roster Report Here'!$M448="RH",1,0),0)</f>
        <v>0</v>
      </c>
      <c r="CH451" s="122">
        <f>IF('Copy &amp; Paste Roster Report Here'!$A448=CH$7,IF('Copy &amp; Paste Roster Report Here'!$M448="RH",1,0),0)</f>
        <v>0</v>
      </c>
      <c r="CI451" s="122">
        <f>IF('Copy &amp; Paste Roster Report Here'!$A448=CI$7,IF('Copy &amp; Paste Roster Report Here'!$M448="RH",1,0),0)</f>
        <v>0</v>
      </c>
      <c r="CJ451" s="122">
        <f>IF('Copy &amp; Paste Roster Report Here'!$A448=CJ$7,IF('Copy &amp; Paste Roster Report Here'!$M448="RH",1,0),0)</f>
        <v>0</v>
      </c>
      <c r="CK451" s="122">
        <f>IF('Copy &amp; Paste Roster Report Here'!$A448=CK$7,IF('Copy &amp; Paste Roster Report Here'!$M448="RH",1,0),0)</f>
        <v>0</v>
      </c>
      <c r="CL451" s="122">
        <f>IF('Copy &amp; Paste Roster Report Here'!$A448=CL$7,IF('Copy &amp; Paste Roster Report Here'!$M448="RH",1,0),0)</f>
        <v>0</v>
      </c>
      <c r="CM451" s="122">
        <f>IF('Copy &amp; Paste Roster Report Here'!$A448=CM$7,IF('Copy &amp; Paste Roster Report Here'!$M448="RH",1,0),0)</f>
        <v>0</v>
      </c>
      <c r="CN451" s="122">
        <f>IF('Copy &amp; Paste Roster Report Here'!$A448=CN$7,IF('Copy &amp; Paste Roster Report Here'!$M448="RH",1,0),0)</f>
        <v>0</v>
      </c>
      <c r="CO451" s="122">
        <f>IF('Copy &amp; Paste Roster Report Here'!$A448=CO$7,IF('Copy &amp; Paste Roster Report Here'!$M448="RH",1,0),0)</f>
        <v>0</v>
      </c>
      <c r="CP451" s="122">
        <f>IF('Copy &amp; Paste Roster Report Here'!$A448=CP$7,IF('Copy &amp; Paste Roster Report Here'!$M448="RH",1,0),0)</f>
        <v>0</v>
      </c>
      <c r="CQ451" s="122">
        <f>IF('Copy &amp; Paste Roster Report Here'!$A448=CQ$7,IF('Copy &amp; Paste Roster Report Here'!$M448="RH",1,0),0)</f>
        <v>0</v>
      </c>
      <c r="CR451" s="73">
        <f t="shared" si="104"/>
        <v>0</v>
      </c>
      <c r="CS451" s="123">
        <f>IF('Copy &amp; Paste Roster Report Here'!$A448=CS$7,IF('Copy &amp; Paste Roster Report Here'!$M448="QT",1,0),0)</f>
        <v>0</v>
      </c>
      <c r="CT451" s="123">
        <f>IF('Copy &amp; Paste Roster Report Here'!$A448=CT$7,IF('Copy &amp; Paste Roster Report Here'!$M448="QT",1,0),0)</f>
        <v>0</v>
      </c>
      <c r="CU451" s="123">
        <f>IF('Copy &amp; Paste Roster Report Here'!$A448=CU$7,IF('Copy &amp; Paste Roster Report Here'!$M448="QT",1,0),0)</f>
        <v>0</v>
      </c>
      <c r="CV451" s="123">
        <f>IF('Copy &amp; Paste Roster Report Here'!$A448=CV$7,IF('Copy &amp; Paste Roster Report Here'!$M448="QT",1,0),0)</f>
        <v>0</v>
      </c>
      <c r="CW451" s="123">
        <f>IF('Copy &amp; Paste Roster Report Here'!$A448=CW$7,IF('Copy &amp; Paste Roster Report Here'!$M448="QT",1,0),0)</f>
        <v>0</v>
      </c>
      <c r="CX451" s="123">
        <f>IF('Copy &amp; Paste Roster Report Here'!$A448=CX$7,IF('Copy &amp; Paste Roster Report Here'!$M448="QT",1,0),0)</f>
        <v>0</v>
      </c>
      <c r="CY451" s="123">
        <f>IF('Copy &amp; Paste Roster Report Here'!$A448=CY$7,IF('Copy &amp; Paste Roster Report Here'!$M448="QT",1,0),0)</f>
        <v>0</v>
      </c>
      <c r="CZ451" s="123">
        <f>IF('Copy &amp; Paste Roster Report Here'!$A448=CZ$7,IF('Copy &amp; Paste Roster Report Here'!$M448="QT",1,0),0)</f>
        <v>0</v>
      </c>
      <c r="DA451" s="123">
        <f>IF('Copy &amp; Paste Roster Report Here'!$A448=DA$7,IF('Copy &amp; Paste Roster Report Here'!$M448="QT",1,0),0)</f>
        <v>0</v>
      </c>
      <c r="DB451" s="123">
        <f>IF('Copy &amp; Paste Roster Report Here'!$A448=DB$7,IF('Copy &amp; Paste Roster Report Here'!$M448="QT",1,0),0)</f>
        <v>0</v>
      </c>
      <c r="DC451" s="123">
        <f>IF('Copy &amp; Paste Roster Report Here'!$A448=DC$7,IF('Copy &amp; Paste Roster Report Here'!$M448="QT",1,0),0)</f>
        <v>0</v>
      </c>
      <c r="DD451" s="73">
        <f t="shared" si="105"/>
        <v>0</v>
      </c>
      <c r="DE451" s="124">
        <f>IF('Copy &amp; Paste Roster Report Here'!$A448=DE$7,IF('Copy &amp; Paste Roster Report Here'!$M448="xxxxxxxxxxx",1,0),0)</f>
        <v>0</v>
      </c>
      <c r="DF451" s="124">
        <f>IF('Copy &amp; Paste Roster Report Here'!$A448=DF$7,IF('Copy &amp; Paste Roster Report Here'!$M448="xxxxxxxxxxx",1,0),0)</f>
        <v>0</v>
      </c>
      <c r="DG451" s="124">
        <f>IF('Copy &amp; Paste Roster Report Here'!$A448=DG$7,IF('Copy &amp; Paste Roster Report Here'!$M448="xxxxxxxxxxx",1,0),0)</f>
        <v>0</v>
      </c>
      <c r="DH451" s="124">
        <f>IF('Copy &amp; Paste Roster Report Here'!$A448=DH$7,IF('Copy &amp; Paste Roster Report Here'!$M448="xxxxxxxxxxx",1,0),0)</f>
        <v>0</v>
      </c>
      <c r="DI451" s="124">
        <f>IF('Copy &amp; Paste Roster Report Here'!$A448=DI$7,IF('Copy &amp; Paste Roster Report Here'!$M448="xxxxxxxxxxx",1,0),0)</f>
        <v>0</v>
      </c>
      <c r="DJ451" s="124">
        <f>IF('Copy &amp; Paste Roster Report Here'!$A448=DJ$7,IF('Copy &amp; Paste Roster Report Here'!$M448="xxxxxxxxxxx",1,0),0)</f>
        <v>0</v>
      </c>
      <c r="DK451" s="124">
        <f>IF('Copy &amp; Paste Roster Report Here'!$A448=DK$7,IF('Copy &amp; Paste Roster Report Here'!$M448="xxxxxxxxxxx",1,0),0)</f>
        <v>0</v>
      </c>
      <c r="DL451" s="124">
        <f>IF('Copy &amp; Paste Roster Report Here'!$A448=DL$7,IF('Copy &amp; Paste Roster Report Here'!$M448="xxxxxxxxxxx",1,0),0)</f>
        <v>0</v>
      </c>
      <c r="DM451" s="124">
        <f>IF('Copy &amp; Paste Roster Report Here'!$A448=DM$7,IF('Copy &amp; Paste Roster Report Here'!$M448="xxxxxxxxxxx",1,0),0)</f>
        <v>0</v>
      </c>
      <c r="DN451" s="124">
        <f>IF('Copy &amp; Paste Roster Report Here'!$A448=DN$7,IF('Copy &amp; Paste Roster Report Here'!$M448="xxxxxxxxxxx",1,0),0)</f>
        <v>0</v>
      </c>
      <c r="DO451" s="124">
        <f>IF('Copy &amp; Paste Roster Report Here'!$A448=DO$7,IF('Copy &amp; Paste Roster Report Here'!$M448="xxxxxxxxxxx",1,0),0)</f>
        <v>0</v>
      </c>
      <c r="DP451" s="125">
        <f t="shared" si="106"/>
        <v>0</v>
      </c>
      <c r="DQ451" s="126">
        <f t="shared" si="107"/>
        <v>0</v>
      </c>
    </row>
    <row r="452" spans="1:121" x14ac:dyDescent="0.2">
      <c r="A452" s="111">
        <f t="shared" si="93"/>
        <v>0</v>
      </c>
      <c r="B452" s="111">
        <f t="shared" si="94"/>
        <v>0</v>
      </c>
      <c r="C452" s="112">
        <f>+('Copy &amp; Paste Roster Report Here'!$P449-'Copy &amp; Paste Roster Report Here'!$O449)/30</f>
        <v>0</v>
      </c>
      <c r="D452" s="112">
        <f>+('Copy &amp; Paste Roster Report Here'!$P449-'Copy &amp; Paste Roster Report Here'!$O449)</f>
        <v>0</v>
      </c>
      <c r="E452" s="111">
        <f>'Copy &amp; Paste Roster Report Here'!N449</f>
        <v>0</v>
      </c>
      <c r="F452" s="111" t="str">
        <f t="shared" si="95"/>
        <v>N</v>
      </c>
      <c r="G452" s="111">
        <f>'Copy &amp; Paste Roster Report Here'!R449</f>
        <v>0</v>
      </c>
      <c r="H452" s="113">
        <f t="shared" si="96"/>
        <v>0</v>
      </c>
      <c r="I452" s="112">
        <f>IF(F452="N",$F$5-'Copy &amp; Paste Roster Report Here'!O449,+'Copy &amp; Paste Roster Report Here'!Q449-'Copy &amp; Paste Roster Report Here'!O449)</f>
        <v>0</v>
      </c>
      <c r="J452" s="114">
        <f t="shared" si="97"/>
        <v>0</v>
      </c>
      <c r="K452" s="114">
        <f t="shared" si="98"/>
        <v>0</v>
      </c>
      <c r="L452" s="115">
        <f>'Copy &amp; Paste Roster Report Here'!F449</f>
        <v>0</v>
      </c>
      <c r="M452" s="116">
        <f t="shared" si="99"/>
        <v>0</v>
      </c>
      <c r="N452" s="117">
        <f>IF('Copy &amp; Paste Roster Report Here'!$A449='Analytical Tests'!N$7,IF($F452="Y",+$H452*N$6,0),0)</f>
        <v>0</v>
      </c>
      <c r="O452" s="117">
        <f>IF('Copy &amp; Paste Roster Report Here'!$A449='Analytical Tests'!O$7,IF($F452="Y",+$H452*O$6,0),0)</f>
        <v>0</v>
      </c>
      <c r="P452" s="117">
        <f>IF('Copy &amp; Paste Roster Report Here'!$A449='Analytical Tests'!P$7,IF($F452="Y",+$H452*P$6,0),0)</f>
        <v>0</v>
      </c>
      <c r="Q452" s="117">
        <f>IF('Copy &amp; Paste Roster Report Here'!$A449='Analytical Tests'!Q$7,IF($F452="Y",+$H452*Q$6,0),0)</f>
        <v>0</v>
      </c>
      <c r="R452" s="117">
        <f>IF('Copy &amp; Paste Roster Report Here'!$A449='Analytical Tests'!R$7,IF($F452="Y",+$H452*R$6,0),0)</f>
        <v>0</v>
      </c>
      <c r="S452" s="117">
        <f>IF('Copy &amp; Paste Roster Report Here'!$A449='Analytical Tests'!S$7,IF($F452="Y",+$H452*S$6,0),0)</f>
        <v>0</v>
      </c>
      <c r="T452" s="117">
        <f>IF('Copy &amp; Paste Roster Report Here'!$A449='Analytical Tests'!T$7,IF($F452="Y",+$H452*T$6,0),0)</f>
        <v>0</v>
      </c>
      <c r="U452" s="117">
        <f>IF('Copy &amp; Paste Roster Report Here'!$A449='Analytical Tests'!U$7,IF($F452="Y",+$H452*U$6,0),0)</f>
        <v>0</v>
      </c>
      <c r="V452" s="117">
        <f>IF('Copy &amp; Paste Roster Report Here'!$A449='Analytical Tests'!V$7,IF($F452="Y",+$H452*V$6,0),0)</f>
        <v>0</v>
      </c>
      <c r="W452" s="117">
        <f>IF('Copy &amp; Paste Roster Report Here'!$A449='Analytical Tests'!W$7,IF($F452="Y",+$H452*W$6,0),0)</f>
        <v>0</v>
      </c>
      <c r="X452" s="117">
        <f>IF('Copy &amp; Paste Roster Report Here'!$A449='Analytical Tests'!X$7,IF($F452="Y",+$H452*X$6,0),0)</f>
        <v>0</v>
      </c>
      <c r="Y452" s="117" t="b">
        <f>IF('Copy &amp; Paste Roster Report Here'!$A449='Analytical Tests'!Y$7,IF($F452="N",IF($J452&gt;=$C452,Y$6,+($I452/$D452)*Y$6),0))</f>
        <v>0</v>
      </c>
      <c r="Z452" s="117" t="b">
        <f>IF('Copy &amp; Paste Roster Report Here'!$A449='Analytical Tests'!Z$7,IF($F452="N",IF($J452&gt;=$C452,Z$6,+($I452/$D452)*Z$6),0))</f>
        <v>0</v>
      </c>
      <c r="AA452" s="117" t="b">
        <f>IF('Copy &amp; Paste Roster Report Here'!$A449='Analytical Tests'!AA$7,IF($F452="N",IF($J452&gt;=$C452,AA$6,+($I452/$D452)*AA$6),0))</f>
        <v>0</v>
      </c>
      <c r="AB452" s="117" t="b">
        <f>IF('Copy &amp; Paste Roster Report Here'!$A449='Analytical Tests'!AB$7,IF($F452="N",IF($J452&gt;=$C452,AB$6,+($I452/$D452)*AB$6),0))</f>
        <v>0</v>
      </c>
      <c r="AC452" s="117" t="b">
        <f>IF('Copy &amp; Paste Roster Report Here'!$A449='Analytical Tests'!AC$7,IF($F452="N",IF($J452&gt;=$C452,AC$6,+($I452/$D452)*AC$6),0))</f>
        <v>0</v>
      </c>
      <c r="AD452" s="117" t="b">
        <f>IF('Copy &amp; Paste Roster Report Here'!$A449='Analytical Tests'!AD$7,IF($F452="N",IF($J452&gt;=$C452,AD$6,+($I452/$D452)*AD$6),0))</f>
        <v>0</v>
      </c>
      <c r="AE452" s="117" t="b">
        <f>IF('Copy &amp; Paste Roster Report Here'!$A449='Analytical Tests'!AE$7,IF($F452="N",IF($J452&gt;=$C452,AE$6,+($I452/$D452)*AE$6),0))</f>
        <v>0</v>
      </c>
      <c r="AF452" s="117" t="b">
        <f>IF('Copy &amp; Paste Roster Report Here'!$A449='Analytical Tests'!AF$7,IF($F452="N",IF($J452&gt;=$C452,AF$6,+($I452/$D452)*AF$6),0))</f>
        <v>0</v>
      </c>
      <c r="AG452" s="117" t="b">
        <f>IF('Copy &amp; Paste Roster Report Here'!$A449='Analytical Tests'!AG$7,IF($F452="N",IF($J452&gt;=$C452,AG$6,+($I452/$D452)*AG$6),0))</f>
        <v>0</v>
      </c>
      <c r="AH452" s="117" t="b">
        <f>IF('Copy &amp; Paste Roster Report Here'!$A449='Analytical Tests'!AH$7,IF($F452="N",IF($J452&gt;=$C452,AH$6,+($I452/$D452)*AH$6),0))</f>
        <v>0</v>
      </c>
      <c r="AI452" s="117" t="b">
        <f>IF('Copy &amp; Paste Roster Report Here'!$A449='Analytical Tests'!AI$7,IF($F452="N",IF($J452&gt;=$C452,AI$6,+($I452/$D452)*AI$6),0))</f>
        <v>0</v>
      </c>
      <c r="AJ452" s="79"/>
      <c r="AK452" s="118">
        <f>IF('Copy &amp; Paste Roster Report Here'!$A449=AK$7,IF('Copy &amp; Paste Roster Report Here'!$M449="FT",1,0),0)</f>
        <v>0</v>
      </c>
      <c r="AL452" s="118">
        <f>IF('Copy &amp; Paste Roster Report Here'!$A449=AL$7,IF('Copy &amp; Paste Roster Report Here'!$M449="FT",1,0),0)</f>
        <v>0</v>
      </c>
      <c r="AM452" s="118">
        <f>IF('Copy &amp; Paste Roster Report Here'!$A449=AM$7,IF('Copy &amp; Paste Roster Report Here'!$M449="FT",1,0),0)</f>
        <v>0</v>
      </c>
      <c r="AN452" s="118">
        <f>IF('Copy &amp; Paste Roster Report Here'!$A449=AN$7,IF('Copy &amp; Paste Roster Report Here'!$M449="FT",1,0),0)</f>
        <v>0</v>
      </c>
      <c r="AO452" s="118">
        <f>IF('Copy &amp; Paste Roster Report Here'!$A449=AO$7,IF('Copy &amp; Paste Roster Report Here'!$M449="FT",1,0),0)</f>
        <v>0</v>
      </c>
      <c r="AP452" s="118">
        <f>IF('Copy &amp; Paste Roster Report Here'!$A449=AP$7,IF('Copy &amp; Paste Roster Report Here'!$M449="FT",1,0),0)</f>
        <v>0</v>
      </c>
      <c r="AQ452" s="118">
        <f>IF('Copy &amp; Paste Roster Report Here'!$A449=AQ$7,IF('Copy &amp; Paste Roster Report Here'!$M449="FT",1,0),0)</f>
        <v>0</v>
      </c>
      <c r="AR452" s="118">
        <f>IF('Copy &amp; Paste Roster Report Here'!$A449=AR$7,IF('Copy &amp; Paste Roster Report Here'!$M449="FT",1,0),0)</f>
        <v>0</v>
      </c>
      <c r="AS452" s="118">
        <f>IF('Copy &amp; Paste Roster Report Here'!$A449=AS$7,IF('Copy &amp; Paste Roster Report Here'!$M449="FT",1,0),0)</f>
        <v>0</v>
      </c>
      <c r="AT452" s="118">
        <f>IF('Copy &amp; Paste Roster Report Here'!$A449=AT$7,IF('Copy &amp; Paste Roster Report Here'!$M449="FT",1,0),0)</f>
        <v>0</v>
      </c>
      <c r="AU452" s="118">
        <f>IF('Copy &amp; Paste Roster Report Here'!$A449=AU$7,IF('Copy &amp; Paste Roster Report Here'!$M449="FT",1,0),0)</f>
        <v>0</v>
      </c>
      <c r="AV452" s="73">
        <f t="shared" si="100"/>
        <v>0</v>
      </c>
      <c r="AW452" s="119">
        <f>IF('Copy &amp; Paste Roster Report Here'!$A449=AW$7,IF('Copy &amp; Paste Roster Report Here'!$M449="HT",1,0),0)</f>
        <v>0</v>
      </c>
      <c r="AX452" s="119">
        <f>IF('Copy &amp; Paste Roster Report Here'!$A449=AX$7,IF('Copy &amp; Paste Roster Report Here'!$M449="HT",1,0),0)</f>
        <v>0</v>
      </c>
      <c r="AY452" s="119">
        <f>IF('Copy &amp; Paste Roster Report Here'!$A449=AY$7,IF('Copy &amp; Paste Roster Report Here'!$M449="HT",1,0),0)</f>
        <v>0</v>
      </c>
      <c r="AZ452" s="119">
        <f>IF('Copy &amp; Paste Roster Report Here'!$A449=AZ$7,IF('Copy &amp; Paste Roster Report Here'!$M449="HT",1,0),0)</f>
        <v>0</v>
      </c>
      <c r="BA452" s="119">
        <f>IF('Copy &amp; Paste Roster Report Here'!$A449=BA$7,IF('Copy &amp; Paste Roster Report Here'!$M449="HT",1,0),0)</f>
        <v>0</v>
      </c>
      <c r="BB452" s="119">
        <f>IF('Copy &amp; Paste Roster Report Here'!$A449=BB$7,IF('Copy &amp; Paste Roster Report Here'!$M449="HT",1,0),0)</f>
        <v>0</v>
      </c>
      <c r="BC452" s="119">
        <f>IF('Copy &amp; Paste Roster Report Here'!$A449=BC$7,IF('Copy &amp; Paste Roster Report Here'!$M449="HT",1,0),0)</f>
        <v>0</v>
      </c>
      <c r="BD452" s="119">
        <f>IF('Copy &amp; Paste Roster Report Here'!$A449=BD$7,IF('Copy &amp; Paste Roster Report Here'!$M449="HT",1,0),0)</f>
        <v>0</v>
      </c>
      <c r="BE452" s="119">
        <f>IF('Copy &amp; Paste Roster Report Here'!$A449=BE$7,IF('Copy &amp; Paste Roster Report Here'!$M449="HT",1,0),0)</f>
        <v>0</v>
      </c>
      <c r="BF452" s="119">
        <f>IF('Copy &amp; Paste Roster Report Here'!$A449=BF$7,IF('Copy &amp; Paste Roster Report Here'!$M449="HT",1,0),0)</f>
        <v>0</v>
      </c>
      <c r="BG452" s="119">
        <f>IF('Copy &amp; Paste Roster Report Here'!$A449=BG$7,IF('Copy &amp; Paste Roster Report Here'!$M449="HT",1,0),0)</f>
        <v>0</v>
      </c>
      <c r="BH452" s="73">
        <f t="shared" si="101"/>
        <v>0</v>
      </c>
      <c r="BI452" s="120">
        <f>IF('Copy &amp; Paste Roster Report Here'!$A449=BI$7,IF('Copy &amp; Paste Roster Report Here'!$M449="MT",1,0),0)</f>
        <v>0</v>
      </c>
      <c r="BJ452" s="120">
        <f>IF('Copy &amp; Paste Roster Report Here'!$A449=BJ$7,IF('Copy &amp; Paste Roster Report Here'!$M449="MT",1,0),0)</f>
        <v>0</v>
      </c>
      <c r="BK452" s="120">
        <f>IF('Copy &amp; Paste Roster Report Here'!$A449=BK$7,IF('Copy &amp; Paste Roster Report Here'!$M449="MT",1,0),0)</f>
        <v>0</v>
      </c>
      <c r="BL452" s="120">
        <f>IF('Copy &amp; Paste Roster Report Here'!$A449=BL$7,IF('Copy &amp; Paste Roster Report Here'!$M449="MT",1,0),0)</f>
        <v>0</v>
      </c>
      <c r="BM452" s="120">
        <f>IF('Copy &amp; Paste Roster Report Here'!$A449=BM$7,IF('Copy &amp; Paste Roster Report Here'!$M449="MT",1,0),0)</f>
        <v>0</v>
      </c>
      <c r="BN452" s="120">
        <f>IF('Copy &amp; Paste Roster Report Here'!$A449=BN$7,IF('Copy &amp; Paste Roster Report Here'!$M449="MT",1,0),0)</f>
        <v>0</v>
      </c>
      <c r="BO452" s="120">
        <f>IF('Copy &amp; Paste Roster Report Here'!$A449=BO$7,IF('Copy &amp; Paste Roster Report Here'!$M449="MT",1,0),0)</f>
        <v>0</v>
      </c>
      <c r="BP452" s="120">
        <f>IF('Copy &amp; Paste Roster Report Here'!$A449=BP$7,IF('Copy &amp; Paste Roster Report Here'!$M449="MT",1,0),0)</f>
        <v>0</v>
      </c>
      <c r="BQ452" s="120">
        <f>IF('Copy &amp; Paste Roster Report Here'!$A449=BQ$7,IF('Copy &amp; Paste Roster Report Here'!$M449="MT",1,0),0)</f>
        <v>0</v>
      </c>
      <c r="BR452" s="120">
        <f>IF('Copy &amp; Paste Roster Report Here'!$A449=BR$7,IF('Copy &amp; Paste Roster Report Here'!$M449="MT",1,0),0)</f>
        <v>0</v>
      </c>
      <c r="BS452" s="120">
        <f>IF('Copy &amp; Paste Roster Report Here'!$A449=BS$7,IF('Copy &amp; Paste Roster Report Here'!$M449="MT",1,0),0)</f>
        <v>0</v>
      </c>
      <c r="BT452" s="73">
        <f t="shared" si="102"/>
        <v>0</v>
      </c>
      <c r="BU452" s="121">
        <f>IF('Copy &amp; Paste Roster Report Here'!$A449=BU$7,IF('Copy &amp; Paste Roster Report Here'!$M449="fy",1,0),0)</f>
        <v>0</v>
      </c>
      <c r="BV452" s="121">
        <f>IF('Copy &amp; Paste Roster Report Here'!$A449=BV$7,IF('Copy &amp; Paste Roster Report Here'!$M449="fy",1,0),0)</f>
        <v>0</v>
      </c>
      <c r="BW452" s="121">
        <f>IF('Copy &amp; Paste Roster Report Here'!$A449=BW$7,IF('Copy &amp; Paste Roster Report Here'!$M449="fy",1,0),0)</f>
        <v>0</v>
      </c>
      <c r="BX452" s="121">
        <f>IF('Copy &amp; Paste Roster Report Here'!$A449=BX$7,IF('Copy &amp; Paste Roster Report Here'!$M449="fy",1,0),0)</f>
        <v>0</v>
      </c>
      <c r="BY452" s="121">
        <f>IF('Copy &amp; Paste Roster Report Here'!$A449=BY$7,IF('Copy &amp; Paste Roster Report Here'!$M449="fy",1,0),0)</f>
        <v>0</v>
      </c>
      <c r="BZ452" s="121">
        <f>IF('Copy &amp; Paste Roster Report Here'!$A449=BZ$7,IF('Copy &amp; Paste Roster Report Here'!$M449="fy",1,0),0)</f>
        <v>0</v>
      </c>
      <c r="CA452" s="121">
        <f>IF('Copy &amp; Paste Roster Report Here'!$A449=CA$7,IF('Copy &amp; Paste Roster Report Here'!$M449="fy",1,0),0)</f>
        <v>0</v>
      </c>
      <c r="CB452" s="121">
        <f>IF('Copy &amp; Paste Roster Report Here'!$A449=CB$7,IF('Copy &amp; Paste Roster Report Here'!$M449="fy",1,0),0)</f>
        <v>0</v>
      </c>
      <c r="CC452" s="121">
        <f>IF('Copy &amp; Paste Roster Report Here'!$A449=CC$7,IF('Copy &amp; Paste Roster Report Here'!$M449="fy",1,0),0)</f>
        <v>0</v>
      </c>
      <c r="CD452" s="121">
        <f>IF('Copy &amp; Paste Roster Report Here'!$A449=CD$7,IF('Copy &amp; Paste Roster Report Here'!$M449="fy",1,0),0)</f>
        <v>0</v>
      </c>
      <c r="CE452" s="121">
        <f>IF('Copy &amp; Paste Roster Report Here'!$A449=CE$7,IF('Copy &amp; Paste Roster Report Here'!$M449="fy",1,0),0)</f>
        <v>0</v>
      </c>
      <c r="CF452" s="73">
        <f t="shared" si="103"/>
        <v>0</v>
      </c>
      <c r="CG452" s="122">
        <f>IF('Copy &amp; Paste Roster Report Here'!$A449=CG$7,IF('Copy &amp; Paste Roster Report Here'!$M449="RH",1,0),0)</f>
        <v>0</v>
      </c>
      <c r="CH452" s="122">
        <f>IF('Copy &amp; Paste Roster Report Here'!$A449=CH$7,IF('Copy &amp; Paste Roster Report Here'!$M449="RH",1,0),0)</f>
        <v>0</v>
      </c>
      <c r="CI452" s="122">
        <f>IF('Copy &amp; Paste Roster Report Here'!$A449=CI$7,IF('Copy &amp; Paste Roster Report Here'!$M449="RH",1,0),0)</f>
        <v>0</v>
      </c>
      <c r="CJ452" s="122">
        <f>IF('Copy &amp; Paste Roster Report Here'!$A449=CJ$7,IF('Copy &amp; Paste Roster Report Here'!$M449="RH",1,0),0)</f>
        <v>0</v>
      </c>
      <c r="CK452" s="122">
        <f>IF('Copy &amp; Paste Roster Report Here'!$A449=CK$7,IF('Copy &amp; Paste Roster Report Here'!$M449="RH",1,0),0)</f>
        <v>0</v>
      </c>
      <c r="CL452" s="122">
        <f>IF('Copy &amp; Paste Roster Report Here'!$A449=CL$7,IF('Copy &amp; Paste Roster Report Here'!$M449="RH",1,0),0)</f>
        <v>0</v>
      </c>
      <c r="CM452" s="122">
        <f>IF('Copy &amp; Paste Roster Report Here'!$A449=CM$7,IF('Copy &amp; Paste Roster Report Here'!$M449="RH",1,0),0)</f>
        <v>0</v>
      </c>
      <c r="CN452" s="122">
        <f>IF('Copy &amp; Paste Roster Report Here'!$A449=CN$7,IF('Copy &amp; Paste Roster Report Here'!$M449="RH",1,0),0)</f>
        <v>0</v>
      </c>
      <c r="CO452" s="122">
        <f>IF('Copy &amp; Paste Roster Report Here'!$A449=CO$7,IF('Copy &amp; Paste Roster Report Here'!$M449="RH",1,0),0)</f>
        <v>0</v>
      </c>
      <c r="CP452" s="122">
        <f>IF('Copy &amp; Paste Roster Report Here'!$A449=CP$7,IF('Copy &amp; Paste Roster Report Here'!$M449="RH",1,0),0)</f>
        <v>0</v>
      </c>
      <c r="CQ452" s="122">
        <f>IF('Copy &amp; Paste Roster Report Here'!$A449=CQ$7,IF('Copy &amp; Paste Roster Report Here'!$M449="RH",1,0),0)</f>
        <v>0</v>
      </c>
      <c r="CR452" s="73">
        <f t="shared" si="104"/>
        <v>0</v>
      </c>
      <c r="CS452" s="123">
        <f>IF('Copy &amp; Paste Roster Report Here'!$A449=CS$7,IF('Copy &amp; Paste Roster Report Here'!$M449="QT",1,0),0)</f>
        <v>0</v>
      </c>
      <c r="CT452" s="123">
        <f>IF('Copy &amp; Paste Roster Report Here'!$A449=CT$7,IF('Copy &amp; Paste Roster Report Here'!$M449="QT",1,0),0)</f>
        <v>0</v>
      </c>
      <c r="CU452" s="123">
        <f>IF('Copy &amp; Paste Roster Report Here'!$A449=CU$7,IF('Copy &amp; Paste Roster Report Here'!$M449="QT",1,0),0)</f>
        <v>0</v>
      </c>
      <c r="CV452" s="123">
        <f>IF('Copy &amp; Paste Roster Report Here'!$A449=CV$7,IF('Copy &amp; Paste Roster Report Here'!$M449="QT",1,0),0)</f>
        <v>0</v>
      </c>
      <c r="CW452" s="123">
        <f>IF('Copy &amp; Paste Roster Report Here'!$A449=CW$7,IF('Copy &amp; Paste Roster Report Here'!$M449="QT",1,0),0)</f>
        <v>0</v>
      </c>
      <c r="CX452" s="123">
        <f>IF('Copy &amp; Paste Roster Report Here'!$A449=CX$7,IF('Copy &amp; Paste Roster Report Here'!$M449="QT",1,0),0)</f>
        <v>0</v>
      </c>
      <c r="CY452" s="123">
        <f>IF('Copy &amp; Paste Roster Report Here'!$A449=CY$7,IF('Copy &amp; Paste Roster Report Here'!$M449="QT",1,0),0)</f>
        <v>0</v>
      </c>
      <c r="CZ452" s="123">
        <f>IF('Copy &amp; Paste Roster Report Here'!$A449=CZ$7,IF('Copy &amp; Paste Roster Report Here'!$M449="QT",1,0),0)</f>
        <v>0</v>
      </c>
      <c r="DA452" s="123">
        <f>IF('Copy &amp; Paste Roster Report Here'!$A449=DA$7,IF('Copy &amp; Paste Roster Report Here'!$M449="QT",1,0),0)</f>
        <v>0</v>
      </c>
      <c r="DB452" s="123">
        <f>IF('Copy &amp; Paste Roster Report Here'!$A449=DB$7,IF('Copy &amp; Paste Roster Report Here'!$M449="QT",1,0),0)</f>
        <v>0</v>
      </c>
      <c r="DC452" s="123">
        <f>IF('Copy &amp; Paste Roster Report Here'!$A449=DC$7,IF('Copy &amp; Paste Roster Report Here'!$M449="QT",1,0),0)</f>
        <v>0</v>
      </c>
      <c r="DD452" s="73">
        <f t="shared" si="105"/>
        <v>0</v>
      </c>
      <c r="DE452" s="124">
        <f>IF('Copy &amp; Paste Roster Report Here'!$A449=DE$7,IF('Copy &amp; Paste Roster Report Here'!$M449="xxxxxxxxxxx",1,0),0)</f>
        <v>0</v>
      </c>
      <c r="DF452" s="124">
        <f>IF('Copy &amp; Paste Roster Report Here'!$A449=DF$7,IF('Copy &amp; Paste Roster Report Here'!$M449="xxxxxxxxxxx",1,0),0)</f>
        <v>0</v>
      </c>
      <c r="DG452" s="124">
        <f>IF('Copy &amp; Paste Roster Report Here'!$A449=DG$7,IF('Copy &amp; Paste Roster Report Here'!$M449="xxxxxxxxxxx",1,0),0)</f>
        <v>0</v>
      </c>
      <c r="DH452" s="124">
        <f>IF('Copy &amp; Paste Roster Report Here'!$A449=DH$7,IF('Copy &amp; Paste Roster Report Here'!$M449="xxxxxxxxxxx",1,0),0)</f>
        <v>0</v>
      </c>
      <c r="DI452" s="124">
        <f>IF('Copy &amp; Paste Roster Report Here'!$A449=DI$7,IF('Copy &amp; Paste Roster Report Here'!$M449="xxxxxxxxxxx",1,0),0)</f>
        <v>0</v>
      </c>
      <c r="DJ452" s="124">
        <f>IF('Copy &amp; Paste Roster Report Here'!$A449=DJ$7,IF('Copy &amp; Paste Roster Report Here'!$M449="xxxxxxxxxxx",1,0),0)</f>
        <v>0</v>
      </c>
      <c r="DK452" s="124">
        <f>IF('Copy &amp; Paste Roster Report Here'!$A449=DK$7,IF('Copy &amp; Paste Roster Report Here'!$M449="xxxxxxxxxxx",1,0),0)</f>
        <v>0</v>
      </c>
      <c r="DL452" s="124">
        <f>IF('Copy &amp; Paste Roster Report Here'!$A449=DL$7,IF('Copy &amp; Paste Roster Report Here'!$M449="xxxxxxxxxxx",1,0),0)</f>
        <v>0</v>
      </c>
      <c r="DM452" s="124">
        <f>IF('Copy &amp; Paste Roster Report Here'!$A449=DM$7,IF('Copy &amp; Paste Roster Report Here'!$M449="xxxxxxxxxxx",1,0),0)</f>
        <v>0</v>
      </c>
      <c r="DN452" s="124">
        <f>IF('Copy &amp; Paste Roster Report Here'!$A449=DN$7,IF('Copy &amp; Paste Roster Report Here'!$M449="xxxxxxxxxxx",1,0),0)</f>
        <v>0</v>
      </c>
      <c r="DO452" s="124">
        <f>IF('Copy &amp; Paste Roster Report Here'!$A449=DO$7,IF('Copy &amp; Paste Roster Report Here'!$M449="xxxxxxxxxxx",1,0),0)</f>
        <v>0</v>
      </c>
      <c r="DP452" s="125">
        <f t="shared" si="106"/>
        <v>0</v>
      </c>
      <c r="DQ452" s="126">
        <f t="shared" si="107"/>
        <v>0</v>
      </c>
    </row>
    <row r="453" spans="1:121" x14ac:dyDescent="0.2">
      <c r="A453" s="111">
        <f t="shared" si="93"/>
        <v>0</v>
      </c>
      <c r="B453" s="111">
        <f t="shared" si="94"/>
        <v>0</v>
      </c>
      <c r="C453" s="112">
        <f>+('Copy &amp; Paste Roster Report Here'!$P450-'Copy &amp; Paste Roster Report Here'!$O450)/30</f>
        <v>0</v>
      </c>
      <c r="D453" s="112">
        <f>+('Copy &amp; Paste Roster Report Here'!$P450-'Copy &amp; Paste Roster Report Here'!$O450)</f>
        <v>0</v>
      </c>
      <c r="E453" s="111">
        <f>'Copy &amp; Paste Roster Report Here'!N450</f>
        <v>0</v>
      </c>
      <c r="F453" s="111" t="str">
        <f t="shared" si="95"/>
        <v>N</v>
      </c>
      <c r="G453" s="111">
        <f>'Copy &amp; Paste Roster Report Here'!R450</f>
        <v>0</v>
      </c>
      <c r="H453" s="113">
        <f t="shared" si="96"/>
        <v>0</v>
      </c>
      <c r="I453" s="112">
        <f>IF(F453="N",$F$5-'Copy &amp; Paste Roster Report Here'!O450,+'Copy &amp; Paste Roster Report Here'!Q450-'Copy &amp; Paste Roster Report Here'!O450)</f>
        <v>0</v>
      </c>
      <c r="J453" s="114">
        <f t="shared" si="97"/>
        <v>0</v>
      </c>
      <c r="K453" s="114">
        <f t="shared" si="98"/>
        <v>0</v>
      </c>
      <c r="L453" s="115">
        <f>'Copy &amp; Paste Roster Report Here'!F450</f>
        <v>0</v>
      </c>
      <c r="M453" s="116">
        <f t="shared" si="99"/>
        <v>0</v>
      </c>
      <c r="N453" s="117">
        <f>IF('Copy &amp; Paste Roster Report Here'!$A450='Analytical Tests'!N$7,IF($F453="Y",+$H453*N$6,0),0)</f>
        <v>0</v>
      </c>
      <c r="O453" s="117">
        <f>IF('Copy &amp; Paste Roster Report Here'!$A450='Analytical Tests'!O$7,IF($F453="Y",+$H453*O$6,0),0)</f>
        <v>0</v>
      </c>
      <c r="P453" s="117">
        <f>IF('Copy &amp; Paste Roster Report Here'!$A450='Analytical Tests'!P$7,IF($F453="Y",+$H453*P$6,0),0)</f>
        <v>0</v>
      </c>
      <c r="Q453" s="117">
        <f>IF('Copy &amp; Paste Roster Report Here'!$A450='Analytical Tests'!Q$7,IF($F453="Y",+$H453*Q$6,0),0)</f>
        <v>0</v>
      </c>
      <c r="R453" s="117">
        <f>IF('Copy &amp; Paste Roster Report Here'!$A450='Analytical Tests'!R$7,IF($F453="Y",+$H453*R$6,0),0)</f>
        <v>0</v>
      </c>
      <c r="S453" s="117">
        <f>IF('Copy &amp; Paste Roster Report Here'!$A450='Analytical Tests'!S$7,IF($F453="Y",+$H453*S$6,0),0)</f>
        <v>0</v>
      </c>
      <c r="T453" s="117">
        <f>IF('Copy &amp; Paste Roster Report Here'!$A450='Analytical Tests'!T$7,IF($F453="Y",+$H453*T$6,0),0)</f>
        <v>0</v>
      </c>
      <c r="U453" s="117">
        <f>IF('Copy &amp; Paste Roster Report Here'!$A450='Analytical Tests'!U$7,IF($F453="Y",+$H453*U$6,0),0)</f>
        <v>0</v>
      </c>
      <c r="V453" s="117">
        <f>IF('Copy &amp; Paste Roster Report Here'!$A450='Analytical Tests'!V$7,IF($F453="Y",+$H453*V$6,0),0)</f>
        <v>0</v>
      </c>
      <c r="W453" s="117">
        <f>IF('Copy &amp; Paste Roster Report Here'!$A450='Analytical Tests'!W$7,IF($F453="Y",+$H453*W$6,0),0)</f>
        <v>0</v>
      </c>
      <c r="X453" s="117">
        <f>IF('Copy &amp; Paste Roster Report Here'!$A450='Analytical Tests'!X$7,IF($F453="Y",+$H453*X$6,0),0)</f>
        <v>0</v>
      </c>
      <c r="Y453" s="117" t="b">
        <f>IF('Copy &amp; Paste Roster Report Here'!$A450='Analytical Tests'!Y$7,IF($F453="N",IF($J453&gt;=$C453,Y$6,+($I453/$D453)*Y$6),0))</f>
        <v>0</v>
      </c>
      <c r="Z453" s="117" t="b">
        <f>IF('Copy &amp; Paste Roster Report Here'!$A450='Analytical Tests'!Z$7,IF($F453="N",IF($J453&gt;=$C453,Z$6,+($I453/$D453)*Z$6),0))</f>
        <v>0</v>
      </c>
      <c r="AA453" s="117" t="b">
        <f>IF('Copy &amp; Paste Roster Report Here'!$A450='Analytical Tests'!AA$7,IF($F453="N",IF($J453&gt;=$C453,AA$6,+($I453/$D453)*AA$6),0))</f>
        <v>0</v>
      </c>
      <c r="AB453" s="117" t="b">
        <f>IF('Copy &amp; Paste Roster Report Here'!$A450='Analytical Tests'!AB$7,IF($F453="N",IF($J453&gt;=$C453,AB$6,+($I453/$D453)*AB$6),0))</f>
        <v>0</v>
      </c>
      <c r="AC453" s="117" t="b">
        <f>IF('Copy &amp; Paste Roster Report Here'!$A450='Analytical Tests'!AC$7,IF($F453="N",IF($J453&gt;=$C453,AC$6,+($I453/$D453)*AC$6),0))</f>
        <v>0</v>
      </c>
      <c r="AD453" s="117" t="b">
        <f>IF('Copy &amp; Paste Roster Report Here'!$A450='Analytical Tests'!AD$7,IF($F453="N",IF($J453&gt;=$C453,AD$6,+($I453/$D453)*AD$6),0))</f>
        <v>0</v>
      </c>
      <c r="AE453" s="117" t="b">
        <f>IF('Copy &amp; Paste Roster Report Here'!$A450='Analytical Tests'!AE$7,IF($F453="N",IF($J453&gt;=$C453,AE$6,+($I453/$D453)*AE$6),0))</f>
        <v>0</v>
      </c>
      <c r="AF453" s="117" t="b">
        <f>IF('Copy &amp; Paste Roster Report Here'!$A450='Analytical Tests'!AF$7,IF($F453="N",IF($J453&gt;=$C453,AF$6,+($I453/$D453)*AF$6),0))</f>
        <v>0</v>
      </c>
      <c r="AG453" s="117" t="b">
        <f>IF('Copy &amp; Paste Roster Report Here'!$A450='Analytical Tests'!AG$7,IF($F453="N",IF($J453&gt;=$C453,AG$6,+($I453/$D453)*AG$6),0))</f>
        <v>0</v>
      </c>
      <c r="AH453" s="117" t="b">
        <f>IF('Copy &amp; Paste Roster Report Here'!$A450='Analytical Tests'!AH$7,IF($F453="N",IF($J453&gt;=$C453,AH$6,+($I453/$D453)*AH$6),0))</f>
        <v>0</v>
      </c>
      <c r="AI453" s="117" t="b">
        <f>IF('Copy &amp; Paste Roster Report Here'!$A450='Analytical Tests'!AI$7,IF($F453="N",IF($J453&gt;=$C453,AI$6,+($I453/$D453)*AI$6),0))</f>
        <v>0</v>
      </c>
      <c r="AJ453" s="79"/>
      <c r="AK453" s="118">
        <f>IF('Copy &amp; Paste Roster Report Here'!$A450=AK$7,IF('Copy &amp; Paste Roster Report Here'!$M450="FT",1,0),0)</f>
        <v>0</v>
      </c>
      <c r="AL453" s="118">
        <f>IF('Copy &amp; Paste Roster Report Here'!$A450=AL$7,IF('Copy &amp; Paste Roster Report Here'!$M450="FT",1,0),0)</f>
        <v>0</v>
      </c>
      <c r="AM453" s="118">
        <f>IF('Copy &amp; Paste Roster Report Here'!$A450=AM$7,IF('Copy &amp; Paste Roster Report Here'!$M450="FT",1,0),0)</f>
        <v>0</v>
      </c>
      <c r="AN453" s="118">
        <f>IF('Copy &amp; Paste Roster Report Here'!$A450=AN$7,IF('Copy &amp; Paste Roster Report Here'!$M450="FT",1,0),0)</f>
        <v>0</v>
      </c>
      <c r="AO453" s="118">
        <f>IF('Copy &amp; Paste Roster Report Here'!$A450=AO$7,IF('Copy &amp; Paste Roster Report Here'!$M450="FT",1,0),0)</f>
        <v>0</v>
      </c>
      <c r="AP453" s="118">
        <f>IF('Copy &amp; Paste Roster Report Here'!$A450=AP$7,IF('Copy &amp; Paste Roster Report Here'!$M450="FT",1,0),0)</f>
        <v>0</v>
      </c>
      <c r="AQ453" s="118">
        <f>IF('Copy &amp; Paste Roster Report Here'!$A450=AQ$7,IF('Copy &amp; Paste Roster Report Here'!$M450="FT",1,0),0)</f>
        <v>0</v>
      </c>
      <c r="AR453" s="118">
        <f>IF('Copy &amp; Paste Roster Report Here'!$A450=AR$7,IF('Copy &amp; Paste Roster Report Here'!$M450="FT",1,0),0)</f>
        <v>0</v>
      </c>
      <c r="AS453" s="118">
        <f>IF('Copy &amp; Paste Roster Report Here'!$A450=AS$7,IF('Copy &amp; Paste Roster Report Here'!$M450="FT",1,0),0)</f>
        <v>0</v>
      </c>
      <c r="AT453" s="118">
        <f>IF('Copy &amp; Paste Roster Report Here'!$A450=AT$7,IF('Copy &amp; Paste Roster Report Here'!$M450="FT",1,0),0)</f>
        <v>0</v>
      </c>
      <c r="AU453" s="118">
        <f>IF('Copy &amp; Paste Roster Report Here'!$A450=AU$7,IF('Copy &amp; Paste Roster Report Here'!$M450="FT",1,0),0)</f>
        <v>0</v>
      </c>
      <c r="AV453" s="73">
        <f t="shared" si="100"/>
        <v>0</v>
      </c>
      <c r="AW453" s="119">
        <f>IF('Copy &amp; Paste Roster Report Here'!$A450=AW$7,IF('Copy &amp; Paste Roster Report Here'!$M450="HT",1,0),0)</f>
        <v>0</v>
      </c>
      <c r="AX453" s="119">
        <f>IF('Copy &amp; Paste Roster Report Here'!$A450=AX$7,IF('Copy &amp; Paste Roster Report Here'!$M450="HT",1,0),0)</f>
        <v>0</v>
      </c>
      <c r="AY453" s="119">
        <f>IF('Copy &amp; Paste Roster Report Here'!$A450=AY$7,IF('Copy &amp; Paste Roster Report Here'!$M450="HT",1,0),0)</f>
        <v>0</v>
      </c>
      <c r="AZ453" s="119">
        <f>IF('Copy &amp; Paste Roster Report Here'!$A450=AZ$7,IF('Copy &amp; Paste Roster Report Here'!$M450="HT",1,0),0)</f>
        <v>0</v>
      </c>
      <c r="BA453" s="119">
        <f>IF('Copy &amp; Paste Roster Report Here'!$A450=BA$7,IF('Copy &amp; Paste Roster Report Here'!$M450="HT",1,0),0)</f>
        <v>0</v>
      </c>
      <c r="BB453" s="119">
        <f>IF('Copy &amp; Paste Roster Report Here'!$A450=BB$7,IF('Copy &amp; Paste Roster Report Here'!$M450="HT",1,0),0)</f>
        <v>0</v>
      </c>
      <c r="BC453" s="119">
        <f>IF('Copy &amp; Paste Roster Report Here'!$A450=BC$7,IF('Copy &amp; Paste Roster Report Here'!$M450="HT",1,0),0)</f>
        <v>0</v>
      </c>
      <c r="BD453" s="119">
        <f>IF('Copy &amp; Paste Roster Report Here'!$A450=BD$7,IF('Copy &amp; Paste Roster Report Here'!$M450="HT",1,0),0)</f>
        <v>0</v>
      </c>
      <c r="BE453" s="119">
        <f>IF('Copy &amp; Paste Roster Report Here'!$A450=BE$7,IF('Copy &amp; Paste Roster Report Here'!$M450="HT",1,0),0)</f>
        <v>0</v>
      </c>
      <c r="BF453" s="119">
        <f>IF('Copy &amp; Paste Roster Report Here'!$A450=BF$7,IF('Copy &amp; Paste Roster Report Here'!$M450="HT",1,0),0)</f>
        <v>0</v>
      </c>
      <c r="BG453" s="119">
        <f>IF('Copy &amp; Paste Roster Report Here'!$A450=BG$7,IF('Copy &amp; Paste Roster Report Here'!$M450="HT",1,0),0)</f>
        <v>0</v>
      </c>
      <c r="BH453" s="73">
        <f t="shared" si="101"/>
        <v>0</v>
      </c>
      <c r="BI453" s="120">
        <f>IF('Copy &amp; Paste Roster Report Here'!$A450=BI$7,IF('Copy &amp; Paste Roster Report Here'!$M450="MT",1,0),0)</f>
        <v>0</v>
      </c>
      <c r="BJ453" s="120">
        <f>IF('Copy &amp; Paste Roster Report Here'!$A450=BJ$7,IF('Copy &amp; Paste Roster Report Here'!$M450="MT",1,0),0)</f>
        <v>0</v>
      </c>
      <c r="BK453" s="120">
        <f>IF('Copy &amp; Paste Roster Report Here'!$A450=BK$7,IF('Copy &amp; Paste Roster Report Here'!$M450="MT",1,0),0)</f>
        <v>0</v>
      </c>
      <c r="BL453" s="120">
        <f>IF('Copy &amp; Paste Roster Report Here'!$A450=BL$7,IF('Copy &amp; Paste Roster Report Here'!$M450="MT",1,0),0)</f>
        <v>0</v>
      </c>
      <c r="BM453" s="120">
        <f>IF('Copy &amp; Paste Roster Report Here'!$A450=BM$7,IF('Copy &amp; Paste Roster Report Here'!$M450="MT",1,0),0)</f>
        <v>0</v>
      </c>
      <c r="BN453" s="120">
        <f>IF('Copy &amp; Paste Roster Report Here'!$A450=BN$7,IF('Copy &amp; Paste Roster Report Here'!$M450="MT",1,0),0)</f>
        <v>0</v>
      </c>
      <c r="BO453" s="120">
        <f>IF('Copy &amp; Paste Roster Report Here'!$A450=BO$7,IF('Copy &amp; Paste Roster Report Here'!$M450="MT",1,0),0)</f>
        <v>0</v>
      </c>
      <c r="BP453" s="120">
        <f>IF('Copy &amp; Paste Roster Report Here'!$A450=BP$7,IF('Copy &amp; Paste Roster Report Here'!$M450="MT",1,0),0)</f>
        <v>0</v>
      </c>
      <c r="BQ453" s="120">
        <f>IF('Copy &amp; Paste Roster Report Here'!$A450=BQ$7,IF('Copy &amp; Paste Roster Report Here'!$M450="MT",1,0),0)</f>
        <v>0</v>
      </c>
      <c r="BR453" s="120">
        <f>IF('Copy &amp; Paste Roster Report Here'!$A450=BR$7,IF('Copy &amp; Paste Roster Report Here'!$M450="MT",1,0),0)</f>
        <v>0</v>
      </c>
      <c r="BS453" s="120">
        <f>IF('Copy &amp; Paste Roster Report Here'!$A450=BS$7,IF('Copy &amp; Paste Roster Report Here'!$M450="MT",1,0),0)</f>
        <v>0</v>
      </c>
      <c r="BT453" s="73">
        <f t="shared" si="102"/>
        <v>0</v>
      </c>
      <c r="BU453" s="121">
        <f>IF('Copy &amp; Paste Roster Report Here'!$A450=BU$7,IF('Copy &amp; Paste Roster Report Here'!$M450="fy",1,0),0)</f>
        <v>0</v>
      </c>
      <c r="BV453" s="121">
        <f>IF('Copy &amp; Paste Roster Report Here'!$A450=BV$7,IF('Copy &amp; Paste Roster Report Here'!$M450="fy",1,0),0)</f>
        <v>0</v>
      </c>
      <c r="BW453" s="121">
        <f>IF('Copy &amp; Paste Roster Report Here'!$A450=BW$7,IF('Copy &amp; Paste Roster Report Here'!$M450="fy",1,0),0)</f>
        <v>0</v>
      </c>
      <c r="BX453" s="121">
        <f>IF('Copy &amp; Paste Roster Report Here'!$A450=BX$7,IF('Copy &amp; Paste Roster Report Here'!$M450="fy",1,0),0)</f>
        <v>0</v>
      </c>
      <c r="BY453" s="121">
        <f>IF('Copy &amp; Paste Roster Report Here'!$A450=BY$7,IF('Copy &amp; Paste Roster Report Here'!$M450="fy",1,0),0)</f>
        <v>0</v>
      </c>
      <c r="BZ453" s="121">
        <f>IF('Copy &amp; Paste Roster Report Here'!$A450=BZ$7,IF('Copy &amp; Paste Roster Report Here'!$M450="fy",1,0),0)</f>
        <v>0</v>
      </c>
      <c r="CA453" s="121">
        <f>IF('Copy &amp; Paste Roster Report Here'!$A450=CA$7,IF('Copy &amp; Paste Roster Report Here'!$M450="fy",1,0),0)</f>
        <v>0</v>
      </c>
      <c r="CB453" s="121">
        <f>IF('Copy &amp; Paste Roster Report Here'!$A450=CB$7,IF('Copy &amp; Paste Roster Report Here'!$M450="fy",1,0),0)</f>
        <v>0</v>
      </c>
      <c r="CC453" s="121">
        <f>IF('Copy &amp; Paste Roster Report Here'!$A450=CC$7,IF('Copy &amp; Paste Roster Report Here'!$M450="fy",1,0),0)</f>
        <v>0</v>
      </c>
      <c r="CD453" s="121">
        <f>IF('Copy &amp; Paste Roster Report Here'!$A450=CD$7,IF('Copy &amp; Paste Roster Report Here'!$M450="fy",1,0),0)</f>
        <v>0</v>
      </c>
      <c r="CE453" s="121">
        <f>IF('Copy &amp; Paste Roster Report Here'!$A450=CE$7,IF('Copy &amp; Paste Roster Report Here'!$M450="fy",1,0),0)</f>
        <v>0</v>
      </c>
      <c r="CF453" s="73">
        <f t="shared" si="103"/>
        <v>0</v>
      </c>
      <c r="CG453" s="122">
        <f>IF('Copy &amp; Paste Roster Report Here'!$A450=CG$7,IF('Copy &amp; Paste Roster Report Here'!$M450="RH",1,0),0)</f>
        <v>0</v>
      </c>
      <c r="CH453" s="122">
        <f>IF('Copy &amp; Paste Roster Report Here'!$A450=CH$7,IF('Copy &amp; Paste Roster Report Here'!$M450="RH",1,0),0)</f>
        <v>0</v>
      </c>
      <c r="CI453" s="122">
        <f>IF('Copy &amp; Paste Roster Report Here'!$A450=CI$7,IF('Copy &amp; Paste Roster Report Here'!$M450="RH",1,0),0)</f>
        <v>0</v>
      </c>
      <c r="CJ453" s="122">
        <f>IF('Copy &amp; Paste Roster Report Here'!$A450=CJ$7,IF('Copy &amp; Paste Roster Report Here'!$M450="RH",1,0),0)</f>
        <v>0</v>
      </c>
      <c r="CK453" s="122">
        <f>IF('Copy &amp; Paste Roster Report Here'!$A450=CK$7,IF('Copy &amp; Paste Roster Report Here'!$M450="RH",1,0),0)</f>
        <v>0</v>
      </c>
      <c r="CL453" s="122">
        <f>IF('Copy &amp; Paste Roster Report Here'!$A450=CL$7,IF('Copy &amp; Paste Roster Report Here'!$M450="RH",1,0),0)</f>
        <v>0</v>
      </c>
      <c r="CM453" s="122">
        <f>IF('Copy &amp; Paste Roster Report Here'!$A450=CM$7,IF('Copy &amp; Paste Roster Report Here'!$M450="RH",1,0),0)</f>
        <v>0</v>
      </c>
      <c r="CN453" s="122">
        <f>IF('Copy &amp; Paste Roster Report Here'!$A450=CN$7,IF('Copy &amp; Paste Roster Report Here'!$M450="RH",1,0),0)</f>
        <v>0</v>
      </c>
      <c r="CO453" s="122">
        <f>IF('Copy &amp; Paste Roster Report Here'!$A450=CO$7,IF('Copy &amp; Paste Roster Report Here'!$M450="RH",1,0),0)</f>
        <v>0</v>
      </c>
      <c r="CP453" s="122">
        <f>IF('Copy &amp; Paste Roster Report Here'!$A450=CP$7,IF('Copy &amp; Paste Roster Report Here'!$M450="RH",1,0),0)</f>
        <v>0</v>
      </c>
      <c r="CQ453" s="122">
        <f>IF('Copy &amp; Paste Roster Report Here'!$A450=CQ$7,IF('Copy &amp; Paste Roster Report Here'!$M450="RH",1,0),0)</f>
        <v>0</v>
      </c>
      <c r="CR453" s="73">
        <f t="shared" si="104"/>
        <v>0</v>
      </c>
      <c r="CS453" s="123">
        <f>IF('Copy &amp; Paste Roster Report Here'!$A450=CS$7,IF('Copy &amp; Paste Roster Report Here'!$M450="QT",1,0),0)</f>
        <v>0</v>
      </c>
      <c r="CT453" s="123">
        <f>IF('Copy &amp; Paste Roster Report Here'!$A450=CT$7,IF('Copy &amp; Paste Roster Report Here'!$M450="QT",1,0),0)</f>
        <v>0</v>
      </c>
      <c r="CU453" s="123">
        <f>IF('Copy &amp; Paste Roster Report Here'!$A450=CU$7,IF('Copy &amp; Paste Roster Report Here'!$M450="QT",1,0),0)</f>
        <v>0</v>
      </c>
      <c r="CV453" s="123">
        <f>IF('Copy &amp; Paste Roster Report Here'!$A450=CV$7,IF('Copy &amp; Paste Roster Report Here'!$M450="QT",1,0),0)</f>
        <v>0</v>
      </c>
      <c r="CW453" s="123">
        <f>IF('Copy &amp; Paste Roster Report Here'!$A450=CW$7,IF('Copy &amp; Paste Roster Report Here'!$M450="QT",1,0),0)</f>
        <v>0</v>
      </c>
      <c r="CX453" s="123">
        <f>IF('Copy &amp; Paste Roster Report Here'!$A450=CX$7,IF('Copy &amp; Paste Roster Report Here'!$M450="QT",1,0),0)</f>
        <v>0</v>
      </c>
      <c r="CY453" s="123">
        <f>IF('Copy &amp; Paste Roster Report Here'!$A450=CY$7,IF('Copy &amp; Paste Roster Report Here'!$M450="QT",1,0),0)</f>
        <v>0</v>
      </c>
      <c r="CZ453" s="123">
        <f>IF('Copy &amp; Paste Roster Report Here'!$A450=CZ$7,IF('Copy &amp; Paste Roster Report Here'!$M450="QT",1,0),0)</f>
        <v>0</v>
      </c>
      <c r="DA453" s="123">
        <f>IF('Copy &amp; Paste Roster Report Here'!$A450=DA$7,IF('Copy &amp; Paste Roster Report Here'!$M450="QT",1,0),0)</f>
        <v>0</v>
      </c>
      <c r="DB453" s="123">
        <f>IF('Copy &amp; Paste Roster Report Here'!$A450=DB$7,IF('Copy &amp; Paste Roster Report Here'!$M450="QT",1,0),0)</f>
        <v>0</v>
      </c>
      <c r="DC453" s="123">
        <f>IF('Copy &amp; Paste Roster Report Here'!$A450=DC$7,IF('Copy &amp; Paste Roster Report Here'!$M450="QT",1,0),0)</f>
        <v>0</v>
      </c>
      <c r="DD453" s="73">
        <f t="shared" si="105"/>
        <v>0</v>
      </c>
      <c r="DE453" s="124">
        <f>IF('Copy &amp; Paste Roster Report Here'!$A450=DE$7,IF('Copy &amp; Paste Roster Report Here'!$M450="xxxxxxxxxxx",1,0),0)</f>
        <v>0</v>
      </c>
      <c r="DF453" s="124">
        <f>IF('Copy &amp; Paste Roster Report Here'!$A450=DF$7,IF('Copy &amp; Paste Roster Report Here'!$M450="xxxxxxxxxxx",1,0),0)</f>
        <v>0</v>
      </c>
      <c r="DG453" s="124">
        <f>IF('Copy &amp; Paste Roster Report Here'!$A450=DG$7,IF('Copy &amp; Paste Roster Report Here'!$M450="xxxxxxxxxxx",1,0),0)</f>
        <v>0</v>
      </c>
      <c r="DH453" s="124">
        <f>IF('Copy &amp; Paste Roster Report Here'!$A450=DH$7,IF('Copy &amp; Paste Roster Report Here'!$M450="xxxxxxxxxxx",1,0),0)</f>
        <v>0</v>
      </c>
      <c r="DI453" s="124">
        <f>IF('Copy &amp; Paste Roster Report Here'!$A450=DI$7,IF('Copy &amp; Paste Roster Report Here'!$M450="xxxxxxxxxxx",1,0),0)</f>
        <v>0</v>
      </c>
      <c r="DJ453" s="124">
        <f>IF('Copy &amp; Paste Roster Report Here'!$A450=DJ$7,IF('Copy &amp; Paste Roster Report Here'!$M450="xxxxxxxxxxx",1,0),0)</f>
        <v>0</v>
      </c>
      <c r="DK453" s="124">
        <f>IF('Copy &amp; Paste Roster Report Here'!$A450=DK$7,IF('Copy &amp; Paste Roster Report Here'!$M450="xxxxxxxxxxx",1,0),0)</f>
        <v>0</v>
      </c>
      <c r="DL453" s="124">
        <f>IF('Copy &amp; Paste Roster Report Here'!$A450=DL$7,IF('Copy &amp; Paste Roster Report Here'!$M450="xxxxxxxxxxx",1,0),0)</f>
        <v>0</v>
      </c>
      <c r="DM453" s="124">
        <f>IF('Copy &amp; Paste Roster Report Here'!$A450=DM$7,IF('Copy &amp; Paste Roster Report Here'!$M450="xxxxxxxxxxx",1,0),0)</f>
        <v>0</v>
      </c>
      <c r="DN453" s="124">
        <f>IF('Copy &amp; Paste Roster Report Here'!$A450=DN$7,IF('Copy &amp; Paste Roster Report Here'!$M450="xxxxxxxxxxx",1,0),0)</f>
        <v>0</v>
      </c>
      <c r="DO453" s="124">
        <f>IF('Copy &amp; Paste Roster Report Here'!$A450=DO$7,IF('Copy &amp; Paste Roster Report Here'!$M450="xxxxxxxxxxx",1,0),0)</f>
        <v>0</v>
      </c>
      <c r="DP453" s="125">
        <f t="shared" si="106"/>
        <v>0</v>
      </c>
      <c r="DQ453" s="126">
        <f t="shared" si="107"/>
        <v>0</v>
      </c>
    </row>
    <row r="454" spans="1:121" x14ac:dyDescent="0.2">
      <c r="A454" s="111">
        <f t="shared" si="93"/>
        <v>0</v>
      </c>
      <c r="B454" s="111">
        <f t="shared" si="94"/>
        <v>0</v>
      </c>
      <c r="C454" s="112">
        <f>+('Copy &amp; Paste Roster Report Here'!$P451-'Copy &amp; Paste Roster Report Here'!$O451)/30</f>
        <v>0</v>
      </c>
      <c r="D454" s="112">
        <f>+('Copy &amp; Paste Roster Report Here'!$P451-'Copy &amp; Paste Roster Report Here'!$O451)</f>
        <v>0</v>
      </c>
      <c r="E454" s="111">
        <f>'Copy &amp; Paste Roster Report Here'!N451</f>
        <v>0</v>
      </c>
      <c r="F454" s="111" t="str">
        <f t="shared" si="95"/>
        <v>N</v>
      </c>
      <c r="G454" s="111">
        <f>'Copy &amp; Paste Roster Report Here'!R451</f>
        <v>0</v>
      </c>
      <c r="H454" s="113">
        <f t="shared" si="96"/>
        <v>0</v>
      </c>
      <c r="I454" s="112">
        <f>IF(F454="N",$F$5-'Copy &amp; Paste Roster Report Here'!O451,+'Copy &amp; Paste Roster Report Here'!Q451-'Copy &amp; Paste Roster Report Here'!O451)</f>
        <v>0</v>
      </c>
      <c r="J454" s="114">
        <f t="shared" si="97"/>
        <v>0</v>
      </c>
      <c r="K454" s="114">
        <f t="shared" si="98"/>
        <v>0</v>
      </c>
      <c r="L454" s="115">
        <f>'Copy &amp; Paste Roster Report Here'!F451</f>
        <v>0</v>
      </c>
      <c r="M454" s="116">
        <f t="shared" si="99"/>
        <v>0</v>
      </c>
      <c r="N454" s="117">
        <f>IF('Copy &amp; Paste Roster Report Here'!$A451='Analytical Tests'!N$7,IF($F454="Y",+$H454*N$6,0),0)</f>
        <v>0</v>
      </c>
      <c r="O454" s="117">
        <f>IF('Copy &amp; Paste Roster Report Here'!$A451='Analytical Tests'!O$7,IF($F454="Y",+$H454*O$6,0),0)</f>
        <v>0</v>
      </c>
      <c r="P454" s="117">
        <f>IF('Copy &amp; Paste Roster Report Here'!$A451='Analytical Tests'!P$7,IF($F454="Y",+$H454*P$6,0),0)</f>
        <v>0</v>
      </c>
      <c r="Q454" s="117">
        <f>IF('Copy &amp; Paste Roster Report Here'!$A451='Analytical Tests'!Q$7,IF($F454="Y",+$H454*Q$6,0),0)</f>
        <v>0</v>
      </c>
      <c r="R454" s="117">
        <f>IF('Copy &amp; Paste Roster Report Here'!$A451='Analytical Tests'!R$7,IF($F454="Y",+$H454*R$6,0),0)</f>
        <v>0</v>
      </c>
      <c r="S454" s="117">
        <f>IF('Copy &amp; Paste Roster Report Here'!$A451='Analytical Tests'!S$7,IF($F454="Y",+$H454*S$6,0),0)</f>
        <v>0</v>
      </c>
      <c r="T454" s="117">
        <f>IF('Copy &amp; Paste Roster Report Here'!$A451='Analytical Tests'!T$7,IF($F454="Y",+$H454*T$6,0),0)</f>
        <v>0</v>
      </c>
      <c r="U454" s="117">
        <f>IF('Copy &amp; Paste Roster Report Here'!$A451='Analytical Tests'!U$7,IF($F454="Y",+$H454*U$6,0),0)</f>
        <v>0</v>
      </c>
      <c r="V454" s="117">
        <f>IF('Copy &amp; Paste Roster Report Here'!$A451='Analytical Tests'!V$7,IF($F454="Y",+$H454*V$6,0),0)</f>
        <v>0</v>
      </c>
      <c r="W454" s="117">
        <f>IF('Copy &amp; Paste Roster Report Here'!$A451='Analytical Tests'!W$7,IF($F454="Y",+$H454*W$6,0),0)</f>
        <v>0</v>
      </c>
      <c r="X454" s="117">
        <f>IF('Copy &amp; Paste Roster Report Here'!$A451='Analytical Tests'!X$7,IF($F454="Y",+$H454*X$6,0),0)</f>
        <v>0</v>
      </c>
      <c r="Y454" s="117" t="b">
        <f>IF('Copy &amp; Paste Roster Report Here'!$A451='Analytical Tests'!Y$7,IF($F454="N",IF($J454&gt;=$C454,Y$6,+($I454/$D454)*Y$6),0))</f>
        <v>0</v>
      </c>
      <c r="Z454" s="117" t="b">
        <f>IF('Copy &amp; Paste Roster Report Here'!$A451='Analytical Tests'!Z$7,IF($F454="N",IF($J454&gt;=$C454,Z$6,+($I454/$D454)*Z$6),0))</f>
        <v>0</v>
      </c>
      <c r="AA454" s="117" t="b">
        <f>IF('Copy &amp; Paste Roster Report Here'!$A451='Analytical Tests'!AA$7,IF($F454="N",IF($J454&gt;=$C454,AA$6,+($I454/$D454)*AA$6),0))</f>
        <v>0</v>
      </c>
      <c r="AB454" s="117" t="b">
        <f>IF('Copy &amp; Paste Roster Report Here'!$A451='Analytical Tests'!AB$7,IF($F454="N",IF($J454&gt;=$C454,AB$6,+($I454/$D454)*AB$6),0))</f>
        <v>0</v>
      </c>
      <c r="AC454" s="117" t="b">
        <f>IF('Copy &amp; Paste Roster Report Here'!$A451='Analytical Tests'!AC$7,IF($F454="N",IF($J454&gt;=$C454,AC$6,+($I454/$D454)*AC$6),0))</f>
        <v>0</v>
      </c>
      <c r="AD454" s="117" t="b">
        <f>IF('Copy &amp; Paste Roster Report Here'!$A451='Analytical Tests'!AD$7,IF($F454="N",IF($J454&gt;=$C454,AD$6,+($I454/$D454)*AD$6),0))</f>
        <v>0</v>
      </c>
      <c r="AE454" s="117" t="b">
        <f>IF('Copy &amp; Paste Roster Report Here'!$A451='Analytical Tests'!AE$7,IF($F454="N",IF($J454&gt;=$C454,AE$6,+($I454/$D454)*AE$6),0))</f>
        <v>0</v>
      </c>
      <c r="AF454" s="117" t="b">
        <f>IF('Copy &amp; Paste Roster Report Here'!$A451='Analytical Tests'!AF$7,IF($F454="N",IF($J454&gt;=$C454,AF$6,+($I454/$D454)*AF$6),0))</f>
        <v>0</v>
      </c>
      <c r="AG454" s="117" t="b">
        <f>IF('Copy &amp; Paste Roster Report Here'!$A451='Analytical Tests'!AG$7,IF($F454="N",IF($J454&gt;=$C454,AG$6,+($I454/$D454)*AG$6),0))</f>
        <v>0</v>
      </c>
      <c r="AH454" s="117" t="b">
        <f>IF('Copy &amp; Paste Roster Report Here'!$A451='Analytical Tests'!AH$7,IF($F454="N",IF($J454&gt;=$C454,AH$6,+($I454/$D454)*AH$6),0))</f>
        <v>0</v>
      </c>
      <c r="AI454" s="117" t="b">
        <f>IF('Copy &amp; Paste Roster Report Here'!$A451='Analytical Tests'!AI$7,IF($F454="N",IF($J454&gt;=$C454,AI$6,+($I454/$D454)*AI$6),0))</f>
        <v>0</v>
      </c>
      <c r="AJ454" s="79"/>
      <c r="AK454" s="118">
        <f>IF('Copy &amp; Paste Roster Report Here'!$A451=AK$7,IF('Copy &amp; Paste Roster Report Here'!$M451="FT",1,0),0)</f>
        <v>0</v>
      </c>
      <c r="AL454" s="118">
        <f>IF('Copy &amp; Paste Roster Report Here'!$A451=AL$7,IF('Copy &amp; Paste Roster Report Here'!$M451="FT",1,0),0)</f>
        <v>0</v>
      </c>
      <c r="AM454" s="118">
        <f>IF('Copy &amp; Paste Roster Report Here'!$A451=AM$7,IF('Copy &amp; Paste Roster Report Here'!$M451="FT",1,0),0)</f>
        <v>0</v>
      </c>
      <c r="AN454" s="118">
        <f>IF('Copy &amp; Paste Roster Report Here'!$A451=AN$7,IF('Copy &amp; Paste Roster Report Here'!$M451="FT",1,0),0)</f>
        <v>0</v>
      </c>
      <c r="AO454" s="118">
        <f>IF('Copy &amp; Paste Roster Report Here'!$A451=AO$7,IF('Copy &amp; Paste Roster Report Here'!$M451="FT",1,0),0)</f>
        <v>0</v>
      </c>
      <c r="AP454" s="118">
        <f>IF('Copy &amp; Paste Roster Report Here'!$A451=AP$7,IF('Copy &amp; Paste Roster Report Here'!$M451="FT",1,0),0)</f>
        <v>0</v>
      </c>
      <c r="AQ454" s="118">
        <f>IF('Copy &amp; Paste Roster Report Here'!$A451=AQ$7,IF('Copy &amp; Paste Roster Report Here'!$M451="FT",1,0),0)</f>
        <v>0</v>
      </c>
      <c r="AR454" s="118">
        <f>IF('Copy &amp; Paste Roster Report Here'!$A451=AR$7,IF('Copy &amp; Paste Roster Report Here'!$M451="FT",1,0),0)</f>
        <v>0</v>
      </c>
      <c r="AS454" s="118">
        <f>IF('Copy &amp; Paste Roster Report Here'!$A451=AS$7,IF('Copy &amp; Paste Roster Report Here'!$M451="FT",1,0),0)</f>
        <v>0</v>
      </c>
      <c r="AT454" s="118">
        <f>IF('Copy &amp; Paste Roster Report Here'!$A451=AT$7,IF('Copy &amp; Paste Roster Report Here'!$M451="FT",1,0),0)</f>
        <v>0</v>
      </c>
      <c r="AU454" s="118">
        <f>IF('Copy &amp; Paste Roster Report Here'!$A451=AU$7,IF('Copy &amp; Paste Roster Report Here'!$M451="FT",1,0),0)</f>
        <v>0</v>
      </c>
      <c r="AV454" s="73">
        <f t="shared" si="100"/>
        <v>0</v>
      </c>
      <c r="AW454" s="119">
        <f>IF('Copy &amp; Paste Roster Report Here'!$A451=AW$7,IF('Copy &amp; Paste Roster Report Here'!$M451="HT",1,0),0)</f>
        <v>0</v>
      </c>
      <c r="AX454" s="119">
        <f>IF('Copy &amp; Paste Roster Report Here'!$A451=AX$7,IF('Copy &amp; Paste Roster Report Here'!$M451="HT",1,0),0)</f>
        <v>0</v>
      </c>
      <c r="AY454" s="119">
        <f>IF('Copy &amp; Paste Roster Report Here'!$A451=AY$7,IF('Copy &amp; Paste Roster Report Here'!$M451="HT",1,0),0)</f>
        <v>0</v>
      </c>
      <c r="AZ454" s="119">
        <f>IF('Copy &amp; Paste Roster Report Here'!$A451=AZ$7,IF('Copy &amp; Paste Roster Report Here'!$M451="HT",1,0),0)</f>
        <v>0</v>
      </c>
      <c r="BA454" s="119">
        <f>IF('Copy &amp; Paste Roster Report Here'!$A451=BA$7,IF('Copy &amp; Paste Roster Report Here'!$M451="HT",1,0),0)</f>
        <v>0</v>
      </c>
      <c r="BB454" s="119">
        <f>IF('Copy &amp; Paste Roster Report Here'!$A451=BB$7,IF('Copy &amp; Paste Roster Report Here'!$M451="HT",1,0),0)</f>
        <v>0</v>
      </c>
      <c r="BC454" s="119">
        <f>IF('Copy &amp; Paste Roster Report Here'!$A451=BC$7,IF('Copy &amp; Paste Roster Report Here'!$M451="HT",1,0),0)</f>
        <v>0</v>
      </c>
      <c r="BD454" s="119">
        <f>IF('Copy &amp; Paste Roster Report Here'!$A451=BD$7,IF('Copy &amp; Paste Roster Report Here'!$M451="HT",1,0),0)</f>
        <v>0</v>
      </c>
      <c r="BE454" s="119">
        <f>IF('Copy &amp; Paste Roster Report Here'!$A451=BE$7,IF('Copy &amp; Paste Roster Report Here'!$M451="HT",1,0),0)</f>
        <v>0</v>
      </c>
      <c r="BF454" s="119">
        <f>IF('Copy &amp; Paste Roster Report Here'!$A451=BF$7,IF('Copy &amp; Paste Roster Report Here'!$M451="HT",1,0),0)</f>
        <v>0</v>
      </c>
      <c r="BG454" s="119">
        <f>IF('Copy &amp; Paste Roster Report Here'!$A451=BG$7,IF('Copy &amp; Paste Roster Report Here'!$M451="HT",1,0),0)</f>
        <v>0</v>
      </c>
      <c r="BH454" s="73">
        <f t="shared" si="101"/>
        <v>0</v>
      </c>
      <c r="BI454" s="120">
        <f>IF('Copy &amp; Paste Roster Report Here'!$A451=BI$7,IF('Copy &amp; Paste Roster Report Here'!$M451="MT",1,0),0)</f>
        <v>0</v>
      </c>
      <c r="BJ454" s="120">
        <f>IF('Copy &amp; Paste Roster Report Here'!$A451=BJ$7,IF('Copy &amp; Paste Roster Report Here'!$M451="MT",1,0),0)</f>
        <v>0</v>
      </c>
      <c r="BK454" s="120">
        <f>IF('Copy &amp; Paste Roster Report Here'!$A451=BK$7,IF('Copy &amp; Paste Roster Report Here'!$M451="MT",1,0),0)</f>
        <v>0</v>
      </c>
      <c r="BL454" s="120">
        <f>IF('Copy &amp; Paste Roster Report Here'!$A451=BL$7,IF('Copy &amp; Paste Roster Report Here'!$M451="MT",1,0),0)</f>
        <v>0</v>
      </c>
      <c r="BM454" s="120">
        <f>IF('Copy &amp; Paste Roster Report Here'!$A451=BM$7,IF('Copy &amp; Paste Roster Report Here'!$M451="MT",1,0),0)</f>
        <v>0</v>
      </c>
      <c r="BN454" s="120">
        <f>IF('Copy &amp; Paste Roster Report Here'!$A451=BN$7,IF('Copy &amp; Paste Roster Report Here'!$M451="MT",1,0),0)</f>
        <v>0</v>
      </c>
      <c r="BO454" s="120">
        <f>IF('Copy &amp; Paste Roster Report Here'!$A451=BO$7,IF('Copy &amp; Paste Roster Report Here'!$M451="MT",1,0),0)</f>
        <v>0</v>
      </c>
      <c r="BP454" s="120">
        <f>IF('Copy &amp; Paste Roster Report Here'!$A451=BP$7,IF('Copy &amp; Paste Roster Report Here'!$M451="MT",1,0),0)</f>
        <v>0</v>
      </c>
      <c r="BQ454" s="120">
        <f>IF('Copy &amp; Paste Roster Report Here'!$A451=BQ$7,IF('Copy &amp; Paste Roster Report Here'!$M451="MT",1,0),0)</f>
        <v>0</v>
      </c>
      <c r="BR454" s="120">
        <f>IF('Copy &amp; Paste Roster Report Here'!$A451=BR$7,IF('Copy &amp; Paste Roster Report Here'!$M451="MT",1,0),0)</f>
        <v>0</v>
      </c>
      <c r="BS454" s="120">
        <f>IF('Copy &amp; Paste Roster Report Here'!$A451=BS$7,IF('Copy &amp; Paste Roster Report Here'!$M451="MT",1,0),0)</f>
        <v>0</v>
      </c>
      <c r="BT454" s="73">
        <f t="shared" si="102"/>
        <v>0</v>
      </c>
      <c r="BU454" s="121">
        <f>IF('Copy &amp; Paste Roster Report Here'!$A451=BU$7,IF('Copy &amp; Paste Roster Report Here'!$M451="fy",1,0),0)</f>
        <v>0</v>
      </c>
      <c r="BV454" s="121">
        <f>IF('Copy &amp; Paste Roster Report Here'!$A451=BV$7,IF('Copy &amp; Paste Roster Report Here'!$M451="fy",1,0),0)</f>
        <v>0</v>
      </c>
      <c r="BW454" s="121">
        <f>IF('Copy &amp; Paste Roster Report Here'!$A451=BW$7,IF('Copy &amp; Paste Roster Report Here'!$M451="fy",1,0),0)</f>
        <v>0</v>
      </c>
      <c r="BX454" s="121">
        <f>IF('Copy &amp; Paste Roster Report Here'!$A451=BX$7,IF('Copy &amp; Paste Roster Report Here'!$M451="fy",1,0),0)</f>
        <v>0</v>
      </c>
      <c r="BY454" s="121">
        <f>IF('Copy &amp; Paste Roster Report Here'!$A451=BY$7,IF('Copy &amp; Paste Roster Report Here'!$M451="fy",1,0),0)</f>
        <v>0</v>
      </c>
      <c r="BZ454" s="121">
        <f>IF('Copy &amp; Paste Roster Report Here'!$A451=BZ$7,IF('Copy &amp; Paste Roster Report Here'!$M451="fy",1,0),0)</f>
        <v>0</v>
      </c>
      <c r="CA454" s="121">
        <f>IF('Copy &amp; Paste Roster Report Here'!$A451=CA$7,IF('Copy &amp; Paste Roster Report Here'!$M451="fy",1,0),0)</f>
        <v>0</v>
      </c>
      <c r="CB454" s="121">
        <f>IF('Copy &amp; Paste Roster Report Here'!$A451=CB$7,IF('Copy &amp; Paste Roster Report Here'!$M451="fy",1,0),0)</f>
        <v>0</v>
      </c>
      <c r="CC454" s="121">
        <f>IF('Copy &amp; Paste Roster Report Here'!$A451=CC$7,IF('Copy &amp; Paste Roster Report Here'!$M451="fy",1,0),0)</f>
        <v>0</v>
      </c>
      <c r="CD454" s="121">
        <f>IF('Copy &amp; Paste Roster Report Here'!$A451=CD$7,IF('Copy &amp; Paste Roster Report Here'!$M451="fy",1,0),0)</f>
        <v>0</v>
      </c>
      <c r="CE454" s="121">
        <f>IF('Copy &amp; Paste Roster Report Here'!$A451=CE$7,IF('Copy &amp; Paste Roster Report Here'!$M451="fy",1,0),0)</f>
        <v>0</v>
      </c>
      <c r="CF454" s="73">
        <f t="shared" si="103"/>
        <v>0</v>
      </c>
      <c r="CG454" s="122">
        <f>IF('Copy &amp; Paste Roster Report Here'!$A451=CG$7,IF('Copy &amp; Paste Roster Report Here'!$M451="RH",1,0),0)</f>
        <v>0</v>
      </c>
      <c r="CH454" s="122">
        <f>IF('Copy &amp; Paste Roster Report Here'!$A451=CH$7,IF('Copy &amp; Paste Roster Report Here'!$M451="RH",1,0),0)</f>
        <v>0</v>
      </c>
      <c r="CI454" s="122">
        <f>IF('Copy &amp; Paste Roster Report Here'!$A451=CI$7,IF('Copy &amp; Paste Roster Report Here'!$M451="RH",1,0),0)</f>
        <v>0</v>
      </c>
      <c r="CJ454" s="122">
        <f>IF('Copy &amp; Paste Roster Report Here'!$A451=CJ$7,IF('Copy &amp; Paste Roster Report Here'!$M451="RH",1,0),0)</f>
        <v>0</v>
      </c>
      <c r="CK454" s="122">
        <f>IF('Copy &amp; Paste Roster Report Here'!$A451=CK$7,IF('Copy &amp; Paste Roster Report Here'!$M451="RH",1,0),0)</f>
        <v>0</v>
      </c>
      <c r="CL454" s="122">
        <f>IF('Copy &amp; Paste Roster Report Here'!$A451=CL$7,IF('Copy &amp; Paste Roster Report Here'!$M451="RH",1,0),0)</f>
        <v>0</v>
      </c>
      <c r="CM454" s="122">
        <f>IF('Copy &amp; Paste Roster Report Here'!$A451=CM$7,IF('Copy &amp; Paste Roster Report Here'!$M451="RH",1,0),0)</f>
        <v>0</v>
      </c>
      <c r="CN454" s="122">
        <f>IF('Copy &amp; Paste Roster Report Here'!$A451=CN$7,IF('Copy &amp; Paste Roster Report Here'!$M451="RH",1,0),0)</f>
        <v>0</v>
      </c>
      <c r="CO454" s="122">
        <f>IF('Copy &amp; Paste Roster Report Here'!$A451=CO$7,IF('Copy &amp; Paste Roster Report Here'!$M451="RH",1,0),0)</f>
        <v>0</v>
      </c>
      <c r="CP454" s="122">
        <f>IF('Copy &amp; Paste Roster Report Here'!$A451=CP$7,IF('Copy &amp; Paste Roster Report Here'!$M451="RH",1,0),0)</f>
        <v>0</v>
      </c>
      <c r="CQ454" s="122">
        <f>IF('Copy &amp; Paste Roster Report Here'!$A451=CQ$7,IF('Copy &amp; Paste Roster Report Here'!$M451="RH",1,0),0)</f>
        <v>0</v>
      </c>
      <c r="CR454" s="73">
        <f t="shared" si="104"/>
        <v>0</v>
      </c>
      <c r="CS454" s="123">
        <f>IF('Copy &amp; Paste Roster Report Here'!$A451=CS$7,IF('Copy &amp; Paste Roster Report Here'!$M451="QT",1,0),0)</f>
        <v>0</v>
      </c>
      <c r="CT454" s="123">
        <f>IF('Copy &amp; Paste Roster Report Here'!$A451=CT$7,IF('Copy &amp; Paste Roster Report Here'!$M451="QT",1,0),0)</f>
        <v>0</v>
      </c>
      <c r="CU454" s="123">
        <f>IF('Copy &amp; Paste Roster Report Here'!$A451=CU$7,IF('Copy &amp; Paste Roster Report Here'!$M451="QT",1,0),0)</f>
        <v>0</v>
      </c>
      <c r="CV454" s="123">
        <f>IF('Copy &amp; Paste Roster Report Here'!$A451=CV$7,IF('Copy &amp; Paste Roster Report Here'!$M451="QT",1,0),0)</f>
        <v>0</v>
      </c>
      <c r="CW454" s="123">
        <f>IF('Copy &amp; Paste Roster Report Here'!$A451=CW$7,IF('Copy &amp; Paste Roster Report Here'!$M451="QT",1,0),0)</f>
        <v>0</v>
      </c>
      <c r="CX454" s="123">
        <f>IF('Copy &amp; Paste Roster Report Here'!$A451=CX$7,IF('Copy &amp; Paste Roster Report Here'!$M451="QT",1,0),0)</f>
        <v>0</v>
      </c>
      <c r="CY454" s="123">
        <f>IF('Copy &amp; Paste Roster Report Here'!$A451=CY$7,IF('Copy &amp; Paste Roster Report Here'!$M451="QT",1,0),0)</f>
        <v>0</v>
      </c>
      <c r="CZ454" s="123">
        <f>IF('Copy &amp; Paste Roster Report Here'!$A451=CZ$7,IF('Copy &amp; Paste Roster Report Here'!$M451="QT",1,0),0)</f>
        <v>0</v>
      </c>
      <c r="DA454" s="123">
        <f>IF('Copy &amp; Paste Roster Report Here'!$A451=DA$7,IF('Copy &amp; Paste Roster Report Here'!$M451="QT",1,0),0)</f>
        <v>0</v>
      </c>
      <c r="DB454" s="123">
        <f>IF('Copy &amp; Paste Roster Report Here'!$A451=DB$7,IF('Copy &amp; Paste Roster Report Here'!$M451="QT",1,0),0)</f>
        <v>0</v>
      </c>
      <c r="DC454" s="123">
        <f>IF('Copy &amp; Paste Roster Report Here'!$A451=DC$7,IF('Copy &amp; Paste Roster Report Here'!$M451="QT",1,0),0)</f>
        <v>0</v>
      </c>
      <c r="DD454" s="73">
        <f t="shared" si="105"/>
        <v>0</v>
      </c>
      <c r="DE454" s="124">
        <f>IF('Copy &amp; Paste Roster Report Here'!$A451=DE$7,IF('Copy &amp; Paste Roster Report Here'!$M451="xxxxxxxxxxx",1,0),0)</f>
        <v>0</v>
      </c>
      <c r="DF454" s="124">
        <f>IF('Copy &amp; Paste Roster Report Here'!$A451=DF$7,IF('Copy &amp; Paste Roster Report Here'!$M451="xxxxxxxxxxx",1,0),0)</f>
        <v>0</v>
      </c>
      <c r="DG454" s="124">
        <f>IF('Copy &amp; Paste Roster Report Here'!$A451=DG$7,IF('Copy &amp; Paste Roster Report Here'!$M451="xxxxxxxxxxx",1,0),0)</f>
        <v>0</v>
      </c>
      <c r="DH454" s="124">
        <f>IF('Copy &amp; Paste Roster Report Here'!$A451=DH$7,IF('Copy &amp; Paste Roster Report Here'!$M451="xxxxxxxxxxx",1,0),0)</f>
        <v>0</v>
      </c>
      <c r="DI454" s="124">
        <f>IF('Copy &amp; Paste Roster Report Here'!$A451=DI$7,IF('Copy &amp; Paste Roster Report Here'!$M451="xxxxxxxxxxx",1,0),0)</f>
        <v>0</v>
      </c>
      <c r="DJ454" s="124">
        <f>IF('Copy &amp; Paste Roster Report Here'!$A451=DJ$7,IF('Copy &amp; Paste Roster Report Here'!$M451="xxxxxxxxxxx",1,0),0)</f>
        <v>0</v>
      </c>
      <c r="DK454" s="124">
        <f>IF('Copy &amp; Paste Roster Report Here'!$A451=DK$7,IF('Copy &amp; Paste Roster Report Here'!$M451="xxxxxxxxxxx",1,0),0)</f>
        <v>0</v>
      </c>
      <c r="DL454" s="124">
        <f>IF('Copy &amp; Paste Roster Report Here'!$A451=DL$7,IF('Copy &amp; Paste Roster Report Here'!$M451="xxxxxxxxxxx",1,0),0)</f>
        <v>0</v>
      </c>
      <c r="DM454" s="124">
        <f>IF('Copy &amp; Paste Roster Report Here'!$A451=DM$7,IF('Copy &amp; Paste Roster Report Here'!$M451="xxxxxxxxxxx",1,0),0)</f>
        <v>0</v>
      </c>
      <c r="DN454" s="124">
        <f>IF('Copy &amp; Paste Roster Report Here'!$A451=DN$7,IF('Copy &amp; Paste Roster Report Here'!$M451="xxxxxxxxxxx",1,0),0)</f>
        <v>0</v>
      </c>
      <c r="DO454" s="124">
        <f>IF('Copy &amp; Paste Roster Report Here'!$A451=DO$7,IF('Copy &amp; Paste Roster Report Here'!$M451="xxxxxxxxxxx",1,0),0)</f>
        <v>0</v>
      </c>
      <c r="DP454" s="125">
        <f t="shared" si="106"/>
        <v>0</v>
      </c>
      <c r="DQ454" s="126">
        <f t="shared" si="107"/>
        <v>0</v>
      </c>
    </row>
    <row r="455" spans="1:121" x14ac:dyDescent="0.2">
      <c r="A455" s="111">
        <f t="shared" si="93"/>
        <v>0</v>
      </c>
      <c r="B455" s="111">
        <f t="shared" si="94"/>
        <v>0</v>
      </c>
      <c r="C455" s="112">
        <f>+('Copy &amp; Paste Roster Report Here'!$P452-'Copy &amp; Paste Roster Report Here'!$O452)/30</f>
        <v>0</v>
      </c>
      <c r="D455" s="112">
        <f>+('Copy &amp; Paste Roster Report Here'!$P452-'Copy &amp; Paste Roster Report Here'!$O452)</f>
        <v>0</v>
      </c>
      <c r="E455" s="111">
        <f>'Copy &amp; Paste Roster Report Here'!N452</f>
        <v>0</v>
      </c>
      <c r="F455" s="111" t="str">
        <f t="shared" si="95"/>
        <v>N</v>
      </c>
      <c r="G455" s="111">
        <f>'Copy &amp; Paste Roster Report Here'!R452</f>
        <v>0</v>
      </c>
      <c r="H455" s="113">
        <f t="shared" si="96"/>
        <v>0</v>
      </c>
      <c r="I455" s="112">
        <f>IF(F455="N",$F$5-'Copy &amp; Paste Roster Report Here'!O452,+'Copy &amp; Paste Roster Report Here'!Q452-'Copy &amp; Paste Roster Report Here'!O452)</f>
        <v>0</v>
      </c>
      <c r="J455" s="114">
        <f t="shared" si="97"/>
        <v>0</v>
      </c>
      <c r="K455" s="114">
        <f t="shared" si="98"/>
        <v>0</v>
      </c>
      <c r="L455" s="115">
        <f>'Copy &amp; Paste Roster Report Here'!F452</f>
        <v>0</v>
      </c>
      <c r="M455" s="116">
        <f t="shared" si="99"/>
        <v>0</v>
      </c>
      <c r="N455" s="117">
        <f>IF('Copy &amp; Paste Roster Report Here'!$A452='Analytical Tests'!N$7,IF($F455="Y",+$H455*N$6,0),0)</f>
        <v>0</v>
      </c>
      <c r="O455" s="117">
        <f>IF('Copy &amp; Paste Roster Report Here'!$A452='Analytical Tests'!O$7,IF($F455="Y",+$H455*O$6,0),0)</f>
        <v>0</v>
      </c>
      <c r="P455" s="117">
        <f>IF('Copy &amp; Paste Roster Report Here'!$A452='Analytical Tests'!P$7,IF($F455="Y",+$H455*P$6,0),0)</f>
        <v>0</v>
      </c>
      <c r="Q455" s="117">
        <f>IF('Copy &amp; Paste Roster Report Here'!$A452='Analytical Tests'!Q$7,IF($F455="Y",+$H455*Q$6,0),0)</f>
        <v>0</v>
      </c>
      <c r="R455" s="117">
        <f>IF('Copy &amp; Paste Roster Report Here'!$A452='Analytical Tests'!R$7,IF($F455="Y",+$H455*R$6,0),0)</f>
        <v>0</v>
      </c>
      <c r="S455" s="117">
        <f>IF('Copy &amp; Paste Roster Report Here'!$A452='Analytical Tests'!S$7,IF($F455="Y",+$H455*S$6,0),0)</f>
        <v>0</v>
      </c>
      <c r="T455" s="117">
        <f>IF('Copy &amp; Paste Roster Report Here'!$A452='Analytical Tests'!T$7,IF($F455="Y",+$H455*T$6,0),0)</f>
        <v>0</v>
      </c>
      <c r="U455" s="117">
        <f>IF('Copy &amp; Paste Roster Report Here'!$A452='Analytical Tests'!U$7,IF($F455="Y",+$H455*U$6,0),0)</f>
        <v>0</v>
      </c>
      <c r="V455" s="117">
        <f>IF('Copy &amp; Paste Roster Report Here'!$A452='Analytical Tests'!V$7,IF($F455="Y",+$H455*V$6,0),0)</f>
        <v>0</v>
      </c>
      <c r="W455" s="117">
        <f>IF('Copy &amp; Paste Roster Report Here'!$A452='Analytical Tests'!W$7,IF($F455="Y",+$H455*W$6,0),0)</f>
        <v>0</v>
      </c>
      <c r="X455" s="117">
        <f>IF('Copy &amp; Paste Roster Report Here'!$A452='Analytical Tests'!X$7,IF($F455="Y",+$H455*X$6,0),0)</f>
        <v>0</v>
      </c>
      <c r="Y455" s="117" t="b">
        <f>IF('Copy &amp; Paste Roster Report Here'!$A452='Analytical Tests'!Y$7,IF($F455="N",IF($J455&gt;=$C455,Y$6,+($I455/$D455)*Y$6),0))</f>
        <v>0</v>
      </c>
      <c r="Z455" s="117" t="b">
        <f>IF('Copy &amp; Paste Roster Report Here'!$A452='Analytical Tests'!Z$7,IF($F455="N",IF($J455&gt;=$C455,Z$6,+($I455/$D455)*Z$6),0))</f>
        <v>0</v>
      </c>
      <c r="AA455" s="117" t="b">
        <f>IF('Copy &amp; Paste Roster Report Here'!$A452='Analytical Tests'!AA$7,IF($F455="N",IF($J455&gt;=$C455,AA$6,+($I455/$D455)*AA$6),0))</f>
        <v>0</v>
      </c>
      <c r="AB455" s="117" t="b">
        <f>IF('Copy &amp; Paste Roster Report Here'!$A452='Analytical Tests'!AB$7,IF($F455="N",IF($J455&gt;=$C455,AB$6,+($I455/$D455)*AB$6),0))</f>
        <v>0</v>
      </c>
      <c r="AC455" s="117" t="b">
        <f>IF('Copy &amp; Paste Roster Report Here'!$A452='Analytical Tests'!AC$7,IF($F455="N",IF($J455&gt;=$C455,AC$6,+($I455/$D455)*AC$6),0))</f>
        <v>0</v>
      </c>
      <c r="AD455" s="117" t="b">
        <f>IF('Copy &amp; Paste Roster Report Here'!$A452='Analytical Tests'!AD$7,IF($F455="N",IF($J455&gt;=$C455,AD$6,+($I455/$D455)*AD$6),0))</f>
        <v>0</v>
      </c>
      <c r="AE455" s="117" t="b">
        <f>IF('Copy &amp; Paste Roster Report Here'!$A452='Analytical Tests'!AE$7,IF($F455="N",IF($J455&gt;=$C455,AE$6,+($I455/$D455)*AE$6),0))</f>
        <v>0</v>
      </c>
      <c r="AF455" s="117" t="b">
        <f>IF('Copy &amp; Paste Roster Report Here'!$A452='Analytical Tests'!AF$7,IF($F455="N",IF($J455&gt;=$C455,AF$6,+($I455/$D455)*AF$6),0))</f>
        <v>0</v>
      </c>
      <c r="AG455" s="117" t="b">
        <f>IF('Copy &amp; Paste Roster Report Here'!$A452='Analytical Tests'!AG$7,IF($F455="N",IF($J455&gt;=$C455,AG$6,+($I455/$D455)*AG$6),0))</f>
        <v>0</v>
      </c>
      <c r="AH455" s="117" t="b">
        <f>IF('Copy &amp; Paste Roster Report Here'!$A452='Analytical Tests'!AH$7,IF($F455="N",IF($J455&gt;=$C455,AH$6,+($I455/$D455)*AH$6),0))</f>
        <v>0</v>
      </c>
      <c r="AI455" s="117" t="b">
        <f>IF('Copy &amp; Paste Roster Report Here'!$A452='Analytical Tests'!AI$7,IF($F455="N",IF($J455&gt;=$C455,AI$6,+($I455/$D455)*AI$6),0))</f>
        <v>0</v>
      </c>
      <c r="AJ455" s="79"/>
      <c r="AK455" s="118">
        <f>IF('Copy &amp; Paste Roster Report Here'!$A452=AK$7,IF('Copy &amp; Paste Roster Report Here'!$M452="FT",1,0),0)</f>
        <v>0</v>
      </c>
      <c r="AL455" s="118">
        <f>IF('Copy &amp; Paste Roster Report Here'!$A452=AL$7,IF('Copy &amp; Paste Roster Report Here'!$M452="FT",1,0),0)</f>
        <v>0</v>
      </c>
      <c r="AM455" s="118">
        <f>IF('Copy &amp; Paste Roster Report Here'!$A452=AM$7,IF('Copy &amp; Paste Roster Report Here'!$M452="FT",1,0),0)</f>
        <v>0</v>
      </c>
      <c r="AN455" s="118">
        <f>IF('Copy &amp; Paste Roster Report Here'!$A452=AN$7,IF('Copy &amp; Paste Roster Report Here'!$M452="FT",1,0),0)</f>
        <v>0</v>
      </c>
      <c r="AO455" s="118">
        <f>IF('Copy &amp; Paste Roster Report Here'!$A452=AO$7,IF('Copy &amp; Paste Roster Report Here'!$M452="FT",1,0),0)</f>
        <v>0</v>
      </c>
      <c r="AP455" s="118">
        <f>IF('Copy &amp; Paste Roster Report Here'!$A452=AP$7,IF('Copy &amp; Paste Roster Report Here'!$M452="FT",1,0),0)</f>
        <v>0</v>
      </c>
      <c r="AQ455" s="118">
        <f>IF('Copy &amp; Paste Roster Report Here'!$A452=AQ$7,IF('Copy &amp; Paste Roster Report Here'!$M452="FT",1,0),0)</f>
        <v>0</v>
      </c>
      <c r="AR455" s="118">
        <f>IF('Copy &amp; Paste Roster Report Here'!$A452=AR$7,IF('Copy &amp; Paste Roster Report Here'!$M452="FT",1,0),0)</f>
        <v>0</v>
      </c>
      <c r="AS455" s="118">
        <f>IF('Copy &amp; Paste Roster Report Here'!$A452=AS$7,IF('Copy &amp; Paste Roster Report Here'!$M452="FT",1,0),0)</f>
        <v>0</v>
      </c>
      <c r="AT455" s="118">
        <f>IF('Copy &amp; Paste Roster Report Here'!$A452=AT$7,IF('Copy &amp; Paste Roster Report Here'!$M452="FT",1,0),0)</f>
        <v>0</v>
      </c>
      <c r="AU455" s="118">
        <f>IF('Copy &amp; Paste Roster Report Here'!$A452=AU$7,IF('Copy &amp; Paste Roster Report Here'!$M452="FT",1,0),0)</f>
        <v>0</v>
      </c>
      <c r="AV455" s="73">
        <f t="shared" si="100"/>
        <v>0</v>
      </c>
      <c r="AW455" s="119">
        <f>IF('Copy &amp; Paste Roster Report Here'!$A452=AW$7,IF('Copy &amp; Paste Roster Report Here'!$M452="HT",1,0),0)</f>
        <v>0</v>
      </c>
      <c r="AX455" s="119">
        <f>IF('Copy &amp; Paste Roster Report Here'!$A452=AX$7,IF('Copy &amp; Paste Roster Report Here'!$M452="HT",1,0),0)</f>
        <v>0</v>
      </c>
      <c r="AY455" s="119">
        <f>IF('Copy &amp; Paste Roster Report Here'!$A452=AY$7,IF('Copy &amp; Paste Roster Report Here'!$M452="HT",1,0),0)</f>
        <v>0</v>
      </c>
      <c r="AZ455" s="119">
        <f>IF('Copy &amp; Paste Roster Report Here'!$A452=AZ$7,IF('Copy &amp; Paste Roster Report Here'!$M452="HT",1,0),0)</f>
        <v>0</v>
      </c>
      <c r="BA455" s="119">
        <f>IF('Copy &amp; Paste Roster Report Here'!$A452=BA$7,IF('Copy &amp; Paste Roster Report Here'!$M452="HT",1,0),0)</f>
        <v>0</v>
      </c>
      <c r="BB455" s="119">
        <f>IF('Copy &amp; Paste Roster Report Here'!$A452=BB$7,IF('Copy &amp; Paste Roster Report Here'!$M452="HT",1,0),0)</f>
        <v>0</v>
      </c>
      <c r="BC455" s="119">
        <f>IF('Copy &amp; Paste Roster Report Here'!$A452=BC$7,IF('Copy &amp; Paste Roster Report Here'!$M452="HT",1,0),0)</f>
        <v>0</v>
      </c>
      <c r="BD455" s="119">
        <f>IF('Copy &amp; Paste Roster Report Here'!$A452=BD$7,IF('Copy &amp; Paste Roster Report Here'!$M452="HT",1,0),0)</f>
        <v>0</v>
      </c>
      <c r="BE455" s="119">
        <f>IF('Copy &amp; Paste Roster Report Here'!$A452=BE$7,IF('Copy &amp; Paste Roster Report Here'!$M452="HT",1,0),0)</f>
        <v>0</v>
      </c>
      <c r="BF455" s="119">
        <f>IF('Copy &amp; Paste Roster Report Here'!$A452=BF$7,IF('Copy &amp; Paste Roster Report Here'!$M452="HT",1,0),0)</f>
        <v>0</v>
      </c>
      <c r="BG455" s="119">
        <f>IF('Copy &amp; Paste Roster Report Here'!$A452=BG$7,IF('Copy &amp; Paste Roster Report Here'!$M452="HT",1,0),0)</f>
        <v>0</v>
      </c>
      <c r="BH455" s="73">
        <f t="shared" si="101"/>
        <v>0</v>
      </c>
      <c r="BI455" s="120">
        <f>IF('Copy &amp; Paste Roster Report Here'!$A452=BI$7,IF('Copy &amp; Paste Roster Report Here'!$M452="MT",1,0),0)</f>
        <v>0</v>
      </c>
      <c r="BJ455" s="120">
        <f>IF('Copy &amp; Paste Roster Report Here'!$A452=BJ$7,IF('Copy &amp; Paste Roster Report Here'!$M452="MT",1,0),0)</f>
        <v>0</v>
      </c>
      <c r="BK455" s="120">
        <f>IF('Copy &amp; Paste Roster Report Here'!$A452=BK$7,IF('Copy &amp; Paste Roster Report Here'!$M452="MT",1,0),0)</f>
        <v>0</v>
      </c>
      <c r="BL455" s="120">
        <f>IF('Copy &amp; Paste Roster Report Here'!$A452=BL$7,IF('Copy &amp; Paste Roster Report Here'!$M452="MT",1,0),0)</f>
        <v>0</v>
      </c>
      <c r="BM455" s="120">
        <f>IF('Copy &amp; Paste Roster Report Here'!$A452=BM$7,IF('Copy &amp; Paste Roster Report Here'!$M452="MT",1,0),0)</f>
        <v>0</v>
      </c>
      <c r="BN455" s="120">
        <f>IF('Copy &amp; Paste Roster Report Here'!$A452=BN$7,IF('Copy &amp; Paste Roster Report Here'!$M452="MT",1,0),0)</f>
        <v>0</v>
      </c>
      <c r="BO455" s="120">
        <f>IF('Copy &amp; Paste Roster Report Here'!$A452=BO$7,IF('Copy &amp; Paste Roster Report Here'!$M452="MT",1,0),0)</f>
        <v>0</v>
      </c>
      <c r="BP455" s="120">
        <f>IF('Copy &amp; Paste Roster Report Here'!$A452=BP$7,IF('Copy &amp; Paste Roster Report Here'!$M452="MT",1,0),0)</f>
        <v>0</v>
      </c>
      <c r="BQ455" s="120">
        <f>IF('Copy &amp; Paste Roster Report Here'!$A452=BQ$7,IF('Copy &amp; Paste Roster Report Here'!$M452="MT",1,0),0)</f>
        <v>0</v>
      </c>
      <c r="BR455" s="120">
        <f>IF('Copy &amp; Paste Roster Report Here'!$A452=BR$7,IF('Copy &amp; Paste Roster Report Here'!$M452="MT",1,0),0)</f>
        <v>0</v>
      </c>
      <c r="BS455" s="120">
        <f>IF('Copy &amp; Paste Roster Report Here'!$A452=BS$7,IF('Copy &amp; Paste Roster Report Here'!$M452="MT",1,0),0)</f>
        <v>0</v>
      </c>
      <c r="BT455" s="73">
        <f t="shared" si="102"/>
        <v>0</v>
      </c>
      <c r="BU455" s="121">
        <f>IF('Copy &amp; Paste Roster Report Here'!$A452=BU$7,IF('Copy &amp; Paste Roster Report Here'!$M452="fy",1,0),0)</f>
        <v>0</v>
      </c>
      <c r="BV455" s="121">
        <f>IF('Copy &amp; Paste Roster Report Here'!$A452=BV$7,IF('Copy &amp; Paste Roster Report Here'!$M452="fy",1,0),0)</f>
        <v>0</v>
      </c>
      <c r="BW455" s="121">
        <f>IF('Copy &amp; Paste Roster Report Here'!$A452=BW$7,IF('Copy &amp; Paste Roster Report Here'!$M452="fy",1,0),0)</f>
        <v>0</v>
      </c>
      <c r="BX455" s="121">
        <f>IF('Copy &amp; Paste Roster Report Here'!$A452=BX$7,IF('Copy &amp; Paste Roster Report Here'!$M452="fy",1,0),0)</f>
        <v>0</v>
      </c>
      <c r="BY455" s="121">
        <f>IF('Copy &amp; Paste Roster Report Here'!$A452=BY$7,IF('Copy &amp; Paste Roster Report Here'!$M452="fy",1,0),0)</f>
        <v>0</v>
      </c>
      <c r="BZ455" s="121">
        <f>IF('Copy &amp; Paste Roster Report Here'!$A452=BZ$7,IF('Copy &amp; Paste Roster Report Here'!$M452="fy",1,0),0)</f>
        <v>0</v>
      </c>
      <c r="CA455" s="121">
        <f>IF('Copy &amp; Paste Roster Report Here'!$A452=CA$7,IF('Copy &amp; Paste Roster Report Here'!$M452="fy",1,0),0)</f>
        <v>0</v>
      </c>
      <c r="CB455" s="121">
        <f>IF('Copy &amp; Paste Roster Report Here'!$A452=CB$7,IF('Copy &amp; Paste Roster Report Here'!$M452="fy",1,0),0)</f>
        <v>0</v>
      </c>
      <c r="CC455" s="121">
        <f>IF('Copy &amp; Paste Roster Report Here'!$A452=CC$7,IF('Copy &amp; Paste Roster Report Here'!$M452="fy",1,0),0)</f>
        <v>0</v>
      </c>
      <c r="CD455" s="121">
        <f>IF('Copy &amp; Paste Roster Report Here'!$A452=CD$7,IF('Copy &amp; Paste Roster Report Here'!$M452="fy",1,0),0)</f>
        <v>0</v>
      </c>
      <c r="CE455" s="121">
        <f>IF('Copy &amp; Paste Roster Report Here'!$A452=CE$7,IF('Copy &amp; Paste Roster Report Here'!$M452="fy",1,0),0)</f>
        <v>0</v>
      </c>
      <c r="CF455" s="73">
        <f t="shared" si="103"/>
        <v>0</v>
      </c>
      <c r="CG455" s="122">
        <f>IF('Copy &amp; Paste Roster Report Here'!$A452=CG$7,IF('Copy &amp; Paste Roster Report Here'!$M452="RH",1,0),0)</f>
        <v>0</v>
      </c>
      <c r="CH455" s="122">
        <f>IF('Copy &amp; Paste Roster Report Here'!$A452=CH$7,IF('Copy &amp; Paste Roster Report Here'!$M452="RH",1,0),0)</f>
        <v>0</v>
      </c>
      <c r="CI455" s="122">
        <f>IF('Copy &amp; Paste Roster Report Here'!$A452=CI$7,IF('Copy &amp; Paste Roster Report Here'!$M452="RH",1,0),0)</f>
        <v>0</v>
      </c>
      <c r="CJ455" s="122">
        <f>IF('Copy &amp; Paste Roster Report Here'!$A452=CJ$7,IF('Copy &amp; Paste Roster Report Here'!$M452="RH",1,0),0)</f>
        <v>0</v>
      </c>
      <c r="CK455" s="122">
        <f>IF('Copy &amp; Paste Roster Report Here'!$A452=CK$7,IF('Copy &amp; Paste Roster Report Here'!$M452="RH",1,0),0)</f>
        <v>0</v>
      </c>
      <c r="CL455" s="122">
        <f>IF('Copy &amp; Paste Roster Report Here'!$A452=CL$7,IF('Copy &amp; Paste Roster Report Here'!$M452="RH",1,0),0)</f>
        <v>0</v>
      </c>
      <c r="CM455" s="122">
        <f>IF('Copy &amp; Paste Roster Report Here'!$A452=CM$7,IF('Copy &amp; Paste Roster Report Here'!$M452="RH",1,0),0)</f>
        <v>0</v>
      </c>
      <c r="CN455" s="122">
        <f>IF('Copy &amp; Paste Roster Report Here'!$A452=CN$7,IF('Copy &amp; Paste Roster Report Here'!$M452="RH",1,0),0)</f>
        <v>0</v>
      </c>
      <c r="CO455" s="122">
        <f>IF('Copy &amp; Paste Roster Report Here'!$A452=CO$7,IF('Copy &amp; Paste Roster Report Here'!$M452="RH",1,0),0)</f>
        <v>0</v>
      </c>
      <c r="CP455" s="122">
        <f>IF('Copy &amp; Paste Roster Report Here'!$A452=CP$7,IF('Copy &amp; Paste Roster Report Here'!$M452="RH",1,0),0)</f>
        <v>0</v>
      </c>
      <c r="CQ455" s="122">
        <f>IF('Copy &amp; Paste Roster Report Here'!$A452=CQ$7,IF('Copy &amp; Paste Roster Report Here'!$M452="RH",1,0),0)</f>
        <v>0</v>
      </c>
      <c r="CR455" s="73">
        <f t="shared" si="104"/>
        <v>0</v>
      </c>
      <c r="CS455" s="123">
        <f>IF('Copy &amp; Paste Roster Report Here'!$A452=CS$7,IF('Copy &amp; Paste Roster Report Here'!$M452="QT",1,0),0)</f>
        <v>0</v>
      </c>
      <c r="CT455" s="123">
        <f>IF('Copy &amp; Paste Roster Report Here'!$A452=CT$7,IF('Copy &amp; Paste Roster Report Here'!$M452="QT",1,0),0)</f>
        <v>0</v>
      </c>
      <c r="CU455" s="123">
        <f>IF('Copy &amp; Paste Roster Report Here'!$A452=CU$7,IF('Copy &amp; Paste Roster Report Here'!$M452="QT",1,0),0)</f>
        <v>0</v>
      </c>
      <c r="CV455" s="123">
        <f>IF('Copy &amp; Paste Roster Report Here'!$A452=CV$7,IF('Copy &amp; Paste Roster Report Here'!$M452="QT",1,0),0)</f>
        <v>0</v>
      </c>
      <c r="CW455" s="123">
        <f>IF('Copy &amp; Paste Roster Report Here'!$A452=CW$7,IF('Copy &amp; Paste Roster Report Here'!$M452="QT",1,0),0)</f>
        <v>0</v>
      </c>
      <c r="CX455" s="123">
        <f>IF('Copy &amp; Paste Roster Report Here'!$A452=CX$7,IF('Copy &amp; Paste Roster Report Here'!$M452="QT",1,0),0)</f>
        <v>0</v>
      </c>
      <c r="CY455" s="123">
        <f>IF('Copy &amp; Paste Roster Report Here'!$A452=CY$7,IF('Copy &amp; Paste Roster Report Here'!$M452="QT",1,0),0)</f>
        <v>0</v>
      </c>
      <c r="CZ455" s="123">
        <f>IF('Copy &amp; Paste Roster Report Here'!$A452=CZ$7,IF('Copy &amp; Paste Roster Report Here'!$M452="QT",1,0),0)</f>
        <v>0</v>
      </c>
      <c r="DA455" s="123">
        <f>IF('Copy &amp; Paste Roster Report Here'!$A452=DA$7,IF('Copy &amp; Paste Roster Report Here'!$M452="QT",1,0),0)</f>
        <v>0</v>
      </c>
      <c r="DB455" s="123">
        <f>IF('Copy &amp; Paste Roster Report Here'!$A452=DB$7,IF('Copy &amp; Paste Roster Report Here'!$M452="QT",1,0),0)</f>
        <v>0</v>
      </c>
      <c r="DC455" s="123">
        <f>IF('Copy &amp; Paste Roster Report Here'!$A452=DC$7,IF('Copy &amp; Paste Roster Report Here'!$M452="QT",1,0),0)</f>
        <v>0</v>
      </c>
      <c r="DD455" s="73">
        <f t="shared" si="105"/>
        <v>0</v>
      </c>
      <c r="DE455" s="124">
        <f>IF('Copy &amp; Paste Roster Report Here'!$A452=DE$7,IF('Copy &amp; Paste Roster Report Here'!$M452="xxxxxxxxxxx",1,0),0)</f>
        <v>0</v>
      </c>
      <c r="DF455" s="124">
        <f>IF('Copy &amp; Paste Roster Report Here'!$A452=DF$7,IF('Copy &amp; Paste Roster Report Here'!$M452="xxxxxxxxxxx",1,0),0)</f>
        <v>0</v>
      </c>
      <c r="DG455" s="124">
        <f>IF('Copy &amp; Paste Roster Report Here'!$A452=DG$7,IF('Copy &amp; Paste Roster Report Here'!$M452="xxxxxxxxxxx",1,0),0)</f>
        <v>0</v>
      </c>
      <c r="DH455" s="124">
        <f>IF('Copy &amp; Paste Roster Report Here'!$A452=DH$7,IF('Copy &amp; Paste Roster Report Here'!$M452="xxxxxxxxxxx",1,0),0)</f>
        <v>0</v>
      </c>
      <c r="DI455" s="124">
        <f>IF('Copy &amp; Paste Roster Report Here'!$A452=DI$7,IF('Copy &amp; Paste Roster Report Here'!$M452="xxxxxxxxxxx",1,0),0)</f>
        <v>0</v>
      </c>
      <c r="DJ455" s="124">
        <f>IF('Copy &amp; Paste Roster Report Here'!$A452=DJ$7,IF('Copy &amp; Paste Roster Report Here'!$M452="xxxxxxxxxxx",1,0),0)</f>
        <v>0</v>
      </c>
      <c r="DK455" s="124">
        <f>IF('Copy &amp; Paste Roster Report Here'!$A452=DK$7,IF('Copy &amp; Paste Roster Report Here'!$M452="xxxxxxxxxxx",1,0),0)</f>
        <v>0</v>
      </c>
      <c r="DL455" s="124">
        <f>IF('Copy &amp; Paste Roster Report Here'!$A452=DL$7,IF('Copy &amp; Paste Roster Report Here'!$M452="xxxxxxxxxxx",1,0),0)</f>
        <v>0</v>
      </c>
      <c r="DM455" s="124">
        <f>IF('Copy &amp; Paste Roster Report Here'!$A452=DM$7,IF('Copy &amp; Paste Roster Report Here'!$M452="xxxxxxxxxxx",1,0),0)</f>
        <v>0</v>
      </c>
      <c r="DN455" s="124">
        <f>IF('Copy &amp; Paste Roster Report Here'!$A452=DN$7,IF('Copy &amp; Paste Roster Report Here'!$M452="xxxxxxxxxxx",1,0),0)</f>
        <v>0</v>
      </c>
      <c r="DO455" s="124">
        <f>IF('Copy &amp; Paste Roster Report Here'!$A452=DO$7,IF('Copy &amp; Paste Roster Report Here'!$M452="xxxxxxxxxxx",1,0),0)</f>
        <v>0</v>
      </c>
      <c r="DP455" s="125">
        <f t="shared" si="106"/>
        <v>0</v>
      </c>
      <c r="DQ455" s="126">
        <f t="shared" si="107"/>
        <v>0</v>
      </c>
    </row>
    <row r="456" spans="1:121" x14ac:dyDescent="0.2">
      <c r="A456" s="111">
        <f t="shared" si="93"/>
        <v>0</v>
      </c>
      <c r="B456" s="111">
        <f t="shared" si="94"/>
        <v>0</v>
      </c>
      <c r="C456" s="112">
        <f>+('Copy &amp; Paste Roster Report Here'!$P453-'Copy &amp; Paste Roster Report Here'!$O453)/30</f>
        <v>0</v>
      </c>
      <c r="D456" s="112">
        <f>+('Copy &amp; Paste Roster Report Here'!$P453-'Copy &amp; Paste Roster Report Here'!$O453)</f>
        <v>0</v>
      </c>
      <c r="E456" s="111">
        <f>'Copy &amp; Paste Roster Report Here'!N453</f>
        <v>0</v>
      </c>
      <c r="F456" s="111" t="str">
        <f t="shared" si="95"/>
        <v>N</v>
      </c>
      <c r="G456" s="111">
        <f>'Copy &amp; Paste Roster Report Here'!R453</f>
        <v>0</v>
      </c>
      <c r="H456" s="113">
        <f t="shared" si="96"/>
        <v>0</v>
      </c>
      <c r="I456" s="112">
        <f>IF(F456="N",$F$5-'Copy &amp; Paste Roster Report Here'!O453,+'Copy &amp; Paste Roster Report Here'!Q453-'Copy &amp; Paste Roster Report Here'!O453)</f>
        <v>0</v>
      </c>
      <c r="J456" s="114">
        <f t="shared" si="97"/>
        <v>0</v>
      </c>
      <c r="K456" s="114">
        <f t="shared" si="98"/>
        <v>0</v>
      </c>
      <c r="L456" s="115">
        <f>'Copy &amp; Paste Roster Report Here'!F453</f>
        <v>0</v>
      </c>
      <c r="M456" s="116">
        <f t="shared" si="99"/>
        <v>0</v>
      </c>
      <c r="N456" s="117">
        <f>IF('Copy &amp; Paste Roster Report Here'!$A453='Analytical Tests'!N$7,IF($F456="Y",+$H456*N$6,0),0)</f>
        <v>0</v>
      </c>
      <c r="O456" s="117">
        <f>IF('Copy &amp; Paste Roster Report Here'!$A453='Analytical Tests'!O$7,IF($F456="Y",+$H456*O$6,0),0)</f>
        <v>0</v>
      </c>
      <c r="P456" s="117">
        <f>IF('Copy &amp; Paste Roster Report Here'!$A453='Analytical Tests'!P$7,IF($F456="Y",+$H456*P$6,0),0)</f>
        <v>0</v>
      </c>
      <c r="Q456" s="117">
        <f>IF('Copy &amp; Paste Roster Report Here'!$A453='Analytical Tests'!Q$7,IF($F456="Y",+$H456*Q$6,0),0)</f>
        <v>0</v>
      </c>
      <c r="R456" s="117">
        <f>IF('Copy &amp; Paste Roster Report Here'!$A453='Analytical Tests'!R$7,IF($F456="Y",+$H456*R$6,0),0)</f>
        <v>0</v>
      </c>
      <c r="S456" s="117">
        <f>IF('Copy &amp; Paste Roster Report Here'!$A453='Analytical Tests'!S$7,IF($F456="Y",+$H456*S$6,0),0)</f>
        <v>0</v>
      </c>
      <c r="T456" s="117">
        <f>IF('Copy &amp; Paste Roster Report Here'!$A453='Analytical Tests'!T$7,IF($F456="Y",+$H456*T$6,0),0)</f>
        <v>0</v>
      </c>
      <c r="U456" s="117">
        <f>IF('Copy &amp; Paste Roster Report Here'!$A453='Analytical Tests'!U$7,IF($F456="Y",+$H456*U$6,0),0)</f>
        <v>0</v>
      </c>
      <c r="V456" s="117">
        <f>IF('Copy &amp; Paste Roster Report Here'!$A453='Analytical Tests'!V$7,IF($F456="Y",+$H456*V$6,0),0)</f>
        <v>0</v>
      </c>
      <c r="W456" s="117">
        <f>IF('Copy &amp; Paste Roster Report Here'!$A453='Analytical Tests'!W$7,IF($F456="Y",+$H456*W$6,0),0)</f>
        <v>0</v>
      </c>
      <c r="X456" s="117">
        <f>IF('Copy &amp; Paste Roster Report Here'!$A453='Analytical Tests'!X$7,IF($F456="Y",+$H456*X$6,0),0)</f>
        <v>0</v>
      </c>
      <c r="Y456" s="117" t="b">
        <f>IF('Copy &amp; Paste Roster Report Here'!$A453='Analytical Tests'!Y$7,IF($F456="N",IF($J456&gt;=$C456,Y$6,+($I456/$D456)*Y$6),0))</f>
        <v>0</v>
      </c>
      <c r="Z456" s="117" t="b">
        <f>IF('Copy &amp; Paste Roster Report Here'!$A453='Analytical Tests'!Z$7,IF($F456="N",IF($J456&gt;=$C456,Z$6,+($I456/$D456)*Z$6),0))</f>
        <v>0</v>
      </c>
      <c r="AA456" s="117" t="b">
        <f>IF('Copy &amp; Paste Roster Report Here'!$A453='Analytical Tests'!AA$7,IF($F456="N",IF($J456&gt;=$C456,AA$6,+($I456/$D456)*AA$6),0))</f>
        <v>0</v>
      </c>
      <c r="AB456" s="117" t="b">
        <f>IF('Copy &amp; Paste Roster Report Here'!$A453='Analytical Tests'!AB$7,IF($F456="N",IF($J456&gt;=$C456,AB$6,+($I456/$D456)*AB$6),0))</f>
        <v>0</v>
      </c>
      <c r="AC456" s="117" t="b">
        <f>IF('Copy &amp; Paste Roster Report Here'!$A453='Analytical Tests'!AC$7,IF($F456="N",IF($J456&gt;=$C456,AC$6,+($I456/$D456)*AC$6),0))</f>
        <v>0</v>
      </c>
      <c r="AD456" s="117" t="b">
        <f>IF('Copy &amp; Paste Roster Report Here'!$A453='Analytical Tests'!AD$7,IF($F456="N",IF($J456&gt;=$C456,AD$6,+($I456/$D456)*AD$6),0))</f>
        <v>0</v>
      </c>
      <c r="AE456" s="117" t="b">
        <f>IF('Copy &amp; Paste Roster Report Here'!$A453='Analytical Tests'!AE$7,IF($F456="N",IF($J456&gt;=$C456,AE$6,+($I456/$D456)*AE$6),0))</f>
        <v>0</v>
      </c>
      <c r="AF456" s="117" t="b">
        <f>IF('Copy &amp; Paste Roster Report Here'!$A453='Analytical Tests'!AF$7,IF($F456="N",IF($J456&gt;=$C456,AF$6,+($I456/$D456)*AF$6),0))</f>
        <v>0</v>
      </c>
      <c r="AG456" s="117" t="b">
        <f>IF('Copy &amp; Paste Roster Report Here'!$A453='Analytical Tests'!AG$7,IF($F456="N",IF($J456&gt;=$C456,AG$6,+($I456/$D456)*AG$6),0))</f>
        <v>0</v>
      </c>
      <c r="AH456" s="117" t="b">
        <f>IF('Copy &amp; Paste Roster Report Here'!$A453='Analytical Tests'!AH$7,IF($F456="N",IF($J456&gt;=$C456,AH$6,+($I456/$D456)*AH$6),0))</f>
        <v>0</v>
      </c>
      <c r="AI456" s="117" t="b">
        <f>IF('Copy &amp; Paste Roster Report Here'!$A453='Analytical Tests'!AI$7,IF($F456="N",IF($J456&gt;=$C456,AI$6,+($I456/$D456)*AI$6),0))</f>
        <v>0</v>
      </c>
      <c r="AJ456" s="79"/>
      <c r="AK456" s="118">
        <f>IF('Copy &amp; Paste Roster Report Here'!$A453=AK$7,IF('Copy &amp; Paste Roster Report Here'!$M453="FT",1,0),0)</f>
        <v>0</v>
      </c>
      <c r="AL456" s="118">
        <f>IF('Copy &amp; Paste Roster Report Here'!$A453=AL$7,IF('Copy &amp; Paste Roster Report Here'!$M453="FT",1,0),0)</f>
        <v>0</v>
      </c>
      <c r="AM456" s="118">
        <f>IF('Copy &amp; Paste Roster Report Here'!$A453=AM$7,IF('Copy &amp; Paste Roster Report Here'!$M453="FT",1,0),0)</f>
        <v>0</v>
      </c>
      <c r="AN456" s="118">
        <f>IF('Copy &amp; Paste Roster Report Here'!$A453=AN$7,IF('Copy &amp; Paste Roster Report Here'!$M453="FT",1,0),0)</f>
        <v>0</v>
      </c>
      <c r="AO456" s="118">
        <f>IF('Copy &amp; Paste Roster Report Here'!$A453=AO$7,IF('Copy &amp; Paste Roster Report Here'!$M453="FT",1,0),0)</f>
        <v>0</v>
      </c>
      <c r="AP456" s="118">
        <f>IF('Copy &amp; Paste Roster Report Here'!$A453=AP$7,IF('Copy &amp; Paste Roster Report Here'!$M453="FT",1,0),0)</f>
        <v>0</v>
      </c>
      <c r="AQ456" s="118">
        <f>IF('Copy &amp; Paste Roster Report Here'!$A453=AQ$7,IF('Copy &amp; Paste Roster Report Here'!$M453="FT",1,0),0)</f>
        <v>0</v>
      </c>
      <c r="AR456" s="118">
        <f>IF('Copy &amp; Paste Roster Report Here'!$A453=AR$7,IF('Copy &amp; Paste Roster Report Here'!$M453="FT",1,0),0)</f>
        <v>0</v>
      </c>
      <c r="AS456" s="118">
        <f>IF('Copy &amp; Paste Roster Report Here'!$A453=AS$7,IF('Copy &amp; Paste Roster Report Here'!$M453="FT",1,0),0)</f>
        <v>0</v>
      </c>
      <c r="AT456" s="118">
        <f>IF('Copy &amp; Paste Roster Report Here'!$A453=AT$7,IF('Copy &amp; Paste Roster Report Here'!$M453="FT",1,0),0)</f>
        <v>0</v>
      </c>
      <c r="AU456" s="118">
        <f>IF('Copy &amp; Paste Roster Report Here'!$A453=AU$7,IF('Copy &amp; Paste Roster Report Here'!$M453="FT",1,0),0)</f>
        <v>0</v>
      </c>
      <c r="AV456" s="73">
        <f t="shared" si="100"/>
        <v>0</v>
      </c>
      <c r="AW456" s="119">
        <f>IF('Copy &amp; Paste Roster Report Here'!$A453=AW$7,IF('Copy &amp; Paste Roster Report Here'!$M453="HT",1,0),0)</f>
        <v>0</v>
      </c>
      <c r="AX456" s="119">
        <f>IF('Copy &amp; Paste Roster Report Here'!$A453=AX$7,IF('Copy &amp; Paste Roster Report Here'!$M453="HT",1,0),0)</f>
        <v>0</v>
      </c>
      <c r="AY456" s="119">
        <f>IF('Copy &amp; Paste Roster Report Here'!$A453=AY$7,IF('Copy &amp; Paste Roster Report Here'!$M453="HT",1,0),0)</f>
        <v>0</v>
      </c>
      <c r="AZ456" s="119">
        <f>IF('Copy &amp; Paste Roster Report Here'!$A453=AZ$7,IF('Copy &amp; Paste Roster Report Here'!$M453="HT",1,0),0)</f>
        <v>0</v>
      </c>
      <c r="BA456" s="119">
        <f>IF('Copy &amp; Paste Roster Report Here'!$A453=BA$7,IF('Copy &amp; Paste Roster Report Here'!$M453="HT",1,0),0)</f>
        <v>0</v>
      </c>
      <c r="BB456" s="119">
        <f>IF('Copy &amp; Paste Roster Report Here'!$A453=BB$7,IF('Copy &amp; Paste Roster Report Here'!$M453="HT",1,0),0)</f>
        <v>0</v>
      </c>
      <c r="BC456" s="119">
        <f>IF('Copy &amp; Paste Roster Report Here'!$A453=BC$7,IF('Copy &amp; Paste Roster Report Here'!$M453="HT",1,0),0)</f>
        <v>0</v>
      </c>
      <c r="BD456" s="119">
        <f>IF('Copy &amp; Paste Roster Report Here'!$A453=BD$7,IF('Copy &amp; Paste Roster Report Here'!$M453="HT",1,0),0)</f>
        <v>0</v>
      </c>
      <c r="BE456" s="119">
        <f>IF('Copy &amp; Paste Roster Report Here'!$A453=BE$7,IF('Copy &amp; Paste Roster Report Here'!$M453="HT",1,0),0)</f>
        <v>0</v>
      </c>
      <c r="BF456" s="119">
        <f>IF('Copy &amp; Paste Roster Report Here'!$A453=BF$7,IF('Copy &amp; Paste Roster Report Here'!$M453="HT",1,0),0)</f>
        <v>0</v>
      </c>
      <c r="BG456" s="119">
        <f>IF('Copy &amp; Paste Roster Report Here'!$A453=BG$7,IF('Copy &amp; Paste Roster Report Here'!$M453="HT",1,0),0)</f>
        <v>0</v>
      </c>
      <c r="BH456" s="73">
        <f t="shared" si="101"/>
        <v>0</v>
      </c>
      <c r="BI456" s="120">
        <f>IF('Copy &amp; Paste Roster Report Here'!$A453=BI$7,IF('Copy &amp; Paste Roster Report Here'!$M453="MT",1,0),0)</f>
        <v>0</v>
      </c>
      <c r="BJ456" s="120">
        <f>IF('Copy &amp; Paste Roster Report Here'!$A453=BJ$7,IF('Copy &amp; Paste Roster Report Here'!$M453="MT",1,0),0)</f>
        <v>0</v>
      </c>
      <c r="BK456" s="120">
        <f>IF('Copy &amp; Paste Roster Report Here'!$A453=BK$7,IF('Copy &amp; Paste Roster Report Here'!$M453="MT",1,0),0)</f>
        <v>0</v>
      </c>
      <c r="BL456" s="120">
        <f>IF('Copy &amp; Paste Roster Report Here'!$A453=BL$7,IF('Copy &amp; Paste Roster Report Here'!$M453="MT",1,0),0)</f>
        <v>0</v>
      </c>
      <c r="BM456" s="120">
        <f>IF('Copy &amp; Paste Roster Report Here'!$A453=BM$7,IF('Copy &amp; Paste Roster Report Here'!$M453="MT",1,0),0)</f>
        <v>0</v>
      </c>
      <c r="BN456" s="120">
        <f>IF('Copy &amp; Paste Roster Report Here'!$A453=BN$7,IF('Copy &amp; Paste Roster Report Here'!$M453="MT",1,0),0)</f>
        <v>0</v>
      </c>
      <c r="BO456" s="120">
        <f>IF('Copy &amp; Paste Roster Report Here'!$A453=BO$7,IF('Copy &amp; Paste Roster Report Here'!$M453="MT",1,0),0)</f>
        <v>0</v>
      </c>
      <c r="BP456" s="120">
        <f>IF('Copy &amp; Paste Roster Report Here'!$A453=BP$7,IF('Copy &amp; Paste Roster Report Here'!$M453="MT",1,0),0)</f>
        <v>0</v>
      </c>
      <c r="BQ456" s="120">
        <f>IF('Copy &amp; Paste Roster Report Here'!$A453=BQ$7,IF('Copy &amp; Paste Roster Report Here'!$M453="MT",1,0),0)</f>
        <v>0</v>
      </c>
      <c r="BR456" s="120">
        <f>IF('Copy &amp; Paste Roster Report Here'!$A453=BR$7,IF('Copy &amp; Paste Roster Report Here'!$M453="MT",1,0),0)</f>
        <v>0</v>
      </c>
      <c r="BS456" s="120">
        <f>IF('Copy &amp; Paste Roster Report Here'!$A453=BS$7,IF('Copy &amp; Paste Roster Report Here'!$M453="MT",1,0),0)</f>
        <v>0</v>
      </c>
      <c r="BT456" s="73">
        <f t="shared" si="102"/>
        <v>0</v>
      </c>
      <c r="BU456" s="121">
        <f>IF('Copy &amp; Paste Roster Report Here'!$A453=BU$7,IF('Copy &amp; Paste Roster Report Here'!$M453="fy",1,0),0)</f>
        <v>0</v>
      </c>
      <c r="BV456" s="121">
        <f>IF('Copy &amp; Paste Roster Report Here'!$A453=BV$7,IF('Copy &amp; Paste Roster Report Here'!$M453="fy",1,0),0)</f>
        <v>0</v>
      </c>
      <c r="BW456" s="121">
        <f>IF('Copy &amp; Paste Roster Report Here'!$A453=BW$7,IF('Copy &amp; Paste Roster Report Here'!$M453="fy",1,0),0)</f>
        <v>0</v>
      </c>
      <c r="BX456" s="121">
        <f>IF('Copy &amp; Paste Roster Report Here'!$A453=BX$7,IF('Copy &amp; Paste Roster Report Here'!$M453="fy",1,0),0)</f>
        <v>0</v>
      </c>
      <c r="BY456" s="121">
        <f>IF('Copy &amp; Paste Roster Report Here'!$A453=BY$7,IF('Copy &amp; Paste Roster Report Here'!$M453="fy",1,0),0)</f>
        <v>0</v>
      </c>
      <c r="BZ456" s="121">
        <f>IF('Copy &amp; Paste Roster Report Here'!$A453=BZ$7,IF('Copy &amp; Paste Roster Report Here'!$M453="fy",1,0),0)</f>
        <v>0</v>
      </c>
      <c r="CA456" s="121">
        <f>IF('Copy &amp; Paste Roster Report Here'!$A453=CA$7,IF('Copy &amp; Paste Roster Report Here'!$M453="fy",1,0),0)</f>
        <v>0</v>
      </c>
      <c r="CB456" s="121">
        <f>IF('Copy &amp; Paste Roster Report Here'!$A453=CB$7,IF('Copy &amp; Paste Roster Report Here'!$M453="fy",1,0),0)</f>
        <v>0</v>
      </c>
      <c r="CC456" s="121">
        <f>IF('Copy &amp; Paste Roster Report Here'!$A453=CC$7,IF('Copy &amp; Paste Roster Report Here'!$M453="fy",1,0),0)</f>
        <v>0</v>
      </c>
      <c r="CD456" s="121">
        <f>IF('Copy &amp; Paste Roster Report Here'!$A453=CD$7,IF('Copy &amp; Paste Roster Report Here'!$M453="fy",1,0),0)</f>
        <v>0</v>
      </c>
      <c r="CE456" s="121">
        <f>IF('Copy &amp; Paste Roster Report Here'!$A453=CE$7,IF('Copy &amp; Paste Roster Report Here'!$M453="fy",1,0),0)</f>
        <v>0</v>
      </c>
      <c r="CF456" s="73">
        <f t="shared" si="103"/>
        <v>0</v>
      </c>
      <c r="CG456" s="122">
        <f>IF('Copy &amp; Paste Roster Report Here'!$A453=CG$7,IF('Copy &amp; Paste Roster Report Here'!$M453="RH",1,0),0)</f>
        <v>0</v>
      </c>
      <c r="CH456" s="122">
        <f>IF('Copy &amp; Paste Roster Report Here'!$A453=CH$7,IF('Copy &amp; Paste Roster Report Here'!$M453="RH",1,0),0)</f>
        <v>0</v>
      </c>
      <c r="CI456" s="122">
        <f>IF('Copy &amp; Paste Roster Report Here'!$A453=CI$7,IF('Copy &amp; Paste Roster Report Here'!$M453="RH",1,0),0)</f>
        <v>0</v>
      </c>
      <c r="CJ456" s="122">
        <f>IF('Copy &amp; Paste Roster Report Here'!$A453=CJ$7,IF('Copy &amp; Paste Roster Report Here'!$M453="RH",1,0),0)</f>
        <v>0</v>
      </c>
      <c r="CK456" s="122">
        <f>IF('Copy &amp; Paste Roster Report Here'!$A453=CK$7,IF('Copy &amp; Paste Roster Report Here'!$M453="RH",1,0),0)</f>
        <v>0</v>
      </c>
      <c r="CL456" s="122">
        <f>IF('Copy &amp; Paste Roster Report Here'!$A453=CL$7,IF('Copy &amp; Paste Roster Report Here'!$M453="RH",1,0),0)</f>
        <v>0</v>
      </c>
      <c r="CM456" s="122">
        <f>IF('Copy &amp; Paste Roster Report Here'!$A453=CM$7,IF('Copy &amp; Paste Roster Report Here'!$M453="RH",1,0),0)</f>
        <v>0</v>
      </c>
      <c r="CN456" s="122">
        <f>IF('Copy &amp; Paste Roster Report Here'!$A453=CN$7,IF('Copy &amp; Paste Roster Report Here'!$M453="RH",1,0),0)</f>
        <v>0</v>
      </c>
      <c r="CO456" s="122">
        <f>IF('Copy &amp; Paste Roster Report Here'!$A453=CO$7,IF('Copy &amp; Paste Roster Report Here'!$M453="RH",1,0),0)</f>
        <v>0</v>
      </c>
      <c r="CP456" s="122">
        <f>IF('Copy &amp; Paste Roster Report Here'!$A453=CP$7,IF('Copy &amp; Paste Roster Report Here'!$M453="RH",1,0),0)</f>
        <v>0</v>
      </c>
      <c r="CQ456" s="122">
        <f>IF('Copy &amp; Paste Roster Report Here'!$A453=CQ$7,IF('Copy &amp; Paste Roster Report Here'!$M453="RH",1,0),0)</f>
        <v>0</v>
      </c>
      <c r="CR456" s="73">
        <f t="shared" si="104"/>
        <v>0</v>
      </c>
      <c r="CS456" s="123">
        <f>IF('Copy &amp; Paste Roster Report Here'!$A453=CS$7,IF('Copy &amp; Paste Roster Report Here'!$M453="QT",1,0),0)</f>
        <v>0</v>
      </c>
      <c r="CT456" s="123">
        <f>IF('Copy &amp; Paste Roster Report Here'!$A453=CT$7,IF('Copy &amp; Paste Roster Report Here'!$M453="QT",1,0),0)</f>
        <v>0</v>
      </c>
      <c r="CU456" s="123">
        <f>IF('Copy &amp; Paste Roster Report Here'!$A453=CU$7,IF('Copy &amp; Paste Roster Report Here'!$M453="QT",1,0),0)</f>
        <v>0</v>
      </c>
      <c r="CV456" s="123">
        <f>IF('Copy &amp; Paste Roster Report Here'!$A453=CV$7,IF('Copy &amp; Paste Roster Report Here'!$M453="QT",1,0),0)</f>
        <v>0</v>
      </c>
      <c r="CW456" s="123">
        <f>IF('Copy &amp; Paste Roster Report Here'!$A453=CW$7,IF('Copy &amp; Paste Roster Report Here'!$M453="QT",1,0),0)</f>
        <v>0</v>
      </c>
      <c r="CX456" s="123">
        <f>IF('Copy &amp; Paste Roster Report Here'!$A453=CX$7,IF('Copy &amp; Paste Roster Report Here'!$M453="QT",1,0),0)</f>
        <v>0</v>
      </c>
      <c r="CY456" s="123">
        <f>IF('Copy &amp; Paste Roster Report Here'!$A453=CY$7,IF('Copy &amp; Paste Roster Report Here'!$M453="QT",1,0),0)</f>
        <v>0</v>
      </c>
      <c r="CZ456" s="123">
        <f>IF('Copy &amp; Paste Roster Report Here'!$A453=CZ$7,IF('Copy &amp; Paste Roster Report Here'!$M453="QT",1,0),0)</f>
        <v>0</v>
      </c>
      <c r="DA456" s="123">
        <f>IF('Copy &amp; Paste Roster Report Here'!$A453=DA$7,IF('Copy &amp; Paste Roster Report Here'!$M453="QT",1,0),0)</f>
        <v>0</v>
      </c>
      <c r="DB456" s="123">
        <f>IF('Copy &amp; Paste Roster Report Here'!$A453=DB$7,IF('Copy &amp; Paste Roster Report Here'!$M453="QT",1,0),0)</f>
        <v>0</v>
      </c>
      <c r="DC456" s="123">
        <f>IF('Copy &amp; Paste Roster Report Here'!$A453=DC$7,IF('Copy &amp; Paste Roster Report Here'!$M453="QT",1,0),0)</f>
        <v>0</v>
      </c>
      <c r="DD456" s="73">
        <f t="shared" si="105"/>
        <v>0</v>
      </c>
      <c r="DE456" s="124">
        <f>IF('Copy &amp; Paste Roster Report Here'!$A453=DE$7,IF('Copy &amp; Paste Roster Report Here'!$M453="xxxxxxxxxxx",1,0),0)</f>
        <v>0</v>
      </c>
      <c r="DF456" s="124">
        <f>IF('Copy &amp; Paste Roster Report Here'!$A453=DF$7,IF('Copy &amp; Paste Roster Report Here'!$M453="xxxxxxxxxxx",1,0),0)</f>
        <v>0</v>
      </c>
      <c r="DG456" s="124">
        <f>IF('Copy &amp; Paste Roster Report Here'!$A453=DG$7,IF('Copy &amp; Paste Roster Report Here'!$M453="xxxxxxxxxxx",1,0),0)</f>
        <v>0</v>
      </c>
      <c r="DH456" s="124">
        <f>IF('Copy &amp; Paste Roster Report Here'!$A453=DH$7,IF('Copy &amp; Paste Roster Report Here'!$M453="xxxxxxxxxxx",1,0),0)</f>
        <v>0</v>
      </c>
      <c r="DI456" s="124">
        <f>IF('Copy &amp; Paste Roster Report Here'!$A453=DI$7,IF('Copy &amp; Paste Roster Report Here'!$M453="xxxxxxxxxxx",1,0),0)</f>
        <v>0</v>
      </c>
      <c r="DJ456" s="124">
        <f>IF('Copy &amp; Paste Roster Report Here'!$A453=DJ$7,IF('Copy &amp; Paste Roster Report Here'!$M453="xxxxxxxxxxx",1,0),0)</f>
        <v>0</v>
      </c>
      <c r="DK456" s="124">
        <f>IF('Copy &amp; Paste Roster Report Here'!$A453=DK$7,IF('Copy &amp; Paste Roster Report Here'!$M453="xxxxxxxxxxx",1,0),0)</f>
        <v>0</v>
      </c>
      <c r="DL456" s="124">
        <f>IF('Copy &amp; Paste Roster Report Here'!$A453=DL$7,IF('Copy &amp; Paste Roster Report Here'!$M453="xxxxxxxxxxx",1,0),0)</f>
        <v>0</v>
      </c>
      <c r="DM456" s="124">
        <f>IF('Copy &amp; Paste Roster Report Here'!$A453=DM$7,IF('Copy &amp; Paste Roster Report Here'!$M453="xxxxxxxxxxx",1,0),0)</f>
        <v>0</v>
      </c>
      <c r="DN456" s="124">
        <f>IF('Copy &amp; Paste Roster Report Here'!$A453=DN$7,IF('Copy &amp; Paste Roster Report Here'!$M453="xxxxxxxxxxx",1,0),0)</f>
        <v>0</v>
      </c>
      <c r="DO456" s="124">
        <f>IF('Copy &amp; Paste Roster Report Here'!$A453=DO$7,IF('Copy &amp; Paste Roster Report Here'!$M453="xxxxxxxxxxx",1,0),0)</f>
        <v>0</v>
      </c>
      <c r="DP456" s="125">
        <f t="shared" si="106"/>
        <v>0</v>
      </c>
      <c r="DQ456" s="126">
        <f t="shared" si="107"/>
        <v>0</v>
      </c>
    </row>
    <row r="457" spans="1:121" x14ac:dyDescent="0.2">
      <c r="A457" s="111">
        <f t="shared" ref="A457:A519" si="108">AV457</f>
        <v>0</v>
      </c>
      <c r="B457" s="111">
        <f t="shared" ref="B457:B519" si="109">IF(BH457+BT457+CF457+CR457+DD457+DP457&gt;0,1,0)</f>
        <v>0</v>
      </c>
      <c r="C457" s="112">
        <f>+('Copy &amp; Paste Roster Report Here'!$P454-'Copy &amp; Paste Roster Report Here'!$O454)/30</f>
        <v>0</v>
      </c>
      <c r="D457" s="112">
        <f>+('Copy &amp; Paste Roster Report Here'!$P454-'Copy &amp; Paste Roster Report Here'!$O454)</f>
        <v>0</v>
      </c>
      <c r="E457" s="111">
        <f>'Copy &amp; Paste Roster Report Here'!N454</f>
        <v>0</v>
      </c>
      <c r="F457" s="111" t="str">
        <f t="shared" ref="F457:F519" si="110">IF(E457="completed","Y",IF(E457="ended service early","Y","N"))</f>
        <v>N</v>
      </c>
      <c r="G457" s="111">
        <f>'Copy &amp; Paste Roster Report Here'!R454</f>
        <v>0</v>
      </c>
      <c r="H457" s="113">
        <f t="shared" ref="H457:H519" si="111">IF(G457&gt;=1700,1,+G457/1700)</f>
        <v>0</v>
      </c>
      <c r="I457" s="112">
        <f>IF(F457="N",$F$5-'Copy &amp; Paste Roster Report Here'!O454,+'Copy &amp; Paste Roster Report Here'!Q454-'Copy &amp; Paste Roster Report Here'!O454)</f>
        <v>0</v>
      </c>
      <c r="J457" s="114">
        <f t="shared" ref="J457:J519" si="112">IF(I457="N/A","N/A",+I457/30)</f>
        <v>0</v>
      </c>
      <c r="K457" s="114">
        <f t="shared" ref="K457:K519" si="113">ROUNDUP(J457,0)</f>
        <v>0</v>
      </c>
      <c r="L457" s="115">
        <f>'Copy &amp; Paste Roster Report Here'!F454</f>
        <v>0</v>
      </c>
      <c r="M457" s="116">
        <f t="shared" ref="M457:M519" si="114">SUM(N457:AI457)</f>
        <v>0</v>
      </c>
      <c r="N457" s="117">
        <f>IF('Copy &amp; Paste Roster Report Here'!$A454='Analytical Tests'!N$7,IF($F457="Y",+$H457*N$6,0),0)</f>
        <v>0</v>
      </c>
      <c r="O457" s="117">
        <f>IF('Copy &amp; Paste Roster Report Here'!$A454='Analytical Tests'!O$7,IF($F457="Y",+$H457*O$6,0),0)</f>
        <v>0</v>
      </c>
      <c r="P457" s="117">
        <f>IF('Copy &amp; Paste Roster Report Here'!$A454='Analytical Tests'!P$7,IF($F457="Y",+$H457*P$6,0),0)</f>
        <v>0</v>
      </c>
      <c r="Q457" s="117">
        <f>IF('Copy &amp; Paste Roster Report Here'!$A454='Analytical Tests'!Q$7,IF($F457="Y",+$H457*Q$6,0),0)</f>
        <v>0</v>
      </c>
      <c r="R457" s="117">
        <f>IF('Copy &amp; Paste Roster Report Here'!$A454='Analytical Tests'!R$7,IF($F457="Y",+$H457*R$6,0),0)</f>
        <v>0</v>
      </c>
      <c r="S457" s="117">
        <f>IF('Copy &amp; Paste Roster Report Here'!$A454='Analytical Tests'!S$7,IF($F457="Y",+$H457*S$6,0),0)</f>
        <v>0</v>
      </c>
      <c r="T457" s="117">
        <f>IF('Copy &amp; Paste Roster Report Here'!$A454='Analytical Tests'!T$7,IF($F457="Y",+$H457*T$6,0),0)</f>
        <v>0</v>
      </c>
      <c r="U457" s="117">
        <f>IF('Copy &amp; Paste Roster Report Here'!$A454='Analytical Tests'!U$7,IF($F457="Y",+$H457*U$6,0),0)</f>
        <v>0</v>
      </c>
      <c r="V457" s="117">
        <f>IF('Copy &amp; Paste Roster Report Here'!$A454='Analytical Tests'!V$7,IF($F457="Y",+$H457*V$6,0),0)</f>
        <v>0</v>
      </c>
      <c r="W457" s="117">
        <f>IF('Copy &amp; Paste Roster Report Here'!$A454='Analytical Tests'!W$7,IF($F457="Y",+$H457*W$6,0),0)</f>
        <v>0</v>
      </c>
      <c r="X457" s="117">
        <f>IF('Copy &amp; Paste Roster Report Here'!$A454='Analytical Tests'!X$7,IF($F457="Y",+$H457*X$6,0),0)</f>
        <v>0</v>
      </c>
      <c r="Y457" s="117" t="b">
        <f>IF('Copy &amp; Paste Roster Report Here'!$A454='Analytical Tests'!Y$7,IF($F457="N",IF($J457&gt;=$C457,Y$6,+($I457/$D457)*Y$6),0))</f>
        <v>0</v>
      </c>
      <c r="Z457" s="117" t="b">
        <f>IF('Copy &amp; Paste Roster Report Here'!$A454='Analytical Tests'!Z$7,IF($F457="N",IF($J457&gt;=$C457,Z$6,+($I457/$D457)*Z$6),0))</f>
        <v>0</v>
      </c>
      <c r="AA457" s="117" t="b">
        <f>IF('Copy &amp; Paste Roster Report Here'!$A454='Analytical Tests'!AA$7,IF($F457="N",IF($J457&gt;=$C457,AA$6,+($I457/$D457)*AA$6),0))</f>
        <v>0</v>
      </c>
      <c r="AB457" s="117" t="b">
        <f>IF('Copy &amp; Paste Roster Report Here'!$A454='Analytical Tests'!AB$7,IF($F457="N",IF($J457&gt;=$C457,AB$6,+($I457/$D457)*AB$6),0))</f>
        <v>0</v>
      </c>
      <c r="AC457" s="117" t="b">
        <f>IF('Copy &amp; Paste Roster Report Here'!$A454='Analytical Tests'!AC$7,IF($F457="N",IF($J457&gt;=$C457,AC$6,+($I457/$D457)*AC$6),0))</f>
        <v>0</v>
      </c>
      <c r="AD457" s="117" t="b">
        <f>IF('Copy &amp; Paste Roster Report Here'!$A454='Analytical Tests'!AD$7,IF($F457="N",IF($J457&gt;=$C457,AD$6,+($I457/$D457)*AD$6),0))</f>
        <v>0</v>
      </c>
      <c r="AE457" s="117" t="b">
        <f>IF('Copy &amp; Paste Roster Report Here'!$A454='Analytical Tests'!AE$7,IF($F457="N",IF($J457&gt;=$C457,AE$6,+($I457/$D457)*AE$6),0))</f>
        <v>0</v>
      </c>
      <c r="AF457" s="117" t="b">
        <f>IF('Copy &amp; Paste Roster Report Here'!$A454='Analytical Tests'!AF$7,IF($F457="N",IF($J457&gt;=$C457,AF$6,+($I457/$D457)*AF$6),0))</f>
        <v>0</v>
      </c>
      <c r="AG457" s="117" t="b">
        <f>IF('Copy &amp; Paste Roster Report Here'!$A454='Analytical Tests'!AG$7,IF($F457="N",IF($J457&gt;=$C457,AG$6,+($I457/$D457)*AG$6),0))</f>
        <v>0</v>
      </c>
      <c r="AH457" s="117" t="b">
        <f>IF('Copy &amp; Paste Roster Report Here'!$A454='Analytical Tests'!AH$7,IF($F457="N",IF($J457&gt;=$C457,AH$6,+($I457/$D457)*AH$6),0))</f>
        <v>0</v>
      </c>
      <c r="AI457" s="117" t="b">
        <f>IF('Copy &amp; Paste Roster Report Here'!$A454='Analytical Tests'!AI$7,IF($F457="N",IF($J457&gt;=$C457,AI$6,+($I457/$D457)*AI$6),0))</f>
        <v>0</v>
      </c>
      <c r="AJ457" s="79"/>
      <c r="AK457" s="118">
        <f>IF('Copy &amp; Paste Roster Report Here'!$A454=AK$7,IF('Copy &amp; Paste Roster Report Here'!$M454="FT",1,0),0)</f>
        <v>0</v>
      </c>
      <c r="AL457" s="118">
        <f>IF('Copy &amp; Paste Roster Report Here'!$A454=AL$7,IF('Copy &amp; Paste Roster Report Here'!$M454="FT",1,0),0)</f>
        <v>0</v>
      </c>
      <c r="AM457" s="118">
        <f>IF('Copy &amp; Paste Roster Report Here'!$A454=AM$7,IF('Copy &amp; Paste Roster Report Here'!$M454="FT",1,0),0)</f>
        <v>0</v>
      </c>
      <c r="AN457" s="118">
        <f>IF('Copy &amp; Paste Roster Report Here'!$A454=AN$7,IF('Copy &amp; Paste Roster Report Here'!$M454="FT",1,0),0)</f>
        <v>0</v>
      </c>
      <c r="AO457" s="118">
        <f>IF('Copy &amp; Paste Roster Report Here'!$A454=AO$7,IF('Copy &amp; Paste Roster Report Here'!$M454="FT",1,0),0)</f>
        <v>0</v>
      </c>
      <c r="AP457" s="118">
        <f>IF('Copy &amp; Paste Roster Report Here'!$A454=AP$7,IF('Copy &amp; Paste Roster Report Here'!$M454="FT",1,0),0)</f>
        <v>0</v>
      </c>
      <c r="AQ457" s="118">
        <f>IF('Copy &amp; Paste Roster Report Here'!$A454=AQ$7,IF('Copy &amp; Paste Roster Report Here'!$M454="FT",1,0),0)</f>
        <v>0</v>
      </c>
      <c r="AR457" s="118">
        <f>IF('Copy &amp; Paste Roster Report Here'!$A454=AR$7,IF('Copy &amp; Paste Roster Report Here'!$M454="FT",1,0),0)</f>
        <v>0</v>
      </c>
      <c r="AS457" s="118">
        <f>IF('Copy &amp; Paste Roster Report Here'!$A454=AS$7,IF('Copy &amp; Paste Roster Report Here'!$M454="FT",1,0),0)</f>
        <v>0</v>
      </c>
      <c r="AT457" s="118">
        <f>IF('Copy &amp; Paste Roster Report Here'!$A454=AT$7,IF('Copy &amp; Paste Roster Report Here'!$M454="FT",1,0),0)</f>
        <v>0</v>
      </c>
      <c r="AU457" s="118">
        <f>IF('Copy &amp; Paste Roster Report Here'!$A454=AU$7,IF('Copy &amp; Paste Roster Report Here'!$M454="FT",1,0),0)</f>
        <v>0</v>
      </c>
      <c r="AV457" s="73">
        <f t="shared" ref="AV457:AV519" si="115">SUM(AK457:AU457)</f>
        <v>0</v>
      </c>
      <c r="AW457" s="119">
        <f>IF('Copy &amp; Paste Roster Report Here'!$A454=AW$7,IF('Copy &amp; Paste Roster Report Here'!$M454="HT",1,0),0)</f>
        <v>0</v>
      </c>
      <c r="AX457" s="119">
        <f>IF('Copy &amp; Paste Roster Report Here'!$A454=AX$7,IF('Copy &amp; Paste Roster Report Here'!$M454="HT",1,0),0)</f>
        <v>0</v>
      </c>
      <c r="AY457" s="119">
        <f>IF('Copy &amp; Paste Roster Report Here'!$A454=AY$7,IF('Copy &amp; Paste Roster Report Here'!$M454="HT",1,0),0)</f>
        <v>0</v>
      </c>
      <c r="AZ457" s="119">
        <f>IF('Copy &amp; Paste Roster Report Here'!$A454=AZ$7,IF('Copy &amp; Paste Roster Report Here'!$M454="HT",1,0),0)</f>
        <v>0</v>
      </c>
      <c r="BA457" s="119">
        <f>IF('Copy &amp; Paste Roster Report Here'!$A454=BA$7,IF('Copy &amp; Paste Roster Report Here'!$M454="HT",1,0),0)</f>
        <v>0</v>
      </c>
      <c r="BB457" s="119">
        <f>IF('Copy &amp; Paste Roster Report Here'!$A454=BB$7,IF('Copy &amp; Paste Roster Report Here'!$M454="HT",1,0),0)</f>
        <v>0</v>
      </c>
      <c r="BC457" s="119">
        <f>IF('Copy &amp; Paste Roster Report Here'!$A454=BC$7,IF('Copy &amp; Paste Roster Report Here'!$M454="HT",1,0),0)</f>
        <v>0</v>
      </c>
      <c r="BD457" s="119">
        <f>IF('Copy &amp; Paste Roster Report Here'!$A454=BD$7,IF('Copy &amp; Paste Roster Report Here'!$M454="HT",1,0),0)</f>
        <v>0</v>
      </c>
      <c r="BE457" s="119">
        <f>IF('Copy &amp; Paste Roster Report Here'!$A454=BE$7,IF('Copy &amp; Paste Roster Report Here'!$M454="HT",1,0),0)</f>
        <v>0</v>
      </c>
      <c r="BF457" s="119">
        <f>IF('Copy &amp; Paste Roster Report Here'!$A454=BF$7,IF('Copy &amp; Paste Roster Report Here'!$M454="HT",1,0),0)</f>
        <v>0</v>
      </c>
      <c r="BG457" s="119">
        <f>IF('Copy &amp; Paste Roster Report Here'!$A454=BG$7,IF('Copy &amp; Paste Roster Report Here'!$M454="HT",1,0),0)</f>
        <v>0</v>
      </c>
      <c r="BH457" s="73">
        <f t="shared" ref="BH457:BH519" si="116">SUM(AW457:BG457)</f>
        <v>0</v>
      </c>
      <c r="BI457" s="120">
        <f>IF('Copy &amp; Paste Roster Report Here'!$A454=BI$7,IF('Copy &amp; Paste Roster Report Here'!$M454="MT",1,0),0)</f>
        <v>0</v>
      </c>
      <c r="BJ457" s="120">
        <f>IF('Copy &amp; Paste Roster Report Here'!$A454=BJ$7,IF('Copy &amp; Paste Roster Report Here'!$M454="MT",1,0),0)</f>
        <v>0</v>
      </c>
      <c r="BK457" s="120">
        <f>IF('Copy &amp; Paste Roster Report Here'!$A454=BK$7,IF('Copy &amp; Paste Roster Report Here'!$M454="MT",1,0),0)</f>
        <v>0</v>
      </c>
      <c r="BL457" s="120">
        <f>IF('Copy &amp; Paste Roster Report Here'!$A454=BL$7,IF('Copy &amp; Paste Roster Report Here'!$M454="MT",1,0),0)</f>
        <v>0</v>
      </c>
      <c r="BM457" s="120">
        <f>IF('Copy &amp; Paste Roster Report Here'!$A454=BM$7,IF('Copy &amp; Paste Roster Report Here'!$M454="MT",1,0),0)</f>
        <v>0</v>
      </c>
      <c r="BN457" s="120">
        <f>IF('Copy &amp; Paste Roster Report Here'!$A454=BN$7,IF('Copy &amp; Paste Roster Report Here'!$M454="MT",1,0),0)</f>
        <v>0</v>
      </c>
      <c r="BO457" s="120">
        <f>IF('Copy &amp; Paste Roster Report Here'!$A454=BO$7,IF('Copy &amp; Paste Roster Report Here'!$M454="MT",1,0),0)</f>
        <v>0</v>
      </c>
      <c r="BP457" s="120">
        <f>IF('Copy &amp; Paste Roster Report Here'!$A454=BP$7,IF('Copy &amp; Paste Roster Report Here'!$M454="MT",1,0),0)</f>
        <v>0</v>
      </c>
      <c r="BQ457" s="120">
        <f>IF('Copy &amp; Paste Roster Report Here'!$A454=BQ$7,IF('Copy &amp; Paste Roster Report Here'!$M454="MT",1,0),0)</f>
        <v>0</v>
      </c>
      <c r="BR457" s="120">
        <f>IF('Copy &amp; Paste Roster Report Here'!$A454=BR$7,IF('Copy &amp; Paste Roster Report Here'!$M454="MT",1,0),0)</f>
        <v>0</v>
      </c>
      <c r="BS457" s="120">
        <f>IF('Copy &amp; Paste Roster Report Here'!$A454=BS$7,IF('Copy &amp; Paste Roster Report Here'!$M454="MT",1,0),0)</f>
        <v>0</v>
      </c>
      <c r="BT457" s="73">
        <f t="shared" ref="BT457:BT519" si="117">SUM(BI457:BS457)</f>
        <v>0</v>
      </c>
      <c r="BU457" s="121">
        <f>IF('Copy &amp; Paste Roster Report Here'!$A454=BU$7,IF('Copy &amp; Paste Roster Report Here'!$M454="fy",1,0),0)</f>
        <v>0</v>
      </c>
      <c r="BV457" s="121">
        <f>IF('Copy &amp; Paste Roster Report Here'!$A454=BV$7,IF('Copy &amp; Paste Roster Report Here'!$M454="fy",1,0),0)</f>
        <v>0</v>
      </c>
      <c r="BW457" s="121">
        <f>IF('Copy &amp; Paste Roster Report Here'!$A454=BW$7,IF('Copy &amp; Paste Roster Report Here'!$M454="fy",1,0),0)</f>
        <v>0</v>
      </c>
      <c r="BX457" s="121">
        <f>IF('Copy &amp; Paste Roster Report Here'!$A454=BX$7,IF('Copy &amp; Paste Roster Report Here'!$M454="fy",1,0),0)</f>
        <v>0</v>
      </c>
      <c r="BY457" s="121">
        <f>IF('Copy &amp; Paste Roster Report Here'!$A454=BY$7,IF('Copy &amp; Paste Roster Report Here'!$M454="fy",1,0),0)</f>
        <v>0</v>
      </c>
      <c r="BZ457" s="121">
        <f>IF('Copy &amp; Paste Roster Report Here'!$A454=BZ$7,IF('Copy &amp; Paste Roster Report Here'!$M454="fy",1,0),0)</f>
        <v>0</v>
      </c>
      <c r="CA457" s="121">
        <f>IF('Copy &amp; Paste Roster Report Here'!$A454=CA$7,IF('Copy &amp; Paste Roster Report Here'!$M454="fy",1,0),0)</f>
        <v>0</v>
      </c>
      <c r="CB457" s="121">
        <f>IF('Copy &amp; Paste Roster Report Here'!$A454=CB$7,IF('Copy &amp; Paste Roster Report Here'!$M454="fy",1,0),0)</f>
        <v>0</v>
      </c>
      <c r="CC457" s="121">
        <f>IF('Copy &amp; Paste Roster Report Here'!$A454=CC$7,IF('Copy &amp; Paste Roster Report Here'!$M454="fy",1,0),0)</f>
        <v>0</v>
      </c>
      <c r="CD457" s="121">
        <f>IF('Copy &amp; Paste Roster Report Here'!$A454=CD$7,IF('Copy &amp; Paste Roster Report Here'!$M454="fy",1,0),0)</f>
        <v>0</v>
      </c>
      <c r="CE457" s="121">
        <f>IF('Copy &amp; Paste Roster Report Here'!$A454=CE$7,IF('Copy &amp; Paste Roster Report Here'!$M454="fy",1,0),0)</f>
        <v>0</v>
      </c>
      <c r="CF457" s="73">
        <f t="shared" ref="CF457:CF519" si="118">SUM(BU457:CE457)</f>
        <v>0</v>
      </c>
      <c r="CG457" s="122">
        <f>IF('Copy &amp; Paste Roster Report Here'!$A454=CG$7,IF('Copy &amp; Paste Roster Report Here'!$M454="RH",1,0),0)</f>
        <v>0</v>
      </c>
      <c r="CH457" s="122">
        <f>IF('Copy &amp; Paste Roster Report Here'!$A454=CH$7,IF('Copy &amp; Paste Roster Report Here'!$M454="RH",1,0),0)</f>
        <v>0</v>
      </c>
      <c r="CI457" s="122">
        <f>IF('Copy &amp; Paste Roster Report Here'!$A454=CI$7,IF('Copy &amp; Paste Roster Report Here'!$M454="RH",1,0),0)</f>
        <v>0</v>
      </c>
      <c r="CJ457" s="122">
        <f>IF('Copy &amp; Paste Roster Report Here'!$A454=CJ$7,IF('Copy &amp; Paste Roster Report Here'!$M454="RH",1,0),0)</f>
        <v>0</v>
      </c>
      <c r="CK457" s="122">
        <f>IF('Copy &amp; Paste Roster Report Here'!$A454=CK$7,IF('Copy &amp; Paste Roster Report Here'!$M454="RH",1,0),0)</f>
        <v>0</v>
      </c>
      <c r="CL457" s="122">
        <f>IF('Copy &amp; Paste Roster Report Here'!$A454=CL$7,IF('Copy &amp; Paste Roster Report Here'!$M454="RH",1,0),0)</f>
        <v>0</v>
      </c>
      <c r="CM457" s="122">
        <f>IF('Copy &amp; Paste Roster Report Here'!$A454=CM$7,IF('Copy &amp; Paste Roster Report Here'!$M454="RH",1,0),0)</f>
        <v>0</v>
      </c>
      <c r="CN457" s="122">
        <f>IF('Copy &amp; Paste Roster Report Here'!$A454=CN$7,IF('Copy &amp; Paste Roster Report Here'!$M454="RH",1,0),0)</f>
        <v>0</v>
      </c>
      <c r="CO457" s="122">
        <f>IF('Copy &amp; Paste Roster Report Here'!$A454=CO$7,IF('Copy &amp; Paste Roster Report Here'!$M454="RH",1,0),0)</f>
        <v>0</v>
      </c>
      <c r="CP457" s="122">
        <f>IF('Copy &amp; Paste Roster Report Here'!$A454=CP$7,IF('Copy &amp; Paste Roster Report Here'!$M454="RH",1,0),0)</f>
        <v>0</v>
      </c>
      <c r="CQ457" s="122">
        <f>IF('Copy &amp; Paste Roster Report Here'!$A454=CQ$7,IF('Copy &amp; Paste Roster Report Here'!$M454="RH",1,0),0)</f>
        <v>0</v>
      </c>
      <c r="CR457" s="73">
        <f t="shared" ref="CR457:CR519" si="119">SUM(CG457:CQ457)</f>
        <v>0</v>
      </c>
      <c r="CS457" s="123">
        <f>IF('Copy &amp; Paste Roster Report Here'!$A454=CS$7,IF('Copy &amp; Paste Roster Report Here'!$M454="QT",1,0),0)</f>
        <v>0</v>
      </c>
      <c r="CT457" s="123">
        <f>IF('Copy &amp; Paste Roster Report Here'!$A454=CT$7,IF('Copy &amp; Paste Roster Report Here'!$M454="QT",1,0),0)</f>
        <v>0</v>
      </c>
      <c r="CU457" s="123">
        <f>IF('Copy &amp; Paste Roster Report Here'!$A454=CU$7,IF('Copy &amp; Paste Roster Report Here'!$M454="QT",1,0),0)</f>
        <v>0</v>
      </c>
      <c r="CV457" s="123">
        <f>IF('Copy &amp; Paste Roster Report Here'!$A454=CV$7,IF('Copy &amp; Paste Roster Report Here'!$M454="QT",1,0),0)</f>
        <v>0</v>
      </c>
      <c r="CW457" s="123">
        <f>IF('Copy &amp; Paste Roster Report Here'!$A454=CW$7,IF('Copy &amp; Paste Roster Report Here'!$M454="QT",1,0),0)</f>
        <v>0</v>
      </c>
      <c r="CX457" s="123">
        <f>IF('Copy &amp; Paste Roster Report Here'!$A454=CX$7,IF('Copy &amp; Paste Roster Report Here'!$M454="QT",1,0),0)</f>
        <v>0</v>
      </c>
      <c r="CY457" s="123">
        <f>IF('Copy &amp; Paste Roster Report Here'!$A454=CY$7,IF('Copy &amp; Paste Roster Report Here'!$M454="QT",1,0),0)</f>
        <v>0</v>
      </c>
      <c r="CZ457" s="123">
        <f>IF('Copy &amp; Paste Roster Report Here'!$A454=CZ$7,IF('Copy &amp; Paste Roster Report Here'!$M454="QT",1,0),0)</f>
        <v>0</v>
      </c>
      <c r="DA457" s="123">
        <f>IF('Copy &amp; Paste Roster Report Here'!$A454=DA$7,IF('Copy &amp; Paste Roster Report Here'!$M454="QT",1,0),0)</f>
        <v>0</v>
      </c>
      <c r="DB457" s="123">
        <f>IF('Copy &amp; Paste Roster Report Here'!$A454=DB$7,IF('Copy &amp; Paste Roster Report Here'!$M454="QT",1,0),0)</f>
        <v>0</v>
      </c>
      <c r="DC457" s="123">
        <f>IF('Copy &amp; Paste Roster Report Here'!$A454=DC$7,IF('Copy &amp; Paste Roster Report Here'!$M454="QT",1,0),0)</f>
        <v>0</v>
      </c>
      <c r="DD457" s="73">
        <f t="shared" ref="DD457:DD519" si="120">SUM(CS457:DC457)</f>
        <v>0</v>
      </c>
      <c r="DE457" s="124">
        <f>IF('Copy &amp; Paste Roster Report Here'!$A454=DE$7,IF('Copy &amp; Paste Roster Report Here'!$M454="xxxxxxxxxxx",1,0),0)</f>
        <v>0</v>
      </c>
      <c r="DF457" s="124">
        <f>IF('Copy &amp; Paste Roster Report Here'!$A454=DF$7,IF('Copy &amp; Paste Roster Report Here'!$M454="xxxxxxxxxxx",1,0),0)</f>
        <v>0</v>
      </c>
      <c r="DG457" s="124">
        <f>IF('Copy &amp; Paste Roster Report Here'!$A454=DG$7,IF('Copy &amp; Paste Roster Report Here'!$M454="xxxxxxxxxxx",1,0),0)</f>
        <v>0</v>
      </c>
      <c r="DH457" s="124">
        <f>IF('Copy &amp; Paste Roster Report Here'!$A454=DH$7,IF('Copy &amp; Paste Roster Report Here'!$M454="xxxxxxxxxxx",1,0),0)</f>
        <v>0</v>
      </c>
      <c r="DI457" s="124">
        <f>IF('Copy &amp; Paste Roster Report Here'!$A454=DI$7,IF('Copy &amp; Paste Roster Report Here'!$M454="xxxxxxxxxxx",1,0),0)</f>
        <v>0</v>
      </c>
      <c r="DJ457" s="124">
        <f>IF('Copy &amp; Paste Roster Report Here'!$A454=DJ$7,IF('Copy &amp; Paste Roster Report Here'!$M454="xxxxxxxxxxx",1,0),0)</f>
        <v>0</v>
      </c>
      <c r="DK457" s="124">
        <f>IF('Copy &amp; Paste Roster Report Here'!$A454=DK$7,IF('Copy &amp; Paste Roster Report Here'!$M454="xxxxxxxxxxx",1,0),0)</f>
        <v>0</v>
      </c>
      <c r="DL457" s="124">
        <f>IF('Copy &amp; Paste Roster Report Here'!$A454=DL$7,IF('Copy &amp; Paste Roster Report Here'!$M454="xxxxxxxxxxx",1,0),0)</f>
        <v>0</v>
      </c>
      <c r="DM457" s="124">
        <f>IF('Copy &amp; Paste Roster Report Here'!$A454=DM$7,IF('Copy &amp; Paste Roster Report Here'!$M454="xxxxxxxxxxx",1,0),0)</f>
        <v>0</v>
      </c>
      <c r="DN457" s="124">
        <f>IF('Copy &amp; Paste Roster Report Here'!$A454=DN$7,IF('Copy &amp; Paste Roster Report Here'!$M454="xxxxxxxxxxx",1,0),0)</f>
        <v>0</v>
      </c>
      <c r="DO457" s="124">
        <f>IF('Copy &amp; Paste Roster Report Here'!$A454=DO$7,IF('Copy &amp; Paste Roster Report Here'!$M454="xxxxxxxxxxx",1,0),0)</f>
        <v>0</v>
      </c>
      <c r="DP457" s="125">
        <f t="shared" ref="DP457:DP519" si="121">SUM(DE457:DO457)</f>
        <v>0</v>
      </c>
      <c r="DQ457" s="126">
        <f t="shared" ref="DQ457:DQ519" si="122">DP457+DD457+CR457+CF457+BT457+BH457+AV457</f>
        <v>0</v>
      </c>
    </row>
    <row r="458" spans="1:121" x14ac:dyDescent="0.2">
      <c r="A458" s="111">
        <f t="shared" si="108"/>
        <v>0</v>
      </c>
      <c r="B458" s="111">
        <f t="shared" si="109"/>
        <v>0</v>
      </c>
      <c r="C458" s="112">
        <f>+('Copy &amp; Paste Roster Report Here'!$P455-'Copy &amp; Paste Roster Report Here'!$O455)/30</f>
        <v>0</v>
      </c>
      <c r="D458" s="112">
        <f>+('Copy &amp; Paste Roster Report Here'!$P455-'Copy &amp; Paste Roster Report Here'!$O455)</f>
        <v>0</v>
      </c>
      <c r="E458" s="111">
        <f>'Copy &amp; Paste Roster Report Here'!N455</f>
        <v>0</v>
      </c>
      <c r="F458" s="111" t="str">
        <f t="shared" si="110"/>
        <v>N</v>
      </c>
      <c r="G458" s="111">
        <f>'Copy &amp; Paste Roster Report Here'!R455</f>
        <v>0</v>
      </c>
      <c r="H458" s="113">
        <f t="shared" si="111"/>
        <v>0</v>
      </c>
      <c r="I458" s="112">
        <f>IF(F458="N",$F$5-'Copy &amp; Paste Roster Report Here'!O455,+'Copy &amp; Paste Roster Report Here'!Q455-'Copy &amp; Paste Roster Report Here'!O455)</f>
        <v>0</v>
      </c>
      <c r="J458" s="114">
        <f t="shared" si="112"/>
        <v>0</v>
      </c>
      <c r="K458" s="114">
        <f t="shared" si="113"/>
        <v>0</v>
      </c>
      <c r="L458" s="115">
        <f>'Copy &amp; Paste Roster Report Here'!F455</f>
        <v>0</v>
      </c>
      <c r="M458" s="116">
        <f t="shared" si="114"/>
        <v>0</v>
      </c>
      <c r="N458" s="117">
        <f>IF('Copy &amp; Paste Roster Report Here'!$A455='Analytical Tests'!N$7,IF($F458="Y",+$H458*N$6,0),0)</f>
        <v>0</v>
      </c>
      <c r="O458" s="117">
        <f>IF('Copy &amp; Paste Roster Report Here'!$A455='Analytical Tests'!O$7,IF($F458="Y",+$H458*O$6,0),0)</f>
        <v>0</v>
      </c>
      <c r="P458" s="117">
        <f>IF('Copy &amp; Paste Roster Report Here'!$A455='Analytical Tests'!P$7,IF($F458="Y",+$H458*P$6,0),0)</f>
        <v>0</v>
      </c>
      <c r="Q458" s="117">
        <f>IF('Copy &amp; Paste Roster Report Here'!$A455='Analytical Tests'!Q$7,IF($F458="Y",+$H458*Q$6,0),0)</f>
        <v>0</v>
      </c>
      <c r="R458" s="117">
        <f>IF('Copy &amp; Paste Roster Report Here'!$A455='Analytical Tests'!R$7,IF($F458="Y",+$H458*R$6,0),0)</f>
        <v>0</v>
      </c>
      <c r="S458" s="117">
        <f>IF('Copy &amp; Paste Roster Report Here'!$A455='Analytical Tests'!S$7,IF($F458="Y",+$H458*S$6,0),0)</f>
        <v>0</v>
      </c>
      <c r="T458" s="117">
        <f>IF('Copy &amp; Paste Roster Report Here'!$A455='Analytical Tests'!T$7,IF($F458="Y",+$H458*T$6,0),0)</f>
        <v>0</v>
      </c>
      <c r="U458" s="117">
        <f>IF('Copy &amp; Paste Roster Report Here'!$A455='Analytical Tests'!U$7,IF($F458="Y",+$H458*U$6,0),0)</f>
        <v>0</v>
      </c>
      <c r="V458" s="117">
        <f>IF('Copy &amp; Paste Roster Report Here'!$A455='Analytical Tests'!V$7,IF($F458="Y",+$H458*V$6,0),0)</f>
        <v>0</v>
      </c>
      <c r="W458" s="117">
        <f>IF('Copy &amp; Paste Roster Report Here'!$A455='Analytical Tests'!W$7,IF($F458="Y",+$H458*W$6,0),0)</f>
        <v>0</v>
      </c>
      <c r="X458" s="117">
        <f>IF('Copy &amp; Paste Roster Report Here'!$A455='Analytical Tests'!X$7,IF($F458="Y",+$H458*X$6,0),0)</f>
        <v>0</v>
      </c>
      <c r="Y458" s="117" t="b">
        <f>IF('Copy &amp; Paste Roster Report Here'!$A455='Analytical Tests'!Y$7,IF($F458="N",IF($J458&gt;=$C458,Y$6,+($I458/$D458)*Y$6),0))</f>
        <v>0</v>
      </c>
      <c r="Z458" s="117" t="b">
        <f>IF('Copy &amp; Paste Roster Report Here'!$A455='Analytical Tests'!Z$7,IF($F458="N",IF($J458&gt;=$C458,Z$6,+($I458/$D458)*Z$6),0))</f>
        <v>0</v>
      </c>
      <c r="AA458" s="117" t="b">
        <f>IF('Copy &amp; Paste Roster Report Here'!$A455='Analytical Tests'!AA$7,IF($F458="N",IF($J458&gt;=$C458,AA$6,+($I458/$D458)*AA$6),0))</f>
        <v>0</v>
      </c>
      <c r="AB458" s="117" t="b">
        <f>IF('Copy &amp; Paste Roster Report Here'!$A455='Analytical Tests'!AB$7,IF($F458="N",IF($J458&gt;=$C458,AB$6,+($I458/$D458)*AB$6),0))</f>
        <v>0</v>
      </c>
      <c r="AC458" s="117" t="b">
        <f>IF('Copy &amp; Paste Roster Report Here'!$A455='Analytical Tests'!AC$7,IF($F458="N",IF($J458&gt;=$C458,AC$6,+($I458/$D458)*AC$6),0))</f>
        <v>0</v>
      </c>
      <c r="AD458" s="117" t="b">
        <f>IF('Copy &amp; Paste Roster Report Here'!$A455='Analytical Tests'!AD$7,IF($F458="N",IF($J458&gt;=$C458,AD$6,+($I458/$D458)*AD$6),0))</f>
        <v>0</v>
      </c>
      <c r="AE458" s="117" t="b">
        <f>IF('Copy &amp; Paste Roster Report Here'!$A455='Analytical Tests'!AE$7,IF($F458="N",IF($J458&gt;=$C458,AE$6,+($I458/$D458)*AE$6),0))</f>
        <v>0</v>
      </c>
      <c r="AF458" s="117" t="b">
        <f>IF('Copy &amp; Paste Roster Report Here'!$A455='Analytical Tests'!AF$7,IF($F458="N",IF($J458&gt;=$C458,AF$6,+($I458/$D458)*AF$6),0))</f>
        <v>0</v>
      </c>
      <c r="AG458" s="117" t="b">
        <f>IF('Copy &amp; Paste Roster Report Here'!$A455='Analytical Tests'!AG$7,IF($F458="N",IF($J458&gt;=$C458,AG$6,+($I458/$D458)*AG$6),0))</f>
        <v>0</v>
      </c>
      <c r="AH458" s="117" t="b">
        <f>IF('Copy &amp; Paste Roster Report Here'!$A455='Analytical Tests'!AH$7,IF($F458="N",IF($J458&gt;=$C458,AH$6,+($I458/$D458)*AH$6),0))</f>
        <v>0</v>
      </c>
      <c r="AI458" s="117" t="b">
        <f>IF('Copy &amp; Paste Roster Report Here'!$A455='Analytical Tests'!AI$7,IF($F458="N",IF($J458&gt;=$C458,AI$6,+($I458/$D458)*AI$6),0))</f>
        <v>0</v>
      </c>
      <c r="AJ458" s="79"/>
      <c r="AK458" s="118">
        <f>IF('Copy &amp; Paste Roster Report Here'!$A455=AK$7,IF('Copy &amp; Paste Roster Report Here'!$M455="FT",1,0),0)</f>
        <v>0</v>
      </c>
      <c r="AL458" s="118">
        <f>IF('Copy &amp; Paste Roster Report Here'!$A455=AL$7,IF('Copy &amp; Paste Roster Report Here'!$M455="FT",1,0),0)</f>
        <v>0</v>
      </c>
      <c r="AM458" s="118">
        <f>IF('Copy &amp; Paste Roster Report Here'!$A455=AM$7,IF('Copy &amp; Paste Roster Report Here'!$M455="FT",1,0),0)</f>
        <v>0</v>
      </c>
      <c r="AN458" s="118">
        <f>IF('Copy &amp; Paste Roster Report Here'!$A455=AN$7,IF('Copy &amp; Paste Roster Report Here'!$M455="FT",1,0),0)</f>
        <v>0</v>
      </c>
      <c r="AO458" s="118">
        <f>IF('Copy &amp; Paste Roster Report Here'!$A455=AO$7,IF('Copy &amp; Paste Roster Report Here'!$M455="FT",1,0),0)</f>
        <v>0</v>
      </c>
      <c r="AP458" s="118">
        <f>IF('Copy &amp; Paste Roster Report Here'!$A455=AP$7,IF('Copy &amp; Paste Roster Report Here'!$M455="FT",1,0),0)</f>
        <v>0</v>
      </c>
      <c r="AQ458" s="118">
        <f>IF('Copy &amp; Paste Roster Report Here'!$A455=AQ$7,IF('Copy &amp; Paste Roster Report Here'!$M455="FT",1,0),0)</f>
        <v>0</v>
      </c>
      <c r="AR458" s="118">
        <f>IF('Copy &amp; Paste Roster Report Here'!$A455=AR$7,IF('Copy &amp; Paste Roster Report Here'!$M455="FT",1,0),0)</f>
        <v>0</v>
      </c>
      <c r="AS458" s="118">
        <f>IF('Copy &amp; Paste Roster Report Here'!$A455=AS$7,IF('Copy &amp; Paste Roster Report Here'!$M455="FT",1,0),0)</f>
        <v>0</v>
      </c>
      <c r="AT458" s="118">
        <f>IF('Copy &amp; Paste Roster Report Here'!$A455=AT$7,IF('Copy &amp; Paste Roster Report Here'!$M455="FT",1,0),0)</f>
        <v>0</v>
      </c>
      <c r="AU458" s="118">
        <f>IF('Copy &amp; Paste Roster Report Here'!$A455=AU$7,IF('Copy &amp; Paste Roster Report Here'!$M455="FT",1,0),0)</f>
        <v>0</v>
      </c>
      <c r="AV458" s="73">
        <f t="shared" si="115"/>
        <v>0</v>
      </c>
      <c r="AW458" s="119">
        <f>IF('Copy &amp; Paste Roster Report Here'!$A455=AW$7,IF('Copy &amp; Paste Roster Report Here'!$M455="HT",1,0),0)</f>
        <v>0</v>
      </c>
      <c r="AX458" s="119">
        <f>IF('Copy &amp; Paste Roster Report Here'!$A455=AX$7,IF('Copy &amp; Paste Roster Report Here'!$M455="HT",1,0),0)</f>
        <v>0</v>
      </c>
      <c r="AY458" s="119">
        <f>IF('Copy &amp; Paste Roster Report Here'!$A455=AY$7,IF('Copy &amp; Paste Roster Report Here'!$M455="HT",1,0),0)</f>
        <v>0</v>
      </c>
      <c r="AZ458" s="119">
        <f>IF('Copy &amp; Paste Roster Report Here'!$A455=AZ$7,IF('Copy &amp; Paste Roster Report Here'!$M455="HT",1,0),0)</f>
        <v>0</v>
      </c>
      <c r="BA458" s="119">
        <f>IF('Copy &amp; Paste Roster Report Here'!$A455=BA$7,IF('Copy &amp; Paste Roster Report Here'!$M455="HT",1,0),0)</f>
        <v>0</v>
      </c>
      <c r="BB458" s="119">
        <f>IF('Copy &amp; Paste Roster Report Here'!$A455=BB$7,IF('Copy &amp; Paste Roster Report Here'!$M455="HT",1,0),0)</f>
        <v>0</v>
      </c>
      <c r="BC458" s="119">
        <f>IF('Copy &amp; Paste Roster Report Here'!$A455=BC$7,IF('Copy &amp; Paste Roster Report Here'!$M455="HT",1,0),0)</f>
        <v>0</v>
      </c>
      <c r="BD458" s="119">
        <f>IF('Copy &amp; Paste Roster Report Here'!$A455=BD$7,IF('Copy &amp; Paste Roster Report Here'!$M455="HT",1,0),0)</f>
        <v>0</v>
      </c>
      <c r="BE458" s="119">
        <f>IF('Copy &amp; Paste Roster Report Here'!$A455=BE$7,IF('Copy &amp; Paste Roster Report Here'!$M455="HT",1,0),0)</f>
        <v>0</v>
      </c>
      <c r="BF458" s="119">
        <f>IF('Copy &amp; Paste Roster Report Here'!$A455=BF$7,IF('Copy &amp; Paste Roster Report Here'!$M455="HT",1,0),0)</f>
        <v>0</v>
      </c>
      <c r="BG458" s="119">
        <f>IF('Copy &amp; Paste Roster Report Here'!$A455=BG$7,IF('Copy &amp; Paste Roster Report Here'!$M455="HT",1,0),0)</f>
        <v>0</v>
      </c>
      <c r="BH458" s="73">
        <f t="shared" si="116"/>
        <v>0</v>
      </c>
      <c r="BI458" s="120">
        <f>IF('Copy &amp; Paste Roster Report Here'!$A455=BI$7,IF('Copy &amp; Paste Roster Report Here'!$M455="MT",1,0),0)</f>
        <v>0</v>
      </c>
      <c r="BJ458" s="120">
        <f>IF('Copy &amp; Paste Roster Report Here'!$A455=BJ$7,IF('Copy &amp; Paste Roster Report Here'!$M455="MT",1,0),0)</f>
        <v>0</v>
      </c>
      <c r="BK458" s="120">
        <f>IF('Copy &amp; Paste Roster Report Here'!$A455=BK$7,IF('Copy &amp; Paste Roster Report Here'!$M455="MT",1,0),0)</f>
        <v>0</v>
      </c>
      <c r="BL458" s="120">
        <f>IF('Copy &amp; Paste Roster Report Here'!$A455=BL$7,IF('Copy &amp; Paste Roster Report Here'!$M455="MT",1,0),0)</f>
        <v>0</v>
      </c>
      <c r="BM458" s="120">
        <f>IF('Copy &amp; Paste Roster Report Here'!$A455=BM$7,IF('Copy &amp; Paste Roster Report Here'!$M455="MT",1,0),0)</f>
        <v>0</v>
      </c>
      <c r="BN458" s="120">
        <f>IF('Copy &amp; Paste Roster Report Here'!$A455=BN$7,IF('Copy &amp; Paste Roster Report Here'!$M455="MT",1,0),0)</f>
        <v>0</v>
      </c>
      <c r="BO458" s="120">
        <f>IF('Copy &amp; Paste Roster Report Here'!$A455=BO$7,IF('Copy &amp; Paste Roster Report Here'!$M455="MT",1,0),0)</f>
        <v>0</v>
      </c>
      <c r="BP458" s="120">
        <f>IF('Copy &amp; Paste Roster Report Here'!$A455=BP$7,IF('Copy &amp; Paste Roster Report Here'!$M455="MT",1,0),0)</f>
        <v>0</v>
      </c>
      <c r="BQ458" s="120">
        <f>IF('Copy &amp; Paste Roster Report Here'!$A455=BQ$7,IF('Copy &amp; Paste Roster Report Here'!$M455="MT",1,0),0)</f>
        <v>0</v>
      </c>
      <c r="BR458" s="120">
        <f>IF('Copy &amp; Paste Roster Report Here'!$A455=BR$7,IF('Copy &amp; Paste Roster Report Here'!$M455="MT",1,0),0)</f>
        <v>0</v>
      </c>
      <c r="BS458" s="120">
        <f>IF('Copy &amp; Paste Roster Report Here'!$A455=BS$7,IF('Copy &amp; Paste Roster Report Here'!$M455="MT",1,0),0)</f>
        <v>0</v>
      </c>
      <c r="BT458" s="73">
        <f t="shared" si="117"/>
        <v>0</v>
      </c>
      <c r="BU458" s="121">
        <f>IF('Copy &amp; Paste Roster Report Here'!$A455=BU$7,IF('Copy &amp; Paste Roster Report Here'!$M455="fy",1,0),0)</f>
        <v>0</v>
      </c>
      <c r="BV458" s="121">
        <f>IF('Copy &amp; Paste Roster Report Here'!$A455=BV$7,IF('Copy &amp; Paste Roster Report Here'!$M455="fy",1,0),0)</f>
        <v>0</v>
      </c>
      <c r="BW458" s="121">
        <f>IF('Copy &amp; Paste Roster Report Here'!$A455=BW$7,IF('Copy &amp; Paste Roster Report Here'!$M455="fy",1,0),0)</f>
        <v>0</v>
      </c>
      <c r="BX458" s="121">
        <f>IF('Copy &amp; Paste Roster Report Here'!$A455=BX$7,IF('Copy &amp; Paste Roster Report Here'!$M455="fy",1,0),0)</f>
        <v>0</v>
      </c>
      <c r="BY458" s="121">
        <f>IF('Copy &amp; Paste Roster Report Here'!$A455=BY$7,IF('Copy &amp; Paste Roster Report Here'!$M455="fy",1,0),0)</f>
        <v>0</v>
      </c>
      <c r="BZ458" s="121">
        <f>IF('Copy &amp; Paste Roster Report Here'!$A455=BZ$7,IF('Copy &amp; Paste Roster Report Here'!$M455="fy",1,0),0)</f>
        <v>0</v>
      </c>
      <c r="CA458" s="121">
        <f>IF('Copy &amp; Paste Roster Report Here'!$A455=CA$7,IF('Copy &amp; Paste Roster Report Here'!$M455="fy",1,0),0)</f>
        <v>0</v>
      </c>
      <c r="CB458" s="121">
        <f>IF('Copy &amp; Paste Roster Report Here'!$A455=CB$7,IF('Copy &amp; Paste Roster Report Here'!$M455="fy",1,0),0)</f>
        <v>0</v>
      </c>
      <c r="CC458" s="121">
        <f>IF('Copy &amp; Paste Roster Report Here'!$A455=CC$7,IF('Copy &amp; Paste Roster Report Here'!$M455="fy",1,0),0)</f>
        <v>0</v>
      </c>
      <c r="CD458" s="121">
        <f>IF('Copy &amp; Paste Roster Report Here'!$A455=CD$7,IF('Copy &amp; Paste Roster Report Here'!$M455="fy",1,0),0)</f>
        <v>0</v>
      </c>
      <c r="CE458" s="121">
        <f>IF('Copy &amp; Paste Roster Report Here'!$A455=CE$7,IF('Copy &amp; Paste Roster Report Here'!$M455="fy",1,0),0)</f>
        <v>0</v>
      </c>
      <c r="CF458" s="73">
        <f t="shared" si="118"/>
        <v>0</v>
      </c>
      <c r="CG458" s="122">
        <f>IF('Copy &amp; Paste Roster Report Here'!$A455=CG$7,IF('Copy &amp; Paste Roster Report Here'!$M455="RH",1,0),0)</f>
        <v>0</v>
      </c>
      <c r="CH458" s="122">
        <f>IF('Copy &amp; Paste Roster Report Here'!$A455=CH$7,IF('Copy &amp; Paste Roster Report Here'!$M455="RH",1,0),0)</f>
        <v>0</v>
      </c>
      <c r="CI458" s="122">
        <f>IF('Copy &amp; Paste Roster Report Here'!$A455=CI$7,IF('Copy &amp; Paste Roster Report Here'!$M455="RH",1,0),0)</f>
        <v>0</v>
      </c>
      <c r="CJ458" s="122">
        <f>IF('Copy &amp; Paste Roster Report Here'!$A455=CJ$7,IF('Copy &amp; Paste Roster Report Here'!$M455="RH",1,0),0)</f>
        <v>0</v>
      </c>
      <c r="CK458" s="122">
        <f>IF('Copy &amp; Paste Roster Report Here'!$A455=CK$7,IF('Copy &amp; Paste Roster Report Here'!$M455="RH",1,0),0)</f>
        <v>0</v>
      </c>
      <c r="CL458" s="122">
        <f>IF('Copy &amp; Paste Roster Report Here'!$A455=CL$7,IF('Copy &amp; Paste Roster Report Here'!$M455="RH",1,0),0)</f>
        <v>0</v>
      </c>
      <c r="CM458" s="122">
        <f>IF('Copy &amp; Paste Roster Report Here'!$A455=CM$7,IF('Copy &amp; Paste Roster Report Here'!$M455="RH",1,0),0)</f>
        <v>0</v>
      </c>
      <c r="CN458" s="122">
        <f>IF('Copy &amp; Paste Roster Report Here'!$A455=CN$7,IF('Copy &amp; Paste Roster Report Here'!$M455="RH",1,0),0)</f>
        <v>0</v>
      </c>
      <c r="CO458" s="122">
        <f>IF('Copy &amp; Paste Roster Report Here'!$A455=CO$7,IF('Copy &amp; Paste Roster Report Here'!$M455="RH",1,0),0)</f>
        <v>0</v>
      </c>
      <c r="CP458" s="122">
        <f>IF('Copy &amp; Paste Roster Report Here'!$A455=CP$7,IF('Copy &amp; Paste Roster Report Here'!$M455="RH",1,0),0)</f>
        <v>0</v>
      </c>
      <c r="CQ458" s="122">
        <f>IF('Copy &amp; Paste Roster Report Here'!$A455=CQ$7,IF('Copy &amp; Paste Roster Report Here'!$M455="RH",1,0),0)</f>
        <v>0</v>
      </c>
      <c r="CR458" s="73">
        <f t="shared" si="119"/>
        <v>0</v>
      </c>
      <c r="CS458" s="123">
        <f>IF('Copy &amp; Paste Roster Report Here'!$A455=CS$7,IF('Copy &amp; Paste Roster Report Here'!$M455="QT",1,0),0)</f>
        <v>0</v>
      </c>
      <c r="CT458" s="123">
        <f>IF('Copy &amp; Paste Roster Report Here'!$A455=CT$7,IF('Copy &amp; Paste Roster Report Here'!$M455="QT",1,0),0)</f>
        <v>0</v>
      </c>
      <c r="CU458" s="123">
        <f>IF('Copy &amp; Paste Roster Report Here'!$A455=CU$7,IF('Copy &amp; Paste Roster Report Here'!$M455="QT",1,0),0)</f>
        <v>0</v>
      </c>
      <c r="CV458" s="123">
        <f>IF('Copy &amp; Paste Roster Report Here'!$A455=CV$7,IF('Copy &amp; Paste Roster Report Here'!$M455="QT",1,0),0)</f>
        <v>0</v>
      </c>
      <c r="CW458" s="123">
        <f>IF('Copy &amp; Paste Roster Report Here'!$A455=CW$7,IF('Copy &amp; Paste Roster Report Here'!$M455="QT",1,0),0)</f>
        <v>0</v>
      </c>
      <c r="CX458" s="123">
        <f>IF('Copy &amp; Paste Roster Report Here'!$A455=CX$7,IF('Copy &amp; Paste Roster Report Here'!$M455="QT",1,0),0)</f>
        <v>0</v>
      </c>
      <c r="CY458" s="123">
        <f>IF('Copy &amp; Paste Roster Report Here'!$A455=CY$7,IF('Copy &amp; Paste Roster Report Here'!$M455="QT",1,0),0)</f>
        <v>0</v>
      </c>
      <c r="CZ458" s="123">
        <f>IF('Copy &amp; Paste Roster Report Here'!$A455=CZ$7,IF('Copy &amp; Paste Roster Report Here'!$M455="QT",1,0),0)</f>
        <v>0</v>
      </c>
      <c r="DA458" s="123">
        <f>IF('Copy &amp; Paste Roster Report Here'!$A455=DA$7,IF('Copy &amp; Paste Roster Report Here'!$M455="QT",1,0),0)</f>
        <v>0</v>
      </c>
      <c r="DB458" s="123">
        <f>IF('Copy &amp; Paste Roster Report Here'!$A455=DB$7,IF('Copy &amp; Paste Roster Report Here'!$M455="QT",1,0),0)</f>
        <v>0</v>
      </c>
      <c r="DC458" s="123">
        <f>IF('Copy &amp; Paste Roster Report Here'!$A455=DC$7,IF('Copy &amp; Paste Roster Report Here'!$M455="QT",1,0),0)</f>
        <v>0</v>
      </c>
      <c r="DD458" s="73">
        <f t="shared" si="120"/>
        <v>0</v>
      </c>
      <c r="DE458" s="124">
        <f>IF('Copy &amp; Paste Roster Report Here'!$A455=DE$7,IF('Copy &amp; Paste Roster Report Here'!$M455="xxxxxxxxxxx",1,0),0)</f>
        <v>0</v>
      </c>
      <c r="DF458" s="124">
        <f>IF('Copy &amp; Paste Roster Report Here'!$A455=DF$7,IF('Copy &amp; Paste Roster Report Here'!$M455="xxxxxxxxxxx",1,0),0)</f>
        <v>0</v>
      </c>
      <c r="DG458" s="124">
        <f>IF('Copy &amp; Paste Roster Report Here'!$A455=DG$7,IF('Copy &amp; Paste Roster Report Here'!$M455="xxxxxxxxxxx",1,0),0)</f>
        <v>0</v>
      </c>
      <c r="DH458" s="124">
        <f>IF('Copy &amp; Paste Roster Report Here'!$A455=DH$7,IF('Copy &amp; Paste Roster Report Here'!$M455="xxxxxxxxxxx",1,0),0)</f>
        <v>0</v>
      </c>
      <c r="DI458" s="124">
        <f>IF('Copy &amp; Paste Roster Report Here'!$A455=DI$7,IF('Copy &amp; Paste Roster Report Here'!$M455="xxxxxxxxxxx",1,0),0)</f>
        <v>0</v>
      </c>
      <c r="DJ458" s="124">
        <f>IF('Copy &amp; Paste Roster Report Here'!$A455=DJ$7,IF('Copy &amp; Paste Roster Report Here'!$M455="xxxxxxxxxxx",1,0),0)</f>
        <v>0</v>
      </c>
      <c r="DK458" s="124">
        <f>IF('Copy &amp; Paste Roster Report Here'!$A455=DK$7,IF('Copy &amp; Paste Roster Report Here'!$M455="xxxxxxxxxxx",1,0),0)</f>
        <v>0</v>
      </c>
      <c r="DL458" s="124">
        <f>IF('Copy &amp; Paste Roster Report Here'!$A455=DL$7,IF('Copy &amp; Paste Roster Report Here'!$M455="xxxxxxxxxxx",1,0),0)</f>
        <v>0</v>
      </c>
      <c r="DM458" s="124">
        <f>IF('Copy &amp; Paste Roster Report Here'!$A455=DM$7,IF('Copy &amp; Paste Roster Report Here'!$M455="xxxxxxxxxxx",1,0),0)</f>
        <v>0</v>
      </c>
      <c r="DN458" s="124">
        <f>IF('Copy &amp; Paste Roster Report Here'!$A455=DN$7,IF('Copy &amp; Paste Roster Report Here'!$M455="xxxxxxxxxxx",1,0),0)</f>
        <v>0</v>
      </c>
      <c r="DO458" s="124">
        <f>IF('Copy &amp; Paste Roster Report Here'!$A455=DO$7,IF('Copy &amp; Paste Roster Report Here'!$M455="xxxxxxxxxxx",1,0),0)</f>
        <v>0</v>
      </c>
      <c r="DP458" s="125">
        <f t="shared" si="121"/>
        <v>0</v>
      </c>
      <c r="DQ458" s="126">
        <f t="shared" si="122"/>
        <v>0</v>
      </c>
    </row>
    <row r="459" spans="1:121" x14ac:dyDescent="0.2">
      <c r="A459" s="111">
        <f t="shared" si="108"/>
        <v>0</v>
      </c>
      <c r="B459" s="111">
        <f t="shared" si="109"/>
        <v>0</v>
      </c>
      <c r="C459" s="112">
        <f>+('Copy &amp; Paste Roster Report Here'!$P456-'Copy &amp; Paste Roster Report Here'!$O456)/30</f>
        <v>0</v>
      </c>
      <c r="D459" s="112">
        <f>+('Copy &amp; Paste Roster Report Here'!$P456-'Copy &amp; Paste Roster Report Here'!$O456)</f>
        <v>0</v>
      </c>
      <c r="E459" s="111">
        <f>'Copy &amp; Paste Roster Report Here'!N456</f>
        <v>0</v>
      </c>
      <c r="F459" s="111" t="str">
        <f t="shared" si="110"/>
        <v>N</v>
      </c>
      <c r="G459" s="111">
        <f>'Copy &amp; Paste Roster Report Here'!R456</f>
        <v>0</v>
      </c>
      <c r="H459" s="113">
        <f t="shared" si="111"/>
        <v>0</v>
      </c>
      <c r="I459" s="112">
        <f>IF(F459="N",$F$5-'Copy &amp; Paste Roster Report Here'!O456,+'Copy &amp; Paste Roster Report Here'!Q456-'Copy &amp; Paste Roster Report Here'!O456)</f>
        <v>0</v>
      </c>
      <c r="J459" s="114">
        <f t="shared" si="112"/>
        <v>0</v>
      </c>
      <c r="K459" s="114">
        <f t="shared" si="113"/>
        <v>0</v>
      </c>
      <c r="L459" s="115">
        <f>'Copy &amp; Paste Roster Report Here'!F456</f>
        <v>0</v>
      </c>
      <c r="M459" s="116">
        <f t="shared" si="114"/>
        <v>0</v>
      </c>
      <c r="N459" s="117">
        <f>IF('Copy &amp; Paste Roster Report Here'!$A456='Analytical Tests'!N$7,IF($F459="Y",+$H459*N$6,0),0)</f>
        <v>0</v>
      </c>
      <c r="O459" s="117">
        <f>IF('Copy &amp; Paste Roster Report Here'!$A456='Analytical Tests'!O$7,IF($F459="Y",+$H459*O$6,0),0)</f>
        <v>0</v>
      </c>
      <c r="P459" s="117">
        <f>IF('Copy &amp; Paste Roster Report Here'!$A456='Analytical Tests'!P$7,IF($F459="Y",+$H459*P$6,0),0)</f>
        <v>0</v>
      </c>
      <c r="Q459" s="117">
        <f>IF('Copy &amp; Paste Roster Report Here'!$A456='Analytical Tests'!Q$7,IF($F459="Y",+$H459*Q$6,0),0)</f>
        <v>0</v>
      </c>
      <c r="R459" s="117">
        <f>IF('Copy &amp; Paste Roster Report Here'!$A456='Analytical Tests'!R$7,IF($F459="Y",+$H459*R$6,0),0)</f>
        <v>0</v>
      </c>
      <c r="S459" s="117">
        <f>IF('Copy &amp; Paste Roster Report Here'!$A456='Analytical Tests'!S$7,IF($F459="Y",+$H459*S$6,0),0)</f>
        <v>0</v>
      </c>
      <c r="T459" s="117">
        <f>IF('Copy &amp; Paste Roster Report Here'!$A456='Analytical Tests'!T$7,IF($F459="Y",+$H459*T$6,0),0)</f>
        <v>0</v>
      </c>
      <c r="U459" s="117">
        <f>IF('Copy &amp; Paste Roster Report Here'!$A456='Analytical Tests'!U$7,IF($F459="Y",+$H459*U$6,0),0)</f>
        <v>0</v>
      </c>
      <c r="V459" s="117">
        <f>IF('Copy &amp; Paste Roster Report Here'!$A456='Analytical Tests'!V$7,IF($F459="Y",+$H459*V$6,0),0)</f>
        <v>0</v>
      </c>
      <c r="W459" s="117">
        <f>IF('Copy &amp; Paste Roster Report Here'!$A456='Analytical Tests'!W$7,IF($F459="Y",+$H459*W$6,0),0)</f>
        <v>0</v>
      </c>
      <c r="X459" s="117">
        <f>IF('Copy &amp; Paste Roster Report Here'!$A456='Analytical Tests'!X$7,IF($F459="Y",+$H459*X$6,0),0)</f>
        <v>0</v>
      </c>
      <c r="Y459" s="117" t="b">
        <f>IF('Copy &amp; Paste Roster Report Here'!$A456='Analytical Tests'!Y$7,IF($F459="N",IF($J459&gt;=$C459,Y$6,+($I459/$D459)*Y$6),0))</f>
        <v>0</v>
      </c>
      <c r="Z459" s="117" t="b">
        <f>IF('Copy &amp; Paste Roster Report Here'!$A456='Analytical Tests'!Z$7,IF($F459="N",IF($J459&gt;=$C459,Z$6,+($I459/$D459)*Z$6),0))</f>
        <v>0</v>
      </c>
      <c r="AA459" s="117" t="b">
        <f>IF('Copy &amp; Paste Roster Report Here'!$A456='Analytical Tests'!AA$7,IF($F459="N",IF($J459&gt;=$C459,AA$6,+($I459/$D459)*AA$6),0))</f>
        <v>0</v>
      </c>
      <c r="AB459" s="117" t="b">
        <f>IF('Copy &amp; Paste Roster Report Here'!$A456='Analytical Tests'!AB$7,IF($F459="N",IF($J459&gt;=$C459,AB$6,+($I459/$D459)*AB$6),0))</f>
        <v>0</v>
      </c>
      <c r="AC459" s="117" t="b">
        <f>IF('Copy &amp; Paste Roster Report Here'!$A456='Analytical Tests'!AC$7,IF($F459="N",IF($J459&gt;=$C459,AC$6,+($I459/$D459)*AC$6),0))</f>
        <v>0</v>
      </c>
      <c r="AD459" s="117" t="b">
        <f>IF('Copy &amp; Paste Roster Report Here'!$A456='Analytical Tests'!AD$7,IF($F459="N",IF($J459&gt;=$C459,AD$6,+($I459/$D459)*AD$6),0))</f>
        <v>0</v>
      </c>
      <c r="AE459" s="117" t="b">
        <f>IF('Copy &amp; Paste Roster Report Here'!$A456='Analytical Tests'!AE$7,IF($F459="N",IF($J459&gt;=$C459,AE$6,+($I459/$D459)*AE$6),0))</f>
        <v>0</v>
      </c>
      <c r="AF459" s="117" t="b">
        <f>IF('Copy &amp; Paste Roster Report Here'!$A456='Analytical Tests'!AF$7,IF($F459="N",IF($J459&gt;=$C459,AF$6,+($I459/$D459)*AF$6),0))</f>
        <v>0</v>
      </c>
      <c r="AG459" s="117" t="b">
        <f>IF('Copy &amp; Paste Roster Report Here'!$A456='Analytical Tests'!AG$7,IF($F459="N",IF($J459&gt;=$C459,AG$6,+($I459/$D459)*AG$6),0))</f>
        <v>0</v>
      </c>
      <c r="AH459" s="117" t="b">
        <f>IF('Copy &amp; Paste Roster Report Here'!$A456='Analytical Tests'!AH$7,IF($F459="N",IF($J459&gt;=$C459,AH$6,+($I459/$D459)*AH$6),0))</f>
        <v>0</v>
      </c>
      <c r="AI459" s="117" t="b">
        <f>IF('Copy &amp; Paste Roster Report Here'!$A456='Analytical Tests'!AI$7,IF($F459="N",IF($J459&gt;=$C459,AI$6,+($I459/$D459)*AI$6),0))</f>
        <v>0</v>
      </c>
      <c r="AJ459" s="79"/>
      <c r="AK459" s="118">
        <f>IF('Copy &amp; Paste Roster Report Here'!$A456=AK$7,IF('Copy &amp; Paste Roster Report Here'!$M456="FT",1,0),0)</f>
        <v>0</v>
      </c>
      <c r="AL459" s="118">
        <f>IF('Copy &amp; Paste Roster Report Here'!$A456=AL$7,IF('Copy &amp; Paste Roster Report Here'!$M456="FT",1,0),0)</f>
        <v>0</v>
      </c>
      <c r="AM459" s="118">
        <f>IF('Copy &amp; Paste Roster Report Here'!$A456=AM$7,IF('Copy &amp; Paste Roster Report Here'!$M456="FT",1,0),0)</f>
        <v>0</v>
      </c>
      <c r="AN459" s="118">
        <f>IF('Copy &amp; Paste Roster Report Here'!$A456=AN$7,IF('Copy &amp; Paste Roster Report Here'!$M456="FT",1,0),0)</f>
        <v>0</v>
      </c>
      <c r="AO459" s="118">
        <f>IF('Copy &amp; Paste Roster Report Here'!$A456=AO$7,IF('Copy &amp; Paste Roster Report Here'!$M456="FT",1,0),0)</f>
        <v>0</v>
      </c>
      <c r="AP459" s="118">
        <f>IF('Copy &amp; Paste Roster Report Here'!$A456=AP$7,IF('Copy &amp; Paste Roster Report Here'!$M456="FT",1,0),0)</f>
        <v>0</v>
      </c>
      <c r="AQ459" s="118">
        <f>IF('Copy &amp; Paste Roster Report Here'!$A456=AQ$7,IF('Copy &amp; Paste Roster Report Here'!$M456="FT",1,0),0)</f>
        <v>0</v>
      </c>
      <c r="AR459" s="118">
        <f>IF('Copy &amp; Paste Roster Report Here'!$A456=AR$7,IF('Copy &amp; Paste Roster Report Here'!$M456="FT",1,0),0)</f>
        <v>0</v>
      </c>
      <c r="AS459" s="118">
        <f>IF('Copy &amp; Paste Roster Report Here'!$A456=AS$7,IF('Copy &amp; Paste Roster Report Here'!$M456="FT",1,0),0)</f>
        <v>0</v>
      </c>
      <c r="AT459" s="118">
        <f>IF('Copy &amp; Paste Roster Report Here'!$A456=AT$7,IF('Copy &amp; Paste Roster Report Here'!$M456="FT",1,0),0)</f>
        <v>0</v>
      </c>
      <c r="AU459" s="118">
        <f>IF('Copy &amp; Paste Roster Report Here'!$A456=AU$7,IF('Copy &amp; Paste Roster Report Here'!$M456="FT",1,0),0)</f>
        <v>0</v>
      </c>
      <c r="AV459" s="73">
        <f t="shared" si="115"/>
        <v>0</v>
      </c>
      <c r="AW459" s="119">
        <f>IF('Copy &amp; Paste Roster Report Here'!$A456=AW$7,IF('Copy &amp; Paste Roster Report Here'!$M456="HT",1,0),0)</f>
        <v>0</v>
      </c>
      <c r="AX459" s="119">
        <f>IF('Copy &amp; Paste Roster Report Here'!$A456=AX$7,IF('Copy &amp; Paste Roster Report Here'!$M456="HT",1,0),0)</f>
        <v>0</v>
      </c>
      <c r="AY459" s="119">
        <f>IF('Copy &amp; Paste Roster Report Here'!$A456=AY$7,IF('Copy &amp; Paste Roster Report Here'!$M456="HT",1,0),0)</f>
        <v>0</v>
      </c>
      <c r="AZ459" s="119">
        <f>IF('Copy &amp; Paste Roster Report Here'!$A456=AZ$7,IF('Copy &amp; Paste Roster Report Here'!$M456="HT",1,0),0)</f>
        <v>0</v>
      </c>
      <c r="BA459" s="119">
        <f>IF('Copy &amp; Paste Roster Report Here'!$A456=BA$7,IF('Copy &amp; Paste Roster Report Here'!$M456="HT",1,0),0)</f>
        <v>0</v>
      </c>
      <c r="BB459" s="119">
        <f>IF('Copy &amp; Paste Roster Report Here'!$A456=BB$7,IF('Copy &amp; Paste Roster Report Here'!$M456="HT",1,0),0)</f>
        <v>0</v>
      </c>
      <c r="BC459" s="119">
        <f>IF('Copy &amp; Paste Roster Report Here'!$A456=BC$7,IF('Copy &amp; Paste Roster Report Here'!$M456="HT",1,0),0)</f>
        <v>0</v>
      </c>
      <c r="BD459" s="119">
        <f>IF('Copy &amp; Paste Roster Report Here'!$A456=BD$7,IF('Copy &amp; Paste Roster Report Here'!$M456="HT",1,0),0)</f>
        <v>0</v>
      </c>
      <c r="BE459" s="119">
        <f>IF('Copy &amp; Paste Roster Report Here'!$A456=BE$7,IF('Copy &amp; Paste Roster Report Here'!$M456="HT",1,0),0)</f>
        <v>0</v>
      </c>
      <c r="BF459" s="119">
        <f>IF('Copy &amp; Paste Roster Report Here'!$A456=BF$7,IF('Copy &amp; Paste Roster Report Here'!$M456="HT",1,0),0)</f>
        <v>0</v>
      </c>
      <c r="BG459" s="119">
        <f>IF('Copy &amp; Paste Roster Report Here'!$A456=BG$7,IF('Copy &amp; Paste Roster Report Here'!$M456="HT",1,0),0)</f>
        <v>0</v>
      </c>
      <c r="BH459" s="73">
        <f t="shared" si="116"/>
        <v>0</v>
      </c>
      <c r="BI459" s="120">
        <f>IF('Copy &amp; Paste Roster Report Here'!$A456=BI$7,IF('Copy &amp; Paste Roster Report Here'!$M456="MT",1,0),0)</f>
        <v>0</v>
      </c>
      <c r="BJ459" s="120">
        <f>IF('Copy &amp; Paste Roster Report Here'!$A456=BJ$7,IF('Copy &amp; Paste Roster Report Here'!$M456="MT",1,0),0)</f>
        <v>0</v>
      </c>
      <c r="BK459" s="120">
        <f>IF('Copy &amp; Paste Roster Report Here'!$A456=BK$7,IF('Copy &amp; Paste Roster Report Here'!$M456="MT",1,0),0)</f>
        <v>0</v>
      </c>
      <c r="BL459" s="120">
        <f>IF('Copy &amp; Paste Roster Report Here'!$A456=BL$7,IF('Copy &amp; Paste Roster Report Here'!$M456="MT",1,0),0)</f>
        <v>0</v>
      </c>
      <c r="BM459" s="120">
        <f>IF('Copy &amp; Paste Roster Report Here'!$A456=BM$7,IF('Copy &amp; Paste Roster Report Here'!$M456="MT",1,0),0)</f>
        <v>0</v>
      </c>
      <c r="BN459" s="120">
        <f>IF('Copy &amp; Paste Roster Report Here'!$A456=BN$7,IF('Copy &amp; Paste Roster Report Here'!$M456="MT",1,0),0)</f>
        <v>0</v>
      </c>
      <c r="BO459" s="120">
        <f>IF('Copy &amp; Paste Roster Report Here'!$A456=BO$7,IF('Copy &amp; Paste Roster Report Here'!$M456="MT",1,0),0)</f>
        <v>0</v>
      </c>
      <c r="BP459" s="120">
        <f>IF('Copy &amp; Paste Roster Report Here'!$A456=BP$7,IF('Copy &amp; Paste Roster Report Here'!$M456="MT",1,0),0)</f>
        <v>0</v>
      </c>
      <c r="BQ459" s="120">
        <f>IF('Copy &amp; Paste Roster Report Here'!$A456=BQ$7,IF('Copy &amp; Paste Roster Report Here'!$M456="MT",1,0),0)</f>
        <v>0</v>
      </c>
      <c r="BR459" s="120">
        <f>IF('Copy &amp; Paste Roster Report Here'!$A456=BR$7,IF('Copy &amp; Paste Roster Report Here'!$M456="MT",1,0),0)</f>
        <v>0</v>
      </c>
      <c r="BS459" s="120">
        <f>IF('Copy &amp; Paste Roster Report Here'!$A456=BS$7,IF('Copy &amp; Paste Roster Report Here'!$M456="MT",1,0),0)</f>
        <v>0</v>
      </c>
      <c r="BT459" s="73">
        <f t="shared" si="117"/>
        <v>0</v>
      </c>
      <c r="BU459" s="121">
        <f>IF('Copy &amp; Paste Roster Report Here'!$A456=BU$7,IF('Copy &amp; Paste Roster Report Here'!$M456="fy",1,0),0)</f>
        <v>0</v>
      </c>
      <c r="BV459" s="121">
        <f>IF('Copy &amp; Paste Roster Report Here'!$A456=BV$7,IF('Copy &amp; Paste Roster Report Here'!$M456="fy",1,0),0)</f>
        <v>0</v>
      </c>
      <c r="BW459" s="121">
        <f>IF('Copy &amp; Paste Roster Report Here'!$A456=BW$7,IF('Copy &amp; Paste Roster Report Here'!$M456="fy",1,0),0)</f>
        <v>0</v>
      </c>
      <c r="BX459" s="121">
        <f>IF('Copy &amp; Paste Roster Report Here'!$A456=BX$7,IF('Copy &amp; Paste Roster Report Here'!$M456="fy",1,0),0)</f>
        <v>0</v>
      </c>
      <c r="BY459" s="121">
        <f>IF('Copy &amp; Paste Roster Report Here'!$A456=BY$7,IF('Copy &amp; Paste Roster Report Here'!$M456="fy",1,0),0)</f>
        <v>0</v>
      </c>
      <c r="BZ459" s="121">
        <f>IF('Copy &amp; Paste Roster Report Here'!$A456=BZ$7,IF('Copy &amp; Paste Roster Report Here'!$M456="fy",1,0),0)</f>
        <v>0</v>
      </c>
      <c r="CA459" s="121">
        <f>IF('Copy &amp; Paste Roster Report Here'!$A456=CA$7,IF('Copy &amp; Paste Roster Report Here'!$M456="fy",1,0),0)</f>
        <v>0</v>
      </c>
      <c r="CB459" s="121">
        <f>IF('Copy &amp; Paste Roster Report Here'!$A456=CB$7,IF('Copy &amp; Paste Roster Report Here'!$M456="fy",1,0),0)</f>
        <v>0</v>
      </c>
      <c r="CC459" s="121">
        <f>IF('Copy &amp; Paste Roster Report Here'!$A456=CC$7,IF('Copy &amp; Paste Roster Report Here'!$M456="fy",1,0),0)</f>
        <v>0</v>
      </c>
      <c r="CD459" s="121">
        <f>IF('Copy &amp; Paste Roster Report Here'!$A456=CD$7,IF('Copy &amp; Paste Roster Report Here'!$M456="fy",1,0),0)</f>
        <v>0</v>
      </c>
      <c r="CE459" s="121">
        <f>IF('Copy &amp; Paste Roster Report Here'!$A456=CE$7,IF('Copy &amp; Paste Roster Report Here'!$M456="fy",1,0),0)</f>
        <v>0</v>
      </c>
      <c r="CF459" s="73">
        <f t="shared" si="118"/>
        <v>0</v>
      </c>
      <c r="CG459" s="122">
        <f>IF('Copy &amp; Paste Roster Report Here'!$A456=CG$7,IF('Copy &amp; Paste Roster Report Here'!$M456="RH",1,0),0)</f>
        <v>0</v>
      </c>
      <c r="CH459" s="122">
        <f>IF('Copy &amp; Paste Roster Report Here'!$A456=CH$7,IF('Copy &amp; Paste Roster Report Here'!$M456="RH",1,0),0)</f>
        <v>0</v>
      </c>
      <c r="CI459" s="122">
        <f>IF('Copy &amp; Paste Roster Report Here'!$A456=CI$7,IF('Copy &amp; Paste Roster Report Here'!$M456="RH",1,0),0)</f>
        <v>0</v>
      </c>
      <c r="CJ459" s="122">
        <f>IF('Copy &amp; Paste Roster Report Here'!$A456=CJ$7,IF('Copy &amp; Paste Roster Report Here'!$M456="RH",1,0),0)</f>
        <v>0</v>
      </c>
      <c r="CK459" s="122">
        <f>IF('Copy &amp; Paste Roster Report Here'!$A456=CK$7,IF('Copy &amp; Paste Roster Report Here'!$M456="RH",1,0),0)</f>
        <v>0</v>
      </c>
      <c r="CL459" s="122">
        <f>IF('Copy &amp; Paste Roster Report Here'!$A456=CL$7,IF('Copy &amp; Paste Roster Report Here'!$M456="RH",1,0),0)</f>
        <v>0</v>
      </c>
      <c r="CM459" s="122">
        <f>IF('Copy &amp; Paste Roster Report Here'!$A456=CM$7,IF('Copy &amp; Paste Roster Report Here'!$M456="RH",1,0),0)</f>
        <v>0</v>
      </c>
      <c r="CN459" s="122">
        <f>IF('Copy &amp; Paste Roster Report Here'!$A456=CN$7,IF('Copy &amp; Paste Roster Report Here'!$M456="RH",1,0),0)</f>
        <v>0</v>
      </c>
      <c r="CO459" s="122">
        <f>IF('Copy &amp; Paste Roster Report Here'!$A456=CO$7,IF('Copy &amp; Paste Roster Report Here'!$M456="RH",1,0),0)</f>
        <v>0</v>
      </c>
      <c r="CP459" s="122">
        <f>IF('Copy &amp; Paste Roster Report Here'!$A456=CP$7,IF('Copy &amp; Paste Roster Report Here'!$M456="RH",1,0),0)</f>
        <v>0</v>
      </c>
      <c r="CQ459" s="122">
        <f>IF('Copy &amp; Paste Roster Report Here'!$A456=CQ$7,IF('Copy &amp; Paste Roster Report Here'!$M456="RH",1,0),0)</f>
        <v>0</v>
      </c>
      <c r="CR459" s="73">
        <f t="shared" si="119"/>
        <v>0</v>
      </c>
      <c r="CS459" s="123">
        <f>IF('Copy &amp; Paste Roster Report Here'!$A456=CS$7,IF('Copy &amp; Paste Roster Report Here'!$M456="QT",1,0),0)</f>
        <v>0</v>
      </c>
      <c r="CT459" s="123">
        <f>IF('Copy &amp; Paste Roster Report Here'!$A456=CT$7,IF('Copy &amp; Paste Roster Report Here'!$M456="QT",1,0),0)</f>
        <v>0</v>
      </c>
      <c r="CU459" s="123">
        <f>IF('Copy &amp; Paste Roster Report Here'!$A456=CU$7,IF('Copy &amp; Paste Roster Report Here'!$M456="QT",1,0),0)</f>
        <v>0</v>
      </c>
      <c r="CV459" s="123">
        <f>IF('Copy &amp; Paste Roster Report Here'!$A456=CV$7,IF('Copy &amp; Paste Roster Report Here'!$M456="QT",1,0),0)</f>
        <v>0</v>
      </c>
      <c r="CW459" s="123">
        <f>IF('Copy &amp; Paste Roster Report Here'!$A456=CW$7,IF('Copy &amp; Paste Roster Report Here'!$M456="QT",1,0),0)</f>
        <v>0</v>
      </c>
      <c r="CX459" s="123">
        <f>IF('Copy &amp; Paste Roster Report Here'!$A456=CX$7,IF('Copy &amp; Paste Roster Report Here'!$M456="QT",1,0),0)</f>
        <v>0</v>
      </c>
      <c r="CY459" s="123">
        <f>IF('Copy &amp; Paste Roster Report Here'!$A456=CY$7,IF('Copy &amp; Paste Roster Report Here'!$M456="QT",1,0),0)</f>
        <v>0</v>
      </c>
      <c r="CZ459" s="123">
        <f>IF('Copy &amp; Paste Roster Report Here'!$A456=CZ$7,IF('Copy &amp; Paste Roster Report Here'!$M456="QT",1,0),0)</f>
        <v>0</v>
      </c>
      <c r="DA459" s="123">
        <f>IF('Copy &amp; Paste Roster Report Here'!$A456=DA$7,IF('Copy &amp; Paste Roster Report Here'!$M456="QT",1,0),0)</f>
        <v>0</v>
      </c>
      <c r="DB459" s="123">
        <f>IF('Copy &amp; Paste Roster Report Here'!$A456=DB$7,IF('Copy &amp; Paste Roster Report Here'!$M456="QT",1,0),0)</f>
        <v>0</v>
      </c>
      <c r="DC459" s="123">
        <f>IF('Copy &amp; Paste Roster Report Here'!$A456=DC$7,IF('Copy &amp; Paste Roster Report Here'!$M456="QT",1,0),0)</f>
        <v>0</v>
      </c>
      <c r="DD459" s="73">
        <f t="shared" si="120"/>
        <v>0</v>
      </c>
      <c r="DE459" s="124">
        <f>IF('Copy &amp; Paste Roster Report Here'!$A456=DE$7,IF('Copy &amp; Paste Roster Report Here'!$M456="xxxxxxxxxxx",1,0),0)</f>
        <v>0</v>
      </c>
      <c r="DF459" s="124">
        <f>IF('Copy &amp; Paste Roster Report Here'!$A456=DF$7,IF('Copy &amp; Paste Roster Report Here'!$M456="xxxxxxxxxxx",1,0),0)</f>
        <v>0</v>
      </c>
      <c r="DG459" s="124">
        <f>IF('Copy &amp; Paste Roster Report Here'!$A456=DG$7,IF('Copy &amp; Paste Roster Report Here'!$M456="xxxxxxxxxxx",1,0),0)</f>
        <v>0</v>
      </c>
      <c r="DH459" s="124">
        <f>IF('Copy &amp; Paste Roster Report Here'!$A456=DH$7,IF('Copy &amp; Paste Roster Report Here'!$M456="xxxxxxxxxxx",1,0),0)</f>
        <v>0</v>
      </c>
      <c r="DI459" s="124">
        <f>IF('Copy &amp; Paste Roster Report Here'!$A456=DI$7,IF('Copy &amp; Paste Roster Report Here'!$M456="xxxxxxxxxxx",1,0),0)</f>
        <v>0</v>
      </c>
      <c r="DJ459" s="124">
        <f>IF('Copy &amp; Paste Roster Report Here'!$A456=DJ$7,IF('Copy &amp; Paste Roster Report Here'!$M456="xxxxxxxxxxx",1,0),0)</f>
        <v>0</v>
      </c>
      <c r="DK459" s="124">
        <f>IF('Copy &amp; Paste Roster Report Here'!$A456=DK$7,IF('Copy &amp; Paste Roster Report Here'!$M456="xxxxxxxxxxx",1,0),0)</f>
        <v>0</v>
      </c>
      <c r="DL459" s="124">
        <f>IF('Copy &amp; Paste Roster Report Here'!$A456=DL$7,IF('Copy &amp; Paste Roster Report Here'!$M456="xxxxxxxxxxx",1,0),0)</f>
        <v>0</v>
      </c>
      <c r="DM459" s="124">
        <f>IF('Copy &amp; Paste Roster Report Here'!$A456=DM$7,IF('Copy &amp; Paste Roster Report Here'!$M456="xxxxxxxxxxx",1,0),0)</f>
        <v>0</v>
      </c>
      <c r="DN459" s="124">
        <f>IF('Copy &amp; Paste Roster Report Here'!$A456=DN$7,IF('Copy &amp; Paste Roster Report Here'!$M456="xxxxxxxxxxx",1,0),0)</f>
        <v>0</v>
      </c>
      <c r="DO459" s="124">
        <f>IF('Copy &amp; Paste Roster Report Here'!$A456=DO$7,IF('Copy &amp; Paste Roster Report Here'!$M456="xxxxxxxxxxx",1,0),0)</f>
        <v>0</v>
      </c>
      <c r="DP459" s="125">
        <f t="shared" si="121"/>
        <v>0</v>
      </c>
      <c r="DQ459" s="126">
        <f t="shared" si="122"/>
        <v>0</v>
      </c>
    </row>
    <row r="460" spans="1:121" x14ac:dyDescent="0.2">
      <c r="A460" s="111">
        <f t="shared" si="108"/>
        <v>0</v>
      </c>
      <c r="B460" s="111">
        <f t="shared" si="109"/>
        <v>0</v>
      </c>
      <c r="C460" s="112">
        <f>+('Copy &amp; Paste Roster Report Here'!$P457-'Copy &amp; Paste Roster Report Here'!$O457)/30</f>
        <v>0</v>
      </c>
      <c r="D460" s="112">
        <f>+('Copy &amp; Paste Roster Report Here'!$P457-'Copy &amp; Paste Roster Report Here'!$O457)</f>
        <v>0</v>
      </c>
      <c r="E460" s="111">
        <f>'Copy &amp; Paste Roster Report Here'!N457</f>
        <v>0</v>
      </c>
      <c r="F460" s="111" t="str">
        <f t="shared" si="110"/>
        <v>N</v>
      </c>
      <c r="G460" s="111">
        <f>'Copy &amp; Paste Roster Report Here'!R457</f>
        <v>0</v>
      </c>
      <c r="H460" s="113">
        <f t="shared" si="111"/>
        <v>0</v>
      </c>
      <c r="I460" s="112">
        <f>IF(F460="N",$F$5-'Copy &amp; Paste Roster Report Here'!O457,+'Copy &amp; Paste Roster Report Here'!Q457-'Copy &amp; Paste Roster Report Here'!O457)</f>
        <v>0</v>
      </c>
      <c r="J460" s="114">
        <f t="shared" si="112"/>
        <v>0</v>
      </c>
      <c r="K460" s="114">
        <f t="shared" si="113"/>
        <v>0</v>
      </c>
      <c r="L460" s="115">
        <f>'Copy &amp; Paste Roster Report Here'!F457</f>
        <v>0</v>
      </c>
      <c r="M460" s="116">
        <f t="shared" si="114"/>
        <v>0</v>
      </c>
      <c r="N460" s="117">
        <f>IF('Copy &amp; Paste Roster Report Here'!$A457='Analytical Tests'!N$7,IF($F460="Y",+$H460*N$6,0),0)</f>
        <v>0</v>
      </c>
      <c r="O460" s="117">
        <f>IF('Copy &amp; Paste Roster Report Here'!$A457='Analytical Tests'!O$7,IF($F460="Y",+$H460*O$6,0),0)</f>
        <v>0</v>
      </c>
      <c r="P460" s="117">
        <f>IF('Copy &amp; Paste Roster Report Here'!$A457='Analytical Tests'!P$7,IF($F460="Y",+$H460*P$6,0),0)</f>
        <v>0</v>
      </c>
      <c r="Q460" s="117">
        <f>IF('Copy &amp; Paste Roster Report Here'!$A457='Analytical Tests'!Q$7,IF($F460="Y",+$H460*Q$6,0),0)</f>
        <v>0</v>
      </c>
      <c r="R460" s="117">
        <f>IF('Copy &amp; Paste Roster Report Here'!$A457='Analytical Tests'!R$7,IF($F460="Y",+$H460*R$6,0),0)</f>
        <v>0</v>
      </c>
      <c r="S460" s="117">
        <f>IF('Copy &amp; Paste Roster Report Here'!$A457='Analytical Tests'!S$7,IF($F460="Y",+$H460*S$6,0),0)</f>
        <v>0</v>
      </c>
      <c r="T460" s="117">
        <f>IF('Copy &amp; Paste Roster Report Here'!$A457='Analytical Tests'!T$7,IF($F460="Y",+$H460*T$6,0),0)</f>
        <v>0</v>
      </c>
      <c r="U460" s="117">
        <f>IF('Copy &amp; Paste Roster Report Here'!$A457='Analytical Tests'!U$7,IF($F460="Y",+$H460*U$6,0),0)</f>
        <v>0</v>
      </c>
      <c r="V460" s="117">
        <f>IF('Copy &amp; Paste Roster Report Here'!$A457='Analytical Tests'!V$7,IF($F460="Y",+$H460*V$6,0),0)</f>
        <v>0</v>
      </c>
      <c r="W460" s="117">
        <f>IF('Copy &amp; Paste Roster Report Here'!$A457='Analytical Tests'!W$7,IF($F460="Y",+$H460*W$6,0),0)</f>
        <v>0</v>
      </c>
      <c r="X460" s="117">
        <f>IF('Copy &amp; Paste Roster Report Here'!$A457='Analytical Tests'!X$7,IF($F460="Y",+$H460*X$6,0),0)</f>
        <v>0</v>
      </c>
      <c r="Y460" s="117" t="b">
        <f>IF('Copy &amp; Paste Roster Report Here'!$A457='Analytical Tests'!Y$7,IF($F460="N",IF($J460&gt;=$C460,Y$6,+($I460/$D460)*Y$6),0))</f>
        <v>0</v>
      </c>
      <c r="Z460" s="117" t="b">
        <f>IF('Copy &amp; Paste Roster Report Here'!$A457='Analytical Tests'!Z$7,IF($F460="N",IF($J460&gt;=$C460,Z$6,+($I460/$D460)*Z$6),0))</f>
        <v>0</v>
      </c>
      <c r="AA460" s="117" t="b">
        <f>IF('Copy &amp; Paste Roster Report Here'!$A457='Analytical Tests'!AA$7,IF($F460="N",IF($J460&gt;=$C460,AA$6,+($I460/$D460)*AA$6),0))</f>
        <v>0</v>
      </c>
      <c r="AB460" s="117" t="b">
        <f>IF('Copy &amp; Paste Roster Report Here'!$A457='Analytical Tests'!AB$7,IF($F460="N",IF($J460&gt;=$C460,AB$6,+($I460/$D460)*AB$6),0))</f>
        <v>0</v>
      </c>
      <c r="AC460" s="117" t="b">
        <f>IF('Copy &amp; Paste Roster Report Here'!$A457='Analytical Tests'!AC$7,IF($F460="N",IF($J460&gt;=$C460,AC$6,+($I460/$D460)*AC$6),0))</f>
        <v>0</v>
      </c>
      <c r="AD460" s="117" t="b">
        <f>IF('Copy &amp; Paste Roster Report Here'!$A457='Analytical Tests'!AD$7,IF($F460="N",IF($J460&gt;=$C460,AD$6,+($I460/$D460)*AD$6),0))</f>
        <v>0</v>
      </c>
      <c r="AE460" s="117" t="b">
        <f>IF('Copy &amp; Paste Roster Report Here'!$A457='Analytical Tests'!AE$7,IF($F460="N",IF($J460&gt;=$C460,AE$6,+($I460/$D460)*AE$6),0))</f>
        <v>0</v>
      </c>
      <c r="AF460" s="117" t="b">
        <f>IF('Copy &amp; Paste Roster Report Here'!$A457='Analytical Tests'!AF$7,IF($F460="N",IF($J460&gt;=$C460,AF$6,+($I460/$D460)*AF$6),0))</f>
        <v>0</v>
      </c>
      <c r="AG460" s="117" t="b">
        <f>IF('Copy &amp; Paste Roster Report Here'!$A457='Analytical Tests'!AG$7,IF($F460="N",IF($J460&gt;=$C460,AG$6,+($I460/$D460)*AG$6),0))</f>
        <v>0</v>
      </c>
      <c r="AH460" s="117" t="b">
        <f>IF('Copy &amp; Paste Roster Report Here'!$A457='Analytical Tests'!AH$7,IF($F460="N",IF($J460&gt;=$C460,AH$6,+($I460/$D460)*AH$6),0))</f>
        <v>0</v>
      </c>
      <c r="AI460" s="117" t="b">
        <f>IF('Copy &amp; Paste Roster Report Here'!$A457='Analytical Tests'!AI$7,IF($F460="N",IF($J460&gt;=$C460,AI$6,+($I460/$D460)*AI$6),0))</f>
        <v>0</v>
      </c>
      <c r="AJ460" s="79"/>
      <c r="AK460" s="118">
        <f>IF('Copy &amp; Paste Roster Report Here'!$A457=AK$7,IF('Copy &amp; Paste Roster Report Here'!$M457="FT",1,0),0)</f>
        <v>0</v>
      </c>
      <c r="AL460" s="118">
        <f>IF('Copy &amp; Paste Roster Report Here'!$A457=AL$7,IF('Copy &amp; Paste Roster Report Here'!$M457="FT",1,0),0)</f>
        <v>0</v>
      </c>
      <c r="AM460" s="118">
        <f>IF('Copy &amp; Paste Roster Report Here'!$A457=AM$7,IF('Copy &amp; Paste Roster Report Here'!$M457="FT",1,0),0)</f>
        <v>0</v>
      </c>
      <c r="AN460" s="118">
        <f>IF('Copy &amp; Paste Roster Report Here'!$A457=AN$7,IF('Copy &amp; Paste Roster Report Here'!$M457="FT",1,0),0)</f>
        <v>0</v>
      </c>
      <c r="AO460" s="118">
        <f>IF('Copy &amp; Paste Roster Report Here'!$A457=AO$7,IF('Copy &amp; Paste Roster Report Here'!$M457="FT",1,0),0)</f>
        <v>0</v>
      </c>
      <c r="AP460" s="118">
        <f>IF('Copy &amp; Paste Roster Report Here'!$A457=AP$7,IF('Copy &amp; Paste Roster Report Here'!$M457="FT",1,0),0)</f>
        <v>0</v>
      </c>
      <c r="AQ460" s="118">
        <f>IF('Copy &amp; Paste Roster Report Here'!$A457=AQ$7,IF('Copy &amp; Paste Roster Report Here'!$M457="FT",1,0),0)</f>
        <v>0</v>
      </c>
      <c r="AR460" s="118">
        <f>IF('Copy &amp; Paste Roster Report Here'!$A457=AR$7,IF('Copy &amp; Paste Roster Report Here'!$M457="FT",1,0),0)</f>
        <v>0</v>
      </c>
      <c r="AS460" s="118">
        <f>IF('Copy &amp; Paste Roster Report Here'!$A457=AS$7,IF('Copy &amp; Paste Roster Report Here'!$M457="FT",1,0),0)</f>
        <v>0</v>
      </c>
      <c r="AT460" s="118">
        <f>IF('Copy &amp; Paste Roster Report Here'!$A457=AT$7,IF('Copy &amp; Paste Roster Report Here'!$M457="FT",1,0),0)</f>
        <v>0</v>
      </c>
      <c r="AU460" s="118">
        <f>IF('Copy &amp; Paste Roster Report Here'!$A457=AU$7,IF('Copy &amp; Paste Roster Report Here'!$M457="FT",1,0),0)</f>
        <v>0</v>
      </c>
      <c r="AV460" s="73">
        <f t="shared" si="115"/>
        <v>0</v>
      </c>
      <c r="AW460" s="119">
        <f>IF('Copy &amp; Paste Roster Report Here'!$A457=AW$7,IF('Copy &amp; Paste Roster Report Here'!$M457="HT",1,0),0)</f>
        <v>0</v>
      </c>
      <c r="AX460" s="119">
        <f>IF('Copy &amp; Paste Roster Report Here'!$A457=AX$7,IF('Copy &amp; Paste Roster Report Here'!$M457="HT",1,0),0)</f>
        <v>0</v>
      </c>
      <c r="AY460" s="119">
        <f>IF('Copy &amp; Paste Roster Report Here'!$A457=AY$7,IF('Copy &amp; Paste Roster Report Here'!$M457="HT",1,0),0)</f>
        <v>0</v>
      </c>
      <c r="AZ460" s="119">
        <f>IF('Copy &amp; Paste Roster Report Here'!$A457=AZ$7,IF('Copy &amp; Paste Roster Report Here'!$M457="HT",1,0),0)</f>
        <v>0</v>
      </c>
      <c r="BA460" s="119">
        <f>IF('Copy &amp; Paste Roster Report Here'!$A457=BA$7,IF('Copy &amp; Paste Roster Report Here'!$M457="HT",1,0),0)</f>
        <v>0</v>
      </c>
      <c r="BB460" s="119">
        <f>IF('Copy &amp; Paste Roster Report Here'!$A457=BB$7,IF('Copy &amp; Paste Roster Report Here'!$M457="HT",1,0),0)</f>
        <v>0</v>
      </c>
      <c r="BC460" s="119">
        <f>IF('Copy &amp; Paste Roster Report Here'!$A457=BC$7,IF('Copy &amp; Paste Roster Report Here'!$M457="HT",1,0),0)</f>
        <v>0</v>
      </c>
      <c r="BD460" s="119">
        <f>IF('Copy &amp; Paste Roster Report Here'!$A457=BD$7,IF('Copy &amp; Paste Roster Report Here'!$M457="HT",1,0),0)</f>
        <v>0</v>
      </c>
      <c r="BE460" s="119">
        <f>IF('Copy &amp; Paste Roster Report Here'!$A457=BE$7,IF('Copy &amp; Paste Roster Report Here'!$M457="HT",1,0),0)</f>
        <v>0</v>
      </c>
      <c r="BF460" s="119">
        <f>IF('Copy &amp; Paste Roster Report Here'!$A457=BF$7,IF('Copy &amp; Paste Roster Report Here'!$M457="HT",1,0),0)</f>
        <v>0</v>
      </c>
      <c r="BG460" s="119">
        <f>IF('Copy &amp; Paste Roster Report Here'!$A457=BG$7,IF('Copy &amp; Paste Roster Report Here'!$M457="HT",1,0),0)</f>
        <v>0</v>
      </c>
      <c r="BH460" s="73">
        <f t="shared" si="116"/>
        <v>0</v>
      </c>
      <c r="BI460" s="120">
        <f>IF('Copy &amp; Paste Roster Report Here'!$A457=BI$7,IF('Copy &amp; Paste Roster Report Here'!$M457="MT",1,0),0)</f>
        <v>0</v>
      </c>
      <c r="BJ460" s="120">
        <f>IF('Copy &amp; Paste Roster Report Here'!$A457=BJ$7,IF('Copy &amp; Paste Roster Report Here'!$M457="MT",1,0),0)</f>
        <v>0</v>
      </c>
      <c r="BK460" s="120">
        <f>IF('Copy &amp; Paste Roster Report Here'!$A457=BK$7,IF('Copy &amp; Paste Roster Report Here'!$M457="MT",1,0),0)</f>
        <v>0</v>
      </c>
      <c r="BL460" s="120">
        <f>IF('Copy &amp; Paste Roster Report Here'!$A457=BL$7,IF('Copy &amp; Paste Roster Report Here'!$M457="MT",1,0),0)</f>
        <v>0</v>
      </c>
      <c r="BM460" s="120">
        <f>IF('Copy &amp; Paste Roster Report Here'!$A457=BM$7,IF('Copy &amp; Paste Roster Report Here'!$M457="MT",1,0),0)</f>
        <v>0</v>
      </c>
      <c r="BN460" s="120">
        <f>IF('Copy &amp; Paste Roster Report Here'!$A457=BN$7,IF('Copy &amp; Paste Roster Report Here'!$M457="MT",1,0),0)</f>
        <v>0</v>
      </c>
      <c r="BO460" s="120">
        <f>IF('Copy &amp; Paste Roster Report Here'!$A457=BO$7,IF('Copy &amp; Paste Roster Report Here'!$M457="MT",1,0),0)</f>
        <v>0</v>
      </c>
      <c r="BP460" s="120">
        <f>IF('Copy &amp; Paste Roster Report Here'!$A457=BP$7,IF('Copy &amp; Paste Roster Report Here'!$M457="MT",1,0),0)</f>
        <v>0</v>
      </c>
      <c r="BQ460" s="120">
        <f>IF('Copy &amp; Paste Roster Report Here'!$A457=BQ$7,IF('Copy &amp; Paste Roster Report Here'!$M457="MT",1,0),0)</f>
        <v>0</v>
      </c>
      <c r="BR460" s="120">
        <f>IF('Copy &amp; Paste Roster Report Here'!$A457=BR$7,IF('Copy &amp; Paste Roster Report Here'!$M457="MT",1,0),0)</f>
        <v>0</v>
      </c>
      <c r="BS460" s="120">
        <f>IF('Copy &amp; Paste Roster Report Here'!$A457=BS$7,IF('Copy &amp; Paste Roster Report Here'!$M457="MT",1,0),0)</f>
        <v>0</v>
      </c>
      <c r="BT460" s="73">
        <f t="shared" si="117"/>
        <v>0</v>
      </c>
      <c r="BU460" s="121">
        <f>IF('Copy &amp; Paste Roster Report Here'!$A457=BU$7,IF('Copy &amp; Paste Roster Report Here'!$M457="fy",1,0),0)</f>
        <v>0</v>
      </c>
      <c r="BV460" s="121">
        <f>IF('Copy &amp; Paste Roster Report Here'!$A457=BV$7,IF('Copy &amp; Paste Roster Report Here'!$M457="fy",1,0),0)</f>
        <v>0</v>
      </c>
      <c r="BW460" s="121">
        <f>IF('Copy &amp; Paste Roster Report Here'!$A457=BW$7,IF('Copy &amp; Paste Roster Report Here'!$M457="fy",1,0),0)</f>
        <v>0</v>
      </c>
      <c r="BX460" s="121">
        <f>IF('Copy &amp; Paste Roster Report Here'!$A457=BX$7,IF('Copy &amp; Paste Roster Report Here'!$M457="fy",1,0),0)</f>
        <v>0</v>
      </c>
      <c r="BY460" s="121">
        <f>IF('Copy &amp; Paste Roster Report Here'!$A457=BY$7,IF('Copy &amp; Paste Roster Report Here'!$M457="fy",1,0),0)</f>
        <v>0</v>
      </c>
      <c r="BZ460" s="121">
        <f>IF('Copy &amp; Paste Roster Report Here'!$A457=BZ$7,IF('Copy &amp; Paste Roster Report Here'!$M457="fy",1,0),0)</f>
        <v>0</v>
      </c>
      <c r="CA460" s="121">
        <f>IF('Copy &amp; Paste Roster Report Here'!$A457=CA$7,IF('Copy &amp; Paste Roster Report Here'!$M457="fy",1,0),0)</f>
        <v>0</v>
      </c>
      <c r="CB460" s="121">
        <f>IF('Copy &amp; Paste Roster Report Here'!$A457=CB$7,IF('Copy &amp; Paste Roster Report Here'!$M457="fy",1,0),0)</f>
        <v>0</v>
      </c>
      <c r="CC460" s="121">
        <f>IF('Copy &amp; Paste Roster Report Here'!$A457=CC$7,IF('Copy &amp; Paste Roster Report Here'!$M457="fy",1,0),0)</f>
        <v>0</v>
      </c>
      <c r="CD460" s="121">
        <f>IF('Copy &amp; Paste Roster Report Here'!$A457=CD$7,IF('Copy &amp; Paste Roster Report Here'!$M457="fy",1,0),0)</f>
        <v>0</v>
      </c>
      <c r="CE460" s="121">
        <f>IF('Copy &amp; Paste Roster Report Here'!$A457=CE$7,IF('Copy &amp; Paste Roster Report Here'!$M457="fy",1,0),0)</f>
        <v>0</v>
      </c>
      <c r="CF460" s="73">
        <f t="shared" si="118"/>
        <v>0</v>
      </c>
      <c r="CG460" s="122">
        <f>IF('Copy &amp; Paste Roster Report Here'!$A457=CG$7,IF('Copy &amp; Paste Roster Report Here'!$M457="RH",1,0),0)</f>
        <v>0</v>
      </c>
      <c r="CH460" s="122">
        <f>IF('Copy &amp; Paste Roster Report Here'!$A457=CH$7,IF('Copy &amp; Paste Roster Report Here'!$M457="RH",1,0),0)</f>
        <v>0</v>
      </c>
      <c r="CI460" s="122">
        <f>IF('Copy &amp; Paste Roster Report Here'!$A457=CI$7,IF('Copy &amp; Paste Roster Report Here'!$M457="RH",1,0),0)</f>
        <v>0</v>
      </c>
      <c r="CJ460" s="122">
        <f>IF('Copy &amp; Paste Roster Report Here'!$A457=CJ$7,IF('Copy &amp; Paste Roster Report Here'!$M457="RH",1,0),0)</f>
        <v>0</v>
      </c>
      <c r="CK460" s="122">
        <f>IF('Copy &amp; Paste Roster Report Here'!$A457=CK$7,IF('Copy &amp; Paste Roster Report Here'!$M457="RH",1,0),0)</f>
        <v>0</v>
      </c>
      <c r="CL460" s="122">
        <f>IF('Copy &amp; Paste Roster Report Here'!$A457=CL$7,IF('Copy &amp; Paste Roster Report Here'!$M457="RH",1,0),0)</f>
        <v>0</v>
      </c>
      <c r="CM460" s="122">
        <f>IF('Copy &amp; Paste Roster Report Here'!$A457=CM$7,IF('Copy &amp; Paste Roster Report Here'!$M457="RH",1,0),0)</f>
        <v>0</v>
      </c>
      <c r="CN460" s="122">
        <f>IF('Copy &amp; Paste Roster Report Here'!$A457=CN$7,IF('Copy &amp; Paste Roster Report Here'!$M457="RH",1,0),0)</f>
        <v>0</v>
      </c>
      <c r="CO460" s="122">
        <f>IF('Copy &amp; Paste Roster Report Here'!$A457=CO$7,IF('Copy &amp; Paste Roster Report Here'!$M457="RH",1,0),0)</f>
        <v>0</v>
      </c>
      <c r="CP460" s="122">
        <f>IF('Copy &amp; Paste Roster Report Here'!$A457=CP$7,IF('Copy &amp; Paste Roster Report Here'!$M457="RH",1,0),0)</f>
        <v>0</v>
      </c>
      <c r="CQ460" s="122">
        <f>IF('Copy &amp; Paste Roster Report Here'!$A457=CQ$7,IF('Copy &amp; Paste Roster Report Here'!$M457="RH",1,0),0)</f>
        <v>0</v>
      </c>
      <c r="CR460" s="73">
        <f t="shared" si="119"/>
        <v>0</v>
      </c>
      <c r="CS460" s="123">
        <f>IF('Copy &amp; Paste Roster Report Here'!$A457=CS$7,IF('Copy &amp; Paste Roster Report Here'!$M457="QT",1,0),0)</f>
        <v>0</v>
      </c>
      <c r="CT460" s="123">
        <f>IF('Copy &amp; Paste Roster Report Here'!$A457=CT$7,IF('Copy &amp; Paste Roster Report Here'!$M457="QT",1,0),0)</f>
        <v>0</v>
      </c>
      <c r="CU460" s="123">
        <f>IF('Copy &amp; Paste Roster Report Here'!$A457=CU$7,IF('Copy &amp; Paste Roster Report Here'!$M457="QT",1,0),0)</f>
        <v>0</v>
      </c>
      <c r="CV460" s="123">
        <f>IF('Copy &amp; Paste Roster Report Here'!$A457=CV$7,IF('Copy &amp; Paste Roster Report Here'!$M457="QT",1,0),0)</f>
        <v>0</v>
      </c>
      <c r="CW460" s="123">
        <f>IF('Copy &amp; Paste Roster Report Here'!$A457=CW$7,IF('Copy &amp; Paste Roster Report Here'!$M457="QT",1,0),0)</f>
        <v>0</v>
      </c>
      <c r="CX460" s="123">
        <f>IF('Copy &amp; Paste Roster Report Here'!$A457=CX$7,IF('Copy &amp; Paste Roster Report Here'!$M457="QT",1,0),0)</f>
        <v>0</v>
      </c>
      <c r="CY460" s="123">
        <f>IF('Copy &amp; Paste Roster Report Here'!$A457=CY$7,IF('Copy &amp; Paste Roster Report Here'!$M457="QT",1,0),0)</f>
        <v>0</v>
      </c>
      <c r="CZ460" s="123">
        <f>IF('Copy &amp; Paste Roster Report Here'!$A457=CZ$7,IF('Copy &amp; Paste Roster Report Here'!$M457="QT",1,0),0)</f>
        <v>0</v>
      </c>
      <c r="DA460" s="123">
        <f>IF('Copy &amp; Paste Roster Report Here'!$A457=DA$7,IF('Copy &amp; Paste Roster Report Here'!$M457="QT",1,0),0)</f>
        <v>0</v>
      </c>
      <c r="DB460" s="123">
        <f>IF('Copy &amp; Paste Roster Report Here'!$A457=DB$7,IF('Copy &amp; Paste Roster Report Here'!$M457="QT",1,0),0)</f>
        <v>0</v>
      </c>
      <c r="DC460" s="123">
        <f>IF('Copy &amp; Paste Roster Report Here'!$A457=DC$7,IF('Copy &amp; Paste Roster Report Here'!$M457="QT",1,0),0)</f>
        <v>0</v>
      </c>
      <c r="DD460" s="73">
        <f t="shared" si="120"/>
        <v>0</v>
      </c>
      <c r="DE460" s="124">
        <f>IF('Copy &amp; Paste Roster Report Here'!$A457=DE$7,IF('Copy &amp; Paste Roster Report Here'!$M457="xxxxxxxxxxx",1,0),0)</f>
        <v>0</v>
      </c>
      <c r="DF460" s="124">
        <f>IF('Copy &amp; Paste Roster Report Here'!$A457=DF$7,IF('Copy &amp; Paste Roster Report Here'!$M457="xxxxxxxxxxx",1,0),0)</f>
        <v>0</v>
      </c>
      <c r="DG460" s="124">
        <f>IF('Copy &amp; Paste Roster Report Here'!$A457=DG$7,IF('Copy &amp; Paste Roster Report Here'!$M457="xxxxxxxxxxx",1,0),0)</f>
        <v>0</v>
      </c>
      <c r="DH460" s="124">
        <f>IF('Copy &amp; Paste Roster Report Here'!$A457=DH$7,IF('Copy &amp; Paste Roster Report Here'!$M457="xxxxxxxxxxx",1,0),0)</f>
        <v>0</v>
      </c>
      <c r="DI460" s="124">
        <f>IF('Copy &amp; Paste Roster Report Here'!$A457=DI$7,IF('Copy &amp; Paste Roster Report Here'!$M457="xxxxxxxxxxx",1,0),0)</f>
        <v>0</v>
      </c>
      <c r="DJ460" s="124">
        <f>IF('Copy &amp; Paste Roster Report Here'!$A457=DJ$7,IF('Copy &amp; Paste Roster Report Here'!$M457="xxxxxxxxxxx",1,0),0)</f>
        <v>0</v>
      </c>
      <c r="DK460" s="124">
        <f>IF('Copy &amp; Paste Roster Report Here'!$A457=DK$7,IF('Copy &amp; Paste Roster Report Here'!$M457="xxxxxxxxxxx",1,0),0)</f>
        <v>0</v>
      </c>
      <c r="DL460" s="124">
        <f>IF('Copy &amp; Paste Roster Report Here'!$A457=DL$7,IF('Copy &amp; Paste Roster Report Here'!$M457="xxxxxxxxxxx",1,0),0)</f>
        <v>0</v>
      </c>
      <c r="DM460" s="124">
        <f>IF('Copy &amp; Paste Roster Report Here'!$A457=DM$7,IF('Copy &amp; Paste Roster Report Here'!$M457="xxxxxxxxxxx",1,0),0)</f>
        <v>0</v>
      </c>
      <c r="DN460" s="124">
        <f>IF('Copy &amp; Paste Roster Report Here'!$A457=DN$7,IF('Copy &amp; Paste Roster Report Here'!$M457="xxxxxxxxxxx",1,0),0)</f>
        <v>0</v>
      </c>
      <c r="DO460" s="124">
        <f>IF('Copy &amp; Paste Roster Report Here'!$A457=DO$7,IF('Copy &amp; Paste Roster Report Here'!$M457="xxxxxxxxxxx",1,0),0)</f>
        <v>0</v>
      </c>
      <c r="DP460" s="125">
        <f t="shared" si="121"/>
        <v>0</v>
      </c>
      <c r="DQ460" s="126">
        <f t="shared" si="122"/>
        <v>0</v>
      </c>
    </row>
    <row r="461" spans="1:121" x14ac:dyDescent="0.2">
      <c r="A461" s="111">
        <f t="shared" si="108"/>
        <v>0</v>
      </c>
      <c r="B461" s="111">
        <f t="shared" si="109"/>
        <v>0</v>
      </c>
      <c r="C461" s="112">
        <f>+('Copy &amp; Paste Roster Report Here'!$P458-'Copy &amp; Paste Roster Report Here'!$O458)/30</f>
        <v>0</v>
      </c>
      <c r="D461" s="112">
        <f>+('Copy &amp; Paste Roster Report Here'!$P458-'Copy &amp; Paste Roster Report Here'!$O458)</f>
        <v>0</v>
      </c>
      <c r="E461" s="111">
        <f>'Copy &amp; Paste Roster Report Here'!N458</f>
        <v>0</v>
      </c>
      <c r="F461" s="111" t="str">
        <f t="shared" si="110"/>
        <v>N</v>
      </c>
      <c r="G461" s="111">
        <f>'Copy &amp; Paste Roster Report Here'!R458</f>
        <v>0</v>
      </c>
      <c r="H461" s="113">
        <f t="shared" si="111"/>
        <v>0</v>
      </c>
      <c r="I461" s="112">
        <f>IF(F461="N",$F$5-'Copy &amp; Paste Roster Report Here'!O458,+'Copy &amp; Paste Roster Report Here'!Q458-'Copy &amp; Paste Roster Report Here'!O458)</f>
        <v>0</v>
      </c>
      <c r="J461" s="114">
        <f t="shared" si="112"/>
        <v>0</v>
      </c>
      <c r="K461" s="114">
        <f t="shared" si="113"/>
        <v>0</v>
      </c>
      <c r="L461" s="115">
        <f>'Copy &amp; Paste Roster Report Here'!F458</f>
        <v>0</v>
      </c>
      <c r="M461" s="116">
        <f t="shared" si="114"/>
        <v>0</v>
      </c>
      <c r="N461" s="117">
        <f>IF('Copy &amp; Paste Roster Report Here'!$A458='Analytical Tests'!N$7,IF($F461="Y",+$H461*N$6,0),0)</f>
        <v>0</v>
      </c>
      <c r="O461" s="117">
        <f>IF('Copy &amp; Paste Roster Report Here'!$A458='Analytical Tests'!O$7,IF($F461="Y",+$H461*O$6,0),0)</f>
        <v>0</v>
      </c>
      <c r="P461" s="117">
        <f>IF('Copy &amp; Paste Roster Report Here'!$A458='Analytical Tests'!P$7,IF($F461="Y",+$H461*P$6,0),0)</f>
        <v>0</v>
      </c>
      <c r="Q461" s="117">
        <f>IF('Copy &amp; Paste Roster Report Here'!$A458='Analytical Tests'!Q$7,IF($F461="Y",+$H461*Q$6,0),0)</f>
        <v>0</v>
      </c>
      <c r="R461" s="117">
        <f>IF('Copy &amp; Paste Roster Report Here'!$A458='Analytical Tests'!R$7,IF($F461="Y",+$H461*R$6,0),0)</f>
        <v>0</v>
      </c>
      <c r="S461" s="117">
        <f>IF('Copy &amp; Paste Roster Report Here'!$A458='Analytical Tests'!S$7,IF($F461="Y",+$H461*S$6,0),0)</f>
        <v>0</v>
      </c>
      <c r="T461" s="117">
        <f>IF('Copy &amp; Paste Roster Report Here'!$A458='Analytical Tests'!T$7,IF($F461="Y",+$H461*T$6,0),0)</f>
        <v>0</v>
      </c>
      <c r="U461" s="117">
        <f>IF('Copy &amp; Paste Roster Report Here'!$A458='Analytical Tests'!U$7,IF($F461="Y",+$H461*U$6,0),0)</f>
        <v>0</v>
      </c>
      <c r="V461" s="117">
        <f>IF('Copy &amp; Paste Roster Report Here'!$A458='Analytical Tests'!V$7,IF($F461="Y",+$H461*V$6,0),0)</f>
        <v>0</v>
      </c>
      <c r="W461" s="117">
        <f>IF('Copy &amp; Paste Roster Report Here'!$A458='Analytical Tests'!W$7,IF($F461="Y",+$H461*W$6,0),0)</f>
        <v>0</v>
      </c>
      <c r="X461" s="117">
        <f>IF('Copy &amp; Paste Roster Report Here'!$A458='Analytical Tests'!X$7,IF($F461="Y",+$H461*X$6,0),0)</f>
        <v>0</v>
      </c>
      <c r="Y461" s="117" t="b">
        <f>IF('Copy &amp; Paste Roster Report Here'!$A458='Analytical Tests'!Y$7,IF($F461="N",IF($J461&gt;=$C461,Y$6,+($I461/$D461)*Y$6),0))</f>
        <v>0</v>
      </c>
      <c r="Z461" s="117" t="b">
        <f>IF('Copy &amp; Paste Roster Report Here'!$A458='Analytical Tests'!Z$7,IF($F461="N",IF($J461&gt;=$C461,Z$6,+($I461/$D461)*Z$6),0))</f>
        <v>0</v>
      </c>
      <c r="AA461" s="117" t="b">
        <f>IF('Copy &amp; Paste Roster Report Here'!$A458='Analytical Tests'!AA$7,IF($F461="N",IF($J461&gt;=$C461,AA$6,+($I461/$D461)*AA$6),0))</f>
        <v>0</v>
      </c>
      <c r="AB461" s="117" t="b">
        <f>IF('Copy &amp; Paste Roster Report Here'!$A458='Analytical Tests'!AB$7,IF($F461="N",IF($J461&gt;=$C461,AB$6,+($I461/$D461)*AB$6),0))</f>
        <v>0</v>
      </c>
      <c r="AC461" s="117" t="b">
        <f>IF('Copy &amp; Paste Roster Report Here'!$A458='Analytical Tests'!AC$7,IF($F461="N",IF($J461&gt;=$C461,AC$6,+($I461/$D461)*AC$6),0))</f>
        <v>0</v>
      </c>
      <c r="AD461" s="117" t="b">
        <f>IF('Copy &amp; Paste Roster Report Here'!$A458='Analytical Tests'!AD$7,IF($F461="N",IF($J461&gt;=$C461,AD$6,+($I461/$D461)*AD$6),0))</f>
        <v>0</v>
      </c>
      <c r="AE461" s="117" t="b">
        <f>IF('Copy &amp; Paste Roster Report Here'!$A458='Analytical Tests'!AE$7,IF($F461="N",IF($J461&gt;=$C461,AE$6,+($I461/$D461)*AE$6),0))</f>
        <v>0</v>
      </c>
      <c r="AF461" s="117" t="b">
        <f>IF('Copy &amp; Paste Roster Report Here'!$A458='Analytical Tests'!AF$7,IF($F461="N",IF($J461&gt;=$C461,AF$6,+($I461/$D461)*AF$6),0))</f>
        <v>0</v>
      </c>
      <c r="AG461" s="117" t="b">
        <f>IF('Copy &amp; Paste Roster Report Here'!$A458='Analytical Tests'!AG$7,IF($F461="N",IF($J461&gt;=$C461,AG$6,+($I461/$D461)*AG$6),0))</f>
        <v>0</v>
      </c>
      <c r="AH461" s="117" t="b">
        <f>IF('Copy &amp; Paste Roster Report Here'!$A458='Analytical Tests'!AH$7,IF($F461="N",IF($J461&gt;=$C461,AH$6,+($I461/$D461)*AH$6),0))</f>
        <v>0</v>
      </c>
      <c r="AI461" s="117" t="b">
        <f>IF('Copy &amp; Paste Roster Report Here'!$A458='Analytical Tests'!AI$7,IF($F461="N",IF($J461&gt;=$C461,AI$6,+($I461/$D461)*AI$6),0))</f>
        <v>0</v>
      </c>
      <c r="AJ461" s="79"/>
      <c r="AK461" s="118">
        <f>IF('Copy &amp; Paste Roster Report Here'!$A458=AK$7,IF('Copy &amp; Paste Roster Report Here'!$M458="FT",1,0),0)</f>
        <v>0</v>
      </c>
      <c r="AL461" s="118">
        <f>IF('Copy &amp; Paste Roster Report Here'!$A458=AL$7,IF('Copy &amp; Paste Roster Report Here'!$M458="FT",1,0),0)</f>
        <v>0</v>
      </c>
      <c r="AM461" s="118">
        <f>IF('Copy &amp; Paste Roster Report Here'!$A458=AM$7,IF('Copy &amp; Paste Roster Report Here'!$M458="FT",1,0),0)</f>
        <v>0</v>
      </c>
      <c r="AN461" s="118">
        <f>IF('Copy &amp; Paste Roster Report Here'!$A458=AN$7,IF('Copy &amp; Paste Roster Report Here'!$M458="FT",1,0),0)</f>
        <v>0</v>
      </c>
      <c r="AO461" s="118">
        <f>IF('Copy &amp; Paste Roster Report Here'!$A458=AO$7,IF('Copy &amp; Paste Roster Report Here'!$M458="FT",1,0),0)</f>
        <v>0</v>
      </c>
      <c r="AP461" s="118">
        <f>IF('Copy &amp; Paste Roster Report Here'!$A458=AP$7,IF('Copy &amp; Paste Roster Report Here'!$M458="FT",1,0),0)</f>
        <v>0</v>
      </c>
      <c r="AQ461" s="118">
        <f>IF('Copy &amp; Paste Roster Report Here'!$A458=AQ$7,IF('Copy &amp; Paste Roster Report Here'!$M458="FT",1,0),0)</f>
        <v>0</v>
      </c>
      <c r="AR461" s="118">
        <f>IF('Copy &amp; Paste Roster Report Here'!$A458=AR$7,IF('Copy &amp; Paste Roster Report Here'!$M458="FT",1,0),0)</f>
        <v>0</v>
      </c>
      <c r="AS461" s="118">
        <f>IF('Copy &amp; Paste Roster Report Here'!$A458=AS$7,IF('Copy &amp; Paste Roster Report Here'!$M458="FT",1,0),0)</f>
        <v>0</v>
      </c>
      <c r="AT461" s="118">
        <f>IF('Copy &amp; Paste Roster Report Here'!$A458=AT$7,IF('Copy &amp; Paste Roster Report Here'!$M458="FT",1,0),0)</f>
        <v>0</v>
      </c>
      <c r="AU461" s="118">
        <f>IF('Copy &amp; Paste Roster Report Here'!$A458=AU$7,IF('Copy &amp; Paste Roster Report Here'!$M458="FT",1,0),0)</f>
        <v>0</v>
      </c>
      <c r="AV461" s="73">
        <f t="shared" si="115"/>
        <v>0</v>
      </c>
      <c r="AW461" s="119">
        <f>IF('Copy &amp; Paste Roster Report Here'!$A458=AW$7,IF('Copy &amp; Paste Roster Report Here'!$M458="HT",1,0),0)</f>
        <v>0</v>
      </c>
      <c r="AX461" s="119">
        <f>IF('Copy &amp; Paste Roster Report Here'!$A458=AX$7,IF('Copy &amp; Paste Roster Report Here'!$M458="HT",1,0),0)</f>
        <v>0</v>
      </c>
      <c r="AY461" s="119">
        <f>IF('Copy &amp; Paste Roster Report Here'!$A458=AY$7,IF('Copy &amp; Paste Roster Report Here'!$M458="HT",1,0),0)</f>
        <v>0</v>
      </c>
      <c r="AZ461" s="119">
        <f>IF('Copy &amp; Paste Roster Report Here'!$A458=AZ$7,IF('Copy &amp; Paste Roster Report Here'!$M458="HT",1,0),0)</f>
        <v>0</v>
      </c>
      <c r="BA461" s="119">
        <f>IF('Copy &amp; Paste Roster Report Here'!$A458=BA$7,IF('Copy &amp; Paste Roster Report Here'!$M458="HT",1,0),0)</f>
        <v>0</v>
      </c>
      <c r="BB461" s="119">
        <f>IF('Copy &amp; Paste Roster Report Here'!$A458=BB$7,IF('Copy &amp; Paste Roster Report Here'!$M458="HT",1,0),0)</f>
        <v>0</v>
      </c>
      <c r="BC461" s="119">
        <f>IF('Copy &amp; Paste Roster Report Here'!$A458=BC$7,IF('Copy &amp; Paste Roster Report Here'!$M458="HT",1,0),0)</f>
        <v>0</v>
      </c>
      <c r="BD461" s="119">
        <f>IF('Copy &amp; Paste Roster Report Here'!$A458=BD$7,IF('Copy &amp; Paste Roster Report Here'!$M458="HT",1,0),0)</f>
        <v>0</v>
      </c>
      <c r="BE461" s="119">
        <f>IF('Copy &amp; Paste Roster Report Here'!$A458=BE$7,IF('Copy &amp; Paste Roster Report Here'!$M458="HT",1,0),0)</f>
        <v>0</v>
      </c>
      <c r="BF461" s="119">
        <f>IF('Copy &amp; Paste Roster Report Here'!$A458=BF$7,IF('Copy &amp; Paste Roster Report Here'!$M458="HT",1,0),0)</f>
        <v>0</v>
      </c>
      <c r="BG461" s="119">
        <f>IF('Copy &amp; Paste Roster Report Here'!$A458=BG$7,IF('Copy &amp; Paste Roster Report Here'!$M458="HT",1,0),0)</f>
        <v>0</v>
      </c>
      <c r="BH461" s="73">
        <f t="shared" si="116"/>
        <v>0</v>
      </c>
      <c r="BI461" s="120">
        <f>IF('Copy &amp; Paste Roster Report Here'!$A458=BI$7,IF('Copy &amp; Paste Roster Report Here'!$M458="MT",1,0),0)</f>
        <v>0</v>
      </c>
      <c r="BJ461" s="120">
        <f>IF('Copy &amp; Paste Roster Report Here'!$A458=BJ$7,IF('Copy &amp; Paste Roster Report Here'!$M458="MT",1,0),0)</f>
        <v>0</v>
      </c>
      <c r="BK461" s="120">
        <f>IF('Copy &amp; Paste Roster Report Here'!$A458=BK$7,IF('Copy &amp; Paste Roster Report Here'!$M458="MT",1,0),0)</f>
        <v>0</v>
      </c>
      <c r="BL461" s="120">
        <f>IF('Copy &amp; Paste Roster Report Here'!$A458=BL$7,IF('Copy &amp; Paste Roster Report Here'!$M458="MT",1,0),0)</f>
        <v>0</v>
      </c>
      <c r="BM461" s="120">
        <f>IF('Copy &amp; Paste Roster Report Here'!$A458=BM$7,IF('Copy &amp; Paste Roster Report Here'!$M458="MT",1,0),0)</f>
        <v>0</v>
      </c>
      <c r="BN461" s="120">
        <f>IF('Copy &amp; Paste Roster Report Here'!$A458=BN$7,IF('Copy &amp; Paste Roster Report Here'!$M458="MT",1,0),0)</f>
        <v>0</v>
      </c>
      <c r="BO461" s="120">
        <f>IF('Copy &amp; Paste Roster Report Here'!$A458=BO$7,IF('Copy &amp; Paste Roster Report Here'!$M458="MT",1,0),0)</f>
        <v>0</v>
      </c>
      <c r="BP461" s="120">
        <f>IF('Copy &amp; Paste Roster Report Here'!$A458=BP$7,IF('Copy &amp; Paste Roster Report Here'!$M458="MT",1,0),0)</f>
        <v>0</v>
      </c>
      <c r="BQ461" s="120">
        <f>IF('Copy &amp; Paste Roster Report Here'!$A458=BQ$7,IF('Copy &amp; Paste Roster Report Here'!$M458="MT",1,0),0)</f>
        <v>0</v>
      </c>
      <c r="BR461" s="120">
        <f>IF('Copy &amp; Paste Roster Report Here'!$A458=BR$7,IF('Copy &amp; Paste Roster Report Here'!$M458="MT",1,0),0)</f>
        <v>0</v>
      </c>
      <c r="BS461" s="120">
        <f>IF('Copy &amp; Paste Roster Report Here'!$A458=BS$7,IF('Copy &amp; Paste Roster Report Here'!$M458="MT",1,0),0)</f>
        <v>0</v>
      </c>
      <c r="BT461" s="73">
        <f t="shared" si="117"/>
        <v>0</v>
      </c>
      <c r="BU461" s="121">
        <f>IF('Copy &amp; Paste Roster Report Here'!$A458=BU$7,IF('Copy &amp; Paste Roster Report Here'!$M458="fy",1,0),0)</f>
        <v>0</v>
      </c>
      <c r="BV461" s="121">
        <f>IF('Copy &amp; Paste Roster Report Here'!$A458=BV$7,IF('Copy &amp; Paste Roster Report Here'!$M458="fy",1,0),0)</f>
        <v>0</v>
      </c>
      <c r="BW461" s="121">
        <f>IF('Copy &amp; Paste Roster Report Here'!$A458=BW$7,IF('Copy &amp; Paste Roster Report Here'!$M458="fy",1,0),0)</f>
        <v>0</v>
      </c>
      <c r="BX461" s="121">
        <f>IF('Copy &amp; Paste Roster Report Here'!$A458=BX$7,IF('Copy &amp; Paste Roster Report Here'!$M458="fy",1,0),0)</f>
        <v>0</v>
      </c>
      <c r="BY461" s="121">
        <f>IF('Copy &amp; Paste Roster Report Here'!$A458=BY$7,IF('Copy &amp; Paste Roster Report Here'!$M458="fy",1,0),0)</f>
        <v>0</v>
      </c>
      <c r="BZ461" s="121">
        <f>IF('Copy &amp; Paste Roster Report Here'!$A458=BZ$7,IF('Copy &amp; Paste Roster Report Here'!$M458="fy",1,0),0)</f>
        <v>0</v>
      </c>
      <c r="CA461" s="121">
        <f>IF('Copy &amp; Paste Roster Report Here'!$A458=CA$7,IF('Copy &amp; Paste Roster Report Here'!$M458="fy",1,0),0)</f>
        <v>0</v>
      </c>
      <c r="CB461" s="121">
        <f>IF('Copy &amp; Paste Roster Report Here'!$A458=CB$7,IF('Copy &amp; Paste Roster Report Here'!$M458="fy",1,0),0)</f>
        <v>0</v>
      </c>
      <c r="CC461" s="121">
        <f>IF('Copy &amp; Paste Roster Report Here'!$A458=CC$7,IF('Copy &amp; Paste Roster Report Here'!$M458="fy",1,0),0)</f>
        <v>0</v>
      </c>
      <c r="CD461" s="121">
        <f>IF('Copy &amp; Paste Roster Report Here'!$A458=CD$7,IF('Copy &amp; Paste Roster Report Here'!$M458="fy",1,0),0)</f>
        <v>0</v>
      </c>
      <c r="CE461" s="121">
        <f>IF('Copy &amp; Paste Roster Report Here'!$A458=CE$7,IF('Copy &amp; Paste Roster Report Here'!$M458="fy",1,0),0)</f>
        <v>0</v>
      </c>
      <c r="CF461" s="73">
        <f t="shared" si="118"/>
        <v>0</v>
      </c>
      <c r="CG461" s="122">
        <f>IF('Copy &amp; Paste Roster Report Here'!$A458=CG$7,IF('Copy &amp; Paste Roster Report Here'!$M458="RH",1,0),0)</f>
        <v>0</v>
      </c>
      <c r="CH461" s="122">
        <f>IF('Copy &amp; Paste Roster Report Here'!$A458=CH$7,IF('Copy &amp; Paste Roster Report Here'!$M458="RH",1,0),0)</f>
        <v>0</v>
      </c>
      <c r="CI461" s="122">
        <f>IF('Copy &amp; Paste Roster Report Here'!$A458=CI$7,IF('Copy &amp; Paste Roster Report Here'!$M458="RH",1,0),0)</f>
        <v>0</v>
      </c>
      <c r="CJ461" s="122">
        <f>IF('Copy &amp; Paste Roster Report Here'!$A458=CJ$7,IF('Copy &amp; Paste Roster Report Here'!$M458="RH",1,0),0)</f>
        <v>0</v>
      </c>
      <c r="CK461" s="122">
        <f>IF('Copy &amp; Paste Roster Report Here'!$A458=CK$7,IF('Copy &amp; Paste Roster Report Here'!$M458="RH",1,0),0)</f>
        <v>0</v>
      </c>
      <c r="CL461" s="122">
        <f>IF('Copy &amp; Paste Roster Report Here'!$A458=CL$7,IF('Copy &amp; Paste Roster Report Here'!$M458="RH",1,0),0)</f>
        <v>0</v>
      </c>
      <c r="CM461" s="122">
        <f>IF('Copy &amp; Paste Roster Report Here'!$A458=CM$7,IF('Copy &amp; Paste Roster Report Here'!$M458="RH",1,0),0)</f>
        <v>0</v>
      </c>
      <c r="CN461" s="122">
        <f>IF('Copy &amp; Paste Roster Report Here'!$A458=CN$7,IF('Copy &amp; Paste Roster Report Here'!$M458="RH",1,0),0)</f>
        <v>0</v>
      </c>
      <c r="CO461" s="122">
        <f>IF('Copy &amp; Paste Roster Report Here'!$A458=CO$7,IF('Copy &amp; Paste Roster Report Here'!$M458="RH",1,0),0)</f>
        <v>0</v>
      </c>
      <c r="CP461" s="122">
        <f>IF('Copy &amp; Paste Roster Report Here'!$A458=CP$7,IF('Copy &amp; Paste Roster Report Here'!$M458="RH",1,0),0)</f>
        <v>0</v>
      </c>
      <c r="CQ461" s="122">
        <f>IF('Copy &amp; Paste Roster Report Here'!$A458=CQ$7,IF('Copy &amp; Paste Roster Report Here'!$M458="RH",1,0),0)</f>
        <v>0</v>
      </c>
      <c r="CR461" s="73">
        <f t="shared" si="119"/>
        <v>0</v>
      </c>
      <c r="CS461" s="123">
        <f>IF('Copy &amp; Paste Roster Report Here'!$A458=CS$7,IF('Copy &amp; Paste Roster Report Here'!$M458="QT",1,0),0)</f>
        <v>0</v>
      </c>
      <c r="CT461" s="123">
        <f>IF('Copy &amp; Paste Roster Report Here'!$A458=CT$7,IF('Copy &amp; Paste Roster Report Here'!$M458="QT",1,0),0)</f>
        <v>0</v>
      </c>
      <c r="CU461" s="123">
        <f>IF('Copy &amp; Paste Roster Report Here'!$A458=CU$7,IF('Copy &amp; Paste Roster Report Here'!$M458="QT",1,0),0)</f>
        <v>0</v>
      </c>
      <c r="CV461" s="123">
        <f>IF('Copy &amp; Paste Roster Report Here'!$A458=CV$7,IF('Copy &amp; Paste Roster Report Here'!$M458="QT",1,0),0)</f>
        <v>0</v>
      </c>
      <c r="CW461" s="123">
        <f>IF('Copy &amp; Paste Roster Report Here'!$A458=CW$7,IF('Copy &amp; Paste Roster Report Here'!$M458="QT",1,0),0)</f>
        <v>0</v>
      </c>
      <c r="CX461" s="123">
        <f>IF('Copy &amp; Paste Roster Report Here'!$A458=CX$7,IF('Copy &amp; Paste Roster Report Here'!$M458="QT",1,0),0)</f>
        <v>0</v>
      </c>
      <c r="CY461" s="123">
        <f>IF('Copy &amp; Paste Roster Report Here'!$A458=CY$7,IF('Copy &amp; Paste Roster Report Here'!$M458="QT",1,0),0)</f>
        <v>0</v>
      </c>
      <c r="CZ461" s="123">
        <f>IF('Copy &amp; Paste Roster Report Here'!$A458=CZ$7,IF('Copy &amp; Paste Roster Report Here'!$M458="QT",1,0),0)</f>
        <v>0</v>
      </c>
      <c r="DA461" s="123">
        <f>IF('Copy &amp; Paste Roster Report Here'!$A458=DA$7,IF('Copy &amp; Paste Roster Report Here'!$M458="QT",1,0),0)</f>
        <v>0</v>
      </c>
      <c r="DB461" s="123">
        <f>IF('Copy &amp; Paste Roster Report Here'!$A458=DB$7,IF('Copy &amp; Paste Roster Report Here'!$M458="QT",1,0),0)</f>
        <v>0</v>
      </c>
      <c r="DC461" s="123">
        <f>IF('Copy &amp; Paste Roster Report Here'!$A458=DC$7,IF('Copy &amp; Paste Roster Report Here'!$M458="QT",1,0),0)</f>
        <v>0</v>
      </c>
      <c r="DD461" s="73">
        <f t="shared" si="120"/>
        <v>0</v>
      </c>
      <c r="DE461" s="124">
        <f>IF('Copy &amp; Paste Roster Report Here'!$A458=DE$7,IF('Copy &amp; Paste Roster Report Here'!$M458="xxxxxxxxxxx",1,0),0)</f>
        <v>0</v>
      </c>
      <c r="DF461" s="124">
        <f>IF('Copy &amp; Paste Roster Report Here'!$A458=DF$7,IF('Copy &amp; Paste Roster Report Here'!$M458="xxxxxxxxxxx",1,0),0)</f>
        <v>0</v>
      </c>
      <c r="DG461" s="124">
        <f>IF('Copy &amp; Paste Roster Report Here'!$A458=DG$7,IF('Copy &amp; Paste Roster Report Here'!$M458="xxxxxxxxxxx",1,0),0)</f>
        <v>0</v>
      </c>
      <c r="DH461" s="124">
        <f>IF('Copy &amp; Paste Roster Report Here'!$A458=DH$7,IF('Copy &amp; Paste Roster Report Here'!$M458="xxxxxxxxxxx",1,0),0)</f>
        <v>0</v>
      </c>
      <c r="DI461" s="124">
        <f>IF('Copy &amp; Paste Roster Report Here'!$A458=DI$7,IF('Copy &amp; Paste Roster Report Here'!$M458="xxxxxxxxxxx",1,0),0)</f>
        <v>0</v>
      </c>
      <c r="DJ461" s="124">
        <f>IF('Copy &amp; Paste Roster Report Here'!$A458=DJ$7,IF('Copy &amp; Paste Roster Report Here'!$M458="xxxxxxxxxxx",1,0),0)</f>
        <v>0</v>
      </c>
      <c r="DK461" s="124">
        <f>IF('Copy &amp; Paste Roster Report Here'!$A458=DK$7,IF('Copy &amp; Paste Roster Report Here'!$M458="xxxxxxxxxxx",1,0),0)</f>
        <v>0</v>
      </c>
      <c r="DL461" s="124">
        <f>IF('Copy &amp; Paste Roster Report Here'!$A458=DL$7,IF('Copy &amp; Paste Roster Report Here'!$M458="xxxxxxxxxxx",1,0),0)</f>
        <v>0</v>
      </c>
      <c r="DM461" s="124">
        <f>IF('Copy &amp; Paste Roster Report Here'!$A458=DM$7,IF('Copy &amp; Paste Roster Report Here'!$M458="xxxxxxxxxxx",1,0),0)</f>
        <v>0</v>
      </c>
      <c r="DN461" s="124">
        <f>IF('Copy &amp; Paste Roster Report Here'!$A458=DN$7,IF('Copy &amp; Paste Roster Report Here'!$M458="xxxxxxxxxxx",1,0),0)</f>
        <v>0</v>
      </c>
      <c r="DO461" s="124">
        <f>IF('Copy &amp; Paste Roster Report Here'!$A458=DO$7,IF('Copy &amp; Paste Roster Report Here'!$M458="xxxxxxxxxxx",1,0),0)</f>
        <v>0</v>
      </c>
      <c r="DP461" s="125">
        <f t="shared" si="121"/>
        <v>0</v>
      </c>
      <c r="DQ461" s="126">
        <f t="shared" si="122"/>
        <v>0</v>
      </c>
    </row>
    <row r="462" spans="1:121" x14ac:dyDescent="0.2">
      <c r="A462" s="111">
        <f t="shared" si="108"/>
        <v>0</v>
      </c>
      <c r="B462" s="111">
        <f t="shared" si="109"/>
        <v>0</v>
      </c>
      <c r="C462" s="112">
        <f>+('Copy &amp; Paste Roster Report Here'!$P459-'Copy &amp; Paste Roster Report Here'!$O459)/30</f>
        <v>0</v>
      </c>
      <c r="D462" s="112">
        <f>+('Copy &amp; Paste Roster Report Here'!$P459-'Copy &amp; Paste Roster Report Here'!$O459)</f>
        <v>0</v>
      </c>
      <c r="E462" s="111">
        <f>'Copy &amp; Paste Roster Report Here'!N459</f>
        <v>0</v>
      </c>
      <c r="F462" s="111" t="str">
        <f t="shared" si="110"/>
        <v>N</v>
      </c>
      <c r="G462" s="111">
        <f>'Copy &amp; Paste Roster Report Here'!R459</f>
        <v>0</v>
      </c>
      <c r="H462" s="113">
        <f t="shared" si="111"/>
        <v>0</v>
      </c>
      <c r="I462" s="112">
        <f>IF(F462="N",$F$5-'Copy &amp; Paste Roster Report Here'!O459,+'Copy &amp; Paste Roster Report Here'!Q459-'Copy &amp; Paste Roster Report Here'!O459)</f>
        <v>0</v>
      </c>
      <c r="J462" s="114">
        <f t="shared" si="112"/>
        <v>0</v>
      </c>
      <c r="K462" s="114">
        <f t="shared" si="113"/>
        <v>0</v>
      </c>
      <c r="L462" s="115">
        <f>'Copy &amp; Paste Roster Report Here'!F459</f>
        <v>0</v>
      </c>
      <c r="M462" s="116">
        <f t="shared" si="114"/>
        <v>0</v>
      </c>
      <c r="N462" s="117">
        <f>IF('Copy &amp; Paste Roster Report Here'!$A459='Analytical Tests'!N$7,IF($F462="Y",+$H462*N$6,0),0)</f>
        <v>0</v>
      </c>
      <c r="O462" s="117">
        <f>IF('Copy &amp; Paste Roster Report Here'!$A459='Analytical Tests'!O$7,IF($F462="Y",+$H462*O$6,0),0)</f>
        <v>0</v>
      </c>
      <c r="P462" s="117">
        <f>IF('Copy &amp; Paste Roster Report Here'!$A459='Analytical Tests'!P$7,IF($F462="Y",+$H462*P$6,0),0)</f>
        <v>0</v>
      </c>
      <c r="Q462" s="117">
        <f>IF('Copy &amp; Paste Roster Report Here'!$A459='Analytical Tests'!Q$7,IF($F462="Y",+$H462*Q$6,0),0)</f>
        <v>0</v>
      </c>
      <c r="R462" s="117">
        <f>IF('Copy &amp; Paste Roster Report Here'!$A459='Analytical Tests'!R$7,IF($F462="Y",+$H462*R$6,0),0)</f>
        <v>0</v>
      </c>
      <c r="S462" s="117">
        <f>IF('Copy &amp; Paste Roster Report Here'!$A459='Analytical Tests'!S$7,IF($F462="Y",+$H462*S$6,0),0)</f>
        <v>0</v>
      </c>
      <c r="T462" s="117">
        <f>IF('Copy &amp; Paste Roster Report Here'!$A459='Analytical Tests'!T$7,IF($F462="Y",+$H462*T$6,0),0)</f>
        <v>0</v>
      </c>
      <c r="U462" s="117">
        <f>IF('Copy &amp; Paste Roster Report Here'!$A459='Analytical Tests'!U$7,IF($F462="Y",+$H462*U$6,0),0)</f>
        <v>0</v>
      </c>
      <c r="V462" s="117">
        <f>IF('Copy &amp; Paste Roster Report Here'!$A459='Analytical Tests'!V$7,IF($F462="Y",+$H462*V$6,0),0)</f>
        <v>0</v>
      </c>
      <c r="W462" s="117">
        <f>IF('Copy &amp; Paste Roster Report Here'!$A459='Analytical Tests'!W$7,IF($F462="Y",+$H462*W$6,0),0)</f>
        <v>0</v>
      </c>
      <c r="X462" s="117">
        <f>IF('Copy &amp; Paste Roster Report Here'!$A459='Analytical Tests'!X$7,IF($F462="Y",+$H462*X$6,0),0)</f>
        <v>0</v>
      </c>
      <c r="Y462" s="117" t="b">
        <f>IF('Copy &amp; Paste Roster Report Here'!$A459='Analytical Tests'!Y$7,IF($F462="N",IF($J462&gt;=$C462,Y$6,+($I462/$D462)*Y$6),0))</f>
        <v>0</v>
      </c>
      <c r="Z462" s="117" t="b">
        <f>IF('Copy &amp; Paste Roster Report Here'!$A459='Analytical Tests'!Z$7,IF($F462="N",IF($J462&gt;=$C462,Z$6,+($I462/$D462)*Z$6),0))</f>
        <v>0</v>
      </c>
      <c r="AA462" s="117" t="b">
        <f>IF('Copy &amp; Paste Roster Report Here'!$A459='Analytical Tests'!AA$7,IF($F462="N",IF($J462&gt;=$C462,AA$6,+($I462/$D462)*AA$6),0))</f>
        <v>0</v>
      </c>
      <c r="AB462" s="117" t="b">
        <f>IF('Copy &amp; Paste Roster Report Here'!$A459='Analytical Tests'!AB$7,IF($F462="N",IF($J462&gt;=$C462,AB$6,+($I462/$D462)*AB$6),0))</f>
        <v>0</v>
      </c>
      <c r="AC462" s="117" t="b">
        <f>IF('Copy &amp; Paste Roster Report Here'!$A459='Analytical Tests'!AC$7,IF($F462="N",IF($J462&gt;=$C462,AC$6,+($I462/$D462)*AC$6),0))</f>
        <v>0</v>
      </c>
      <c r="AD462" s="117" t="b">
        <f>IF('Copy &amp; Paste Roster Report Here'!$A459='Analytical Tests'!AD$7,IF($F462="N",IF($J462&gt;=$C462,AD$6,+($I462/$D462)*AD$6),0))</f>
        <v>0</v>
      </c>
      <c r="AE462" s="117" t="b">
        <f>IF('Copy &amp; Paste Roster Report Here'!$A459='Analytical Tests'!AE$7,IF($F462="N",IF($J462&gt;=$C462,AE$6,+($I462/$D462)*AE$6),0))</f>
        <v>0</v>
      </c>
      <c r="AF462" s="117" t="b">
        <f>IF('Copy &amp; Paste Roster Report Here'!$A459='Analytical Tests'!AF$7,IF($F462="N",IF($J462&gt;=$C462,AF$6,+($I462/$D462)*AF$6),0))</f>
        <v>0</v>
      </c>
      <c r="AG462" s="117" t="b">
        <f>IF('Copy &amp; Paste Roster Report Here'!$A459='Analytical Tests'!AG$7,IF($F462="N",IF($J462&gt;=$C462,AG$6,+($I462/$D462)*AG$6),0))</f>
        <v>0</v>
      </c>
      <c r="AH462" s="117" t="b">
        <f>IF('Copy &amp; Paste Roster Report Here'!$A459='Analytical Tests'!AH$7,IF($F462="N",IF($J462&gt;=$C462,AH$6,+($I462/$D462)*AH$6),0))</f>
        <v>0</v>
      </c>
      <c r="AI462" s="117" t="b">
        <f>IF('Copy &amp; Paste Roster Report Here'!$A459='Analytical Tests'!AI$7,IF($F462="N",IF($J462&gt;=$C462,AI$6,+($I462/$D462)*AI$6),0))</f>
        <v>0</v>
      </c>
      <c r="AJ462" s="79"/>
      <c r="AK462" s="118">
        <f>IF('Copy &amp; Paste Roster Report Here'!$A459=AK$7,IF('Copy &amp; Paste Roster Report Here'!$M459="FT",1,0),0)</f>
        <v>0</v>
      </c>
      <c r="AL462" s="118">
        <f>IF('Copy &amp; Paste Roster Report Here'!$A459=AL$7,IF('Copy &amp; Paste Roster Report Here'!$M459="FT",1,0),0)</f>
        <v>0</v>
      </c>
      <c r="AM462" s="118">
        <f>IF('Copy &amp; Paste Roster Report Here'!$A459=AM$7,IF('Copy &amp; Paste Roster Report Here'!$M459="FT",1,0),0)</f>
        <v>0</v>
      </c>
      <c r="AN462" s="118">
        <f>IF('Copy &amp; Paste Roster Report Here'!$A459=AN$7,IF('Copy &amp; Paste Roster Report Here'!$M459="FT",1,0),0)</f>
        <v>0</v>
      </c>
      <c r="AO462" s="118">
        <f>IF('Copy &amp; Paste Roster Report Here'!$A459=AO$7,IF('Copy &amp; Paste Roster Report Here'!$M459="FT",1,0),0)</f>
        <v>0</v>
      </c>
      <c r="AP462" s="118">
        <f>IF('Copy &amp; Paste Roster Report Here'!$A459=AP$7,IF('Copy &amp; Paste Roster Report Here'!$M459="FT",1,0),0)</f>
        <v>0</v>
      </c>
      <c r="AQ462" s="118">
        <f>IF('Copy &amp; Paste Roster Report Here'!$A459=AQ$7,IF('Copy &amp; Paste Roster Report Here'!$M459="FT",1,0),0)</f>
        <v>0</v>
      </c>
      <c r="AR462" s="118">
        <f>IF('Copy &amp; Paste Roster Report Here'!$A459=AR$7,IF('Copy &amp; Paste Roster Report Here'!$M459="FT",1,0),0)</f>
        <v>0</v>
      </c>
      <c r="AS462" s="118">
        <f>IF('Copy &amp; Paste Roster Report Here'!$A459=AS$7,IF('Copy &amp; Paste Roster Report Here'!$M459="FT",1,0),0)</f>
        <v>0</v>
      </c>
      <c r="AT462" s="118">
        <f>IF('Copy &amp; Paste Roster Report Here'!$A459=AT$7,IF('Copy &amp; Paste Roster Report Here'!$M459="FT",1,0),0)</f>
        <v>0</v>
      </c>
      <c r="AU462" s="118">
        <f>IF('Copy &amp; Paste Roster Report Here'!$A459=AU$7,IF('Copy &amp; Paste Roster Report Here'!$M459="FT",1,0),0)</f>
        <v>0</v>
      </c>
      <c r="AV462" s="73">
        <f t="shared" si="115"/>
        <v>0</v>
      </c>
      <c r="AW462" s="119">
        <f>IF('Copy &amp; Paste Roster Report Here'!$A459=AW$7,IF('Copy &amp; Paste Roster Report Here'!$M459="HT",1,0),0)</f>
        <v>0</v>
      </c>
      <c r="AX462" s="119">
        <f>IF('Copy &amp; Paste Roster Report Here'!$A459=AX$7,IF('Copy &amp; Paste Roster Report Here'!$M459="HT",1,0),0)</f>
        <v>0</v>
      </c>
      <c r="AY462" s="119">
        <f>IF('Copy &amp; Paste Roster Report Here'!$A459=AY$7,IF('Copy &amp; Paste Roster Report Here'!$M459="HT",1,0),0)</f>
        <v>0</v>
      </c>
      <c r="AZ462" s="119">
        <f>IF('Copy &amp; Paste Roster Report Here'!$A459=AZ$7,IF('Copy &amp; Paste Roster Report Here'!$M459="HT",1,0),0)</f>
        <v>0</v>
      </c>
      <c r="BA462" s="119">
        <f>IF('Copy &amp; Paste Roster Report Here'!$A459=BA$7,IF('Copy &amp; Paste Roster Report Here'!$M459="HT",1,0),0)</f>
        <v>0</v>
      </c>
      <c r="BB462" s="119">
        <f>IF('Copy &amp; Paste Roster Report Here'!$A459=BB$7,IF('Copy &amp; Paste Roster Report Here'!$M459="HT",1,0),0)</f>
        <v>0</v>
      </c>
      <c r="BC462" s="119">
        <f>IF('Copy &amp; Paste Roster Report Here'!$A459=BC$7,IF('Copy &amp; Paste Roster Report Here'!$M459="HT",1,0),0)</f>
        <v>0</v>
      </c>
      <c r="BD462" s="119">
        <f>IF('Copy &amp; Paste Roster Report Here'!$A459=BD$7,IF('Copy &amp; Paste Roster Report Here'!$M459="HT",1,0),0)</f>
        <v>0</v>
      </c>
      <c r="BE462" s="119">
        <f>IF('Copy &amp; Paste Roster Report Here'!$A459=BE$7,IF('Copy &amp; Paste Roster Report Here'!$M459="HT",1,0),0)</f>
        <v>0</v>
      </c>
      <c r="BF462" s="119">
        <f>IF('Copy &amp; Paste Roster Report Here'!$A459=BF$7,IF('Copy &amp; Paste Roster Report Here'!$M459="HT",1,0),0)</f>
        <v>0</v>
      </c>
      <c r="BG462" s="119">
        <f>IF('Copy &amp; Paste Roster Report Here'!$A459=BG$7,IF('Copy &amp; Paste Roster Report Here'!$M459="HT",1,0),0)</f>
        <v>0</v>
      </c>
      <c r="BH462" s="73">
        <f t="shared" si="116"/>
        <v>0</v>
      </c>
      <c r="BI462" s="120">
        <f>IF('Copy &amp; Paste Roster Report Here'!$A459=BI$7,IF('Copy &amp; Paste Roster Report Here'!$M459="MT",1,0),0)</f>
        <v>0</v>
      </c>
      <c r="BJ462" s="120">
        <f>IF('Copy &amp; Paste Roster Report Here'!$A459=BJ$7,IF('Copy &amp; Paste Roster Report Here'!$M459="MT",1,0),0)</f>
        <v>0</v>
      </c>
      <c r="BK462" s="120">
        <f>IF('Copy &amp; Paste Roster Report Here'!$A459=BK$7,IF('Copy &amp; Paste Roster Report Here'!$M459="MT",1,0),0)</f>
        <v>0</v>
      </c>
      <c r="BL462" s="120">
        <f>IF('Copy &amp; Paste Roster Report Here'!$A459=BL$7,IF('Copy &amp; Paste Roster Report Here'!$M459="MT",1,0),0)</f>
        <v>0</v>
      </c>
      <c r="BM462" s="120">
        <f>IF('Copy &amp; Paste Roster Report Here'!$A459=BM$7,IF('Copy &amp; Paste Roster Report Here'!$M459="MT",1,0),0)</f>
        <v>0</v>
      </c>
      <c r="BN462" s="120">
        <f>IF('Copy &amp; Paste Roster Report Here'!$A459=BN$7,IF('Copy &amp; Paste Roster Report Here'!$M459="MT",1,0),0)</f>
        <v>0</v>
      </c>
      <c r="BO462" s="120">
        <f>IF('Copy &amp; Paste Roster Report Here'!$A459=BO$7,IF('Copy &amp; Paste Roster Report Here'!$M459="MT",1,0),0)</f>
        <v>0</v>
      </c>
      <c r="BP462" s="120">
        <f>IF('Copy &amp; Paste Roster Report Here'!$A459=BP$7,IF('Copy &amp; Paste Roster Report Here'!$M459="MT",1,0),0)</f>
        <v>0</v>
      </c>
      <c r="BQ462" s="120">
        <f>IF('Copy &amp; Paste Roster Report Here'!$A459=BQ$7,IF('Copy &amp; Paste Roster Report Here'!$M459="MT",1,0),0)</f>
        <v>0</v>
      </c>
      <c r="BR462" s="120">
        <f>IF('Copy &amp; Paste Roster Report Here'!$A459=BR$7,IF('Copy &amp; Paste Roster Report Here'!$M459="MT",1,0),0)</f>
        <v>0</v>
      </c>
      <c r="BS462" s="120">
        <f>IF('Copy &amp; Paste Roster Report Here'!$A459=BS$7,IF('Copy &amp; Paste Roster Report Here'!$M459="MT",1,0),0)</f>
        <v>0</v>
      </c>
      <c r="BT462" s="73">
        <f t="shared" si="117"/>
        <v>0</v>
      </c>
      <c r="BU462" s="121">
        <f>IF('Copy &amp; Paste Roster Report Here'!$A459=BU$7,IF('Copy &amp; Paste Roster Report Here'!$M459="fy",1,0),0)</f>
        <v>0</v>
      </c>
      <c r="BV462" s="121">
        <f>IF('Copy &amp; Paste Roster Report Here'!$A459=BV$7,IF('Copy &amp; Paste Roster Report Here'!$M459="fy",1,0),0)</f>
        <v>0</v>
      </c>
      <c r="BW462" s="121">
        <f>IF('Copy &amp; Paste Roster Report Here'!$A459=BW$7,IF('Copy &amp; Paste Roster Report Here'!$M459="fy",1,0),0)</f>
        <v>0</v>
      </c>
      <c r="BX462" s="121">
        <f>IF('Copy &amp; Paste Roster Report Here'!$A459=BX$7,IF('Copy &amp; Paste Roster Report Here'!$M459="fy",1,0),0)</f>
        <v>0</v>
      </c>
      <c r="BY462" s="121">
        <f>IF('Copy &amp; Paste Roster Report Here'!$A459=BY$7,IF('Copy &amp; Paste Roster Report Here'!$M459="fy",1,0),0)</f>
        <v>0</v>
      </c>
      <c r="BZ462" s="121">
        <f>IF('Copy &amp; Paste Roster Report Here'!$A459=BZ$7,IF('Copy &amp; Paste Roster Report Here'!$M459="fy",1,0),0)</f>
        <v>0</v>
      </c>
      <c r="CA462" s="121">
        <f>IF('Copy &amp; Paste Roster Report Here'!$A459=CA$7,IF('Copy &amp; Paste Roster Report Here'!$M459="fy",1,0),0)</f>
        <v>0</v>
      </c>
      <c r="CB462" s="121">
        <f>IF('Copy &amp; Paste Roster Report Here'!$A459=CB$7,IF('Copy &amp; Paste Roster Report Here'!$M459="fy",1,0),0)</f>
        <v>0</v>
      </c>
      <c r="CC462" s="121">
        <f>IF('Copy &amp; Paste Roster Report Here'!$A459=CC$7,IF('Copy &amp; Paste Roster Report Here'!$M459="fy",1,0),0)</f>
        <v>0</v>
      </c>
      <c r="CD462" s="121">
        <f>IF('Copy &amp; Paste Roster Report Here'!$A459=CD$7,IF('Copy &amp; Paste Roster Report Here'!$M459="fy",1,0),0)</f>
        <v>0</v>
      </c>
      <c r="CE462" s="121">
        <f>IF('Copy &amp; Paste Roster Report Here'!$A459=CE$7,IF('Copy &amp; Paste Roster Report Here'!$M459="fy",1,0),0)</f>
        <v>0</v>
      </c>
      <c r="CF462" s="73">
        <f t="shared" si="118"/>
        <v>0</v>
      </c>
      <c r="CG462" s="122">
        <f>IF('Copy &amp; Paste Roster Report Here'!$A459=CG$7,IF('Copy &amp; Paste Roster Report Here'!$M459="RH",1,0),0)</f>
        <v>0</v>
      </c>
      <c r="CH462" s="122">
        <f>IF('Copy &amp; Paste Roster Report Here'!$A459=CH$7,IF('Copy &amp; Paste Roster Report Here'!$M459="RH",1,0),0)</f>
        <v>0</v>
      </c>
      <c r="CI462" s="122">
        <f>IF('Copy &amp; Paste Roster Report Here'!$A459=CI$7,IF('Copy &amp; Paste Roster Report Here'!$M459="RH",1,0),0)</f>
        <v>0</v>
      </c>
      <c r="CJ462" s="122">
        <f>IF('Copy &amp; Paste Roster Report Here'!$A459=CJ$7,IF('Copy &amp; Paste Roster Report Here'!$M459="RH",1,0),0)</f>
        <v>0</v>
      </c>
      <c r="CK462" s="122">
        <f>IF('Copy &amp; Paste Roster Report Here'!$A459=CK$7,IF('Copy &amp; Paste Roster Report Here'!$M459="RH",1,0),0)</f>
        <v>0</v>
      </c>
      <c r="CL462" s="122">
        <f>IF('Copy &amp; Paste Roster Report Here'!$A459=CL$7,IF('Copy &amp; Paste Roster Report Here'!$M459="RH",1,0),0)</f>
        <v>0</v>
      </c>
      <c r="CM462" s="122">
        <f>IF('Copy &amp; Paste Roster Report Here'!$A459=CM$7,IF('Copy &amp; Paste Roster Report Here'!$M459="RH",1,0),0)</f>
        <v>0</v>
      </c>
      <c r="CN462" s="122">
        <f>IF('Copy &amp; Paste Roster Report Here'!$A459=CN$7,IF('Copy &amp; Paste Roster Report Here'!$M459="RH",1,0),0)</f>
        <v>0</v>
      </c>
      <c r="CO462" s="122">
        <f>IF('Copy &amp; Paste Roster Report Here'!$A459=CO$7,IF('Copy &amp; Paste Roster Report Here'!$M459="RH",1,0),0)</f>
        <v>0</v>
      </c>
      <c r="CP462" s="122">
        <f>IF('Copy &amp; Paste Roster Report Here'!$A459=CP$7,IF('Copy &amp; Paste Roster Report Here'!$M459="RH",1,0),0)</f>
        <v>0</v>
      </c>
      <c r="CQ462" s="122">
        <f>IF('Copy &amp; Paste Roster Report Here'!$A459=CQ$7,IF('Copy &amp; Paste Roster Report Here'!$M459="RH",1,0),0)</f>
        <v>0</v>
      </c>
      <c r="CR462" s="73">
        <f t="shared" si="119"/>
        <v>0</v>
      </c>
      <c r="CS462" s="123">
        <f>IF('Copy &amp; Paste Roster Report Here'!$A459=CS$7,IF('Copy &amp; Paste Roster Report Here'!$M459="QT",1,0),0)</f>
        <v>0</v>
      </c>
      <c r="CT462" s="123">
        <f>IF('Copy &amp; Paste Roster Report Here'!$A459=CT$7,IF('Copy &amp; Paste Roster Report Here'!$M459="QT",1,0),0)</f>
        <v>0</v>
      </c>
      <c r="CU462" s="123">
        <f>IF('Copy &amp; Paste Roster Report Here'!$A459=CU$7,IF('Copy &amp; Paste Roster Report Here'!$M459="QT",1,0),0)</f>
        <v>0</v>
      </c>
      <c r="CV462" s="123">
        <f>IF('Copy &amp; Paste Roster Report Here'!$A459=CV$7,IF('Copy &amp; Paste Roster Report Here'!$M459="QT",1,0),0)</f>
        <v>0</v>
      </c>
      <c r="CW462" s="123">
        <f>IF('Copy &amp; Paste Roster Report Here'!$A459=CW$7,IF('Copy &amp; Paste Roster Report Here'!$M459="QT",1,0),0)</f>
        <v>0</v>
      </c>
      <c r="CX462" s="123">
        <f>IF('Copy &amp; Paste Roster Report Here'!$A459=CX$7,IF('Copy &amp; Paste Roster Report Here'!$M459="QT",1,0),0)</f>
        <v>0</v>
      </c>
      <c r="CY462" s="123">
        <f>IF('Copy &amp; Paste Roster Report Here'!$A459=CY$7,IF('Copy &amp; Paste Roster Report Here'!$M459="QT",1,0),0)</f>
        <v>0</v>
      </c>
      <c r="CZ462" s="123">
        <f>IF('Copy &amp; Paste Roster Report Here'!$A459=CZ$7,IF('Copy &amp; Paste Roster Report Here'!$M459="QT",1,0),0)</f>
        <v>0</v>
      </c>
      <c r="DA462" s="123">
        <f>IF('Copy &amp; Paste Roster Report Here'!$A459=DA$7,IF('Copy &amp; Paste Roster Report Here'!$M459="QT",1,0),0)</f>
        <v>0</v>
      </c>
      <c r="DB462" s="123">
        <f>IF('Copy &amp; Paste Roster Report Here'!$A459=DB$7,IF('Copy &amp; Paste Roster Report Here'!$M459="QT",1,0),0)</f>
        <v>0</v>
      </c>
      <c r="DC462" s="123">
        <f>IF('Copy &amp; Paste Roster Report Here'!$A459=DC$7,IF('Copy &amp; Paste Roster Report Here'!$M459="QT",1,0),0)</f>
        <v>0</v>
      </c>
      <c r="DD462" s="73">
        <f t="shared" si="120"/>
        <v>0</v>
      </c>
      <c r="DE462" s="124">
        <f>IF('Copy &amp; Paste Roster Report Here'!$A459=DE$7,IF('Copy &amp; Paste Roster Report Here'!$M459="xxxxxxxxxxx",1,0),0)</f>
        <v>0</v>
      </c>
      <c r="DF462" s="124">
        <f>IF('Copy &amp; Paste Roster Report Here'!$A459=DF$7,IF('Copy &amp; Paste Roster Report Here'!$M459="xxxxxxxxxxx",1,0),0)</f>
        <v>0</v>
      </c>
      <c r="DG462" s="124">
        <f>IF('Copy &amp; Paste Roster Report Here'!$A459=DG$7,IF('Copy &amp; Paste Roster Report Here'!$M459="xxxxxxxxxxx",1,0),0)</f>
        <v>0</v>
      </c>
      <c r="DH462" s="124">
        <f>IF('Copy &amp; Paste Roster Report Here'!$A459=DH$7,IF('Copy &amp; Paste Roster Report Here'!$M459="xxxxxxxxxxx",1,0),0)</f>
        <v>0</v>
      </c>
      <c r="DI462" s="124">
        <f>IF('Copy &amp; Paste Roster Report Here'!$A459=DI$7,IF('Copy &amp; Paste Roster Report Here'!$M459="xxxxxxxxxxx",1,0),0)</f>
        <v>0</v>
      </c>
      <c r="DJ462" s="124">
        <f>IF('Copy &amp; Paste Roster Report Here'!$A459=DJ$7,IF('Copy &amp; Paste Roster Report Here'!$M459="xxxxxxxxxxx",1,0),0)</f>
        <v>0</v>
      </c>
      <c r="DK462" s="124">
        <f>IF('Copy &amp; Paste Roster Report Here'!$A459=DK$7,IF('Copy &amp; Paste Roster Report Here'!$M459="xxxxxxxxxxx",1,0),0)</f>
        <v>0</v>
      </c>
      <c r="DL462" s="124">
        <f>IF('Copy &amp; Paste Roster Report Here'!$A459=DL$7,IF('Copy &amp; Paste Roster Report Here'!$M459="xxxxxxxxxxx",1,0),0)</f>
        <v>0</v>
      </c>
      <c r="DM462" s="124">
        <f>IF('Copy &amp; Paste Roster Report Here'!$A459=DM$7,IF('Copy &amp; Paste Roster Report Here'!$M459="xxxxxxxxxxx",1,0),0)</f>
        <v>0</v>
      </c>
      <c r="DN462" s="124">
        <f>IF('Copy &amp; Paste Roster Report Here'!$A459=DN$7,IF('Copy &amp; Paste Roster Report Here'!$M459="xxxxxxxxxxx",1,0),0)</f>
        <v>0</v>
      </c>
      <c r="DO462" s="124">
        <f>IF('Copy &amp; Paste Roster Report Here'!$A459=DO$7,IF('Copy &amp; Paste Roster Report Here'!$M459="xxxxxxxxxxx",1,0),0)</f>
        <v>0</v>
      </c>
      <c r="DP462" s="125">
        <f t="shared" si="121"/>
        <v>0</v>
      </c>
      <c r="DQ462" s="126">
        <f t="shared" si="122"/>
        <v>0</v>
      </c>
    </row>
    <row r="463" spans="1:121" x14ac:dyDescent="0.2">
      <c r="A463" s="111">
        <f t="shared" si="108"/>
        <v>0</v>
      </c>
      <c r="B463" s="111">
        <f t="shared" si="109"/>
        <v>0</v>
      </c>
      <c r="C463" s="112">
        <f>+('Copy &amp; Paste Roster Report Here'!$P460-'Copy &amp; Paste Roster Report Here'!$O460)/30</f>
        <v>0</v>
      </c>
      <c r="D463" s="112">
        <f>+('Copy &amp; Paste Roster Report Here'!$P460-'Copy &amp; Paste Roster Report Here'!$O460)</f>
        <v>0</v>
      </c>
      <c r="E463" s="111">
        <f>'Copy &amp; Paste Roster Report Here'!N460</f>
        <v>0</v>
      </c>
      <c r="F463" s="111" t="str">
        <f t="shared" si="110"/>
        <v>N</v>
      </c>
      <c r="G463" s="111">
        <f>'Copy &amp; Paste Roster Report Here'!R460</f>
        <v>0</v>
      </c>
      <c r="H463" s="113">
        <f t="shared" si="111"/>
        <v>0</v>
      </c>
      <c r="I463" s="112">
        <f>IF(F463="N",$F$5-'Copy &amp; Paste Roster Report Here'!O460,+'Copy &amp; Paste Roster Report Here'!Q460-'Copy &amp; Paste Roster Report Here'!O460)</f>
        <v>0</v>
      </c>
      <c r="J463" s="114">
        <f t="shared" si="112"/>
        <v>0</v>
      </c>
      <c r="K463" s="114">
        <f t="shared" si="113"/>
        <v>0</v>
      </c>
      <c r="L463" s="115">
        <f>'Copy &amp; Paste Roster Report Here'!F460</f>
        <v>0</v>
      </c>
      <c r="M463" s="116">
        <f t="shared" si="114"/>
        <v>0</v>
      </c>
      <c r="N463" s="117">
        <f>IF('Copy &amp; Paste Roster Report Here'!$A460='Analytical Tests'!N$7,IF($F463="Y",+$H463*N$6,0),0)</f>
        <v>0</v>
      </c>
      <c r="O463" s="117">
        <f>IF('Copy &amp; Paste Roster Report Here'!$A460='Analytical Tests'!O$7,IF($F463="Y",+$H463*O$6,0),0)</f>
        <v>0</v>
      </c>
      <c r="P463" s="117">
        <f>IF('Copy &amp; Paste Roster Report Here'!$A460='Analytical Tests'!P$7,IF($F463="Y",+$H463*P$6,0),0)</f>
        <v>0</v>
      </c>
      <c r="Q463" s="117">
        <f>IF('Copy &amp; Paste Roster Report Here'!$A460='Analytical Tests'!Q$7,IF($F463="Y",+$H463*Q$6,0),0)</f>
        <v>0</v>
      </c>
      <c r="R463" s="117">
        <f>IF('Copy &amp; Paste Roster Report Here'!$A460='Analytical Tests'!R$7,IF($F463="Y",+$H463*R$6,0),0)</f>
        <v>0</v>
      </c>
      <c r="S463" s="117">
        <f>IF('Copy &amp; Paste Roster Report Here'!$A460='Analytical Tests'!S$7,IF($F463="Y",+$H463*S$6,0),0)</f>
        <v>0</v>
      </c>
      <c r="T463" s="117">
        <f>IF('Copy &amp; Paste Roster Report Here'!$A460='Analytical Tests'!T$7,IF($F463="Y",+$H463*T$6,0),0)</f>
        <v>0</v>
      </c>
      <c r="U463" s="117">
        <f>IF('Copy &amp; Paste Roster Report Here'!$A460='Analytical Tests'!U$7,IF($F463="Y",+$H463*U$6,0),0)</f>
        <v>0</v>
      </c>
      <c r="V463" s="117">
        <f>IF('Copy &amp; Paste Roster Report Here'!$A460='Analytical Tests'!V$7,IF($F463="Y",+$H463*V$6,0),0)</f>
        <v>0</v>
      </c>
      <c r="W463" s="117">
        <f>IF('Copy &amp; Paste Roster Report Here'!$A460='Analytical Tests'!W$7,IF($F463="Y",+$H463*W$6,0),0)</f>
        <v>0</v>
      </c>
      <c r="X463" s="117">
        <f>IF('Copy &amp; Paste Roster Report Here'!$A460='Analytical Tests'!X$7,IF($F463="Y",+$H463*X$6,0),0)</f>
        <v>0</v>
      </c>
      <c r="Y463" s="117" t="b">
        <f>IF('Copy &amp; Paste Roster Report Here'!$A460='Analytical Tests'!Y$7,IF($F463="N",IF($J463&gt;=$C463,Y$6,+($I463/$D463)*Y$6),0))</f>
        <v>0</v>
      </c>
      <c r="Z463" s="117" t="b">
        <f>IF('Copy &amp; Paste Roster Report Here'!$A460='Analytical Tests'!Z$7,IF($F463="N",IF($J463&gt;=$C463,Z$6,+($I463/$D463)*Z$6),0))</f>
        <v>0</v>
      </c>
      <c r="AA463" s="117" t="b">
        <f>IF('Copy &amp; Paste Roster Report Here'!$A460='Analytical Tests'!AA$7,IF($F463="N",IF($J463&gt;=$C463,AA$6,+($I463/$D463)*AA$6),0))</f>
        <v>0</v>
      </c>
      <c r="AB463" s="117" t="b">
        <f>IF('Copy &amp; Paste Roster Report Here'!$A460='Analytical Tests'!AB$7,IF($F463="N",IF($J463&gt;=$C463,AB$6,+($I463/$D463)*AB$6),0))</f>
        <v>0</v>
      </c>
      <c r="AC463" s="117" t="b">
        <f>IF('Copy &amp; Paste Roster Report Here'!$A460='Analytical Tests'!AC$7,IF($F463="N",IF($J463&gt;=$C463,AC$6,+($I463/$D463)*AC$6),0))</f>
        <v>0</v>
      </c>
      <c r="AD463" s="117" t="b">
        <f>IF('Copy &amp; Paste Roster Report Here'!$A460='Analytical Tests'!AD$7,IF($F463="N",IF($J463&gt;=$C463,AD$6,+($I463/$D463)*AD$6),0))</f>
        <v>0</v>
      </c>
      <c r="AE463" s="117" t="b">
        <f>IF('Copy &amp; Paste Roster Report Here'!$A460='Analytical Tests'!AE$7,IF($F463="N",IF($J463&gt;=$C463,AE$6,+($I463/$D463)*AE$6),0))</f>
        <v>0</v>
      </c>
      <c r="AF463" s="117" t="b">
        <f>IF('Copy &amp; Paste Roster Report Here'!$A460='Analytical Tests'!AF$7,IF($F463="N",IF($J463&gt;=$C463,AF$6,+($I463/$D463)*AF$6),0))</f>
        <v>0</v>
      </c>
      <c r="AG463" s="117" t="b">
        <f>IF('Copy &amp; Paste Roster Report Here'!$A460='Analytical Tests'!AG$7,IF($F463="N",IF($J463&gt;=$C463,AG$6,+($I463/$D463)*AG$6),0))</f>
        <v>0</v>
      </c>
      <c r="AH463" s="117" t="b">
        <f>IF('Copy &amp; Paste Roster Report Here'!$A460='Analytical Tests'!AH$7,IF($F463="N",IF($J463&gt;=$C463,AH$6,+($I463/$D463)*AH$6),0))</f>
        <v>0</v>
      </c>
      <c r="AI463" s="117" t="b">
        <f>IF('Copy &amp; Paste Roster Report Here'!$A460='Analytical Tests'!AI$7,IF($F463="N",IF($J463&gt;=$C463,AI$6,+($I463/$D463)*AI$6),0))</f>
        <v>0</v>
      </c>
      <c r="AJ463" s="79"/>
      <c r="AK463" s="118">
        <f>IF('Copy &amp; Paste Roster Report Here'!$A460=AK$7,IF('Copy &amp; Paste Roster Report Here'!$M460="FT",1,0),0)</f>
        <v>0</v>
      </c>
      <c r="AL463" s="118">
        <f>IF('Copy &amp; Paste Roster Report Here'!$A460=AL$7,IF('Copy &amp; Paste Roster Report Here'!$M460="FT",1,0),0)</f>
        <v>0</v>
      </c>
      <c r="AM463" s="118">
        <f>IF('Copy &amp; Paste Roster Report Here'!$A460=AM$7,IF('Copy &amp; Paste Roster Report Here'!$M460="FT",1,0),0)</f>
        <v>0</v>
      </c>
      <c r="AN463" s="118">
        <f>IF('Copy &amp; Paste Roster Report Here'!$A460=AN$7,IF('Copy &amp; Paste Roster Report Here'!$M460="FT",1,0),0)</f>
        <v>0</v>
      </c>
      <c r="AO463" s="118">
        <f>IF('Copy &amp; Paste Roster Report Here'!$A460=AO$7,IF('Copy &amp; Paste Roster Report Here'!$M460="FT",1,0),0)</f>
        <v>0</v>
      </c>
      <c r="AP463" s="118">
        <f>IF('Copy &amp; Paste Roster Report Here'!$A460=AP$7,IF('Copy &amp; Paste Roster Report Here'!$M460="FT",1,0),0)</f>
        <v>0</v>
      </c>
      <c r="AQ463" s="118">
        <f>IF('Copy &amp; Paste Roster Report Here'!$A460=AQ$7,IF('Copy &amp; Paste Roster Report Here'!$M460="FT",1,0),0)</f>
        <v>0</v>
      </c>
      <c r="AR463" s="118">
        <f>IF('Copy &amp; Paste Roster Report Here'!$A460=AR$7,IF('Copy &amp; Paste Roster Report Here'!$M460="FT",1,0),0)</f>
        <v>0</v>
      </c>
      <c r="AS463" s="118">
        <f>IF('Copy &amp; Paste Roster Report Here'!$A460=AS$7,IF('Copy &amp; Paste Roster Report Here'!$M460="FT",1,0),0)</f>
        <v>0</v>
      </c>
      <c r="AT463" s="118">
        <f>IF('Copy &amp; Paste Roster Report Here'!$A460=AT$7,IF('Copy &amp; Paste Roster Report Here'!$M460="FT",1,0),0)</f>
        <v>0</v>
      </c>
      <c r="AU463" s="118">
        <f>IF('Copy &amp; Paste Roster Report Here'!$A460=AU$7,IF('Copy &amp; Paste Roster Report Here'!$M460="FT",1,0),0)</f>
        <v>0</v>
      </c>
      <c r="AV463" s="73">
        <f t="shared" si="115"/>
        <v>0</v>
      </c>
      <c r="AW463" s="119">
        <f>IF('Copy &amp; Paste Roster Report Here'!$A460=AW$7,IF('Copy &amp; Paste Roster Report Here'!$M460="HT",1,0),0)</f>
        <v>0</v>
      </c>
      <c r="AX463" s="119">
        <f>IF('Copy &amp; Paste Roster Report Here'!$A460=AX$7,IF('Copy &amp; Paste Roster Report Here'!$M460="HT",1,0),0)</f>
        <v>0</v>
      </c>
      <c r="AY463" s="119">
        <f>IF('Copy &amp; Paste Roster Report Here'!$A460=AY$7,IF('Copy &amp; Paste Roster Report Here'!$M460="HT",1,0),0)</f>
        <v>0</v>
      </c>
      <c r="AZ463" s="119">
        <f>IF('Copy &amp; Paste Roster Report Here'!$A460=AZ$7,IF('Copy &amp; Paste Roster Report Here'!$M460="HT",1,0),0)</f>
        <v>0</v>
      </c>
      <c r="BA463" s="119">
        <f>IF('Copy &amp; Paste Roster Report Here'!$A460=BA$7,IF('Copy &amp; Paste Roster Report Here'!$M460="HT",1,0),0)</f>
        <v>0</v>
      </c>
      <c r="BB463" s="119">
        <f>IF('Copy &amp; Paste Roster Report Here'!$A460=BB$7,IF('Copy &amp; Paste Roster Report Here'!$M460="HT",1,0),0)</f>
        <v>0</v>
      </c>
      <c r="BC463" s="119">
        <f>IF('Copy &amp; Paste Roster Report Here'!$A460=BC$7,IF('Copy &amp; Paste Roster Report Here'!$M460="HT",1,0),0)</f>
        <v>0</v>
      </c>
      <c r="BD463" s="119">
        <f>IF('Copy &amp; Paste Roster Report Here'!$A460=BD$7,IF('Copy &amp; Paste Roster Report Here'!$M460="HT",1,0),0)</f>
        <v>0</v>
      </c>
      <c r="BE463" s="119">
        <f>IF('Copy &amp; Paste Roster Report Here'!$A460=BE$7,IF('Copy &amp; Paste Roster Report Here'!$M460="HT",1,0),0)</f>
        <v>0</v>
      </c>
      <c r="BF463" s="119">
        <f>IF('Copy &amp; Paste Roster Report Here'!$A460=BF$7,IF('Copy &amp; Paste Roster Report Here'!$M460="HT",1,0),0)</f>
        <v>0</v>
      </c>
      <c r="BG463" s="119">
        <f>IF('Copy &amp; Paste Roster Report Here'!$A460=BG$7,IF('Copy &amp; Paste Roster Report Here'!$M460="HT",1,0),0)</f>
        <v>0</v>
      </c>
      <c r="BH463" s="73">
        <f t="shared" si="116"/>
        <v>0</v>
      </c>
      <c r="BI463" s="120">
        <f>IF('Copy &amp; Paste Roster Report Here'!$A460=BI$7,IF('Copy &amp; Paste Roster Report Here'!$M460="MT",1,0),0)</f>
        <v>0</v>
      </c>
      <c r="BJ463" s="120">
        <f>IF('Copy &amp; Paste Roster Report Here'!$A460=BJ$7,IF('Copy &amp; Paste Roster Report Here'!$M460="MT",1,0),0)</f>
        <v>0</v>
      </c>
      <c r="BK463" s="120">
        <f>IF('Copy &amp; Paste Roster Report Here'!$A460=BK$7,IF('Copy &amp; Paste Roster Report Here'!$M460="MT",1,0),0)</f>
        <v>0</v>
      </c>
      <c r="BL463" s="120">
        <f>IF('Copy &amp; Paste Roster Report Here'!$A460=BL$7,IF('Copy &amp; Paste Roster Report Here'!$M460="MT",1,0),0)</f>
        <v>0</v>
      </c>
      <c r="BM463" s="120">
        <f>IF('Copy &amp; Paste Roster Report Here'!$A460=BM$7,IF('Copy &amp; Paste Roster Report Here'!$M460="MT",1,0),0)</f>
        <v>0</v>
      </c>
      <c r="BN463" s="120">
        <f>IF('Copy &amp; Paste Roster Report Here'!$A460=BN$7,IF('Copy &amp; Paste Roster Report Here'!$M460="MT",1,0),0)</f>
        <v>0</v>
      </c>
      <c r="BO463" s="120">
        <f>IF('Copy &amp; Paste Roster Report Here'!$A460=BO$7,IF('Copy &amp; Paste Roster Report Here'!$M460="MT",1,0),0)</f>
        <v>0</v>
      </c>
      <c r="BP463" s="120">
        <f>IF('Copy &amp; Paste Roster Report Here'!$A460=BP$7,IF('Copy &amp; Paste Roster Report Here'!$M460="MT",1,0),0)</f>
        <v>0</v>
      </c>
      <c r="BQ463" s="120">
        <f>IF('Copy &amp; Paste Roster Report Here'!$A460=BQ$7,IF('Copy &amp; Paste Roster Report Here'!$M460="MT",1,0),0)</f>
        <v>0</v>
      </c>
      <c r="BR463" s="120">
        <f>IF('Copy &amp; Paste Roster Report Here'!$A460=BR$7,IF('Copy &amp; Paste Roster Report Here'!$M460="MT",1,0),0)</f>
        <v>0</v>
      </c>
      <c r="BS463" s="120">
        <f>IF('Copy &amp; Paste Roster Report Here'!$A460=BS$7,IF('Copy &amp; Paste Roster Report Here'!$M460="MT",1,0),0)</f>
        <v>0</v>
      </c>
      <c r="BT463" s="73">
        <f t="shared" si="117"/>
        <v>0</v>
      </c>
      <c r="BU463" s="121">
        <f>IF('Copy &amp; Paste Roster Report Here'!$A460=BU$7,IF('Copy &amp; Paste Roster Report Here'!$M460="fy",1,0),0)</f>
        <v>0</v>
      </c>
      <c r="BV463" s="121">
        <f>IF('Copy &amp; Paste Roster Report Here'!$A460=BV$7,IF('Copy &amp; Paste Roster Report Here'!$M460="fy",1,0),0)</f>
        <v>0</v>
      </c>
      <c r="BW463" s="121">
        <f>IF('Copy &amp; Paste Roster Report Here'!$A460=BW$7,IF('Copy &amp; Paste Roster Report Here'!$M460="fy",1,0),0)</f>
        <v>0</v>
      </c>
      <c r="BX463" s="121">
        <f>IF('Copy &amp; Paste Roster Report Here'!$A460=BX$7,IF('Copy &amp; Paste Roster Report Here'!$M460="fy",1,0),0)</f>
        <v>0</v>
      </c>
      <c r="BY463" s="121">
        <f>IF('Copy &amp; Paste Roster Report Here'!$A460=BY$7,IF('Copy &amp; Paste Roster Report Here'!$M460="fy",1,0),0)</f>
        <v>0</v>
      </c>
      <c r="BZ463" s="121">
        <f>IF('Copy &amp; Paste Roster Report Here'!$A460=BZ$7,IF('Copy &amp; Paste Roster Report Here'!$M460="fy",1,0),0)</f>
        <v>0</v>
      </c>
      <c r="CA463" s="121">
        <f>IF('Copy &amp; Paste Roster Report Here'!$A460=CA$7,IF('Copy &amp; Paste Roster Report Here'!$M460="fy",1,0),0)</f>
        <v>0</v>
      </c>
      <c r="CB463" s="121">
        <f>IF('Copy &amp; Paste Roster Report Here'!$A460=CB$7,IF('Copy &amp; Paste Roster Report Here'!$M460="fy",1,0),0)</f>
        <v>0</v>
      </c>
      <c r="CC463" s="121">
        <f>IF('Copy &amp; Paste Roster Report Here'!$A460=CC$7,IF('Copy &amp; Paste Roster Report Here'!$M460="fy",1,0),0)</f>
        <v>0</v>
      </c>
      <c r="CD463" s="121">
        <f>IF('Copy &amp; Paste Roster Report Here'!$A460=CD$7,IF('Copy &amp; Paste Roster Report Here'!$M460="fy",1,0),0)</f>
        <v>0</v>
      </c>
      <c r="CE463" s="121">
        <f>IF('Copy &amp; Paste Roster Report Here'!$A460=CE$7,IF('Copy &amp; Paste Roster Report Here'!$M460="fy",1,0),0)</f>
        <v>0</v>
      </c>
      <c r="CF463" s="73">
        <f t="shared" si="118"/>
        <v>0</v>
      </c>
      <c r="CG463" s="122">
        <f>IF('Copy &amp; Paste Roster Report Here'!$A460=CG$7,IF('Copy &amp; Paste Roster Report Here'!$M460="RH",1,0),0)</f>
        <v>0</v>
      </c>
      <c r="CH463" s="122">
        <f>IF('Copy &amp; Paste Roster Report Here'!$A460=CH$7,IF('Copy &amp; Paste Roster Report Here'!$M460="RH",1,0),0)</f>
        <v>0</v>
      </c>
      <c r="CI463" s="122">
        <f>IF('Copy &amp; Paste Roster Report Here'!$A460=CI$7,IF('Copy &amp; Paste Roster Report Here'!$M460="RH",1,0),0)</f>
        <v>0</v>
      </c>
      <c r="CJ463" s="122">
        <f>IF('Copy &amp; Paste Roster Report Here'!$A460=CJ$7,IF('Copy &amp; Paste Roster Report Here'!$M460="RH",1,0),0)</f>
        <v>0</v>
      </c>
      <c r="CK463" s="122">
        <f>IF('Copy &amp; Paste Roster Report Here'!$A460=CK$7,IF('Copy &amp; Paste Roster Report Here'!$M460="RH",1,0),0)</f>
        <v>0</v>
      </c>
      <c r="CL463" s="122">
        <f>IF('Copy &amp; Paste Roster Report Here'!$A460=CL$7,IF('Copy &amp; Paste Roster Report Here'!$M460="RH",1,0),0)</f>
        <v>0</v>
      </c>
      <c r="CM463" s="122">
        <f>IF('Copy &amp; Paste Roster Report Here'!$A460=CM$7,IF('Copy &amp; Paste Roster Report Here'!$M460="RH",1,0),0)</f>
        <v>0</v>
      </c>
      <c r="CN463" s="122">
        <f>IF('Copy &amp; Paste Roster Report Here'!$A460=CN$7,IF('Copy &amp; Paste Roster Report Here'!$M460="RH",1,0),0)</f>
        <v>0</v>
      </c>
      <c r="CO463" s="122">
        <f>IF('Copy &amp; Paste Roster Report Here'!$A460=CO$7,IF('Copy &amp; Paste Roster Report Here'!$M460="RH",1,0),0)</f>
        <v>0</v>
      </c>
      <c r="CP463" s="122">
        <f>IF('Copy &amp; Paste Roster Report Here'!$A460=CP$7,IF('Copy &amp; Paste Roster Report Here'!$M460="RH",1,0),0)</f>
        <v>0</v>
      </c>
      <c r="CQ463" s="122">
        <f>IF('Copy &amp; Paste Roster Report Here'!$A460=CQ$7,IF('Copy &amp; Paste Roster Report Here'!$M460="RH",1,0),0)</f>
        <v>0</v>
      </c>
      <c r="CR463" s="73">
        <f t="shared" si="119"/>
        <v>0</v>
      </c>
      <c r="CS463" s="123">
        <f>IF('Copy &amp; Paste Roster Report Here'!$A460=CS$7,IF('Copy &amp; Paste Roster Report Here'!$M460="QT",1,0),0)</f>
        <v>0</v>
      </c>
      <c r="CT463" s="123">
        <f>IF('Copy &amp; Paste Roster Report Here'!$A460=CT$7,IF('Copy &amp; Paste Roster Report Here'!$M460="QT",1,0),0)</f>
        <v>0</v>
      </c>
      <c r="CU463" s="123">
        <f>IF('Copy &amp; Paste Roster Report Here'!$A460=CU$7,IF('Copy &amp; Paste Roster Report Here'!$M460="QT",1,0),0)</f>
        <v>0</v>
      </c>
      <c r="CV463" s="123">
        <f>IF('Copy &amp; Paste Roster Report Here'!$A460=CV$7,IF('Copy &amp; Paste Roster Report Here'!$M460="QT",1,0),0)</f>
        <v>0</v>
      </c>
      <c r="CW463" s="123">
        <f>IF('Copy &amp; Paste Roster Report Here'!$A460=CW$7,IF('Copy &amp; Paste Roster Report Here'!$M460="QT",1,0),0)</f>
        <v>0</v>
      </c>
      <c r="CX463" s="123">
        <f>IF('Copy &amp; Paste Roster Report Here'!$A460=CX$7,IF('Copy &amp; Paste Roster Report Here'!$M460="QT",1,0),0)</f>
        <v>0</v>
      </c>
      <c r="CY463" s="123">
        <f>IF('Copy &amp; Paste Roster Report Here'!$A460=CY$7,IF('Copy &amp; Paste Roster Report Here'!$M460="QT",1,0),0)</f>
        <v>0</v>
      </c>
      <c r="CZ463" s="123">
        <f>IF('Copy &amp; Paste Roster Report Here'!$A460=CZ$7,IF('Copy &amp; Paste Roster Report Here'!$M460="QT",1,0),0)</f>
        <v>0</v>
      </c>
      <c r="DA463" s="123">
        <f>IF('Copy &amp; Paste Roster Report Here'!$A460=DA$7,IF('Copy &amp; Paste Roster Report Here'!$M460="QT",1,0),0)</f>
        <v>0</v>
      </c>
      <c r="DB463" s="123">
        <f>IF('Copy &amp; Paste Roster Report Here'!$A460=DB$7,IF('Copy &amp; Paste Roster Report Here'!$M460="QT",1,0),0)</f>
        <v>0</v>
      </c>
      <c r="DC463" s="123">
        <f>IF('Copy &amp; Paste Roster Report Here'!$A460=DC$7,IF('Copy &amp; Paste Roster Report Here'!$M460="QT",1,0),0)</f>
        <v>0</v>
      </c>
      <c r="DD463" s="73">
        <f t="shared" si="120"/>
        <v>0</v>
      </c>
      <c r="DE463" s="124">
        <f>IF('Copy &amp; Paste Roster Report Here'!$A460=DE$7,IF('Copy &amp; Paste Roster Report Here'!$M460="xxxxxxxxxxx",1,0),0)</f>
        <v>0</v>
      </c>
      <c r="DF463" s="124">
        <f>IF('Copy &amp; Paste Roster Report Here'!$A460=DF$7,IF('Copy &amp; Paste Roster Report Here'!$M460="xxxxxxxxxxx",1,0),0)</f>
        <v>0</v>
      </c>
      <c r="DG463" s="124">
        <f>IF('Copy &amp; Paste Roster Report Here'!$A460=DG$7,IF('Copy &amp; Paste Roster Report Here'!$M460="xxxxxxxxxxx",1,0),0)</f>
        <v>0</v>
      </c>
      <c r="DH463" s="124">
        <f>IF('Copy &amp; Paste Roster Report Here'!$A460=DH$7,IF('Copy &amp; Paste Roster Report Here'!$M460="xxxxxxxxxxx",1,0),0)</f>
        <v>0</v>
      </c>
      <c r="DI463" s="124">
        <f>IF('Copy &amp; Paste Roster Report Here'!$A460=DI$7,IF('Copy &amp; Paste Roster Report Here'!$M460="xxxxxxxxxxx",1,0),0)</f>
        <v>0</v>
      </c>
      <c r="DJ463" s="124">
        <f>IF('Copy &amp; Paste Roster Report Here'!$A460=DJ$7,IF('Copy &amp; Paste Roster Report Here'!$M460="xxxxxxxxxxx",1,0),0)</f>
        <v>0</v>
      </c>
      <c r="DK463" s="124">
        <f>IF('Copy &amp; Paste Roster Report Here'!$A460=DK$7,IF('Copy &amp; Paste Roster Report Here'!$M460="xxxxxxxxxxx",1,0),0)</f>
        <v>0</v>
      </c>
      <c r="DL463" s="124">
        <f>IF('Copy &amp; Paste Roster Report Here'!$A460=DL$7,IF('Copy &amp; Paste Roster Report Here'!$M460="xxxxxxxxxxx",1,0),0)</f>
        <v>0</v>
      </c>
      <c r="DM463" s="124">
        <f>IF('Copy &amp; Paste Roster Report Here'!$A460=DM$7,IF('Copy &amp; Paste Roster Report Here'!$M460="xxxxxxxxxxx",1,0),0)</f>
        <v>0</v>
      </c>
      <c r="DN463" s="124">
        <f>IF('Copy &amp; Paste Roster Report Here'!$A460=DN$7,IF('Copy &amp; Paste Roster Report Here'!$M460="xxxxxxxxxxx",1,0),0)</f>
        <v>0</v>
      </c>
      <c r="DO463" s="124">
        <f>IF('Copy &amp; Paste Roster Report Here'!$A460=DO$7,IF('Copy &amp; Paste Roster Report Here'!$M460="xxxxxxxxxxx",1,0),0)</f>
        <v>0</v>
      </c>
      <c r="DP463" s="125">
        <f t="shared" si="121"/>
        <v>0</v>
      </c>
      <c r="DQ463" s="126">
        <f t="shared" si="122"/>
        <v>0</v>
      </c>
    </row>
    <row r="464" spans="1:121" x14ac:dyDescent="0.2">
      <c r="A464" s="111">
        <f t="shared" si="108"/>
        <v>0</v>
      </c>
      <c r="B464" s="111">
        <f t="shared" si="109"/>
        <v>0</v>
      </c>
      <c r="C464" s="112">
        <f>+('Copy &amp; Paste Roster Report Here'!$P461-'Copy &amp; Paste Roster Report Here'!$O461)/30</f>
        <v>0</v>
      </c>
      <c r="D464" s="112">
        <f>+('Copy &amp; Paste Roster Report Here'!$P461-'Copy &amp; Paste Roster Report Here'!$O461)</f>
        <v>0</v>
      </c>
      <c r="E464" s="111">
        <f>'Copy &amp; Paste Roster Report Here'!N461</f>
        <v>0</v>
      </c>
      <c r="F464" s="111" t="str">
        <f t="shared" si="110"/>
        <v>N</v>
      </c>
      <c r="G464" s="111">
        <f>'Copy &amp; Paste Roster Report Here'!R461</f>
        <v>0</v>
      </c>
      <c r="H464" s="113">
        <f t="shared" si="111"/>
        <v>0</v>
      </c>
      <c r="I464" s="112">
        <f>IF(F464="N",$F$5-'Copy &amp; Paste Roster Report Here'!O461,+'Copy &amp; Paste Roster Report Here'!Q461-'Copy &amp; Paste Roster Report Here'!O461)</f>
        <v>0</v>
      </c>
      <c r="J464" s="114">
        <f t="shared" si="112"/>
        <v>0</v>
      </c>
      <c r="K464" s="114">
        <f t="shared" si="113"/>
        <v>0</v>
      </c>
      <c r="L464" s="115">
        <f>'Copy &amp; Paste Roster Report Here'!F461</f>
        <v>0</v>
      </c>
      <c r="M464" s="116">
        <f t="shared" si="114"/>
        <v>0</v>
      </c>
      <c r="N464" s="117">
        <f>IF('Copy &amp; Paste Roster Report Here'!$A461='Analytical Tests'!N$7,IF($F464="Y",+$H464*N$6,0),0)</f>
        <v>0</v>
      </c>
      <c r="O464" s="117">
        <f>IF('Copy &amp; Paste Roster Report Here'!$A461='Analytical Tests'!O$7,IF($F464="Y",+$H464*O$6,0),0)</f>
        <v>0</v>
      </c>
      <c r="P464" s="117">
        <f>IF('Copy &amp; Paste Roster Report Here'!$A461='Analytical Tests'!P$7,IF($F464="Y",+$H464*P$6,0),0)</f>
        <v>0</v>
      </c>
      <c r="Q464" s="117">
        <f>IF('Copy &amp; Paste Roster Report Here'!$A461='Analytical Tests'!Q$7,IF($F464="Y",+$H464*Q$6,0),0)</f>
        <v>0</v>
      </c>
      <c r="R464" s="117">
        <f>IF('Copy &amp; Paste Roster Report Here'!$A461='Analytical Tests'!R$7,IF($F464="Y",+$H464*R$6,0),0)</f>
        <v>0</v>
      </c>
      <c r="S464" s="117">
        <f>IF('Copy &amp; Paste Roster Report Here'!$A461='Analytical Tests'!S$7,IF($F464="Y",+$H464*S$6,0),0)</f>
        <v>0</v>
      </c>
      <c r="T464" s="117">
        <f>IF('Copy &amp; Paste Roster Report Here'!$A461='Analytical Tests'!T$7,IF($F464="Y",+$H464*T$6,0),0)</f>
        <v>0</v>
      </c>
      <c r="U464" s="117">
        <f>IF('Copy &amp; Paste Roster Report Here'!$A461='Analytical Tests'!U$7,IF($F464="Y",+$H464*U$6,0),0)</f>
        <v>0</v>
      </c>
      <c r="V464" s="117">
        <f>IF('Copy &amp; Paste Roster Report Here'!$A461='Analytical Tests'!V$7,IF($F464="Y",+$H464*V$6,0),0)</f>
        <v>0</v>
      </c>
      <c r="W464" s="117">
        <f>IF('Copy &amp; Paste Roster Report Here'!$A461='Analytical Tests'!W$7,IF($F464="Y",+$H464*W$6,0),0)</f>
        <v>0</v>
      </c>
      <c r="X464" s="117">
        <f>IF('Copy &amp; Paste Roster Report Here'!$A461='Analytical Tests'!X$7,IF($F464="Y",+$H464*X$6,0),0)</f>
        <v>0</v>
      </c>
      <c r="Y464" s="117" t="b">
        <f>IF('Copy &amp; Paste Roster Report Here'!$A461='Analytical Tests'!Y$7,IF($F464="N",IF($J464&gt;=$C464,Y$6,+($I464/$D464)*Y$6),0))</f>
        <v>0</v>
      </c>
      <c r="Z464" s="117" t="b">
        <f>IF('Copy &amp; Paste Roster Report Here'!$A461='Analytical Tests'!Z$7,IF($F464="N",IF($J464&gt;=$C464,Z$6,+($I464/$D464)*Z$6),0))</f>
        <v>0</v>
      </c>
      <c r="AA464" s="117" t="b">
        <f>IF('Copy &amp; Paste Roster Report Here'!$A461='Analytical Tests'!AA$7,IF($F464="N",IF($J464&gt;=$C464,AA$6,+($I464/$D464)*AA$6),0))</f>
        <v>0</v>
      </c>
      <c r="AB464" s="117" t="b">
        <f>IF('Copy &amp; Paste Roster Report Here'!$A461='Analytical Tests'!AB$7,IF($F464="N",IF($J464&gt;=$C464,AB$6,+($I464/$D464)*AB$6),0))</f>
        <v>0</v>
      </c>
      <c r="AC464" s="117" t="b">
        <f>IF('Copy &amp; Paste Roster Report Here'!$A461='Analytical Tests'!AC$7,IF($F464="N",IF($J464&gt;=$C464,AC$6,+($I464/$D464)*AC$6),0))</f>
        <v>0</v>
      </c>
      <c r="AD464" s="117" t="b">
        <f>IF('Copy &amp; Paste Roster Report Here'!$A461='Analytical Tests'!AD$7,IF($F464="N",IF($J464&gt;=$C464,AD$6,+($I464/$D464)*AD$6),0))</f>
        <v>0</v>
      </c>
      <c r="AE464" s="117" t="b">
        <f>IF('Copy &amp; Paste Roster Report Here'!$A461='Analytical Tests'!AE$7,IF($F464="N",IF($J464&gt;=$C464,AE$6,+($I464/$D464)*AE$6),0))</f>
        <v>0</v>
      </c>
      <c r="AF464" s="117" t="b">
        <f>IF('Copy &amp; Paste Roster Report Here'!$A461='Analytical Tests'!AF$7,IF($F464="N",IF($J464&gt;=$C464,AF$6,+($I464/$D464)*AF$6),0))</f>
        <v>0</v>
      </c>
      <c r="AG464" s="117" t="b">
        <f>IF('Copy &amp; Paste Roster Report Here'!$A461='Analytical Tests'!AG$7,IF($F464="N",IF($J464&gt;=$C464,AG$6,+($I464/$D464)*AG$6),0))</f>
        <v>0</v>
      </c>
      <c r="AH464" s="117" t="b">
        <f>IF('Copy &amp; Paste Roster Report Here'!$A461='Analytical Tests'!AH$7,IF($F464="N",IF($J464&gt;=$C464,AH$6,+($I464/$D464)*AH$6),0))</f>
        <v>0</v>
      </c>
      <c r="AI464" s="117" t="b">
        <f>IF('Copy &amp; Paste Roster Report Here'!$A461='Analytical Tests'!AI$7,IF($F464="N",IF($J464&gt;=$C464,AI$6,+($I464/$D464)*AI$6),0))</f>
        <v>0</v>
      </c>
      <c r="AJ464" s="79"/>
      <c r="AK464" s="118">
        <f>IF('Copy &amp; Paste Roster Report Here'!$A461=AK$7,IF('Copy &amp; Paste Roster Report Here'!$M461="FT",1,0),0)</f>
        <v>0</v>
      </c>
      <c r="AL464" s="118">
        <f>IF('Copy &amp; Paste Roster Report Here'!$A461=AL$7,IF('Copy &amp; Paste Roster Report Here'!$M461="FT",1,0),0)</f>
        <v>0</v>
      </c>
      <c r="AM464" s="118">
        <f>IF('Copy &amp; Paste Roster Report Here'!$A461=AM$7,IF('Copy &amp; Paste Roster Report Here'!$M461="FT",1,0),0)</f>
        <v>0</v>
      </c>
      <c r="AN464" s="118">
        <f>IF('Copy &amp; Paste Roster Report Here'!$A461=AN$7,IF('Copy &amp; Paste Roster Report Here'!$M461="FT",1,0),0)</f>
        <v>0</v>
      </c>
      <c r="AO464" s="118">
        <f>IF('Copy &amp; Paste Roster Report Here'!$A461=AO$7,IF('Copy &amp; Paste Roster Report Here'!$M461="FT",1,0),0)</f>
        <v>0</v>
      </c>
      <c r="AP464" s="118">
        <f>IF('Copy &amp; Paste Roster Report Here'!$A461=AP$7,IF('Copy &amp; Paste Roster Report Here'!$M461="FT",1,0),0)</f>
        <v>0</v>
      </c>
      <c r="AQ464" s="118">
        <f>IF('Copy &amp; Paste Roster Report Here'!$A461=AQ$7,IF('Copy &amp; Paste Roster Report Here'!$M461="FT",1,0),0)</f>
        <v>0</v>
      </c>
      <c r="AR464" s="118">
        <f>IF('Copy &amp; Paste Roster Report Here'!$A461=AR$7,IF('Copy &amp; Paste Roster Report Here'!$M461="FT",1,0),0)</f>
        <v>0</v>
      </c>
      <c r="AS464" s="118">
        <f>IF('Copy &amp; Paste Roster Report Here'!$A461=AS$7,IF('Copy &amp; Paste Roster Report Here'!$M461="FT",1,0),0)</f>
        <v>0</v>
      </c>
      <c r="AT464" s="118">
        <f>IF('Copy &amp; Paste Roster Report Here'!$A461=AT$7,IF('Copy &amp; Paste Roster Report Here'!$M461="FT",1,0),0)</f>
        <v>0</v>
      </c>
      <c r="AU464" s="118">
        <f>IF('Copy &amp; Paste Roster Report Here'!$A461=AU$7,IF('Copy &amp; Paste Roster Report Here'!$M461="FT",1,0),0)</f>
        <v>0</v>
      </c>
      <c r="AV464" s="73">
        <f t="shared" si="115"/>
        <v>0</v>
      </c>
      <c r="AW464" s="119">
        <f>IF('Copy &amp; Paste Roster Report Here'!$A461=AW$7,IF('Copy &amp; Paste Roster Report Here'!$M461="HT",1,0),0)</f>
        <v>0</v>
      </c>
      <c r="AX464" s="119">
        <f>IF('Copy &amp; Paste Roster Report Here'!$A461=AX$7,IF('Copy &amp; Paste Roster Report Here'!$M461="HT",1,0),0)</f>
        <v>0</v>
      </c>
      <c r="AY464" s="119">
        <f>IF('Copy &amp; Paste Roster Report Here'!$A461=AY$7,IF('Copy &amp; Paste Roster Report Here'!$M461="HT",1,0),0)</f>
        <v>0</v>
      </c>
      <c r="AZ464" s="119">
        <f>IF('Copy &amp; Paste Roster Report Here'!$A461=AZ$7,IF('Copy &amp; Paste Roster Report Here'!$M461="HT",1,0),0)</f>
        <v>0</v>
      </c>
      <c r="BA464" s="119">
        <f>IF('Copy &amp; Paste Roster Report Here'!$A461=BA$7,IF('Copy &amp; Paste Roster Report Here'!$M461="HT",1,0),0)</f>
        <v>0</v>
      </c>
      <c r="BB464" s="119">
        <f>IF('Copy &amp; Paste Roster Report Here'!$A461=BB$7,IF('Copy &amp; Paste Roster Report Here'!$M461="HT",1,0),0)</f>
        <v>0</v>
      </c>
      <c r="BC464" s="119">
        <f>IF('Copy &amp; Paste Roster Report Here'!$A461=BC$7,IF('Copy &amp; Paste Roster Report Here'!$M461="HT",1,0),0)</f>
        <v>0</v>
      </c>
      <c r="BD464" s="119">
        <f>IF('Copy &amp; Paste Roster Report Here'!$A461=BD$7,IF('Copy &amp; Paste Roster Report Here'!$M461="HT",1,0),0)</f>
        <v>0</v>
      </c>
      <c r="BE464" s="119">
        <f>IF('Copy &amp; Paste Roster Report Here'!$A461=BE$7,IF('Copy &amp; Paste Roster Report Here'!$M461="HT",1,0),0)</f>
        <v>0</v>
      </c>
      <c r="BF464" s="119">
        <f>IF('Copy &amp; Paste Roster Report Here'!$A461=BF$7,IF('Copy &amp; Paste Roster Report Here'!$M461="HT",1,0),0)</f>
        <v>0</v>
      </c>
      <c r="BG464" s="119">
        <f>IF('Copy &amp; Paste Roster Report Here'!$A461=BG$7,IF('Copy &amp; Paste Roster Report Here'!$M461="HT",1,0),0)</f>
        <v>0</v>
      </c>
      <c r="BH464" s="73">
        <f t="shared" si="116"/>
        <v>0</v>
      </c>
      <c r="BI464" s="120">
        <f>IF('Copy &amp; Paste Roster Report Here'!$A461=BI$7,IF('Copy &amp; Paste Roster Report Here'!$M461="MT",1,0),0)</f>
        <v>0</v>
      </c>
      <c r="BJ464" s="120">
        <f>IF('Copy &amp; Paste Roster Report Here'!$A461=BJ$7,IF('Copy &amp; Paste Roster Report Here'!$M461="MT",1,0),0)</f>
        <v>0</v>
      </c>
      <c r="BK464" s="120">
        <f>IF('Copy &amp; Paste Roster Report Here'!$A461=BK$7,IF('Copy &amp; Paste Roster Report Here'!$M461="MT",1,0),0)</f>
        <v>0</v>
      </c>
      <c r="BL464" s="120">
        <f>IF('Copy &amp; Paste Roster Report Here'!$A461=BL$7,IF('Copy &amp; Paste Roster Report Here'!$M461="MT",1,0),0)</f>
        <v>0</v>
      </c>
      <c r="BM464" s="120">
        <f>IF('Copy &amp; Paste Roster Report Here'!$A461=BM$7,IF('Copy &amp; Paste Roster Report Here'!$M461="MT",1,0),0)</f>
        <v>0</v>
      </c>
      <c r="BN464" s="120">
        <f>IF('Copy &amp; Paste Roster Report Here'!$A461=BN$7,IF('Copy &amp; Paste Roster Report Here'!$M461="MT",1,0),0)</f>
        <v>0</v>
      </c>
      <c r="BO464" s="120">
        <f>IF('Copy &amp; Paste Roster Report Here'!$A461=BO$7,IF('Copy &amp; Paste Roster Report Here'!$M461="MT",1,0),0)</f>
        <v>0</v>
      </c>
      <c r="BP464" s="120">
        <f>IF('Copy &amp; Paste Roster Report Here'!$A461=BP$7,IF('Copy &amp; Paste Roster Report Here'!$M461="MT",1,0),0)</f>
        <v>0</v>
      </c>
      <c r="BQ464" s="120">
        <f>IF('Copy &amp; Paste Roster Report Here'!$A461=BQ$7,IF('Copy &amp; Paste Roster Report Here'!$M461="MT",1,0),0)</f>
        <v>0</v>
      </c>
      <c r="BR464" s="120">
        <f>IF('Copy &amp; Paste Roster Report Here'!$A461=BR$7,IF('Copy &amp; Paste Roster Report Here'!$M461="MT",1,0),0)</f>
        <v>0</v>
      </c>
      <c r="BS464" s="120">
        <f>IF('Copy &amp; Paste Roster Report Here'!$A461=BS$7,IF('Copy &amp; Paste Roster Report Here'!$M461="MT",1,0),0)</f>
        <v>0</v>
      </c>
      <c r="BT464" s="73">
        <f t="shared" si="117"/>
        <v>0</v>
      </c>
      <c r="BU464" s="121">
        <f>IF('Copy &amp; Paste Roster Report Here'!$A461=BU$7,IF('Copy &amp; Paste Roster Report Here'!$M461="fy",1,0),0)</f>
        <v>0</v>
      </c>
      <c r="BV464" s="121">
        <f>IF('Copy &amp; Paste Roster Report Here'!$A461=BV$7,IF('Copy &amp; Paste Roster Report Here'!$M461="fy",1,0),0)</f>
        <v>0</v>
      </c>
      <c r="BW464" s="121">
        <f>IF('Copy &amp; Paste Roster Report Here'!$A461=BW$7,IF('Copy &amp; Paste Roster Report Here'!$M461="fy",1,0),0)</f>
        <v>0</v>
      </c>
      <c r="BX464" s="121">
        <f>IF('Copy &amp; Paste Roster Report Here'!$A461=BX$7,IF('Copy &amp; Paste Roster Report Here'!$M461="fy",1,0),0)</f>
        <v>0</v>
      </c>
      <c r="BY464" s="121">
        <f>IF('Copy &amp; Paste Roster Report Here'!$A461=BY$7,IF('Copy &amp; Paste Roster Report Here'!$M461="fy",1,0),0)</f>
        <v>0</v>
      </c>
      <c r="BZ464" s="121">
        <f>IF('Copy &amp; Paste Roster Report Here'!$A461=BZ$7,IF('Copy &amp; Paste Roster Report Here'!$M461="fy",1,0),0)</f>
        <v>0</v>
      </c>
      <c r="CA464" s="121">
        <f>IF('Copy &amp; Paste Roster Report Here'!$A461=CA$7,IF('Copy &amp; Paste Roster Report Here'!$M461="fy",1,0),0)</f>
        <v>0</v>
      </c>
      <c r="CB464" s="121">
        <f>IF('Copy &amp; Paste Roster Report Here'!$A461=CB$7,IF('Copy &amp; Paste Roster Report Here'!$M461="fy",1,0),0)</f>
        <v>0</v>
      </c>
      <c r="CC464" s="121">
        <f>IF('Copy &amp; Paste Roster Report Here'!$A461=CC$7,IF('Copy &amp; Paste Roster Report Here'!$M461="fy",1,0),0)</f>
        <v>0</v>
      </c>
      <c r="CD464" s="121">
        <f>IF('Copy &amp; Paste Roster Report Here'!$A461=CD$7,IF('Copy &amp; Paste Roster Report Here'!$M461="fy",1,0),0)</f>
        <v>0</v>
      </c>
      <c r="CE464" s="121">
        <f>IF('Copy &amp; Paste Roster Report Here'!$A461=CE$7,IF('Copy &amp; Paste Roster Report Here'!$M461="fy",1,0),0)</f>
        <v>0</v>
      </c>
      <c r="CF464" s="73">
        <f t="shared" si="118"/>
        <v>0</v>
      </c>
      <c r="CG464" s="122">
        <f>IF('Copy &amp; Paste Roster Report Here'!$A461=CG$7,IF('Copy &amp; Paste Roster Report Here'!$M461="RH",1,0),0)</f>
        <v>0</v>
      </c>
      <c r="CH464" s="122">
        <f>IF('Copy &amp; Paste Roster Report Here'!$A461=CH$7,IF('Copy &amp; Paste Roster Report Here'!$M461="RH",1,0),0)</f>
        <v>0</v>
      </c>
      <c r="CI464" s="122">
        <f>IF('Copy &amp; Paste Roster Report Here'!$A461=CI$7,IF('Copy &amp; Paste Roster Report Here'!$M461="RH",1,0),0)</f>
        <v>0</v>
      </c>
      <c r="CJ464" s="122">
        <f>IF('Copy &amp; Paste Roster Report Here'!$A461=CJ$7,IF('Copy &amp; Paste Roster Report Here'!$M461="RH",1,0),0)</f>
        <v>0</v>
      </c>
      <c r="CK464" s="122">
        <f>IF('Copy &amp; Paste Roster Report Here'!$A461=CK$7,IF('Copy &amp; Paste Roster Report Here'!$M461="RH",1,0),0)</f>
        <v>0</v>
      </c>
      <c r="CL464" s="122">
        <f>IF('Copy &amp; Paste Roster Report Here'!$A461=CL$7,IF('Copy &amp; Paste Roster Report Here'!$M461="RH",1,0),0)</f>
        <v>0</v>
      </c>
      <c r="CM464" s="122">
        <f>IF('Copy &amp; Paste Roster Report Here'!$A461=CM$7,IF('Copy &amp; Paste Roster Report Here'!$M461="RH",1,0),0)</f>
        <v>0</v>
      </c>
      <c r="CN464" s="122">
        <f>IF('Copy &amp; Paste Roster Report Here'!$A461=CN$7,IF('Copy &amp; Paste Roster Report Here'!$M461="RH",1,0),0)</f>
        <v>0</v>
      </c>
      <c r="CO464" s="122">
        <f>IF('Copy &amp; Paste Roster Report Here'!$A461=CO$7,IF('Copy &amp; Paste Roster Report Here'!$M461="RH",1,0),0)</f>
        <v>0</v>
      </c>
      <c r="CP464" s="122">
        <f>IF('Copy &amp; Paste Roster Report Here'!$A461=CP$7,IF('Copy &amp; Paste Roster Report Here'!$M461="RH",1,0),0)</f>
        <v>0</v>
      </c>
      <c r="CQ464" s="122">
        <f>IF('Copy &amp; Paste Roster Report Here'!$A461=CQ$7,IF('Copy &amp; Paste Roster Report Here'!$M461="RH",1,0),0)</f>
        <v>0</v>
      </c>
      <c r="CR464" s="73">
        <f t="shared" si="119"/>
        <v>0</v>
      </c>
      <c r="CS464" s="123">
        <f>IF('Copy &amp; Paste Roster Report Here'!$A461=CS$7,IF('Copy &amp; Paste Roster Report Here'!$M461="QT",1,0),0)</f>
        <v>0</v>
      </c>
      <c r="CT464" s="123">
        <f>IF('Copy &amp; Paste Roster Report Here'!$A461=CT$7,IF('Copy &amp; Paste Roster Report Here'!$M461="QT",1,0),0)</f>
        <v>0</v>
      </c>
      <c r="CU464" s="123">
        <f>IF('Copy &amp; Paste Roster Report Here'!$A461=CU$7,IF('Copy &amp; Paste Roster Report Here'!$M461="QT",1,0),0)</f>
        <v>0</v>
      </c>
      <c r="CV464" s="123">
        <f>IF('Copy &amp; Paste Roster Report Here'!$A461=CV$7,IF('Copy &amp; Paste Roster Report Here'!$M461="QT",1,0),0)</f>
        <v>0</v>
      </c>
      <c r="CW464" s="123">
        <f>IF('Copy &amp; Paste Roster Report Here'!$A461=CW$7,IF('Copy &amp; Paste Roster Report Here'!$M461="QT",1,0),0)</f>
        <v>0</v>
      </c>
      <c r="CX464" s="123">
        <f>IF('Copy &amp; Paste Roster Report Here'!$A461=CX$7,IF('Copy &amp; Paste Roster Report Here'!$M461="QT",1,0),0)</f>
        <v>0</v>
      </c>
      <c r="CY464" s="123">
        <f>IF('Copy &amp; Paste Roster Report Here'!$A461=CY$7,IF('Copy &amp; Paste Roster Report Here'!$M461="QT",1,0),0)</f>
        <v>0</v>
      </c>
      <c r="CZ464" s="123">
        <f>IF('Copy &amp; Paste Roster Report Here'!$A461=CZ$7,IF('Copy &amp; Paste Roster Report Here'!$M461="QT",1,0),0)</f>
        <v>0</v>
      </c>
      <c r="DA464" s="123">
        <f>IF('Copy &amp; Paste Roster Report Here'!$A461=DA$7,IF('Copy &amp; Paste Roster Report Here'!$M461="QT",1,0),0)</f>
        <v>0</v>
      </c>
      <c r="DB464" s="123">
        <f>IF('Copy &amp; Paste Roster Report Here'!$A461=DB$7,IF('Copy &amp; Paste Roster Report Here'!$M461="QT",1,0),0)</f>
        <v>0</v>
      </c>
      <c r="DC464" s="123">
        <f>IF('Copy &amp; Paste Roster Report Here'!$A461=DC$7,IF('Copy &amp; Paste Roster Report Here'!$M461="QT",1,0),0)</f>
        <v>0</v>
      </c>
      <c r="DD464" s="73">
        <f t="shared" si="120"/>
        <v>0</v>
      </c>
      <c r="DE464" s="124">
        <f>IF('Copy &amp; Paste Roster Report Here'!$A461=DE$7,IF('Copy &amp; Paste Roster Report Here'!$M461="xxxxxxxxxxx",1,0),0)</f>
        <v>0</v>
      </c>
      <c r="DF464" s="124">
        <f>IF('Copy &amp; Paste Roster Report Here'!$A461=DF$7,IF('Copy &amp; Paste Roster Report Here'!$M461="xxxxxxxxxxx",1,0),0)</f>
        <v>0</v>
      </c>
      <c r="DG464" s="124">
        <f>IF('Copy &amp; Paste Roster Report Here'!$A461=DG$7,IF('Copy &amp; Paste Roster Report Here'!$M461="xxxxxxxxxxx",1,0),0)</f>
        <v>0</v>
      </c>
      <c r="DH464" s="124">
        <f>IF('Copy &amp; Paste Roster Report Here'!$A461=DH$7,IF('Copy &amp; Paste Roster Report Here'!$M461="xxxxxxxxxxx",1,0),0)</f>
        <v>0</v>
      </c>
      <c r="DI464" s="124">
        <f>IF('Copy &amp; Paste Roster Report Here'!$A461=DI$7,IF('Copy &amp; Paste Roster Report Here'!$M461="xxxxxxxxxxx",1,0),0)</f>
        <v>0</v>
      </c>
      <c r="DJ464" s="124">
        <f>IF('Copy &amp; Paste Roster Report Here'!$A461=DJ$7,IF('Copy &amp; Paste Roster Report Here'!$M461="xxxxxxxxxxx",1,0),0)</f>
        <v>0</v>
      </c>
      <c r="DK464" s="124">
        <f>IF('Copy &amp; Paste Roster Report Here'!$A461=DK$7,IF('Copy &amp; Paste Roster Report Here'!$M461="xxxxxxxxxxx",1,0),0)</f>
        <v>0</v>
      </c>
      <c r="DL464" s="124">
        <f>IF('Copy &amp; Paste Roster Report Here'!$A461=DL$7,IF('Copy &amp; Paste Roster Report Here'!$M461="xxxxxxxxxxx",1,0),0)</f>
        <v>0</v>
      </c>
      <c r="DM464" s="124">
        <f>IF('Copy &amp; Paste Roster Report Here'!$A461=DM$7,IF('Copy &amp; Paste Roster Report Here'!$M461="xxxxxxxxxxx",1,0),0)</f>
        <v>0</v>
      </c>
      <c r="DN464" s="124">
        <f>IF('Copy &amp; Paste Roster Report Here'!$A461=DN$7,IF('Copy &amp; Paste Roster Report Here'!$M461="xxxxxxxxxxx",1,0),0)</f>
        <v>0</v>
      </c>
      <c r="DO464" s="124">
        <f>IF('Copy &amp; Paste Roster Report Here'!$A461=DO$7,IF('Copy &amp; Paste Roster Report Here'!$M461="xxxxxxxxxxx",1,0),0)</f>
        <v>0</v>
      </c>
      <c r="DP464" s="125">
        <f t="shared" si="121"/>
        <v>0</v>
      </c>
      <c r="DQ464" s="126">
        <f t="shared" si="122"/>
        <v>0</v>
      </c>
    </row>
    <row r="465" spans="1:121" x14ac:dyDescent="0.2">
      <c r="A465" s="111">
        <f t="shared" si="108"/>
        <v>0</v>
      </c>
      <c r="B465" s="111">
        <f t="shared" si="109"/>
        <v>0</v>
      </c>
      <c r="C465" s="112">
        <f>+('Copy &amp; Paste Roster Report Here'!$P462-'Copy &amp; Paste Roster Report Here'!$O462)/30</f>
        <v>0</v>
      </c>
      <c r="D465" s="112">
        <f>+('Copy &amp; Paste Roster Report Here'!$P462-'Copy &amp; Paste Roster Report Here'!$O462)</f>
        <v>0</v>
      </c>
      <c r="E465" s="111">
        <f>'Copy &amp; Paste Roster Report Here'!N462</f>
        <v>0</v>
      </c>
      <c r="F465" s="111" t="str">
        <f t="shared" si="110"/>
        <v>N</v>
      </c>
      <c r="G465" s="111">
        <f>'Copy &amp; Paste Roster Report Here'!R462</f>
        <v>0</v>
      </c>
      <c r="H465" s="113">
        <f t="shared" si="111"/>
        <v>0</v>
      </c>
      <c r="I465" s="112">
        <f>IF(F465="N",$F$5-'Copy &amp; Paste Roster Report Here'!O462,+'Copy &amp; Paste Roster Report Here'!Q462-'Copy &amp; Paste Roster Report Here'!O462)</f>
        <v>0</v>
      </c>
      <c r="J465" s="114">
        <f t="shared" si="112"/>
        <v>0</v>
      </c>
      <c r="K465" s="114">
        <f t="shared" si="113"/>
        <v>0</v>
      </c>
      <c r="L465" s="115">
        <f>'Copy &amp; Paste Roster Report Here'!F462</f>
        <v>0</v>
      </c>
      <c r="M465" s="116">
        <f t="shared" si="114"/>
        <v>0</v>
      </c>
      <c r="N465" s="117">
        <f>IF('Copy &amp; Paste Roster Report Here'!$A462='Analytical Tests'!N$7,IF($F465="Y",+$H465*N$6,0),0)</f>
        <v>0</v>
      </c>
      <c r="O465" s="117">
        <f>IF('Copy &amp; Paste Roster Report Here'!$A462='Analytical Tests'!O$7,IF($F465="Y",+$H465*O$6,0),0)</f>
        <v>0</v>
      </c>
      <c r="P465" s="117">
        <f>IF('Copy &amp; Paste Roster Report Here'!$A462='Analytical Tests'!P$7,IF($F465="Y",+$H465*P$6,0),0)</f>
        <v>0</v>
      </c>
      <c r="Q465" s="117">
        <f>IF('Copy &amp; Paste Roster Report Here'!$A462='Analytical Tests'!Q$7,IF($F465="Y",+$H465*Q$6,0),0)</f>
        <v>0</v>
      </c>
      <c r="R465" s="117">
        <f>IF('Copy &amp; Paste Roster Report Here'!$A462='Analytical Tests'!R$7,IF($F465="Y",+$H465*R$6,0),0)</f>
        <v>0</v>
      </c>
      <c r="S465" s="117">
        <f>IF('Copy &amp; Paste Roster Report Here'!$A462='Analytical Tests'!S$7,IF($F465="Y",+$H465*S$6,0),0)</f>
        <v>0</v>
      </c>
      <c r="T465" s="117">
        <f>IF('Copy &amp; Paste Roster Report Here'!$A462='Analytical Tests'!T$7,IF($F465="Y",+$H465*T$6,0),0)</f>
        <v>0</v>
      </c>
      <c r="U465" s="117">
        <f>IF('Copy &amp; Paste Roster Report Here'!$A462='Analytical Tests'!U$7,IF($F465="Y",+$H465*U$6,0),0)</f>
        <v>0</v>
      </c>
      <c r="V465" s="117">
        <f>IF('Copy &amp; Paste Roster Report Here'!$A462='Analytical Tests'!V$7,IF($F465="Y",+$H465*V$6,0),0)</f>
        <v>0</v>
      </c>
      <c r="W465" s="117">
        <f>IF('Copy &amp; Paste Roster Report Here'!$A462='Analytical Tests'!W$7,IF($F465="Y",+$H465*W$6,0),0)</f>
        <v>0</v>
      </c>
      <c r="X465" s="117">
        <f>IF('Copy &amp; Paste Roster Report Here'!$A462='Analytical Tests'!X$7,IF($F465="Y",+$H465*X$6,0),0)</f>
        <v>0</v>
      </c>
      <c r="Y465" s="117" t="b">
        <f>IF('Copy &amp; Paste Roster Report Here'!$A462='Analytical Tests'!Y$7,IF($F465="N",IF($J465&gt;=$C465,Y$6,+($I465/$D465)*Y$6),0))</f>
        <v>0</v>
      </c>
      <c r="Z465" s="117" t="b">
        <f>IF('Copy &amp; Paste Roster Report Here'!$A462='Analytical Tests'!Z$7,IF($F465="N",IF($J465&gt;=$C465,Z$6,+($I465/$D465)*Z$6),0))</f>
        <v>0</v>
      </c>
      <c r="AA465" s="117" t="b">
        <f>IF('Copy &amp; Paste Roster Report Here'!$A462='Analytical Tests'!AA$7,IF($F465="N",IF($J465&gt;=$C465,AA$6,+($I465/$D465)*AA$6),0))</f>
        <v>0</v>
      </c>
      <c r="AB465" s="117" t="b">
        <f>IF('Copy &amp; Paste Roster Report Here'!$A462='Analytical Tests'!AB$7,IF($F465="N",IF($J465&gt;=$C465,AB$6,+($I465/$D465)*AB$6),0))</f>
        <v>0</v>
      </c>
      <c r="AC465" s="117" t="b">
        <f>IF('Copy &amp; Paste Roster Report Here'!$A462='Analytical Tests'!AC$7,IF($F465="N",IF($J465&gt;=$C465,AC$6,+($I465/$D465)*AC$6),0))</f>
        <v>0</v>
      </c>
      <c r="AD465" s="117" t="b">
        <f>IF('Copy &amp; Paste Roster Report Here'!$A462='Analytical Tests'!AD$7,IF($F465="N",IF($J465&gt;=$C465,AD$6,+($I465/$D465)*AD$6),0))</f>
        <v>0</v>
      </c>
      <c r="AE465" s="117" t="b">
        <f>IF('Copy &amp; Paste Roster Report Here'!$A462='Analytical Tests'!AE$7,IF($F465="N",IF($J465&gt;=$C465,AE$6,+($I465/$D465)*AE$6),0))</f>
        <v>0</v>
      </c>
      <c r="AF465" s="117" t="b">
        <f>IF('Copy &amp; Paste Roster Report Here'!$A462='Analytical Tests'!AF$7,IF($F465="N",IF($J465&gt;=$C465,AF$6,+($I465/$D465)*AF$6),0))</f>
        <v>0</v>
      </c>
      <c r="AG465" s="117" t="b">
        <f>IF('Copy &amp; Paste Roster Report Here'!$A462='Analytical Tests'!AG$7,IF($F465="N",IF($J465&gt;=$C465,AG$6,+($I465/$D465)*AG$6),0))</f>
        <v>0</v>
      </c>
      <c r="AH465" s="117" t="b">
        <f>IF('Copy &amp; Paste Roster Report Here'!$A462='Analytical Tests'!AH$7,IF($F465="N",IF($J465&gt;=$C465,AH$6,+($I465/$D465)*AH$6),0))</f>
        <v>0</v>
      </c>
      <c r="AI465" s="117" t="b">
        <f>IF('Copy &amp; Paste Roster Report Here'!$A462='Analytical Tests'!AI$7,IF($F465="N",IF($J465&gt;=$C465,AI$6,+($I465/$D465)*AI$6),0))</f>
        <v>0</v>
      </c>
      <c r="AJ465" s="79"/>
      <c r="AK465" s="118">
        <f>IF('Copy &amp; Paste Roster Report Here'!$A462=AK$7,IF('Copy &amp; Paste Roster Report Here'!$M462="FT",1,0),0)</f>
        <v>0</v>
      </c>
      <c r="AL465" s="118">
        <f>IF('Copy &amp; Paste Roster Report Here'!$A462=AL$7,IF('Copy &amp; Paste Roster Report Here'!$M462="FT",1,0),0)</f>
        <v>0</v>
      </c>
      <c r="AM465" s="118">
        <f>IF('Copy &amp; Paste Roster Report Here'!$A462=AM$7,IF('Copy &amp; Paste Roster Report Here'!$M462="FT",1,0),0)</f>
        <v>0</v>
      </c>
      <c r="AN465" s="118">
        <f>IF('Copy &amp; Paste Roster Report Here'!$A462=AN$7,IF('Copy &amp; Paste Roster Report Here'!$M462="FT",1,0),0)</f>
        <v>0</v>
      </c>
      <c r="AO465" s="118">
        <f>IF('Copy &amp; Paste Roster Report Here'!$A462=AO$7,IF('Copy &amp; Paste Roster Report Here'!$M462="FT",1,0),0)</f>
        <v>0</v>
      </c>
      <c r="AP465" s="118">
        <f>IF('Copy &amp; Paste Roster Report Here'!$A462=AP$7,IF('Copy &amp; Paste Roster Report Here'!$M462="FT",1,0),0)</f>
        <v>0</v>
      </c>
      <c r="AQ465" s="118">
        <f>IF('Copy &amp; Paste Roster Report Here'!$A462=AQ$7,IF('Copy &amp; Paste Roster Report Here'!$M462="FT",1,0),0)</f>
        <v>0</v>
      </c>
      <c r="AR465" s="118">
        <f>IF('Copy &amp; Paste Roster Report Here'!$A462=AR$7,IF('Copy &amp; Paste Roster Report Here'!$M462="FT",1,0),0)</f>
        <v>0</v>
      </c>
      <c r="AS465" s="118">
        <f>IF('Copy &amp; Paste Roster Report Here'!$A462=AS$7,IF('Copy &amp; Paste Roster Report Here'!$M462="FT",1,0),0)</f>
        <v>0</v>
      </c>
      <c r="AT465" s="118">
        <f>IF('Copy &amp; Paste Roster Report Here'!$A462=AT$7,IF('Copy &amp; Paste Roster Report Here'!$M462="FT",1,0),0)</f>
        <v>0</v>
      </c>
      <c r="AU465" s="118">
        <f>IF('Copy &amp; Paste Roster Report Here'!$A462=AU$7,IF('Copy &amp; Paste Roster Report Here'!$M462="FT",1,0),0)</f>
        <v>0</v>
      </c>
      <c r="AV465" s="73">
        <f t="shared" si="115"/>
        <v>0</v>
      </c>
      <c r="AW465" s="119">
        <f>IF('Copy &amp; Paste Roster Report Here'!$A462=AW$7,IF('Copy &amp; Paste Roster Report Here'!$M462="HT",1,0),0)</f>
        <v>0</v>
      </c>
      <c r="AX465" s="119">
        <f>IF('Copy &amp; Paste Roster Report Here'!$A462=AX$7,IF('Copy &amp; Paste Roster Report Here'!$M462="HT",1,0),0)</f>
        <v>0</v>
      </c>
      <c r="AY465" s="119">
        <f>IF('Copy &amp; Paste Roster Report Here'!$A462=AY$7,IF('Copy &amp; Paste Roster Report Here'!$M462="HT",1,0),0)</f>
        <v>0</v>
      </c>
      <c r="AZ465" s="119">
        <f>IF('Copy &amp; Paste Roster Report Here'!$A462=AZ$7,IF('Copy &amp; Paste Roster Report Here'!$M462="HT",1,0),0)</f>
        <v>0</v>
      </c>
      <c r="BA465" s="119">
        <f>IF('Copy &amp; Paste Roster Report Here'!$A462=BA$7,IF('Copy &amp; Paste Roster Report Here'!$M462="HT",1,0),0)</f>
        <v>0</v>
      </c>
      <c r="BB465" s="119">
        <f>IF('Copy &amp; Paste Roster Report Here'!$A462=BB$7,IF('Copy &amp; Paste Roster Report Here'!$M462="HT",1,0),0)</f>
        <v>0</v>
      </c>
      <c r="BC465" s="119">
        <f>IF('Copy &amp; Paste Roster Report Here'!$A462=BC$7,IF('Copy &amp; Paste Roster Report Here'!$M462="HT",1,0),0)</f>
        <v>0</v>
      </c>
      <c r="BD465" s="119">
        <f>IF('Copy &amp; Paste Roster Report Here'!$A462=BD$7,IF('Copy &amp; Paste Roster Report Here'!$M462="HT",1,0),0)</f>
        <v>0</v>
      </c>
      <c r="BE465" s="119">
        <f>IF('Copy &amp; Paste Roster Report Here'!$A462=BE$7,IF('Copy &amp; Paste Roster Report Here'!$M462="HT",1,0),0)</f>
        <v>0</v>
      </c>
      <c r="BF465" s="119">
        <f>IF('Copy &amp; Paste Roster Report Here'!$A462=BF$7,IF('Copy &amp; Paste Roster Report Here'!$M462="HT",1,0),0)</f>
        <v>0</v>
      </c>
      <c r="BG465" s="119">
        <f>IF('Copy &amp; Paste Roster Report Here'!$A462=BG$7,IF('Copy &amp; Paste Roster Report Here'!$M462="HT",1,0),0)</f>
        <v>0</v>
      </c>
      <c r="BH465" s="73">
        <f t="shared" si="116"/>
        <v>0</v>
      </c>
      <c r="BI465" s="120">
        <f>IF('Copy &amp; Paste Roster Report Here'!$A462=BI$7,IF('Copy &amp; Paste Roster Report Here'!$M462="MT",1,0),0)</f>
        <v>0</v>
      </c>
      <c r="BJ465" s="120">
        <f>IF('Copy &amp; Paste Roster Report Here'!$A462=BJ$7,IF('Copy &amp; Paste Roster Report Here'!$M462="MT",1,0),0)</f>
        <v>0</v>
      </c>
      <c r="BK465" s="120">
        <f>IF('Copy &amp; Paste Roster Report Here'!$A462=BK$7,IF('Copy &amp; Paste Roster Report Here'!$M462="MT",1,0),0)</f>
        <v>0</v>
      </c>
      <c r="BL465" s="120">
        <f>IF('Copy &amp; Paste Roster Report Here'!$A462=BL$7,IF('Copy &amp; Paste Roster Report Here'!$M462="MT",1,0),0)</f>
        <v>0</v>
      </c>
      <c r="BM465" s="120">
        <f>IF('Copy &amp; Paste Roster Report Here'!$A462=BM$7,IF('Copy &amp; Paste Roster Report Here'!$M462="MT",1,0),0)</f>
        <v>0</v>
      </c>
      <c r="BN465" s="120">
        <f>IF('Copy &amp; Paste Roster Report Here'!$A462=BN$7,IF('Copy &amp; Paste Roster Report Here'!$M462="MT",1,0),0)</f>
        <v>0</v>
      </c>
      <c r="BO465" s="120">
        <f>IF('Copy &amp; Paste Roster Report Here'!$A462=BO$7,IF('Copy &amp; Paste Roster Report Here'!$M462="MT",1,0),0)</f>
        <v>0</v>
      </c>
      <c r="BP465" s="120">
        <f>IF('Copy &amp; Paste Roster Report Here'!$A462=BP$7,IF('Copy &amp; Paste Roster Report Here'!$M462="MT",1,0),0)</f>
        <v>0</v>
      </c>
      <c r="BQ465" s="120">
        <f>IF('Copy &amp; Paste Roster Report Here'!$A462=BQ$7,IF('Copy &amp; Paste Roster Report Here'!$M462="MT",1,0),0)</f>
        <v>0</v>
      </c>
      <c r="BR465" s="120">
        <f>IF('Copy &amp; Paste Roster Report Here'!$A462=BR$7,IF('Copy &amp; Paste Roster Report Here'!$M462="MT",1,0),0)</f>
        <v>0</v>
      </c>
      <c r="BS465" s="120">
        <f>IF('Copy &amp; Paste Roster Report Here'!$A462=BS$7,IF('Copy &amp; Paste Roster Report Here'!$M462="MT",1,0),0)</f>
        <v>0</v>
      </c>
      <c r="BT465" s="73">
        <f t="shared" si="117"/>
        <v>0</v>
      </c>
      <c r="BU465" s="121">
        <f>IF('Copy &amp; Paste Roster Report Here'!$A462=BU$7,IF('Copy &amp; Paste Roster Report Here'!$M462="fy",1,0),0)</f>
        <v>0</v>
      </c>
      <c r="BV465" s="121">
        <f>IF('Copy &amp; Paste Roster Report Here'!$A462=BV$7,IF('Copy &amp; Paste Roster Report Here'!$M462="fy",1,0),0)</f>
        <v>0</v>
      </c>
      <c r="BW465" s="121">
        <f>IF('Copy &amp; Paste Roster Report Here'!$A462=BW$7,IF('Copy &amp; Paste Roster Report Here'!$M462="fy",1,0),0)</f>
        <v>0</v>
      </c>
      <c r="BX465" s="121">
        <f>IF('Copy &amp; Paste Roster Report Here'!$A462=BX$7,IF('Copy &amp; Paste Roster Report Here'!$M462="fy",1,0),0)</f>
        <v>0</v>
      </c>
      <c r="BY465" s="121">
        <f>IF('Copy &amp; Paste Roster Report Here'!$A462=BY$7,IF('Copy &amp; Paste Roster Report Here'!$M462="fy",1,0),0)</f>
        <v>0</v>
      </c>
      <c r="BZ465" s="121">
        <f>IF('Copy &amp; Paste Roster Report Here'!$A462=BZ$7,IF('Copy &amp; Paste Roster Report Here'!$M462="fy",1,0),0)</f>
        <v>0</v>
      </c>
      <c r="CA465" s="121">
        <f>IF('Copy &amp; Paste Roster Report Here'!$A462=CA$7,IF('Copy &amp; Paste Roster Report Here'!$M462="fy",1,0),0)</f>
        <v>0</v>
      </c>
      <c r="CB465" s="121">
        <f>IF('Copy &amp; Paste Roster Report Here'!$A462=CB$7,IF('Copy &amp; Paste Roster Report Here'!$M462="fy",1,0),0)</f>
        <v>0</v>
      </c>
      <c r="CC465" s="121">
        <f>IF('Copy &amp; Paste Roster Report Here'!$A462=CC$7,IF('Copy &amp; Paste Roster Report Here'!$M462="fy",1,0),0)</f>
        <v>0</v>
      </c>
      <c r="CD465" s="121">
        <f>IF('Copy &amp; Paste Roster Report Here'!$A462=CD$7,IF('Copy &amp; Paste Roster Report Here'!$M462="fy",1,0),0)</f>
        <v>0</v>
      </c>
      <c r="CE465" s="121">
        <f>IF('Copy &amp; Paste Roster Report Here'!$A462=CE$7,IF('Copy &amp; Paste Roster Report Here'!$M462="fy",1,0),0)</f>
        <v>0</v>
      </c>
      <c r="CF465" s="73">
        <f t="shared" si="118"/>
        <v>0</v>
      </c>
      <c r="CG465" s="122">
        <f>IF('Copy &amp; Paste Roster Report Here'!$A462=CG$7,IF('Copy &amp; Paste Roster Report Here'!$M462="RH",1,0),0)</f>
        <v>0</v>
      </c>
      <c r="CH465" s="122">
        <f>IF('Copy &amp; Paste Roster Report Here'!$A462=CH$7,IF('Copy &amp; Paste Roster Report Here'!$M462="RH",1,0),0)</f>
        <v>0</v>
      </c>
      <c r="CI465" s="122">
        <f>IF('Copy &amp; Paste Roster Report Here'!$A462=CI$7,IF('Copy &amp; Paste Roster Report Here'!$M462="RH",1,0),0)</f>
        <v>0</v>
      </c>
      <c r="CJ465" s="122">
        <f>IF('Copy &amp; Paste Roster Report Here'!$A462=CJ$7,IF('Copy &amp; Paste Roster Report Here'!$M462="RH",1,0),0)</f>
        <v>0</v>
      </c>
      <c r="CK465" s="122">
        <f>IF('Copy &amp; Paste Roster Report Here'!$A462=CK$7,IF('Copy &amp; Paste Roster Report Here'!$M462="RH",1,0),0)</f>
        <v>0</v>
      </c>
      <c r="CL465" s="122">
        <f>IF('Copy &amp; Paste Roster Report Here'!$A462=CL$7,IF('Copy &amp; Paste Roster Report Here'!$M462="RH",1,0),0)</f>
        <v>0</v>
      </c>
      <c r="CM465" s="122">
        <f>IF('Copy &amp; Paste Roster Report Here'!$A462=CM$7,IF('Copy &amp; Paste Roster Report Here'!$M462="RH",1,0),0)</f>
        <v>0</v>
      </c>
      <c r="CN465" s="122">
        <f>IF('Copy &amp; Paste Roster Report Here'!$A462=CN$7,IF('Copy &amp; Paste Roster Report Here'!$M462="RH",1,0),0)</f>
        <v>0</v>
      </c>
      <c r="CO465" s="122">
        <f>IF('Copy &amp; Paste Roster Report Here'!$A462=CO$7,IF('Copy &amp; Paste Roster Report Here'!$M462="RH",1,0),0)</f>
        <v>0</v>
      </c>
      <c r="CP465" s="122">
        <f>IF('Copy &amp; Paste Roster Report Here'!$A462=CP$7,IF('Copy &amp; Paste Roster Report Here'!$M462="RH",1,0),0)</f>
        <v>0</v>
      </c>
      <c r="CQ465" s="122">
        <f>IF('Copy &amp; Paste Roster Report Here'!$A462=CQ$7,IF('Copy &amp; Paste Roster Report Here'!$M462="RH",1,0),0)</f>
        <v>0</v>
      </c>
      <c r="CR465" s="73">
        <f t="shared" si="119"/>
        <v>0</v>
      </c>
      <c r="CS465" s="123">
        <f>IF('Copy &amp; Paste Roster Report Here'!$A462=CS$7,IF('Copy &amp; Paste Roster Report Here'!$M462="QT",1,0),0)</f>
        <v>0</v>
      </c>
      <c r="CT465" s="123">
        <f>IF('Copy &amp; Paste Roster Report Here'!$A462=CT$7,IF('Copy &amp; Paste Roster Report Here'!$M462="QT",1,0),0)</f>
        <v>0</v>
      </c>
      <c r="CU465" s="123">
        <f>IF('Copy &amp; Paste Roster Report Here'!$A462=CU$7,IF('Copy &amp; Paste Roster Report Here'!$M462="QT",1,0),0)</f>
        <v>0</v>
      </c>
      <c r="CV465" s="123">
        <f>IF('Copy &amp; Paste Roster Report Here'!$A462=CV$7,IF('Copy &amp; Paste Roster Report Here'!$M462="QT",1,0),0)</f>
        <v>0</v>
      </c>
      <c r="CW465" s="123">
        <f>IF('Copy &amp; Paste Roster Report Here'!$A462=CW$7,IF('Copy &amp; Paste Roster Report Here'!$M462="QT",1,0),0)</f>
        <v>0</v>
      </c>
      <c r="CX465" s="123">
        <f>IF('Copy &amp; Paste Roster Report Here'!$A462=CX$7,IF('Copy &amp; Paste Roster Report Here'!$M462="QT",1,0),0)</f>
        <v>0</v>
      </c>
      <c r="CY465" s="123">
        <f>IF('Copy &amp; Paste Roster Report Here'!$A462=CY$7,IF('Copy &amp; Paste Roster Report Here'!$M462="QT",1,0),0)</f>
        <v>0</v>
      </c>
      <c r="CZ465" s="123">
        <f>IF('Copy &amp; Paste Roster Report Here'!$A462=CZ$7,IF('Copy &amp; Paste Roster Report Here'!$M462="QT",1,0),0)</f>
        <v>0</v>
      </c>
      <c r="DA465" s="123">
        <f>IF('Copy &amp; Paste Roster Report Here'!$A462=DA$7,IF('Copy &amp; Paste Roster Report Here'!$M462="QT",1,0),0)</f>
        <v>0</v>
      </c>
      <c r="DB465" s="123">
        <f>IF('Copy &amp; Paste Roster Report Here'!$A462=DB$7,IF('Copy &amp; Paste Roster Report Here'!$M462="QT",1,0),0)</f>
        <v>0</v>
      </c>
      <c r="DC465" s="123">
        <f>IF('Copy &amp; Paste Roster Report Here'!$A462=DC$7,IF('Copy &amp; Paste Roster Report Here'!$M462="QT",1,0),0)</f>
        <v>0</v>
      </c>
      <c r="DD465" s="73">
        <f t="shared" si="120"/>
        <v>0</v>
      </c>
      <c r="DE465" s="124">
        <f>IF('Copy &amp; Paste Roster Report Here'!$A462=DE$7,IF('Copy &amp; Paste Roster Report Here'!$M462="xxxxxxxxxxx",1,0),0)</f>
        <v>0</v>
      </c>
      <c r="DF465" s="124">
        <f>IF('Copy &amp; Paste Roster Report Here'!$A462=DF$7,IF('Copy &amp; Paste Roster Report Here'!$M462="xxxxxxxxxxx",1,0),0)</f>
        <v>0</v>
      </c>
      <c r="DG465" s="124">
        <f>IF('Copy &amp; Paste Roster Report Here'!$A462=DG$7,IF('Copy &amp; Paste Roster Report Here'!$M462="xxxxxxxxxxx",1,0),0)</f>
        <v>0</v>
      </c>
      <c r="DH465" s="124">
        <f>IF('Copy &amp; Paste Roster Report Here'!$A462=DH$7,IF('Copy &amp; Paste Roster Report Here'!$M462="xxxxxxxxxxx",1,0),0)</f>
        <v>0</v>
      </c>
      <c r="DI465" s="124">
        <f>IF('Copy &amp; Paste Roster Report Here'!$A462=DI$7,IF('Copy &amp; Paste Roster Report Here'!$M462="xxxxxxxxxxx",1,0),0)</f>
        <v>0</v>
      </c>
      <c r="DJ465" s="124">
        <f>IF('Copy &amp; Paste Roster Report Here'!$A462=DJ$7,IF('Copy &amp; Paste Roster Report Here'!$M462="xxxxxxxxxxx",1,0),0)</f>
        <v>0</v>
      </c>
      <c r="DK465" s="124">
        <f>IF('Copy &amp; Paste Roster Report Here'!$A462=DK$7,IF('Copy &amp; Paste Roster Report Here'!$M462="xxxxxxxxxxx",1,0),0)</f>
        <v>0</v>
      </c>
      <c r="DL465" s="124">
        <f>IF('Copy &amp; Paste Roster Report Here'!$A462=DL$7,IF('Copy &amp; Paste Roster Report Here'!$M462="xxxxxxxxxxx",1,0),0)</f>
        <v>0</v>
      </c>
      <c r="DM465" s="124">
        <f>IF('Copy &amp; Paste Roster Report Here'!$A462=DM$7,IF('Copy &amp; Paste Roster Report Here'!$M462="xxxxxxxxxxx",1,0),0)</f>
        <v>0</v>
      </c>
      <c r="DN465" s="124">
        <f>IF('Copy &amp; Paste Roster Report Here'!$A462=DN$7,IF('Copy &amp; Paste Roster Report Here'!$M462="xxxxxxxxxxx",1,0),0)</f>
        <v>0</v>
      </c>
      <c r="DO465" s="124">
        <f>IF('Copy &amp; Paste Roster Report Here'!$A462=DO$7,IF('Copy &amp; Paste Roster Report Here'!$M462="xxxxxxxxxxx",1,0),0)</f>
        <v>0</v>
      </c>
      <c r="DP465" s="125">
        <f t="shared" si="121"/>
        <v>0</v>
      </c>
      <c r="DQ465" s="126">
        <f t="shared" si="122"/>
        <v>0</v>
      </c>
    </row>
    <row r="466" spans="1:121" x14ac:dyDescent="0.2">
      <c r="A466" s="111">
        <f t="shared" si="108"/>
        <v>0</v>
      </c>
      <c r="B466" s="111">
        <f t="shared" si="109"/>
        <v>0</v>
      </c>
      <c r="C466" s="112">
        <f>+('Copy &amp; Paste Roster Report Here'!$P463-'Copy &amp; Paste Roster Report Here'!$O463)/30</f>
        <v>0</v>
      </c>
      <c r="D466" s="112">
        <f>+('Copy &amp; Paste Roster Report Here'!$P463-'Copy &amp; Paste Roster Report Here'!$O463)</f>
        <v>0</v>
      </c>
      <c r="E466" s="111">
        <f>'Copy &amp; Paste Roster Report Here'!N463</f>
        <v>0</v>
      </c>
      <c r="F466" s="111" t="str">
        <f t="shared" si="110"/>
        <v>N</v>
      </c>
      <c r="G466" s="111">
        <f>'Copy &amp; Paste Roster Report Here'!R463</f>
        <v>0</v>
      </c>
      <c r="H466" s="113">
        <f t="shared" si="111"/>
        <v>0</v>
      </c>
      <c r="I466" s="112">
        <f>IF(F466="N",$F$5-'Copy &amp; Paste Roster Report Here'!O463,+'Copy &amp; Paste Roster Report Here'!Q463-'Copy &amp; Paste Roster Report Here'!O463)</f>
        <v>0</v>
      </c>
      <c r="J466" s="114">
        <f t="shared" si="112"/>
        <v>0</v>
      </c>
      <c r="K466" s="114">
        <f t="shared" si="113"/>
        <v>0</v>
      </c>
      <c r="L466" s="115">
        <f>'Copy &amp; Paste Roster Report Here'!F463</f>
        <v>0</v>
      </c>
      <c r="M466" s="116">
        <f t="shared" si="114"/>
        <v>0</v>
      </c>
      <c r="N466" s="117">
        <f>IF('Copy &amp; Paste Roster Report Here'!$A463='Analytical Tests'!N$7,IF($F466="Y",+$H466*N$6,0),0)</f>
        <v>0</v>
      </c>
      <c r="O466" s="117">
        <f>IF('Copy &amp; Paste Roster Report Here'!$A463='Analytical Tests'!O$7,IF($F466="Y",+$H466*O$6,0),0)</f>
        <v>0</v>
      </c>
      <c r="P466" s="117">
        <f>IF('Copy &amp; Paste Roster Report Here'!$A463='Analytical Tests'!P$7,IF($F466="Y",+$H466*P$6,0),0)</f>
        <v>0</v>
      </c>
      <c r="Q466" s="117">
        <f>IF('Copy &amp; Paste Roster Report Here'!$A463='Analytical Tests'!Q$7,IF($F466="Y",+$H466*Q$6,0),0)</f>
        <v>0</v>
      </c>
      <c r="R466" s="117">
        <f>IF('Copy &amp; Paste Roster Report Here'!$A463='Analytical Tests'!R$7,IF($F466="Y",+$H466*R$6,0),0)</f>
        <v>0</v>
      </c>
      <c r="S466" s="117">
        <f>IF('Copy &amp; Paste Roster Report Here'!$A463='Analytical Tests'!S$7,IF($F466="Y",+$H466*S$6,0),0)</f>
        <v>0</v>
      </c>
      <c r="T466" s="117">
        <f>IF('Copy &amp; Paste Roster Report Here'!$A463='Analytical Tests'!T$7,IF($F466="Y",+$H466*T$6,0),0)</f>
        <v>0</v>
      </c>
      <c r="U466" s="117">
        <f>IF('Copy &amp; Paste Roster Report Here'!$A463='Analytical Tests'!U$7,IF($F466="Y",+$H466*U$6,0),0)</f>
        <v>0</v>
      </c>
      <c r="V466" s="117">
        <f>IF('Copy &amp; Paste Roster Report Here'!$A463='Analytical Tests'!V$7,IF($F466="Y",+$H466*V$6,0),0)</f>
        <v>0</v>
      </c>
      <c r="W466" s="117">
        <f>IF('Copy &amp; Paste Roster Report Here'!$A463='Analytical Tests'!W$7,IF($F466="Y",+$H466*W$6,0),0)</f>
        <v>0</v>
      </c>
      <c r="X466" s="117">
        <f>IF('Copy &amp; Paste Roster Report Here'!$A463='Analytical Tests'!X$7,IF($F466="Y",+$H466*X$6,0),0)</f>
        <v>0</v>
      </c>
      <c r="Y466" s="117" t="b">
        <f>IF('Copy &amp; Paste Roster Report Here'!$A463='Analytical Tests'!Y$7,IF($F466="N",IF($J466&gt;=$C466,Y$6,+($I466/$D466)*Y$6),0))</f>
        <v>0</v>
      </c>
      <c r="Z466" s="117" t="b">
        <f>IF('Copy &amp; Paste Roster Report Here'!$A463='Analytical Tests'!Z$7,IF($F466="N",IF($J466&gt;=$C466,Z$6,+($I466/$D466)*Z$6),0))</f>
        <v>0</v>
      </c>
      <c r="AA466" s="117" t="b">
        <f>IF('Copy &amp; Paste Roster Report Here'!$A463='Analytical Tests'!AA$7,IF($F466="N",IF($J466&gt;=$C466,AA$6,+($I466/$D466)*AA$6),0))</f>
        <v>0</v>
      </c>
      <c r="AB466" s="117" t="b">
        <f>IF('Copy &amp; Paste Roster Report Here'!$A463='Analytical Tests'!AB$7,IF($F466="N",IF($J466&gt;=$C466,AB$6,+($I466/$D466)*AB$6),0))</f>
        <v>0</v>
      </c>
      <c r="AC466" s="117" t="b">
        <f>IF('Copy &amp; Paste Roster Report Here'!$A463='Analytical Tests'!AC$7,IF($F466="N",IF($J466&gt;=$C466,AC$6,+($I466/$D466)*AC$6),0))</f>
        <v>0</v>
      </c>
      <c r="AD466" s="117" t="b">
        <f>IF('Copy &amp; Paste Roster Report Here'!$A463='Analytical Tests'!AD$7,IF($F466="N",IF($J466&gt;=$C466,AD$6,+($I466/$D466)*AD$6),0))</f>
        <v>0</v>
      </c>
      <c r="AE466" s="117" t="b">
        <f>IF('Copy &amp; Paste Roster Report Here'!$A463='Analytical Tests'!AE$7,IF($F466="N",IF($J466&gt;=$C466,AE$6,+($I466/$D466)*AE$6),0))</f>
        <v>0</v>
      </c>
      <c r="AF466" s="117" t="b">
        <f>IF('Copy &amp; Paste Roster Report Here'!$A463='Analytical Tests'!AF$7,IF($F466="N",IF($J466&gt;=$C466,AF$6,+($I466/$D466)*AF$6),0))</f>
        <v>0</v>
      </c>
      <c r="AG466" s="117" t="b">
        <f>IF('Copy &amp; Paste Roster Report Here'!$A463='Analytical Tests'!AG$7,IF($F466="N",IF($J466&gt;=$C466,AG$6,+($I466/$D466)*AG$6),0))</f>
        <v>0</v>
      </c>
      <c r="AH466" s="117" t="b">
        <f>IF('Copy &amp; Paste Roster Report Here'!$A463='Analytical Tests'!AH$7,IF($F466="N",IF($J466&gt;=$C466,AH$6,+($I466/$D466)*AH$6),0))</f>
        <v>0</v>
      </c>
      <c r="AI466" s="117" t="b">
        <f>IF('Copy &amp; Paste Roster Report Here'!$A463='Analytical Tests'!AI$7,IF($F466="N",IF($J466&gt;=$C466,AI$6,+($I466/$D466)*AI$6),0))</f>
        <v>0</v>
      </c>
      <c r="AJ466" s="79"/>
      <c r="AK466" s="118">
        <f>IF('Copy &amp; Paste Roster Report Here'!$A463=AK$7,IF('Copy &amp; Paste Roster Report Here'!$M463="FT",1,0),0)</f>
        <v>0</v>
      </c>
      <c r="AL466" s="118">
        <f>IF('Copy &amp; Paste Roster Report Here'!$A463=AL$7,IF('Copy &amp; Paste Roster Report Here'!$M463="FT",1,0),0)</f>
        <v>0</v>
      </c>
      <c r="AM466" s="118">
        <f>IF('Copy &amp; Paste Roster Report Here'!$A463=AM$7,IF('Copy &amp; Paste Roster Report Here'!$M463="FT",1,0),0)</f>
        <v>0</v>
      </c>
      <c r="AN466" s="118">
        <f>IF('Copy &amp; Paste Roster Report Here'!$A463=AN$7,IF('Copy &amp; Paste Roster Report Here'!$M463="FT",1,0),0)</f>
        <v>0</v>
      </c>
      <c r="AO466" s="118">
        <f>IF('Copy &amp; Paste Roster Report Here'!$A463=AO$7,IF('Copy &amp; Paste Roster Report Here'!$M463="FT",1,0),0)</f>
        <v>0</v>
      </c>
      <c r="AP466" s="118">
        <f>IF('Copy &amp; Paste Roster Report Here'!$A463=AP$7,IF('Copy &amp; Paste Roster Report Here'!$M463="FT",1,0),0)</f>
        <v>0</v>
      </c>
      <c r="AQ466" s="118">
        <f>IF('Copy &amp; Paste Roster Report Here'!$A463=AQ$7,IF('Copy &amp; Paste Roster Report Here'!$M463="FT",1,0),0)</f>
        <v>0</v>
      </c>
      <c r="AR466" s="118">
        <f>IF('Copy &amp; Paste Roster Report Here'!$A463=AR$7,IF('Copy &amp; Paste Roster Report Here'!$M463="FT",1,0),0)</f>
        <v>0</v>
      </c>
      <c r="AS466" s="118">
        <f>IF('Copy &amp; Paste Roster Report Here'!$A463=AS$7,IF('Copy &amp; Paste Roster Report Here'!$M463="FT",1,0),0)</f>
        <v>0</v>
      </c>
      <c r="AT466" s="118">
        <f>IF('Copy &amp; Paste Roster Report Here'!$A463=AT$7,IF('Copy &amp; Paste Roster Report Here'!$M463="FT",1,0),0)</f>
        <v>0</v>
      </c>
      <c r="AU466" s="118">
        <f>IF('Copy &amp; Paste Roster Report Here'!$A463=AU$7,IF('Copy &amp; Paste Roster Report Here'!$M463="FT",1,0),0)</f>
        <v>0</v>
      </c>
      <c r="AV466" s="73">
        <f t="shared" si="115"/>
        <v>0</v>
      </c>
      <c r="AW466" s="119">
        <f>IF('Copy &amp; Paste Roster Report Here'!$A463=AW$7,IF('Copy &amp; Paste Roster Report Here'!$M463="HT",1,0),0)</f>
        <v>0</v>
      </c>
      <c r="AX466" s="119">
        <f>IF('Copy &amp; Paste Roster Report Here'!$A463=AX$7,IF('Copy &amp; Paste Roster Report Here'!$M463="HT",1,0),0)</f>
        <v>0</v>
      </c>
      <c r="AY466" s="119">
        <f>IF('Copy &amp; Paste Roster Report Here'!$A463=AY$7,IF('Copy &amp; Paste Roster Report Here'!$M463="HT",1,0),0)</f>
        <v>0</v>
      </c>
      <c r="AZ466" s="119">
        <f>IF('Copy &amp; Paste Roster Report Here'!$A463=AZ$7,IF('Copy &amp; Paste Roster Report Here'!$M463="HT",1,0),0)</f>
        <v>0</v>
      </c>
      <c r="BA466" s="119">
        <f>IF('Copy &amp; Paste Roster Report Here'!$A463=BA$7,IF('Copy &amp; Paste Roster Report Here'!$M463="HT",1,0),0)</f>
        <v>0</v>
      </c>
      <c r="BB466" s="119">
        <f>IF('Copy &amp; Paste Roster Report Here'!$A463=BB$7,IF('Copy &amp; Paste Roster Report Here'!$M463="HT",1,0),0)</f>
        <v>0</v>
      </c>
      <c r="BC466" s="119">
        <f>IF('Copy &amp; Paste Roster Report Here'!$A463=BC$7,IF('Copy &amp; Paste Roster Report Here'!$M463="HT",1,0),0)</f>
        <v>0</v>
      </c>
      <c r="BD466" s="119">
        <f>IF('Copy &amp; Paste Roster Report Here'!$A463=BD$7,IF('Copy &amp; Paste Roster Report Here'!$M463="HT",1,0),0)</f>
        <v>0</v>
      </c>
      <c r="BE466" s="119">
        <f>IF('Copy &amp; Paste Roster Report Here'!$A463=BE$7,IF('Copy &amp; Paste Roster Report Here'!$M463="HT",1,0),0)</f>
        <v>0</v>
      </c>
      <c r="BF466" s="119">
        <f>IF('Copy &amp; Paste Roster Report Here'!$A463=BF$7,IF('Copy &amp; Paste Roster Report Here'!$M463="HT",1,0),0)</f>
        <v>0</v>
      </c>
      <c r="BG466" s="119">
        <f>IF('Copy &amp; Paste Roster Report Here'!$A463=BG$7,IF('Copy &amp; Paste Roster Report Here'!$M463="HT",1,0),0)</f>
        <v>0</v>
      </c>
      <c r="BH466" s="73">
        <f t="shared" si="116"/>
        <v>0</v>
      </c>
      <c r="BI466" s="120">
        <f>IF('Copy &amp; Paste Roster Report Here'!$A463=BI$7,IF('Copy &amp; Paste Roster Report Here'!$M463="MT",1,0),0)</f>
        <v>0</v>
      </c>
      <c r="BJ466" s="120">
        <f>IF('Copy &amp; Paste Roster Report Here'!$A463=BJ$7,IF('Copy &amp; Paste Roster Report Here'!$M463="MT",1,0),0)</f>
        <v>0</v>
      </c>
      <c r="BK466" s="120">
        <f>IF('Copy &amp; Paste Roster Report Here'!$A463=BK$7,IF('Copy &amp; Paste Roster Report Here'!$M463="MT",1,0),0)</f>
        <v>0</v>
      </c>
      <c r="BL466" s="120">
        <f>IF('Copy &amp; Paste Roster Report Here'!$A463=BL$7,IF('Copy &amp; Paste Roster Report Here'!$M463="MT",1,0),0)</f>
        <v>0</v>
      </c>
      <c r="BM466" s="120">
        <f>IF('Copy &amp; Paste Roster Report Here'!$A463=BM$7,IF('Copy &amp; Paste Roster Report Here'!$M463="MT",1,0),0)</f>
        <v>0</v>
      </c>
      <c r="BN466" s="120">
        <f>IF('Copy &amp; Paste Roster Report Here'!$A463=BN$7,IF('Copy &amp; Paste Roster Report Here'!$M463="MT",1,0),0)</f>
        <v>0</v>
      </c>
      <c r="BO466" s="120">
        <f>IF('Copy &amp; Paste Roster Report Here'!$A463=BO$7,IF('Copy &amp; Paste Roster Report Here'!$M463="MT",1,0),0)</f>
        <v>0</v>
      </c>
      <c r="BP466" s="120">
        <f>IF('Copy &amp; Paste Roster Report Here'!$A463=BP$7,IF('Copy &amp; Paste Roster Report Here'!$M463="MT",1,0),0)</f>
        <v>0</v>
      </c>
      <c r="BQ466" s="120">
        <f>IF('Copy &amp; Paste Roster Report Here'!$A463=BQ$7,IF('Copy &amp; Paste Roster Report Here'!$M463="MT",1,0),0)</f>
        <v>0</v>
      </c>
      <c r="BR466" s="120">
        <f>IF('Copy &amp; Paste Roster Report Here'!$A463=BR$7,IF('Copy &amp; Paste Roster Report Here'!$M463="MT",1,0),0)</f>
        <v>0</v>
      </c>
      <c r="BS466" s="120">
        <f>IF('Copy &amp; Paste Roster Report Here'!$A463=BS$7,IF('Copy &amp; Paste Roster Report Here'!$M463="MT",1,0),0)</f>
        <v>0</v>
      </c>
      <c r="BT466" s="73">
        <f t="shared" si="117"/>
        <v>0</v>
      </c>
      <c r="BU466" s="121">
        <f>IF('Copy &amp; Paste Roster Report Here'!$A463=BU$7,IF('Copy &amp; Paste Roster Report Here'!$M463="fy",1,0),0)</f>
        <v>0</v>
      </c>
      <c r="BV466" s="121">
        <f>IF('Copy &amp; Paste Roster Report Here'!$A463=BV$7,IF('Copy &amp; Paste Roster Report Here'!$M463="fy",1,0),0)</f>
        <v>0</v>
      </c>
      <c r="BW466" s="121">
        <f>IF('Copy &amp; Paste Roster Report Here'!$A463=BW$7,IF('Copy &amp; Paste Roster Report Here'!$M463="fy",1,0),0)</f>
        <v>0</v>
      </c>
      <c r="BX466" s="121">
        <f>IF('Copy &amp; Paste Roster Report Here'!$A463=BX$7,IF('Copy &amp; Paste Roster Report Here'!$M463="fy",1,0),0)</f>
        <v>0</v>
      </c>
      <c r="BY466" s="121">
        <f>IF('Copy &amp; Paste Roster Report Here'!$A463=BY$7,IF('Copy &amp; Paste Roster Report Here'!$M463="fy",1,0),0)</f>
        <v>0</v>
      </c>
      <c r="BZ466" s="121">
        <f>IF('Copy &amp; Paste Roster Report Here'!$A463=BZ$7,IF('Copy &amp; Paste Roster Report Here'!$M463="fy",1,0),0)</f>
        <v>0</v>
      </c>
      <c r="CA466" s="121">
        <f>IF('Copy &amp; Paste Roster Report Here'!$A463=CA$7,IF('Copy &amp; Paste Roster Report Here'!$M463="fy",1,0),0)</f>
        <v>0</v>
      </c>
      <c r="CB466" s="121">
        <f>IF('Copy &amp; Paste Roster Report Here'!$A463=CB$7,IF('Copy &amp; Paste Roster Report Here'!$M463="fy",1,0),0)</f>
        <v>0</v>
      </c>
      <c r="CC466" s="121">
        <f>IF('Copy &amp; Paste Roster Report Here'!$A463=CC$7,IF('Copy &amp; Paste Roster Report Here'!$M463="fy",1,0),0)</f>
        <v>0</v>
      </c>
      <c r="CD466" s="121">
        <f>IF('Copy &amp; Paste Roster Report Here'!$A463=CD$7,IF('Copy &amp; Paste Roster Report Here'!$M463="fy",1,0),0)</f>
        <v>0</v>
      </c>
      <c r="CE466" s="121">
        <f>IF('Copy &amp; Paste Roster Report Here'!$A463=CE$7,IF('Copy &amp; Paste Roster Report Here'!$M463="fy",1,0),0)</f>
        <v>0</v>
      </c>
      <c r="CF466" s="73">
        <f t="shared" si="118"/>
        <v>0</v>
      </c>
      <c r="CG466" s="122">
        <f>IF('Copy &amp; Paste Roster Report Here'!$A463=CG$7,IF('Copy &amp; Paste Roster Report Here'!$M463="RH",1,0),0)</f>
        <v>0</v>
      </c>
      <c r="CH466" s="122">
        <f>IF('Copy &amp; Paste Roster Report Here'!$A463=CH$7,IF('Copy &amp; Paste Roster Report Here'!$M463="RH",1,0),0)</f>
        <v>0</v>
      </c>
      <c r="CI466" s="122">
        <f>IF('Copy &amp; Paste Roster Report Here'!$A463=CI$7,IF('Copy &amp; Paste Roster Report Here'!$M463="RH",1,0),0)</f>
        <v>0</v>
      </c>
      <c r="CJ466" s="122">
        <f>IF('Copy &amp; Paste Roster Report Here'!$A463=CJ$7,IF('Copy &amp; Paste Roster Report Here'!$M463="RH",1,0),0)</f>
        <v>0</v>
      </c>
      <c r="CK466" s="122">
        <f>IF('Copy &amp; Paste Roster Report Here'!$A463=CK$7,IF('Copy &amp; Paste Roster Report Here'!$M463="RH",1,0),0)</f>
        <v>0</v>
      </c>
      <c r="CL466" s="122">
        <f>IF('Copy &amp; Paste Roster Report Here'!$A463=CL$7,IF('Copy &amp; Paste Roster Report Here'!$M463="RH",1,0),0)</f>
        <v>0</v>
      </c>
      <c r="CM466" s="122">
        <f>IF('Copy &amp; Paste Roster Report Here'!$A463=CM$7,IF('Copy &amp; Paste Roster Report Here'!$M463="RH",1,0),0)</f>
        <v>0</v>
      </c>
      <c r="CN466" s="122">
        <f>IF('Copy &amp; Paste Roster Report Here'!$A463=CN$7,IF('Copy &amp; Paste Roster Report Here'!$M463="RH",1,0),0)</f>
        <v>0</v>
      </c>
      <c r="CO466" s="122">
        <f>IF('Copy &amp; Paste Roster Report Here'!$A463=CO$7,IF('Copy &amp; Paste Roster Report Here'!$M463="RH",1,0),0)</f>
        <v>0</v>
      </c>
      <c r="CP466" s="122">
        <f>IF('Copy &amp; Paste Roster Report Here'!$A463=CP$7,IF('Copy &amp; Paste Roster Report Here'!$M463="RH",1,0),0)</f>
        <v>0</v>
      </c>
      <c r="CQ466" s="122">
        <f>IF('Copy &amp; Paste Roster Report Here'!$A463=CQ$7,IF('Copy &amp; Paste Roster Report Here'!$M463="RH",1,0),0)</f>
        <v>0</v>
      </c>
      <c r="CR466" s="73">
        <f t="shared" si="119"/>
        <v>0</v>
      </c>
      <c r="CS466" s="123">
        <f>IF('Copy &amp; Paste Roster Report Here'!$A463=CS$7,IF('Copy &amp; Paste Roster Report Here'!$M463="QT",1,0),0)</f>
        <v>0</v>
      </c>
      <c r="CT466" s="123">
        <f>IF('Copy &amp; Paste Roster Report Here'!$A463=CT$7,IF('Copy &amp; Paste Roster Report Here'!$M463="QT",1,0),0)</f>
        <v>0</v>
      </c>
      <c r="CU466" s="123">
        <f>IF('Copy &amp; Paste Roster Report Here'!$A463=CU$7,IF('Copy &amp; Paste Roster Report Here'!$M463="QT",1,0),0)</f>
        <v>0</v>
      </c>
      <c r="CV466" s="123">
        <f>IF('Copy &amp; Paste Roster Report Here'!$A463=CV$7,IF('Copy &amp; Paste Roster Report Here'!$M463="QT",1,0),0)</f>
        <v>0</v>
      </c>
      <c r="CW466" s="123">
        <f>IF('Copy &amp; Paste Roster Report Here'!$A463=CW$7,IF('Copy &amp; Paste Roster Report Here'!$M463="QT",1,0),0)</f>
        <v>0</v>
      </c>
      <c r="CX466" s="123">
        <f>IF('Copy &amp; Paste Roster Report Here'!$A463=CX$7,IF('Copy &amp; Paste Roster Report Here'!$M463="QT",1,0),0)</f>
        <v>0</v>
      </c>
      <c r="CY466" s="123">
        <f>IF('Copy &amp; Paste Roster Report Here'!$A463=CY$7,IF('Copy &amp; Paste Roster Report Here'!$M463="QT",1,0),0)</f>
        <v>0</v>
      </c>
      <c r="CZ466" s="123">
        <f>IF('Copy &amp; Paste Roster Report Here'!$A463=CZ$7,IF('Copy &amp; Paste Roster Report Here'!$M463="QT",1,0),0)</f>
        <v>0</v>
      </c>
      <c r="DA466" s="123">
        <f>IF('Copy &amp; Paste Roster Report Here'!$A463=DA$7,IF('Copy &amp; Paste Roster Report Here'!$M463="QT",1,0),0)</f>
        <v>0</v>
      </c>
      <c r="DB466" s="123">
        <f>IF('Copy &amp; Paste Roster Report Here'!$A463=DB$7,IF('Copy &amp; Paste Roster Report Here'!$M463="QT",1,0),0)</f>
        <v>0</v>
      </c>
      <c r="DC466" s="123">
        <f>IF('Copy &amp; Paste Roster Report Here'!$A463=DC$7,IF('Copy &amp; Paste Roster Report Here'!$M463="QT",1,0),0)</f>
        <v>0</v>
      </c>
      <c r="DD466" s="73">
        <f t="shared" si="120"/>
        <v>0</v>
      </c>
      <c r="DE466" s="124">
        <f>IF('Copy &amp; Paste Roster Report Here'!$A463=DE$7,IF('Copy &amp; Paste Roster Report Here'!$M463="xxxxxxxxxxx",1,0),0)</f>
        <v>0</v>
      </c>
      <c r="DF466" s="124">
        <f>IF('Copy &amp; Paste Roster Report Here'!$A463=DF$7,IF('Copy &amp; Paste Roster Report Here'!$M463="xxxxxxxxxxx",1,0),0)</f>
        <v>0</v>
      </c>
      <c r="DG466" s="124">
        <f>IF('Copy &amp; Paste Roster Report Here'!$A463=DG$7,IF('Copy &amp; Paste Roster Report Here'!$M463="xxxxxxxxxxx",1,0),0)</f>
        <v>0</v>
      </c>
      <c r="DH466" s="124">
        <f>IF('Copy &amp; Paste Roster Report Here'!$A463=DH$7,IF('Copy &amp; Paste Roster Report Here'!$M463="xxxxxxxxxxx",1,0),0)</f>
        <v>0</v>
      </c>
      <c r="DI466" s="124">
        <f>IF('Copy &amp; Paste Roster Report Here'!$A463=DI$7,IF('Copy &amp; Paste Roster Report Here'!$M463="xxxxxxxxxxx",1,0),0)</f>
        <v>0</v>
      </c>
      <c r="DJ466" s="124">
        <f>IF('Copy &amp; Paste Roster Report Here'!$A463=DJ$7,IF('Copy &amp; Paste Roster Report Here'!$M463="xxxxxxxxxxx",1,0),0)</f>
        <v>0</v>
      </c>
      <c r="DK466" s="124">
        <f>IF('Copy &amp; Paste Roster Report Here'!$A463=DK$7,IF('Copy &amp; Paste Roster Report Here'!$M463="xxxxxxxxxxx",1,0),0)</f>
        <v>0</v>
      </c>
      <c r="DL466" s="124">
        <f>IF('Copy &amp; Paste Roster Report Here'!$A463=DL$7,IF('Copy &amp; Paste Roster Report Here'!$M463="xxxxxxxxxxx",1,0),0)</f>
        <v>0</v>
      </c>
      <c r="DM466" s="124">
        <f>IF('Copy &amp; Paste Roster Report Here'!$A463=DM$7,IF('Copy &amp; Paste Roster Report Here'!$M463="xxxxxxxxxxx",1,0),0)</f>
        <v>0</v>
      </c>
      <c r="DN466" s="124">
        <f>IF('Copy &amp; Paste Roster Report Here'!$A463=DN$7,IF('Copy &amp; Paste Roster Report Here'!$M463="xxxxxxxxxxx",1,0),0)</f>
        <v>0</v>
      </c>
      <c r="DO466" s="124">
        <f>IF('Copy &amp; Paste Roster Report Here'!$A463=DO$7,IF('Copy &amp; Paste Roster Report Here'!$M463="xxxxxxxxxxx",1,0),0)</f>
        <v>0</v>
      </c>
      <c r="DP466" s="125">
        <f t="shared" si="121"/>
        <v>0</v>
      </c>
      <c r="DQ466" s="126">
        <f t="shared" si="122"/>
        <v>0</v>
      </c>
    </row>
    <row r="467" spans="1:121" x14ac:dyDescent="0.2">
      <c r="A467" s="111">
        <f t="shared" si="108"/>
        <v>0</v>
      </c>
      <c r="B467" s="111">
        <f t="shared" si="109"/>
        <v>0</v>
      </c>
      <c r="C467" s="112">
        <f>+('Copy &amp; Paste Roster Report Here'!$P464-'Copy &amp; Paste Roster Report Here'!$O464)/30</f>
        <v>0</v>
      </c>
      <c r="D467" s="112">
        <f>+('Copy &amp; Paste Roster Report Here'!$P464-'Copy &amp; Paste Roster Report Here'!$O464)</f>
        <v>0</v>
      </c>
      <c r="E467" s="111">
        <f>'Copy &amp; Paste Roster Report Here'!N464</f>
        <v>0</v>
      </c>
      <c r="F467" s="111" t="str">
        <f t="shared" si="110"/>
        <v>N</v>
      </c>
      <c r="G467" s="111">
        <f>'Copy &amp; Paste Roster Report Here'!R464</f>
        <v>0</v>
      </c>
      <c r="H467" s="113">
        <f t="shared" si="111"/>
        <v>0</v>
      </c>
      <c r="I467" s="112">
        <f>IF(F467="N",$F$5-'Copy &amp; Paste Roster Report Here'!O464,+'Copy &amp; Paste Roster Report Here'!Q464-'Copy &amp; Paste Roster Report Here'!O464)</f>
        <v>0</v>
      </c>
      <c r="J467" s="114">
        <f t="shared" si="112"/>
        <v>0</v>
      </c>
      <c r="K467" s="114">
        <f t="shared" si="113"/>
        <v>0</v>
      </c>
      <c r="L467" s="115">
        <f>'Copy &amp; Paste Roster Report Here'!F464</f>
        <v>0</v>
      </c>
      <c r="M467" s="116">
        <f t="shared" si="114"/>
        <v>0</v>
      </c>
      <c r="N467" s="117">
        <f>IF('Copy &amp; Paste Roster Report Here'!$A464='Analytical Tests'!N$7,IF($F467="Y",+$H467*N$6,0),0)</f>
        <v>0</v>
      </c>
      <c r="O467" s="117">
        <f>IF('Copy &amp; Paste Roster Report Here'!$A464='Analytical Tests'!O$7,IF($F467="Y",+$H467*O$6,0),0)</f>
        <v>0</v>
      </c>
      <c r="P467" s="117">
        <f>IF('Copy &amp; Paste Roster Report Here'!$A464='Analytical Tests'!P$7,IF($F467="Y",+$H467*P$6,0),0)</f>
        <v>0</v>
      </c>
      <c r="Q467" s="117">
        <f>IF('Copy &amp; Paste Roster Report Here'!$A464='Analytical Tests'!Q$7,IF($F467="Y",+$H467*Q$6,0),0)</f>
        <v>0</v>
      </c>
      <c r="R467" s="117">
        <f>IF('Copy &amp; Paste Roster Report Here'!$A464='Analytical Tests'!R$7,IF($F467="Y",+$H467*R$6,0),0)</f>
        <v>0</v>
      </c>
      <c r="S467" s="117">
        <f>IF('Copy &amp; Paste Roster Report Here'!$A464='Analytical Tests'!S$7,IF($F467="Y",+$H467*S$6,0),0)</f>
        <v>0</v>
      </c>
      <c r="T467" s="117">
        <f>IF('Copy &amp; Paste Roster Report Here'!$A464='Analytical Tests'!T$7,IF($F467="Y",+$H467*T$6,0),0)</f>
        <v>0</v>
      </c>
      <c r="U467" s="117">
        <f>IF('Copy &amp; Paste Roster Report Here'!$A464='Analytical Tests'!U$7,IF($F467="Y",+$H467*U$6,0),0)</f>
        <v>0</v>
      </c>
      <c r="V467" s="117">
        <f>IF('Copy &amp; Paste Roster Report Here'!$A464='Analytical Tests'!V$7,IF($F467="Y",+$H467*V$6,0),0)</f>
        <v>0</v>
      </c>
      <c r="W467" s="117">
        <f>IF('Copy &amp; Paste Roster Report Here'!$A464='Analytical Tests'!W$7,IF($F467="Y",+$H467*W$6,0),0)</f>
        <v>0</v>
      </c>
      <c r="X467" s="117">
        <f>IF('Copy &amp; Paste Roster Report Here'!$A464='Analytical Tests'!X$7,IF($F467="Y",+$H467*X$6,0),0)</f>
        <v>0</v>
      </c>
      <c r="Y467" s="117" t="b">
        <f>IF('Copy &amp; Paste Roster Report Here'!$A464='Analytical Tests'!Y$7,IF($F467="N",IF($J467&gt;=$C467,Y$6,+($I467/$D467)*Y$6),0))</f>
        <v>0</v>
      </c>
      <c r="Z467" s="117" t="b">
        <f>IF('Copy &amp; Paste Roster Report Here'!$A464='Analytical Tests'!Z$7,IF($F467="N",IF($J467&gt;=$C467,Z$6,+($I467/$D467)*Z$6),0))</f>
        <v>0</v>
      </c>
      <c r="AA467" s="117" t="b">
        <f>IF('Copy &amp; Paste Roster Report Here'!$A464='Analytical Tests'!AA$7,IF($F467="N",IF($J467&gt;=$C467,AA$6,+($I467/$D467)*AA$6),0))</f>
        <v>0</v>
      </c>
      <c r="AB467" s="117" t="b">
        <f>IF('Copy &amp; Paste Roster Report Here'!$A464='Analytical Tests'!AB$7,IF($F467="N",IF($J467&gt;=$C467,AB$6,+($I467/$D467)*AB$6),0))</f>
        <v>0</v>
      </c>
      <c r="AC467" s="117" t="b">
        <f>IF('Copy &amp; Paste Roster Report Here'!$A464='Analytical Tests'!AC$7,IF($F467="N",IF($J467&gt;=$C467,AC$6,+($I467/$D467)*AC$6),0))</f>
        <v>0</v>
      </c>
      <c r="AD467" s="117" t="b">
        <f>IF('Copy &amp; Paste Roster Report Here'!$A464='Analytical Tests'!AD$7,IF($F467="N",IF($J467&gt;=$C467,AD$6,+($I467/$D467)*AD$6),0))</f>
        <v>0</v>
      </c>
      <c r="AE467" s="117" t="b">
        <f>IF('Copy &amp; Paste Roster Report Here'!$A464='Analytical Tests'!AE$7,IF($F467="N",IF($J467&gt;=$C467,AE$6,+($I467/$D467)*AE$6),0))</f>
        <v>0</v>
      </c>
      <c r="AF467" s="117" t="b">
        <f>IF('Copy &amp; Paste Roster Report Here'!$A464='Analytical Tests'!AF$7,IF($F467="N",IF($J467&gt;=$C467,AF$6,+($I467/$D467)*AF$6),0))</f>
        <v>0</v>
      </c>
      <c r="AG467" s="117" t="b">
        <f>IF('Copy &amp; Paste Roster Report Here'!$A464='Analytical Tests'!AG$7,IF($F467="N",IF($J467&gt;=$C467,AG$6,+($I467/$D467)*AG$6),0))</f>
        <v>0</v>
      </c>
      <c r="AH467" s="117" t="b">
        <f>IF('Copy &amp; Paste Roster Report Here'!$A464='Analytical Tests'!AH$7,IF($F467="N",IF($J467&gt;=$C467,AH$6,+($I467/$D467)*AH$6),0))</f>
        <v>0</v>
      </c>
      <c r="AI467" s="117" t="b">
        <f>IF('Copy &amp; Paste Roster Report Here'!$A464='Analytical Tests'!AI$7,IF($F467="N",IF($J467&gt;=$C467,AI$6,+($I467/$D467)*AI$6),0))</f>
        <v>0</v>
      </c>
      <c r="AJ467" s="79"/>
      <c r="AK467" s="118">
        <f>IF('Copy &amp; Paste Roster Report Here'!$A464=AK$7,IF('Copy &amp; Paste Roster Report Here'!$M464="FT",1,0),0)</f>
        <v>0</v>
      </c>
      <c r="AL467" s="118">
        <f>IF('Copy &amp; Paste Roster Report Here'!$A464=AL$7,IF('Copy &amp; Paste Roster Report Here'!$M464="FT",1,0),0)</f>
        <v>0</v>
      </c>
      <c r="AM467" s="118">
        <f>IF('Copy &amp; Paste Roster Report Here'!$A464=AM$7,IF('Copy &amp; Paste Roster Report Here'!$M464="FT",1,0),0)</f>
        <v>0</v>
      </c>
      <c r="AN467" s="118">
        <f>IF('Copy &amp; Paste Roster Report Here'!$A464=AN$7,IF('Copy &amp; Paste Roster Report Here'!$M464="FT",1,0),0)</f>
        <v>0</v>
      </c>
      <c r="AO467" s="118">
        <f>IF('Copy &amp; Paste Roster Report Here'!$A464=AO$7,IF('Copy &amp; Paste Roster Report Here'!$M464="FT",1,0),0)</f>
        <v>0</v>
      </c>
      <c r="AP467" s="118">
        <f>IF('Copy &amp; Paste Roster Report Here'!$A464=AP$7,IF('Copy &amp; Paste Roster Report Here'!$M464="FT",1,0),0)</f>
        <v>0</v>
      </c>
      <c r="AQ467" s="118">
        <f>IF('Copy &amp; Paste Roster Report Here'!$A464=AQ$7,IF('Copy &amp; Paste Roster Report Here'!$M464="FT",1,0),0)</f>
        <v>0</v>
      </c>
      <c r="AR467" s="118">
        <f>IF('Copy &amp; Paste Roster Report Here'!$A464=AR$7,IF('Copy &amp; Paste Roster Report Here'!$M464="FT",1,0),0)</f>
        <v>0</v>
      </c>
      <c r="AS467" s="118">
        <f>IF('Copy &amp; Paste Roster Report Here'!$A464=AS$7,IF('Copy &amp; Paste Roster Report Here'!$M464="FT",1,0),0)</f>
        <v>0</v>
      </c>
      <c r="AT467" s="118">
        <f>IF('Copy &amp; Paste Roster Report Here'!$A464=AT$7,IF('Copy &amp; Paste Roster Report Here'!$M464="FT",1,0),0)</f>
        <v>0</v>
      </c>
      <c r="AU467" s="118">
        <f>IF('Copy &amp; Paste Roster Report Here'!$A464=AU$7,IF('Copy &amp; Paste Roster Report Here'!$M464="FT",1,0),0)</f>
        <v>0</v>
      </c>
      <c r="AV467" s="73">
        <f t="shared" si="115"/>
        <v>0</v>
      </c>
      <c r="AW467" s="119">
        <f>IF('Copy &amp; Paste Roster Report Here'!$A464=AW$7,IF('Copy &amp; Paste Roster Report Here'!$M464="HT",1,0),0)</f>
        <v>0</v>
      </c>
      <c r="AX467" s="119">
        <f>IF('Copy &amp; Paste Roster Report Here'!$A464=AX$7,IF('Copy &amp; Paste Roster Report Here'!$M464="HT",1,0),0)</f>
        <v>0</v>
      </c>
      <c r="AY467" s="119">
        <f>IF('Copy &amp; Paste Roster Report Here'!$A464=AY$7,IF('Copy &amp; Paste Roster Report Here'!$M464="HT",1,0),0)</f>
        <v>0</v>
      </c>
      <c r="AZ467" s="119">
        <f>IF('Copy &amp; Paste Roster Report Here'!$A464=AZ$7,IF('Copy &amp; Paste Roster Report Here'!$M464="HT",1,0),0)</f>
        <v>0</v>
      </c>
      <c r="BA467" s="119">
        <f>IF('Copy &amp; Paste Roster Report Here'!$A464=BA$7,IF('Copy &amp; Paste Roster Report Here'!$M464="HT",1,0),0)</f>
        <v>0</v>
      </c>
      <c r="BB467" s="119">
        <f>IF('Copy &amp; Paste Roster Report Here'!$A464=BB$7,IF('Copy &amp; Paste Roster Report Here'!$M464="HT",1,0),0)</f>
        <v>0</v>
      </c>
      <c r="BC467" s="119">
        <f>IF('Copy &amp; Paste Roster Report Here'!$A464=BC$7,IF('Copy &amp; Paste Roster Report Here'!$M464="HT",1,0),0)</f>
        <v>0</v>
      </c>
      <c r="BD467" s="119">
        <f>IF('Copy &amp; Paste Roster Report Here'!$A464=BD$7,IF('Copy &amp; Paste Roster Report Here'!$M464="HT",1,0),0)</f>
        <v>0</v>
      </c>
      <c r="BE467" s="119">
        <f>IF('Copy &amp; Paste Roster Report Here'!$A464=BE$7,IF('Copy &amp; Paste Roster Report Here'!$M464="HT",1,0),0)</f>
        <v>0</v>
      </c>
      <c r="BF467" s="119">
        <f>IF('Copy &amp; Paste Roster Report Here'!$A464=BF$7,IF('Copy &amp; Paste Roster Report Here'!$M464="HT",1,0),0)</f>
        <v>0</v>
      </c>
      <c r="BG467" s="119">
        <f>IF('Copy &amp; Paste Roster Report Here'!$A464=BG$7,IF('Copy &amp; Paste Roster Report Here'!$M464="HT",1,0),0)</f>
        <v>0</v>
      </c>
      <c r="BH467" s="73">
        <f t="shared" si="116"/>
        <v>0</v>
      </c>
      <c r="BI467" s="120">
        <f>IF('Copy &amp; Paste Roster Report Here'!$A464=BI$7,IF('Copy &amp; Paste Roster Report Here'!$M464="MT",1,0),0)</f>
        <v>0</v>
      </c>
      <c r="BJ467" s="120">
        <f>IF('Copy &amp; Paste Roster Report Here'!$A464=BJ$7,IF('Copy &amp; Paste Roster Report Here'!$M464="MT",1,0),0)</f>
        <v>0</v>
      </c>
      <c r="BK467" s="120">
        <f>IF('Copy &amp; Paste Roster Report Here'!$A464=BK$7,IF('Copy &amp; Paste Roster Report Here'!$M464="MT",1,0),0)</f>
        <v>0</v>
      </c>
      <c r="BL467" s="120">
        <f>IF('Copy &amp; Paste Roster Report Here'!$A464=BL$7,IF('Copy &amp; Paste Roster Report Here'!$M464="MT",1,0),0)</f>
        <v>0</v>
      </c>
      <c r="BM467" s="120">
        <f>IF('Copy &amp; Paste Roster Report Here'!$A464=BM$7,IF('Copy &amp; Paste Roster Report Here'!$M464="MT",1,0),0)</f>
        <v>0</v>
      </c>
      <c r="BN467" s="120">
        <f>IF('Copy &amp; Paste Roster Report Here'!$A464=BN$7,IF('Copy &amp; Paste Roster Report Here'!$M464="MT",1,0),0)</f>
        <v>0</v>
      </c>
      <c r="BO467" s="120">
        <f>IF('Copy &amp; Paste Roster Report Here'!$A464=BO$7,IF('Copy &amp; Paste Roster Report Here'!$M464="MT",1,0),0)</f>
        <v>0</v>
      </c>
      <c r="BP467" s="120">
        <f>IF('Copy &amp; Paste Roster Report Here'!$A464=BP$7,IF('Copy &amp; Paste Roster Report Here'!$M464="MT",1,0),0)</f>
        <v>0</v>
      </c>
      <c r="BQ467" s="120">
        <f>IF('Copy &amp; Paste Roster Report Here'!$A464=BQ$7,IF('Copy &amp; Paste Roster Report Here'!$M464="MT",1,0),0)</f>
        <v>0</v>
      </c>
      <c r="BR467" s="120">
        <f>IF('Copy &amp; Paste Roster Report Here'!$A464=BR$7,IF('Copy &amp; Paste Roster Report Here'!$M464="MT",1,0),0)</f>
        <v>0</v>
      </c>
      <c r="BS467" s="120">
        <f>IF('Copy &amp; Paste Roster Report Here'!$A464=BS$7,IF('Copy &amp; Paste Roster Report Here'!$M464="MT",1,0),0)</f>
        <v>0</v>
      </c>
      <c r="BT467" s="73">
        <f t="shared" si="117"/>
        <v>0</v>
      </c>
      <c r="BU467" s="121">
        <f>IF('Copy &amp; Paste Roster Report Here'!$A464=BU$7,IF('Copy &amp; Paste Roster Report Here'!$M464="fy",1,0),0)</f>
        <v>0</v>
      </c>
      <c r="BV467" s="121">
        <f>IF('Copy &amp; Paste Roster Report Here'!$A464=BV$7,IF('Copy &amp; Paste Roster Report Here'!$M464="fy",1,0),0)</f>
        <v>0</v>
      </c>
      <c r="BW467" s="121">
        <f>IF('Copy &amp; Paste Roster Report Here'!$A464=BW$7,IF('Copy &amp; Paste Roster Report Here'!$M464="fy",1,0),0)</f>
        <v>0</v>
      </c>
      <c r="BX467" s="121">
        <f>IF('Copy &amp; Paste Roster Report Here'!$A464=BX$7,IF('Copy &amp; Paste Roster Report Here'!$M464="fy",1,0),0)</f>
        <v>0</v>
      </c>
      <c r="BY467" s="121">
        <f>IF('Copy &amp; Paste Roster Report Here'!$A464=BY$7,IF('Copy &amp; Paste Roster Report Here'!$M464="fy",1,0),0)</f>
        <v>0</v>
      </c>
      <c r="BZ467" s="121">
        <f>IF('Copy &amp; Paste Roster Report Here'!$A464=BZ$7,IF('Copy &amp; Paste Roster Report Here'!$M464="fy",1,0),0)</f>
        <v>0</v>
      </c>
      <c r="CA467" s="121">
        <f>IF('Copy &amp; Paste Roster Report Here'!$A464=CA$7,IF('Copy &amp; Paste Roster Report Here'!$M464="fy",1,0),0)</f>
        <v>0</v>
      </c>
      <c r="CB467" s="121">
        <f>IF('Copy &amp; Paste Roster Report Here'!$A464=CB$7,IF('Copy &amp; Paste Roster Report Here'!$M464="fy",1,0),0)</f>
        <v>0</v>
      </c>
      <c r="CC467" s="121">
        <f>IF('Copy &amp; Paste Roster Report Here'!$A464=CC$7,IF('Copy &amp; Paste Roster Report Here'!$M464="fy",1,0),0)</f>
        <v>0</v>
      </c>
      <c r="CD467" s="121">
        <f>IF('Copy &amp; Paste Roster Report Here'!$A464=CD$7,IF('Copy &amp; Paste Roster Report Here'!$M464="fy",1,0),0)</f>
        <v>0</v>
      </c>
      <c r="CE467" s="121">
        <f>IF('Copy &amp; Paste Roster Report Here'!$A464=CE$7,IF('Copy &amp; Paste Roster Report Here'!$M464="fy",1,0),0)</f>
        <v>0</v>
      </c>
      <c r="CF467" s="73">
        <f t="shared" si="118"/>
        <v>0</v>
      </c>
      <c r="CG467" s="122">
        <f>IF('Copy &amp; Paste Roster Report Here'!$A464=CG$7,IF('Copy &amp; Paste Roster Report Here'!$M464="RH",1,0),0)</f>
        <v>0</v>
      </c>
      <c r="CH467" s="122">
        <f>IF('Copy &amp; Paste Roster Report Here'!$A464=CH$7,IF('Copy &amp; Paste Roster Report Here'!$M464="RH",1,0),0)</f>
        <v>0</v>
      </c>
      <c r="CI467" s="122">
        <f>IF('Copy &amp; Paste Roster Report Here'!$A464=CI$7,IF('Copy &amp; Paste Roster Report Here'!$M464="RH",1,0),0)</f>
        <v>0</v>
      </c>
      <c r="CJ467" s="122">
        <f>IF('Copy &amp; Paste Roster Report Here'!$A464=CJ$7,IF('Copy &amp; Paste Roster Report Here'!$M464="RH",1,0),0)</f>
        <v>0</v>
      </c>
      <c r="CK467" s="122">
        <f>IF('Copy &amp; Paste Roster Report Here'!$A464=CK$7,IF('Copy &amp; Paste Roster Report Here'!$M464="RH",1,0),0)</f>
        <v>0</v>
      </c>
      <c r="CL467" s="122">
        <f>IF('Copy &amp; Paste Roster Report Here'!$A464=CL$7,IF('Copy &amp; Paste Roster Report Here'!$M464="RH",1,0),0)</f>
        <v>0</v>
      </c>
      <c r="CM467" s="122">
        <f>IF('Copy &amp; Paste Roster Report Here'!$A464=CM$7,IF('Copy &amp; Paste Roster Report Here'!$M464="RH",1,0),0)</f>
        <v>0</v>
      </c>
      <c r="CN467" s="122">
        <f>IF('Copy &amp; Paste Roster Report Here'!$A464=CN$7,IF('Copy &amp; Paste Roster Report Here'!$M464="RH",1,0),0)</f>
        <v>0</v>
      </c>
      <c r="CO467" s="122">
        <f>IF('Copy &amp; Paste Roster Report Here'!$A464=CO$7,IF('Copy &amp; Paste Roster Report Here'!$M464="RH",1,0),0)</f>
        <v>0</v>
      </c>
      <c r="CP467" s="122">
        <f>IF('Copy &amp; Paste Roster Report Here'!$A464=CP$7,IF('Copy &amp; Paste Roster Report Here'!$M464="RH",1,0),0)</f>
        <v>0</v>
      </c>
      <c r="CQ467" s="122">
        <f>IF('Copy &amp; Paste Roster Report Here'!$A464=CQ$7,IF('Copy &amp; Paste Roster Report Here'!$M464="RH",1,0),0)</f>
        <v>0</v>
      </c>
      <c r="CR467" s="73">
        <f t="shared" si="119"/>
        <v>0</v>
      </c>
      <c r="CS467" s="123">
        <f>IF('Copy &amp; Paste Roster Report Here'!$A464=CS$7,IF('Copy &amp; Paste Roster Report Here'!$M464="QT",1,0),0)</f>
        <v>0</v>
      </c>
      <c r="CT467" s="123">
        <f>IF('Copy &amp; Paste Roster Report Here'!$A464=CT$7,IF('Copy &amp; Paste Roster Report Here'!$M464="QT",1,0),0)</f>
        <v>0</v>
      </c>
      <c r="CU467" s="123">
        <f>IF('Copy &amp; Paste Roster Report Here'!$A464=CU$7,IF('Copy &amp; Paste Roster Report Here'!$M464="QT",1,0),0)</f>
        <v>0</v>
      </c>
      <c r="CV467" s="123">
        <f>IF('Copy &amp; Paste Roster Report Here'!$A464=CV$7,IF('Copy &amp; Paste Roster Report Here'!$M464="QT",1,0),0)</f>
        <v>0</v>
      </c>
      <c r="CW467" s="123">
        <f>IF('Copy &amp; Paste Roster Report Here'!$A464=CW$7,IF('Copy &amp; Paste Roster Report Here'!$M464="QT",1,0),0)</f>
        <v>0</v>
      </c>
      <c r="CX467" s="123">
        <f>IF('Copy &amp; Paste Roster Report Here'!$A464=CX$7,IF('Copy &amp; Paste Roster Report Here'!$M464="QT",1,0),0)</f>
        <v>0</v>
      </c>
      <c r="CY467" s="123">
        <f>IF('Copy &amp; Paste Roster Report Here'!$A464=CY$7,IF('Copy &amp; Paste Roster Report Here'!$M464="QT",1,0),0)</f>
        <v>0</v>
      </c>
      <c r="CZ467" s="123">
        <f>IF('Copy &amp; Paste Roster Report Here'!$A464=CZ$7,IF('Copy &amp; Paste Roster Report Here'!$M464="QT",1,0),0)</f>
        <v>0</v>
      </c>
      <c r="DA467" s="123">
        <f>IF('Copy &amp; Paste Roster Report Here'!$A464=DA$7,IF('Copy &amp; Paste Roster Report Here'!$M464="QT",1,0),0)</f>
        <v>0</v>
      </c>
      <c r="DB467" s="123">
        <f>IF('Copy &amp; Paste Roster Report Here'!$A464=DB$7,IF('Copy &amp; Paste Roster Report Here'!$M464="QT",1,0),0)</f>
        <v>0</v>
      </c>
      <c r="DC467" s="123">
        <f>IF('Copy &amp; Paste Roster Report Here'!$A464=DC$7,IF('Copy &amp; Paste Roster Report Here'!$M464="QT",1,0),0)</f>
        <v>0</v>
      </c>
      <c r="DD467" s="73">
        <f t="shared" si="120"/>
        <v>0</v>
      </c>
      <c r="DE467" s="124">
        <f>IF('Copy &amp; Paste Roster Report Here'!$A464=DE$7,IF('Copy &amp; Paste Roster Report Here'!$M464="xxxxxxxxxxx",1,0),0)</f>
        <v>0</v>
      </c>
      <c r="DF467" s="124">
        <f>IF('Copy &amp; Paste Roster Report Here'!$A464=DF$7,IF('Copy &amp; Paste Roster Report Here'!$M464="xxxxxxxxxxx",1,0),0)</f>
        <v>0</v>
      </c>
      <c r="DG467" s="124">
        <f>IF('Copy &amp; Paste Roster Report Here'!$A464=DG$7,IF('Copy &amp; Paste Roster Report Here'!$M464="xxxxxxxxxxx",1,0),0)</f>
        <v>0</v>
      </c>
      <c r="DH467" s="124">
        <f>IF('Copy &amp; Paste Roster Report Here'!$A464=DH$7,IF('Copy &amp; Paste Roster Report Here'!$M464="xxxxxxxxxxx",1,0),0)</f>
        <v>0</v>
      </c>
      <c r="DI467" s="124">
        <f>IF('Copy &amp; Paste Roster Report Here'!$A464=DI$7,IF('Copy &amp; Paste Roster Report Here'!$M464="xxxxxxxxxxx",1,0),0)</f>
        <v>0</v>
      </c>
      <c r="DJ467" s="124">
        <f>IF('Copy &amp; Paste Roster Report Here'!$A464=DJ$7,IF('Copy &amp; Paste Roster Report Here'!$M464="xxxxxxxxxxx",1,0),0)</f>
        <v>0</v>
      </c>
      <c r="DK467" s="124">
        <f>IF('Copy &amp; Paste Roster Report Here'!$A464=DK$7,IF('Copy &amp; Paste Roster Report Here'!$M464="xxxxxxxxxxx",1,0),0)</f>
        <v>0</v>
      </c>
      <c r="DL467" s="124">
        <f>IF('Copy &amp; Paste Roster Report Here'!$A464=DL$7,IF('Copy &amp; Paste Roster Report Here'!$M464="xxxxxxxxxxx",1,0),0)</f>
        <v>0</v>
      </c>
      <c r="DM467" s="124">
        <f>IF('Copy &amp; Paste Roster Report Here'!$A464=DM$7,IF('Copy &amp; Paste Roster Report Here'!$M464="xxxxxxxxxxx",1,0),0)</f>
        <v>0</v>
      </c>
      <c r="DN467" s="124">
        <f>IF('Copy &amp; Paste Roster Report Here'!$A464=DN$7,IF('Copy &amp; Paste Roster Report Here'!$M464="xxxxxxxxxxx",1,0),0)</f>
        <v>0</v>
      </c>
      <c r="DO467" s="124">
        <f>IF('Copy &amp; Paste Roster Report Here'!$A464=DO$7,IF('Copy &amp; Paste Roster Report Here'!$M464="xxxxxxxxxxx",1,0),0)</f>
        <v>0</v>
      </c>
      <c r="DP467" s="125">
        <f t="shared" si="121"/>
        <v>0</v>
      </c>
      <c r="DQ467" s="126">
        <f t="shared" si="122"/>
        <v>0</v>
      </c>
    </row>
    <row r="468" spans="1:121" x14ac:dyDescent="0.2">
      <c r="A468" s="111">
        <f t="shared" si="108"/>
        <v>0</v>
      </c>
      <c r="B468" s="111">
        <f t="shared" si="109"/>
        <v>0</v>
      </c>
      <c r="C468" s="112">
        <f>+('Copy &amp; Paste Roster Report Here'!$P465-'Copy &amp; Paste Roster Report Here'!$O465)/30</f>
        <v>0</v>
      </c>
      <c r="D468" s="112">
        <f>+('Copy &amp; Paste Roster Report Here'!$P465-'Copy &amp; Paste Roster Report Here'!$O465)</f>
        <v>0</v>
      </c>
      <c r="E468" s="111">
        <f>'Copy &amp; Paste Roster Report Here'!N465</f>
        <v>0</v>
      </c>
      <c r="F468" s="111" t="str">
        <f t="shared" si="110"/>
        <v>N</v>
      </c>
      <c r="G468" s="111">
        <f>'Copy &amp; Paste Roster Report Here'!R465</f>
        <v>0</v>
      </c>
      <c r="H468" s="113">
        <f t="shared" si="111"/>
        <v>0</v>
      </c>
      <c r="I468" s="112">
        <f>IF(F468="N",$F$5-'Copy &amp; Paste Roster Report Here'!O465,+'Copy &amp; Paste Roster Report Here'!Q465-'Copy &amp; Paste Roster Report Here'!O465)</f>
        <v>0</v>
      </c>
      <c r="J468" s="114">
        <f t="shared" si="112"/>
        <v>0</v>
      </c>
      <c r="K468" s="114">
        <f t="shared" si="113"/>
        <v>0</v>
      </c>
      <c r="L468" s="115">
        <f>'Copy &amp; Paste Roster Report Here'!F465</f>
        <v>0</v>
      </c>
      <c r="M468" s="116">
        <f t="shared" si="114"/>
        <v>0</v>
      </c>
      <c r="N468" s="117">
        <f>IF('Copy &amp; Paste Roster Report Here'!$A465='Analytical Tests'!N$7,IF($F468="Y",+$H468*N$6,0),0)</f>
        <v>0</v>
      </c>
      <c r="O468" s="117">
        <f>IF('Copy &amp; Paste Roster Report Here'!$A465='Analytical Tests'!O$7,IF($F468="Y",+$H468*O$6,0),0)</f>
        <v>0</v>
      </c>
      <c r="P468" s="117">
        <f>IF('Copy &amp; Paste Roster Report Here'!$A465='Analytical Tests'!P$7,IF($F468="Y",+$H468*P$6,0),0)</f>
        <v>0</v>
      </c>
      <c r="Q468" s="117">
        <f>IF('Copy &amp; Paste Roster Report Here'!$A465='Analytical Tests'!Q$7,IF($F468="Y",+$H468*Q$6,0),0)</f>
        <v>0</v>
      </c>
      <c r="R468" s="117">
        <f>IF('Copy &amp; Paste Roster Report Here'!$A465='Analytical Tests'!R$7,IF($F468="Y",+$H468*R$6,0),0)</f>
        <v>0</v>
      </c>
      <c r="S468" s="117">
        <f>IF('Copy &amp; Paste Roster Report Here'!$A465='Analytical Tests'!S$7,IF($F468="Y",+$H468*S$6,0),0)</f>
        <v>0</v>
      </c>
      <c r="T468" s="117">
        <f>IF('Copy &amp; Paste Roster Report Here'!$A465='Analytical Tests'!T$7,IF($F468="Y",+$H468*T$6,0),0)</f>
        <v>0</v>
      </c>
      <c r="U468" s="117">
        <f>IF('Copy &amp; Paste Roster Report Here'!$A465='Analytical Tests'!U$7,IF($F468="Y",+$H468*U$6,0),0)</f>
        <v>0</v>
      </c>
      <c r="V468" s="117">
        <f>IF('Copy &amp; Paste Roster Report Here'!$A465='Analytical Tests'!V$7,IF($F468="Y",+$H468*V$6,0),0)</f>
        <v>0</v>
      </c>
      <c r="W468" s="117">
        <f>IF('Copy &amp; Paste Roster Report Here'!$A465='Analytical Tests'!W$7,IF($F468="Y",+$H468*W$6,0),0)</f>
        <v>0</v>
      </c>
      <c r="X468" s="117">
        <f>IF('Copy &amp; Paste Roster Report Here'!$A465='Analytical Tests'!X$7,IF($F468="Y",+$H468*X$6,0),0)</f>
        <v>0</v>
      </c>
      <c r="Y468" s="117" t="b">
        <f>IF('Copy &amp; Paste Roster Report Here'!$A465='Analytical Tests'!Y$7,IF($F468="N",IF($J468&gt;=$C468,Y$6,+($I468/$D468)*Y$6),0))</f>
        <v>0</v>
      </c>
      <c r="Z468" s="117" t="b">
        <f>IF('Copy &amp; Paste Roster Report Here'!$A465='Analytical Tests'!Z$7,IF($F468="N",IF($J468&gt;=$C468,Z$6,+($I468/$D468)*Z$6),0))</f>
        <v>0</v>
      </c>
      <c r="AA468" s="117" t="b">
        <f>IF('Copy &amp; Paste Roster Report Here'!$A465='Analytical Tests'!AA$7,IF($F468="N",IF($J468&gt;=$C468,AA$6,+($I468/$D468)*AA$6),0))</f>
        <v>0</v>
      </c>
      <c r="AB468" s="117" t="b">
        <f>IF('Copy &amp; Paste Roster Report Here'!$A465='Analytical Tests'!AB$7,IF($F468="N",IF($J468&gt;=$C468,AB$6,+($I468/$D468)*AB$6),0))</f>
        <v>0</v>
      </c>
      <c r="AC468" s="117" t="b">
        <f>IF('Copy &amp; Paste Roster Report Here'!$A465='Analytical Tests'!AC$7,IF($F468="N",IF($J468&gt;=$C468,AC$6,+($I468/$D468)*AC$6),0))</f>
        <v>0</v>
      </c>
      <c r="AD468" s="117" t="b">
        <f>IF('Copy &amp; Paste Roster Report Here'!$A465='Analytical Tests'!AD$7,IF($F468="N",IF($J468&gt;=$C468,AD$6,+($I468/$D468)*AD$6),0))</f>
        <v>0</v>
      </c>
      <c r="AE468" s="117" t="b">
        <f>IF('Copy &amp; Paste Roster Report Here'!$A465='Analytical Tests'!AE$7,IF($F468="N",IF($J468&gt;=$C468,AE$6,+($I468/$D468)*AE$6),0))</f>
        <v>0</v>
      </c>
      <c r="AF468" s="117" t="b">
        <f>IF('Copy &amp; Paste Roster Report Here'!$A465='Analytical Tests'!AF$7,IF($F468="N",IF($J468&gt;=$C468,AF$6,+($I468/$D468)*AF$6),0))</f>
        <v>0</v>
      </c>
      <c r="AG468" s="117" t="b">
        <f>IF('Copy &amp; Paste Roster Report Here'!$A465='Analytical Tests'!AG$7,IF($F468="N",IF($J468&gt;=$C468,AG$6,+($I468/$D468)*AG$6),0))</f>
        <v>0</v>
      </c>
      <c r="AH468" s="117" t="b">
        <f>IF('Copy &amp; Paste Roster Report Here'!$A465='Analytical Tests'!AH$7,IF($F468="N",IF($J468&gt;=$C468,AH$6,+($I468/$D468)*AH$6),0))</f>
        <v>0</v>
      </c>
      <c r="AI468" s="117" t="b">
        <f>IF('Copy &amp; Paste Roster Report Here'!$A465='Analytical Tests'!AI$7,IF($F468="N",IF($J468&gt;=$C468,AI$6,+($I468/$D468)*AI$6),0))</f>
        <v>0</v>
      </c>
      <c r="AJ468" s="79"/>
      <c r="AK468" s="118">
        <f>IF('Copy &amp; Paste Roster Report Here'!$A465=AK$7,IF('Copy &amp; Paste Roster Report Here'!$M465="FT",1,0),0)</f>
        <v>0</v>
      </c>
      <c r="AL468" s="118">
        <f>IF('Copy &amp; Paste Roster Report Here'!$A465=AL$7,IF('Copy &amp; Paste Roster Report Here'!$M465="FT",1,0),0)</f>
        <v>0</v>
      </c>
      <c r="AM468" s="118">
        <f>IF('Copy &amp; Paste Roster Report Here'!$A465=AM$7,IF('Copy &amp; Paste Roster Report Here'!$M465="FT",1,0),0)</f>
        <v>0</v>
      </c>
      <c r="AN468" s="118">
        <f>IF('Copy &amp; Paste Roster Report Here'!$A465=AN$7,IF('Copy &amp; Paste Roster Report Here'!$M465="FT",1,0),0)</f>
        <v>0</v>
      </c>
      <c r="AO468" s="118">
        <f>IF('Copy &amp; Paste Roster Report Here'!$A465=AO$7,IF('Copy &amp; Paste Roster Report Here'!$M465="FT",1,0),0)</f>
        <v>0</v>
      </c>
      <c r="AP468" s="118">
        <f>IF('Copy &amp; Paste Roster Report Here'!$A465=AP$7,IF('Copy &amp; Paste Roster Report Here'!$M465="FT",1,0),0)</f>
        <v>0</v>
      </c>
      <c r="AQ468" s="118">
        <f>IF('Copy &amp; Paste Roster Report Here'!$A465=AQ$7,IF('Copy &amp; Paste Roster Report Here'!$M465="FT",1,0),0)</f>
        <v>0</v>
      </c>
      <c r="AR468" s="118">
        <f>IF('Copy &amp; Paste Roster Report Here'!$A465=AR$7,IF('Copy &amp; Paste Roster Report Here'!$M465="FT",1,0),0)</f>
        <v>0</v>
      </c>
      <c r="AS468" s="118">
        <f>IF('Copy &amp; Paste Roster Report Here'!$A465=AS$7,IF('Copy &amp; Paste Roster Report Here'!$M465="FT",1,0),0)</f>
        <v>0</v>
      </c>
      <c r="AT468" s="118">
        <f>IF('Copy &amp; Paste Roster Report Here'!$A465=AT$7,IF('Copy &amp; Paste Roster Report Here'!$M465="FT",1,0),0)</f>
        <v>0</v>
      </c>
      <c r="AU468" s="118">
        <f>IF('Copy &amp; Paste Roster Report Here'!$A465=AU$7,IF('Copy &amp; Paste Roster Report Here'!$M465="FT",1,0),0)</f>
        <v>0</v>
      </c>
      <c r="AV468" s="73">
        <f t="shared" si="115"/>
        <v>0</v>
      </c>
      <c r="AW468" s="119">
        <f>IF('Copy &amp; Paste Roster Report Here'!$A465=AW$7,IF('Copy &amp; Paste Roster Report Here'!$M465="HT",1,0),0)</f>
        <v>0</v>
      </c>
      <c r="AX468" s="119">
        <f>IF('Copy &amp; Paste Roster Report Here'!$A465=AX$7,IF('Copy &amp; Paste Roster Report Here'!$M465="HT",1,0),0)</f>
        <v>0</v>
      </c>
      <c r="AY468" s="119">
        <f>IF('Copy &amp; Paste Roster Report Here'!$A465=AY$7,IF('Copy &amp; Paste Roster Report Here'!$M465="HT",1,0),0)</f>
        <v>0</v>
      </c>
      <c r="AZ468" s="119">
        <f>IF('Copy &amp; Paste Roster Report Here'!$A465=AZ$7,IF('Copy &amp; Paste Roster Report Here'!$M465="HT",1,0),0)</f>
        <v>0</v>
      </c>
      <c r="BA468" s="119">
        <f>IF('Copy &amp; Paste Roster Report Here'!$A465=BA$7,IF('Copy &amp; Paste Roster Report Here'!$M465="HT",1,0),0)</f>
        <v>0</v>
      </c>
      <c r="BB468" s="119">
        <f>IF('Copy &amp; Paste Roster Report Here'!$A465=BB$7,IF('Copy &amp; Paste Roster Report Here'!$M465="HT",1,0),0)</f>
        <v>0</v>
      </c>
      <c r="BC468" s="119">
        <f>IF('Copy &amp; Paste Roster Report Here'!$A465=BC$7,IF('Copy &amp; Paste Roster Report Here'!$M465="HT",1,0),0)</f>
        <v>0</v>
      </c>
      <c r="BD468" s="119">
        <f>IF('Copy &amp; Paste Roster Report Here'!$A465=BD$7,IF('Copy &amp; Paste Roster Report Here'!$M465="HT",1,0),0)</f>
        <v>0</v>
      </c>
      <c r="BE468" s="119">
        <f>IF('Copy &amp; Paste Roster Report Here'!$A465=BE$7,IF('Copy &amp; Paste Roster Report Here'!$M465="HT",1,0),0)</f>
        <v>0</v>
      </c>
      <c r="BF468" s="119">
        <f>IF('Copy &amp; Paste Roster Report Here'!$A465=BF$7,IF('Copy &amp; Paste Roster Report Here'!$M465="HT",1,0),0)</f>
        <v>0</v>
      </c>
      <c r="BG468" s="119">
        <f>IF('Copy &amp; Paste Roster Report Here'!$A465=BG$7,IF('Copy &amp; Paste Roster Report Here'!$M465="HT",1,0),0)</f>
        <v>0</v>
      </c>
      <c r="BH468" s="73">
        <f t="shared" si="116"/>
        <v>0</v>
      </c>
      <c r="BI468" s="120">
        <f>IF('Copy &amp; Paste Roster Report Here'!$A465=BI$7,IF('Copy &amp; Paste Roster Report Here'!$M465="MT",1,0),0)</f>
        <v>0</v>
      </c>
      <c r="BJ468" s="120">
        <f>IF('Copy &amp; Paste Roster Report Here'!$A465=BJ$7,IF('Copy &amp; Paste Roster Report Here'!$M465="MT",1,0),0)</f>
        <v>0</v>
      </c>
      <c r="BK468" s="120">
        <f>IF('Copy &amp; Paste Roster Report Here'!$A465=BK$7,IF('Copy &amp; Paste Roster Report Here'!$M465="MT",1,0),0)</f>
        <v>0</v>
      </c>
      <c r="BL468" s="120">
        <f>IF('Copy &amp; Paste Roster Report Here'!$A465=BL$7,IF('Copy &amp; Paste Roster Report Here'!$M465="MT",1,0),0)</f>
        <v>0</v>
      </c>
      <c r="BM468" s="120">
        <f>IF('Copy &amp; Paste Roster Report Here'!$A465=BM$7,IF('Copy &amp; Paste Roster Report Here'!$M465="MT",1,0),0)</f>
        <v>0</v>
      </c>
      <c r="BN468" s="120">
        <f>IF('Copy &amp; Paste Roster Report Here'!$A465=BN$7,IF('Copy &amp; Paste Roster Report Here'!$M465="MT",1,0),0)</f>
        <v>0</v>
      </c>
      <c r="BO468" s="120">
        <f>IF('Copy &amp; Paste Roster Report Here'!$A465=BO$7,IF('Copy &amp; Paste Roster Report Here'!$M465="MT",1,0),0)</f>
        <v>0</v>
      </c>
      <c r="BP468" s="120">
        <f>IF('Copy &amp; Paste Roster Report Here'!$A465=BP$7,IF('Copy &amp; Paste Roster Report Here'!$M465="MT",1,0),0)</f>
        <v>0</v>
      </c>
      <c r="BQ468" s="120">
        <f>IF('Copy &amp; Paste Roster Report Here'!$A465=BQ$7,IF('Copy &amp; Paste Roster Report Here'!$M465="MT",1,0),0)</f>
        <v>0</v>
      </c>
      <c r="BR468" s="120">
        <f>IF('Copy &amp; Paste Roster Report Here'!$A465=BR$7,IF('Copy &amp; Paste Roster Report Here'!$M465="MT",1,0),0)</f>
        <v>0</v>
      </c>
      <c r="BS468" s="120">
        <f>IF('Copy &amp; Paste Roster Report Here'!$A465=BS$7,IF('Copy &amp; Paste Roster Report Here'!$M465="MT",1,0),0)</f>
        <v>0</v>
      </c>
      <c r="BT468" s="73">
        <f t="shared" si="117"/>
        <v>0</v>
      </c>
      <c r="BU468" s="121">
        <f>IF('Copy &amp; Paste Roster Report Here'!$A465=BU$7,IF('Copy &amp; Paste Roster Report Here'!$M465="fy",1,0),0)</f>
        <v>0</v>
      </c>
      <c r="BV468" s="121">
        <f>IF('Copy &amp; Paste Roster Report Here'!$A465=BV$7,IF('Copy &amp; Paste Roster Report Here'!$M465="fy",1,0),0)</f>
        <v>0</v>
      </c>
      <c r="BW468" s="121">
        <f>IF('Copy &amp; Paste Roster Report Here'!$A465=BW$7,IF('Copy &amp; Paste Roster Report Here'!$M465="fy",1,0),0)</f>
        <v>0</v>
      </c>
      <c r="BX468" s="121">
        <f>IF('Copy &amp; Paste Roster Report Here'!$A465=BX$7,IF('Copy &amp; Paste Roster Report Here'!$M465="fy",1,0),0)</f>
        <v>0</v>
      </c>
      <c r="BY468" s="121">
        <f>IF('Copy &amp; Paste Roster Report Here'!$A465=BY$7,IF('Copy &amp; Paste Roster Report Here'!$M465="fy",1,0),0)</f>
        <v>0</v>
      </c>
      <c r="BZ468" s="121">
        <f>IF('Copy &amp; Paste Roster Report Here'!$A465=BZ$7,IF('Copy &amp; Paste Roster Report Here'!$M465="fy",1,0),0)</f>
        <v>0</v>
      </c>
      <c r="CA468" s="121">
        <f>IF('Copy &amp; Paste Roster Report Here'!$A465=CA$7,IF('Copy &amp; Paste Roster Report Here'!$M465="fy",1,0),0)</f>
        <v>0</v>
      </c>
      <c r="CB468" s="121">
        <f>IF('Copy &amp; Paste Roster Report Here'!$A465=CB$7,IF('Copy &amp; Paste Roster Report Here'!$M465="fy",1,0),0)</f>
        <v>0</v>
      </c>
      <c r="CC468" s="121">
        <f>IF('Copy &amp; Paste Roster Report Here'!$A465=CC$7,IF('Copy &amp; Paste Roster Report Here'!$M465="fy",1,0),0)</f>
        <v>0</v>
      </c>
      <c r="CD468" s="121">
        <f>IF('Copy &amp; Paste Roster Report Here'!$A465=CD$7,IF('Copy &amp; Paste Roster Report Here'!$M465="fy",1,0),0)</f>
        <v>0</v>
      </c>
      <c r="CE468" s="121">
        <f>IF('Copy &amp; Paste Roster Report Here'!$A465=CE$7,IF('Copy &amp; Paste Roster Report Here'!$M465="fy",1,0),0)</f>
        <v>0</v>
      </c>
      <c r="CF468" s="73">
        <f t="shared" si="118"/>
        <v>0</v>
      </c>
      <c r="CG468" s="122">
        <f>IF('Copy &amp; Paste Roster Report Here'!$A465=CG$7,IF('Copy &amp; Paste Roster Report Here'!$M465="RH",1,0),0)</f>
        <v>0</v>
      </c>
      <c r="CH468" s="122">
        <f>IF('Copy &amp; Paste Roster Report Here'!$A465=CH$7,IF('Copy &amp; Paste Roster Report Here'!$M465="RH",1,0),0)</f>
        <v>0</v>
      </c>
      <c r="CI468" s="122">
        <f>IF('Copy &amp; Paste Roster Report Here'!$A465=CI$7,IF('Copy &amp; Paste Roster Report Here'!$M465="RH",1,0),0)</f>
        <v>0</v>
      </c>
      <c r="CJ468" s="122">
        <f>IF('Copy &amp; Paste Roster Report Here'!$A465=CJ$7,IF('Copy &amp; Paste Roster Report Here'!$M465="RH",1,0),0)</f>
        <v>0</v>
      </c>
      <c r="CK468" s="122">
        <f>IF('Copy &amp; Paste Roster Report Here'!$A465=CK$7,IF('Copy &amp; Paste Roster Report Here'!$M465="RH",1,0),0)</f>
        <v>0</v>
      </c>
      <c r="CL468" s="122">
        <f>IF('Copy &amp; Paste Roster Report Here'!$A465=CL$7,IF('Copy &amp; Paste Roster Report Here'!$M465="RH",1,0),0)</f>
        <v>0</v>
      </c>
      <c r="CM468" s="122">
        <f>IF('Copy &amp; Paste Roster Report Here'!$A465=CM$7,IF('Copy &amp; Paste Roster Report Here'!$M465="RH",1,0),0)</f>
        <v>0</v>
      </c>
      <c r="CN468" s="122">
        <f>IF('Copy &amp; Paste Roster Report Here'!$A465=CN$7,IF('Copy &amp; Paste Roster Report Here'!$M465="RH",1,0),0)</f>
        <v>0</v>
      </c>
      <c r="CO468" s="122">
        <f>IF('Copy &amp; Paste Roster Report Here'!$A465=CO$7,IF('Copy &amp; Paste Roster Report Here'!$M465="RH",1,0),0)</f>
        <v>0</v>
      </c>
      <c r="CP468" s="122">
        <f>IF('Copy &amp; Paste Roster Report Here'!$A465=CP$7,IF('Copy &amp; Paste Roster Report Here'!$M465="RH",1,0),0)</f>
        <v>0</v>
      </c>
      <c r="CQ468" s="122">
        <f>IF('Copy &amp; Paste Roster Report Here'!$A465=CQ$7,IF('Copy &amp; Paste Roster Report Here'!$M465="RH",1,0),0)</f>
        <v>0</v>
      </c>
      <c r="CR468" s="73">
        <f t="shared" si="119"/>
        <v>0</v>
      </c>
      <c r="CS468" s="123">
        <f>IF('Copy &amp; Paste Roster Report Here'!$A465=CS$7,IF('Copy &amp; Paste Roster Report Here'!$M465="QT",1,0),0)</f>
        <v>0</v>
      </c>
      <c r="CT468" s="123">
        <f>IF('Copy &amp; Paste Roster Report Here'!$A465=CT$7,IF('Copy &amp; Paste Roster Report Here'!$M465="QT",1,0),0)</f>
        <v>0</v>
      </c>
      <c r="CU468" s="123">
        <f>IF('Copy &amp; Paste Roster Report Here'!$A465=CU$7,IF('Copy &amp; Paste Roster Report Here'!$M465="QT",1,0),0)</f>
        <v>0</v>
      </c>
      <c r="CV468" s="123">
        <f>IF('Copy &amp; Paste Roster Report Here'!$A465=CV$7,IF('Copy &amp; Paste Roster Report Here'!$M465="QT",1,0),0)</f>
        <v>0</v>
      </c>
      <c r="CW468" s="123">
        <f>IF('Copy &amp; Paste Roster Report Here'!$A465=CW$7,IF('Copy &amp; Paste Roster Report Here'!$M465="QT",1,0),0)</f>
        <v>0</v>
      </c>
      <c r="CX468" s="123">
        <f>IF('Copy &amp; Paste Roster Report Here'!$A465=CX$7,IF('Copy &amp; Paste Roster Report Here'!$M465="QT",1,0),0)</f>
        <v>0</v>
      </c>
      <c r="CY468" s="123">
        <f>IF('Copy &amp; Paste Roster Report Here'!$A465=CY$7,IF('Copy &amp; Paste Roster Report Here'!$M465="QT",1,0),0)</f>
        <v>0</v>
      </c>
      <c r="CZ468" s="123">
        <f>IF('Copy &amp; Paste Roster Report Here'!$A465=CZ$7,IF('Copy &amp; Paste Roster Report Here'!$M465="QT",1,0),0)</f>
        <v>0</v>
      </c>
      <c r="DA468" s="123">
        <f>IF('Copy &amp; Paste Roster Report Here'!$A465=DA$7,IF('Copy &amp; Paste Roster Report Here'!$M465="QT",1,0),0)</f>
        <v>0</v>
      </c>
      <c r="DB468" s="123">
        <f>IF('Copy &amp; Paste Roster Report Here'!$A465=DB$7,IF('Copy &amp; Paste Roster Report Here'!$M465="QT",1,0),0)</f>
        <v>0</v>
      </c>
      <c r="DC468" s="123">
        <f>IF('Copy &amp; Paste Roster Report Here'!$A465=DC$7,IF('Copy &amp; Paste Roster Report Here'!$M465="QT",1,0),0)</f>
        <v>0</v>
      </c>
      <c r="DD468" s="73">
        <f t="shared" si="120"/>
        <v>0</v>
      </c>
      <c r="DE468" s="124">
        <f>IF('Copy &amp; Paste Roster Report Here'!$A465=DE$7,IF('Copy &amp; Paste Roster Report Here'!$M465="xxxxxxxxxxx",1,0),0)</f>
        <v>0</v>
      </c>
      <c r="DF468" s="124">
        <f>IF('Copy &amp; Paste Roster Report Here'!$A465=DF$7,IF('Copy &amp; Paste Roster Report Here'!$M465="xxxxxxxxxxx",1,0),0)</f>
        <v>0</v>
      </c>
      <c r="DG468" s="124">
        <f>IF('Copy &amp; Paste Roster Report Here'!$A465=DG$7,IF('Copy &amp; Paste Roster Report Here'!$M465="xxxxxxxxxxx",1,0),0)</f>
        <v>0</v>
      </c>
      <c r="DH468" s="124">
        <f>IF('Copy &amp; Paste Roster Report Here'!$A465=DH$7,IF('Copy &amp; Paste Roster Report Here'!$M465="xxxxxxxxxxx",1,0),0)</f>
        <v>0</v>
      </c>
      <c r="DI468" s="124">
        <f>IF('Copy &amp; Paste Roster Report Here'!$A465=DI$7,IF('Copy &amp; Paste Roster Report Here'!$M465="xxxxxxxxxxx",1,0),0)</f>
        <v>0</v>
      </c>
      <c r="DJ468" s="124">
        <f>IF('Copy &amp; Paste Roster Report Here'!$A465=DJ$7,IF('Copy &amp; Paste Roster Report Here'!$M465="xxxxxxxxxxx",1,0),0)</f>
        <v>0</v>
      </c>
      <c r="DK468" s="124">
        <f>IF('Copy &amp; Paste Roster Report Here'!$A465=DK$7,IF('Copy &amp; Paste Roster Report Here'!$M465="xxxxxxxxxxx",1,0),0)</f>
        <v>0</v>
      </c>
      <c r="DL468" s="124">
        <f>IF('Copy &amp; Paste Roster Report Here'!$A465=DL$7,IF('Copy &amp; Paste Roster Report Here'!$M465="xxxxxxxxxxx",1,0),0)</f>
        <v>0</v>
      </c>
      <c r="DM468" s="124">
        <f>IF('Copy &amp; Paste Roster Report Here'!$A465=DM$7,IF('Copy &amp; Paste Roster Report Here'!$M465="xxxxxxxxxxx",1,0),0)</f>
        <v>0</v>
      </c>
      <c r="DN468" s="124">
        <f>IF('Copy &amp; Paste Roster Report Here'!$A465=DN$7,IF('Copy &amp; Paste Roster Report Here'!$M465="xxxxxxxxxxx",1,0),0)</f>
        <v>0</v>
      </c>
      <c r="DO468" s="124">
        <f>IF('Copy &amp; Paste Roster Report Here'!$A465=DO$7,IF('Copy &amp; Paste Roster Report Here'!$M465="xxxxxxxxxxx",1,0),0)</f>
        <v>0</v>
      </c>
      <c r="DP468" s="125">
        <f t="shared" si="121"/>
        <v>0</v>
      </c>
      <c r="DQ468" s="126">
        <f t="shared" si="122"/>
        <v>0</v>
      </c>
    </row>
    <row r="469" spans="1:121" x14ac:dyDescent="0.2">
      <c r="A469" s="111">
        <f t="shared" si="108"/>
        <v>0</v>
      </c>
      <c r="B469" s="111">
        <f t="shared" si="109"/>
        <v>0</v>
      </c>
      <c r="C469" s="112">
        <f>+('Copy &amp; Paste Roster Report Here'!$P466-'Copy &amp; Paste Roster Report Here'!$O466)/30</f>
        <v>0</v>
      </c>
      <c r="D469" s="112">
        <f>+('Copy &amp; Paste Roster Report Here'!$P466-'Copy &amp; Paste Roster Report Here'!$O466)</f>
        <v>0</v>
      </c>
      <c r="E469" s="111">
        <f>'Copy &amp; Paste Roster Report Here'!N466</f>
        <v>0</v>
      </c>
      <c r="F469" s="111" t="str">
        <f t="shared" si="110"/>
        <v>N</v>
      </c>
      <c r="G469" s="111">
        <f>'Copy &amp; Paste Roster Report Here'!R466</f>
        <v>0</v>
      </c>
      <c r="H469" s="113">
        <f t="shared" si="111"/>
        <v>0</v>
      </c>
      <c r="I469" s="112">
        <f>IF(F469="N",$F$5-'Copy &amp; Paste Roster Report Here'!O466,+'Copy &amp; Paste Roster Report Here'!Q466-'Copy &amp; Paste Roster Report Here'!O466)</f>
        <v>0</v>
      </c>
      <c r="J469" s="114">
        <f t="shared" si="112"/>
        <v>0</v>
      </c>
      <c r="K469" s="114">
        <f t="shared" si="113"/>
        <v>0</v>
      </c>
      <c r="L469" s="115">
        <f>'Copy &amp; Paste Roster Report Here'!F466</f>
        <v>0</v>
      </c>
      <c r="M469" s="116">
        <f t="shared" si="114"/>
        <v>0</v>
      </c>
      <c r="N469" s="117">
        <f>IF('Copy &amp; Paste Roster Report Here'!$A466='Analytical Tests'!N$7,IF($F469="Y",+$H469*N$6,0),0)</f>
        <v>0</v>
      </c>
      <c r="O469" s="117">
        <f>IF('Copy &amp; Paste Roster Report Here'!$A466='Analytical Tests'!O$7,IF($F469="Y",+$H469*O$6,0),0)</f>
        <v>0</v>
      </c>
      <c r="P469" s="117">
        <f>IF('Copy &amp; Paste Roster Report Here'!$A466='Analytical Tests'!P$7,IF($F469="Y",+$H469*P$6,0),0)</f>
        <v>0</v>
      </c>
      <c r="Q469" s="117">
        <f>IF('Copy &amp; Paste Roster Report Here'!$A466='Analytical Tests'!Q$7,IF($F469="Y",+$H469*Q$6,0),0)</f>
        <v>0</v>
      </c>
      <c r="R469" s="117">
        <f>IF('Copy &amp; Paste Roster Report Here'!$A466='Analytical Tests'!R$7,IF($F469="Y",+$H469*R$6,0),0)</f>
        <v>0</v>
      </c>
      <c r="S469" s="117">
        <f>IF('Copy &amp; Paste Roster Report Here'!$A466='Analytical Tests'!S$7,IF($F469="Y",+$H469*S$6,0),0)</f>
        <v>0</v>
      </c>
      <c r="T469" s="117">
        <f>IF('Copy &amp; Paste Roster Report Here'!$A466='Analytical Tests'!T$7,IF($F469="Y",+$H469*T$6,0),0)</f>
        <v>0</v>
      </c>
      <c r="U469" s="117">
        <f>IF('Copy &amp; Paste Roster Report Here'!$A466='Analytical Tests'!U$7,IF($F469="Y",+$H469*U$6,0),0)</f>
        <v>0</v>
      </c>
      <c r="V469" s="117">
        <f>IF('Copy &amp; Paste Roster Report Here'!$A466='Analytical Tests'!V$7,IF($F469="Y",+$H469*V$6,0),0)</f>
        <v>0</v>
      </c>
      <c r="W469" s="117">
        <f>IF('Copy &amp; Paste Roster Report Here'!$A466='Analytical Tests'!W$7,IF($F469="Y",+$H469*W$6,0),0)</f>
        <v>0</v>
      </c>
      <c r="X469" s="117">
        <f>IF('Copy &amp; Paste Roster Report Here'!$A466='Analytical Tests'!X$7,IF($F469="Y",+$H469*X$6,0),0)</f>
        <v>0</v>
      </c>
      <c r="Y469" s="117" t="b">
        <f>IF('Copy &amp; Paste Roster Report Here'!$A466='Analytical Tests'!Y$7,IF($F469="N",IF($J469&gt;=$C469,Y$6,+($I469/$D469)*Y$6),0))</f>
        <v>0</v>
      </c>
      <c r="Z469" s="117" t="b">
        <f>IF('Copy &amp; Paste Roster Report Here'!$A466='Analytical Tests'!Z$7,IF($F469="N",IF($J469&gt;=$C469,Z$6,+($I469/$D469)*Z$6),0))</f>
        <v>0</v>
      </c>
      <c r="AA469" s="117" t="b">
        <f>IF('Copy &amp; Paste Roster Report Here'!$A466='Analytical Tests'!AA$7,IF($F469="N",IF($J469&gt;=$C469,AA$6,+($I469/$D469)*AA$6),0))</f>
        <v>0</v>
      </c>
      <c r="AB469" s="117" t="b">
        <f>IF('Copy &amp; Paste Roster Report Here'!$A466='Analytical Tests'!AB$7,IF($F469="N",IF($J469&gt;=$C469,AB$6,+($I469/$D469)*AB$6),0))</f>
        <v>0</v>
      </c>
      <c r="AC469" s="117" t="b">
        <f>IF('Copy &amp; Paste Roster Report Here'!$A466='Analytical Tests'!AC$7,IF($F469="N",IF($J469&gt;=$C469,AC$6,+($I469/$D469)*AC$6),0))</f>
        <v>0</v>
      </c>
      <c r="AD469" s="117" t="b">
        <f>IF('Copy &amp; Paste Roster Report Here'!$A466='Analytical Tests'!AD$7,IF($F469="N",IF($J469&gt;=$C469,AD$6,+($I469/$D469)*AD$6),0))</f>
        <v>0</v>
      </c>
      <c r="AE469" s="117" t="b">
        <f>IF('Copy &amp; Paste Roster Report Here'!$A466='Analytical Tests'!AE$7,IF($F469="N",IF($J469&gt;=$C469,AE$6,+($I469/$D469)*AE$6),0))</f>
        <v>0</v>
      </c>
      <c r="AF469" s="117" t="b">
        <f>IF('Copy &amp; Paste Roster Report Here'!$A466='Analytical Tests'!AF$7,IF($F469="N",IF($J469&gt;=$C469,AF$6,+($I469/$D469)*AF$6),0))</f>
        <v>0</v>
      </c>
      <c r="AG469" s="117" t="b">
        <f>IF('Copy &amp; Paste Roster Report Here'!$A466='Analytical Tests'!AG$7,IF($F469="N",IF($J469&gt;=$C469,AG$6,+($I469/$D469)*AG$6),0))</f>
        <v>0</v>
      </c>
      <c r="AH469" s="117" t="b">
        <f>IF('Copy &amp; Paste Roster Report Here'!$A466='Analytical Tests'!AH$7,IF($F469="N",IF($J469&gt;=$C469,AH$6,+($I469/$D469)*AH$6),0))</f>
        <v>0</v>
      </c>
      <c r="AI469" s="117" t="b">
        <f>IF('Copy &amp; Paste Roster Report Here'!$A466='Analytical Tests'!AI$7,IF($F469="N",IF($J469&gt;=$C469,AI$6,+($I469/$D469)*AI$6),0))</f>
        <v>0</v>
      </c>
      <c r="AJ469" s="79"/>
      <c r="AK469" s="118">
        <f>IF('Copy &amp; Paste Roster Report Here'!$A466=AK$7,IF('Copy &amp; Paste Roster Report Here'!$M466="FT",1,0),0)</f>
        <v>0</v>
      </c>
      <c r="AL469" s="118">
        <f>IF('Copy &amp; Paste Roster Report Here'!$A466=AL$7,IF('Copy &amp; Paste Roster Report Here'!$M466="FT",1,0),0)</f>
        <v>0</v>
      </c>
      <c r="AM469" s="118">
        <f>IF('Copy &amp; Paste Roster Report Here'!$A466=AM$7,IF('Copy &amp; Paste Roster Report Here'!$M466="FT",1,0),0)</f>
        <v>0</v>
      </c>
      <c r="AN469" s="118">
        <f>IF('Copy &amp; Paste Roster Report Here'!$A466=AN$7,IF('Copy &amp; Paste Roster Report Here'!$M466="FT",1,0),0)</f>
        <v>0</v>
      </c>
      <c r="AO469" s="118">
        <f>IF('Copy &amp; Paste Roster Report Here'!$A466=AO$7,IF('Copy &amp; Paste Roster Report Here'!$M466="FT",1,0),0)</f>
        <v>0</v>
      </c>
      <c r="AP469" s="118">
        <f>IF('Copy &amp; Paste Roster Report Here'!$A466=AP$7,IF('Copy &amp; Paste Roster Report Here'!$M466="FT",1,0),0)</f>
        <v>0</v>
      </c>
      <c r="AQ469" s="118">
        <f>IF('Copy &amp; Paste Roster Report Here'!$A466=AQ$7,IF('Copy &amp; Paste Roster Report Here'!$M466="FT",1,0),0)</f>
        <v>0</v>
      </c>
      <c r="AR469" s="118">
        <f>IF('Copy &amp; Paste Roster Report Here'!$A466=AR$7,IF('Copy &amp; Paste Roster Report Here'!$M466="FT",1,0),0)</f>
        <v>0</v>
      </c>
      <c r="AS469" s="118">
        <f>IF('Copy &amp; Paste Roster Report Here'!$A466=AS$7,IF('Copy &amp; Paste Roster Report Here'!$M466="FT",1,0),0)</f>
        <v>0</v>
      </c>
      <c r="AT469" s="118">
        <f>IF('Copy &amp; Paste Roster Report Here'!$A466=AT$7,IF('Copy &amp; Paste Roster Report Here'!$M466="FT",1,0),0)</f>
        <v>0</v>
      </c>
      <c r="AU469" s="118">
        <f>IF('Copy &amp; Paste Roster Report Here'!$A466=AU$7,IF('Copy &amp; Paste Roster Report Here'!$M466="FT",1,0),0)</f>
        <v>0</v>
      </c>
      <c r="AV469" s="73">
        <f t="shared" si="115"/>
        <v>0</v>
      </c>
      <c r="AW469" s="119">
        <f>IF('Copy &amp; Paste Roster Report Here'!$A466=AW$7,IF('Copy &amp; Paste Roster Report Here'!$M466="HT",1,0),0)</f>
        <v>0</v>
      </c>
      <c r="AX469" s="119">
        <f>IF('Copy &amp; Paste Roster Report Here'!$A466=AX$7,IF('Copy &amp; Paste Roster Report Here'!$M466="HT",1,0),0)</f>
        <v>0</v>
      </c>
      <c r="AY469" s="119">
        <f>IF('Copy &amp; Paste Roster Report Here'!$A466=AY$7,IF('Copy &amp; Paste Roster Report Here'!$M466="HT",1,0),0)</f>
        <v>0</v>
      </c>
      <c r="AZ469" s="119">
        <f>IF('Copy &amp; Paste Roster Report Here'!$A466=AZ$7,IF('Copy &amp; Paste Roster Report Here'!$M466="HT",1,0),0)</f>
        <v>0</v>
      </c>
      <c r="BA469" s="119">
        <f>IF('Copy &amp; Paste Roster Report Here'!$A466=BA$7,IF('Copy &amp; Paste Roster Report Here'!$M466="HT",1,0),0)</f>
        <v>0</v>
      </c>
      <c r="BB469" s="119">
        <f>IF('Copy &amp; Paste Roster Report Here'!$A466=BB$7,IF('Copy &amp; Paste Roster Report Here'!$M466="HT",1,0),0)</f>
        <v>0</v>
      </c>
      <c r="BC469" s="119">
        <f>IF('Copy &amp; Paste Roster Report Here'!$A466=BC$7,IF('Copy &amp; Paste Roster Report Here'!$M466="HT",1,0),0)</f>
        <v>0</v>
      </c>
      <c r="BD469" s="119">
        <f>IF('Copy &amp; Paste Roster Report Here'!$A466=BD$7,IF('Copy &amp; Paste Roster Report Here'!$M466="HT",1,0),0)</f>
        <v>0</v>
      </c>
      <c r="BE469" s="119">
        <f>IF('Copy &amp; Paste Roster Report Here'!$A466=BE$7,IF('Copy &amp; Paste Roster Report Here'!$M466="HT",1,0),0)</f>
        <v>0</v>
      </c>
      <c r="BF469" s="119">
        <f>IF('Copy &amp; Paste Roster Report Here'!$A466=BF$7,IF('Copy &amp; Paste Roster Report Here'!$M466="HT",1,0),0)</f>
        <v>0</v>
      </c>
      <c r="BG469" s="119">
        <f>IF('Copy &amp; Paste Roster Report Here'!$A466=BG$7,IF('Copy &amp; Paste Roster Report Here'!$M466="HT",1,0),0)</f>
        <v>0</v>
      </c>
      <c r="BH469" s="73">
        <f t="shared" si="116"/>
        <v>0</v>
      </c>
      <c r="BI469" s="120">
        <f>IF('Copy &amp; Paste Roster Report Here'!$A466=BI$7,IF('Copy &amp; Paste Roster Report Here'!$M466="MT",1,0),0)</f>
        <v>0</v>
      </c>
      <c r="BJ469" s="120">
        <f>IF('Copy &amp; Paste Roster Report Here'!$A466=BJ$7,IF('Copy &amp; Paste Roster Report Here'!$M466="MT",1,0),0)</f>
        <v>0</v>
      </c>
      <c r="BK469" s="120">
        <f>IF('Copy &amp; Paste Roster Report Here'!$A466=BK$7,IF('Copy &amp; Paste Roster Report Here'!$M466="MT",1,0),0)</f>
        <v>0</v>
      </c>
      <c r="BL469" s="120">
        <f>IF('Copy &amp; Paste Roster Report Here'!$A466=BL$7,IF('Copy &amp; Paste Roster Report Here'!$M466="MT",1,0),0)</f>
        <v>0</v>
      </c>
      <c r="BM469" s="120">
        <f>IF('Copy &amp; Paste Roster Report Here'!$A466=BM$7,IF('Copy &amp; Paste Roster Report Here'!$M466="MT",1,0),0)</f>
        <v>0</v>
      </c>
      <c r="BN469" s="120">
        <f>IF('Copy &amp; Paste Roster Report Here'!$A466=BN$7,IF('Copy &amp; Paste Roster Report Here'!$M466="MT",1,0),0)</f>
        <v>0</v>
      </c>
      <c r="BO469" s="120">
        <f>IF('Copy &amp; Paste Roster Report Here'!$A466=BO$7,IF('Copy &amp; Paste Roster Report Here'!$M466="MT",1,0),0)</f>
        <v>0</v>
      </c>
      <c r="BP469" s="120">
        <f>IF('Copy &amp; Paste Roster Report Here'!$A466=BP$7,IF('Copy &amp; Paste Roster Report Here'!$M466="MT",1,0),0)</f>
        <v>0</v>
      </c>
      <c r="BQ469" s="120">
        <f>IF('Copy &amp; Paste Roster Report Here'!$A466=BQ$7,IF('Copy &amp; Paste Roster Report Here'!$M466="MT",1,0),0)</f>
        <v>0</v>
      </c>
      <c r="BR469" s="120">
        <f>IF('Copy &amp; Paste Roster Report Here'!$A466=BR$7,IF('Copy &amp; Paste Roster Report Here'!$M466="MT",1,0),0)</f>
        <v>0</v>
      </c>
      <c r="BS469" s="120">
        <f>IF('Copy &amp; Paste Roster Report Here'!$A466=BS$7,IF('Copy &amp; Paste Roster Report Here'!$M466="MT",1,0),0)</f>
        <v>0</v>
      </c>
      <c r="BT469" s="73">
        <f t="shared" si="117"/>
        <v>0</v>
      </c>
      <c r="BU469" s="121">
        <f>IF('Copy &amp; Paste Roster Report Here'!$A466=BU$7,IF('Copy &amp; Paste Roster Report Here'!$M466="fy",1,0),0)</f>
        <v>0</v>
      </c>
      <c r="BV469" s="121">
        <f>IF('Copy &amp; Paste Roster Report Here'!$A466=BV$7,IF('Copy &amp; Paste Roster Report Here'!$M466="fy",1,0),0)</f>
        <v>0</v>
      </c>
      <c r="BW469" s="121">
        <f>IF('Copy &amp; Paste Roster Report Here'!$A466=BW$7,IF('Copy &amp; Paste Roster Report Here'!$M466="fy",1,0),0)</f>
        <v>0</v>
      </c>
      <c r="BX469" s="121">
        <f>IF('Copy &amp; Paste Roster Report Here'!$A466=BX$7,IF('Copy &amp; Paste Roster Report Here'!$M466="fy",1,0),0)</f>
        <v>0</v>
      </c>
      <c r="BY469" s="121">
        <f>IF('Copy &amp; Paste Roster Report Here'!$A466=BY$7,IF('Copy &amp; Paste Roster Report Here'!$M466="fy",1,0),0)</f>
        <v>0</v>
      </c>
      <c r="BZ469" s="121">
        <f>IF('Copy &amp; Paste Roster Report Here'!$A466=BZ$7,IF('Copy &amp; Paste Roster Report Here'!$M466="fy",1,0),0)</f>
        <v>0</v>
      </c>
      <c r="CA469" s="121">
        <f>IF('Copy &amp; Paste Roster Report Here'!$A466=CA$7,IF('Copy &amp; Paste Roster Report Here'!$M466="fy",1,0),0)</f>
        <v>0</v>
      </c>
      <c r="CB469" s="121">
        <f>IF('Copy &amp; Paste Roster Report Here'!$A466=CB$7,IF('Copy &amp; Paste Roster Report Here'!$M466="fy",1,0),0)</f>
        <v>0</v>
      </c>
      <c r="CC469" s="121">
        <f>IF('Copy &amp; Paste Roster Report Here'!$A466=CC$7,IF('Copy &amp; Paste Roster Report Here'!$M466="fy",1,0),0)</f>
        <v>0</v>
      </c>
      <c r="CD469" s="121">
        <f>IF('Copy &amp; Paste Roster Report Here'!$A466=CD$7,IF('Copy &amp; Paste Roster Report Here'!$M466="fy",1,0),0)</f>
        <v>0</v>
      </c>
      <c r="CE469" s="121">
        <f>IF('Copy &amp; Paste Roster Report Here'!$A466=CE$7,IF('Copy &amp; Paste Roster Report Here'!$M466="fy",1,0),0)</f>
        <v>0</v>
      </c>
      <c r="CF469" s="73">
        <f t="shared" si="118"/>
        <v>0</v>
      </c>
      <c r="CG469" s="122">
        <f>IF('Copy &amp; Paste Roster Report Here'!$A466=CG$7,IF('Copy &amp; Paste Roster Report Here'!$M466="RH",1,0),0)</f>
        <v>0</v>
      </c>
      <c r="CH469" s="122">
        <f>IF('Copy &amp; Paste Roster Report Here'!$A466=CH$7,IF('Copy &amp; Paste Roster Report Here'!$M466="RH",1,0),0)</f>
        <v>0</v>
      </c>
      <c r="CI469" s="122">
        <f>IF('Copy &amp; Paste Roster Report Here'!$A466=CI$7,IF('Copy &amp; Paste Roster Report Here'!$M466="RH",1,0),0)</f>
        <v>0</v>
      </c>
      <c r="CJ469" s="122">
        <f>IF('Copy &amp; Paste Roster Report Here'!$A466=CJ$7,IF('Copy &amp; Paste Roster Report Here'!$M466="RH",1,0),0)</f>
        <v>0</v>
      </c>
      <c r="CK469" s="122">
        <f>IF('Copy &amp; Paste Roster Report Here'!$A466=CK$7,IF('Copy &amp; Paste Roster Report Here'!$M466="RH",1,0),0)</f>
        <v>0</v>
      </c>
      <c r="CL469" s="122">
        <f>IF('Copy &amp; Paste Roster Report Here'!$A466=CL$7,IF('Copy &amp; Paste Roster Report Here'!$M466="RH",1,0),0)</f>
        <v>0</v>
      </c>
      <c r="CM469" s="122">
        <f>IF('Copy &amp; Paste Roster Report Here'!$A466=CM$7,IF('Copy &amp; Paste Roster Report Here'!$M466="RH",1,0),0)</f>
        <v>0</v>
      </c>
      <c r="CN469" s="122">
        <f>IF('Copy &amp; Paste Roster Report Here'!$A466=CN$7,IF('Copy &amp; Paste Roster Report Here'!$M466="RH",1,0),0)</f>
        <v>0</v>
      </c>
      <c r="CO469" s="122">
        <f>IF('Copy &amp; Paste Roster Report Here'!$A466=CO$7,IF('Copy &amp; Paste Roster Report Here'!$M466="RH",1,0),0)</f>
        <v>0</v>
      </c>
      <c r="CP469" s="122">
        <f>IF('Copy &amp; Paste Roster Report Here'!$A466=CP$7,IF('Copy &amp; Paste Roster Report Here'!$M466="RH",1,0),0)</f>
        <v>0</v>
      </c>
      <c r="CQ469" s="122">
        <f>IF('Copy &amp; Paste Roster Report Here'!$A466=CQ$7,IF('Copy &amp; Paste Roster Report Here'!$M466="RH",1,0),0)</f>
        <v>0</v>
      </c>
      <c r="CR469" s="73">
        <f t="shared" si="119"/>
        <v>0</v>
      </c>
      <c r="CS469" s="123">
        <f>IF('Copy &amp; Paste Roster Report Here'!$A466=CS$7,IF('Copy &amp; Paste Roster Report Here'!$M466="QT",1,0),0)</f>
        <v>0</v>
      </c>
      <c r="CT469" s="123">
        <f>IF('Copy &amp; Paste Roster Report Here'!$A466=CT$7,IF('Copy &amp; Paste Roster Report Here'!$M466="QT",1,0),0)</f>
        <v>0</v>
      </c>
      <c r="CU469" s="123">
        <f>IF('Copy &amp; Paste Roster Report Here'!$A466=CU$7,IF('Copy &amp; Paste Roster Report Here'!$M466="QT",1,0),0)</f>
        <v>0</v>
      </c>
      <c r="CV469" s="123">
        <f>IF('Copy &amp; Paste Roster Report Here'!$A466=CV$7,IF('Copy &amp; Paste Roster Report Here'!$M466="QT",1,0),0)</f>
        <v>0</v>
      </c>
      <c r="CW469" s="123">
        <f>IF('Copy &amp; Paste Roster Report Here'!$A466=CW$7,IF('Copy &amp; Paste Roster Report Here'!$M466="QT",1,0),0)</f>
        <v>0</v>
      </c>
      <c r="CX469" s="123">
        <f>IF('Copy &amp; Paste Roster Report Here'!$A466=CX$7,IF('Copy &amp; Paste Roster Report Here'!$M466="QT",1,0),0)</f>
        <v>0</v>
      </c>
      <c r="CY469" s="123">
        <f>IF('Copy &amp; Paste Roster Report Here'!$A466=CY$7,IF('Copy &amp; Paste Roster Report Here'!$M466="QT",1,0),0)</f>
        <v>0</v>
      </c>
      <c r="CZ469" s="123">
        <f>IF('Copy &amp; Paste Roster Report Here'!$A466=CZ$7,IF('Copy &amp; Paste Roster Report Here'!$M466="QT",1,0),0)</f>
        <v>0</v>
      </c>
      <c r="DA469" s="123">
        <f>IF('Copy &amp; Paste Roster Report Here'!$A466=DA$7,IF('Copy &amp; Paste Roster Report Here'!$M466="QT",1,0),0)</f>
        <v>0</v>
      </c>
      <c r="DB469" s="123">
        <f>IF('Copy &amp; Paste Roster Report Here'!$A466=DB$7,IF('Copy &amp; Paste Roster Report Here'!$M466="QT",1,0),0)</f>
        <v>0</v>
      </c>
      <c r="DC469" s="123">
        <f>IF('Copy &amp; Paste Roster Report Here'!$A466=DC$7,IF('Copy &amp; Paste Roster Report Here'!$M466="QT",1,0),0)</f>
        <v>0</v>
      </c>
      <c r="DD469" s="73">
        <f t="shared" si="120"/>
        <v>0</v>
      </c>
      <c r="DE469" s="124">
        <f>IF('Copy &amp; Paste Roster Report Here'!$A466=DE$7,IF('Copy &amp; Paste Roster Report Here'!$M466="xxxxxxxxxxx",1,0),0)</f>
        <v>0</v>
      </c>
      <c r="DF469" s="124">
        <f>IF('Copy &amp; Paste Roster Report Here'!$A466=DF$7,IF('Copy &amp; Paste Roster Report Here'!$M466="xxxxxxxxxxx",1,0),0)</f>
        <v>0</v>
      </c>
      <c r="DG469" s="124">
        <f>IF('Copy &amp; Paste Roster Report Here'!$A466=DG$7,IF('Copy &amp; Paste Roster Report Here'!$M466="xxxxxxxxxxx",1,0),0)</f>
        <v>0</v>
      </c>
      <c r="DH469" s="124">
        <f>IF('Copy &amp; Paste Roster Report Here'!$A466=DH$7,IF('Copy &amp; Paste Roster Report Here'!$M466="xxxxxxxxxxx",1,0),0)</f>
        <v>0</v>
      </c>
      <c r="DI469" s="124">
        <f>IF('Copy &amp; Paste Roster Report Here'!$A466=DI$7,IF('Copy &amp; Paste Roster Report Here'!$M466="xxxxxxxxxxx",1,0),0)</f>
        <v>0</v>
      </c>
      <c r="DJ469" s="124">
        <f>IF('Copy &amp; Paste Roster Report Here'!$A466=DJ$7,IF('Copy &amp; Paste Roster Report Here'!$M466="xxxxxxxxxxx",1,0),0)</f>
        <v>0</v>
      </c>
      <c r="DK469" s="124">
        <f>IF('Copy &amp; Paste Roster Report Here'!$A466=DK$7,IF('Copy &amp; Paste Roster Report Here'!$M466="xxxxxxxxxxx",1,0),0)</f>
        <v>0</v>
      </c>
      <c r="DL469" s="124">
        <f>IF('Copy &amp; Paste Roster Report Here'!$A466=DL$7,IF('Copy &amp; Paste Roster Report Here'!$M466="xxxxxxxxxxx",1,0),0)</f>
        <v>0</v>
      </c>
      <c r="DM469" s="124">
        <f>IF('Copy &amp; Paste Roster Report Here'!$A466=DM$7,IF('Copy &amp; Paste Roster Report Here'!$M466="xxxxxxxxxxx",1,0),0)</f>
        <v>0</v>
      </c>
      <c r="DN469" s="124">
        <f>IF('Copy &amp; Paste Roster Report Here'!$A466=DN$7,IF('Copy &amp; Paste Roster Report Here'!$M466="xxxxxxxxxxx",1,0),0)</f>
        <v>0</v>
      </c>
      <c r="DO469" s="124">
        <f>IF('Copy &amp; Paste Roster Report Here'!$A466=DO$7,IF('Copy &amp; Paste Roster Report Here'!$M466="xxxxxxxxxxx",1,0),0)</f>
        <v>0</v>
      </c>
      <c r="DP469" s="125">
        <f t="shared" si="121"/>
        <v>0</v>
      </c>
      <c r="DQ469" s="126">
        <f t="shared" si="122"/>
        <v>0</v>
      </c>
    </row>
    <row r="470" spans="1:121" x14ac:dyDescent="0.2">
      <c r="A470" s="111">
        <f t="shared" si="108"/>
        <v>0</v>
      </c>
      <c r="B470" s="111">
        <f t="shared" si="109"/>
        <v>0</v>
      </c>
      <c r="C470" s="112">
        <f>+('Copy &amp; Paste Roster Report Here'!$P467-'Copy &amp; Paste Roster Report Here'!$O467)/30</f>
        <v>0</v>
      </c>
      <c r="D470" s="112">
        <f>+('Copy &amp; Paste Roster Report Here'!$P467-'Copy &amp; Paste Roster Report Here'!$O467)</f>
        <v>0</v>
      </c>
      <c r="E470" s="111">
        <f>'Copy &amp; Paste Roster Report Here'!N467</f>
        <v>0</v>
      </c>
      <c r="F470" s="111" t="str">
        <f t="shared" si="110"/>
        <v>N</v>
      </c>
      <c r="G470" s="111">
        <f>'Copy &amp; Paste Roster Report Here'!R467</f>
        <v>0</v>
      </c>
      <c r="H470" s="113">
        <f t="shared" si="111"/>
        <v>0</v>
      </c>
      <c r="I470" s="112">
        <f>IF(F470="N",$F$5-'Copy &amp; Paste Roster Report Here'!O467,+'Copy &amp; Paste Roster Report Here'!Q467-'Copy &amp; Paste Roster Report Here'!O467)</f>
        <v>0</v>
      </c>
      <c r="J470" s="114">
        <f t="shared" si="112"/>
        <v>0</v>
      </c>
      <c r="K470" s="114">
        <f t="shared" si="113"/>
        <v>0</v>
      </c>
      <c r="L470" s="115">
        <f>'Copy &amp; Paste Roster Report Here'!F467</f>
        <v>0</v>
      </c>
      <c r="M470" s="116">
        <f t="shared" si="114"/>
        <v>0</v>
      </c>
      <c r="N470" s="117">
        <f>IF('Copy &amp; Paste Roster Report Here'!$A467='Analytical Tests'!N$7,IF($F470="Y",+$H470*N$6,0),0)</f>
        <v>0</v>
      </c>
      <c r="O470" s="117">
        <f>IF('Copy &amp; Paste Roster Report Here'!$A467='Analytical Tests'!O$7,IF($F470="Y",+$H470*O$6,0),0)</f>
        <v>0</v>
      </c>
      <c r="P470" s="117">
        <f>IF('Copy &amp; Paste Roster Report Here'!$A467='Analytical Tests'!P$7,IF($F470="Y",+$H470*P$6,0),0)</f>
        <v>0</v>
      </c>
      <c r="Q470" s="117">
        <f>IF('Copy &amp; Paste Roster Report Here'!$A467='Analytical Tests'!Q$7,IF($F470="Y",+$H470*Q$6,0),0)</f>
        <v>0</v>
      </c>
      <c r="R470" s="117">
        <f>IF('Copy &amp; Paste Roster Report Here'!$A467='Analytical Tests'!R$7,IF($F470="Y",+$H470*R$6,0),0)</f>
        <v>0</v>
      </c>
      <c r="S470" s="117">
        <f>IF('Copy &amp; Paste Roster Report Here'!$A467='Analytical Tests'!S$7,IF($F470="Y",+$H470*S$6,0),0)</f>
        <v>0</v>
      </c>
      <c r="T470" s="117">
        <f>IF('Copy &amp; Paste Roster Report Here'!$A467='Analytical Tests'!T$7,IF($F470="Y",+$H470*T$6,0),0)</f>
        <v>0</v>
      </c>
      <c r="U470" s="117">
        <f>IF('Copy &amp; Paste Roster Report Here'!$A467='Analytical Tests'!U$7,IF($F470="Y",+$H470*U$6,0),0)</f>
        <v>0</v>
      </c>
      <c r="V470" s="117">
        <f>IF('Copy &amp; Paste Roster Report Here'!$A467='Analytical Tests'!V$7,IF($F470="Y",+$H470*V$6,0),0)</f>
        <v>0</v>
      </c>
      <c r="W470" s="117">
        <f>IF('Copy &amp; Paste Roster Report Here'!$A467='Analytical Tests'!W$7,IF($F470="Y",+$H470*W$6,0),0)</f>
        <v>0</v>
      </c>
      <c r="X470" s="117">
        <f>IF('Copy &amp; Paste Roster Report Here'!$A467='Analytical Tests'!X$7,IF($F470="Y",+$H470*X$6,0),0)</f>
        <v>0</v>
      </c>
      <c r="Y470" s="117" t="b">
        <f>IF('Copy &amp; Paste Roster Report Here'!$A467='Analytical Tests'!Y$7,IF($F470="N",IF($J470&gt;=$C470,Y$6,+($I470/$D470)*Y$6),0))</f>
        <v>0</v>
      </c>
      <c r="Z470" s="117" t="b">
        <f>IF('Copy &amp; Paste Roster Report Here'!$A467='Analytical Tests'!Z$7,IF($F470="N",IF($J470&gt;=$C470,Z$6,+($I470/$D470)*Z$6),0))</f>
        <v>0</v>
      </c>
      <c r="AA470" s="117" t="b">
        <f>IF('Copy &amp; Paste Roster Report Here'!$A467='Analytical Tests'!AA$7,IF($F470="N",IF($J470&gt;=$C470,AA$6,+($I470/$D470)*AA$6),0))</f>
        <v>0</v>
      </c>
      <c r="AB470" s="117" t="b">
        <f>IF('Copy &amp; Paste Roster Report Here'!$A467='Analytical Tests'!AB$7,IF($F470="N",IF($J470&gt;=$C470,AB$6,+($I470/$D470)*AB$6),0))</f>
        <v>0</v>
      </c>
      <c r="AC470" s="117" t="b">
        <f>IF('Copy &amp; Paste Roster Report Here'!$A467='Analytical Tests'!AC$7,IF($F470="N",IF($J470&gt;=$C470,AC$6,+($I470/$D470)*AC$6),0))</f>
        <v>0</v>
      </c>
      <c r="AD470" s="117" t="b">
        <f>IF('Copy &amp; Paste Roster Report Here'!$A467='Analytical Tests'!AD$7,IF($F470="N",IF($J470&gt;=$C470,AD$6,+($I470/$D470)*AD$6),0))</f>
        <v>0</v>
      </c>
      <c r="AE470" s="117" t="b">
        <f>IF('Copy &amp; Paste Roster Report Here'!$A467='Analytical Tests'!AE$7,IF($F470="N",IF($J470&gt;=$C470,AE$6,+($I470/$D470)*AE$6),0))</f>
        <v>0</v>
      </c>
      <c r="AF470" s="117" t="b">
        <f>IF('Copy &amp; Paste Roster Report Here'!$A467='Analytical Tests'!AF$7,IF($F470="N",IF($J470&gt;=$C470,AF$6,+($I470/$D470)*AF$6),0))</f>
        <v>0</v>
      </c>
      <c r="AG470" s="117" t="b">
        <f>IF('Copy &amp; Paste Roster Report Here'!$A467='Analytical Tests'!AG$7,IF($F470="N",IF($J470&gt;=$C470,AG$6,+($I470/$D470)*AG$6),0))</f>
        <v>0</v>
      </c>
      <c r="AH470" s="117" t="b">
        <f>IF('Copy &amp; Paste Roster Report Here'!$A467='Analytical Tests'!AH$7,IF($F470="N",IF($J470&gt;=$C470,AH$6,+($I470/$D470)*AH$6),0))</f>
        <v>0</v>
      </c>
      <c r="AI470" s="117" t="b">
        <f>IF('Copy &amp; Paste Roster Report Here'!$A467='Analytical Tests'!AI$7,IF($F470="N",IF($J470&gt;=$C470,AI$6,+($I470/$D470)*AI$6),0))</f>
        <v>0</v>
      </c>
      <c r="AJ470" s="79"/>
      <c r="AK470" s="118">
        <f>IF('Copy &amp; Paste Roster Report Here'!$A467=AK$7,IF('Copy &amp; Paste Roster Report Here'!$M467="FT",1,0),0)</f>
        <v>0</v>
      </c>
      <c r="AL470" s="118">
        <f>IF('Copy &amp; Paste Roster Report Here'!$A467=AL$7,IF('Copy &amp; Paste Roster Report Here'!$M467="FT",1,0),0)</f>
        <v>0</v>
      </c>
      <c r="AM470" s="118">
        <f>IF('Copy &amp; Paste Roster Report Here'!$A467=AM$7,IF('Copy &amp; Paste Roster Report Here'!$M467="FT",1,0),0)</f>
        <v>0</v>
      </c>
      <c r="AN470" s="118">
        <f>IF('Copy &amp; Paste Roster Report Here'!$A467=AN$7,IF('Copy &amp; Paste Roster Report Here'!$M467="FT",1,0),0)</f>
        <v>0</v>
      </c>
      <c r="AO470" s="118">
        <f>IF('Copy &amp; Paste Roster Report Here'!$A467=AO$7,IF('Copy &amp; Paste Roster Report Here'!$M467="FT",1,0),0)</f>
        <v>0</v>
      </c>
      <c r="AP470" s="118">
        <f>IF('Copy &amp; Paste Roster Report Here'!$A467=AP$7,IF('Copy &amp; Paste Roster Report Here'!$M467="FT",1,0),0)</f>
        <v>0</v>
      </c>
      <c r="AQ470" s="118">
        <f>IF('Copy &amp; Paste Roster Report Here'!$A467=AQ$7,IF('Copy &amp; Paste Roster Report Here'!$M467="FT",1,0),0)</f>
        <v>0</v>
      </c>
      <c r="AR470" s="118">
        <f>IF('Copy &amp; Paste Roster Report Here'!$A467=AR$7,IF('Copy &amp; Paste Roster Report Here'!$M467="FT",1,0),0)</f>
        <v>0</v>
      </c>
      <c r="AS470" s="118">
        <f>IF('Copy &amp; Paste Roster Report Here'!$A467=AS$7,IF('Copy &amp; Paste Roster Report Here'!$M467="FT",1,0),0)</f>
        <v>0</v>
      </c>
      <c r="AT470" s="118">
        <f>IF('Copy &amp; Paste Roster Report Here'!$A467=AT$7,IF('Copy &amp; Paste Roster Report Here'!$M467="FT",1,0),0)</f>
        <v>0</v>
      </c>
      <c r="AU470" s="118">
        <f>IF('Copy &amp; Paste Roster Report Here'!$A467=AU$7,IF('Copy &amp; Paste Roster Report Here'!$M467="FT",1,0),0)</f>
        <v>0</v>
      </c>
      <c r="AV470" s="73">
        <f t="shared" si="115"/>
        <v>0</v>
      </c>
      <c r="AW470" s="119">
        <f>IF('Copy &amp; Paste Roster Report Here'!$A467=AW$7,IF('Copy &amp; Paste Roster Report Here'!$M467="HT",1,0),0)</f>
        <v>0</v>
      </c>
      <c r="AX470" s="119">
        <f>IF('Copy &amp; Paste Roster Report Here'!$A467=AX$7,IF('Copy &amp; Paste Roster Report Here'!$M467="HT",1,0),0)</f>
        <v>0</v>
      </c>
      <c r="AY470" s="119">
        <f>IF('Copy &amp; Paste Roster Report Here'!$A467=AY$7,IF('Copy &amp; Paste Roster Report Here'!$M467="HT",1,0),0)</f>
        <v>0</v>
      </c>
      <c r="AZ470" s="119">
        <f>IF('Copy &amp; Paste Roster Report Here'!$A467=AZ$7,IF('Copy &amp; Paste Roster Report Here'!$M467="HT",1,0),0)</f>
        <v>0</v>
      </c>
      <c r="BA470" s="119">
        <f>IF('Copy &amp; Paste Roster Report Here'!$A467=BA$7,IF('Copy &amp; Paste Roster Report Here'!$M467="HT",1,0),0)</f>
        <v>0</v>
      </c>
      <c r="BB470" s="119">
        <f>IF('Copy &amp; Paste Roster Report Here'!$A467=BB$7,IF('Copy &amp; Paste Roster Report Here'!$M467="HT",1,0),0)</f>
        <v>0</v>
      </c>
      <c r="BC470" s="119">
        <f>IF('Copy &amp; Paste Roster Report Here'!$A467=BC$7,IF('Copy &amp; Paste Roster Report Here'!$M467="HT",1,0),0)</f>
        <v>0</v>
      </c>
      <c r="BD470" s="119">
        <f>IF('Copy &amp; Paste Roster Report Here'!$A467=BD$7,IF('Copy &amp; Paste Roster Report Here'!$M467="HT",1,0),0)</f>
        <v>0</v>
      </c>
      <c r="BE470" s="119">
        <f>IF('Copy &amp; Paste Roster Report Here'!$A467=BE$7,IF('Copy &amp; Paste Roster Report Here'!$M467="HT",1,0),0)</f>
        <v>0</v>
      </c>
      <c r="BF470" s="119">
        <f>IF('Copy &amp; Paste Roster Report Here'!$A467=BF$7,IF('Copy &amp; Paste Roster Report Here'!$M467="HT",1,0),0)</f>
        <v>0</v>
      </c>
      <c r="BG470" s="119">
        <f>IF('Copy &amp; Paste Roster Report Here'!$A467=BG$7,IF('Copy &amp; Paste Roster Report Here'!$M467="HT",1,0),0)</f>
        <v>0</v>
      </c>
      <c r="BH470" s="73">
        <f t="shared" si="116"/>
        <v>0</v>
      </c>
      <c r="BI470" s="120">
        <f>IF('Copy &amp; Paste Roster Report Here'!$A467=BI$7,IF('Copy &amp; Paste Roster Report Here'!$M467="MT",1,0),0)</f>
        <v>0</v>
      </c>
      <c r="BJ470" s="120">
        <f>IF('Copy &amp; Paste Roster Report Here'!$A467=BJ$7,IF('Copy &amp; Paste Roster Report Here'!$M467="MT",1,0),0)</f>
        <v>0</v>
      </c>
      <c r="BK470" s="120">
        <f>IF('Copy &amp; Paste Roster Report Here'!$A467=BK$7,IF('Copy &amp; Paste Roster Report Here'!$M467="MT",1,0),0)</f>
        <v>0</v>
      </c>
      <c r="BL470" s="120">
        <f>IF('Copy &amp; Paste Roster Report Here'!$A467=BL$7,IF('Copy &amp; Paste Roster Report Here'!$M467="MT",1,0),0)</f>
        <v>0</v>
      </c>
      <c r="BM470" s="120">
        <f>IF('Copy &amp; Paste Roster Report Here'!$A467=BM$7,IF('Copy &amp; Paste Roster Report Here'!$M467="MT",1,0),0)</f>
        <v>0</v>
      </c>
      <c r="BN470" s="120">
        <f>IF('Copy &amp; Paste Roster Report Here'!$A467=BN$7,IF('Copy &amp; Paste Roster Report Here'!$M467="MT",1,0),0)</f>
        <v>0</v>
      </c>
      <c r="BO470" s="120">
        <f>IF('Copy &amp; Paste Roster Report Here'!$A467=BO$7,IF('Copy &amp; Paste Roster Report Here'!$M467="MT",1,0),0)</f>
        <v>0</v>
      </c>
      <c r="BP470" s="120">
        <f>IF('Copy &amp; Paste Roster Report Here'!$A467=BP$7,IF('Copy &amp; Paste Roster Report Here'!$M467="MT",1,0),0)</f>
        <v>0</v>
      </c>
      <c r="BQ470" s="120">
        <f>IF('Copy &amp; Paste Roster Report Here'!$A467=BQ$7,IF('Copy &amp; Paste Roster Report Here'!$M467="MT",1,0),0)</f>
        <v>0</v>
      </c>
      <c r="BR470" s="120">
        <f>IF('Copy &amp; Paste Roster Report Here'!$A467=BR$7,IF('Copy &amp; Paste Roster Report Here'!$M467="MT",1,0),0)</f>
        <v>0</v>
      </c>
      <c r="BS470" s="120">
        <f>IF('Copy &amp; Paste Roster Report Here'!$A467=BS$7,IF('Copy &amp; Paste Roster Report Here'!$M467="MT",1,0),0)</f>
        <v>0</v>
      </c>
      <c r="BT470" s="73">
        <f t="shared" si="117"/>
        <v>0</v>
      </c>
      <c r="BU470" s="121">
        <f>IF('Copy &amp; Paste Roster Report Here'!$A467=BU$7,IF('Copy &amp; Paste Roster Report Here'!$M467="fy",1,0),0)</f>
        <v>0</v>
      </c>
      <c r="BV470" s="121">
        <f>IF('Copy &amp; Paste Roster Report Here'!$A467=BV$7,IF('Copy &amp; Paste Roster Report Here'!$M467="fy",1,0),0)</f>
        <v>0</v>
      </c>
      <c r="BW470" s="121">
        <f>IF('Copy &amp; Paste Roster Report Here'!$A467=BW$7,IF('Copy &amp; Paste Roster Report Here'!$M467="fy",1,0),0)</f>
        <v>0</v>
      </c>
      <c r="BX470" s="121">
        <f>IF('Copy &amp; Paste Roster Report Here'!$A467=BX$7,IF('Copy &amp; Paste Roster Report Here'!$M467="fy",1,0),0)</f>
        <v>0</v>
      </c>
      <c r="BY470" s="121">
        <f>IF('Copy &amp; Paste Roster Report Here'!$A467=BY$7,IF('Copy &amp; Paste Roster Report Here'!$M467="fy",1,0),0)</f>
        <v>0</v>
      </c>
      <c r="BZ470" s="121">
        <f>IF('Copy &amp; Paste Roster Report Here'!$A467=BZ$7,IF('Copy &amp; Paste Roster Report Here'!$M467="fy",1,0),0)</f>
        <v>0</v>
      </c>
      <c r="CA470" s="121">
        <f>IF('Copy &amp; Paste Roster Report Here'!$A467=CA$7,IF('Copy &amp; Paste Roster Report Here'!$M467="fy",1,0),0)</f>
        <v>0</v>
      </c>
      <c r="CB470" s="121">
        <f>IF('Copy &amp; Paste Roster Report Here'!$A467=CB$7,IF('Copy &amp; Paste Roster Report Here'!$M467="fy",1,0),0)</f>
        <v>0</v>
      </c>
      <c r="CC470" s="121">
        <f>IF('Copy &amp; Paste Roster Report Here'!$A467=CC$7,IF('Copy &amp; Paste Roster Report Here'!$M467="fy",1,0),0)</f>
        <v>0</v>
      </c>
      <c r="CD470" s="121">
        <f>IF('Copy &amp; Paste Roster Report Here'!$A467=CD$7,IF('Copy &amp; Paste Roster Report Here'!$M467="fy",1,0),0)</f>
        <v>0</v>
      </c>
      <c r="CE470" s="121">
        <f>IF('Copy &amp; Paste Roster Report Here'!$A467=CE$7,IF('Copy &amp; Paste Roster Report Here'!$M467="fy",1,0),0)</f>
        <v>0</v>
      </c>
      <c r="CF470" s="73">
        <f t="shared" si="118"/>
        <v>0</v>
      </c>
      <c r="CG470" s="122">
        <f>IF('Copy &amp; Paste Roster Report Here'!$A467=CG$7,IF('Copy &amp; Paste Roster Report Here'!$M467="RH",1,0),0)</f>
        <v>0</v>
      </c>
      <c r="CH470" s="122">
        <f>IF('Copy &amp; Paste Roster Report Here'!$A467=CH$7,IF('Copy &amp; Paste Roster Report Here'!$M467="RH",1,0),0)</f>
        <v>0</v>
      </c>
      <c r="CI470" s="122">
        <f>IF('Copy &amp; Paste Roster Report Here'!$A467=CI$7,IF('Copy &amp; Paste Roster Report Here'!$M467="RH",1,0),0)</f>
        <v>0</v>
      </c>
      <c r="CJ470" s="122">
        <f>IF('Copy &amp; Paste Roster Report Here'!$A467=CJ$7,IF('Copy &amp; Paste Roster Report Here'!$M467="RH",1,0),0)</f>
        <v>0</v>
      </c>
      <c r="CK470" s="122">
        <f>IF('Copy &amp; Paste Roster Report Here'!$A467=CK$7,IF('Copy &amp; Paste Roster Report Here'!$M467="RH",1,0),0)</f>
        <v>0</v>
      </c>
      <c r="CL470" s="122">
        <f>IF('Copy &amp; Paste Roster Report Here'!$A467=CL$7,IF('Copy &amp; Paste Roster Report Here'!$M467="RH",1,0),0)</f>
        <v>0</v>
      </c>
      <c r="CM470" s="122">
        <f>IF('Copy &amp; Paste Roster Report Here'!$A467=CM$7,IF('Copy &amp; Paste Roster Report Here'!$M467="RH",1,0),0)</f>
        <v>0</v>
      </c>
      <c r="CN470" s="122">
        <f>IF('Copy &amp; Paste Roster Report Here'!$A467=CN$7,IF('Copy &amp; Paste Roster Report Here'!$M467="RH",1,0),0)</f>
        <v>0</v>
      </c>
      <c r="CO470" s="122">
        <f>IF('Copy &amp; Paste Roster Report Here'!$A467=CO$7,IF('Copy &amp; Paste Roster Report Here'!$M467="RH",1,0),0)</f>
        <v>0</v>
      </c>
      <c r="CP470" s="122">
        <f>IF('Copy &amp; Paste Roster Report Here'!$A467=CP$7,IF('Copy &amp; Paste Roster Report Here'!$M467="RH",1,0),0)</f>
        <v>0</v>
      </c>
      <c r="CQ470" s="122">
        <f>IF('Copy &amp; Paste Roster Report Here'!$A467=CQ$7,IF('Copy &amp; Paste Roster Report Here'!$M467="RH",1,0),0)</f>
        <v>0</v>
      </c>
      <c r="CR470" s="73">
        <f t="shared" si="119"/>
        <v>0</v>
      </c>
      <c r="CS470" s="123">
        <f>IF('Copy &amp; Paste Roster Report Here'!$A467=CS$7,IF('Copy &amp; Paste Roster Report Here'!$M467="QT",1,0),0)</f>
        <v>0</v>
      </c>
      <c r="CT470" s="123">
        <f>IF('Copy &amp; Paste Roster Report Here'!$A467=CT$7,IF('Copy &amp; Paste Roster Report Here'!$M467="QT",1,0),0)</f>
        <v>0</v>
      </c>
      <c r="CU470" s="123">
        <f>IF('Copy &amp; Paste Roster Report Here'!$A467=CU$7,IF('Copy &amp; Paste Roster Report Here'!$M467="QT",1,0),0)</f>
        <v>0</v>
      </c>
      <c r="CV470" s="123">
        <f>IF('Copy &amp; Paste Roster Report Here'!$A467=CV$7,IF('Copy &amp; Paste Roster Report Here'!$M467="QT",1,0),0)</f>
        <v>0</v>
      </c>
      <c r="CW470" s="123">
        <f>IF('Copy &amp; Paste Roster Report Here'!$A467=CW$7,IF('Copy &amp; Paste Roster Report Here'!$M467="QT",1,0),0)</f>
        <v>0</v>
      </c>
      <c r="CX470" s="123">
        <f>IF('Copy &amp; Paste Roster Report Here'!$A467=CX$7,IF('Copy &amp; Paste Roster Report Here'!$M467="QT",1,0),0)</f>
        <v>0</v>
      </c>
      <c r="CY470" s="123">
        <f>IF('Copy &amp; Paste Roster Report Here'!$A467=CY$7,IF('Copy &amp; Paste Roster Report Here'!$M467="QT",1,0),0)</f>
        <v>0</v>
      </c>
      <c r="CZ470" s="123">
        <f>IF('Copy &amp; Paste Roster Report Here'!$A467=CZ$7,IF('Copy &amp; Paste Roster Report Here'!$M467="QT",1,0),0)</f>
        <v>0</v>
      </c>
      <c r="DA470" s="123">
        <f>IF('Copy &amp; Paste Roster Report Here'!$A467=DA$7,IF('Copy &amp; Paste Roster Report Here'!$M467="QT",1,0),0)</f>
        <v>0</v>
      </c>
      <c r="DB470" s="123">
        <f>IF('Copy &amp; Paste Roster Report Here'!$A467=DB$7,IF('Copy &amp; Paste Roster Report Here'!$M467="QT",1,0),0)</f>
        <v>0</v>
      </c>
      <c r="DC470" s="123">
        <f>IF('Copy &amp; Paste Roster Report Here'!$A467=DC$7,IF('Copy &amp; Paste Roster Report Here'!$M467="QT",1,0),0)</f>
        <v>0</v>
      </c>
      <c r="DD470" s="73">
        <f t="shared" si="120"/>
        <v>0</v>
      </c>
      <c r="DE470" s="124">
        <f>IF('Copy &amp; Paste Roster Report Here'!$A467=DE$7,IF('Copy &amp; Paste Roster Report Here'!$M467="xxxxxxxxxxx",1,0),0)</f>
        <v>0</v>
      </c>
      <c r="DF470" s="124">
        <f>IF('Copy &amp; Paste Roster Report Here'!$A467=DF$7,IF('Copy &amp; Paste Roster Report Here'!$M467="xxxxxxxxxxx",1,0),0)</f>
        <v>0</v>
      </c>
      <c r="DG470" s="124">
        <f>IF('Copy &amp; Paste Roster Report Here'!$A467=DG$7,IF('Copy &amp; Paste Roster Report Here'!$M467="xxxxxxxxxxx",1,0),0)</f>
        <v>0</v>
      </c>
      <c r="DH470" s="124">
        <f>IF('Copy &amp; Paste Roster Report Here'!$A467=DH$7,IF('Copy &amp; Paste Roster Report Here'!$M467="xxxxxxxxxxx",1,0),0)</f>
        <v>0</v>
      </c>
      <c r="DI470" s="124">
        <f>IF('Copy &amp; Paste Roster Report Here'!$A467=DI$7,IF('Copy &amp; Paste Roster Report Here'!$M467="xxxxxxxxxxx",1,0),0)</f>
        <v>0</v>
      </c>
      <c r="DJ470" s="124">
        <f>IF('Copy &amp; Paste Roster Report Here'!$A467=DJ$7,IF('Copy &amp; Paste Roster Report Here'!$M467="xxxxxxxxxxx",1,0),0)</f>
        <v>0</v>
      </c>
      <c r="DK470" s="124">
        <f>IF('Copy &amp; Paste Roster Report Here'!$A467=DK$7,IF('Copy &amp; Paste Roster Report Here'!$M467="xxxxxxxxxxx",1,0),0)</f>
        <v>0</v>
      </c>
      <c r="DL470" s="124">
        <f>IF('Copy &amp; Paste Roster Report Here'!$A467=DL$7,IF('Copy &amp; Paste Roster Report Here'!$M467="xxxxxxxxxxx",1,0),0)</f>
        <v>0</v>
      </c>
      <c r="DM470" s="124">
        <f>IF('Copy &amp; Paste Roster Report Here'!$A467=DM$7,IF('Copy &amp; Paste Roster Report Here'!$M467="xxxxxxxxxxx",1,0),0)</f>
        <v>0</v>
      </c>
      <c r="DN470" s="124">
        <f>IF('Copy &amp; Paste Roster Report Here'!$A467=DN$7,IF('Copy &amp; Paste Roster Report Here'!$M467="xxxxxxxxxxx",1,0),0)</f>
        <v>0</v>
      </c>
      <c r="DO470" s="124">
        <f>IF('Copy &amp; Paste Roster Report Here'!$A467=DO$7,IF('Copy &amp; Paste Roster Report Here'!$M467="xxxxxxxxxxx",1,0),0)</f>
        <v>0</v>
      </c>
      <c r="DP470" s="125">
        <f t="shared" si="121"/>
        <v>0</v>
      </c>
      <c r="DQ470" s="126">
        <f t="shared" si="122"/>
        <v>0</v>
      </c>
    </row>
    <row r="471" spans="1:121" x14ac:dyDescent="0.2">
      <c r="A471" s="111">
        <f t="shared" si="108"/>
        <v>0</v>
      </c>
      <c r="B471" s="111">
        <f t="shared" si="109"/>
        <v>0</v>
      </c>
      <c r="C471" s="112">
        <f>+('Copy &amp; Paste Roster Report Here'!$P468-'Copy &amp; Paste Roster Report Here'!$O468)/30</f>
        <v>0</v>
      </c>
      <c r="D471" s="112">
        <f>+('Copy &amp; Paste Roster Report Here'!$P468-'Copy &amp; Paste Roster Report Here'!$O468)</f>
        <v>0</v>
      </c>
      <c r="E471" s="111">
        <f>'Copy &amp; Paste Roster Report Here'!N468</f>
        <v>0</v>
      </c>
      <c r="F471" s="111" t="str">
        <f t="shared" si="110"/>
        <v>N</v>
      </c>
      <c r="G471" s="111">
        <f>'Copy &amp; Paste Roster Report Here'!R468</f>
        <v>0</v>
      </c>
      <c r="H471" s="113">
        <f t="shared" si="111"/>
        <v>0</v>
      </c>
      <c r="I471" s="112">
        <f>IF(F471="N",$F$5-'Copy &amp; Paste Roster Report Here'!O468,+'Copy &amp; Paste Roster Report Here'!Q468-'Copy &amp; Paste Roster Report Here'!O468)</f>
        <v>0</v>
      </c>
      <c r="J471" s="114">
        <f t="shared" si="112"/>
        <v>0</v>
      </c>
      <c r="K471" s="114">
        <f t="shared" si="113"/>
        <v>0</v>
      </c>
      <c r="L471" s="115">
        <f>'Copy &amp; Paste Roster Report Here'!F468</f>
        <v>0</v>
      </c>
      <c r="M471" s="116">
        <f t="shared" si="114"/>
        <v>0</v>
      </c>
      <c r="N471" s="117">
        <f>IF('Copy &amp; Paste Roster Report Here'!$A468='Analytical Tests'!N$7,IF($F471="Y",+$H471*N$6,0),0)</f>
        <v>0</v>
      </c>
      <c r="O471" s="117">
        <f>IF('Copy &amp; Paste Roster Report Here'!$A468='Analytical Tests'!O$7,IF($F471="Y",+$H471*O$6,0),0)</f>
        <v>0</v>
      </c>
      <c r="P471" s="117">
        <f>IF('Copy &amp; Paste Roster Report Here'!$A468='Analytical Tests'!P$7,IF($F471="Y",+$H471*P$6,0),0)</f>
        <v>0</v>
      </c>
      <c r="Q471" s="117">
        <f>IF('Copy &amp; Paste Roster Report Here'!$A468='Analytical Tests'!Q$7,IF($F471="Y",+$H471*Q$6,0),0)</f>
        <v>0</v>
      </c>
      <c r="R471" s="117">
        <f>IF('Copy &amp; Paste Roster Report Here'!$A468='Analytical Tests'!R$7,IF($F471="Y",+$H471*R$6,0),0)</f>
        <v>0</v>
      </c>
      <c r="S471" s="117">
        <f>IF('Copy &amp; Paste Roster Report Here'!$A468='Analytical Tests'!S$7,IF($F471="Y",+$H471*S$6,0),0)</f>
        <v>0</v>
      </c>
      <c r="T471" s="117">
        <f>IF('Copy &amp; Paste Roster Report Here'!$A468='Analytical Tests'!T$7,IF($F471="Y",+$H471*T$6,0),0)</f>
        <v>0</v>
      </c>
      <c r="U471" s="117">
        <f>IF('Copy &amp; Paste Roster Report Here'!$A468='Analytical Tests'!U$7,IF($F471="Y",+$H471*U$6,0),0)</f>
        <v>0</v>
      </c>
      <c r="V471" s="117">
        <f>IF('Copy &amp; Paste Roster Report Here'!$A468='Analytical Tests'!V$7,IF($F471="Y",+$H471*V$6,0),0)</f>
        <v>0</v>
      </c>
      <c r="W471" s="117">
        <f>IF('Copy &amp; Paste Roster Report Here'!$A468='Analytical Tests'!W$7,IF($F471="Y",+$H471*W$6,0),0)</f>
        <v>0</v>
      </c>
      <c r="X471" s="117">
        <f>IF('Copy &amp; Paste Roster Report Here'!$A468='Analytical Tests'!X$7,IF($F471="Y",+$H471*X$6,0),0)</f>
        <v>0</v>
      </c>
      <c r="Y471" s="117" t="b">
        <f>IF('Copy &amp; Paste Roster Report Here'!$A468='Analytical Tests'!Y$7,IF($F471="N",IF($J471&gt;=$C471,Y$6,+($I471/$D471)*Y$6),0))</f>
        <v>0</v>
      </c>
      <c r="Z471" s="117" t="b">
        <f>IF('Copy &amp; Paste Roster Report Here'!$A468='Analytical Tests'!Z$7,IF($F471="N",IF($J471&gt;=$C471,Z$6,+($I471/$D471)*Z$6),0))</f>
        <v>0</v>
      </c>
      <c r="AA471" s="117" t="b">
        <f>IF('Copy &amp; Paste Roster Report Here'!$A468='Analytical Tests'!AA$7,IF($F471="N",IF($J471&gt;=$C471,AA$6,+($I471/$D471)*AA$6),0))</f>
        <v>0</v>
      </c>
      <c r="AB471" s="117" t="b">
        <f>IF('Copy &amp; Paste Roster Report Here'!$A468='Analytical Tests'!AB$7,IF($F471="N",IF($J471&gt;=$C471,AB$6,+($I471/$D471)*AB$6),0))</f>
        <v>0</v>
      </c>
      <c r="AC471" s="117" t="b">
        <f>IF('Copy &amp; Paste Roster Report Here'!$A468='Analytical Tests'!AC$7,IF($F471="N",IF($J471&gt;=$C471,AC$6,+($I471/$D471)*AC$6),0))</f>
        <v>0</v>
      </c>
      <c r="AD471" s="117" t="b">
        <f>IF('Copy &amp; Paste Roster Report Here'!$A468='Analytical Tests'!AD$7,IF($F471="N",IF($J471&gt;=$C471,AD$6,+($I471/$D471)*AD$6),0))</f>
        <v>0</v>
      </c>
      <c r="AE471" s="117" t="b">
        <f>IF('Copy &amp; Paste Roster Report Here'!$A468='Analytical Tests'!AE$7,IF($F471="N",IF($J471&gt;=$C471,AE$6,+($I471/$D471)*AE$6),0))</f>
        <v>0</v>
      </c>
      <c r="AF471" s="117" t="b">
        <f>IF('Copy &amp; Paste Roster Report Here'!$A468='Analytical Tests'!AF$7,IF($F471="N",IF($J471&gt;=$C471,AF$6,+($I471/$D471)*AF$6),0))</f>
        <v>0</v>
      </c>
      <c r="AG471" s="117" t="b">
        <f>IF('Copy &amp; Paste Roster Report Here'!$A468='Analytical Tests'!AG$7,IF($F471="N",IF($J471&gt;=$C471,AG$6,+($I471/$D471)*AG$6),0))</f>
        <v>0</v>
      </c>
      <c r="AH471" s="117" t="b">
        <f>IF('Copy &amp; Paste Roster Report Here'!$A468='Analytical Tests'!AH$7,IF($F471="N",IF($J471&gt;=$C471,AH$6,+($I471/$D471)*AH$6),0))</f>
        <v>0</v>
      </c>
      <c r="AI471" s="117" t="b">
        <f>IF('Copy &amp; Paste Roster Report Here'!$A468='Analytical Tests'!AI$7,IF($F471="N",IF($J471&gt;=$C471,AI$6,+($I471/$D471)*AI$6),0))</f>
        <v>0</v>
      </c>
      <c r="AJ471" s="79"/>
      <c r="AK471" s="118">
        <f>IF('Copy &amp; Paste Roster Report Here'!$A468=AK$7,IF('Copy &amp; Paste Roster Report Here'!$M468="FT",1,0),0)</f>
        <v>0</v>
      </c>
      <c r="AL471" s="118">
        <f>IF('Copy &amp; Paste Roster Report Here'!$A468=AL$7,IF('Copy &amp; Paste Roster Report Here'!$M468="FT",1,0),0)</f>
        <v>0</v>
      </c>
      <c r="AM471" s="118">
        <f>IF('Copy &amp; Paste Roster Report Here'!$A468=AM$7,IF('Copy &amp; Paste Roster Report Here'!$M468="FT",1,0),0)</f>
        <v>0</v>
      </c>
      <c r="AN471" s="118">
        <f>IF('Copy &amp; Paste Roster Report Here'!$A468=AN$7,IF('Copy &amp; Paste Roster Report Here'!$M468="FT",1,0),0)</f>
        <v>0</v>
      </c>
      <c r="AO471" s="118">
        <f>IF('Copy &amp; Paste Roster Report Here'!$A468=AO$7,IF('Copy &amp; Paste Roster Report Here'!$M468="FT",1,0),0)</f>
        <v>0</v>
      </c>
      <c r="AP471" s="118">
        <f>IF('Copy &amp; Paste Roster Report Here'!$A468=AP$7,IF('Copy &amp; Paste Roster Report Here'!$M468="FT",1,0),0)</f>
        <v>0</v>
      </c>
      <c r="AQ471" s="118">
        <f>IF('Copy &amp; Paste Roster Report Here'!$A468=AQ$7,IF('Copy &amp; Paste Roster Report Here'!$M468="FT",1,0),0)</f>
        <v>0</v>
      </c>
      <c r="AR471" s="118">
        <f>IF('Copy &amp; Paste Roster Report Here'!$A468=AR$7,IF('Copy &amp; Paste Roster Report Here'!$M468="FT",1,0),0)</f>
        <v>0</v>
      </c>
      <c r="AS471" s="118">
        <f>IF('Copy &amp; Paste Roster Report Here'!$A468=AS$7,IF('Copy &amp; Paste Roster Report Here'!$M468="FT",1,0),0)</f>
        <v>0</v>
      </c>
      <c r="AT471" s="118">
        <f>IF('Copy &amp; Paste Roster Report Here'!$A468=AT$7,IF('Copy &amp; Paste Roster Report Here'!$M468="FT",1,0),0)</f>
        <v>0</v>
      </c>
      <c r="AU471" s="118">
        <f>IF('Copy &amp; Paste Roster Report Here'!$A468=AU$7,IF('Copy &amp; Paste Roster Report Here'!$M468="FT",1,0),0)</f>
        <v>0</v>
      </c>
      <c r="AV471" s="73">
        <f t="shared" si="115"/>
        <v>0</v>
      </c>
      <c r="AW471" s="119">
        <f>IF('Copy &amp; Paste Roster Report Here'!$A468=AW$7,IF('Copy &amp; Paste Roster Report Here'!$M468="HT",1,0),0)</f>
        <v>0</v>
      </c>
      <c r="AX471" s="119">
        <f>IF('Copy &amp; Paste Roster Report Here'!$A468=AX$7,IF('Copy &amp; Paste Roster Report Here'!$M468="HT",1,0),0)</f>
        <v>0</v>
      </c>
      <c r="AY471" s="119">
        <f>IF('Copy &amp; Paste Roster Report Here'!$A468=AY$7,IF('Copy &amp; Paste Roster Report Here'!$M468="HT",1,0),0)</f>
        <v>0</v>
      </c>
      <c r="AZ471" s="119">
        <f>IF('Copy &amp; Paste Roster Report Here'!$A468=AZ$7,IF('Copy &amp; Paste Roster Report Here'!$M468="HT",1,0),0)</f>
        <v>0</v>
      </c>
      <c r="BA471" s="119">
        <f>IF('Copy &amp; Paste Roster Report Here'!$A468=BA$7,IF('Copy &amp; Paste Roster Report Here'!$M468="HT",1,0),0)</f>
        <v>0</v>
      </c>
      <c r="BB471" s="119">
        <f>IF('Copy &amp; Paste Roster Report Here'!$A468=BB$7,IF('Copy &amp; Paste Roster Report Here'!$M468="HT",1,0),0)</f>
        <v>0</v>
      </c>
      <c r="BC471" s="119">
        <f>IF('Copy &amp; Paste Roster Report Here'!$A468=BC$7,IF('Copy &amp; Paste Roster Report Here'!$M468="HT",1,0),0)</f>
        <v>0</v>
      </c>
      <c r="BD471" s="119">
        <f>IF('Copy &amp; Paste Roster Report Here'!$A468=BD$7,IF('Copy &amp; Paste Roster Report Here'!$M468="HT",1,0),0)</f>
        <v>0</v>
      </c>
      <c r="BE471" s="119">
        <f>IF('Copy &amp; Paste Roster Report Here'!$A468=BE$7,IF('Copy &amp; Paste Roster Report Here'!$M468="HT",1,0),0)</f>
        <v>0</v>
      </c>
      <c r="BF471" s="119">
        <f>IF('Copy &amp; Paste Roster Report Here'!$A468=BF$7,IF('Copy &amp; Paste Roster Report Here'!$M468="HT",1,0),0)</f>
        <v>0</v>
      </c>
      <c r="BG471" s="119">
        <f>IF('Copy &amp; Paste Roster Report Here'!$A468=BG$7,IF('Copy &amp; Paste Roster Report Here'!$M468="HT",1,0),0)</f>
        <v>0</v>
      </c>
      <c r="BH471" s="73">
        <f t="shared" si="116"/>
        <v>0</v>
      </c>
      <c r="BI471" s="120">
        <f>IF('Copy &amp; Paste Roster Report Here'!$A468=BI$7,IF('Copy &amp; Paste Roster Report Here'!$M468="MT",1,0),0)</f>
        <v>0</v>
      </c>
      <c r="BJ471" s="120">
        <f>IF('Copy &amp; Paste Roster Report Here'!$A468=BJ$7,IF('Copy &amp; Paste Roster Report Here'!$M468="MT",1,0),0)</f>
        <v>0</v>
      </c>
      <c r="BK471" s="120">
        <f>IF('Copy &amp; Paste Roster Report Here'!$A468=BK$7,IF('Copy &amp; Paste Roster Report Here'!$M468="MT",1,0),0)</f>
        <v>0</v>
      </c>
      <c r="BL471" s="120">
        <f>IF('Copy &amp; Paste Roster Report Here'!$A468=BL$7,IF('Copy &amp; Paste Roster Report Here'!$M468="MT",1,0),0)</f>
        <v>0</v>
      </c>
      <c r="BM471" s="120">
        <f>IF('Copy &amp; Paste Roster Report Here'!$A468=BM$7,IF('Copy &amp; Paste Roster Report Here'!$M468="MT",1,0),0)</f>
        <v>0</v>
      </c>
      <c r="BN471" s="120">
        <f>IF('Copy &amp; Paste Roster Report Here'!$A468=BN$7,IF('Copy &amp; Paste Roster Report Here'!$M468="MT",1,0),0)</f>
        <v>0</v>
      </c>
      <c r="BO471" s="120">
        <f>IF('Copy &amp; Paste Roster Report Here'!$A468=BO$7,IF('Copy &amp; Paste Roster Report Here'!$M468="MT",1,0),0)</f>
        <v>0</v>
      </c>
      <c r="BP471" s="120">
        <f>IF('Copy &amp; Paste Roster Report Here'!$A468=BP$7,IF('Copy &amp; Paste Roster Report Here'!$M468="MT",1,0),0)</f>
        <v>0</v>
      </c>
      <c r="BQ471" s="120">
        <f>IF('Copy &amp; Paste Roster Report Here'!$A468=BQ$7,IF('Copy &amp; Paste Roster Report Here'!$M468="MT",1,0),0)</f>
        <v>0</v>
      </c>
      <c r="BR471" s="120">
        <f>IF('Copy &amp; Paste Roster Report Here'!$A468=BR$7,IF('Copy &amp; Paste Roster Report Here'!$M468="MT",1,0),0)</f>
        <v>0</v>
      </c>
      <c r="BS471" s="120">
        <f>IF('Copy &amp; Paste Roster Report Here'!$A468=BS$7,IF('Copy &amp; Paste Roster Report Here'!$M468="MT",1,0),0)</f>
        <v>0</v>
      </c>
      <c r="BT471" s="73">
        <f t="shared" si="117"/>
        <v>0</v>
      </c>
      <c r="BU471" s="121">
        <f>IF('Copy &amp; Paste Roster Report Here'!$A468=BU$7,IF('Copy &amp; Paste Roster Report Here'!$M468="fy",1,0),0)</f>
        <v>0</v>
      </c>
      <c r="BV471" s="121">
        <f>IF('Copy &amp; Paste Roster Report Here'!$A468=BV$7,IF('Copy &amp; Paste Roster Report Here'!$M468="fy",1,0),0)</f>
        <v>0</v>
      </c>
      <c r="BW471" s="121">
        <f>IF('Copy &amp; Paste Roster Report Here'!$A468=BW$7,IF('Copy &amp; Paste Roster Report Here'!$M468="fy",1,0),0)</f>
        <v>0</v>
      </c>
      <c r="BX471" s="121">
        <f>IF('Copy &amp; Paste Roster Report Here'!$A468=BX$7,IF('Copy &amp; Paste Roster Report Here'!$M468="fy",1,0),0)</f>
        <v>0</v>
      </c>
      <c r="BY471" s="121">
        <f>IF('Copy &amp; Paste Roster Report Here'!$A468=BY$7,IF('Copy &amp; Paste Roster Report Here'!$M468="fy",1,0),0)</f>
        <v>0</v>
      </c>
      <c r="BZ471" s="121">
        <f>IF('Copy &amp; Paste Roster Report Here'!$A468=BZ$7,IF('Copy &amp; Paste Roster Report Here'!$M468="fy",1,0),0)</f>
        <v>0</v>
      </c>
      <c r="CA471" s="121">
        <f>IF('Copy &amp; Paste Roster Report Here'!$A468=CA$7,IF('Copy &amp; Paste Roster Report Here'!$M468="fy",1,0),0)</f>
        <v>0</v>
      </c>
      <c r="CB471" s="121">
        <f>IF('Copy &amp; Paste Roster Report Here'!$A468=CB$7,IF('Copy &amp; Paste Roster Report Here'!$M468="fy",1,0),0)</f>
        <v>0</v>
      </c>
      <c r="CC471" s="121">
        <f>IF('Copy &amp; Paste Roster Report Here'!$A468=CC$7,IF('Copy &amp; Paste Roster Report Here'!$M468="fy",1,0),0)</f>
        <v>0</v>
      </c>
      <c r="CD471" s="121">
        <f>IF('Copy &amp; Paste Roster Report Here'!$A468=CD$7,IF('Copy &amp; Paste Roster Report Here'!$M468="fy",1,0),0)</f>
        <v>0</v>
      </c>
      <c r="CE471" s="121">
        <f>IF('Copy &amp; Paste Roster Report Here'!$A468=CE$7,IF('Copy &amp; Paste Roster Report Here'!$M468="fy",1,0),0)</f>
        <v>0</v>
      </c>
      <c r="CF471" s="73">
        <f t="shared" si="118"/>
        <v>0</v>
      </c>
      <c r="CG471" s="122">
        <f>IF('Copy &amp; Paste Roster Report Here'!$A468=CG$7,IF('Copy &amp; Paste Roster Report Here'!$M468="RH",1,0),0)</f>
        <v>0</v>
      </c>
      <c r="CH471" s="122">
        <f>IF('Copy &amp; Paste Roster Report Here'!$A468=CH$7,IF('Copy &amp; Paste Roster Report Here'!$M468="RH",1,0),0)</f>
        <v>0</v>
      </c>
      <c r="CI471" s="122">
        <f>IF('Copy &amp; Paste Roster Report Here'!$A468=CI$7,IF('Copy &amp; Paste Roster Report Here'!$M468="RH",1,0),0)</f>
        <v>0</v>
      </c>
      <c r="CJ471" s="122">
        <f>IF('Copy &amp; Paste Roster Report Here'!$A468=CJ$7,IF('Copy &amp; Paste Roster Report Here'!$M468="RH",1,0),0)</f>
        <v>0</v>
      </c>
      <c r="CK471" s="122">
        <f>IF('Copy &amp; Paste Roster Report Here'!$A468=CK$7,IF('Copy &amp; Paste Roster Report Here'!$M468="RH",1,0),0)</f>
        <v>0</v>
      </c>
      <c r="CL471" s="122">
        <f>IF('Copy &amp; Paste Roster Report Here'!$A468=CL$7,IF('Copy &amp; Paste Roster Report Here'!$M468="RH",1,0),0)</f>
        <v>0</v>
      </c>
      <c r="CM471" s="122">
        <f>IF('Copy &amp; Paste Roster Report Here'!$A468=CM$7,IF('Copy &amp; Paste Roster Report Here'!$M468="RH",1,0),0)</f>
        <v>0</v>
      </c>
      <c r="CN471" s="122">
        <f>IF('Copy &amp; Paste Roster Report Here'!$A468=CN$7,IF('Copy &amp; Paste Roster Report Here'!$M468="RH",1,0),0)</f>
        <v>0</v>
      </c>
      <c r="CO471" s="122">
        <f>IF('Copy &amp; Paste Roster Report Here'!$A468=CO$7,IF('Copy &amp; Paste Roster Report Here'!$M468="RH",1,0),0)</f>
        <v>0</v>
      </c>
      <c r="CP471" s="122">
        <f>IF('Copy &amp; Paste Roster Report Here'!$A468=CP$7,IF('Copy &amp; Paste Roster Report Here'!$M468="RH",1,0),0)</f>
        <v>0</v>
      </c>
      <c r="CQ471" s="122">
        <f>IF('Copy &amp; Paste Roster Report Here'!$A468=CQ$7,IF('Copy &amp; Paste Roster Report Here'!$M468="RH",1,0),0)</f>
        <v>0</v>
      </c>
      <c r="CR471" s="73">
        <f t="shared" si="119"/>
        <v>0</v>
      </c>
      <c r="CS471" s="123">
        <f>IF('Copy &amp; Paste Roster Report Here'!$A468=CS$7,IF('Copy &amp; Paste Roster Report Here'!$M468="QT",1,0),0)</f>
        <v>0</v>
      </c>
      <c r="CT471" s="123">
        <f>IF('Copy &amp; Paste Roster Report Here'!$A468=CT$7,IF('Copy &amp; Paste Roster Report Here'!$M468="QT",1,0),0)</f>
        <v>0</v>
      </c>
      <c r="CU471" s="123">
        <f>IF('Copy &amp; Paste Roster Report Here'!$A468=CU$7,IF('Copy &amp; Paste Roster Report Here'!$M468="QT",1,0),0)</f>
        <v>0</v>
      </c>
      <c r="CV471" s="123">
        <f>IF('Copy &amp; Paste Roster Report Here'!$A468=CV$7,IF('Copy &amp; Paste Roster Report Here'!$M468="QT",1,0),0)</f>
        <v>0</v>
      </c>
      <c r="CW471" s="123">
        <f>IF('Copy &amp; Paste Roster Report Here'!$A468=CW$7,IF('Copy &amp; Paste Roster Report Here'!$M468="QT",1,0),0)</f>
        <v>0</v>
      </c>
      <c r="CX471" s="123">
        <f>IF('Copy &amp; Paste Roster Report Here'!$A468=CX$7,IF('Copy &amp; Paste Roster Report Here'!$M468="QT",1,0),0)</f>
        <v>0</v>
      </c>
      <c r="CY471" s="123">
        <f>IF('Copy &amp; Paste Roster Report Here'!$A468=CY$7,IF('Copy &amp; Paste Roster Report Here'!$M468="QT",1,0),0)</f>
        <v>0</v>
      </c>
      <c r="CZ471" s="123">
        <f>IF('Copy &amp; Paste Roster Report Here'!$A468=CZ$7,IF('Copy &amp; Paste Roster Report Here'!$M468="QT",1,0),0)</f>
        <v>0</v>
      </c>
      <c r="DA471" s="123">
        <f>IF('Copy &amp; Paste Roster Report Here'!$A468=DA$7,IF('Copy &amp; Paste Roster Report Here'!$M468="QT",1,0),0)</f>
        <v>0</v>
      </c>
      <c r="DB471" s="123">
        <f>IF('Copy &amp; Paste Roster Report Here'!$A468=DB$7,IF('Copy &amp; Paste Roster Report Here'!$M468="QT",1,0),0)</f>
        <v>0</v>
      </c>
      <c r="DC471" s="123">
        <f>IF('Copy &amp; Paste Roster Report Here'!$A468=DC$7,IF('Copy &amp; Paste Roster Report Here'!$M468="QT",1,0),0)</f>
        <v>0</v>
      </c>
      <c r="DD471" s="73">
        <f t="shared" si="120"/>
        <v>0</v>
      </c>
      <c r="DE471" s="124">
        <f>IF('Copy &amp; Paste Roster Report Here'!$A468=DE$7,IF('Copy &amp; Paste Roster Report Here'!$M468="xxxxxxxxxxx",1,0),0)</f>
        <v>0</v>
      </c>
      <c r="DF471" s="124">
        <f>IF('Copy &amp; Paste Roster Report Here'!$A468=DF$7,IF('Copy &amp; Paste Roster Report Here'!$M468="xxxxxxxxxxx",1,0),0)</f>
        <v>0</v>
      </c>
      <c r="DG471" s="124">
        <f>IF('Copy &amp; Paste Roster Report Here'!$A468=DG$7,IF('Copy &amp; Paste Roster Report Here'!$M468="xxxxxxxxxxx",1,0),0)</f>
        <v>0</v>
      </c>
      <c r="DH471" s="124">
        <f>IF('Copy &amp; Paste Roster Report Here'!$A468=DH$7,IF('Copy &amp; Paste Roster Report Here'!$M468="xxxxxxxxxxx",1,0),0)</f>
        <v>0</v>
      </c>
      <c r="DI471" s="124">
        <f>IF('Copy &amp; Paste Roster Report Here'!$A468=DI$7,IF('Copy &amp; Paste Roster Report Here'!$M468="xxxxxxxxxxx",1,0),0)</f>
        <v>0</v>
      </c>
      <c r="DJ471" s="124">
        <f>IF('Copy &amp; Paste Roster Report Here'!$A468=DJ$7,IF('Copy &amp; Paste Roster Report Here'!$M468="xxxxxxxxxxx",1,0),0)</f>
        <v>0</v>
      </c>
      <c r="DK471" s="124">
        <f>IF('Copy &amp; Paste Roster Report Here'!$A468=DK$7,IF('Copy &amp; Paste Roster Report Here'!$M468="xxxxxxxxxxx",1,0),0)</f>
        <v>0</v>
      </c>
      <c r="DL471" s="124">
        <f>IF('Copy &amp; Paste Roster Report Here'!$A468=DL$7,IF('Copy &amp; Paste Roster Report Here'!$M468="xxxxxxxxxxx",1,0),0)</f>
        <v>0</v>
      </c>
      <c r="DM471" s="124">
        <f>IF('Copy &amp; Paste Roster Report Here'!$A468=DM$7,IF('Copy &amp; Paste Roster Report Here'!$M468="xxxxxxxxxxx",1,0),0)</f>
        <v>0</v>
      </c>
      <c r="DN471" s="124">
        <f>IF('Copy &amp; Paste Roster Report Here'!$A468=DN$7,IF('Copy &amp; Paste Roster Report Here'!$M468="xxxxxxxxxxx",1,0),0)</f>
        <v>0</v>
      </c>
      <c r="DO471" s="124">
        <f>IF('Copy &amp; Paste Roster Report Here'!$A468=DO$7,IF('Copy &amp; Paste Roster Report Here'!$M468="xxxxxxxxxxx",1,0),0)</f>
        <v>0</v>
      </c>
      <c r="DP471" s="125">
        <f t="shared" si="121"/>
        <v>0</v>
      </c>
      <c r="DQ471" s="126">
        <f t="shared" si="122"/>
        <v>0</v>
      </c>
    </row>
    <row r="472" spans="1:121" x14ac:dyDescent="0.2">
      <c r="A472" s="111">
        <f t="shared" si="108"/>
        <v>0</v>
      </c>
      <c r="B472" s="111">
        <f t="shared" si="109"/>
        <v>0</v>
      </c>
      <c r="C472" s="112">
        <f>+('Copy &amp; Paste Roster Report Here'!$P469-'Copy &amp; Paste Roster Report Here'!$O469)/30</f>
        <v>0</v>
      </c>
      <c r="D472" s="112">
        <f>+('Copy &amp; Paste Roster Report Here'!$P469-'Copy &amp; Paste Roster Report Here'!$O469)</f>
        <v>0</v>
      </c>
      <c r="E472" s="111">
        <f>'Copy &amp; Paste Roster Report Here'!N469</f>
        <v>0</v>
      </c>
      <c r="F472" s="111" t="str">
        <f t="shared" si="110"/>
        <v>N</v>
      </c>
      <c r="G472" s="111">
        <f>'Copy &amp; Paste Roster Report Here'!R469</f>
        <v>0</v>
      </c>
      <c r="H472" s="113">
        <f t="shared" si="111"/>
        <v>0</v>
      </c>
      <c r="I472" s="112">
        <f>IF(F472="N",$F$5-'Copy &amp; Paste Roster Report Here'!O469,+'Copy &amp; Paste Roster Report Here'!Q469-'Copy &amp; Paste Roster Report Here'!O469)</f>
        <v>0</v>
      </c>
      <c r="J472" s="114">
        <f t="shared" si="112"/>
        <v>0</v>
      </c>
      <c r="K472" s="114">
        <f t="shared" si="113"/>
        <v>0</v>
      </c>
      <c r="L472" s="115">
        <f>'Copy &amp; Paste Roster Report Here'!F469</f>
        <v>0</v>
      </c>
      <c r="M472" s="116">
        <f t="shared" si="114"/>
        <v>0</v>
      </c>
      <c r="N472" s="117">
        <f>IF('Copy &amp; Paste Roster Report Here'!$A469='Analytical Tests'!N$7,IF($F472="Y",+$H472*N$6,0),0)</f>
        <v>0</v>
      </c>
      <c r="O472" s="117">
        <f>IF('Copy &amp; Paste Roster Report Here'!$A469='Analytical Tests'!O$7,IF($F472="Y",+$H472*O$6,0),0)</f>
        <v>0</v>
      </c>
      <c r="P472" s="117">
        <f>IF('Copy &amp; Paste Roster Report Here'!$A469='Analytical Tests'!P$7,IF($F472="Y",+$H472*P$6,0),0)</f>
        <v>0</v>
      </c>
      <c r="Q472" s="117">
        <f>IF('Copy &amp; Paste Roster Report Here'!$A469='Analytical Tests'!Q$7,IF($F472="Y",+$H472*Q$6,0),0)</f>
        <v>0</v>
      </c>
      <c r="R472" s="117">
        <f>IF('Copy &amp; Paste Roster Report Here'!$A469='Analytical Tests'!R$7,IF($F472="Y",+$H472*R$6,0),0)</f>
        <v>0</v>
      </c>
      <c r="S472" s="117">
        <f>IF('Copy &amp; Paste Roster Report Here'!$A469='Analytical Tests'!S$7,IF($F472="Y",+$H472*S$6,0),0)</f>
        <v>0</v>
      </c>
      <c r="T472" s="117">
        <f>IF('Copy &amp; Paste Roster Report Here'!$A469='Analytical Tests'!T$7,IF($F472="Y",+$H472*T$6,0),0)</f>
        <v>0</v>
      </c>
      <c r="U472" s="117">
        <f>IF('Copy &amp; Paste Roster Report Here'!$A469='Analytical Tests'!U$7,IF($F472="Y",+$H472*U$6,0),0)</f>
        <v>0</v>
      </c>
      <c r="V472" s="117">
        <f>IF('Copy &amp; Paste Roster Report Here'!$A469='Analytical Tests'!V$7,IF($F472="Y",+$H472*V$6,0),0)</f>
        <v>0</v>
      </c>
      <c r="W472" s="117">
        <f>IF('Copy &amp; Paste Roster Report Here'!$A469='Analytical Tests'!W$7,IF($F472="Y",+$H472*W$6,0),0)</f>
        <v>0</v>
      </c>
      <c r="X472" s="117">
        <f>IF('Copy &amp; Paste Roster Report Here'!$A469='Analytical Tests'!X$7,IF($F472="Y",+$H472*X$6,0),0)</f>
        <v>0</v>
      </c>
      <c r="Y472" s="117" t="b">
        <f>IF('Copy &amp; Paste Roster Report Here'!$A469='Analytical Tests'!Y$7,IF($F472="N",IF($J472&gt;=$C472,Y$6,+($I472/$D472)*Y$6),0))</f>
        <v>0</v>
      </c>
      <c r="Z472" s="117" t="b">
        <f>IF('Copy &amp; Paste Roster Report Here'!$A469='Analytical Tests'!Z$7,IF($F472="N",IF($J472&gt;=$C472,Z$6,+($I472/$D472)*Z$6),0))</f>
        <v>0</v>
      </c>
      <c r="AA472" s="117" t="b">
        <f>IF('Copy &amp; Paste Roster Report Here'!$A469='Analytical Tests'!AA$7,IF($F472="N",IF($J472&gt;=$C472,AA$6,+($I472/$D472)*AA$6),0))</f>
        <v>0</v>
      </c>
      <c r="AB472" s="117" t="b">
        <f>IF('Copy &amp; Paste Roster Report Here'!$A469='Analytical Tests'!AB$7,IF($F472="N",IF($J472&gt;=$C472,AB$6,+($I472/$D472)*AB$6),0))</f>
        <v>0</v>
      </c>
      <c r="AC472" s="117" t="b">
        <f>IF('Copy &amp; Paste Roster Report Here'!$A469='Analytical Tests'!AC$7,IF($F472="N",IF($J472&gt;=$C472,AC$6,+($I472/$D472)*AC$6),0))</f>
        <v>0</v>
      </c>
      <c r="AD472" s="117" t="b">
        <f>IF('Copy &amp; Paste Roster Report Here'!$A469='Analytical Tests'!AD$7,IF($F472="N",IF($J472&gt;=$C472,AD$6,+($I472/$D472)*AD$6),0))</f>
        <v>0</v>
      </c>
      <c r="AE472" s="117" t="b">
        <f>IF('Copy &amp; Paste Roster Report Here'!$A469='Analytical Tests'!AE$7,IF($F472="N",IF($J472&gt;=$C472,AE$6,+($I472/$D472)*AE$6),0))</f>
        <v>0</v>
      </c>
      <c r="AF472" s="117" t="b">
        <f>IF('Copy &amp; Paste Roster Report Here'!$A469='Analytical Tests'!AF$7,IF($F472="N",IF($J472&gt;=$C472,AF$6,+($I472/$D472)*AF$6),0))</f>
        <v>0</v>
      </c>
      <c r="AG472" s="117" t="b">
        <f>IF('Copy &amp; Paste Roster Report Here'!$A469='Analytical Tests'!AG$7,IF($F472="N",IF($J472&gt;=$C472,AG$6,+($I472/$D472)*AG$6),0))</f>
        <v>0</v>
      </c>
      <c r="AH472" s="117" t="b">
        <f>IF('Copy &amp; Paste Roster Report Here'!$A469='Analytical Tests'!AH$7,IF($F472="N",IF($J472&gt;=$C472,AH$6,+($I472/$D472)*AH$6),0))</f>
        <v>0</v>
      </c>
      <c r="AI472" s="117" t="b">
        <f>IF('Copy &amp; Paste Roster Report Here'!$A469='Analytical Tests'!AI$7,IF($F472="N",IF($J472&gt;=$C472,AI$6,+($I472/$D472)*AI$6),0))</f>
        <v>0</v>
      </c>
      <c r="AJ472" s="79"/>
      <c r="AK472" s="118">
        <f>IF('Copy &amp; Paste Roster Report Here'!$A469=AK$7,IF('Copy &amp; Paste Roster Report Here'!$M469="FT",1,0),0)</f>
        <v>0</v>
      </c>
      <c r="AL472" s="118">
        <f>IF('Copy &amp; Paste Roster Report Here'!$A469=AL$7,IF('Copy &amp; Paste Roster Report Here'!$M469="FT",1,0),0)</f>
        <v>0</v>
      </c>
      <c r="AM472" s="118">
        <f>IF('Copy &amp; Paste Roster Report Here'!$A469=AM$7,IF('Copy &amp; Paste Roster Report Here'!$M469="FT",1,0),0)</f>
        <v>0</v>
      </c>
      <c r="AN472" s="118">
        <f>IF('Copy &amp; Paste Roster Report Here'!$A469=AN$7,IF('Copy &amp; Paste Roster Report Here'!$M469="FT",1,0),0)</f>
        <v>0</v>
      </c>
      <c r="AO472" s="118">
        <f>IF('Copy &amp; Paste Roster Report Here'!$A469=AO$7,IF('Copy &amp; Paste Roster Report Here'!$M469="FT",1,0),0)</f>
        <v>0</v>
      </c>
      <c r="AP472" s="118">
        <f>IF('Copy &amp; Paste Roster Report Here'!$A469=AP$7,IF('Copy &amp; Paste Roster Report Here'!$M469="FT",1,0),0)</f>
        <v>0</v>
      </c>
      <c r="AQ472" s="118">
        <f>IF('Copy &amp; Paste Roster Report Here'!$A469=AQ$7,IF('Copy &amp; Paste Roster Report Here'!$M469="FT",1,0),0)</f>
        <v>0</v>
      </c>
      <c r="AR472" s="118">
        <f>IF('Copy &amp; Paste Roster Report Here'!$A469=AR$7,IF('Copy &amp; Paste Roster Report Here'!$M469="FT",1,0),0)</f>
        <v>0</v>
      </c>
      <c r="AS472" s="118">
        <f>IF('Copy &amp; Paste Roster Report Here'!$A469=AS$7,IF('Copy &amp; Paste Roster Report Here'!$M469="FT",1,0),0)</f>
        <v>0</v>
      </c>
      <c r="AT472" s="118">
        <f>IF('Copy &amp; Paste Roster Report Here'!$A469=AT$7,IF('Copy &amp; Paste Roster Report Here'!$M469="FT",1,0),0)</f>
        <v>0</v>
      </c>
      <c r="AU472" s="118">
        <f>IF('Copy &amp; Paste Roster Report Here'!$A469=AU$7,IF('Copy &amp; Paste Roster Report Here'!$M469="FT",1,0),0)</f>
        <v>0</v>
      </c>
      <c r="AV472" s="73">
        <f t="shared" si="115"/>
        <v>0</v>
      </c>
      <c r="AW472" s="119">
        <f>IF('Copy &amp; Paste Roster Report Here'!$A469=AW$7,IF('Copy &amp; Paste Roster Report Here'!$M469="HT",1,0),0)</f>
        <v>0</v>
      </c>
      <c r="AX472" s="119">
        <f>IF('Copy &amp; Paste Roster Report Here'!$A469=AX$7,IF('Copy &amp; Paste Roster Report Here'!$M469="HT",1,0),0)</f>
        <v>0</v>
      </c>
      <c r="AY472" s="119">
        <f>IF('Copy &amp; Paste Roster Report Here'!$A469=AY$7,IF('Copy &amp; Paste Roster Report Here'!$M469="HT",1,0),0)</f>
        <v>0</v>
      </c>
      <c r="AZ472" s="119">
        <f>IF('Copy &amp; Paste Roster Report Here'!$A469=AZ$7,IF('Copy &amp; Paste Roster Report Here'!$M469="HT",1,0),0)</f>
        <v>0</v>
      </c>
      <c r="BA472" s="119">
        <f>IF('Copy &amp; Paste Roster Report Here'!$A469=BA$7,IF('Copy &amp; Paste Roster Report Here'!$M469="HT",1,0),0)</f>
        <v>0</v>
      </c>
      <c r="BB472" s="119">
        <f>IF('Copy &amp; Paste Roster Report Here'!$A469=BB$7,IF('Copy &amp; Paste Roster Report Here'!$M469="HT",1,0),0)</f>
        <v>0</v>
      </c>
      <c r="BC472" s="119">
        <f>IF('Copy &amp; Paste Roster Report Here'!$A469=BC$7,IF('Copy &amp; Paste Roster Report Here'!$M469="HT",1,0),0)</f>
        <v>0</v>
      </c>
      <c r="BD472" s="119">
        <f>IF('Copy &amp; Paste Roster Report Here'!$A469=BD$7,IF('Copy &amp; Paste Roster Report Here'!$M469="HT",1,0),0)</f>
        <v>0</v>
      </c>
      <c r="BE472" s="119">
        <f>IF('Copy &amp; Paste Roster Report Here'!$A469=BE$7,IF('Copy &amp; Paste Roster Report Here'!$M469="HT",1,0),0)</f>
        <v>0</v>
      </c>
      <c r="BF472" s="119">
        <f>IF('Copy &amp; Paste Roster Report Here'!$A469=BF$7,IF('Copy &amp; Paste Roster Report Here'!$M469="HT",1,0),0)</f>
        <v>0</v>
      </c>
      <c r="BG472" s="119">
        <f>IF('Copy &amp; Paste Roster Report Here'!$A469=BG$7,IF('Copy &amp; Paste Roster Report Here'!$M469="HT",1,0),0)</f>
        <v>0</v>
      </c>
      <c r="BH472" s="73">
        <f t="shared" si="116"/>
        <v>0</v>
      </c>
      <c r="BI472" s="120">
        <f>IF('Copy &amp; Paste Roster Report Here'!$A469=BI$7,IF('Copy &amp; Paste Roster Report Here'!$M469="MT",1,0),0)</f>
        <v>0</v>
      </c>
      <c r="BJ472" s="120">
        <f>IF('Copy &amp; Paste Roster Report Here'!$A469=BJ$7,IF('Copy &amp; Paste Roster Report Here'!$M469="MT",1,0),0)</f>
        <v>0</v>
      </c>
      <c r="BK472" s="120">
        <f>IF('Copy &amp; Paste Roster Report Here'!$A469=BK$7,IF('Copy &amp; Paste Roster Report Here'!$M469="MT",1,0),0)</f>
        <v>0</v>
      </c>
      <c r="BL472" s="120">
        <f>IF('Copy &amp; Paste Roster Report Here'!$A469=BL$7,IF('Copy &amp; Paste Roster Report Here'!$M469="MT",1,0),0)</f>
        <v>0</v>
      </c>
      <c r="BM472" s="120">
        <f>IF('Copy &amp; Paste Roster Report Here'!$A469=BM$7,IF('Copy &amp; Paste Roster Report Here'!$M469="MT",1,0),0)</f>
        <v>0</v>
      </c>
      <c r="BN472" s="120">
        <f>IF('Copy &amp; Paste Roster Report Here'!$A469=BN$7,IF('Copy &amp; Paste Roster Report Here'!$M469="MT",1,0),0)</f>
        <v>0</v>
      </c>
      <c r="BO472" s="120">
        <f>IF('Copy &amp; Paste Roster Report Here'!$A469=BO$7,IF('Copy &amp; Paste Roster Report Here'!$M469="MT",1,0),0)</f>
        <v>0</v>
      </c>
      <c r="BP472" s="120">
        <f>IF('Copy &amp; Paste Roster Report Here'!$A469=BP$7,IF('Copy &amp; Paste Roster Report Here'!$M469="MT",1,0),0)</f>
        <v>0</v>
      </c>
      <c r="BQ472" s="120">
        <f>IF('Copy &amp; Paste Roster Report Here'!$A469=BQ$7,IF('Copy &amp; Paste Roster Report Here'!$M469="MT",1,0),0)</f>
        <v>0</v>
      </c>
      <c r="BR472" s="120">
        <f>IF('Copy &amp; Paste Roster Report Here'!$A469=BR$7,IF('Copy &amp; Paste Roster Report Here'!$M469="MT",1,0),0)</f>
        <v>0</v>
      </c>
      <c r="BS472" s="120">
        <f>IF('Copy &amp; Paste Roster Report Here'!$A469=BS$7,IF('Copy &amp; Paste Roster Report Here'!$M469="MT",1,0),0)</f>
        <v>0</v>
      </c>
      <c r="BT472" s="73">
        <f t="shared" si="117"/>
        <v>0</v>
      </c>
      <c r="BU472" s="121">
        <f>IF('Copy &amp; Paste Roster Report Here'!$A469=BU$7,IF('Copy &amp; Paste Roster Report Here'!$M469="fy",1,0),0)</f>
        <v>0</v>
      </c>
      <c r="BV472" s="121">
        <f>IF('Copy &amp; Paste Roster Report Here'!$A469=BV$7,IF('Copy &amp; Paste Roster Report Here'!$M469="fy",1,0),0)</f>
        <v>0</v>
      </c>
      <c r="BW472" s="121">
        <f>IF('Copy &amp; Paste Roster Report Here'!$A469=BW$7,IF('Copy &amp; Paste Roster Report Here'!$M469="fy",1,0),0)</f>
        <v>0</v>
      </c>
      <c r="BX472" s="121">
        <f>IF('Copy &amp; Paste Roster Report Here'!$A469=BX$7,IF('Copy &amp; Paste Roster Report Here'!$M469="fy",1,0),0)</f>
        <v>0</v>
      </c>
      <c r="BY472" s="121">
        <f>IF('Copy &amp; Paste Roster Report Here'!$A469=BY$7,IF('Copy &amp; Paste Roster Report Here'!$M469="fy",1,0),0)</f>
        <v>0</v>
      </c>
      <c r="BZ472" s="121">
        <f>IF('Copy &amp; Paste Roster Report Here'!$A469=BZ$7,IF('Copy &amp; Paste Roster Report Here'!$M469="fy",1,0),0)</f>
        <v>0</v>
      </c>
      <c r="CA472" s="121">
        <f>IF('Copy &amp; Paste Roster Report Here'!$A469=CA$7,IF('Copy &amp; Paste Roster Report Here'!$M469="fy",1,0),0)</f>
        <v>0</v>
      </c>
      <c r="CB472" s="121">
        <f>IF('Copy &amp; Paste Roster Report Here'!$A469=CB$7,IF('Copy &amp; Paste Roster Report Here'!$M469="fy",1,0),0)</f>
        <v>0</v>
      </c>
      <c r="CC472" s="121">
        <f>IF('Copy &amp; Paste Roster Report Here'!$A469=CC$7,IF('Copy &amp; Paste Roster Report Here'!$M469="fy",1,0),0)</f>
        <v>0</v>
      </c>
      <c r="CD472" s="121">
        <f>IF('Copy &amp; Paste Roster Report Here'!$A469=CD$7,IF('Copy &amp; Paste Roster Report Here'!$M469="fy",1,0),0)</f>
        <v>0</v>
      </c>
      <c r="CE472" s="121">
        <f>IF('Copy &amp; Paste Roster Report Here'!$A469=CE$7,IF('Copy &amp; Paste Roster Report Here'!$M469="fy",1,0),0)</f>
        <v>0</v>
      </c>
      <c r="CF472" s="73">
        <f t="shared" si="118"/>
        <v>0</v>
      </c>
      <c r="CG472" s="122">
        <f>IF('Copy &amp; Paste Roster Report Here'!$A469=CG$7,IF('Copy &amp; Paste Roster Report Here'!$M469="RH",1,0),0)</f>
        <v>0</v>
      </c>
      <c r="CH472" s="122">
        <f>IF('Copy &amp; Paste Roster Report Here'!$A469=CH$7,IF('Copy &amp; Paste Roster Report Here'!$M469="RH",1,0),0)</f>
        <v>0</v>
      </c>
      <c r="CI472" s="122">
        <f>IF('Copy &amp; Paste Roster Report Here'!$A469=CI$7,IF('Copy &amp; Paste Roster Report Here'!$M469="RH",1,0),0)</f>
        <v>0</v>
      </c>
      <c r="CJ472" s="122">
        <f>IF('Copy &amp; Paste Roster Report Here'!$A469=CJ$7,IF('Copy &amp; Paste Roster Report Here'!$M469="RH",1,0),0)</f>
        <v>0</v>
      </c>
      <c r="CK472" s="122">
        <f>IF('Copy &amp; Paste Roster Report Here'!$A469=CK$7,IF('Copy &amp; Paste Roster Report Here'!$M469="RH",1,0),0)</f>
        <v>0</v>
      </c>
      <c r="CL472" s="122">
        <f>IF('Copy &amp; Paste Roster Report Here'!$A469=CL$7,IF('Copy &amp; Paste Roster Report Here'!$M469="RH",1,0),0)</f>
        <v>0</v>
      </c>
      <c r="CM472" s="122">
        <f>IF('Copy &amp; Paste Roster Report Here'!$A469=CM$7,IF('Copy &amp; Paste Roster Report Here'!$M469="RH",1,0),0)</f>
        <v>0</v>
      </c>
      <c r="CN472" s="122">
        <f>IF('Copy &amp; Paste Roster Report Here'!$A469=CN$7,IF('Copy &amp; Paste Roster Report Here'!$M469="RH",1,0),0)</f>
        <v>0</v>
      </c>
      <c r="CO472" s="122">
        <f>IF('Copy &amp; Paste Roster Report Here'!$A469=CO$7,IF('Copy &amp; Paste Roster Report Here'!$M469="RH",1,0),0)</f>
        <v>0</v>
      </c>
      <c r="CP472" s="122">
        <f>IF('Copy &amp; Paste Roster Report Here'!$A469=CP$7,IF('Copy &amp; Paste Roster Report Here'!$M469="RH",1,0),0)</f>
        <v>0</v>
      </c>
      <c r="CQ472" s="122">
        <f>IF('Copy &amp; Paste Roster Report Here'!$A469=CQ$7,IF('Copy &amp; Paste Roster Report Here'!$M469="RH",1,0),0)</f>
        <v>0</v>
      </c>
      <c r="CR472" s="73">
        <f t="shared" si="119"/>
        <v>0</v>
      </c>
      <c r="CS472" s="123">
        <f>IF('Copy &amp; Paste Roster Report Here'!$A469=CS$7,IF('Copy &amp; Paste Roster Report Here'!$M469="QT",1,0),0)</f>
        <v>0</v>
      </c>
      <c r="CT472" s="123">
        <f>IF('Copy &amp; Paste Roster Report Here'!$A469=CT$7,IF('Copy &amp; Paste Roster Report Here'!$M469="QT",1,0),0)</f>
        <v>0</v>
      </c>
      <c r="CU472" s="123">
        <f>IF('Copy &amp; Paste Roster Report Here'!$A469=CU$7,IF('Copy &amp; Paste Roster Report Here'!$M469="QT",1,0),0)</f>
        <v>0</v>
      </c>
      <c r="CV472" s="123">
        <f>IF('Copy &amp; Paste Roster Report Here'!$A469=CV$7,IF('Copy &amp; Paste Roster Report Here'!$M469="QT",1,0),0)</f>
        <v>0</v>
      </c>
      <c r="CW472" s="123">
        <f>IF('Copy &amp; Paste Roster Report Here'!$A469=CW$7,IF('Copy &amp; Paste Roster Report Here'!$M469="QT",1,0),0)</f>
        <v>0</v>
      </c>
      <c r="CX472" s="123">
        <f>IF('Copy &amp; Paste Roster Report Here'!$A469=CX$7,IF('Copy &amp; Paste Roster Report Here'!$M469="QT",1,0),0)</f>
        <v>0</v>
      </c>
      <c r="CY472" s="123">
        <f>IF('Copy &amp; Paste Roster Report Here'!$A469=CY$7,IF('Copy &amp; Paste Roster Report Here'!$M469="QT",1,0),0)</f>
        <v>0</v>
      </c>
      <c r="CZ472" s="123">
        <f>IF('Copy &amp; Paste Roster Report Here'!$A469=CZ$7,IF('Copy &amp; Paste Roster Report Here'!$M469="QT",1,0),0)</f>
        <v>0</v>
      </c>
      <c r="DA472" s="123">
        <f>IF('Copy &amp; Paste Roster Report Here'!$A469=DA$7,IF('Copy &amp; Paste Roster Report Here'!$M469="QT",1,0),0)</f>
        <v>0</v>
      </c>
      <c r="DB472" s="123">
        <f>IF('Copy &amp; Paste Roster Report Here'!$A469=DB$7,IF('Copy &amp; Paste Roster Report Here'!$M469="QT",1,0),0)</f>
        <v>0</v>
      </c>
      <c r="DC472" s="123">
        <f>IF('Copy &amp; Paste Roster Report Here'!$A469=DC$7,IF('Copy &amp; Paste Roster Report Here'!$M469="QT",1,0),0)</f>
        <v>0</v>
      </c>
      <c r="DD472" s="73">
        <f t="shared" si="120"/>
        <v>0</v>
      </c>
      <c r="DE472" s="124">
        <f>IF('Copy &amp; Paste Roster Report Here'!$A469=DE$7,IF('Copy &amp; Paste Roster Report Here'!$M469="xxxxxxxxxxx",1,0),0)</f>
        <v>0</v>
      </c>
      <c r="DF472" s="124">
        <f>IF('Copy &amp; Paste Roster Report Here'!$A469=DF$7,IF('Copy &amp; Paste Roster Report Here'!$M469="xxxxxxxxxxx",1,0),0)</f>
        <v>0</v>
      </c>
      <c r="DG472" s="124">
        <f>IF('Copy &amp; Paste Roster Report Here'!$A469=DG$7,IF('Copy &amp; Paste Roster Report Here'!$M469="xxxxxxxxxxx",1,0),0)</f>
        <v>0</v>
      </c>
      <c r="DH472" s="124">
        <f>IF('Copy &amp; Paste Roster Report Here'!$A469=DH$7,IF('Copy &amp; Paste Roster Report Here'!$M469="xxxxxxxxxxx",1,0),0)</f>
        <v>0</v>
      </c>
      <c r="DI472" s="124">
        <f>IF('Copy &amp; Paste Roster Report Here'!$A469=DI$7,IF('Copy &amp; Paste Roster Report Here'!$M469="xxxxxxxxxxx",1,0),0)</f>
        <v>0</v>
      </c>
      <c r="DJ472" s="124">
        <f>IF('Copy &amp; Paste Roster Report Here'!$A469=DJ$7,IF('Copy &amp; Paste Roster Report Here'!$M469="xxxxxxxxxxx",1,0),0)</f>
        <v>0</v>
      </c>
      <c r="DK472" s="124">
        <f>IF('Copy &amp; Paste Roster Report Here'!$A469=DK$7,IF('Copy &amp; Paste Roster Report Here'!$M469="xxxxxxxxxxx",1,0),0)</f>
        <v>0</v>
      </c>
      <c r="DL472" s="124">
        <f>IF('Copy &amp; Paste Roster Report Here'!$A469=DL$7,IF('Copy &amp; Paste Roster Report Here'!$M469="xxxxxxxxxxx",1,0),0)</f>
        <v>0</v>
      </c>
      <c r="DM472" s="124">
        <f>IF('Copy &amp; Paste Roster Report Here'!$A469=DM$7,IF('Copy &amp; Paste Roster Report Here'!$M469="xxxxxxxxxxx",1,0),0)</f>
        <v>0</v>
      </c>
      <c r="DN472" s="124">
        <f>IF('Copy &amp; Paste Roster Report Here'!$A469=DN$7,IF('Copy &amp; Paste Roster Report Here'!$M469="xxxxxxxxxxx",1,0),0)</f>
        <v>0</v>
      </c>
      <c r="DO472" s="124">
        <f>IF('Copy &amp; Paste Roster Report Here'!$A469=DO$7,IF('Copy &amp; Paste Roster Report Here'!$M469="xxxxxxxxxxx",1,0),0)</f>
        <v>0</v>
      </c>
      <c r="DP472" s="125">
        <f t="shared" si="121"/>
        <v>0</v>
      </c>
      <c r="DQ472" s="126">
        <f t="shared" si="122"/>
        <v>0</v>
      </c>
    </row>
    <row r="473" spans="1:121" x14ac:dyDescent="0.2">
      <c r="A473" s="111">
        <f t="shared" si="108"/>
        <v>0</v>
      </c>
      <c r="B473" s="111">
        <f t="shared" si="109"/>
        <v>0</v>
      </c>
      <c r="C473" s="112">
        <f>+('Copy &amp; Paste Roster Report Here'!$P470-'Copy &amp; Paste Roster Report Here'!$O470)/30</f>
        <v>0</v>
      </c>
      <c r="D473" s="112">
        <f>+('Copy &amp; Paste Roster Report Here'!$P470-'Copy &amp; Paste Roster Report Here'!$O470)</f>
        <v>0</v>
      </c>
      <c r="E473" s="111">
        <f>'Copy &amp; Paste Roster Report Here'!N470</f>
        <v>0</v>
      </c>
      <c r="F473" s="111" t="str">
        <f t="shared" si="110"/>
        <v>N</v>
      </c>
      <c r="G473" s="111">
        <f>'Copy &amp; Paste Roster Report Here'!R470</f>
        <v>0</v>
      </c>
      <c r="H473" s="113">
        <f t="shared" si="111"/>
        <v>0</v>
      </c>
      <c r="I473" s="112">
        <f>IF(F473="N",$F$5-'Copy &amp; Paste Roster Report Here'!O470,+'Copy &amp; Paste Roster Report Here'!Q470-'Copy &amp; Paste Roster Report Here'!O470)</f>
        <v>0</v>
      </c>
      <c r="J473" s="114">
        <f t="shared" si="112"/>
        <v>0</v>
      </c>
      <c r="K473" s="114">
        <f t="shared" si="113"/>
        <v>0</v>
      </c>
      <c r="L473" s="115">
        <f>'Copy &amp; Paste Roster Report Here'!F470</f>
        <v>0</v>
      </c>
      <c r="M473" s="116">
        <f t="shared" si="114"/>
        <v>0</v>
      </c>
      <c r="N473" s="117">
        <f>IF('Copy &amp; Paste Roster Report Here'!$A470='Analytical Tests'!N$7,IF($F473="Y",+$H473*N$6,0),0)</f>
        <v>0</v>
      </c>
      <c r="O473" s="117">
        <f>IF('Copy &amp; Paste Roster Report Here'!$A470='Analytical Tests'!O$7,IF($F473="Y",+$H473*O$6,0),0)</f>
        <v>0</v>
      </c>
      <c r="P473" s="117">
        <f>IF('Copy &amp; Paste Roster Report Here'!$A470='Analytical Tests'!P$7,IF($F473="Y",+$H473*P$6,0),0)</f>
        <v>0</v>
      </c>
      <c r="Q473" s="117">
        <f>IF('Copy &amp; Paste Roster Report Here'!$A470='Analytical Tests'!Q$7,IF($F473="Y",+$H473*Q$6,0),0)</f>
        <v>0</v>
      </c>
      <c r="R473" s="117">
        <f>IF('Copy &amp; Paste Roster Report Here'!$A470='Analytical Tests'!R$7,IF($F473="Y",+$H473*R$6,0),0)</f>
        <v>0</v>
      </c>
      <c r="S473" s="117">
        <f>IF('Copy &amp; Paste Roster Report Here'!$A470='Analytical Tests'!S$7,IF($F473="Y",+$H473*S$6,0),0)</f>
        <v>0</v>
      </c>
      <c r="T473" s="117">
        <f>IF('Copy &amp; Paste Roster Report Here'!$A470='Analytical Tests'!T$7,IF($F473="Y",+$H473*T$6,0),0)</f>
        <v>0</v>
      </c>
      <c r="U473" s="117">
        <f>IF('Copy &amp; Paste Roster Report Here'!$A470='Analytical Tests'!U$7,IF($F473="Y",+$H473*U$6,0),0)</f>
        <v>0</v>
      </c>
      <c r="V473" s="117">
        <f>IF('Copy &amp; Paste Roster Report Here'!$A470='Analytical Tests'!V$7,IF($F473="Y",+$H473*V$6,0),0)</f>
        <v>0</v>
      </c>
      <c r="W473" s="117">
        <f>IF('Copy &amp; Paste Roster Report Here'!$A470='Analytical Tests'!W$7,IF($F473="Y",+$H473*W$6,0),0)</f>
        <v>0</v>
      </c>
      <c r="X473" s="117">
        <f>IF('Copy &amp; Paste Roster Report Here'!$A470='Analytical Tests'!X$7,IF($F473="Y",+$H473*X$6,0),0)</f>
        <v>0</v>
      </c>
      <c r="Y473" s="117" t="b">
        <f>IF('Copy &amp; Paste Roster Report Here'!$A470='Analytical Tests'!Y$7,IF($F473="N",IF($J473&gt;=$C473,Y$6,+($I473/$D473)*Y$6),0))</f>
        <v>0</v>
      </c>
      <c r="Z473" s="117" t="b">
        <f>IF('Copy &amp; Paste Roster Report Here'!$A470='Analytical Tests'!Z$7,IF($F473="N",IF($J473&gt;=$C473,Z$6,+($I473/$D473)*Z$6),0))</f>
        <v>0</v>
      </c>
      <c r="AA473" s="117" t="b">
        <f>IF('Copy &amp; Paste Roster Report Here'!$A470='Analytical Tests'!AA$7,IF($F473="N",IF($J473&gt;=$C473,AA$6,+($I473/$D473)*AA$6),0))</f>
        <v>0</v>
      </c>
      <c r="AB473" s="117" t="b">
        <f>IF('Copy &amp; Paste Roster Report Here'!$A470='Analytical Tests'!AB$7,IF($F473="N",IF($J473&gt;=$C473,AB$6,+($I473/$D473)*AB$6),0))</f>
        <v>0</v>
      </c>
      <c r="AC473" s="117" t="b">
        <f>IF('Copy &amp; Paste Roster Report Here'!$A470='Analytical Tests'!AC$7,IF($F473="N",IF($J473&gt;=$C473,AC$6,+($I473/$D473)*AC$6),0))</f>
        <v>0</v>
      </c>
      <c r="AD473" s="117" t="b">
        <f>IF('Copy &amp; Paste Roster Report Here'!$A470='Analytical Tests'!AD$7,IF($F473="N",IF($J473&gt;=$C473,AD$6,+($I473/$D473)*AD$6),0))</f>
        <v>0</v>
      </c>
      <c r="AE473" s="117" t="b">
        <f>IF('Copy &amp; Paste Roster Report Here'!$A470='Analytical Tests'!AE$7,IF($F473="N",IF($J473&gt;=$C473,AE$6,+($I473/$D473)*AE$6),0))</f>
        <v>0</v>
      </c>
      <c r="AF473" s="117" t="b">
        <f>IF('Copy &amp; Paste Roster Report Here'!$A470='Analytical Tests'!AF$7,IF($F473="N",IF($J473&gt;=$C473,AF$6,+($I473/$D473)*AF$6),0))</f>
        <v>0</v>
      </c>
      <c r="AG473" s="117" t="b">
        <f>IF('Copy &amp; Paste Roster Report Here'!$A470='Analytical Tests'!AG$7,IF($F473="N",IF($J473&gt;=$C473,AG$6,+($I473/$D473)*AG$6),0))</f>
        <v>0</v>
      </c>
      <c r="AH473" s="117" t="b">
        <f>IF('Copy &amp; Paste Roster Report Here'!$A470='Analytical Tests'!AH$7,IF($F473="N",IF($J473&gt;=$C473,AH$6,+($I473/$D473)*AH$6),0))</f>
        <v>0</v>
      </c>
      <c r="AI473" s="117" t="b">
        <f>IF('Copy &amp; Paste Roster Report Here'!$A470='Analytical Tests'!AI$7,IF($F473="N",IF($J473&gt;=$C473,AI$6,+($I473/$D473)*AI$6),0))</f>
        <v>0</v>
      </c>
      <c r="AJ473" s="79"/>
      <c r="AK473" s="118">
        <f>IF('Copy &amp; Paste Roster Report Here'!$A470=AK$7,IF('Copy &amp; Paste Roster Report Here'!$M470="FT",1,0),0)</f>
        <v>0</v>
      </c>
      <c r="AL473" s="118">
        <f>IF('Copy &amp; Paste Roster Report Here'!$A470=AL$7,IF('Copy &amp; Paste Roster Report Here'!$M470="FT",1,0),0)</f>
        <v>0</v>
      </c>
      <c r="AM473" s="118">
        <f>IF('Copy &amp; Paste Roster Report Here'!$A470=AM$7,IF('Copy &amp; Paste Roster Report Here'!$M470="FT",1,0),0)</f>
        <v>0</v>
      </c>
      <c r="AN473" s="118">
        <f>IF('Copy &amp; Paste Roster Report Here'!$A470=AN$7,IF('Copy &amp; Paste Roster Report Here'!$M470="FT",1,0),0)</f>
        <v>0</v>
      </c>
      <c r="AO473" s="118">
        <f>IF('Copy &amp; Paste Roster Report Here'!$A470=AO$7,IF('Copy &amp; Paste Roster Report Here'!$M470="FT",1,0),0)</f>
        <v>0</v>
      </c>
      <c r="AP473" s="118">
        <f>IF('Copy &amp; Paste Roster Report Here'!$A470=AP$7,IF('Copy &amp; Paste Roster Report Here'!$M470="FT",1,0),0)</f>
        <v>0</v>
      </c>
      <c r="AQ473" s="118">
        <f>IF('Copy &amp; Paste Roster Report Here'!$A470=AQ$7,IF('Copy &amp; Paste Roster Report Here'!$M470="FT",1,0),0)</f>
        <v>0</v>
      </c>
      <c r="AR473" s="118">
        <f>IF('Copy &amp; Paste Roster Report Here'!$A470=AR$7,IF('Copy &amp; Paste Roster Report Here'!$M470="FT",1,0),0)</f>
        <v>0</v>
      </c>
      <c r="AS473" s="118">
        <f>IF('Copy &amp; Paste Roster Report Here'!$A470=AS$7,IF('Copy &amp; Paste Roster Report Here'!$M470="FT",1,0),0)</f>
        <v>0</v>
      </c>
      <c r="AT473" s="118">
        <f>IF('Copy &amp; Paste Roster Report Here'!$A470=AT$7,IF('Copy &amp; Paste Roster Report Here'!$M470="FT",1,0),0)</f>
        <v>0</v>
      </c>
      <c r="AU473" s="118">
        <f>IF('Copy &amp; Paste Roster Report Here'!$A470=AU$7,IF('Copy &amp; Paste Roster Report Here'!$M470="FT",1,0),0)</f>
        <v>0</v>
      </c>
      <c r="AV473" s="73">
        <f t="shared" si="115"/>
        <v>0</v>
      </c>
      <c r="AW473" s="119">
        <f>IF('Copy &amp; Paste Roster Report Here'!$A470=AW$7,IF('Copy &amp; Paste Roster Report Here'!$M470="HT",1,0),0)</f>
        <v>0</v>
      </c>
      <c r="AX473" s="119">
        <f>IF('Copy &amp; Paste Roster Report Here'!$A470=AX$7,IF('Copy &amp; Paste Roster Report Here'!$M470="HT",1,0),0)</f>
        <v>0</v>
      </c>
      <c r="AY473" s="119">
        <f>IF('Copy &amp; Paste Roster Report Here'!$A470=AY$7,IF('Copy &amp; Paste Roster Report Here'!$M470="HT",1,0),0)</f>
        <v>0</v>
      </c>
      <c r="AZ473" s="119">
        <f>IF('Copy &amp; Paste Roster Report Here'!$A470=AZ$7,IF('Copy &amp; Paste Roster Report Here'!$M470="HT",1,0),0)</f>
        <v>0</v>
      </c>
      <c r="BA473" s="119">
        <f>IF('Copy &amp; Paste Roster Report Here'!$A470=BA$7,IF('Copy &amp; Paste Roster Report Here'!$M470="HT",1,0),0)</f>
        <v>0</v>
      </c>
      <c r="BB473" s="119">
        <f>IF('Copy &amp; Paste Roster Report Here'!$A470=BB$7,IF('Copy &amp; Paste Roster Report Here'!$M470="HT",1,0),0)</f>
        <v>0</v>
      </c>
      <c r="BC473" s="119">
        <f>IF('Copy &amp; Paste Roster Report Here'!$A470=BC$7,IF('Copy &amp; Paste Roster Report Here'!$M470="HT",1,0),0)</f>
        <v>0</v>
      </c>
      <c r="BD473" s="119">
        <f>IF('Copy &amp; Paste Roster Report Here'!$A470=BD$7,IF('Copy &amp; Paste Roster Report Here'!$M470="HT",1,0),0)</f>
        <v>0</v>
      </c>
      <c r="BE473" s="119">
        <f>IF('Copy &amp; Paste Roster Report Here'!$A470=BE$7,IF('Copy &amp; Paste Roster Report Here'!$M470="HT",1,0),0)</f>
        <v>0</v>
      </c>
      <c r="BF473" s="119">
        <f>IF('Copy &amp; Paste Roster Report Here'!$A470=BF$7,IF('Copy &amp; Paste Roster Report Here'!$M470="HT",1,0),0)</f>
        <v>0</v>
      </c>
      <c r="BG473" s="119">
        <f>IF('Copy &amp; Paste Roster Report Here'!$A470=BG$7,IF('Copy &amp; Paste Roster Report Here'!$M470="HT",1,0),0)</f>
        <v>0</v>
      </c>
      <c r="BH473" s="73">
        <f t="shared" si="116"/>
        <v>0</v>
      </c>
      <c r="BI473" s="120">
        <f>IF('Copy &amp; Paste Roster Report Here'!$A470=BI$7,IF('Copy &amp; Paste Roster Report Here'!$M470="MT",1,0),0)</f>
        <v>0</v>
      </c>
      <c r="BJ473" s="120">
        <f>IF('Copy &amp; Paste Roster Report Here'!$A470=BJ$7,IF('Copy &amp; Paste Roster Report Here'!$M470="MT",1,0),0)</f>
        <v>0</v>
      </c>
      <c r="BK473" s="120">
        <f>IF('Copy &amp; Paste Roster Report Here'!$A470=BK$7,IF('Copy &amp; Paste Roster Report Here'!$M470="MT",1,0),0)</f>
        <v>0</v>
      </c>
      <c r="BL473" s="120">
        <f>IF('Copy &amp; Paste Roster Report Here'!$A470=BL$7,IF('Copy &amp; Paste Roster Report Here'!$M470="MT",1,0),0)</f>
        <v>0</v>
      </c>
      <c r="BM473" s="120">
        <f>IF('Copy &amp; Paste Roster Report Here'!$A470=BM$7,IF('Copy &amp; Paste Roster Report Here'!$M470="MT",1,0),0)</f>
        <v>0</v>
      </c>
      <c r="BN473" s="120">
        <f>IF('Copy &amp; Paste Roster Report Here'!$A470=BN$7,IF('Copy &amp; Paste Roster Report Here'!$M470="MT",1,0),0)</f>
        <v>0</v>
      </c>
      <c r="BO473" s="120">
        <f>IF('Copy &amp; Paste Roster Report Here'!$A470=BO$7,IF('Copy &amp; Paste Roster Report Here'!$M470="MT",1,0),0)</f>
        <v>0</v>
      </c>
      <c r="BP473" s="120">
        <f>IF('Copy &amp; Paste Roster Report Here'!$A470=BP$7,IF('Copy &amp; Paste Roster Report Here'!$M470="MT",1,0),0)</f>
        <v>0</v>
      </c>
      <c r="BQ473" s="120">
        <f>IF('Copy &amp; Paste Roster Report Here'!$A470=BQ$7,IF('Copy &amp; Paste Roster Report Here'!$M470="MT",1,0),0)</f>
        <v>0</v>
      </c>
      <c r="BR473" s="120">
        <f>IF('Copy &amp; Paste Roster Report Here'!$A470=BR$7,IF('Copy &amp; Paste Roster Report Here'!$M470="MT",1,0),0)</f>
        <v>0</v>
      </c>
      <c r="BS473" s="120">
        <f>IF('Copy &amp; Paste Roster Report Here'!$A470=BS$7,IF('Copy &amp; Paste Roster Report Here'!$M470="MT",1,0),0)</f>
        <v>0</v>
      </c>
      <c r="BT473" s="73">
        <f t="shared" si="117"/>
        <v>0</v>
      </c>
      <c r="BU473" s="121">
        <f>IF('Copy &amp; Paste Roster Report Here'!$A470=BU$7,IF('Copy &amp; Paste Roster Report Here'!$M470="fy",1,0),0)</f>
        <v>0</v>
      </c>
      <c r="BV473" s="121">
        <f>IF('Copy &amp; Paste Roster Report Here'!$A470=BV$7,IF('Copy &amp; Paste Roster Report Here'!$M470="fy",1,0),0)</f>
        <v>0</v>
      </c>
      <c r="BW473" s="121">
        <f>IF('Copy &amp; Paste Roster Report Here'!$A470=BW$7,IF('Copy &amp; Paste Roster Report Here'!$M470="fy",1,0),0)</f>
        <v>0</v>
      </c>
      <c r="BX473" s="121">
        <f>IF('Copy &amp; Paste Roster Report Here'!$A470=BX$7,IF('Copy &amp; Paste Roster Report Here'!$M470="fy",1,0),0)</f>
        <v>0</v>
      </c>
      <c r="BY473" s="121">
        <f>IF('Copy &amp; Paste Roster Report Here'!$A470=BY$7,IF('Copy &amp; Paste Roster Report Here'!$M470="fy",1,0),0)</f>
        <v>0</v>
      </c>
      <c r="BZ473" s="121">
        <f>IF('Copy &amp; Paste Roster Report Here'!$A470=BZ$7,IF('Copy &amp; Paste Roster Report Here'!$M470="fy",1,0),0)</f>
        <v>0</v>
      </c>
      <c r="CA473" s="121">
        <f>IF('Copy &amp; Paste Roster Report Here'!$A470=CA$7,IF('Copy &amp; Paste Roster Report Here'!$M470="fy",1,0),0)</f>
        <v>0</v>
      </c>
      <c r="CB473" s="121">
        <f>IF('Copy &amp; Paste Roster Report Here'!$A470=CB$7,IF('Copy &amp; Paste Roster Report Here'!$M470="fy",1,0),0)</f>
        <v>0</v>
      </c>
      <c r="CC473" s="121">
        <f>IF('Copy &amp; Paste Roster Report Here'!$A470=CC$7,IF('Copy &amp; Paste Roster Report Here'!$M470="fy",1,0),0)</f>
        <v>0</v>
      </c>
      <c r="CD473" s="121">
        <f>IF('Copy &amp; Paste Roster Report Here'!$A470=CD$7,IF('Copy &amp; Paste Roster Report Here'!$M470="fy",1,0),0)</f>
        <v>0</v>
      </c>
      <c r="CE473" s="121">
        <f>IF('Copy &amp; Paste Roster Report Here'!$A470=CE$7,IF('Copy &amp; Paste Roster Report Here'!$M470="fy",1,0),0)</f>
        <v>0</v>
      </c>
      <c r="CF473" s="73">
        <f t="shared" si="118"/>
        <v>0</v>
      </c>
      <c r="CG473" s="122">
        <f>IF('Copy &amp; Paste Roster Report Here'!$A470=CG$7,IF('Copy &amp; Paste Roster Report Here'!$M470="RH",1,0),0)</f>
        <v>0</v>
      </c>
      <c r="CH473" s="122">
        <f>IF('Copy &amp; Paste Roster Report Here'!$A470=CH$7,IF('Copy &amp; Paste Roster Report Here'!$M470="RH",1,0),0)</f>
        <v>0</v>
      </c>
      <c r="CI473" s="122">
        <f>IF('Copy &amp; Paste Roster Report Here'!$A470=CI$7,IF('Copy &amp; Paste Roster Report Here'!$M470="RH",1,0),0)</f>
        <v>0</v>
      </c>
      <c r="CJ473" s="122">
        <f>IF('Copy &amp; Paste Roster Report Here'!$A470=CJ$7,IF('Copy &amp; Paste Roster Report Here'!$M470="RH",1,0),0)</f>
        <v>0</v>
      </c>
      <c r="CK473" s="122">
        <f>IF('Copy &amp; Paste Roster Report Here'!$A470=CK$7,IF('Copy &amp; Paste Roster Report Here'!$M470="RH",1,0),0)</f>
        <v>0</v>
      </c>
      <c r="CL473" s="122">
        <f>IF('Copy &amp; Paste Roster Report Here'!$A470=CL$7,IF('Copy &amp; Paste Roster Report Here'!$M470="RH",1,0),0)</f>
        <v>0</v>
      </c>
      <c r="CM473" s="122">
        <f>IF('Copy &amp; Paste Roster Report Here'!$A470=CM$7,IF('Copy &amp; Paste Roster Report Here'!$M470="RH",1,0),0)</f>
        <v>0</v>
      </c>
      <c r="CN473" s="122">
        <f>IF('Copy &amp; Paste Roster Report Here'!$A470=CN$7,IF('Copy &amp; Paste Roster Report Here'!$M470="RH",1,0),0)</f>
        <v>0</v>
      </c>
      <c r="CO473" s="122">
        <f>IF('Copy &amp; Paste Roster Report Here'!$A470=CO$7,IF('Copy &amp; Paste Roster Report Here'!$M470="RH",1,0),0)</f>
        <v>0</v>
      </c>
      <c r="CP473" s="122">
        <f>IF('Copy &amp; Paste Roster Report Here'!$A470=CP$7,IF('Copy &amp; Paste Roster Report Here'!$M470="RH",1,0),0)</f>
        <v>0</v>
      </c>
      <c r="CQ473" s="122">
        <f>IF('Copy &amp; Paste Roster Report Here'!$A470=CQ$7,IF('Copy &amp; Paste Roster Report Here'!$M470="RH",1,0),0)</f>
        <v>0</v>
      </c>
      <c r="CR473" s="73">
        <f t="shared" si="119"/>
        <v>0</v>
      </c>
      <c r="CS473" s="123">
        <f>IF('Copy &amp; Paste Roster Report Here'!$A470=CS$7,IF('Copy &amp; Paste Roster Report Here'!$M470="QT",1,0),0)</f>
        <v>0</v>
      </c>
      <c r="CT473" s="123">
        <f>IF('Copy &amp; Paste Roster Report Here'!$A470=CT$7,IF('Copy &amp; Paste Roster Report Here'!$M470="QT",1,0),0)</f>
        <v>0</v>
      </c>
      <c r="CU473" s="123">
        <f>IF('Copy &amp; Paste Roster Report Here'!$A470=CU$7,IF('Copy &amp; Paste Roster Report Here'!$M470="QT",1,0),0)</f>
        <v>0</v>
      </c>
      <c r="CV473" s="123">
        <f>IF('Copy &amp; Paste Roster Report Here'!$A470=CV$7,IF('Copy &amp; Paste Roster Report Here'!$M470="QT",1,0),0)</f>
        <v>0</v>
      </c>
      <c r="CW473" s="123">
        <f>IF('Copy &amp; Paste Roster Report Here'!$A470=CW$7,IF('Copy &amp; Paste Roster Report Here'!$M470="QT",1,0),0)</f>
        <v>0</v>
      </c>
      <c r="CX473" s="123">
        <f>IF('Copy &amp; Paste Roster Report Here'!$A470=CX$7,IF('Copy &amp; Paste Roster Report Here'!$M470="QT",1,0),0)</f>
        <v>0</v>
      </c>
      <c r="CY473" s="123">
        <f>IF('Copy &amp; Paste Roster Report Here'!$A470=CY$7,IF('Copy &amp; Paste Roster Report Here'!$M470="QT",1,0),0)</f>
        <v>0</v>
      </c>
      <c r="CZ473" s="123">
        <f>IF('Copy &amp; Paste Roster Report Here'!$A470=CZ$7,IF('Copy &amp; Paste Roster Report Here'!$M470="QT",1,0),0)</f>
        <v>0</v>
      </c>
      <c r="DA473" s="123">
        <f>IF('Copy &amp; Paste Roster Report Here'!$A470=DA$7,IF('Copy &amp; Paste Roster Report Here'!$M470="QT",1,0),0)</f>
        <v>0</v>
      </c>
      <c r="DB473" s="123">
        <f>IF('Copy &amp; Paste Roster Report Here'!$A470=DB$7,IF('Copy &amp; Paste Roster Report Here'!$M470="QT",1,0),0)</f>
        <v>0</v>
      </c>
      <c r="DC473" s="123">
        <f>IF('Copy &amp; Paste Roster Report Here'!$A470=DC$7,IF('Copy &amp; Paste Roster Report Here'!$M470="QT",1,0),0)</f>
        <v>0</v>
      </c>
      <c r="DD473" s="73">
        <f t="shared" si="120"/>
        <v>0</v>
      </c>
      <c r="DE473" s="124">
        <f>IF('Copy &amp; Paste Roster Report Here'!$A470=DE$7,IF('Copy &amp; Paste Roster Report Here'!$M470="xxxxxxxxxxx",1,0),0)</f>
        <v>0</v>
      </c>
      <c r="DF473" s="124">
        <f>IF('Copy &amp; Paste Roster Report Here'!$A470=DF$7,IF('Copy &amp; Paste Roster Report Here'!$M470="xxxxxxxxxxx",1,0),0)</f>
        <v>0</v>
      </c>
      <c r="DG473" s="124">
        <f>IF('Copy &amp; Paste Roster Report Here'!$A470=DG$7,IF('Copy &amp; Paste Roster Report Here'!$M470="xxxxxxxxxxx",1,0),0)</f>
        <v>0</v>
      </c>
      <c r="DH473" s="124">
        <f>IF('Copy &amp; Paste Roster Report Here'!$A470=DH$7,IF('Copy &amp; Paste Roster Report Here'!$M470="xxxxxxxxxxx",1,0),0)</f>
        <v>0</v>
      </c>
      <c r="DI473" s="124">
        <f>IF('Copy &amp; Paste Roster Report Here'!$A470=DI$7,IF('Copy &amp; Paste Roster Report Here'!$M470="xxxxxxxxxxx",1,0),0)</f>
        <v>0</v>
      </c>
      <c r="DJ473" s="124">
        <f>IF('Copy &amp; Paste Roster Report Here'!$A470=DJ$7,IF('Copy &amp; Paste Roster Report Here'!$M470="xxxxxxxxxxx",1,0),0)</f>
        <v>0</v>
      </c>
      <c r="DK473" s="124">
        <f>IF('Copy &amp; Paste Roster Report Here'!$A470=DK$7,IF('Copy &amp; Paste Roster Report Here'!$M470="xxxxxxxxxxx",1,0),0)</f>
        <v>0</v>
      </c>
      <c r="DL473" s="124">
        <f>IF('Copy &amp; Paste Roster Report Here'!$A470=DL$7,IF('Copy &amp; Paste Roster Report Here'!$M470="xxxxxxxxxxx",1,0),0)</f>
        <v>0</v>
      </c>
      <c r="DM473" s="124">
        <f>IF('Copy &amp; Paste Roster Report Here'!$A470=DM$7,IF('Copy &amp; Paste Roster Report Here'!$M470="xxxxxxxxxxx",1,0),0)</f>
        <v>0</v>
      </c>
      <c r="DN473" s="124">
        <f>IF('Copy &amp; Paste Roster Report Here'!$A470=DN$7,IF('Copy &amp; Paste Roster Report Here'!$M470="xxxxxxxxxxx",1,0),0)</f>
        <v>0</v>
      </c>
      <c r="DO473" s="124">
        <f>IF('Copy &amp; Paste Roster Report Here'!$A470=DO$7,IF('Copy &amp; Paste Roster Report Here'!$M470="xxxxxxxxxxx",1,0),0)</f>
        <v>0</v>
      </c>
      <c r="DP473" s="125">
        <f t="shared" si="121"/>
        <v>0</v>
      </c>
      <c r="DQ473" s="126">
        <f t="shared" si="122"/>
        <v>0</v>
      </c>
    </row>
    <row r="474" spans="1:121" x14ac:dyDescent="0.2">
      <c r="A474" s="111">
        <f t="shared" si="108"/>
        <v>0</v>
      </c>
      <c r="B474" s="111">
        <f t="shared" si="109"/>
        <v>0</v>
      </c>
      <c r="C474" s="112">
        <f>+('Copy &amp; Paste Roster Report Here'!$P471-'Copy &amp; Paste Roster Report Here'!$O471)/30</f>
        <v>0</v>
      </c>
      <c r="D474" s="112">
        <f>+('Copy &amp; Paste Roster Report Here'!$P471-'Copy &amp; Paste Roster Report Here'!$O471)</f>
        <v>0</v>
      </c>
      <c r="E474" s="111">
        <f>'Copy &amp; Paste Roster Report Here'!N471</f>
        <v>0</v>
      </c>
      <c r="F474" s="111" t="str">
        <f t="shared" si="110"/>
        <v>N</v>
      </c>
      <c r="G474" s="111">
        <f>'Copy &amp; Paste Roster Report Here'!R471</f>
        <v>0</v>
      </c>
      <c r="H474" s="113">
        <f t="shared" si="111"/>
        <v>0</v>
      </c>
      <c r="I474" s="112">
        <f>IF(F474="N",$F$5-'Copy &amp; Paste Roster Report Here'!O471,+'Copy &amp; Paste Roster Report Here'!Q471-'Copy &amp; Paste Roster Report Here'!O471)</f>
        <v>0</v>
      </c>
      <c r="J474" s="114">
        <f t="shared" si="112"/>
        <v>0</v>
      </c>
      <c r="K474" s="114">
        <f t="shared" si="113"/>
        <v>0</v>
      </c>
      <c r="L474" s="115">
        <f>'Copy &amp; Paste Roster Report Here'!F471</f>
        <v>0</v>
      </c>
      <c r="M474" s="116">
        <f t="shared" si="114"/>
        <v>0</v>
      </c>
      <c r="N474" s="117">
        <f>IF('Copy &amp; Paste Roster Report Here'!$A471='Analytical Tests'!N$7,IF($F474="Y",+$H474*N$6,0),0)</f>
        <v>0</v>
      </c>
      <c r="O474" s="117">
        <f>IF('Copy &amp; Paste Roster Report Here'!$A471='Analytical Tests'!O$7,IF($F474="Y",+$H474*O$6,0),0)</f>
        <v>0</v>
      </c>
      <c r="P474" s="117">
        <f>IF('Copy &amp; Paste Roster Report Here'!$A471='Analytical Tests'!P$7,IF($F474="Y",+$H474*P$6,0),0)</f>
        <v>0</v>
      </c>
      <c r="Q474" s="117">
        <f>IF('Copy &amp; Paste Roster Report Here'!$A471='Analytical Tests'!Q$7,IF($F474="Y",+$H474*Q$6,0),0)</f>
        <v>0</v>
      </c>
      <c r="R474" s="117">
        <f>IF('Copy &amp; Paste Roster Report Here'!$A471='Analytical Tests'!R$7,IF($F474="Y",+$H474*R$6,0),0)</f>
        <v>0</v>
      </c>
      <c r="S474" s="117">
        <f>IF('Copy &amp; Paste Roster Report Here'!$A471='Analytical Tests'!S$7,IF($F474="Y",+$H474*S$6,0),0)</f>
        <v>0</v>
      </c>
      <c r="T474" s="117">
        <f>IF('Copy &amp; Paste Roster Report Here'!$A471='Analytical Tests'!T$7,IF($F474="Y",+$H474*T$6,0),0)</f>
        <v>0</v>
      </c>
      <c r="U474" s="117">
        <f>IF('Copy &amp; Paste Roster Report Here'!$A471='Analytical Tests'!U$7,IF($F474="Y",+$H474*U$6,0),0)</f>
        <v>0</v>
      </c>
      <c r="V474" s="117">
        <f>IF('Copy &amp; Paste Roster Report Here'!$A471='Analytical Tests'!V$7,IF($F474="Y",+$H474*V$6,0),0)</f>
        <v>0</v>
      </c>
      <c r="W474" s="117">
        <f>IF('Copy &amp; Paste Roster Report Here'!$A471='Analytical Tests'!W$7,IF($F474="Y",+$H474*W$6,0),0)</f>
        <v>0</v>
      </c>
      <c r="X474" s="117">
        <f>IF('Copy &amp; Paste Roster Report Here'!$A471='Analytical Tests'!X$7,IF($F474="Y",+$H474*X$6,0),0)</f>
        <v>0</v>
      </c>
      <c r="Y474" s="117" t="b">
        <f>IF('Copy &amp; Paste Roster Report Here'!$A471='Analytical Tests'!Y$7,IF($F474="N",IF($J474&gt;=$C474,Y$6,+($I474/$D474)*Y$6),0))</f>
        <v>0</v>
      </c>
      <c r="Z474" s="117" t="b">
        <f>IF('Copy &amp; Paste Roster Report Here'!$A471='Analytical Tests'!Z$7,IF($F474="N",IF($J474&gt;=$C474,Z$6,+($I474/$D474)*Z$6),0))</f>
        <v>0</v>
      </c>
      <c r="AA474" s="117" t="b">
        <f>IF('Copy &amp; Paste Roster Report Here'!$A471='Analytical Tests'!AA$7,IF($F474="N",IF($J474&gt;=$C474,AA$6,+($I474/$D474)*AA$6),0))</f>
        <v>0</v>
      </c>
      <c r="AB474" s="117" t="b">
        <f>IF('Copy &amp; Paste Roster Report Here'!$A471='Analytical Tests'!AB$7,IF($F474="N",IF($J474&gt;=$C474,AB$6,+($I474/$D474)*AB$6),0))</f>
        <v>0</v>
      </c>
      <c r="AC474" s="117" t="b">
        <f>IF('Copy &amp; Paste Roster Report Here'!$A471='Analytical Tests'!AC$7,IF($F474="N",IF($J474&gt;=$C474,AC$6,+($I474/$D474)*AC$6),0))</f>
        <v>0</v>
      </c>
      <c r="AD474" s="117" t="b">
        <f>IF('Copy &amp; Paste Roster Report Here'!$A471='Analytical Tests'!AD$7,IF($F474="N",IF($J474&gt;=$C474,AD$6,+($I474/$D474)*AD$6),0))</f>
        <v>0</v>
      </c>
      <c r="AE474" s="117" t="b">
        <f>IF('Copy &amp; Paste Roster Report Here'!$A471='Analytical Tests'!AE$7,IF($F474="N",IF($J474&gt;=$C474,AE$6,+($I474/$D474)*AE$6),0))</f>
        <v>0</v>
      </c>
      <c r="AF474" s="117" t="b">
        <f>IF('Copy &amp; Paste Roster Report Here'!$A471='Analytical Tests'!AF$7,IF($F474="N",IF($J474&gt;=$C474,AF$6,+($I474/$D474)*AF$6),0))</f>
        <v>0</v>
      </c>
      <c r="AG474" s="117" t="b">
        <f>IF('Copy &amp; Paste Roster Report Here'!$A471='Analytical Tests'!AG$7,IF($F474="N",IF($J474&gt;=$C474,AG$6,+($I474/$D474)*AG$6),0))</f>
        <v>0</v>
      </c>
      <c r="AH474" s="117" t="b">
        <f>IF('Copy &amp; Paste Roster Report Here'!$A471='Analytical Tests'!AH$7,IF($F474="N",IF($J474&gt;=$C474,AH$6,+($I474/$D474)*AH$6),0))</f>
        <v>0</v>
      </c>
      <c r="AI474" s="117" t="b">
        <f>IF('Copy &amp; Paste Roster Report Here'!$A471='Analytical Tests'!AI$7,IF($F474="N",IF($J474&gt;=$C474,AI$6,+($I474/$D474)*AI$6),0))</f>
        <v>0</v>
      </c>
      <c r="AJ474" s="79"/>
      <c r="AK474" s="118">
        <f>IF('Copy &amp; Paste Roster Report Here'!$A471=AK$7,IF('Copy &amp; Paste Roster Report Here'!$M471="FT",1,0),0)</f>
        <v>0</v>
      </c>
      <c r="AL474" s="118">
        <f>IF('Copy &amp; Paste Roster Report Here'!$A471=AL$7,IF('Copy &amp; Paste Roster Report Here'!$M471="FT",1,0),0)</f>
        <v>0</v>
      </c>
      <c r="AM474" s="118">
        <f>IF('Copy &amp; Paste Roster Report Here'!$A471=AM$7,IF('Copy &amp; Paste Roster Report Here'!$M471="FT",1,0),0)</f>
        <v>0</v>
      </c>
      <c r="AN474" s="118">
        <f>IF('Copy &amp; Paste Roster Report Here'!$A471=AN$7,IF('Copy &amp; Paste Roster Report Here'!$M471="FT",1,0),0)</f>
        <v>0</v>
      </c>
      <c r="AO474" s="118">
        <f>IF('Copy &amp; Paste Roster Report Here'!$A471=AO$7,IF('Copy &amp; Paste Roster Report Here'!$M471="FT",1,0),0)</f>
        <v>0</v>
      </c>
      <c r="AP474" s="118">
        <f>IF('Copy &amp; Paste Roster Report Here'!$A471=AP$7,IF('Copy &amp; Paste Roster Report Here'!$M471="FT",1,0),0)</f>
        <v>0</v>
      </c>
      <c r="AQ474" s="118">
        <f>IF('Copy &amp; Paste Roster Report Here'!$A471=AQ$7,IF('Copy &amp; Paste Roster Report Here'!$M471="FT",1,0),0)</f>
        <v>0</v>
      </c>
      <c r="AR474" s="118">
        <f>IF('Copy &amp; Paste Roster Report Here'!$A471=AR$7,IF('Copy &amp; Paste Roster Report Here'!$M471="FT",1,0),0)</f>
        <v>0</v>
      </c>
      <c r="AS474" s="118">
        <f>IF('Copy &amp; Paste Roster Report Here'!$A471=AS$7,IF('Copy &amp; Paste Roster Report Here'!$M471="FT",1,0),0)</f>
        <v>0</v>
      </c>
      <c r="AT474" s="118">
        <f>IF('Copy &amp; Paste Roster Report Here'!$A471=AT$7,IF('Copy &amp; Paste Roster Report Here'!$M471="FT",1,0),0)</f>
        <v>0</v>
      </c>
      <c r="AU474" s="118">
        <f>IF('Copy &amp; Paste Roster Report Here'!$A471=AU$7,IF('Copy &amp; Paste Roster Report Here'!$M471="FT",1,0),0)</f>
        <v>0</v>
      </c>
      <c r="AV474" s="73">
        <f t="shared" si="115"/>
        <v>0</v>
      </c>
      <c r="AW474" s="119">
        <f>IF('Copy &amp; Paste Roster Report Here'!$A471=AW$7,IF('Copy &amp; Paste Roster Report Here'!$M471="HT",1,0),0)</f>
        <v>0</v>
      </c>
      <c r="AX474" s="119">
        <f>IF('Copy &amp; Paste Roster Report Here'!$A471=AX$7,IF('Copy &amp; Paste Roster Report Here'!$M471="HT",1,0),0)</f>
        <v>0</v>
      </c>
      <c r="AY474" s="119">
        <f>IF('Copy &amp; Paste Roster Report Here'!$A471=AY$7,IF('Copy &amp; Paste Roster Report Here'!$M471="HT",1,0),0)</f>
        <v>0</v>
      </c>
      <c r="AZ474" s="119">
        <f>IF('Copy &amp; Paste Roster Report Here'!$A471=AZ$7,IF('Copy &amp; Paste Roster Report Here'!$M471="HT",1,0),0)</f>
        <v>0</v>
      </c>
      <c r="BA474" s="119">
        <f>IF('Copy &amp; Paste Roster Report Here'!$A471=BA$7,IF('Copy &amp; Paste Roster Report Here'!$M471="HT",1,0),0)</f>
        <v>0</v>
      </c>
      <c r="BB474" s="119">
        <f>IF('Copy &amp; Paste Roster Report Here'!$A471=BB$7,IF('Copy &amp; Paste Roster Report Here'!$M471="HT",1,0),0)</f>
        <v>0</v>
      </c>
      <c r="BC474" s="119">
        <f>IF('Copy &amp; Paste Roster Report Here'!$A471=BC$7,IF('Copy &amp; Paste Roster Report Here'!$M471="HT",1,0),0)</f>
        <v>0</v>
      </c>
      <c r="BD474" s="119">
        <f>IF('Copy &amp; Paste Roster Report Here'!$A471=BD$7,IF('Copy &amp; Paste Roster Report Here'!$M471="HT",1,0),0)</f>
        <v>0</v>
      </c>
      <c r="BE474" s="119">
        <f>IF('Copy &amp; Paste Roster Report Here'!$A471=BE$7,IF('Copy &amp; Paste Roster Report Here'!$M471="HT",1,0),0)</f>
        <v>0</v>
      </c>
      <c r="BF474" s="119">
        <f>IF('Copy &amp; Paste Roster Report Here'!$A471=BF$7,IF('Copy &amp; Paste Roster Report Here'!$M471="HT",1,0),0)</f>
        <v>0</v>
      </c>
      <c r="BG474" s="119">
        <f>IF('Copy &amp; Paste Roster Report Here'!$A471=BG$7,IF('Copy &amp; Paste Roster Report Here'!$M471="HT",1,0),0)</f>
        <v>0</v>
      </c>
      <c r="BH474" s="73">
        <f t="shared" si="116"/>
        <v>0</v>
      </c>
      <c r="BI474" s="120">
        <f>IF('Copy &amp; Paste Roster Report Here'!$A471=BI$7,IF('Copy &amp; Paste Roster Report Here'!$M471="MT",1,0),0)</f>
        <v>0</v>
      </c>
      <c r="BJ474" s="120">
        <f>IF('Copy &amp; Paste Roster Report Here'!$A471=BJ$7,IF('Copy &amp; Paste Roster Report Here'!$M471="MT",1,0),0)</f>
        <v>0</v>
      </c>
      <c r="BK474" s="120">
        <f>IF('Copy &amp; Paste Roster Report Here'!$A471=BK$7,IF('Copy &amp; Paste Roster Report Here'!$M471="MT",1,0),0)</f>
        <v>0</v>
      </c>
      <c r="BL474" s="120">
        <f>IF('Copy &amp; Paste Roster Report Here'!$A471=BL$7,IF('Copy &amp; Paste Roster Report Here'!$M471="MT",1,0),0)</f>
        <v>0</v>
      </c>
      <c r="BM474" s="120">
        <f>IF('Copy &amp; Paste Roster Report Here'!$A471=BM$7,IF('Copy &amp; Paste Roster Report Here'!$M471="MT",1,0),0)</f>
        <v>0</v>
      </c>
      <c r="BN474" s="120">
        <f>IF('Copy &amp; Paste Roster Report Here'!$A471=BN$7,IF('Copy &amp; Paste Roster Report Here'!$M471="MT",1,0),0)</f>
        <v>0</v>
      </c>
      <c r="BO474" s="120">
        <f>IF('Copy &amp; Paste Roster Report Here'!$A471=BO$7,IF('Copy &amp; Paste Roster Report Here'!$M471="MT",1,0),0)</f>
        <v>0</v>
      </c>
      <c r="BP474" s="120">
        <f>IF('Copy &amp; Paste Roster Report Here'!$A471=BP$7,IF('Copy &amp; Paste Roster Report Here'!$M471="MT",1,0),0)</f>
        <v>0</v>
      </c>
      <c r="BQ474" s="120">
        <f>IF('Copy &amp; Paste Roster Report Here'!$A471=BQ$7,IF('Copy &amp; Paste Roster Report Here'!$M471="MT",1,0),0)</f>
        <v>0</v>
      </c>
      <c r="BR474" s="120">
        <f>IF('Copy &amp; Paste Roster Report Here'!$A471=BR$7,IF('Copy &amp; Paste Roster Report Here'!$M471="MT",1,0),0)</f>
        <v>0</v>
      </c>
      <c r="BS474" s="120">
        <f>IF('Copy &amp; Paste Roster Report Here'!$A471=BS$7,IF('Copy &amp; Paste Roster Report Here'!$M471="MT",1,0),0)</f>
        <v>0</v>
      </c>
      <c r="BT474" s="73">
        <f t="shared" si="117"/>
        <v>0</v>
      </c>
      <c r="BU474" s="121">
        <f>IF('Copy &amp; Paste Roster Report Here'!$A471=BU$7,IF('Copy &amp; Paste Roster Report Here'!$M471="fy",1,0),0)</f>
        <v>0</v>
      </c>
      <c r="BV474" s="121">
        <f>IF('Copy &amp; Paste Roster Report Here'!$A471=BV$7,IF('Copy &amp; Paste Roster Report Here'!$M471="fy",1,0),0)</f>
        <v>0</v>
      </c>
      <c r="BW474" s="121">
        <f>IF('Copy &amp; Paste Roster Report Here'!$A471=BW$7,IF('Copy &amp; Paste Roster Report Here'!$M471="fy",1,0),0)</f>
        <v>0</v>
      </c>
      <c r="BX474" s="121">
        <f>IF('Copy &amp; Paste Roster Report Here'!$A471=BX$7,IF('Copy &amp; Paste Roster Report Here'!$M471="fy",1,0),0)</f>
        <v>0</v>
      </c>
      <c r="BY474" s="121">
        <f>IF('Copy &amp; Paste Roster Report Here'!$A471=BY$7,IF('Copy &amp; Paste Roster Report Here'!$M471="fy",1,0),0)</f>
        <v>0</v>
      </c>
      <c r="BZ474" s="121">
        <f>IF('Copy &amp; Paste Roster Report Here'!$A471=BZ$7,IF('Copy &amp; Paste Roster Report Here'!$M471="fy",1,0),0)</f>
        <v>0</v>
      </c>
      <c r="CA474" s="121">
        <f>IF('Copy &amp; Paste Roster Report Here'!$A471=CA$7,IF('Copy &amp; Paste Roster Report Here'!$M471="fy",1,0),0)</f>
        <v>0</v>
      </c>
      <c r="CB474" s="121">
        <f>IF('Copy &amp; Paste Roster Report Here'!$A471=CB$7,IF('Copy &amp; Paste Roster Report Here'!$M471="fy",1,0),0)</f>
        <v>0</v>
      </c>
      <c r="CC474" s="121">
        <f>IF('Copy &amp; Paste Roster Report Here'!$A471=CC$7,IF('Copy &amp; Paste Roster Report Here'!$M471="fy",1,0),0)</f>
        <v>0</v>
      </c>
      <c r="CD474" s="121">
        <f>IF('Copy &amp; Paste Roster Report Here'!$A471=CD$7,IF('Copy &amp; Paste Roster Report Here'!$M471="fy",1,0),0)</f>
        <v>0</v>
      </c>
      <c r="CE474" s="121">
        <f>IF('Copy &amp; Paste Roster Report Here'!$A471=CE$7,IF('Copy &amp; Paste Roster Report Here'!$M471="fy",1,0),0)</f>
        <v>0</v>
      </c>
      <c r="CF474" s="73">
        <f t="shared" si="118"/>
        <v>0</v>
      </c>
      <c r="CG474" s="122">
        <f>IF('Copy &amp; Paste Roster Report Here'!$A471=CG$7,IF('Copy &amp; Paste Roster Report Here'!$M471="RH",1,0),0)</f>
        <v>0</v>
      </c>
      <c r="CH474" s="122">
        <f>IF('Copy &amp; Paste Roster Report Here'!$A471=CH$7,IF('Copy &amp; Paste Roster Report Here'!$M471="RH",1,0),0)</f>
        <v>0</v>
      </c>
      <c r="CI474" s="122">
        <f>IF('Copy &amp; Paste Roster Report Here'!$A471=CI$7,IF('Copy &amp; Paste Roster Report Here'!$M471="RH",1,0),0)</f>
        <v>0</v>
      </c>
      <c r="CJ474" s="122">
        <f>IF('Copy &amp; Paste Roster Report Here'!$A471=CJ$7,IF('Copy &amp; Paste Roster Report Here'!$M471="RH",1,0),0)</f>
        <v>0</v>
      </c>
      <c r="CK474" s="122">
        <f>IF('Copy &amp; Paste Roster Report Here'!$A471=CK$7,IF('Copy &amp; Paste Roster Report Here'!$M471="RH",1,0),0)</f>
        <v>0</v>
      </c>
      <c r="CL474" s="122">
        <f>IF('Copy &amp; Paste Roster Report Here'!$A471=CL$7,IF('Copy &amp; Paste Roster Report Here'!$M471="RH",1,0),0)</f>
        <v>0</v>
      </c>
      <c r="CM474" s="122">
        <f>IF('Copy &amp; Paste Roster Report Here'!$A471=CM$7,IF('Copy &amp; Paste Roster Report Here'!$M471="RH",1,0),0)</f>
        <v>0</v>
      </c>
      <c r="CN474" s="122">
        <f>IF('Copy &amp; Paste Roster Report Here'!$A471=CN$7,IF('Copy &amp; Paste Roster Report Here'!$M471="RH",1,0),0)</f>
        <v>0</v>
      </c>
      <c r="CO474" s="122">
        <f>IF('Copy &amp; Paste Roster Report Here'!$A471=CO$7,IF('Copy &amp; Paste Roster Report Here'!$M471="RH",1,0),0)</f>
        <v>0</v>
      </c>
      <c r="CP474" s="122">
        <f>IF('Copy &amp; Paste Roster Report Here'!$A471=CP$7,IF('Copy &amp; Paste Roster Report Here'!$M471="RH",1,0),0)</f>
        <v>0</v>
      </c>
      <c r="CQ474" s="122">
        <f>IF('Copy &amp; Paste Roster Report Here'!$A471=CQ$7,IF('Copy &amp; Paste Roster Report Here'!$M471="RH",1,0),0)</f>
        <v>0</v>
      </c>
      <c r="CR474" s="73">
        <f t="shared" si="119"/>
        <v>0</v>
      </c>
      <c r="CS474" s="123">
        <f>IF('Copy &amp; Paste Roster Report Here'!$A471=CS$7,IF('Copy &amp; Paste Roster Report Here'!$M471="QT",1,0),0)</f>
        <v>0</v>
      </c>
      <c r="CT474" s="123">
        <f>IF('Copy &amp; Paste Roster Report Here'!$A471=CT$7,IF('Copy &amp; Paste Roster Report Here'!$M471="QT",1,0),0)</f>
        <v>0</v>
      </c>
      <c r="CU474" s="123">
        <f>IF('Copy &amp; Paste Roster Report Here'!$A471=CU$7,IF('Copy &amp; Paste Roster Report Here'!$M471="QT",1,0),0)</f>
        <v>0</v>
      </c>
      <c r="CV474" s="123">
        <f>IF('Copy &amp; Paste Roster Report Here'!$A471=CV$7,IF('Copy &amp; Paste Roster Report Here'!$M471="QT",1,0),0)</f>
        <v>0</v>
      </c>
      <c r="CW474" s="123">
        <f>IF('Copy &amp; Paste Roster Report Here'!$A471=CW$7,IF('Copy &amp; Paste Roster Report Here'!$M471="QT",1,0),0)</f>
        <v>0</v>
      </c>
      <c r="CX474" s="123">
        <f>IF('Copy &amp; Paste Roster Report Here'!$A471=CX$7,IF('Copy &amp; Paste Roster Report Here'!$M471="QT",1,0),0)</f>
        <v>0</v>
      </c>
      <c r="CY474" s="123">
        <f>IF('Copy &amp; Paste Roster Report Here'!$A471=CY$7,IF('Copy &amp; Paste Roster Report Here'!$M471="QT",1,0),0)</f>
        <v>0</v>
      </c>
      <c r="CZ474" s="123">
        <f>IF('Copy &amp; Paste Roster Report Here'!$A471=CZ$7,IF('Copy &amp; Paste Roster Report Here'!$M471="QT",1,0),0)</f>
        <v>0</v>
      </c>
      <c r="DA474" s="123">
        <f>IF('Copy &amp; Paste Roster Report Here'!$A471=DA$7,IF('Copy &amp; Paste Roster Report Here'!$M471="QT",1,0),0)</f>
        <v>0</v>
      </c>
      <c r="DB474" s="123">
        <f>IF('Copy &amp; Paste Roster Report Here'!$A471=DB$7,IF('Copy &amp; Paste Roster Report Here'!$M471="QT",1,0),0)</f>
        <v>0</v>
      </c>
      <c r="DC474" s="123">
        <f>IF('Copy &amp; Paste Roster Report Here'!$A471=DC$7,IF('Copy &amp; Paste Roster Report Here'!$M471="QT",1,0),0)</f>
        <v>0</v>
      </c>
      <c r="DD474" s="73">
        <f t="shared" si="120"/>
        <v>0</v>
      </c>
      <c r="DE474" s="124">
        <f>IF('Copy &amp; Paste Roster Report Here'!$A471=DE$7,IF('Copy &amp; Paste Roster Report Here'!$M471="xxxxxxxxxxx",1,0),0)</f>
        <v>0</v>
      </c>
      <c r="DF474" s="124">
        <f>IF('Copy &amp; Paste Roster Report Here'!$A471=DF$7,IF('Copy &amp; Paste Roster Report Here'!$M471="xxxxxxxxxxx",1,0),0)</f>
        <v>0</v>
      </c>
      <c r="DG474" s="124">
        <f>IF('Copy &amp; Paste Roster Report Here'!$A471=DG$7,IF('Copy &amp; Paste Roster Report Here'!$M471="xxxxxxxxxxx",1,0),0)</f>
        <v>0</v>
      </c>
      <c r="DH474" s="124">
        <f>IF('Copy &amp; Paste Roster Report Here'!$A471=DH$7,IF('Copy &amp; Paste Roster Report Here'!$M471="xxxxxxxxxxx",1,0),0)</f>
        <v>0</v>
      </c>
      <c r="DI474" s="124">
        <f>IF('Copy &amp; Paste Roster Report Here'!$A471=DI$7,IF('Copy &amp; Paste Roster Report Here'!$M471="xxxxxxxxxxx",1,0),0)</f>
        <v>0</v>
      </c>
      <c r="DJ474" s="124">
        <f>IF('Copy &amp; Paste Roster Report Here'!$A471=DJ$7,IF('Copy &amp; Paste Roster Report Here'!$M471="xxxxxxxxxxx",1,0),0)</f>
        <v>0</v>
      </c>
      <c r="DK474" s="124">
        <f>IF('Copy &amp; Paste Roster Report Here'!$A471=DK$7,IF('Copy &amp; Paste Roster Report Here'!$M471="xxxxxxxxxxx",1,0),0)</f>
        <v>0</v>
      </c>
      <c r="DL474" s="124">
        <f>IF('Copy &amp; Paste Roster Report Here'!$A471=DL$7,IF('Copy &amp; Paste Roster Report Here'!$M471="xxxxxxxxxxx",1,0),0)</f>
        <v>0</v>
      </c>
      <c r="DM474" s="124">
        <f>IF('Copy &amp; Paste Roster Report Here'!$A471=DM$7,IF('Copy &amp; Paste Roster Report Here'!$M471="xxxxxxxxxxx",1,0),0)</f>
        <v>0</v>
      </c>
      <c r="DN474" s="124">
        <f>IF('Copy &amp; Paste Roster Report Here'!$A471=DN$7,IF('Copy &amp; Paste Roster Report Here'!$M471="xxxxxxxxxxx",1,0),0)</f>
        <v>0</v>
      </c>
      <c r="DO474" s="124">
        <f>IF('Copy &amp; Paste Roster Report Here'!$A471=DO$7,IF('Copy &amp; Paste Roster Report Here'!$M471="xxxxxxxxxxx",1,0),0)</f>
        <v>0</v>
      </c>
      <c r="DP474" s="125">
        <f t="shared" si="121"/>
        <v>0</v>
      </c>
      <c r="DQ474" s="126">
        <f t="shared" si="122"/>
        <v>0</v>
      </c>
    </row>
    <row r="475" spans="1:121" x14ac:dyDescent="0.2">
      <c r="A475" s="111">
        <f t="shared" si="108"/>
        <v>0</v>
      </c>
      <c r="B475" s="111">
        <f t="shared" si="109"/>
        <v>0</v>
      </c>
      <c r="C475" s="112">
        <f>+('Copy &amp; Paste Roster Report Here'!$P472-'Copy &amp; Paste Roster Report Here'!$O472)/30</f>
        <v>0</v>
      </c>
      <c r="D475" s="112">
        <f>+('Copy &amp; Paste Roster Report Here'!$P472-'Copy &amp; Paste Roster Report Here'!$O472)</f>
        <v>0</v>
      </c>
      <c r="E475" s="111">
        <f>'Copy &amp; Paste Roster Report Here'!N472</f>
        <v>0</v>
      </c>
      <c r="F475" s="111" t="str">
        <f t="shared" si="110"/>
        <v>N</v>
      </c>
      <c r="G475" s="111">
        <f>'Copy &amp; Paste Roster Report Here'!R472</f>
        <v>0</v>
      </c>
      <c r="H475" s="113">
        <f t="shared" si="111"/>
        <v>0</v>
      </c>
      <c r="I475" s="112">
        <f>IF(F475="N",$F$5-'Copy &amp; Paste Roster Report Here'!O472,+'Copy &amp; Paste Roster Report Here'!Q472-'Copy &amp; Paste Roster Report Here'!O472)</f>
        <v>0</v>
      </c>
      <c r="J475" s="114">
        <f t="shared" si="112"/>
        <v>0</v>
      </c>
      <c r="K475" s="114">
        <f t="shared" si="113"/>
        <v>0</v>
      </c>
      <c r="L475" s="115">
        <f>'Copy &amp; Paste Roster Report Here'!F472</f>
        <v>0</v>
      </c>
      <c r="M475" s="116">
        <f t="shared" si="114"/>
        <v>0</v>
      </c>
      <c r="N475" s="117">
        <f>IF('Copy &amp; Paste Roster Report Here'!$A472='Analytical Tests'!N$7,IF($F475="Y",+$H475*N$6,0),0)</f>
        <v>0</v>
      </c>
      <c r="O475" s="117">
        <f>IF('Copy &amp; Paste Roster Report Here'!$A472='Analytical Tests'!O$7,IF($F475="Y",+$H475*O$6,0),0)</f>
        <v>0</v>
      </c>
      <c r="P475" s="117">
        <f>IF('Copy &amp; Paste Roster Report Here'!$A472='Analytical Tests'!P$7,IF($F475="Y",+$H475*P$6,0),0)</f>
        <v>0</v>
      </c>
      <c r="Q475" s="117">
        <f>IF('Copy &amp; Paste Roster Report Here'!$A472='Analytical Tests'!Q$7,IF($F475="Y",+$H475*Q$6,0),0)</f>
        <v>0</v>
      </c>
      <c r="R475" s="117">
        <f>IF('Copy &amp; Paste Roster Report Here'!$A472='Analytical Tests'!R$7,IF($F475="Y",+$H475*R$6,0),0)</f>
        <v>0</v>
      </c>
      <c r="S475" s="117">
        <f>IF('Copy &amp; Paste Roster Report Here'!$A472='Analytical Tests'!S$7,IF($F475="Y",+$H475*S$6,0),0)</f>
        <v>0</v>
      </c>
      <c r="T475" s="117">
        <f>IF('Copy &amp; Paste Roster Report Here'!$A472='Analytical Tests'!T$7,IF($F475="Y",+$H475*T$6,0),0)</f>
        <v>0</v>
      </c>
      <c r="U475" s="117">
        <f>IF('Copy &amp; Paste Roster Report Here'!$A472='Analytical Tests'!U$7,IF($F475="Y",+$H475*U$6,0),0)</f>
        <v>0</v>
      </c>
      <c r="V475" s="117">
        <f>IF('Copy &amp; Paste Roster Report Here'!$A472='Analytical Tests'!V$7,IF($F475="Y",+$H475*V$6,0),0)</f>
        <v>0</v>
      </c>
      <c r="W475" s="117">
        <f>IF('Copy &amp; Paste Roster Report Here'!$A472='Analytical Tests'!W$7,IF($F475="Y",+$H475*W$6,0),0)</f>
        <v>0</v>
      </c>
      <c r="X475" s="117">
        <f>IF('Copy &amp; Paste Roster Report Here'!$A472='Analytical Tests'!X$7,IF($F475="Y",+$H475*X$6,0),0)</f>
        <v>0</v>
      </c>
      <c r="Y475" s="117" t="b">
        <f>IF('Copy &amp; Paste Roster Report Here'!$A472='Analytical Tests'!Y$7,IF($F475="N",IF($J475&gt;=$C475,Y$6,+($I475/$D475)*Y$6),0))</f>
        <v>0</v>
      </c>
      <c r="Z475" s="117" t="b">
        <f>IF('Copy &amp; Paste Roster Report Here'!$A472='Analytical Tests'!Z$7,IF($F475="N",IF($J475&gt;=$C475,Z$6,+($I475/$D475)*Z$6),0))</f>
        <v>0</v>
      </c>
      <c r="AA475" s="117" t="b">
        <f>IF('Copy &amp; Paste Roster Report Here'!$A472='Analytical Tests'!AA$7,IF($F475="N",IF($J475&gt;=$C475,AA$6,+($I475/$D475)*AA$6),0))</f>
        <v>0</v>
      </c>
      <c r="AB475" s="117" t="b">
        <f>IF('Copy &amp; Paste Roster Report Here'!$A472='Analytical Tests'!AB$7,IF($F475="N",IF($J475&gt;=$C475,AB$6,+($I475/$D475)*AB$6),0))</f>
        <v>0</v>
      </c>
      <c r="AC475" s="117" t="b">
        <f>IF('Copy &amp; Paste Roster Report Here'!$A472='Analytical Tests'!AC$7,IF($F475="N",IF($J475&gt;=$C475,AC$6,+($I475/$D475)*AC$6),0))</f>
        <v>0</v>
      </c>
      <c r="AD475" s="117" t="b">
        <f>IF('Copy &amp; Paste Roster Report Here'!$A472='Analytical Tests'!AD$7,IF($F475="N",IF($J475&gt;=$C475,AD$6,+($I475/$D475)*AD$6),0))</f>
        <v>0</v>
      </c>
      <c r="AE475" s="117" t="b">
        <f>IF('Copy &amp; Paste Roster Report Here'!$A472='Analytical Tests'!AE$7,IF($F475="N",IF($J475&gt;=$C475,AE$6,+($I475/$D475)*AE$6),0))</f>
        <v>0</v>
      </c>
      <c r="AF475" s="117" t="b">
        <f>IF('Copy &amp; Paste Roster Report Here'!$A472='Analytical Tests'!AF$7,IF($F475="N",IF($J475&gt;=$C475,AF$6,+($I475/$D475)*AF$6),0))</f>
        <v>0</v>
      </c>
      <c r="AG475" s="117" t="b">
        <f>IF('Copy &amp; Paste Roster Report Here'!$A472='Analytical Tests'!AG$7,IF($F475="N",IF($J475&gt;=$C475,AG$6,+($I475/$D475)*AG$6),0))</f>
        <v>0</v>
      </c>
      <c r="AH475" s="117" t="b">
        <f>IF('Copy &amp; Paste Roster Report Here'!$A472='Analytical Tests'!AH$7,IF($F475="N",IF($J475&gt;=$C475,AH$6,+($I475/$D475)*AH$6),0))</f>
        <v>0</v>
      </c>
      <c r="AI475" s="117" t="b">
        <f>IF('Copy &amp; Paste Roster Report Here'!$A472='Analytical Tests'!AI$7,IF($F475="N",IF($J475&gt;=$C475,AI$6,+($I475/$D475)*AI$6),0))</f>
        <v>0</v>
      </c>
      <c r="AJ475" s="79"/>
      <c r="AK475" s="118">
        <f>IF('Copy &amp; Paste Roster Report Here'!$A472=AK$7,IF('Copy &amp; Paste Roster Report Here'!$M472="FT",1,0),0)</f>
        <v>0</v>
      </c>
      <c r="AL475" s="118">
        <f>IF('Copy &amp; Paste Roster Report Here'!$A472=AL$7,IF('Copy &amp; Paste Roster Report Here'!$M472="FT",1,0),0)</f>
        <v>0</v>
      </c>
      <c r="AM475" s="118">
        <f>IF('Copy &amp; Paste Roster Report Here'!$A472=AM$7,IF('Copy &amp; Paste Roster Report Here'!$M472="FT",1,0),0)</f>
        <v>0</v>
      </c>
      <c r="AN475" s="118">
        <f>IF('Copy &amp; Paste Roster Report Here'!$A472=AN$7,IF('Copy &amp; Paste Roster Report Here'!$M472="FT",1,0),0)</f>
        <v>0</v>
      </c>
      <c r="AO475" s="118">
        <f>IF('Copy &amp; Paste Roster Report Here'!$A472=AO$7,IF('Copy &amp; Paste Roster Report Here'!$M472="FT",1,0),0)</f>
        <v>0</v>
      </c>
      <c r="AP475" s="118">
        <f>IF('Copy &amp; Paste Roster Report Here'!$A472=AP$7,IF('Copy &amp; Paste Roster Report Here'!$M472="FT",1,0),0)</f>
        <v>0</v>
      </c>
      <c r="AQ475" s="118">
        <f>IF('Copy &amp; Paste Roster Report Here'!$A472=AQ$7,IF('Copy &amp; Paste Roster Report Here'!$M472="FT",1,0),0)</f>
        <v>0</v>
      </c>
      <c r="AR475" s="118">
        <f>IF('Copy &amp; Paste Roster Report Here'!$A472=AR$7,IF('Copy &amp; Paste Roster Report Here'!$M472="FT",1,0),0)</f>
        <v>0</v>
      </c>
      <c r="AS475" s="118">
        <f>IF('Copy &amp; Paste Roster Report Here'!$A472=AS$7,IF('Copy &amp; Paste Roster Report Here'!$M472="FT",1,0),0)</f>
        <v>0</v>
      </c>
      <c r="AT475" s="118">
        <f>IF('Copy &amp; Paste Roster Report Here'!$A472=AT$7,IF('Copy &amp; Paste Roster Report Here'!$M472="FT",1,0),0)</f>
        <v>0</v>
      </c>
      <c r="AU475" s="118">
        <f>IF('Copy &amp; Paste Roster Report Here'!$A472=AU$7,IF('Copy &amp; Paste Roster Report Here'!$M472="FT",1,0),0)</f>
        <v>0</v>
      </c>
      <c r="AV475" s="73">
        <f t="shared" si="115"/>
        <v>0</v>
      </c>
      <c r="AW475" s="119">
        <f>IF('Copy &amp; Paste Roster Report Here'!$A472=AW$7,IF('Copy &amp; Paste Roster Report Here'!$M472="HT",1,0),0)</f>
        <v>0</v>
      </c>
      <c r="AX475" s="119">
        <f>IF('Copy &amp; Paste Roster Report Here'!$A472=AX$7,IF('Copy &amp; Paste Roster Report Here'!$M472="HT",1,0),0)</f>
        <v>0</v>
      </c>
      <c r="AY475" s="119">
        <f>IF('Copy &amp; Paste Roster Report Here'!$A472=AY$7,IF('Copy &amp; Paste Roster Report Here'!$M472="HT",1,0),0)</f>
        <v>0</v>
      </c>
      <c r="AZ475" s="119">
        <f>IF('Copy &amp; Paste Roster Report Here'!$A472=AZ$7,IF('Copy &amp; Paste Roster Report Here'!$M472="HT",1,0),0)</f>
        <v>0</v>
      </c>
      <c r="BA475" s="119">
        <f>IF('Copy &amp; Paste Roster Report Here'!$A472=BA$7,IF('Copy &amp; Paste Roster Report Here'!$M472="HT",1,0),0)</f>
        <v>0</v>
      </c>
      <c r="BB475" s="119">
        <f>IF('Copy &amp; Paste Roster Report Here'!$A472=BB$7,IF('Copy &amp; Paste Roster Report Here'!$M472="HT",1,0),0)</f>
        <v>0</v>
      </c>
      <c r="BC475" s="119">
        <f>IF('Copy &amp; Paste Roster Report Here'!$A472=BC$7,IF('Copy &amp; Paste Roster Report Here'!$M472="HT",1,0),0)</f>
        <v>0</v>
      </c>
      <c r="BD475" s="119">
        <f>IF('Copy &amp; Paste Roster Report Here'!$A472=BD$7,IF('Copy &amp; Paste Roster Report Here'!$M472="HT",1,0),0)</f>
        <v>0</v>
      </c>
      <c r="BE475" s="119">
        <f>IF('Copy &amp; Paste Roster Report Here'!$A472=BE$7,IF('Copy &amp; Paste Roster Report Here'!$M472="HT",1,0),0)</f>
        <v>0</v>
      </c>
      <c r="BF475" s="119">
        <f>IF('Copy &amp; Paste Roster Report Here'!$A472=BF$7,IF('Copy &amp; Paste Roster Report Here'!$M472="HT",1,0),0)</f>
        <v>0</v>
      </c>
      <c r="BG475" s="119">
        <f>IF('Copy &amp; Paste Roster Report Here'!$A472=BG$7,IF('Copy &amp; Paste Roster Report Here'!$M472="HT",1,0),0)</f>
        <v>0</v>
      </c>
      <c r="BH475" s="73">
        <f t="shared" si="116"/>
        <v>0</v>
      </c>
      <c r="BI475" s="120">
        <f>IF('Copy &amp; Paste Roster Report Here'!$A472=BI$7,IF('Copy &amp; Paste Roster Report Here'!$M472="MT",1,0),0)</f>
        <v>0</v>
      </c>
      <c r="BJ475" s="120">
        <f>IF('Copy &amp; Paste Roster Report Here'!$A472=BJ$7,IF('Copy &amp; Paste Roster Report Here'!$M472="MT",1,0),0)</f>
        <v>0</v>
      </c>
      <c r="BK475" s="120">
        <f>IF('Copy &amp; Paste Roster Report Here'!$A472=BK$7,IF('Copy &amp; Paste Roster Report Here'!$M472="MT",1,0),0)</f>
        <v>0</v>
      </c>
      <c r="BL475" s="120">
        <f>IF('Copy &amp; Paste Roster Report Here'!$A472=BL$7,IF('Copy &amp; Paste Roster Report Here'!$M472="MT",1,0),0)</f>
        <v>0</v>
      </c>
      <c r="BM475" s="120">
        <f>IF('Copy &amp; Paste Roster Report Here'!$A472=BM$7,IF('Copy &amp; Paste Roster Report Here'!$M472="MT",1,0),0)</f>
        <v>0</v>
      </c>
      <c r="BN475" s="120">
        <f>IF('Copy &amp; Paste Roster Report Here'!$A472=BN$7,IF('Copy &amp; Paste Roster Report Here'!$M472="MT",1,0),0)</f>
        <v>0</v>
      </c>
      <c r="BO475" s="120">
        <f>IF('Copy &amp; Paste Roster Report Here'!$A472=BO$7,IF('Copy &amp; Paste Roster Report Here'!$M472="MT",1,0),0)</f>
        <v>0</v>
      </c>
      <c r="BP475" s="120">
        <f>IF('Copy &amp; Paste Roster Report Here'!$A472=BP$7,IF('Copy &amp; Paste Roster Report Here'!$M472="MT",1,0),0)</f>
        <v>0</v>
      </c>
      <c r="BQ475" s="120">
        <f>IF('Copy &amp; Paste Roster Report Here'!$A472=BQ$7,IF('Copy &amp; Paste Roster Report Here'!$M472="MT",1,0),0)</f>
        <v>0</v>
      </c>
      <c r="BR475" s="120">
        <f>IF('Copy &amp; Paste Roster Report Here'!$A472=BR$7,IF('Copy &amp; Paste Roster Report Here'!$M472="MT",1,0),0)</f>
        <v>0</v>
      </c>
      <c r="BS475" s="120">
        <f>IF('Copy &amp; Paste Roster Report Here'!$A472=BS$7,IF('Copy &amp; Paste Roster Report Here'!$M472="MT",1,0),0)</f>
        <v>0</v>
      </c>
      <c r="BT475" s="73">
        <f t="shared" si="117"/>
        <v>0</v>
      </c>
      <c r="BU475" s="121">
        <f>IF('Copy &amp; Paste Roster Report Here'!$A472=BU$7,IF('Copy &amp; Paste Roster Report Here'!$M472="fy",1,0),0)</f>
        <v>0</v>
      </c>
      <c r="BV475" s="121">
        <f>IF('Copy &amp; Paste Roster Report Here'!$A472=BV$7,IF('Copy &amp; Paste Roster Report Here'!$M472="fy",1,0),0)</f>
        <v>0</v>
      </c>
      <c r="BW475" s="121">
        <f>IF('Copy &amp; Paste Roster Report Here'!$A472=BW$7,IF('Copy &amp; Paste Roster Report Here'!$M472="fy",1,0),0)</f>
        <v>0</v>
      </c>
      <c r="BX475" s="121">
        <f>IF('Copy &amp; Paste Roster Report Here'!$A472=BX$7,IF('Copy &amp; Paste Roster Report Here'!$M472="fy",1,0),0)</f>
        <v>0</v>
      </c>
      <c r="BY475" s="121">
        <f>IF('Copy &amp; Paste Roster Report Here'!$A472=BY$7,IF('Copy &amp; Paste Roster Report Here'!$M472="fy",1,0),0)</f>
        <v>0</v>
      </c>
      <c r="BZ475" s="121">
        <f>IF('Copy &amp; Paste Roster Report Here'!$A472=BZ$7,IF('Copy &amp; Paste Roster Report Here'!$M472="fy",1,0),0)</f>
        <v>0</v>
      </c>
      <c r="CA475" s="121">
        <f>IF('Copy &amp; Paste Roster Report Here'!$A472=CA$7,IF('Copy &amp; Paste Roster Report Here'!$M472="fy",1,0),0)</f>
        <v>0</v>
      </c>
      <c r="CB475" s="121">
        <f>IF('Copy &amp; Paste Roster Report Here'!$A472=CB$7,IF('Copy &amp; Paste Roster Report Here'!$M472="fy",1,0),0)</f>
        <v>0</v>
      </c>
      <c r="CC475" s="121">
        <f>IF('Copy &amp; Paste Roster Report Here'!$A472=CC$7,IF('Copy &amp; Paste Roster Report Here'!$M472="fy",1,0),0)</f>
        <v>0</v>
      </c>
      <c r="CD475" s="121">
        <f>IF('Copy &amp; Paste Roster Report Here'!$A472=CD$7,IF('Copy &amp; Paste Roster Report Here'!$M472="fy",1,0),0)</f>
        <v>0</v>
      </c>
      <c r="CE475" s="121">
        <f>IF('Copy &amp; Paste Roster Report Here'!$A472=CE$7,IF('Copy &amp; Paste Roster Report Here'!$M472="fy",1,0),0)</f>
        <v>0</v>
      </c>
      <c r="CF475" s="73">
        <f t="shared" si="118"/>
        <v>0</v>
      </c>
      <c r="CG475" s="122">
        <f>IF('Copy &amp; Paste Roster Report Here'!$A472=CG$7,IF('Copy &amp; Paste Roster Report Here'!$M472="RH",1,0),0)</f>
        <v>0</v>
      </c>
      <c r="CH475" s="122">
        <f>IF('Copy &amp; Paste Roster Report Here'!$A472=CH$7,IF('Copy &amp; Paste Roster Report Here'!$M472="RH",1,0),0)</f>
        <v>0</v>
      </c>
      <c r="CI475" s="122">
        <f>IF('Copy &amp; Paste Roster Report Here'!$A472=CI$7,IF('Copy &amp; Paste Roster Report Here'!$M472="RH",1,0),0)</f>
        <v>0</v>
      </c>
      <c r="CJ475" s="122">
        <f>IF('Copy &amp; Paste Roster Report Here'!$A472=CJ$7,IF('Copy &amp; Paste Roster Report Here'!$M472="RH",1,0),0)</f>
        <v>0</v>
      </c>
      <c r="CK475" s="122">
        <f>IF('Copy &amp; Paste Roster Report Here'!$A472=CK$7,IF('Copy &amp; Paste Roster Report Here'!$M472="RH",1,0),0)</f>
        <v>0</v>
      </c>
      <c r="CL475" s="122">
        <f>IF('Copy &amp; Paste Roster Report Here'!$A472=CL$7,IF('Copy &amp; Paste Roster Report Here'!$M472="RH",1,0),0)</f>
        <v>0</v>
      </c>
      <c r="CM475" s="122">
        <f>IF('Copy &amp; Paste Roster Report Here'!$A472=CM$7,IF('Copy &amp; Paste Roster Report Here'!$M472="RH",1,0),0)</f>
        <v>0</v>
      </c>
      <c r="CN475" s="122">
        <f>IF('Copy &amp; Paste Roster Report Here'!$A472=CN$7,IF('Copy &amp; Paste Roster Report Here'!$M472="RH",1,0),0)</f>
        <v>0</v>
      </c>
      <c r="CO475" s="122">
        <f>IF('Copy &amp; Paste Roster Report Here'!$A472=CO$7,IF('Copy &amp; Paste Roster Report Here'!$M472="RH",1,0),0)</f>
        <v>0</v>
      </c>
      <c r="CP475" s="122">
        <f>IF('Copy &amp; Paste Roster Report Here'!$A472=CP$7,IF('Copy &amp; Paste Roster Report Here'!$M472="RH",1,0),0)</f>
        <v>0</v>
      </c>
      <c r="CQ475" s="122">
        <f>IF('Copy &amp; Paste Roster Report Here'!$A472=CQ$7,IF('Copy &amp; Paste Roster Report Here'!$M472="RH",1,0),0)</f>
        <v>0</v>
      </c>
      <c r="CR475" s="73">
        <f t="shared" si="119"/>
        <v>0</v>
      </c>
      <c r="CS475" s="123">
        <f>IF('Copy &amp; Paste Roster Report Here'!$A472=CS$7,IF('Copy &amp; Paste Roster Report Here'!$M472="QT",1,0),0)</f>
        <v>0</v>
      </c>
      <c r="CT475" s="123">
        <f>IF('Copy &amp; Paste Roster Report Here'!$A472=CT$7,IF('Copy &amp; Paste Roster Report Here'!$M472="QT",1,0),0)</f>
        <v>0</v>
      </c>
      <c r="CU475" s="123">
        <f>IF('Copy &amp; Paste Roster Report Here'!$A472=CU$7,IF('Copy &amp; Paste Roster Report Here'!$M472="QT",1,0),0)</f>
        <v>0</v>
      </c>
      <c r="CV475" s="123">
        <f>IF('Copy &amp; Paste Roster Report Here'!$A472=CV$7,IF('Copy &amp; Paste Roster Report Here'!$M472="QT",1,0),0)</f>
        <v>0</v>
      </c>
      <c r="CW475" s="123">
        <f>IF('Copy &amp; Paste Roster Report Here'!$A472=CW$7,IF('Copy &amp; Paste Roster Report Here'!$M472="QT",1,0),0)</f>
        <v>0</v>
      </c>
      <c r="CX475" s="123">
        <f>IF('Copy &amp; Paste Roster Report Here'!$A472=CX$7,IF('Copy &amp; Paste Roster Report Here'!$M472="QT",1,0),0)</f>
        <v>0</v>
      </c>
      <c r="CY475" s="123">
        <f>IF('Copy &amp; Paste Roster Report Here'!$A472=CY$7,IF('Copy &amp; Paste Roster Report Here'!$M472="QT",1,0),0)</f>
        <v>0</v>
      </c>
      <c r="CZ475" s="123">
        <f>IF('Copy &amp; Paste Roster Report Here'!$A472=CZ$7,IF('Copy &amp; Paste Roster Report Here'!$M472="QT",1,0),0)</f>
        <v>0</v>
      </c>
      <c r="DA475" s="123">
        <f>IF('Copy &amp; Paste Roster Report Here'!$A472=DA$7,IF('Copy &amp; Paste Roster Report Here'!$M472="QT",1,0),0)</f>
        <v>0</v>
      </c>
      <c r="DB475" s="123">
        <f>IF('Copy &amp; Paste Roster Report Here'!$A472=DB$7,IF('Copy &amp; Paste Roster Report Here'!$M472="QT",1,0),0)</f>
        <v>0</v>
      </c>
      <c r="DC475" s="123">
        <f>IF('Copy &amp; Paste Roster Report Here'!$A472=DC$7,IF('Copy &amp; Paste Roster Report Here'!$M472="QT",1,0),0)</f>
        <v>0</v>
      </c>
      <c r="DD475" s="73">
        <f t="shared" si="120"/>
        <v>0</v>
      </c>
      <c r="DE475" s="124">
        <f>IF('Copy &amp; Paste Roster Report Here'!$A472=DE$7,IF('Copy &amp; Paste Roster Report Here'!$M472="xxxxxxxxxxx",1,0),0)</f>
        <v>0</v>
      </c>
      <c r="DF475" s="124">
        <f>IF('Copy &amp; Paste Roster Report Here'!$A472=DF$7,IF('Copy &amp; Paste Roster Report Here'!$M472="xxxxxxxxxxx",1,0),0)</f>
        <v>0</v>
      </c>
      <c r="DG475" s="124">
        <f>IF('Copy &amp; Paste Roster Report Here'!$A472=DG$7,IF('Copy &amp; Paste Roster Report Here'!$M472="xxxxxxxxxxx",1,0),0)</f>
        <v>0</v>
      </c>
      <c r="DH475" s="124">
        <f>IF('Copy &amp; Paste Roster Report Here'!$A472=DH$7,IF('Copy &amp; Paste Roster Report Here'!$M472="xxxxxxxxxxx",1,0),0)</f>
        <v>0</v>
      </c>
      <c r="DI475" s="124">
        <f>IF('Copy &amp; Paste Roster Report Here'!$A472=DI$7,IF('Copy &amp; Paste Roster Report Here'!$M472="xxxxxxxxxxx",1,0),0)</f>
        <v>0</v>
      </c>
      <c r="DJ475" s="124">
        <f>IF('Copy &amp; Paste Roster Report Here'!$A472=DJ$7,IF('Copy &amp; Paste Roster Report Here'!$M472="xxxxxxxxxxx",1,0),0)</f>
        <v>0</v>
      </c>
      <c r="DK475" s="124">
        <f>IF('Copy &amp; Paste Roster Report Here'!$A472=DK$7,IF('Copy &amp; Paste Roster Report Here'!$M472="xxxxxxxxxxx",1,0),0)</f>
        <v>0</v>
      </c>
      <c r="DL475" s="124">
        <f>IF('Copy &amp; Paste Roster Report Here'!$A472=DL$7,IF('Copy &amp; Paste Roster Report Here'!$M472="xxxxxxxxxxx",1,0),0)</f>
        <v>0</v>
      </c>
      <c r="DM475" s="124">
        <f>IF('Copy &amp; Paste Roster Report Here'!$A472=DM$7,IF('Copy &amp; Paste Roster Report Here'!$M472="xxxxxxxxxxx",1,0),0)</f>
        <v>0</v>
      </c>
      <c r="DN475" s="124">
        <f>IF('Copy &amp; Paste Roster Report Here'!$A472=DN$7,IF('Copy &amp; Paste Roster Report Here'!$M472="xxxxxxxxxxx",1,0),0)</f>
        <v>0</v>
      </c>
      <c r="DO475" s="124">
        <f>IF('Copy &amp; Paste Roster Report Here'!$A472=DO$7,IF('Copy &amp; Paste Roster Report Here'!$M472="xxxxxxxxxxx",1,0),0)</f>
        <v>0</v>
      </c>
      <c r="DP475" s="125">
        <f t="shared" si="121"/>
        <v>0</v>
      </c>
      <c r="DQ475" s="126">
        <f t="shared" si="122"/>
        <v>0</v>
      </c>
    </row>
    <row r="476" spans="1:121" x14ac:dyDescent="0.2">
      <c r="A476" s="111">
        <f t="shared" si="108"/>
        <v>0</v>
      </c>
      <c r="B476" s="111">
        <f t="shared" si="109"/>
        <v>0</v>
      </c>
      <c r="C476" s="112">
        <f>+('Copy &amp; Paste Roster Report Here'!$P473-'Copy &amp; Paste Roster Report Here'!$O473)/30</f>
        <v>0</v>
      </c>
      <c r="D476" s="112">
        <f>+('Copy &amp; Paste Roster Report Here'!$P473-'Copy &amp; Paste Roster Report Here'!$O473)</f>
        <v>0</v>
      </c>
      <c r="E476" s="111">
        <f>'Copy &amp; Paste Roster Report Here'!N473</f>
        <v>0</v>
      </c>
      <c r="F476" s="111" t="str">
        <f t="shared" si="110"/>
        <v>N</v>
      </c>
      <c r="G476" s="111">
        <f>'Copy &amp; Paste Roster Report Here'!R473</f>
        <v>0</v>
      </c>
      <c r="H476" s="113">
        <f t="shared" si="111"/>
        <v>0</v>
      </c>
      <c r="I476" s="112">
        <f>IF(F476="N",$F$5-'Copy &amp; Paste Roster Report Here'!O473,+'Copy &amp; Paste Roster Report Here'!Q473-'Copy &amp; Paste Roster Report Here'!O473)</f>
        <v>0</v>
      </c>
      <c r="J476" s="114">
        <f t="shared" si="112"/>
        <v>0</v>
      </c>
      <c r="K476" s="114">
        <f t="shared" si="113"/>
        <v>0</v>
      </c>
      <c r="L476" s="115">
        <f>'Copy &amp; Paste Roster Report Here'!F473</f>
        <v>0</v>
      </c>
      <c r="M476" s="116">
        <f t="shared" si="114"/>
        <v>0</v>
      </c>
      <c r="N476" s="117">
        <f>IF('Copy &amp; Paste Roster Report Here'!$A473='Analytical Tests'!N$7,IF($F476="Y",+$H476*N$6,0),0)</f>
        <v>0</v>
      </c>
      <c r="O476" s="117">
        <f>IF('Copy &amp; Paste Roster Report Here'!$A473='Analytical Tests'!O$7,IF($F476="Y",+$H476*O$6,0),0)</f>
        <v>0</v>
      </c>
      <c r="P476" s="117">
        <f>IF('Copy &amp; Paste Roster Report Here'!$A473='Analytical Tests'!P$7,IF($F476="Y",+$H476*P$6,0),0)</f>
        <v>0</v>
      </c>
      <c r="Q476" s="117">
        <f>IF('Copy &amp; Paste Roster Report Here'!$A473='Analytical Tests'!Q$7,IF($F476="Y",+$H476*Q$6,0),0)</f>
        <v>0</v>
      </c>
      <c r="R476" s="117">
        <f>IF('Copy &amp; Paste Roster Report Here'!$A473='Analytical Tests'!R$7,IF($F476="Y",+$H476*R$6,0),0)</f>
        <v>0</v>
      </c>
      <c r="S476" s="117">
        <f>IF('Copy &amp; Paste Roster Report Here'!$A473='Analytical Tests'!S$7,IF($F476="Y",+$H476*S$6,0),0)</f>
        <v>0</v>
      </c>
      <c r="T476" s="117">
        <f>IF('Copy &amp; Paste Roster Report Here'!$A473='Analytical Tests'!T$7,IF($F476="Y",+$H476*T$6,0),0)</f>
        <v>0</v>
      </c>
      <c r="U476" s="117">
        <f>IF('Copy &amp; Paste Roster Report Here'!$A473='Analytical Tests'!U$7,IF($F476="Y",+$H476*U$6,0),0)</f>
        <v>0</v>
      </c>
      <c r="V476" s="117">
        <f>IF('Copy &amp; Paste Roster Report Here'!$A473='Analytical Tests'!V$7,IF($F476="Y",+$H476*V$6,0),0)</f>
        <v>0</v>
      </c>
      <c r="W476" s="117">
        <f>IF('Copy &amp; Paste Roster Report Here'!$A473='Analytical Tests'!W$7,IF($F476="Y",+$H476*W$6,0),0)</f>
        <v>0</v>
      </c>
      <c r="X476" s="117">
        <f>IF('Copy &amp; Paste Roster Report Here'!$A473='Analytical Tests'!X$7,IF($F476="Y",+$H476*X$6,0),0)</f>
        <v>0</v>
      </c>
      <c r="Y476" s="117" t="b">
        <f>IF('Copy &amp; Paste Roster Report Here'!$A473='Analytical Tests'!Y$7,IF($F476="N",IF($J476&gt;=$C476,Y$6,+($I476/$D476)*Y$6),0))</f>
        <v>0</v>
      </c>
      <c r="Z476" s="117" t="b">
        <f>IF('Copy &amp; Paste Roster Report Here'!$A473='Analytical Tests'!Z$7,IF($F476="N",IF($J476&gt;=$C476,Z$6,+($I476/$D476)*Z$6),0))</f>
        <v>0</v>
      </c>
      <c r="AA476" s="117" t="b">
        <f>IF('Copy &amp; Paste Roster Report Here'!$A473='Analytical Tests'!AA$7,IF($F476="N",IF($J476&gt;=$C476,AA$6,+($I476/$D476)*AA$6),0))</f>
        <v>0</v>
      </c>
      <c r="AB476" s="117" t="b">
        <f>IF('Copy &amp; Paste Roster Report Here'!$A473='Analytical Tests'!AB$7,IF($F476="N",IF($J476&gt;=$C476,AB$6,+($I476/$D476)*AB$6),0))</f>
        <v>0</v>
      </c>
      <c r="AC476" s="117" t="b">
        <f>IF('Copy &amp; Paste Roster Report Here'!$A473='Analytical Tests'!AC$7,IF($F476="N",IF($J476&gt;=$C476,AC$6,+($I476/$D476)*AC$6),0))</f>
        <v>0</v>
      </c>
      <c r="AD476" s="117" t="b">
        <f>IF('Copy &amp; Paste Roster Report Here'!$A473='Analytical Tests'!AD$7,IF($F476="N",IF($J476&gt;=$C476,AD$6,+($I476/$D476)*AD$6),0))</f>
        <v>0</v>
      </c>
      <c r="AE476" s="117" t="b">
        <f>IF('Copy &amp; Paste Roster Report Here'!$A473='Analytical Tests'!AE$7,IF($F476="N",IF($J476&gt;=$C476,AE$6,+($I476/$D476)*AE$6),0))</f>
        <v>0</v>
      </c>
      <c r="AF476" s="117" t="b">
        <f>IF('Copy &amp; Paste Roster Report Here'!$A473='Analytical Tests'!AF$7,IF($F476="N",IF($J476&gt;=$C476,AF$6,+($I476/$D476)*AF$6),0))</f>
        <v>0</v>
      </c>
      <c r="AG476" s="117" t="b">
        <f>IF('Copy &amp; Paste Roster Report Here'!$A473='Analytical Tests'!AG$7,IF($F476="N",IF($J476&gt;=$C476,AG$6,+($I476/$D476)*AG$6),0))</f>
        <v>0</v>
      </c>
      <c r="AH476" s="117" t="b">
        <f>IF('Copy &amp; Paste Roster Report Here'!$A473='Analytical Tests'!AH$7,IF($F476="N",IF($J476&gt;=$C476,AH$6,+($I476/$D476)*AH$6),0))</f>
        <v>0</v>
      </c>
      <c r="AI476" s="117" t="b">
        <f>IF('Copy &amp; Paste Roster Report Here'!$A473='Analytical Tests'!AI$7,IF($F476="N",IF($J476&gt;=$C476,AI$6,+($I476/$D476)*AI$6),0))</f>
        <v>0</v>
      </c>
      <c r="AJ476" s="79"/>
      <c r="AK476" s="118">
        <f>IF('Copy &amp; Paste Roster Report Here'!$A473=AK$7,IF('Copy &amp; Paste Roster Report Here'!$M473="FT",1,0),0)</f>
        <v>0</v>
      </c>
      <c r="AL476" s="118">
        <f>IF('Copy &amp; Paste Roster Report Here'!$A473=AL$7,IF('Copy &amp; Paste Roster Report Here'!$M473="FT",1,0),0)</f>
        <v>0</v>
      </c>
      <c r="AM476" s="118">
        <f>IF('Copy &amp; Paste Roster Report Here'!$A473=AM$7,IF('Copy &amp; Paste Roster Report Here'!$M473="FT",1,0),0)</f>
        <v>0</v>
      </c>
      <c r="AN476" s="118">
        <f>IF('Copy &amp; Paste Roster Report Here'!$A473=AN$7,IF('Copy &amp; Paste Roster Report Here'!$M473="FT",1,0),0)</f>
        <v>0</v>
      </c>
      <c r="AO476" s="118">
        <f>IF('Copy &amp; Paste Roster Report Here'!$A473=AO$7,IF('Copy &amp; Paste Roster Report Here'!$M473="FT",1,0),0)</f>
        <v>0</v>
      </c>
      <c r="AP476" s="118">
        <f>IF('Copy &amp; Paste Roster Report Here'!$A473=AP$7,IF('Copy &amp; Paste Roster Report Here'!$M473="FT",1,0),0)</f>
        <v>0</v>
      </c>
      <c r="AQ476" s="118">
        <f>IF('Copy &amp; Paste Roster Report Here'!$A473=AQ$7,IF('Copy &amp; Paste Roster Report Here'!$M473="FT",1,0),0)</f>
        <v>0</v>
      </c>
      <c r="AR476" s="118">
        <f>IF('Copy &amp; Paste Roster Report Here'!$A473=AR$7,IF('Copy &amp; Paste Roster Report Here'!$M473="FT",1,0),0)</f>
        <v>0</v>
      </c>
      <c r="AS476" s="118">
        <f>IF('Copy &amp; Paste Roster Report Here'!$A473=AS$7,IF('Copy &amp; Paste Roster Report Here'!$M473="FT",1,0),0)</f>
        <v>0</v>
      </c>
      <c r="AT476" s="118">
        <f>IF('Copy &amp; Paste Roster Report Here'!$A473=AT$7,IF('Copy &amp; Paste Roster Report Here'!$M473="FT",1,0),0)</f>
        <v>0</v>
      </c>
      <c r="AU476" s="118">
        <f>IF('Copy &amp; Paste Roster Report Here'!$A473=AU$7,IF('Copy &amp; Paste Roster Report Here'!$M473="FT",1,0),0)</f>
        <v>0</v>
      </c>
      <c r="AV476" s="73">
        <f t="shared" si="115"/>
        <v>0</v>
      </c>
      <c r="AW476" s="119">
        <f>IF('Copy &amp; Paste Roster Report Here'!$A473=AW$7,IF('Copy &amp; Paste Roster Report Here'!$M473="HT",1,0),0)</f>
        <v>0</v>
      </c>
      <c r="AX476" s="119">
        <f>IF('Copy &amp; Paste Roster Report Here'!$A473=AX$7,IF('Copy &amp; Paste Roster Report Here'!$M473="HT",1,0),0)</f>
        <v>0</v>
      </c>
      <c r="AY476" s="119">
        <f>IF('Copy &amp; Paste Roster Report Here'!$A473=AY$7,IF('Copy &amp; Paste Roster Report Here'!$M473="HT",1,0),0)</f>
        <v>0</v>
      </c>
      <c r="AZ476" s="119">
        <f>IF('Copy &amp; Paste Roster Report Here'!$A473=AZ$7,IF('Copy &amp; Paste Roster Report Here'!$M473="HT",1,0),0)</f>
        <v>0</v>
      </c>
      <c r="BA476" s="119">
        <f>IF('Copy &amp; Paste Roster Report Here'!$A473=BA$7,IF('Copy &amp; Paste Roster Report Here'!$M473="HT",1,0),0)</f>
        <v>0</v>
      </c>
      <c r="BB476" s="119">
        <f>IF('Copy &amp; Paste Roster Report Here'!$A473=BB$7,IF('Copy &amp; Paste Roster Report Here'!$M473="HT",1,0),0)</f>
        <v>0</v>
      </c>
      <c r="BC476" s="119">
        <f>IF('Copy &amp; Paste Roster Report Here'!$A473=BC$7,IF('Copy &amp; Paste Roster Report Here'!$M473="HT",1,0),0)</f>
        <v>0</v>
      </c>
      <c r="BD476" s="119">
        <f>IF('Copy &amp; Paste Roster Report Here'!$A473=BD$7,IF('Copy &amp; Paste Roster Report Here'!$M473="HT",1,0),0)</f>
        <v>0</v>
      </c>
      <c r="BE476" s="119">
        <f>IF('Copy &amp; Paste Roster Report Here'!$A473=BE$7,IF('Copy &amp; Paste Roster Report Here'!$M473="HT",1,0),0)</f>
        <v>0</v>
      </c>
      <c r="BF476" s="119">
        <f>IF('Copy &amp; Paste Roster Report Here'!$A473=BF$7,IF('Copy &amp; Paste Roster Report Here'!$M473="HT",1,0),0)</f>
        <v>0</v>
      </c>
      <c r="BG476" s="119">
        <f>IF('Copy &amp; Paste Roster Report Here'!$A473=BG$7,IF('Copy &amp; Paste Roster Report Here'!$M473="HT",1,0),0)</f>
        <v>0</v>
      </c>
      <c r="BH476" s="73">
        <f t="shared" si="116"/>
        <v>0</v>
      </c>
      <c r="BI476" s="120">
        <f>IF('Copy &amp; Paste Roster Report Here'!$A473=BI$7,IF('Copy &amp; Paste Roster Report Here'!$M473="MT",1,0),0)</f>
        <v>0</v>
      </c>
      <c r="BJ476" s="120">
        <f>IF('Copy &amp; Paste Roster Report Here'!$A473=BJ$7,IF('Copy &amp; Paste Roster Report Here'!$M473="MT",1,0),0)</f>
        <v>0</v>
      </c>
      <c r="BK476" s="120">
        <f>IF('Copy &amp; Paste Roster Report Here'!$A473=BK$7,IF('Copy &amp; Paste Roster Report Here'!$M473="MT",1,0),0)</f>
        <v>0</v>
      </c>
      <c r="BL476" s="120">
        <f>IF('Copy &amp; Paste Roster Report Here'!$A473=BL$7,IF('Copy &amp; Paste Roster Report Here'!$M473="MT",1,0),0)</f>
        <v>0</v>
      </c>
      <c r="BM476" s="120">
        <f>IF('Copy &amp; Paste Roster Report Here'!$A473=BM$7,IF('Copy &amp; Paste Roster Report Here'!$M473="MT",1,0),0)</f>
        <v>0</v>
      </c>
      <c r="BN476" s="120">
        <f>IF('Copy &amp; Paste Roster Report Here'!$A473=BN$7,IF('Copy &amp; Paste Roster Report Here'!$M473="MT",1,0),0)</f>
        <v>0</v>
      </c>
      <c r="BO476" s="120">
        <f>IF('Copy &amp; Paste Roster Report Here'!$A473=BO$7,IF('Copy &amp; Paste Roster Report Here'!$M473="MT",1,0),0)</f>
        <v>0</v>
      </c>
      <c r="BP476" s="120">
        <f>IF('Copy &amp; Paste Roster Report Here'!$A473=BP$7,IF('Copy &amp; Paste Roster Report Here'!$M473="MT",1,0),0)</f>
        <v>0</v>
      </c>
      <c r="BQ476" s="120">
        <f>IF('Copy &amp; Paste Roster Report Here'!$A473=BQ$7,IF('Copy &amp; Paste Roster Report Here'!$M473="MT",1,0),0)</f>
        <v>0</v>
      </c>
      <c r="BR476" s="120">
        <f>IF('Copy &amp; Paste Roster Report Here'!$A473=BR$7,IF('Copy &amp; Paste Roster Report Here'!$M473="MT",1,0),0)</f>
        <v>0</v>
      </c>
      <c r="BS476" s="120">
        <f>IF('Copy &amp; Paste Roster Report Here'!$A473=BS$7,IF('Copy &amp; Paste Roster Report Here'!$M473="MT",1,0),0)</f>
        <v>0</v>
      </c>
      <c r="BT476" s="73">
        <f t="shared" si="117"/>
        <v>0</v>
      </c>
      <c r="BU476" s="121">
        <f>IF('Copy &amp; Paste Roster Report Here'!$A473=BU$7,IF('Copy &amp; Paste Roster Report Here'!$M473="fy",1,0),0)</f>
        <v>0</v>
      </c>
      <c r="BV476" s="121">
        <f>IF('Copy &amp; Paste Roster Report Here'!$A473=BV$7,IF('Copy &amp; Paste Roster Report Here'!$M473="fy",1,0),0)</f>
        <v>0</v>
      </c>
      <c r="BW476" s="121">
        <f>IF('Copy &amp; Paste Roster Report Here'!$A473=BW$7,IF('Copy &amp; Paste Roster Report Here'!$M473="fy",1,0),0)</f>
        <v>0</v>
      </c>
      <c r="BX476" s="121">
        <f>IF('Copy &amp; Paste Roster Report Here'!$A473=BX$7,IF('Copy &amp; Paste Roster Report Here'!$M473="fy",1,0),0)</f>
        <v>0</v>
      </c>
      <c r="BY476" s="121">
        <f>IF('Copy &amp; Paste Roster Report Here'!$A473=BY$7,IF('Copy &amp; Paste Roster Report Here'!$M473="fy",1,0),0)</f>
        <v>0</v>
      </c>
      <c r="BZ476" s="121">
        <f>IF('Copy &amp; Paste Roster Report Here'!$A473=BZ$7,IF('Copy &amp; Paste Roster Report Here'!$M473="fy",1,0),0)</f>
        <v>0</v>
      </c>
      <c r="CA476" s="121">
        <f>IF('Copy &amp; Paste Roster Report Here'!$A473=CA$7,IF('Copy &amp; Paste Roster Report Here'!$M473="fy",1,0),0)</f>
        <v>0</v>
      </c>
      <c r="CB476" s="121">
        <f>IF('Copy &amp; Paste Roster Report Here'!$A473=CB$7,IF('Copy &amp; Paste Roster Report Here'!$M473="fy",1,0),0)</f>
        <v>0</v>
      </c>
      <c r="CC476" s="121">
        <f>IF('Copy &amp; Paste Roster Report Here'!$A473=CC$7,IF('Copy &amp; Paste Roster Report Here'!$M473="fy",1,0),0)</f>
        <v>0</v>
      </c>
      <c r="CD476" s="121">
        <f>IF('Copy &amp; Paste Roster Report Here'!$A473=CD$7,IF('Copy &amp; Paste Roster Report Here'!$M473="fy",1,0),0)</f>
        <v>0</v>
      </c>
      <c r="CE476" s="121">
        <f>IF('Copy &amp; Paste Roster Report Here'!$A473=CE$7,IF('Copy &amp; Paste Roster Report Here'!$M473="fy",1,0),0)</f>
        <v>0</v>
      </c>
      <c r="CF476" s="73">
        <f t="shared" si="118"/>
        <v>0</v>
      </c>
      <c r="CG476" s="122">
        <f>IF('Copy &amp; Paste Roster Report Here'!$A473=CG$7,IF('Copy &amp; Paste Roster Report Here'!$M473="RH",1,0),0)</f>
        <v>0</v>
      </c>
      <c r="CH476" s="122">
        <f>IF('Copy &amp; Paste Roster Report Here'!$A473=CH$7,IF('Copy &amp; Paste Roster Report Here'!$M473="RH",1,0),0)</f>
        <v>0</v>
      </c>
      <c r="CI476" s="122">
        <f>IF('Copy &amp; Paste Roster Report Here'!$A473=CI$7,IF('Copy &amp; Paste Roster Report Here'!$M473="RH",1,0),0)</f>
        <v>0</v>
      </c>
      <c r="CJ476" s="122">
        <f>IF('Copy &amp; Paste Roster Report Here'!$A473=CJ$7,IF('Copy &amp; Paste Roster Report Here'!$M473="RH",1,0),0)</f>
        <v>0</v>
      </c>
      <c r="CK476" s="122">
        <f>IF('Copy &amp; Paste Roster Report Here'!$A473=CK$7,IF('Copy &amp; Paste Roster Report Here'!$M473="RH",1,0),0)</f>
        <v>0</v>
      </c>
      <c r="CL476" s="122">
        <f>IF('Copy &amp; Paste Roster Report Here'!$A473=CL$7,IF('Copy &amp; Paste Roster Report Here'!$M473="RH",1,0),0)</f>
        <v>0</v>
      </c>
      <c r="CM476" s="122">
        <f>IF('Copy &amp; Paste Roster Report Here'!$A473=CM$7,IF('Copy &amp; Paste Roster Report Here'!$M473="RH",1,0),0)</f>
        <v>0</v>
      </c>
      <c r="CN476" s="122">
        <f>IF('Copy &amp; Paste Roster Report Here'!$A473=CN$7,IF('Copy &amp; Paste Roster Report Here'!$M473="RH",1,0),0)</f>
        <v>0</v>
      </c>
      <c r="CO476" s="122">
        <f>IF('Copy &amp; Paste Roster Report Here'!$A473=CO$7,IF('Copy &amp; Paste Roster Report Here'!$M473="RH",1,0),0)</f>
        <v>0</v>
      </c>
      <c r="CP476" s="122">
        <f>IF('Copy &amp; Paste Roster Report Here'!$A473=CP$7,IF('Copy &amp; Paste Roster Report Here'!$M473="RH",1,0),0)</f>
        <v>0</v>
      </c>
      <c r="CQ476" s="122">
        <f>IF('Copy &amp; Paste Roster Report Here'!$A473=CQ$7,IF('Copy &amp; Paste Roster Report Here'!$M473="RH",1,0),0)</f>
        <v>0</v>
      </c>
      <c r="CR476" s="73">
        <f t="shared" si="119"/>
        <v>0</v>
      </c>
      <c r="CS476" s="123">
        <f>IF('Copy &amp; Paste Roster Report Here'!$A473=CS$7,IF('Copy &amp; Paste Roster Report Here'!$M473="QT",1,0),0)</f>
        <v>0</v>
      </c>
      <c r="CT476" s="123">
        <f>IF('Copy &amp; Paste Roster Report Here'!$A473=CT$7,IF('Copy &amp; Paste Roster Report Here'!$M473="QT",1,0),0)</f>
        <v>0</v>
      </c>
      <c r="CU476" s="123">
        <f>IF('Copy &amp; Paste Roster Report Here'!$A473=CU$7,IF('Copy &amp; Paste Roster Report Here'!$M473="QT",1,0),0)</f>
        <v>0</v>
      </c>
      <c r="CV476" s="123">
        <f>IF('Copy &amp; Paste Roster Report Here'!$A473=CV$7,IF('Copy &amp; Paste Roster Report Here'!$M473="QT",1,0),0)</f>
        <v>0</v>
      </c>
      <c r="CW476" s="123">
        <f>IF('Copy &amp; Paste Roster Report Here'!$A473=CW$7,IF('Copy &amp; Paste Roster Report Here'!$M473="QT",1,0),0)</f>
        <v>0</v>
      </c>
      <c r="CX476" s="123">
        <f>IF('Copy &amp; Paste Roster Report Here'!$A473=CX$7,IF('Copy &amp; Paste Roster Report Here'!$M473="QT",1,0),0)</f>
        <v>0</v>
      </c>
      <c r="CY476" s="123">
        <f>IF('Copy &amp; Paste Roster Report Here'!$A473=CY$7,IF('Copy &amp; Paste Roster Report Here'!$M473="QT",1,0),0)</f>
        <v>0</v>
      </c>
      <c r="CZ476" s="123">
        <f>IF('Copy &amp; Paste Roster Report Here'!$A473=CZ$7,IF('Copy &amp; Paste Roster Report Here'!$M473="QT",1,0),0)</f>
        <v>0</v>
      </c>
      <c r="DA476" s="123">
        <f>IF('Copy &amp; Paste Roster Report Here'!$A473=DA$7,IF('Copy &amp; Paste Roster Report Here'!$M473="QT",1,0),0)</f>
        <v>0</v>
      </c>
      <c r="DB476" s="123">
        <f>IF('Copy &amp; Paste Roster Report Here'!$A473=DB$7,IF('Copy &amp; Paste Roster Report Here'!$M473="QT",1,0),0)</f>
        <v>0</v>
      </c>
      <c r="DC476" s="123">
        <f>IF('Copy &amp; Paste Roster Report Here'!$A473=DC$7,IF('Copy &amp; Paste Roster Report Here'!$M473="QT",1,0),0)</f>
        <v>0</v>
      </c>
      <c r="DD476" s="73">
        <f t="shared" si="120"/>
        <v>0</v>
      </c>
      <c r="DE476" s="124">
        <f>IF('Copy &amp; Paste Roster Report Here'!$A473=DE$7,IF('Copy &amp; Paste Roster Report Here'!$M473="xxxxxxxxxxx",1,0),0)</f>
        <v>0</v>
      </c>
      <c r="DF476" s="124">
        <f>IF('Copy &amp; Paste Roster Report Here'!$A473=DF$7,IF('Copy &amp; Paste Roster Report Here'!$M473="xxxxxxxxxxx",1,0),0)</f>
        <v>0</v>
      </c>
      <c r="DG476" s="124">
        <f>IF('Copy &amp; Paste Roster Report Here'!$A473=DG$7,IF('Copy &amp; Paste Roster Report Here'!$M473="xxxxxxxxxxx",1,0),0)</f>
        <v>0</v>
      </c>
      <c r="DH476" s="124">
        <f>IF('Copy &amp; Paste Roster Report Here'!$A473=DH$7,IF('Copy &amp; Paste Roster Report Here'!$M473="xxxxxxxxxxx",1,0),0)</f>
        <v>0</v>
      </c>
      <c r="DI476" s="124">
        <f>IF('Copy &amp; Paste Roster Report Here'!$A473=DI$7,IF('Copy &amp; Paste Roster Report Here'!$M473="xxxxxxxxxxx",1,0),0)</f>
        <v>0</v>
      </c>
      <c r="DJ476" s="124">
        <f>IF('Copy &amp; Paste Roster Report Here'!$A473=DJ$7,IF('Copy &amp; Paste Roster Report Here'!$M473="xxxxxxxxxxx",1,0),0)</f>
        <v>0</v>
      </c>
      <c r="DK476" s="124">
        <f>IF('Copy &amp; Paste Roster Report Here'!$A473=DK$7,IF('Copy &amp; Paste Roster Report Here'!$M473="xxxxxxxxxxx",1,0),0)</f>
        <v>0</v>
      </c>
      <c r="DL476" s="124">
        <f>IF('Copy &amp; Paste Roster Report Here'!$A473=DL$7,IF('Copy &amp; Paste Roster Report Here'!$M473="xxxxxxxxxxx",1,0),0)</f>
        <v>0</v>
      </c>
      <c r="DM476" s="124">
        <f>IF('Copy &amp; Paste Roster Report Here'!$A473=DM$7,IF('Copy &amp; Paste Roster Report Here'!$M473="xxxxxxxxxxx",1,0),0)</f>
        <v>0</v>
      </c>
      <c r="DN476" s="124">
        <f>IF('Copy &amp; Paste Roster Report Here'!$A473=DN$7,IF('Copy &amp; Paste Roster Report Here'!$M473="xxxxxxxxxxx",1,0),0)</f>
        <v>0</v>
      </c>
      <c r="DO476" s="124">
        <f>IF('Copy &amp; Paste Roster Report Here'!$A473=DO$7,IF('Copy &amp; Paste Roster Report Here'!$M473="xxxxxxxxxxx",1,0),0)</f>
        <v>0</v>
      </c>
      <c r="DP476" s="125">
        <f t="shared" si="121"/>
        <v>0</v>
      </c>
      <c r="DQ476" s="126">
        <f t="shared" si="122"/>
        <v>0</v>
      </c>
    </row>
    <row r="477" spans="1:121" x14ac:dyDescent="0.2">
      <c r="A477" s="111">
        <f t="shared" si="108"/>
        <v>0</v>
      </c>
      <c r="B477" s="111">
        <f t="shared" si="109"/>
        <v>0</v>
      </c>
      <c r="C477" s="112">
        <f>+('Copy &amp; Paste Roster Report Here'!$P474-'Copy &amp; Paste Roster Report Here'!$O474)/30</f>
        <v>0</v>
      </c>
      <c r="D477" s="112">
        <f>+('Copy &amp; Paste Roster Report Here'!$P474-'Copy &amp; Paste Roster Report Here'!$O474)</f>
        <v>0</v>
      </c>
      <c r="E477" s="111">
        <f>'Copy &amp; Paste Roster Report Here'!N474</f>
        <v>0</v>
      </c>
      <c r="F477" s="111" t="str">
        <f t="shared" si="110"/>
        <v>N</v>
      </c>
      <c r="G477" s="111">
        <f>'Copy &amp; Paste Roster Report Here'!R474</f>
        <v>0</v>
      </c>
      <c r="H477" s="113">
        <f t="shared" si="111"/>
        <v>0</v>
      </c>
      <c r="I477" s="112">
        <f>IF(F477="N",$F$5-'Copy &amp; Paste Roster Report Here'!O474,+'Copy &amp; Paste Roster Report Here'!Q474-'Copy &amp; Paste Roster Report Here'!O474)</f>
        <v>0</v>
      </c>
      <c r="J477" s="114">
        <f t="shared" si="112"/>
        <v>0</v>
      </c>
      <c r="K477" s="114">
        <f t="shared" si="113"/>
        <v>0</v>
      </c>
      <c r="L477" s="115">
        <f>'Copy &amp; Paste Roster Report Here'!F474</f>
        <v>0</v>
      </c>
      <c r="M477" s="116">
        <f t="shared" si="114"/>
        <v>0</v>
      </c>
      <c r="N477" s="117">
        <f>IF('Copy &amp; Paste Roster Report Here'!$A474='Analytical Tests'!N$7,IF($F477="Y",+$H477*N$6,0),0)</f>
        <v>0</v>
      </c>
      <c r="O477" s="117">
        <f>IF('Copy &amp; Paste Roster Report Here'!$A474='Analytical Tests'!O$7,IF($F477="Y",+$H477*O$6,0),0)</f>
        <v>0</v>
      </c>
      <c r="P477" s="117">
        <f>IF('Copy &amp; Paste Roster Report Here'!$A474='Analytical Tests'!P$7,IF($F477="Y",+$H477*P$6,0),0)</f>
        <v>0</v>
      </c>
      <c r="Q477" s="117">
        <f>IF('Copy &amp; Paste Roster Report Here'!$A474='Analytical Tests'!Q$7,IF($F477="Y",+$H477*Q$6,0),0)</f>
        <v>0</v>
      </c>
      <c r="R477" s="117">
        <f>IF('Copy &amp; Paste Roster Report Here'!$A474='Analytical Tests'!R$7,IF($F477="Y",+$H477*R$6,0),0)</f>
        <v>0</v>
      </c>
      <c r="S477" s="117">
        <f>IF('Copy &amp; Paste Roster Report Here'!$A474='Analytical Tests'!S$7,IF($F477="Y",+$H477*S$6,0),0)</f>
        <v>0</v>
      </c>
      <c r="T477" s="117">
        <f>IF('Copy &amp; Paste Roster Report Here'!$A474='Analytical Tests'!T$7,IF($F477="Y",+$H477*T$6,0),0)</f>
        <v>0</v>
      </c>
      <c r="U477" s="117">
        <f>IF('Copy &amp; Paste Roster Report Here'!$A474='Analytical Tests'!U$7,IF($F477="Y",+$H477*U$6,0),0)</f>
        <v>0</v>
      </c>
      <c r="V477" s="117">
        <f>IF('Copy &amp; Paste Roster Report Here'!$A474='Analytical Tests'!V$7,IF($F477="Y",+$H477*V$6,0),0)</f>
        <v>0</v>
      </c>
      <c r="W477" s="117">
        <f>IF('Copy &amp; Paste Roster Report Here'!$A474='Analytical Tests'!W$7,IF($F477="Y",+$H477*W$6,0),0)</f>
        <v>0</v>
      </c>
      <c r="X477" s="117">
        <f>IF('Copy &amp; Paste Roster Report Here'!$A474='Analytical Tests'!X$7,IF($F477="Y",+$H477*X$6,0),0)</f>
        <v>0</v>
      </c>
      <c r="Y477" s="117" t="b">
        <f>IF('Copy &amp; Paste Roster Report Here'!$A474='Analytical Tests'!Y$7,IF($F477="N",IF($J477&gt;=$C477,Y$6,+($I477/$D477)*Y$6),0))</f>
        <v>0</v>
      </c>
      <c r="Z477" s="117" t="b">
        <f>IF('Copy &amp; Paste Roster Report Here'!$A474='Analytical Tests'!Z$7,IF($F477="N",IF($J477&gt;=$C477,Z$6,+($I477/$D477)*Z$6),0))</f>
        <v>0</v>
      </c>
      <c r="AA477" s="117" t="b">
        <f>IF('Copy &amp; Paste Roster Report Here'!$A474='Analytical Tests'!AA$7,IF($F477="N",IF($J477&gt;=$C477,AA$6,+($I477/$D477)*AA$6),0))</f>
        <v>0</v>
      </c>
      <c r="AB477" s="117" t="b">
        <f>IF('Copy &amp; Paste Roster Report Here'!$A474='Analytical Tests'!AB$7,IF($F477="N",IF($J477&gt;=$C477,AB$6,+($I477/$D477)*AB$6),0))</f>
        <v>0</v>
      </c>
      <c r="AC477" s="117" t="b">
        <f>IF('Copy &amp; Paste Roster Report Here'!$A474='Analytical Tests'!AC$7,IF($F477="N",IF($J477&gt;=$C477,AC$6,+($I477/$D477)*AC$6),0))</f>
        <v>0</v>
      </c>
      <c r="AD477" s="117" t="b">
        <f>IF('Copy &amp; Paste Roster Report Here'!$A474='Analytical Tests'!AD$7,IF($F477="N",IF($J477&gt;=$C477,AD$6,+($I477/$D477)*AD$6),0))</f>
        <v>0</v>
      </c>
      <c r="AE477" s="117" t="b">
        <f>IF('Copy &amp; Paste Roster Report Here'!$A474='Analytical Tests'!AE$7,IF($F477="N",IF($J477&gt;=$C477,AE$6,+($I477/$D477)*AE$6),0))</f>
        <v>0</v>
      </c>
      <c r="AF477" s="117" t="b">
        <f>IF('Copy &amp; Paste Roster Report Here'!$A474='Analytical Tests'!AF$7,IF($F477="N",IF($J477&gt;=$C477,AF$6,+($I477/$D477)*AF$6),0))</f>
        <v>0</v>
      </c>
      <c r="AG477" s="117" t="b">
        <f>IF('Copy &amp; Paste Roster Report Here'!$A474='Analytical Tests'!AG$7,IF($F477="N",IF($J477&gt;=$C477,AG$6,+($I477/$D477)*AG$6),0))</f>
        <v>0</v>
      </c>
      <c r="AH477" s="117" t="b">
        <f>IF('Copy &amp; Paste Roster Report Here'!$A474='Analytical Tests'!AH$7,IF($F477="N",IF($J477&gt;=$C477,AH$6,+($I477/$D477)*AH$6),0))</f>
        <v>0</v>
      </c>
      <c r="AI477" s="117" t="b">
        <f>IF('Copy &amp; Paste Roster Report Here'!$A474='Analytical Tests'!AI$7,IF($F477="N",IF($J477&gt;=$C477,AI$6,+($I477/$D477)*AI$6),0))</f>
        <v>0</v>
      </c>
      <c r="AJ477" s="79"/>
      <c r="AK477" s="118">
        <f>IF('Copy &amp; Paste Roster Report Here'!$A474=AK$7,IF('Copy &amp; Paste Roster Report Here'!$M474="FT",1,0),0)</f>
        <v>0</v>
      </c>
      <c r="AL477" s="118">
        <f>IF('Copy &amp; Paste Roster Report Here'!$A474=AL$7,IF('Copy &amp; Paste Roster Report Here'!$M474="FT",1,0),0)</f>
        <v>0</v>
      </c>
      <c r="AM477" s="118">
        <f>IF('Copy &amp; Paste Roster Report Here'!$A474=AM$7,IF('Copy &amp; Paste Roster Report Here'!$M474="FT",1,0),0)</f>
        <v>0</v>
      </c>
      <c r="AN477" s="118">
        <f>IF('Copy &amp; Paste Roster Report Here'!$A474=AN$7,IF('Copy &amp; Paste Roster Report Here'!$M474="FT",1,0),0)</f>
        <v>0</v>
      </c>
      <c r="AO477" s="118">
        <f>IF('Copy &amp; Paste Roster Report Here'!$A474=AO$7,IF('Copy &amp; Paste Roster Report Here'!$M474="FT",1,0),0)</f>
        <v>0</v>
      </c>
      <c r="AP477" s="118">
        <f>IF('Copy &amp; Paste Roster Report Here'!$A474=AP$7,IF('Copy &amp; Paste Roster Report Here'!$M474="FT",1,0),0)</f>
        <v>0</v>
      </c>
      <c r="AQ477" s="118">
        <f>IF('Copy &amp; Paste Roster Report Here'!$A474=AQ$7,IF('Copy &amp; Paste Roster Report Here'!$M474="FT",1,0),0)</f>
        <v>0</v>
      </c>
      <c r="AR477" s="118">
        <f>IF('Copy &amp; Paste Roster Report Here'!$A474=AR$7,IF('Copy &amp; Paste Roster Report Here'!$M474="FT",1,0),0)</f>
        <v>0</v>
      </c>
      <c r="AS477" s="118">
        <f>IF('Copy &amp; Paste Roster Report Here'!$A474=AS$7,IF('Copy &amp; Paste Roster Report Here'!$M474="FT",1,0),0)</f>
        <v>0</v>
      </c>
      <c r="AT477" s="118">
        <f>IF('Copy &amp; Paste Roster Report Here'!$A474=AT$7,IF('Copy &amp; Paste Roster Report Here'!$M474="FT",1,0),0)</f>
        <v>0</v>
      </c>
      <c r="AU477" s="118">
        <f>IF('Copy &amp; Paste Roster Report Here'!$A474=AU$7,IF('Copy &amp; Paste Roster Report Here'!$M474="FT",1,0),0)</f>
        <v>0</v>
      </c>
      <c r="AV477" s="73">
        <f t="shared" si="115"/>
        <v>0</v>
      </c>
      <c r="AW477" s="119">
        <f>IF('Copy &amp; Paste Roster Report Here'!$A474=AW$7,IF('Copy &amp; Paste Roster Report Here'!$M474="HT",1,0),0)</f>
        <v>0</v>
      </c>
      <c r="AX477" s="119">
        <f>IF('Copy &amp; Paste Roster Report Here'!$A474=AX$7,IF('Copy &amp; Paste Roster Report Here'!$M474="HT",1,0),0)</f>
        <v>0</v>
      </c>
      <c r="AY477" s="119">
        <f>IF('Copy &amp; Paste Roster Report Here'!$A474=AY$7,IF('Copy &amp; Paste Roster Report Here'!$M474="HT",1,0),0)</f>
        <v>0</v>
      </c>
      <c r="AZ477" s="119">
        <f>IF('Copy &amp; Paste Roster Report Here'!$A474=AZ$7,IF('Copy &amp; Paste Roster Report Here'!$M474="HT",1,0),0)</f>
        <v>0</v>
      </c>
      <c r="BA477" s="119">
        <f>IF('Copy &amp; Paste Roster Report Here'!$A474=BA$7,IF('Copy &amp; Paste Roster Report Here'!$M474="HT",1,0),0)</f>
        <v>0</v>
      </c>
      <c r="BB477" s="119">
        <f>IF('Copy &amp; Paste Roster Report Here'!$A474=BB$7,IF('Copy &amp; Paste Roster Report Here'!$M474="HT",1,0),0)</f>
        <v>0</v>
      </c>
      <c r="BC477" s="119">
        <f>IF('Copy &amp; Paste Roster Report Here'!$A474=BC$7,IF('Copy &amp; Paste Roster Report Here'!$M474="HT",1,0),0)</f>
        <v>0</v>
      </c>
      <c r="BD477" s="119">
        <f>IF('Copy &amp; Paste Roster Report Here'!$A474=BD$7,IF('Copy &amp; Paste Roster Report Here'!$M474="HT",1,0),0)</f>
        <v>0</v>
      </c>
      <c r="BE477" s="119">
        <f>IF('Copy &amp; Paste Roster Report Here'!$A474=BE$7,IF('Copy &amp; Paste Roster Report Here'!$M474="HT",1,0),0)</f>
        <v>0</v>
      </c>
      <c r="BF477" s="119">
        <f>IF('Copy &amp; Paste Roster Report Here'!$A474=BF$7,IF('Copy &amp; Paste Roster Report Here'!$M474="HT",1,0),0)</f>
        <v>0</v>
      </c>
      <c r="BG477" s="119">
        <f>IF('Copy &amp; Paste Roster Report Here'!$A474=BG$7,IF('Copy &amp; Paste Roster Report Here'!$M474="HT",1,0),0)</f>
        <v>0</v>
      </c>
      <c r="BH477" s="73">
        <f t="shared" si="116"/>
        <v>0</v>
      </c>
      <c r="BI477" s="120">
        <f>IF('Copy &amp; Paste Roster Report Here'!$A474=BI$7,IF('Copy &amp; Paste Roster Report Here'!$M474="MT",1,0),0)</f>
        <v>0</v>
      </c>
      <c r="BJ477" s="120">
        <f>IF('Copy &amp; Paste Roster Report Here'!$A474=BJ$7,IF('Copy &amp; Paste Roster Report Here'!$M474="MT",1,0),0)</f>
        <v>0</v>
      </c>
      <c r="BK477" s="120">
        <f>IF('Copy &amp; Paste Roster Report Here'!$A474=BK$7,IF('Copy &amp; Paste Roster Report Here'!$M474="MT",1,0),0)</f>
        <v>0</v>
      </c>
      <c r="BL477" s="120">
        <f>IF('Copy &amp; Paste Roster Report Here'!$A474=BL$7,IF('Copy &amp; Paste Roster Report Here'!$M474="MT",1,0),0)</f>
        <v>0</v>
      </c>
      <c r="BM477" s="120">
        <f>IF('Copy &amp; Paste Roster Report Here'!$A474=BM$7,IF('Copy &amp; Paste Roster Report Here'!$M474="MT",1,0),0)</f>
        <v>0</v>
      </c>
      <c r="BN477" s="120">
        <f>IF('Copy &amp; Paste Roster Report Here'!$A474=BN$7,IF('Copy &amp; Paste Roster Report Here'!$M474="MT",1,0),0)</f>
        <v>0</v>
      </c>
      <c r="BO477" s="120">
        <f>IF('Copy &amp; Paste Roster Report Here'!$A474=BO$7,IF('Copy &amp; Paste Roster Report Here'!$M474="MT",1,0),0)</f>
        <v>0</v>
      </c>
      <c r="BP477" s="120">
        <f>IF('Copy &amp; Paste Roster Report Here'!$A474=BP$7,IF('Copy &amp; Paste Roster Report Here'!$M474="MT",1,0),0)</f>
        <v>0</v>
      </c>
      <c r="BQ477" s="120">
        <f>IF('Copy &amp; Paste Roster Report Here'!$A474=BQ$7,IF('Copy &amp; Paste Roster Report Here'!$M474="MT",1,0),0)</f>
        <v>0</v>
      </c>
      <c r="BR477" s="120">
        <f>IF('Copy &amp; Paste Roster Report Here'!$A474=BR$7,IF('Copy &amp; Paste Roster Report Here'!$M474="MT",1,0),0)</f>
        <v>0</v>
      </c>
      <c r="BS477" s="120">
        <f>IF('Copy &amp; Paste Roster Report Here'!$A474=BS$7,IF('Copy &amp; Paste Roster Report Here'!$M474="MT",1,0),0)</f>
        <v>0</v>
      </c>
      <c r="BT477" s="73">
        <f t="shared" si="117"/>
        <v>0</v>
      </c>
      <c r="BU477" s="121">
        <f>IF('Copy &amp; Paste Roster Report Here'!$A474=BU$7,IF('Copy &amp; Paste Roster Report Here'!$M474="fy",1,0),0)</f>
        <v>0</v>
      </c>
      <c r="BV477" s="121">
        <f>IF('Copy &amp; Paste Roster Report Here'!$A474=BV$7,IF('Copy &amp; Paste Roster Report Here'!$M474="fy",1,0),0)</f>
        <v>0</v>
      </c>
      <c r="BW477" s="121">
        <f>IF('Copy &amp; Paste Roster Report Here'!$A474=BW$7,IF('Copy &amp; Paste Roster Report Here'!$M474="fy",1,0),0)</f>
        <v>0</v>
      </c>
      <c r="BX477" s="121">
        <f>IF('Copy &amp; Paste Roster Report Here'!$A474=BX$7,IF('Copy &amp; Paste Roster Report Here'!$M474="fy",1,0),0)</f>
        <v>0</v>
      </c>
      <c r="BY477" s="121">
        <f>IF('Copy &amp; Paste Roster Report Here'!$A474=BY$7,IF('Copy &amp; Paste Roster Report Here'!$M474="fy",1,0),0)</f>
        <v>0</v>
      </c>
      <c r="BZ477" s="121">
        <f>IF('Copy &amp; Paste Roster Report Here'!$A474=BZ$7,IF('Copy &amp; Paste Roster Report Here'!$M474="fy",1,0),0)</f>
        <v>0</v>
      </c>
      <c r="CA477" s="121">
        <f>IF('Copy &amp; Paste Roster Report Here'!$A474=CA$7,IF('Copy &amp; Paste Roster Report Here'!$M474="fy",1,0),0)</f>
        <v>0</v>
      </c>
      <c r="CB477" s="121">
        <f>IF('Copy &amp; Paste Roster Report Here'!$A474=CB$7,IF('Copy &amp; Paste Roster Report Here'!$M474="fy",1,0),0)</f>
        <v>0</v>
      </c>
      <c r="CC477" s="121">
        <f>IF('Copy &amp; Paste Roster Report Here'!$A474=CC$7,IF('Copy &amp; Paste Roster Report Here'!$M474="fy",1,0),0)</f>
        <v>0</v>
      </c>
      <c r="CD477" s="121">
        <f>IF('Copy &amp; Paste Roster Report Here'!$A474=CD$7,IF('Copy &amp; Paste Roster Report Here'!$M474="fy",1,0),0)</f>
        <v>0</v>
      </c>
      <c r="CE477" s="121">
        <f>IF('Copy &amp; Paste Roster Report Here'!$A474=CE$7,IF('Copy &amp; Paste Roster Report Here'!$M474="fy",1,0),0)</f>
        <v>0</v>
      </c>
      <c r="CF477" s="73">
        <f t="shared" si="118"/>
        <v>0</v>
      </c>
      <c r="CG477" s="122">
        <f>IF('Copy &amp; Paste Roster Report Here'!$A474=CG$7,IF('Copy &amp; Paste Roster Report Here'!$M474="RH",1,0),0)</f>
        <v>0</v>
      </c>
      <c r="CH477" s="122">
        <f>IF('Copy &amp; Paste Roster Report Here'!$A474=CH$7,IF('Copy &amp; Paste Roster Report Here'!$M474="RH",1,0),0)</f>
        <v>0</v>
      </c>
      <c r="CI477" s="122">
        <f>IF('Copy &amp; Paste Roster Report Here'!$A474=CI$7,IF('Copy &amp; Paste Roster Report Here'!$M474="RH",1,0),0)</f>
        <v>0</v>
      </c>
      <c r="CJ477" s="122">
        <f>IF('Copy &amp; Paste Roster Report Here'!$A474=CJ$7,IF('Copy &amp; Paste Roster Report Here'!$M474="RH",1,0),0)</f>
        <v>0</v>
      </c>
      <c r="CK477" s="122">
        <f>IF('Copy &amp; Paste Roster Report Here'!$A474=CK$7,IF('Copy &amp; Paste Roster Report Here'!$M474="RH",1,0),0)</f>
        <v>0</v>
      </c>
      <c r="CL477" s="122">
        <f>IF('Copy &amp; Paste Roster Report Here'!$A474=CL$7,IF('Copy &amp; Paste Roster Report Here'!$M474="RH",1,0),0)</f>
        <v>0</v>
      </c>
      <c r="CM477" s="122">
        <f>IF('Copy &amp; Paste Roster Report Here'!$A474=CM$7,IF('Copy &amp; Paste Roster Report Here'!$M474="RH",1,0),0)</f>
        <v>0</v>
      </c>
      <c r="CN477" s="122">
        <f>IF('Copy &amp; Paste Roster Report Here'!$A474=CN$7,IF('Copy &amp; Paste Roster Report Here'!$M474="RH",1,0),0)</f>
        <v>0</v>
      </c>
      <c r="CO477" s="122">
        <f>IF('Copy &amp; Paste Roster Report Here'!$A474=CO$7,IF('Copy &amp; Paste Roster Report Here'!$M474="RH",1,0),0)</f>
        <v>0</v>
      </c>
      <c r="CP477" s="122">
        <f>IF('Copy &amp; Paste Roster Report Here'!$A474=CP$7,IF('Copy &amp; Paste Roster Report Here'!$M474="RH",1,0),0)</f>
        <v>0</v>
      </c>
      <c r="CQ477" s="122">
        <f>IF('Copy &amp; Paste Roster Report Here'!$A474=CQ$7,IF('Copy &amp; Paste Roster Report Here'!$M474="RH",1,0),0)</f>
        <v>0</v>
      </c>
      <c r="CR477" s="73">
        <f t="shared" si="119"/>
        <v>0</v>
      </c>
      <c r="CS477" s="123">
        <f>IF('Copy &amp; Paste Roster Report Here'!$A474=CS$7,IF('Copy &amp; Paste Roster Report Here'!$M474="QT",1,0),0)</f>
        <v>0</v>
      </c>
      <c r="CT477" s="123">
        <f>IF('Copy &amp; Paste Roster Report Here'!$A474=CT$7,IF('Copy &amp; Paste Roster Report Here'!$M474="QT",1,0),0)</f>
        <v>0</v>
      </c>
      <c r="CU477" s="123">
        <f>IF('Copy &amp; Paste Roster Report Here'!$A474=CU$7,IF('Copy &amp; Paste Roster Report Here'!$M474="QT",1,0),0)</f>
        <v>0</v>
      </c>
      <c r="CV477" s="123">
        <f>IF('Copy &amp; Paste Roster Report Here'!$A474=CV$7,IF('Copy &amp; Paste Roster Report Here'!$M474="QT",1,0),0)</f>
        <v>0</v>
      </c>
      <c r="CW477" s="123">
        <f>IF('Copy &amp; Paste Roster Report Here'!$A474=CW$7,IF('Copy &amp; Paste Roster Report Here'!$M474="QT",1,0),0)</f>
        <v>0</v>
      </c>
      <c r="CX477" s="123">
        <f>IF('Copy &amp; Paste Roster Report Here'!$A474=CX$7,IF('Copy &amp; Paste Roster Report Here'!$M474="QT",1,0),0)</f>
        <v>0</v>
      </c>
      <c r="CY477" s="123">
        <f>IF('Copy &amp; Paste Roster Report Here'!$A474=CY$7,IF('Copy &amp; Paste Roster Report Here'!$M474="QT",1,0),0)</f>
        <v>0</v>
      </c>
      <c r="CZ477" s="123">
        <f>IF('Copy &amp; Paste Roster Report Here'!$A474=CZ$7,IF('Copy &amp; Paste Roster Report Here'!$M474="QT",1,0),0)</f>
        <v>0</v>
      </c>
      <c r="DA477" s="123">
        <f>IF('Copy &amp; Paste Roster Report Here'!$A474=DA$7,IF('Copy &amp; Paste Roster Report Here'!$M474="QT",1,0),0)</f>
        <v>0</v>
      </c>
      <c r="DB477" s="123">
        <f>IF('Copy &amp; Paste Roster Report Here'!$A474=DB$7,IF('Copy &amp; Paste Roster Report Here'!$M474="QT",1,0),0)</f>
        <v>0</v>
      </c>
      <c r="DC477" s="123">
        <f>IF('Copy &amp; Paste Roster Report Here'!$A474=DC$7,IF('Copy &amp; Paste Roster Report Here'!$M474="QT",1,0),0)</f>
        <v>0</v>
      </c>
      <c r="DD477" s="73">
        <f t="shared" si="120"/>
        <v>0</v>
      </c>
      <c r="DE477" s="124">
        <f>IF('Copy &amp; Paste Roster Report Here'!$A474=DE$7,IF('Copy &amp; Paste Roster Report Here'!$M474="xxxxxxxxxxx",1,0),0)</f>
        <v>0</v>
      </c>
      <c r="DF477" s="124">
        <f>IF('Copy &amp; Paste Roster Report Here'!$A474=DF$7,IF('Copy &amp; Paste Roster Report Here'!$M474="xxxxxxxxxxx",1,0),0)</f>
        <v>0</v>
      </c>
      <c r="DG477" s="124">
        <f>IF('Copy &amp; Paste Roster Report Here'!$A474=DG$7,IF('Copy &amp; Paste Roster Report Here'!$M474="xxxxxxxxxxx",1,0),0)</f>
        <v>0</v>
      </c>
      <c r="DH477" s="124">
        <f>IF('Copy &amp; Paste Roster Report Here'!$A474=DH$7,IF('Copy &amp; Paste Roster Report Here'!$M474="xxxxxxxxxxx",1,0),0)</f>
        <v>0</v>
      </c>
      <c r="DI477" s="124">
        <f>IF('Copy &amp; Paste Roster Report Here'!$A474=DI$7,IF('Copy &amp; Paste Roster Report Here'!$M474="xxxxxxxxxxx",1,0),0)</f>
        <v>0</v>
      </c>
      <c r="DJ477" s="124">
        <f>IF('Copy &amp; Paste Roster Report Here'!$A474=DJ$7,IF('Copy &amp; Paste Roster Report Here'!$M474="xxxxxxxxxxx",1,0),0)</f>
        <v>0</v>
      </c>
      <c r="DK477" s="124">
        <f>IF('Copy &amp; Paste Roster Report Here'!$A474=DK$7,IF('Copy &amp; Paste Roster Report Here'!$M474="xxxxxxxxxxx",1,0),0)</f>
        <v>0</v>
      </c>
      <c r="DL477" s="124">
        <f>IF('Copy &amp; Paste Roster Report Here'!$A474=DL$7,IF('Copy &amp; Paste Roster Report Here'!$M474="xxxxxxxxxxx",1,0),0)</f>
        <v>0</v>
      </c>
      <c r="DM477" s="124">
        <f>IF('Copy &amp; Paste Roster Report Here'!$A474=DM$7,IF('Copy &amp; Paste Roster Report Here'!$M474="xxxxxxxxxxx",1,0),0)</f>
        <v>0</v>
      </c>
      <c r="DN477" s="124">
        <f>IF('Copy &amp; Paste Roster Report Here'!$A474=DN$7,IF('Copy &amp; Paste Roster Report Here'!$M474="xxxxxxxxxxx",1,0),0)</f>
        <v>0</v>
      </c>
      <c r="DO477" s="124">
        <f>IF('Copy &amp; Paste Roster Report Here'!$A474=DO$7,IF('Copy &amp; Paste Roster Report Here'!$M474="xxxxxxxxxxx",1,0),0)</f>
        <v>0</v>
      </c>
      <c r="DP477" s="125">
        <f t="shared" si="121"/>
        <v>0</v>
      </c>
      <c r="DQ477" s="126">
        <f t="shared" si="122"/>
        <v>0</v>
      </c>
    </row>
    <row r="478" spans="1:121" x14ac:dyDescent="0.2">
      <c r="A478" s="111">
        <f t="shared" si="108"/>
        <v>0</v>
      </c>
      <c r="B478" s="111">
        <f t="shared" si="109"/>
        <v>0</v>
      </c>
      <c r="C478" s="112">
        <f>+('Copy &amp; Paste Roster Report Here'!$P475-'Copy &amp; Paste Roster Report Here'!$O475)/30</f>
        <v>0</v>
      </c>
      <c r="D478" s="112">
        <f>+('Copy &amp; Paste Roster Report Here'!$P475-'Copy &amp; Paste Roster Report Here'!$O475)</f>
        <v>0</v>
      </c>
      <c r="E478" s="111">
        <f>'Copy &amp; Paste Roster Report Here'!N475</f>
        <v>0</v>
      </c>
      <c r="F478" s="111" t="str">
        <f t="shared" si="110"/>
        <v>N</v>
      </c>
      <c r="G478" s="111">
        <f>'Copy &amp; Paste Roster Report Here'!R475</f>
        <v>0</v>
      </c>
      <c r="H478" s="113">
        <f t="shared" si="111"/>
        <v>0</v>
      </c>
      <c r="I478" s="112">
        <f>IF(F478="N",$F$5-'Copy &amp; Paste Roster Report Here'!O475,+'Copy &amp; Paste Roster Report Here'!Q475-'Copy &amp; Paste Roster Report Here'!O475)</f>
        <v>0</v>
      </c>
      <c r="J478" s="114">
        <f t="shared" si="112"/>
        <v>0</v>
      </c>
      <c r="K478" s="114">
        <f t="shared" si="113"/>
        <v>0</v>
      </c>
      <c r="L478" s="115">
        <f>'Copy &amp; Paste Roster Report Here'!F475</f>
        <v>0</v>
      </c>
      <c r="M478" s="116">
        <f t="shared" si="114"/>
        <v>0</v>
      </c>
      <c r="N478" s="117">
        <f>IF('Copy &amp; Paste Roster Report Here'!$A475='Analytical Tests'!N$7,IF($F478="Y",+$H478*N$6,0),0)</f>
        <v>0</v>
      </c>
      <c r="O478" s="117">
        <f>IF('Copy &amp; Paste Roster Report Here'!$A475='Analytical Tests'!O$7,IF($F478="Y",+$H478*O$6,0),0)</f>
        <v>0</v>
      </c>
      <c r="P478" s="117">
        <f>IF('Copy &amp; Paste Roster Report Here'!$A475='Analytical Tests'!P$7,IF($F478="Y",+$H478*P$6,0),0)</f>
        <v>0</v>
      </c>
      <c r="Q478" s="117">
        <f>IF('Copy &amp; Paste Roster Report Here'!$A475='Analytical Tests'!Q$7,IF($F478="Y",+$H478*Q$6,0),0)</f>
        <v>0</v>
      </c>
      <c r="R478" s="117">
        <f>IF('Copy &amp; Paste Roster Report Here'!$A475='Analytical Tests'!R$7,IF($F478="Y",+$H478*R$6,0),0)</f>
        <v>0</v>
      </c>
      <c r="S478" s="117">
        <f>IF('Copy &amp; Paste Roster Report Here'!$A475='Analytical Tests'!S$7,IF($F478="Y",+$H478*S$6,0),0)</f>
        <v>0</v>
      </c>
      <c r="T478" s="117">
        <f>IF('Copy &amp; Paste Roster Report Here'!$A475='Analytical Tests'!T$7,IF($F478="Y",+$H478*T$6,0),0)</f>
        <v>0</v>
      </c>
      <c r="U478" s="117">
        <f>IF('Copy &amp; Paste Roster Report Here'!$A475='Analytical Tests'!U$7,IF($F478="Y",+$H478*U$6,0),0)</f>
        <v>0</v>
      </c>
      <c r="V478" s="117">
        <f>IF('Copy &amp; Paste Roster Report Here'!$A475='Analytical Tests'!V$7,IF($F478="Y",+$H478*V$6,0),0)</f>
        <v>0</v>
      </c>
      <c r="W478" s="117">
        <f>IF('Copy &amp; Paste Roster Report Here'!$A475='Analytical Tests'!W$7,IF($F478="Y",+$H478*W$6,0),0)</f>
        <v>0</v>
      </c>
      <c r="X478" s="117">
        <f>IF('Copy &amp; Paste Roster Report Here'!$A475='Analytical Tests'!X$7,IF($F478="Y",+$H478*X$6,0),0)</f>
        <v>0</v>
      </c>
      <c r="Y478" s="117" t="b">
        <f>IF('Copy &amp; Paste Roster Report Here'!$A475='Analytical Tests'!Y$7,IF($F478="N",IF($J478&gt;=$C478,Y$6,+($I478/$D478)*Y$6),0))</f>
        <v>0</v>
      </c>
      <c r="Z478" s="117" t="b">
        <f>IF('Copy &amp; Paste Roster Report Here'!$A475='Analytical Tests'!Z$7,IF($F478="N",IF($J478&gt;=$C478,Z$6,+($I478/$D478)*Z$6),0))</f>
        <v>0</v>
      </c>
      <c r="AA478" s="117" t="b">
        <f>IF('Copy &amp; Paste Roster Report Here'!$A475='Analytical Tests'!AA$7,IF($F478="N",IF($J478&gt;=$C478,AA$6,+($I478/$D478)*AA$6),0))</f>
        <v>0</v>
      </c>
      <c r="AB478" s="117" t="b">
        <f>IF('Copy &amp; Paste Roster Report Here'!$A475='Analytical Tests'!AB$7,IF($F478="N",IF($J478&gt;=$C478,AB$6,+($I478/$D478)*AB$6),0))</f>
        <v>0</v>
      </c>
      <c r="AC478" s="117" t="b">
        <f>IF('Copy &amp; Paste Roster Report Here'!$A475='Analytical Tests'!AC$7,IF($F478="N",IF($J478&gt;=$C478,AC$6,+($I478/$D478)*AC$6),0))</f>
        <v>0</v>
      </c>
      <c r="AD478" s="117" t="b">
        <f>IF('Copy &amp; Paste Roster Report Here'!$A475='Analytical Tests'!AD$7,IF($F478="N",IF($J478&gt;=$C478,AD$6,+($I478/$D478)*AD$6),0))</f>
        <v>0</v>
      </c>
      <c r="AE478" s="117" t="b">
        <f>IF('Copy &amp; Paste Roster Report Here'!$A475='Analytical Tests'!AE$7,IF($F478="N",IF($J478&gt;=$C478,AE$6,+($I478/$D478)*AE$6),0))</f>
        <v>0</v>
      </c>
      <c r="AF478" s="117" t="b">
        <f>IF('Copy &amp; Paste Roster Report Here'!$A475='Analytical Tests'!AF$7,IF($F478="N",IF($J478&gt;=$C478,AF$6,+($I478/$D478)*AF$6),0))</f>
        <v>0</v>
      </c>
      <c r="AG478" s="117" t="b">
        <f>IF('Copy &amp; Paste Roster Report Here'!$A475='Analytical Tests'!AG$7,IF($F478="N",IF($J478&gt;=$C478,AG$6,+($I478/$D478)*AG$6),0))</f>
        <v>0</v>
      </c>
      <c r="AH478" s="117" t="b">
        <f>IF('Copy &amp; Paste Roster Report Here'!$A475='Analytical Tests'!AH$7,IF($F478="N",IF($J478&gt;=$C478,AH$6,+($I478/$D478)*AH$6),0))</f>
        <v>0</v>
      </c>
      <c r="AI478" s="117" t="b">
        <f>IF('Copy &amp; Paste Roster Report Here'!$A475='Analytical Tests'!AI$7,IF($F478="N",IF($J478&gt;=$C478,AI$6,+($I478/$D478)*AI$6),0))</f>
        <v>0</v>
      </c>
      <c r="AJ478" s="79"/>
      <c r="AK478" s="118">
        <f>IF('Copy &amp; Paste Roster Report Here'!$A475=AK$7,IF('Copy &amp; Paste Roster Report Here'!$M475="FT",1,0),0)</f>
        <v>0</v>
      </c>
      <c r="AL478" s="118">
        <f>IF('Copy &amp; Paste Roster Report Here'!$A475=AL$7,IF('Copy &amp; Paste Roster Report Here'!$M475="FT",1,0),0)</f>
        <v>0</v>
      </c>
      <c r="AM478" s="118">
        <f>IF('Copy &amp; Paste Roster Report Here'!$A475=AM$7,IF('Copy &amp; Paste Roster Report Here'!$M475="FT",1,0),0)</f>
        <v>0</v>
      </c>
      <c r="AN478" s="118">
        <f>IF('Copy &amp; Paste Roster Report Here'!$A475=AN$7,IF('Copy &amp; Paste Roster Report Here'!$M475="FT",1,0),0)</f>
        <v>0</v>
      </c>
      <c r="AO478" s="118">
        <f>IF('Copy &amp; Paste Roster Report Here'!$A475=AO$7,IF('Copy &amp; Paste Roster Report Here'!$M475="FT",1,0),0)</f>
        <v>0</v>
      </c>
      <c r="AP478" s="118">
        <f>IF('Copy &amp; Paste Roster Report Here'!$A475=AP$7,IF('Copy &amp; Paste Roster Report Here'!$M475="FT",1,0),0)</f>
        <v>0</v>
      </c>
      <c r="AQ478" s="118">
        <f>IF('Copy &amp; Paste Roster Report Here'!$A475=AQ$7,IF('Copy &amp; Paste Roster Report Here'!$M475="FT",1,0),0)</f>
        <v>0</v>
      </c>
      <c r="AR478" s="118">
        <f>IF('Copy &amp; Paste Roster Report Here'!$A475=AR$7,IF('Copy &amp; Paste Roster Report Here'!$M475="FT",1,0),0)</f>
        <v>0</v>
      </c>
      <c r="AS478" s="118">
        <f>IF('Copy &amp; Paste Roster Report Here'!$A475=AS$7,IF('Copy &amp; Paste Roster Report Here'!$M475="FT",1,0),0)</f>
        <v>0</v>
      </c>
      <c r="AT478" s="118">
        <f>IF('Copy &amp; Paste Roster Report Here'!$A475=AT$7,IF('Copy &amp; Paste Roster Report Here'!$M475="FT",1,0),0)</f>
        <v>0</v>
      </c>
      <c r="AU478" s="118">
        <f>IF('Copy &amp; Paste Roster Report Here'!$A475=AU$7,IF('Copy &amp; Paste Roster Report Here'!$M475="FT",1,0),0)</f>
        <v>0</v>
      </c>
      <c r="AV478" s="73">
        <f t="shared" si="115"/>
        <v>0</v>
      </c>
      <c r="AW478" s="119">
        <f>IF('Copy &amp; Paste Roster Report Here'!$A475=AW$7,IF('Copy &amp; Paste Roster Report Here'!$M475="HT",1,0),0)</f>
        <v>0</v>
      </c>
      <c r="AX478" s="119">
        <f>IF('Copy &amp; Paste Roster Report Here'!$A475=AX$7,IF('Copy &amp; Paste Roster Report Here'!$M475="HT",1,0),0)</f>
        <v>0</v>
      </c>
      <c r="AY478" s="119">
        <f>IF('Copy &amp; Paste Roster Report Here'!$A475=AY$7,IF('Copy &amp; Paste Roster Report Here'!$M475="HT",1,0),0)</f>
        <v>0</v>
      </c>
      <c r="AZ478" s="119">
        <f>IF('Copy &amp; Paste Roster Report Here'!$A475=AZ$7,IF('Copy &amp; Paste Roster Report Here'!$M475="HT",1,0),0)</f>
        <v>0</v>
      </c>
      <c r="BA478" s="119">
        <f>IF('Copy &amp; Paste Roster Report Here'!$A475=BA$7,IF('Copy &amp; Paste Roster Report Here'!$M475="HT",1,0),0)</f>
        <v>0</v>
      </c>
      <c r="BB478" s="119">
        <f>IF('Copy &amp; Paste Roster Report Here'!$A475=BB$7,IF('Copy &amp; Paste Roster Report Here'!$M475="HT",1,0),0)</f>
        <v>0</v>
      </c>
      <c r="BC478" s="119">
        <f>IF('Copy &amp; Paste Roster Report Here'!$A475=BC$7,IF('Copy &amp; Paste Roster Report Here'!$M475="HT",1,0),0)</f>
        <v>0</v>
      </c>
      <c r="BD478" s="119">
        <f>IF('Copy &amp; Paste Roster Report Here'!$A475=BD$7,IF('Copy &amp; Paste Roster Report Here'!$M475="HT",1,0),0)</f>
        <v>0</v>
      </c>
      <c r="BE478" s="119">
        <f>IF('Copy &amp; Paste Roster Report Here'!$A475=BE$7,IF('Copy &amp; Paste Roster Report Here'!$M475="HT",1,0),0)</f>
        <v>0</v>
      </c>
      <c r="BF478" s="119">
        <f>IF('Copy &amp; Paste Roster Report Here'!$A475=BF$7,IF('Copy &amp; Paste Roster Report Here'!$M475="HT",1,0),0)</f>
        <v>0</v>
      </c>
      <c r="BG478" s="119">
        <f>IF('Copy &amp; Paste Roster Report Here'!$A475=BG$7,IF('Copy &amp; Paste Roster Report Here'!$M475="HT",1,0),0)</f>
        <v>0</v>
      </c>
      <c r="BH478" s="73">
        <f t="shared" si="116"/>
        <v>0</v>
      </c>
      <c r="BI478" s="120">
        <f>IF('Copy &amp; Paste Roster Report Here'!$A475=BI$7,IF('Copy &amp; Paste Roster Report Here'!$M475="MT",1,0),0)</f>
        <v>0</v>
      </c>
      <c r="BJ478" s="120">
        <f>IF('Copy &amp; Paste Roster Report Here'!$A475=BJ$7,IF('Copy &amp; Paste Roster Report Here'!$M475="MT",1,0),0)</f>
        <v>0</v>
      </c>
      <c r="BK478" s="120">
        <f>IF('Copy &amp; Paste Roster Report Here'!$A475=BK$7,IF('Copy &amp; Paste Roster Report Here'!$M475="MT",1,0),0)</f>
        <v>0</v>
      </c>
      <c r="BL478" s="120">
        <f>IF('Copy &amp; Paste Roster Report Here'!$A475=BL$7,IF('Copy &amp; Paste Roster Report Here'!$M475="MT",1,0),0)</f>
        <v>0</v>
      </c>
      <c r="BM478" s="120">
        <f>IF('Copy &amp; Paste Roster Report Here'!$A475=BM$7,IF('Copy &amp; Paste Roster Report Here'!$M475="MT",1,0),0)</f>
        <v>0</v>
      </c>
      <c r="BN478" s="120">
        <f>IF('Copy &amp; Paste Roster Report Here'!$A475=BN$7,IF('Copy &amp; Paste Roster Report Here'!$M475="MT",1,0),0)</f>
        <v>0</v>
      </c>
      <c r="BO478" s="120">
        <f>IF('Copy &amp; Paste Roster Report Here'!$A475=BO$7,IF('Copy &amp; Paste Roster Report Here'!$M475="MT",1,0),0)</f>
        <v>0</v>
      </c>
      <c r="BP478" s="120">
        <f>IF('Copy &amp; Paste Roster Report Here'!$A475=BP$7,IF('Copy &amp; Paste Roster Report Here'!$M475="MT",1,0),0)</f>
        <v>0</v>
      </c>
      <c r="BQ478" s="120">
        <f>IF('Copy &amp; Paste Roster Report Here'!$A475=BQ$7,IF('Copy &amp; Paste Roster Report Here'!$M475="MT",1,0),0)</f>
        <v>0</v>
      </c>
      <c r="BR478" s="120">
        <f>IF('Copy &amp; Paste Roster Report Here'!$A475=BR$7,IF('Copy &amp; Paste Roster Report Here'!$M475="MT",1,0),0)</f>
        <v>0</v>
      </c>
      <c r="BS478" s="120">
        <f>IF('Copy &amp; Paste Roster Report Here'!$A475=BS$7,IF('Copy &amp; Paste Roster Report Here'!$M475="MT",1,0),0)</f>
        <v>0</v>
      </c>
      <c r="BT478" s="73">
        <f t="shared" si="117"/>
        <v>0</v>
      </c>
      <c r="BU478" s="121">
        <f>IF('Copy &amp; Paste Roster Report Here'!$A475=BU$7,IF('Copy &amp; Paste Roster Report Here'!$M475="fy",1,0),0)</f>
        <v>0</v>
      </c>
      <c r="BV478" s="121">
        <f>IF('Copy &amp; Paste Roster Report Here'!$A475=BV$7,IF('Copy &amp; Paste Roster Report Here'!$M475="fy",1,0),0)</f>
        <v>0</v>
      </c>
      <c r="BW478" s="121">
        <f>IF('Copy &amp; Paste Roster Report Here'!$A475=BW$7,IF('Copy &amp; Paste Roster Report Here'!$M475="fy",1,0),0)</f>
        <v>0</v>
      </c>
      <c r="BX478" s="121">
        <f>IF('Copy &amp; Paste Roster Report Here'!$A475=BX$7,IF('Copy &amp; Paste Roster Report Here'!$M475="fy",1,0),0)</f>
        <v>0</v>
      </c>
      <c r="BY478" s="121">
        <f>IF('Copy &amp; Paste Roster Report Here'!$A475=BY$7,IF('Copy &amp; Paste Roster Report Here'!$M475="fy",1,0),0)</f>
        <v>0</v>
      </c>
      <c r="BZ478" s="121">
        <f>IF('Copy &amp; Paste Roster Report Here'!$A475=BZ$7,IF('Copy &amp; Paste Roster Report Here'!$M475="fy",1,0),0)</f>
        <v>0</v>
      </c>
      <c r="CA478" s="121">
        <f>IF('Copy &amp; Paste Roster Report Here'!$A475=CA$7,IF('Copy &amp; Paste Roster Report Here'!$M475="fy",1,0),0)</f>
        <v>0</v>
      </c>
      <c r="CB478" s="121">
        <f>IF('Copy &amp; Paste Roster Report Here'!$A475=CB$7,IF('Copy &amp; Paste Roster Report Here'!$M475="fy",1,0),0)</f>
        <v>0</v>
      </c>
      <c r="CC478" s="121">
        <f>IF('Copy &amp; Paste Roster Report Here'!$A475=CC$7,IF('Copy &amp; Paste Roster Report Here'!$M475="fy",1,0),0)</f>
        <v>0</v>
      </c>
      <c r="CD478" s="121">
        <f>IF('Copy &amp; Paste Roster Report Here'!$A475=CD$7,IF('Copy &amp; Paste Roster Report Here'!$M475="fy",1,0),0)</f>
        <v>0</v>
      </c>
      <c r="CE478" s="121">
        <f>IF('Copy &amp; Paste Roster Report Here'!$A475=CE$7,IF('Copy &amp; Paste Roster Report Here'!$M475="fy",1,0),0)</f>
        <v>0</v>
      </c>
      <c r="CF478" s="73">
        <f t="shared" si="118"/>
        <v>0</v>
      </c>
      <c r="CG478" s="122">
        <f>IF('Copy &amp; Paste Roster Report Here'!$A475=CG$7,IF('Copy &amp; Paste Roster Report Here'!$M475="RH",1,0),0)</f>
        <v>0</v>
      </c>
      <c r="CH478" s="122">
        <f>IF('Copy &amp; Paste Roster Report Here'!$A475=CH$7,IF('Copy &amp; Paste Roster Report Here'!$M475="RH",1,0),0)</f>
        <v>0</v>
      </c>
      <c r="CI478" s="122">
        <f>IF('Copy &amp; Paste Roster Report Here'!$A475=CI$7,IF('Copy &amp; Paste Roster Report Here'!$M475="RH",1,0),0)</f>
        <v>0</v>
      </c>
      <c r="CJ478" s="122">
        <f>IF('Copy &amp; Paste Roster Report Here'!$A475=CJ$7,IF('Copy &amp; Paste Roster Report Here'!$M475="RH",1,0),0)</f>
        <v>0</v>
      </c>
      <c r="CK478" s="122">
        <f>IF('Copy &amp; Paste Roster Report Here'!$A475=CK$7,IF('Copy &amp; Paste Roster Report Here'!$M475="RH",1,0),0)</f>
        <v>0</v>
      </c>
      <c r="CL478" s="122">
        <f>IF('Copy &amp; Paste Roster Report Here'!$A475=CL$7,IF('Copy &amp; Paste Roster Report Here'!$M475="RH",1,0),0)</f>
        <v>0</v>
      </c>
      <c r="CM478" s="122">
        <f>IF('Copy &amp; Paste Roster Report Here'!$A475=CM$7,IF('Copy &amp; Paste Roster Report Here'!$M475="RH",1,0),0)</f>
        <v>0</v>
      </c>
      <c r="CN478" s="122">
        <f>IF('Copy &amp; Paste Roster Report Here'!$A475=CN$7,IF('Copy &amp; Paste Roster Report Here'!$M475="RH",1,0),0)</f>
        <v>0</v>
      </c>
      <c r="CO478" s="122">
        <f>IF('Copy &amp; Paste Roster Report Here'!$A475=CO$7,IF('Copy &amp; Paste Roster Report Here'!$M475="RH",1,0),0)</f>
        <v>0</v>
      </c>
      <c r="CP478" s="122">
        <f>IF('Copy &amp; Paste Roster Report Here'!$A475=CP$7,IF('Copy &amp; Paste Roster Report Here'!$M475="RH",1,0),0)</f>
        <v>0</v>
      </c>
      <c r="CQ478" s="122">
        <f>IF('Copy &amp; Paste Roster Report Here'!$A475=CQ$7,IF('Copy &amp; Paste Roster Report Here'!$M475="RH",1,0),0)</f>
        <v>0</v>
      </c>
      <c r="CR478" s="73">
        <f t="shared" si="119"/>
        <v>0</v>
      </c>
      <c r="CS478" s="123">
        <f>IF('Copy &amp; Paste Roster Report Here'!$A475=CS$7,IF('Copy &amp; Paste Roster Report Here'!$M475="QT",1,0),0)</f>
        <v>0</v>
      </c>
      <c r="CT478" s="123">
        <f>IF('Copy &amp; Paste Roster Report Here'!$A475=CT$7,IF('Copy &amp; Paste Roster Report Here'!$M475="QT",1,0),0)</f>
        <v>0</v>
      </c>
      <c r="CU478" s="123">
        <f>IF('Copy &amp; Paste Roster Report Here'!$A475=CU$7,IF('Copy &amp; Paste Roster Report Here'!$M475="QT",1,0),0)</f>
        <v>0</v>
      </c>
      <c r="CV478" s="123">
        <f>IF('Copy &amp; Paste Roster Report Here'!$A475=CV$7,IF('Copy &amp; Paste Roster Report Here'!$M475="QT",1,0),0)</f>
        <v>0</v>
      </c>
      <c r="CW478" s="123">
        <f>IF('Copy &amp; Paste Roster Report Here'!$A475=CW$7,IF('Copy &amp; Paste Roster Report Here'!$M475="QT",1,0),0)</f>
        <v>0</v>
      </c>
      <c r="CX478" s="123">
        <f>IF('Copy &amp; Paste Roster Report Here'!$A475=CX$7,IF('Copy &amp; Paste Roster Report Here'!$M475="QT",1,0),0)</f>
        <v>0</v>
      </c>
      <c r="CY478" s="123">
        <f>IF('Copy &amp; Paste Roster Report Here'!$A475=CY$7,IF('Copy &amp; Paste Roster Report Here'!$M475="QT",1,0),0)</f>
        <v>0</v>
      </c>
      <c r="CZ478" s="123">
        <f>IF('Copy &amp; Paste Roster Report Here'!$A475=CZ$7,IF('Copy &amp; Paste Roster Report Here'!$M475="QT",1,0),0)</f>
        <v>0</v>
      </c>
      <c r="DA478" s="123">
        <f>IF('Copy &amp; Paste Roster Report Here'!$A475=DA$7,IF('Copy &amp; Paste Roster Report Here'!$M475="QT",1,0),0)</f>
        <v>0</v>
      </c>
      <c r="DB478" s="123">
        <f>IF('Copy &amp; Paste Roster Report Here'!$A475=DB$7,IF('Copy &amp; Paste Roster Report Here'!$M475="QT",1,0),0)</f>
        <v>0</v>
      </c>
      <c r="DC478" s="123">
        <f>IF('Copy &amp; Paste Roster Report Here'!$A475=DC$7,IF('Copy &amp; Paste Roster Report Here'!$M475="QT",1,0),0)</f>
        <v>0</v>
      </c>
      <c r="DD478" s="73">
        <f t="shared" si="120"/>
        <v>0</v>
      </c>
      <c r="DE478" s="124">
        <f>IF('Copy &amp; Paste Roster Report Here'!$A475=DE$7,IF('Copy &amp; Paste Roster Report Here'!$M475="xxxxxxxxxxx",1,0),0)</f>
        <v>0</v>
      </c>
      <c r="DF478" s="124">
        <f>IF('Copy &amp; Paste Roster Report Here'!$A475=DF$7,IF('Copy &amp; Paste Roster Report Here'!$M475="xxxxxxxxxxx",1,0),0)</f>
        <v>0</v>
      </c>
      <c r="DG478" s="124">
        <f>IF('Copy &amp; Paste Roster Report Here'!$A475=DG$7,IF('Copy &amp; Paste Roster Report Here'!$M475="xxxxxxxxxxx",1,0),0)</f>
        <v>0</v>
      </c>
      <c r="DH478" s="124">
        <f>IF('Copy &amp; Paste Roster Report Here'!$A475=DH$7,IF('Copy &amp; Paste Roster Report Here'!$M475="xxxxxxxxxxx",1,0),0)</f>
        <v>0</v>
      </c>
      <c r="DI478" s="124">
        <f>IF('Copy &amp; Paste Roster Report Here'!$A475=DI$7,IF('Copy &amp; Paste Roster Report Here'!$M475="xxxxxxxxxxx",1,0),0)</f>
        <v>0</v>
      </c>
      <c r="DJ478" s="124">
        <f>IF('Copy &amp; Paste Roster Report Here'!$A475=DJ$7,IF('Copy &amp; Paste Roster Report Here'!$M475="xxxxxxxxxxx",1,0),0)</f>
        <v>0</v>
      </c>
      <c r="DK478" s="124">
        <f>IF('Copy &amp; Paste Roster Report Here'!$A475=DK$7,IF('Copy &amp; Paste Roster Report Here'!$M475="xxxxxxxxxxx",1,0),0)</f>
        <v>0</v>
      </c>
      <c r="DL478" s="124">
        <f>IF('Copy &amp; Paste Roster Report Here'!$A475=DL$7,IF('Copy &amp; Paste Roster Report Here'!$M475="xxxxxxxxxxx",1,0),0)</f>
        <v>0</v>
      </c>
      <c r="DM478" s="124">
        <f>IF('Copy &amp; Paste Roster Report Here'!$A475=DM$7,IF('Copy &amp; Paste Roster Report Here'!$M475="xxxxxxxxxxx",1,0),0)</f>
        <v>0</v>
      </c>
      <c r="DN478" s="124">
        <f>IF('Copy &amp; Paste Roster Report Here'!$A475=DN$7,IF('Copy &amp; Paste Roster Report Here'!$M475="xxxxxxxxxxx",1,0),0)</f>
        <v>0</v>
      </c>
      <c r="DO478" s="124">
        <f>IF('Copy &amp; Paste Roster Report Here'!$A475=DO$7,IF('Copy &amp; Paste Roster Report Here'!$M475="xxxxxxxxxxx",1,0),0)</f>
        <v>0</v>
      </c>
      <c r="DP478" s="125">
        <f t="shared" si="121"/>
        <v>0</v>
      </c>
      <c r="DQ478" s="126">
        <f t="shared" si="122"/>
        <v>0</v>
      </c>
    </row>
    <row r="479" spans="1:121" x14ac:dyDescent="0.2">
      <c r="A479" s="111">
        <f t="shared" si="108"/>
        <v>0</v>
      </c>
      <c r="B479" s="111">
        <f t="shared" si="109"/>
        <v>0</v>
      </c>
      <c r="C479" s="112">
        <f>+('Copy &amp; Paste Roster Report Here'!$P476-'Copy &amp; Paste Roster Report Here'!$O476)/30</f>
        <v>0</v>
      </c>
      <c r="D479" s="112">
        <f>+('Copy &amp; Paste Roster Report Here'!$P476-'Copy &amp; Paste Roster Report Here'!$O476)</f>
        <v>0</v>
      </c>
      <c r="E479" s="111">
        <f>'Copy &amp; Paste Roster Report Here'!N476</f>
        <v>0</v>
      </c>
      <c r="F479" s="111" t="str">
        <f t="shared" si="110"/>
        <v>N</v>
      </c>
      <c r="G479" s="111">
        <f>'Copy &amp; Paste Roster Report Here'!R476</f>
        <v>0</v>
      </c>
      <c r="H479" s="113">
        <f t="shared" si="111"/>
        <v>0</v>
      </c>
      <c r="I479" s="112">
        <f>IF(F479="N",$F$5-'Copy &amp; Paste Roster Report Here'!O476,+'Copy &amp; Paste Roster Report Here'!Q476-'Copy &amp; Paste Roster Report Here'!O476)</f>
        <v>0</v>
      </c>
      <c r="J479" s="114">
        <f t="shared" si="112"/>
        <v>0</v>
      </c>
      <c r="K479" s="114">
        <f t="shared" si="113"/>
        <v>0</v>
      </c>
      <c r="L479" s="115">
        <f>'Copy &amp; Paste Roster Report Here'!F476</f>
        <v>0</v>
      </c>
      <c r="M479" s="116">
        <f t="shared" si="114"/>
        <v>0</v>
      </c>
      <c r="N479" s="117">
        <f>IF('Copy &amp; Paste Roster Report Here'!$A476='Analytical Tests'!N$7,IF($F479="Y",+$H479*N$6,0),0)</f>
        <v>0</v>
      </c>
      <c r="O479" s="117">
        <f>IF('Copy &amp; Paste Roster Report Here'!$A476='Analytical Tests'!O$7,IF($F479="Y",+$H479*O$6,0),0)</f>
        <v>0</v>
      </c>
      <c r="P479" s="117">
        <f>IF('Copy &amp; Paste Roster Report Here'!$A476='Analytical Tests'!P$7,IF($F479="Y",+$H479*P$6,0),0)</f>
        <v>0</v>
      </c>
      <c r="Q479" s="117">
        <f>IF('Copy &amp; Paste Roster Report Here'!$A476='Analytical Tests'!Q$7,IF($F479="Y",+$H479*Q$6,0),0)</f>
        <v>0</v>
      </c>
      <c r="R479" s="117">
        <f>IF('Copy &amp; Paste Roster Report Here'!$A476='Analytical Tests'!R$7,IF($F479="Y",+$H479*R$6,0),0)</f>
        <v>0</v>
      </c>
      <c r="S479" s="117">
        <f>IF('Copy &amp; Paste Roster Report Here'!$A476='Analytical Tests'!S$7,IF($F479="Y",+$H479*S$6,0),0)</f>
        <v>0</v>
      </c>
      <c r="T479" s="117">
        <f>IF('Copy &amp; Paste Roster Report Here'!$A476='Analytical Tests'!T$7,IF($F479="Y",+$H479*T$6,0),0)</f>
        <v>0</v>
      </c>
      <c r="U479" s="117">
        <f>IF('Copy &amp; Paste Roster Report Here'!$A476='Analytical Tests'!U$7,IF($F479="Y",+$H479*U$6,0),0)</f>
        <v>0</v>
      </c>
      <c r="V479" s="117">
        <f>IF('Copy &amp; Paste Roster Report Here'!$A476='Analytical Tests'!V$7,IF($F479="Y",+$H479*V$6,0),0)</f>
        <v>0</v>
      </c>
      <c r="W479" s="117">
        <f>IF('Copy &amp; Paste Roster Report Here'!$A476='Analytical Tests'!W$7,IF($F479="Y",+$H479*W$6,0),0)</f>
        <v>0</v>
      </c>
      <c r="X479" s="117">
        <f>IF('Copy &amp; Paste Roster Report Here'!$A476='Analytical Tests'!X$7,IF($F479="Y",+$H479*X$6,0),0)</f>
        <v>0</v>
      </c>
      <c r="Y479" s="117" t="b">
        <f>IF('Copy &amp; Paste Roster Report Here'!$A476='Analytical Tests'!Y$7,IF($F479="N",IF($J479&gt;=$C479,Y$6,+($I479/$D479)*Y$6),0))</f>
        <v>0</v>
      </c>
      <c r="Z479" s="117" t="b">
        <f>IF('Copy &amp; Paste Roster Report Here'!$A476='Analytical Tests'!Z$7,IF($F479="N",IF($J479&gt;=$C479,Z$6,+($I479/$D479)*Z$6),0))</f>
        <v>0</v>
      </c>
      <c r="AA479" s="117" t="b">
        <f>IF('Copy &amp; Paste Roster Report Here'!$A476='Analytical Tests'!AA$7,IF($F479="N",IF($J479&gt;=$C479,AA$6,+($I479/$D479)*AA$6),0))</f>
        <v>0</v>
      </c>
      <c r="AB479" s="117" t="b">
        <f>IF('Copy &amp; Paste Roster Report Here'!$A476='Analytical Tests'!AB$7,IF($F479="N",IF($J479&gt;=$C479,AB$6,+($I479/$D479)*AB$6),0))</f>
        <v>0</v>
      </c>
      <c r="AC479" s="117" t="b">
        <f>IF('Copy &amp; Paste Roster Report Here'!$A476='Analytical Tests'!AC$7,IF($F479="N",IF($J479&gt;=$C479,AC$6,+($I479/$D479)*AC$6),0))</f>
        <v>0</v>
      </c>
      <c r="AD479" s="117" t="b">
        <f>IF('Copy &amp; Paste Roster Report Here'!$A476='Analytical Tests'!AD$7,IF($F479="N",IF($J479&gt;=$C479,AD$6,+($I479/$D479)*AD$6),0))</f>
        <v>0</v>
      </c>
      <c r="AE479" s="117" t="b">
        <f>IF('Copy &amp; Paste Roster Report Here'!$A476='Analytical Tests'!AE$7,IF($F479="N",IF($J479&gt;=$C479,AE$6,+($I479/$D479)*AE$6),0))</f>
        <v>0</v>
      </c>
      <c r="AF479" s="117" t="b">
        <f>IF('Copy &amp; Paste Roster Report Here'!$A476='Analytical Tests'!AF$7,IF($F479="N",IF($J479&gt;=$C479,AF$6,+($I479/$D479)*AF$6),0))</f>
        <v>0</v>
      </c>
      <c r="AG479" s="117" t="b">
        <f>IF('Copy &amp; Paste Roster Report Here'!$A476='Analytical Tests'!AG$7,IF($F479="N",IF($J479&gt;=$C479,AG$6,+($I479/$D479)*AG$6),0))</f>
        <v>0</v>
      </c>
      <c r="AH479" s="117" t="b">
        <f>IF('Copy &amp; Paste Roster Report Here'!$A476='Analytical Tests'!AH$7,IF($F479="N",IF($J479&gt;=$C479,AH$6,+($I479/$D479)*AH$6),0))</f>
        <v>0</v>
      </c>
      <c r="AI479" s="117" t="b">
        <f>IF('Copy &amp; Paste Roster Report Here'!$A476='Analytical Tests'!AI$7,IF($F479="N",IF($J479&gt;=$C479,AI$6,+($I479/$D479)*AI$6),0))</f>
        <v>0</v>
      </c>
      <c r="AJ479" s="79"/>
      <c r="AK479" s="118">
        <f>IF('Copy &amp; Paste Roster Report Here'!$A476=AK$7,IF('Copy &amp; Paste Roster Report Here'!$M476="FT",1,0),0)</f>
        <v>0</v>
      </c>
      <c r="AL479" s="118">
        <f>IF('Copy &amp; Paste Roster Report Here'!$A476=AL$7,IF('Copy &amp; Paste Roster Report Here'!$M476="FT",1,0),0)</f>
        <v>0</v>
      </c>
      <c r="AM479" s="118">
        <f>IF('Copy &amp; Paste Roster Report Here'!$A476=AM$7,IF('Copy &amp; Paste Roster Report Here'!$M476="FT",1,0),0)</f>
        <v>0</v>
      </c>
      <c r="AN479" s="118">
        <f>IF('Copy &amp; Paste Roster Report Here'!$A476=AN$7,IF('Copy &amp; Paste Roster Report Here'!$M476="FT",1,0),0)</f>
        <v>0</v>
      </c>
      <c r="AO479" s="118">
        <f>IF('Copy &amp; Paste Roster Report Here'!$A476=AO$7,IF('Copy &amp; Paste Roster Report Here'!$M476="FT",1,0),0)</f>
        <v>0</v>
      </c>
      <c r="AP479" s="118">
        <f>IF('Copy &amp; Paste Roster Report Here'!$A476=AP$7,IF('Copy &amp; Paste Roster Report Here'!$M476="FT",1,0),0)</f>
        <v>0</v>
      </c>
      <c r="AQ479" s="118">
        <f>IF('Copy &amp; Paste Roster Report Here'!$A476=AQ$7,IF('Copy &amp; Paste Roster Report Here'!$M476="FT",1,0),0)</f>
        <v>0</v>
      </c>
      <c r="AR479" s="118">
        <f>IF('Copy &amp; Paste Roster Report Here'!$A476=AR$7,IF('Copy &amp; Paste Roster Report Here'!$M476="FT",1,0),0)</f>
        <v>0</v>
      </c>
      <c r="AS479" s="118">
        <f>IF('Copy &amp; Paste Roster Report Here'!$A476=AS$7,IF('Copy &amp; Paste Roster Report Here'!$M476="FT",1,0),0)</f>
        <v>0</v>
      </c>
      <c r="AT479" s="118">
        <f>IF('Copy &amp; Paste Roster Report Here'!$A476=AT$7,IF('Copy &amp; Paste Roster Report Here'!$M476="FT",1,0),0)</f>
        <v>0</v>
      </c>
      <c r="AU479" s="118">
        <f>IF('Copy &amp; Paste Roster Report Here'!$A476=AU$7,IF('Copy &amp; Paste Roster Report Here'!$M476="FT",1,0),0)</f>
        <v>0</v>
      </c>
      <c r="AV479" s="73">
        <f t="shared" si="115"/>
        <v>0</v>
      </c>
      <c r="AW479" s="119">
        <f>IF('Copy &amp; Paste Roster Report Here'!$A476=AW$7,IF('Copy &amp; Paste Roster Report Here'!$M476="HT",1,0),0)</f>
        <v>0</v>
      </c>
      <c r="AX479" s="119">
        <f>IF('Copy &amp; Paste Roster Report Here'!$A476=AX$7,IF('Copy &amp; Paste Roster Report Here'!$M476="HT",1,0),0)</f>
        <v>0</v>
      </c>
      <c r="AY479" s="119">
        <f>IF('Copy &amp; Paste Roster Report Here'!$A476=AY$7,IF('Copy &amp; Paste Roster Report Here'!$M476="HT",1,0),0)</f>
        <v>0</v>
      </c>
      <c r="AZ479" s="119">
        <f>IF('Copy &amp; Paste Roster Report Here'!$A476=AZ$7,IF('Copy &amp; Paste Roster Report Here'!$M476="HT",1,0),0)</f>
        <v>0</v>
      </c>
      <c r="BA479" s="119">
        <f>IF('Copy &amp; Paste Roster Report Here'!$A476=BA$7,IF('Copy &amp; Paste Roster Report Here'!$M476="HT",1,0),0)</f>
        <v>0</v>
      </c>
      <c r="BB479" s="119">
        <f>IF('Copy &amp; Paste Roster Report Here'!$A476=BB$7,IF('Copy &amp; Paste Roster Report Here'!$M476="HT",1,0),0)</f>
        <v>0</v>
      </c>
      <c r="BC479" s="119">
        <f>IF('Copy &amp; Paste Roster Report Here'!$A476=BC$7,IF('Copy &amp; Paste Roster Report Here'!$M476="HT",1,0),0)</f>
        <v>0</v>
      </c>
      <c r="BD479" s="119">
        <f>IF('Copy &amp; Paste Roster Report Here'!$A476=BD$7,IF('Copy &amp; Paste Roster Report Here'!$M476="HT",1,0),0)</f>
        <v>0</v>
      </c>
      <c r="BE479" s="119">
        <f>IF('Copy &amp; Paste Roster Report Here'!$A476=BE$7,IF('Copy &amp; Paste Roster Report Here'!$M476="HT",1,0),0)</f>
        <v>0</v>
      </c>
      <c r="BF479" s="119">
        <f>IF('Copy &amp; Paste Roster Report Here'!$A476=BF$7,IF('Copy &amp; Paste Roster Report Here'!$M476="HT",1,0),0)</f>
        <v>0</v>
      </c>
      <c r="BG479" s="119">
        <f>IF('Copy &amp; Paste Roster Report Here'!$A476=BG$7,IF('Copy &amp; Paste Roster Report Here'!$M476="HT",1,0),0)</f>
        <v>0</v>
      </c>
      <c r="BH479" s="73">
        <f t="shared" si="116"/>
        <v>0</v>
      </c>
      <c r="BI479" s="120">
        <f>IF('Copy &amp; Paste Roster Report Here'!$A476=BI$7,IF('Copy &amp; Paste Roster Report Here'!$M476="MT",1,0),0)</f>
        <v>0</v>
      </c>
      <c r="BJ479" s="120">
        <f>IF('Copy &amp; Paste Roster Report Here'!$A476=BJ$7,IF('Copy &amp; Paste Roster Report Here'!$M476="MT",1,0),0)</f>
        <v>0</v>
      </c>
      <c r="BK479" s="120">
        <f>IF('Copy &amp; Paste Roster Report Here'!$A476=BK$7,IF('Copy &amp; Paste Roster Report Here'!$M476="MT",1,0),0)</f>
        <v>0</v>
      </c>
      <c r="BL479" s="120">
        <f>IF('Copy &amp; Paste Roster Report Here'!$A476=BL$7,IF('Copy &amp; Paste Roster Report Here'!$M476="MT",1,0),0)</f>
        <v>0</v>
      </c>
      <c r="BM479" s="120">
        <f>IF('Copy &amp; Paste Roster Report Here'!$A476=BM$7,IF('Copy &amp; Paste Roster Report Here'!$M476="MT",1,0),0)</f>
        <v>0</v>
      </c>
      <c r="BN479" s="120">
        <f>IF('Copy &amp; Paste Roster Report Here'!$A476=BN$7,IF('Copy &amp; Paste Roster Report Here'!$M476="MT",1,0),0)</f>
        <v>0</v>
      </c>
      <c r="BO479" s="120">
        <f>IF('Copy &amp; Paste Roster Report Here'!$A476=BO$7,IF('Copy &amp; Paste Roster Report Here'!$M476="MT",1,0),0)</f>
        <v>0</v>
      </c>
      <c r="BP479" s="120">
        <f>IF('Copy &amp; Paste Roster Report Here'!$A476=BP$7,IF('Copy &amp; Paste Roster Report Here'!$M476="MT",1,0),0)</f>
        <v>0</v>
      </c>
      <c r="BQ479" s="120">
        <f>IF('Copy &amp; Paste Roster Report Here'!$A476=BQ$7,IF('Copy &amp; Paste Roster Report Here'!$M476="MT",1,0),0)</f>
        <v>0</v>
      </c>
      <c r="BR479" s="120">
        <f>IF('Copy &amp; Paste Roster Report Here'!$A476=BR$7,IF('Copy &amp; Paste Roster Report Here'!$M476="MT",1,0),0)</f>
        <v>0</v>
      </c>
      <c r="BS479" s="120">
        <f>IF('Copy &amp; Paste Roster Report Here'!$A476=BS$7,IF('Copy &amp; Paste Roster Report Here'!$M476="MT",1,0),0)</f>
        <v>0</v>
      </c>
      <c r="BT479" s="73">
        <f t="shared" si="117"/>
        <v>0</v>
      </c>
      <c r="BU479" s="121">
        <f>IF('Copy &amp; Paste Roster Report Here'!$A476=BU$7,IF('Copy &amp; Paste Roster Report Here'!$M476="fy",1,0),0)</f>
        <v>0</v>
      </c>
      <c r="BV479" s="121">
        <f>IF('Copy &amp; Paste Roster Report Here'!$A476=BV$7,IF('Copy &amp; Paste Roster Report Here'!$M476="fy",1,0),0)</f>
        <v>0</v>
      </c>
      <c r="BW479" s="121">
        <f>IF('Copy &amp; Paste Roster Report Here'!$A476=BW$7,IF('Copy &amp; Paste Roster Report Here'!$M476="fy",1,0),0)</f>
        <v>0</v>
      </c>
      <c r="BX479" s="121">
        <f>IF('Copy &amp; Paste Roster Report Here'!$A476=BX$7,IF('Copy &amp; Paste Roster Report Here'!$M476="fy",1,0),0)</f>
        <v>0</v>
      </c>
      <c r="BY479" s="121">
        <f>IF('Copy &amp; Paste Roster Report Here'!$A476=BY$7,IF('Copy &amp; Paste Roster Report Here'!$M476="fy",1,0),0)</f>
        <v>0</v>
      </c>
      <c r="BZ479" s="121">
        <f>IF('Copy &amp; Paste Roster Report Here'!$A476=BZ$7,IF('Copy &amp; Paste Roster Report Here'!$M476="fy",1,0),0)</f>
        <v>0</v>
      </c>
      <c r="CA479" s="121">
        <f>IF('Copy &amp; Paste Roster Report Here'!$A476=CA$7,IF('Copy &amp; Paste Roster Report Here'!$M476="fy",1,0),0)</f>
        <v>0</v>
      </c>
      <c r="CB479" s="121">
        <f>IF('Copy &amp; Paste Roster Report Here'!$A476=CB$7,IF('Copy &amp; Paste Roster Report Here'!$M476="fy",1,0),0)</f>
        <v>0</v>
      </c>
      <c r="CC479" s="121">
        <f>IF('Copy &amp; Paste Roster Report Here'!$A476=CC$7,IF('Copy &amp; Paste Roster Report Here'!$M476="fy",1,0),0)</f>
        <v>0</v>
      </c>
      <c r="CD479" s="121">
        <f>IF('Copy &amp; Paste Roster Report Here'!$A476=CD$7,IF('Copy &amp; Paste Roster Report Here'!$M476="fy",1,0),0)</f>
        <v>0</v>
      </c>
      <c r="CE479" s="121">
        <f>IF('Copy &amp; Paste Roster Report Here'!$A476=CE$7,IF('Copy &amp; Paste Roster Report Here'!$M476="fy",1,0),0)</f>
        <v>0</v>
      </c>
      <c r="CF479" s="73">
        <f t="shared" si="118"/>
        <v>0</v>
      </c>
      <c r="CG479" s="122">
        <f>IF('Copy &amp; Paste Roster Report Here'!$A476=CG$7,IF('Copy &amp; Paste Roster Report Here'!$M476="RH",1,0),0)</f>
        <v>0</v>
      </c>
      <c r="CH479" s="122">
        <f>IF('Copy &amp; Paste Roster Report Here'!$A476=CH$7,IF('Copy &amp; Paste Roster Report Here'!$M476="RH",1,0),0)</f>
        <v>0</v>
      </c>
      <c r="CI479" s="122">
        <f>IF('Copy &amp; Paste Roster Report Here'!$A476=CI$7,IF('Copy &amp; Paste Roster Report Here'!$M476="RH",1,0),0)</f>
        <v>0</v>
      </c>
      <c r="CJ479" s="122">
        <f>IF('Copy &amp; Paste Roster Report Here'!$A476=CJ$7,IF('Copy &amp; Paste Roster Report Here'!$M476="RH",1,0),0)</f>
        <v>0</v>
      </c>
      <c r="CK479" s="122">
        <f>IF('Copy &amp; Paste Roster Report Here'!$A476=CK$7,IF('Copy &amp; Paste Roster Report Here'!$M476="RH",1,0),0)</f>
        <v>0</v>
      </c>
      <c r="CL479" s="122">
        <f>IF('Copy &amp; Paste Roster Report Here'!$A476=CL$7,IF('Copy &amp; Paste Roster Report Here'!$M476="RH",1,0),0)</f>
        <v>0</v>
      </c>
      <c r="CM479" s="122">
        <f>IF('Copy &amp; Paste Roster Report Here'!$A476=CM$7,IF('Copy &amp; Paste Roster Report Here'!$M476="RH",1,0),0)</f>
        <v>0</v>
      </c>
      <c r="CN479" s="122">
        <f>IF('Copy &amp; Paste Roster Report Here'!$A476=CN$7,IF('Copy &amp; Paste Roster Report Here'!$M476="RH",1,0),0)</f>
        <v>0</v>
      </c>
      <c r="CO479" s="122">
        <f>IF('Copy &amp; Paste Roster Report Here'!$A476=CO$7,IF('Copy &amp; Paste Roster Report Here'!$M476="RH",1,0),0)</f>
        <v>0</v>
      </c>
      <c r="CP479" s="122">
        <f>IF('Copy &amp; Paste Roster Report Here'!$A476=CP$7,IF('Copy &amp; Paste Roster Report Here'!$M476="RH",1,0),0)</f>
        <v>0</v>
      </c>
      <c r="CQ479" s="122">
        <f>IF('Copy &amp; Paste Roster Report Here'!$A476=CQ$7,IF('Copy &amp; Paste Roster Report Here'!$M476="RH",1,0),0)</f>
        <v>0</v>
      </c>
      <c r="CR479" s="73">
        <f t="shared" si="119"/>
        <v>0</v>
      </c>
      <c r="CS479" s="123">
        <f>IF('Copy &amp; Paste Roster Report Here'!$A476=CS$7,IF('Copy &amp; Paste Roster Report Here'!$M476="QT",1,0),0)</f>
        <v>0</v>
      </c>
      <c r="CT479" s="123">
        <f>IF('Copy &amp; Paste Roster Report Here'!$A476=CT$7,IF('Copy &amp; Paste Roster Report Here'!$M476="QT",1,0),0)</f>
        <v>0</v>
      </c>
      <c r="CU479" s="123">
        <f>IF('Copy &amp; Paste Roster Report Here'!$A476=CU$7,IF('Copy &amp; Paste Roster Report Here'!$M476="QT",1,0),0)</f>
        <v>0</v>
      </c>
      <c r="CV479" s="123">
        <f>IF('Copy &amp; Paste Roster Report Here'!$A476=CV$7,IF('Copy &amp; Paste Roster Report Here'!$M476="QT",1,0),0)</f>
        <v>0</v>
      </c>
      <c r="CW479" s="123">
        <f>IF('Copy &amp; Paste Roster Report Here'!$A476=CW$7,IF('Copy &amp; Paste Roster Report Here'!$M476="QT",1,0),0)</f>
        <v>0</v>
      </c>
      <c r="CX479" s="123">
        <f>IF('Copy &amp; Paste Roster Report Here'!$A476=CX$7,IF('Copy &amp; Paste Roster Report Here'!$M476="QT",1,0),0)</f>
        <v>0</v>
      </c>
      <c r="CY479" s="123">
        <f>IF('Copy &amp; Paste Roster Report Here'!$A476=CY$7,IF('Copy &amp; Paste Roster Report Here'!$M476="QT",1,0),0)</f>
        <v>0</v>
      </c>
      <c r="CZ479" s="123">
        <f>IF('Copy &amp; Paste Roster Report Here'!$A476=CZ$7,IF('Copy &amp; Paste Roster Report Here'!$M476="QT",1,0),0)</f>
        <v>0</v>
      </c>
      <c r="DA479" s="123">
        <f>IF('Copy &amp; Paste Roster Report Here'!$A476=DA$7,IF('Copy &amp; Paste Roster Report Here'!$M476="QT",1,0),0)</f>
        <v>0</v>
      </c>
      <c r="DB479" s="123">
        <f>IF('Copy &amp; Paste Roster Report Here'!$A476=DB$7,IF('Copy &amp; Paste Roster Report Here'!$M476="QT",1,0),0)</f>
        <v>0</v>
      </c>
      <c r="DC479" s="123">
        <f>IF('Copy &amp; Paste Roster Report Here'!$A476=DC$7,IF('Copy &amp; Paste Roster Report Here'!$M476="QT",1,0),0)</f>
        <v>0</v>
      </c>
      <c r="DD479" s="73">
        <f t="shared" si="120"/>
        <v>0</v>
      </c>
      <c r="DE479" s="124">
        <f>IF('Copy &amp; Paste Roster Report Here'!$A476=DE$7,IF('Copy &amp; Paste Roster Report Here'!$M476="xxxxxxxxxxx",1,0),0)</f>
        <v>0</v>
      </c>
      <c r="DF479" s="124">
        <f>IF('Copy &amp; Paste Roster Report Here'!$A476=DF$7,IF('Copy &amp; Paste Roster Report Here'!$M476="xxxxxxxxxxx",1,0),0)</f>
        <v>0</v>
      </c>
      <c r="DG479" s="124">
        <f>IF('Copy &amp; Paste Roster Report Here'!$A476=DG$7,IF('Copy &amp; Paste Roster Report Here'!$M476="xxxxxxxxxxx",1,0),0)</f>
        <v>0</v>
      </c>
      <c r="DH479" s="124">
        <f>IF('Copy &amp; Paste Roster Report Here'!$A476=DH$7,IF('Copy &amp; Paste Roster Report Here'!$M476="xxxxxxxxxxx",1,0),0)</f>
        <v>0</v>
      </c>
      <c r="DI479" s="124">
        <f>IF('Copy &amp; Paste Roster Report Here'!$A476=DI$7,IF('Copy &amp; Paste Roster Report Here'!$M476="xxxxxxxxxxx",1,0),0)</f>
        <v>0</v>
      </c>
      <c r="DJ479" s="124">
        <f>IF('Copy &amp; Paste Roster Report Here'!$A476=DJ$7,IF('Copy &amp; Paste Roster Report Here'!$M476="xxxxxxxxxxx",1,0),0)</f>
        <v>0</v>
      </c>
      <c r="DK479" s="124">
        <f>IF('Copy &amp; Paste Roster Report Here'!$A476=DK$7,IF('Copy &amp; Paste Roster Report Here'!$M476="xxxxxxxxxxx",1,0),0)</f>
        <v>0</v>
      </c>
      <c r="DL479" s="124">
        <f>IF('Copy &amp; Paste Roster Report Here'!$A476=DL$7,IF('Copy &amp; Paste Roster Report Here'!$M476="xxxxxxxxxxx",1,0),0)</f>
        <v>0</v>
      </c>
      <c r="DM479" s="124">
        <f>IF('Copy &amp; Paste Roster Report Here'!$A476=DM$7,IF('Copy &amp; Paste Roster Report Here'!$M476="xxxxxxxxxxx",1,0),0)</f>
        <v>0</v>
      </c>
      <c r="DN479" s="124">
        <f>IF('Copy &amp; Paste Roster Report Here'!$A476=DN$7,IF('Copy &amp; Paste Roster Report Here'!$M476="xxxxxxxxxxx",1,0),0)</f>
        <v>0</v>
      </c>
      <c r="DO479" s="124">
        <f>IF('Copy &amp; Paste Roster Report Here'!$A476=DO$7,IF('Copy &amp; Paste Roster Report Here'!$M476="xxxxxxxxxxx",1,0),0)</f>
        <v>0</v>
      </c>
      <c r="DP479" s="125">
        <f t="shared" si="121"/>
        <v>0</v>
      </c>
      <c r="DQ479" s="126">
        <f t="shared" si="122"/>
        <v>0</v>
      </c>
    </row>
    <row r="480" spans="1:121" x14ac:dyDescent="0.2">
      <c r="A480" s="111">
        <f t="shared" si="108"/>
        <v>0</v>
      </c>
      <c r="B480" s="111">
        <f t="shared" si="109"/>
        <v>0</v>
      </c>
      <c r="C480" s="112">
        <f>+('Copy &amp; Paste Roster Report Here'!$P477-'Copy &amp; Paste Roster Report Here'!$O477)/30</f>
        <v>0</v>
      </c>
      <c r="D480" s="112">
        <f>+('Copy &amp; Paste Roster Report Here'!$P477-'Copy &amp; Paste Roster Report Here'!$O477)</f>
        <v>0</v>
      </c>
      <c r="E480" s="111">
        <f>'Copy &amp; Paste Roster Report Here'!N477</f>
        <v>0</v>
      </c>
      <c r="F480" s="111" t="str">
        <f t="shared" si="110"/>
        <v>N</v>
      </c>
      <c r="G480" s="111">
        <f>'Copy &amp; Paste Roster Report Here'!R477</f>
        <v>0</v>
      </c>
      <c r="H480" s="113">
        <f t="shared" si="111"/>
        <v>0</v>
      </c>
      <c r="I480" s="112">
        <f>IF(F480="N",$F$5-'Copy &amp; Paste Roster Report Here'!O477,+'Copy &amp; Paste Roster Report Here'!Q477-'Copy &amp; Paste Roster Report Here'!O477)</f>
        <v>0</v>
      </c>
      <c r="J480" s="114">
        <f t="shared" si="112"/>
        <v>0</v>
      </c>
      <c r="K480" s="114">
        <f t="shared" si="113"/>
        <v>0</v>
      </c>
      <c r="L480" s="115">
        <f>'Copy &amp; Paste Roster Report Here'!F477</f>
        <v>0</v>
      </c>
      <c r="M480" s="116">
        <f t="shared" si="114"/>
        <v>0</v>
      </c>
      <c r="N480" s="117">
        <f>IF('Copy &amp; Paste Roster Report Here'!$A477='Analytical Tests'!N$7,IF($F480="Y",+$H480*N$6,0),0)</f>
        <v>0</v>
      </c>
      <c r="O480" s="117">
        <f>IF('Copy &amp; Paste Roster Report Here'!$A477='Analytical Tests'!O$7,IF($F480="Y",+$H480*O$6,0),0)</f>
        <v>0</v>
      </c>
      <c r="P480" s="117">
        <f>IF('Copy &amp; Paste Roster Report Here'!$A477='Analytical Tests'!P$7,IF($F480="Y",+$H480*P$6,0),0)</f>
        <v>0</v>
      </c>
      <c r="Q480" s="117">
        <f>IF('Copy &amp; Paste Roster Report Here'!$A477='Analytical Tests'!Q$7,IF($F480="Y",+$H480*Q$6,0),0)</f>
        <v>0</v>
      </c>
      <c r="R480" s="117">
        <f>IF('Copy &amp; Paste Roster Report Here'!$A477='Analytical Tests'!R$7,IF($F480="Y",+$H480*R$6,0),0)</f>
        <v>0</v>
      </c>
      <c r="S480" s="117">
        <f>IF('Copy &amp; Paste Roster Report Here'!$A477='Analytical Tests'!S$7,IF($F480="Y",+$H480*S$6,0),0)</f>
        <v>0</v>
      </c>
      <c r="T480" s="117">
        <f>IF('Copy &amp; Paste Roster Report Here'!$A477='Analytical Tests'!T$7,IF($F480="Y",+$H480*T$6,0),0)</f>
        <v>0</v>
      </c>
      <c r="U480" s="117">
        <f>IF('Copy &amp; Paste Roster Report Here'!$A477='Analytical Tests'!U$7,IF($F480="Y",+$H480*U$6,0),0)</f>
        <v>0</v>
      </c>
      <c r="V480" s="117">
        <f>IF('Copy &amp; Paste Roster Report Here'!$A477='Analytical Tests'!V$7,IF($F480="Y",+$H480*V$6,0),0)</f>
        <v>0</v>
      </c>
      <c r="W480" s="117">
        <f>IF('Copy &amp; Paste Roster Report Here'!$A477='Analytical Tests'!W$7,IF($F480="Y",+$H480*W$6,0),0)</f>
        <v>0</v>
      </c>
      <c r="X480" s="117">
        <f>IF('Copy &amp; Paste Roster Report Here'!$A477='Analytical Tests'!X$7,IF($F480="Y",+$H480*X$6,0),0)</f>
        <v>0</v>
      </c>
      <c r="Y480" s="117" t="b">
        <f>IF('Copy &amp; Paste Roster Report Here'!$A477='Analytical Tests'!Y$7,IF($F480="N",IF($J480&gt;=$C480,Y$6,+($I480/$D480)*Y$6),0))</f>
        <v>0</v>
      </c>
      <c r="Z480" s="117" t="b">
        <f>IF('Copy &amp; Paste Roster Report Here'!$A477='Analytical Tests'!Z$7,IF($F480="N",IF($J480&gt;=$C480,Z$6,+($I480/$D480)*Z$6),0))</f>
        <v>0</v>
      </c>
      <c r="AA480" s="117" t="b">
        <f>IF('Copy &amp; Paste Roster Report Here'!$A477='Analytical Tests'!AA$7,IF($F480="N",IF($J480&gt;=$C480,AA$6,+($I480/$D480)*AA$6),0))</f>
        <v>0</v>
      </c>
      <c r="AB480" s="117" t="b">
        <f>IF('Copy &amp; Paste Roster Report Here'!$A477='Analytical Tests'!AB$7,IF($F480="N",IF($J480&gt;=$C480,AB$6,+($I480/$D480)*AB$6),0))</f>
        <v>0</v>
      </c>
      <c r="AC480" s="117" t="b">
        <f>IF('Copy &amp; Paste Roster Report Here'!$A477='Analytical Tests'!AC$7,IF($F480="N",IF($J480&gt;=$C480,AC$6,+($I480/$D480)*AC$6),0))</f>
        <v>0</v>
      </c>
      <c r="AD480" s="117" t="b">
        <f>IF('Copy &amp; Paste Roster Report Here'!$A477='Analytical Tests'!AD$7,IF($F480="N",IF($J480&gt;=$C480,AD$6,+($I480/$D480)*AD$6),0))</f>
        <v>0</v>
      </c>
      <c r="AE480" s="117" t="b">
        <f>IF('Copy &amp; Paste Roster Report Here'!$A477='Analytical Tests'!AE$7,IF($F480="N",IF($J480&gt;=$C480,AE$6,+($I480/$D480)*AE$6),0))</f>
        <v>0</v>
      </c>
      <c r="AF480" s="117" t="b">
        <f>IF('Copy &amp; Paste Roster Report Here'!$A477='Analytical Tests'!AF$7,IF($F480="N",IF($J480&gt;=$C480,AF$6,+($I480/$D480)*AF$6),0))</f>
        <v>0</v>
      </c>
      <c r="AG480" s="117" t="b">
        <f>IF('Copy &amp; Paste Roster Report Here'!$A477='Analytical Tests'!AG$7,IF($F480="N",IF($J480&gt;=$C480,AG$6,+($I480/$D480)*AG$6),0))</f>
        <v>0</v>
      </c>
      <c r="AH480" s="117" t="b">
        <f>IF('Copy &amp; Paste Roster Report Here'!$A477='Analytical Tests'!AH$7,IF($F480="N",IF($J480&gt;=$C480,AH$6,+($I480/$D480)*AH$6),0))</f>
        <v>0</v>
      </c>
      <c r="AI480" s="117" t="b">
        <f>IF('Copy &amp; Paste Roster Report Here'!$A477='Analytical Tests'!AI$7,IF($F480="N",IF($J480&gt;=$C480,AI$6,+($I480/$D480)*AI$6),0))</f>
        <v>0</v>
      </c>
      <c r="AJ480" s="79"/>
      <c r="AK480" s="118">
        <f>IF('Copy &amp; Paste Roster Report Here'!$A477=AK$7,IF('Copy &amp; Paste Roster Report Here'!$M477="FT",1,0),0)</f>
        <v>0</v>
      </c>
      <c r="AL480" s="118">
        <f>IF('Copy &amp; Paste Roster Report Here'!$A477=AL$7,IF('Copy &amp; Paste Roster Report Here'!$M477="FT",1,0),0)</f>
        <v>0</v>
      </c>
      <c r="AM480" s="118">
        <f>IF('Copy &amp; Paste Roster Report Here'!$A477=AM$7,IF('Copy &amp; Paste Roster Report Here'!$M477="FT",1,0),0)</f>
        <v>0</v>
      </c>
      <c r="AN480" s="118">
        <f>IF('Copy &amp; Paste Roster Report Here'!$A477=AN$7,IF('Copy &amp; Paste Roster Report Here'!$M477="FT",1,0),0)</f>
        <v>0</v>
      </c>
      <c r="AO480" s="118">
        <f>IF('Copy &amp; Paste Roster Report Here'!$A477=AO$7,IF('Copy &amp; Paste Roster Report Here'!$M477="FT",1,0),0)</f>
        <v>0</v>
      </c>
      <c r="AP480" s="118">
        <f>IF('Copy &amp; Paste Roster Report Here'!$A477=AP$7,IF('Copy &amp; Paste Roster Report Here'!$M477="FT",1,0),0)</f>
        <v>0</v>
      </c>
      <c r="AQ480" s="118">
        <f>IF('Copy &amp; Paste Roster Report Here'!$A477=AQ$7,IF('Copy &amp; Paste Roster Report Here'!$M477="FT",1,0),0)</f>
        <v>0</v>
      </c>
      <c r="AR480" s="118">
        <f>IF('Copy &amp; Paste Roster Report Here'!$A477=AR$7,IF('Copy &amp; Paste Roster Report Here'!$M477="FT",1,0),0)</f>
        <v>0</v>
      </c>
      <c r="AS480" s="118">
        <f>IF('Copy &amp; Paste Roster Report Here'!$A477=AS$7,IF('Copy &amp; Paste Roster Report Here'!$M477="FT",1,0),0)</f>
        <v>0</v>
      </c>
      <c r="AT480" s="118">
        <f>IF('Copy &amp; Paste Roster Report Here'!$A477=AT$7,IF('Copy &amp; Paste Roster Report Here'!$M477="FT",1,0),0)</f>
        <v>0</v>
      </c>
      <c r="AU480" s="118">
        <f>IF('Copy &amp; Paste Roster Report Here'!$A477=AU$7,IF('Copy &amp; Paste Roster Report Here'!$M477="FT",1,0),0)</f>
        <v>0</v>
      </c>
      <c r="AV480" s="73">
        <f t="shared" si="115"/>
        <v>0</v>
      </c>
      <c r="AW480" s="119">
        <f>IF('Copy &amp; Paste Roster Report Here'!$A477=AW$7,IF('Copy &amp; Paste Roster Report Here'!$M477="HT",1,0),0)</f>
        <v>0</v>
      </c>
      <c r="AX480" s="119">
        <f>IF('Copy &amp; Paste Roster Report Here'!$A477=AX$7,IF('Copy &amp; Paste Roster Report Here'!$M477="HT",1,0),0)</f>
        <v>0</v>
      </c>
      <c r="AY480" s="119">
        <f>IF('Copy &amp; Paste Roster Report Here'!$A477=AY$7,IF('Copy &amp; Paste Roster Report Here'!$M477="HT",1,0),0)</f>
        <v>0</v>
      </c>
      <c r="AZ480" s="119">
        <f>IF('Copy &amp; Paste Roster Report Here'!$A477=AZ$7,IF('Copy &amp; Paste Roster Report Here'!$M477="HT",1,0),0)</f>
        <v>0</v>
      </c>
      <c r="BA480" s="119">
        <f>IF('Copy &amp; Paste Roster Report Here'!$A477=BA$7,IF('Copy &amp; Paste Roster Report Here'!$M477="HT",1,0),0)</f>
        <v>0</v>
      </c>
      <c r="BB480" s="119">
        <f>IF('Copy &amp; Paste Roster Report Here'!$A477=BB$7,IF('Copy &amp; Paste Roster Report Here'!$M477="HT",1,0),0)</f>
        <v>0</v>
      </c>
      <c r="BC480" s="119">
        <f>IF('Copy &amp; Paste Roster Report Here'!$A477=BC$7,IF('Copy &amp; Paste Roster Report Here'!$M477="HT",1,0),0)</f>
        <v>0</v>
      </c>
      <c r="BD480" s="119">
        <f>IF('Copy &amp; Paste Roster Report Here'!$A477=BD$7,IF('Copy &amp; Paste Roster Report Here'!$M477="HT",1,0),0)</f>
        <v>0</v>
      </c>
      <c r="BE480" s="119">
        <f>IF('Copy &amp; Paste Roster Report Here'!$A477=BE$7,IF('Copy &amp; Paste Roster Report Here'!$M477="HT",1,0),0)</f>
        <v>0</v>
      </c>
      <c r="BF480" s="119">
        <f>IF('Copy &amp; Paste Roster Report Here'!$A477=BF$7,IF('Copy &amp; Paste Roster Report Here'!$M477="HT",1,0),0)</f>
        <v>0</v>
      </c>
      <c r="BG480" s="119">
        <f>IF('Copy &amp; Paste Roster Report Here'!$A477=BG$7,IF('Copy &amp; Paste Roster Report Here'!$M477="HT",1,0),0)</f>
        <v>0</v>
      </c>
      <c r="BH480" s="73">
        <f t="shared" si="116"/>
        <v>0</v>
      </c>
      <c r="BI480" s="120">
        <f>IF('Copy &amp; Paste Roster Report Here'!$A477=BI$7,IF('Copy &amp; Paste Roster Report Here'!$M477="MT",1,0),0)</f>
        <v>0</v>
      </c>
      <c r="BJ480" s="120">
        <f>IF('Copy &amp; Paste Roster Report Here'!$A477=BJ$7,IF('Copy &amp; Paste Roster Report Here'!$M477="MT",1,0),0)</f>
        <v>0</v>
      </c>
      <c r="BK480" s="120">
        <f>IF('Copy &amp; Paste Roster Report Here'!$A477=BK$7,IF('Copy &amp; Paste Roster Report Here'!$M477="MT",1,0),0)</f>
        <v>0</v>
      </c>
      <c r="BL480" s="120">
        <f>IF('Copy &amp; Paste Roster Report Here'!$A477=BL$7,IF('Copy &amp; Paste Roster Report Here'!$M477="MT",1,0),0)</f>
        <v>0</v>
      </c>
      <c r="BM480" s="120">
        <f>IF('Copy &amp; Paste Roster Report Here'!$A477=BM$7,IF('Copy &amp; Paste Roster Report Here'!$M477="MT",1,0),0)</f>
        <v>0</v>
      </c>
      <c r="BN480" s="120">
        <f>IF('Copy &amp; Paste Roster Report Here'!$A477=BN$7,IF('Copy &amp; Paste Roster Report Here'!$M477="MT",1,0),0)</f>
        <v>0</v>
      </c>
      <c r="BO480" s="120">
        <f>IF('Copy &amp; Paste Roster Report Here'!$A477=BO$7,IF('Copy &amp; Paste Roster Report Here'!$M477="MT",1,0),0)</f>
        <v>0</v>
      </c>
      <c r="BP480" s="120">
        <f>IF('Copy &amp; Paste Roster Report Here'!$A477=BP$7,IF('Copy &amp; Paste Roster Report Here'!$M477="MT",1,0),0)</f>
        <v>0</v>
      </c>
      <c r="BQ480" s="120">
        <f>IF('Copy &amp; Paste Roster Report Here'!$A477=BQ$7,IF('Copy &amp; Paste Roster Report Here'!$M477="MT",1,0),0)</f>
        <v>0</v>
      </c>
      <c r="BR480" s="120">
        <f>IF('Copy &amp; Paste Roster Report Here'!$A477=BR$7,IF('Copy &amp; Paste Roster Report Here'!$M477="MT",1,0),0)</f>
        <v>0</v>
      </c>
      <c r="BS480" s="120">
        <f>IF('Copy &amp; Paste Roster Report Here'!$A477=BS$7,IF('Copy &amp; Paste Roster Report Here'!$M477="MT",1,0),0)</f>
        <v>0</v>
      </c>
      <c r="BT480" s="73">
        <f t="shared" si="117"/>
        <v>0</v>
      </c>
      <c r="BU480" s="121">
        <f>IF('Copy &amp; Paste Roster Report Here'!$A477=BU$7,IF('Copy &amp; Paste Roster Report Here'!$M477="fy",1,0),0)</f>
        <v>0</v>
      </c>
      <c r="BV480" s="121">
        <f>IF('Copy &amp; Paste Roster Report Here'!$A477=BV$7,IF('Copy &amp; Paste Roster Report Here'!$M477="fy",1,0),0)</f>
        <v>0</v>
      </c>
      <c r="BW480" s="121">
        <f>IF('Copy &amp; Paste Roster Report Here'!$A477=BW$7,IF('Copy &amp; Paste Roster Report Here'!$M477="fy",1,0),0)</f>
        <v>0</v>
      </c>
      <c r="BX480" s="121">
        <f>IF('Copy &amp; Paste Roster Report Here'!$A477=BX$7,IF('Copy &amp; Paste Roster Report Here'!$M477="fy",1,0),0)</f>
        <v>0</v>
      </c>
      <c r="BY480" s="121">
        <f>IF('Copy &amp; Paste Roster Report Here'!$A477=BY$7,IF('Copy &amp; Paste Roster Report Here'!$M477="fy",1,0),0)</f>
        <v>0</v>
      </c>
      <c r="BZ480" s="121">
        <f>IF('Copy &amp; Paste Roster Report Here'!$A477=BZ$7,IF('Copy &amp; Paste Roster Report Here'!$M477="fy",1,0),0)</f>
        <v>0</v>
      </c>
      <c r="CA480" s="121">
        <f>IF('Copy &amp; Paste Roster Report Here'!$A477=CA$7,IF('Copy &amp; Paste Roster Report Here'!$M477="fy",1,0),0)</f>
        <v>0</v>
      </c>
      <c r="CB480" s="121">
        <f>IF('Copy &amp; Paste Roster Report Here'!$A477=CB$7,IF('Copy &amp; Paste Roster Report Here'!$M477="fy",1,0),0)</f>
        <v>0</v>
      </c>
      <c r="CC480" s="121">
        <f>IF('Copy &amp; Paste Roster Report Here'!$A477=CC$7,IF('Copy &amp; Paste Roster Report Here'!$M477="fy",1,0),0)</f>
        <v>0</v>
      </c>
      <c r="CD480" s="121">
        <f>IF('Copy &amp; Paste Roster Report Here'!$A477=CD$7,IF('Copy &amp; Paste Roster Report Here'!$M477="fy",1,0),0)</f>
        <v>0</v>
      </c>
      <c r="CE480" s="121">
        <f>IF('Copy &amp; Paste Roster Report Here'!$A477=CE$7,IF('Copy &amp; Paste Roster Report Here'!$M477="fy",1,0),0)</f>
        <v>0</v>
      </c>
      <c r="CF480" s="73">
        <f t="shared" si="118"/>
        <v>0</v>
      </c>
      <c r="CG480" s="122">
        <f>IF('Copy &amp; Paste Roster Report Here'!$A477=CG$7,IF('Copy &amp; Paste Roster Report Here'!$M477="RH",1,0),0)</f>
        <v>0</v>
      </c>
      <c r="CH480" s="122">
        <f>IF('Copy &amp; Paste Roster Report Here'!$A477=CH$7,IF('Copy &amp; Paste Roster Report Here'!$M477="RH",1,0),0)</f>
        <v>0</v>
      </c>
      <c r="CI480" s="122">
        <f>IF('Copy &amp; Paste Roster Report Here'!$A477=CI$7,IF('Copy &amp; Paste Roster Report Here'!$M477="RH",1,0),0)</f>
        <v>0</v>
      </c>
      <c r="CJ480" s="122">
        <f>IF('Copy &amp; Paste Roster Report Here'!$A477=CJ$7,IF('Copy &amp; Paste Roster Report Here'!$M477="RH",1,0),0)</f>
        <v>0</v>
      </c>
      <c r="CK480" s="122">
        <f>IF('Copy &amp; Paste Roster Report Here'!$A477=CK$7,IF('Copy &amp; Paste Roster Report Here'!$M477="RH",1,0),0)</f>
        <v>0</v>
      </c>
      <c r="CL480" s="122">
        <f>IF('Copy &amp; Paste Roster Report Here'!$A477=CL$7,IF('Copy &amp; Paste Roster Report Here'!$M477="RH",1,0),0)</f>
        <v>0</v>
      </c>
      <c r="CM480" s="122">
        <f>IF('Copy &amp; Paste Roster Report Here'!$A477=CM$7,IF('Copy &amp; Paste Roster Report Here'!$M477="RH",1,0),0)</f>
        <v>0</v>
      </c>
      <c r="CN480" s="122">
        <f>IF('Copy &amp; Paste Roster Report Here'!$A477=CN$7,IF('Copy &amp; Paste Roster Report Here'!$M477="RH",1,0),0)</f>
        <v>0</v>
      </c>
      <c r="CO480" s="122">
        <f>IF('Copy &amp; Paste Roster Report Here'!$A477=CO$7,IF('Copy &amp; Paste Roster Report Here'!$M477="RH",1,0),0)</f>
        <v>0</v>
      </c>
      <c r="CP480" s="122">
        <f>IF('Copy &amp; Paste Roster Report Here'!$A477=CP$7,IF('Copy &amp; Paste Roster Report Here'!$M477="RH",1,0),0)</f>
        <v>0</v>
      </c>
      <c r="CQ480" s="122">
        <f>IF('Copy &amp; Paste Roster Report Here'!$A477=CQ$7,IF('Copy &amp; Paste Roster Report Here'!$M477="RH",1,0),0)</f>
        <v>0</v>
      </c>
      <c r="CR480" s="73">
        <f t="shared" si="119"/>
        <v>0</v>
      </c>
      <c r="CS480" s="123">
        <f>IF('Copy &amp; Paste Roster Report Here'!$A477=CS$7,IF('Copy &amp; Paste Roster Report Here'!$M477="QT",1,0),0)</f>
        <v>0</v>
      </c>
      <c r="CT480" s="123">
        <f>IF('Copy &amp; Paste Roster Report Here'!$A477=CT$7,IF('Copy &amp; Paste Roster Report Here'!$M477="QT",1,0),0)</f>
        <v>0</v>
      </c>
      <c r="CU480" s="123">
        <f>IF('Copy &amp; Paste Roster Report Here'!$A477=CU$7,IF('Copy &amp; Paste Roster Report Here'!$M477="QT",1,0),0)</f>
        <v>0</v>
      </c>
      <c r="CV480" s="123">
        <f>IF('Copy &amp; Paste Roster Report Here'!$A477=CV$7,IF('Copy &amp; Paste Roster Report Here'!$M477="QT",1,0),0)</f>
        <v>0</v>
      </c>
      <c r="CW480" s="123">
        <f>IF('Copy &amp; Paste Roster Report Here'!$A477=CW$7,IF('Copy &amp; Paste Roster Report Here'!$M477="QT",1,0),0)</f>
        <v>0</v>
      </c>
      <c r="CX480" s="123">
        <f>IF('Copy &amp; Paste Roster Report Here'!$A477=CX$7,IF('Copy &amp; Paste Roster Report Here'!$M477="QT",1,0),0)</f>
        <v>0</v>
      </c>
      <c r="CY480" s="123">
        <f>IF('Copy &amp; Paste Roster Report Here'!$A477=CY$7,IF('Copy &amp; Paste Roster Report Here'!$M477="QT",1,0),0)</f>
        <v>0</v>
      </c>
      <c r="CZ480" s="123">
        <f>IF('Copy &amp; Paste Roster Report Here'!$A477=CZ$7,IF('Copy &amp; Paste Roster Report Here'!$M477="QT",1,0),0)</f>
        <v>0</v>
      </c>
      <c r="DA480" s="123">
        <f>IF('Copy &amp; Paste Roster Report Here'!$A477=DA$7,IF('Copy &amp; Paste Roster Report Here'!$M477="QT",1,0),0)</f>
        <v>0</v>
      </c>
      <c r="DB480" s="123">
        <f>IF('Copy &amp; Paste Roster Report Here'!$A477=DB$7,IF('Copy &amp; Paste Roster Report Here'!$M477="QT",1,0),0)</f>
        <v>0</v>
      </c>
      <c r="DC480" s="123">
        <f>IF('Copy &amp; Paste Roster Report Here'!$A477=DC$7,IF('Copy &amp; Paste Roster Report Here'!$M477="QT",1,0),0)</f>
        <v>0</v>
      </c>
      <c r="DD480" s="73">
        <f t="shared" si="120"/>
        <v>0</v>
      </c>
      <c r="DE480" s="124">
        <f>IF('Copy &amp; Paste Roster Report Here'!$A477=DE$7,IF('Copy &amp; Paste Roster Report Here'!$M477="xxxxxxxxxxx",1,0),0)</f>
        <v>0</v>
      </c>
      <c r="DF480" s="124">
        <f>IF('Copy &amp; Paste Roster Report Here'!$A477=DF$7,IF('Copy &amp; Paste Roster Report Here'!$M477="xxxxxxxxxxx",1,0),0)</f>
        <v>0</v>
      </c>
      <c r="DG480" s="124">
        <f>IF('Copy &amp; Paste Roster Report Here'!$A477=DG$7,IF('Copy &amp; Paste Roster Report Here'!$M477="xxxxxxxxxxx",1,0),0)</f>
        <v>0</v>
      </c>
      <c r="DH480" s="124">
        <f>IF('Copy &amp; Paste Roster Report Here'!$A477=DH$7,IF('Copy &amp; Paste Roster Report Here'!$M477="xxxxxxxxxxx",1,0),0)</f>
        <v>0</v>
      </c>
      <c r="DI480" s="124">
        <f>IF('Copy &amp; Paste Roster Report Here'!$A477=DI$7,IF('Copy &amp; Paste Roster Report Here'!$M477="xxxxxxxxxxx",1,0),0)</f>
        <v>0</v>
      </c>
      <c r="DJ480" s="124">
        <f>IF('Copy &amp; Paste Roster Report Here'!$A477=DJ$7,IF('Copy &amp; Paste Roster Report Here'!$M477="xxxxxxxxxxx",1,0),0)</f>
        <v>0</v>
      </c>
      <c r="DK480" s="124">
        <f>IF('Copy &amp; Paste Roster Report Here'!$A477=DK$7,IF('Copy &amp; Paste Roster Report Here'!$M477="xxxxxxxxxxx",1,0),0)</f>
        <v>0</v>
      </c>
      <c r="DL480" s="124">
        <f>IF('Copy &amp; Paste Roster Report Here'!$A477=DL$7,IF('Copy &amp; Paste Roster Report Here'!$M477="xxxxxxxxxxx",1,0),0)</f>
        <v>0</v>
      </c>
      <c r="DM480" s="124">
        <f>IF('Copy &amp; Paste Roster Report Here'!$A477=DM$7,IF('Copy &amp; Paste Roster Report Here'!$M477="xxxxxxxxxxx",1,0),0)</f>
        <v>0</v>
      </c>
      <c r="DN480" s="124">
        <f>IF('Copy &amp; Paste Roster Report Here'!$A477=DN$7,IF('Copy &amp; Paste Roster Report Here'!$M477="xxxxxxxxxxx",1,0),0)</f>
        <v>0</v>
      </c>
      <c r="DO480" s="124">
        <f>IF('Copy &amp; Paste Roster Report Here'!$A477=DO$7,IF('Copy &amp; Paste Roster Report Here'!$M477="xxxxxxxxxxx",1,0),0)</f>
        <v>0</v>
      </c>
      <c r="DP480" s="125">
        <f t="shared" si="121"/>
        <v>0</v>
      </c>
      <c r="DQ480" s="126">
        <f t="shared" si="122"/>
        <v>0</v>
      </c>
    </row>
    <row r="481" spans="1:121" x14ac:dyDescent="0.2">
      <c r="A481" s="111">
        <f t="shared" si="108"/>
        <v>0</v>
      </c>
      <c r="B481" s="111">
        <f t="shared" si="109"/>
        <v>0</v>
      </c>
      <c r="C481" s="112">
        <f>+('Copy &amp; Paste Roster Report Here'!$P478-'Copy &amp; Paste Roster Report Here'!$O478)/30</f>
        <v>0</v>
      </c>
      <c r="D481" s="112">
        <f>+('Copy &amp; Paste Roster Report Here'!$P478-'Copy &amp; Paste Roster Report Here'!$O478)</f>
        <v>0</v>
      </c>
      <c r="E481" s="111">
        <f>'Copy &amp; Paste Roster Report Here'!N478</f>
        <v>0</v>
      </c>
      <c r="F481" s="111" t="str">
        <f t="shared" si="110"/>
        <v>N</v>
      </c>
      <c r="G481" s="111">
        <f>'Copy &amp; Paste Roster Report Here'!R478</f>
        <v>0</v>
      </c>
      <c r="H481" s="113">
        <f t="shared" si="111"/>
        <v>0</v>
      </c>
      <c r="I481" s="112">
        <f>IF(F481="N",$F$5-'Copy &amp; Paste Roster Report Here'!O478,+'Copy &amp; Paste Roster Report Here'!Q478-'Copy &amp; Paste Roster Report Here'!O478)</f>
        <v>0</v>
      </c>
      <c r="J481" s="114">
        <f t="shared" si="112"/>
        <v>0</v>
      </c>
      <c r="K481" s="114">
        <f t="shared" si="113"/>
        <v>0</v>
      </c>
      <c r="L481" s="115">
        <f>'Copy &amp; Paste Roster Report Here'!F478</f>
        <v>0</v>
      </c>
      <c r="M481" s="116">
        <f t="shared" si="114"/>
        <v>0</v>
      </c>
      <c r="N481" s="117">
        <f>IF('Copy &amp; Paste Roster Report Here'!$A478='Analytical Tests'!N$7,IF($F481="Y",+$H481*N$6,0),0)</f>
        <v>0</v>
      </c>
      <c r="O481" s="117">
        <f>IF('Copy &amp; Paste Roster Report Here'!$A478='Analytical Tests'!O$7,IF($F481="Y",+$H481*O$6,0),0)</f>
        <v>0</v>
      </c>
      <c r="P481" s="117">
        <f>IF('Copy &amp; Paste Roster Report Here'!$A478='Analytical Tests'!P$7,IF($F481="Y",+$H481*P$6,0),0)</f>
        <v>0</v>
      </c>
      <c r="Q481" s="117">
        <f>IF('Copy &amp; Paste Roster Report Here'!$A478='Analytical Tests'!Q$7,IF($F481="Y",+$H481*Q$6,0),0)</f>
        <v>0</v>
      </c>
      <c r="R481" s="117">
        <f>IF('Copy &amp; Paste Roster Report Here'!$A478='Analytical Tests'!R$7,IF($F481="Y",+$H481*R$6,0),0)</f>
        <v>0</v>
      </c>
      <c r="S481" s="117">
        <f>IF('Copy &amp; Paste Roster Report Here'!$A478='Analytical Tests'!S$7,IF($F481="Y",+$H481*S$6,0),0)</f>
        <v>0</v>
      </c>
      <c r="T481" s="117">
        <f>IF('Copy &amp; Paste Roster Report Here'!$A478='Analytical Tests'!T$7,IF($F481="Y",+$H481*T$6,0),0)</f>
        <v>0</v>
      </c>
      <c r="U481" s="117">
        <f>IF('Copy &amp; Paste Roster Report Here'!$A478='Analytical Tests'!U$7,IF($F481="Y",+$H481*U$6,0),0)</f>
        <v>0</v>
      </c>
      <c r="V481" s="117">
        <f>IF('Copy &amp; Paste Roster Report Here'!$A478='Analytical Tests'!V$7,IF($F481="Y",+$H481*V$6,0),0)</f>
        <v>0</v>
      </c>
      <c r="W481" s="117">
        <f>IF('Copy &amp; Paste Roster Report Here'!$A478='Analytical Tests'!W$7,IF($F481="Y",+$H481*W$6,0),0)</f>
        <v>0</v>
      </c>
      <c r="X481" s="117">
        <f>IF('Copy &amp; Paste Roster Report Here'!$A478='Analytical Tests'!X$7,IF($F481="Y",+$H481*X$6,0),0)</f>
        <v>0</v>
      </c>
      <c r="Y481" s="117" t="b">
        <f>IF('Copy &amp; Paste Roster Report Here'!$A478='Analytical Tests'!Y$7,IF($F481="N",IF($J481&gt;=$C481,Y$6,+($I481/$D481)*Y$6),0))</f>
        <v>0</v>
      </c>
      <c r="Z481" s="117" t="b">
        <f>IF('Copy &amp; Paste Roster Report Here'!$A478='Analytical Tests'!Z$7,IF($F481="N",IF($J481&gt;=$C481,Z$6,+($I481/$D481)*Z$6),0))</f>
        <v>0</v>
      </c>
      <c r="AA481" s="117" t="b">
        <f>IF('Copy &amp; Paste Roster Report Here'!$A478='Analytical Tests'!AA$7,IF($F481="N",IF($J481&gt;=$C481,AA$6,+($I481/$D481)*AA$6),0))</f>
        <v>0</v>
      </c>
      <c r="AB481" s="117" t="b">
        <f>IF('Copy &amp; Paste Roster Report Here'!$A478='Analytical Tests'!AB$7,IF($F481="N",IF($J481&gt;=$C481,AB$6,+($I481/$D481)*AB$6),0))</f>
        <v>0</v>
      </c>
      <c r="AC481" s="117" t="b">
        <f>IF('Copy &amp; Paste Roster Report Here'!$A478='Analytical Tests'!AC$7,IF($F481="N",IF($J481&gt;=$C481,AC$6,+($I481/$D481)*AC$6),0))</f>
        <v>0</v>
      </c>
      <c r="AD481" s="117" t="b">
        <f>IF('Copy &amp; Paste Roster Report Here'!$A478='Analytical Tests'!AD$7,IF($F481="N",IF($J481&gt;=$C481,AD$6,+($I481/$D481)*AD$6),0))</f>
        <v>0</v>
      </c>
      <c r="AE481" s="117" t="b">
        <f>IF('Copy &amp; Paste Roster Report Here'!$A478='Analytical Tests'!AE$7,IF($F481="N",IF($J481&gt;=$C481,AE$6,+($I481/$D481)*AE$6),0))</f>
        <v>0</v>
      </c>
      <c r="AF481" s="117" t="b">
        <f>IF('Copy &amp; Paste Roster Report Here'!$A478='Analytical Tests'!AF$7,IF($F481="N",IF($J481&gt;=$C481,AF$6,+($I481/$D481)*AF$6),0))</f>
        <v>0</v>
      </c>
      <c r="AG481" s="117" t="b">
        <f>IF('Copy &amp; Paste Roster Report Here'!$A478='Analytical Tests'!AG$7,IF($F481="N",IF($J481&gt;=$C481,AG$6,+($I481/$D481)*AG$6),0))</f>
        <v>0</v>
      </c>
      <c r="AH481" s="117" t="b">
        <f>IF('Copy &amp; Paste Roster Report Here'!$A478='Analytical Tests'!AH$7,IF($F481="N",IF($J481&gt;=$C481,AH$6,+($I481/$D481)*AH$6),0))</f>
        <v>0</v>
      </c>
      <c r="AI481" s="117" t="b">
        <f>IF('Copy &amp; Paste Roster Report Here'!$A478='Analytical Tests'!AI$7,IF($F481="N",IF($J481&gt;=$C481,AI$6,+($I481/$D481)*AI$6),0))</f>
        <v>0</v>
      </c>
      <c r="AJ481" s="79"/>
      <c r="AK481" s="118">
        <f>IF('Copy &amp; Paste Roster Report Here'!$A478=AK$7,IF('Copy &amp; Paste Roster Report Here'!$M478="FT",1,0),0)</f>
        <v>0</v>
      </c>
      <c r="AL481" s="118">
        <f>IF('Copy &amp; Paste Roster Report Here'!$A478=AL$7,IF('Copy &amp; Paste Roster Report Here'!$M478="FT",1,0),0)</f>
        <v>0</v>
      </c>
      <c r="AM481" s="118">
        <f>IF('Copy &amp; Paste Roster Report Here'!$A478=AM$7,IF('Copy &amp; Paste Roster Report Here'!$M478="FT",1,0),0)</f>
        <v>0</v>
      </c>
      <c r="AN481" s="118">
        <f>IF('Copy &amp; Paste Roster Report Here'!$A478=AN$7,IF('Copy &amp; Paste Roster Report Here'!$M478="FT",1,0),0)</f>
        <v>0</v>
      </c>
      <c r="AO481" s="118">
        <f>IF('Copy &amp; Paste Roster Report Here'!$A478=AO$7,IF('Copy &amp; Paste Roster Report Here'!$M478="FT",1,0),0)</f>
        <v>0</v>
      </c>
      <c r="AP481" s="118">
        <f>IF('Copy &amp; Paste Roster Report Here'!$A478=AP$7,IF('Copy &amp; Paste Roster Report Here'!$M478="FT",1,0),0)</f>
        <v>0</v>
      </c>
      <c r="AQ481" s="118">
        <f>IF('Copy &amp; Paste Roster Report Here'!$A478=AQ$7,IF('Copy &amp; Paste Roster Report Here'!$M478="FT",1,0),0)</f>
        <v>0</v>
      </c>
      <c r="AR481" s="118">
        <f>IF('Copy &amp; Paste Roster Report Here'!$A478=AR$7,IF('Copy &amp; Paste Roster Report Here'!$M478="FT",1,0),0)</f>
        <v>0</v>
      </c>
      <c r="AS481" s="118">
        <f>IF('Copy &amp; Paste Roster Report Here'!$A478=AS$7,IF('Copy &amp; Paste Roster Report Here'!$M478="FT",1,0),0)</f>
        <v>0</v>
      </c>
      <c r="AT481" s="118">
        <f>IF('Copy &amp; Paste Roster Report Here'!$A478=AT$7,IF('Copy &amp; Paste Roster Report Here'!$M478="FT",1,0),0)</f>
        <v>0</v>
      </c>
      <c r="AU481" s="118">
        <f>IF('Copy &amp; Paste Roster Report Here'!$A478=AU$7,IF('Copy &amp; Paste Roster Report Here'!$M478="FT",1,0),0)</f>
        <v>0</v>
      </c>
      <c r="AV481" s="73">
        <f t="shared" si="115"/>
        <v>0</v>
      </c>
      <c r="AW481" s="119">
        <f>IF('Copy &amp; Paste Roster Report Here'!$A478=AW$7,IF('Copy &amp; Paste Roster Report Here'!$M478="HT",1,0),0)</f>
        <v>0</v>
      </c>
      <c r="AX481" s="119">
        <f>IF('Copy &amp; Paste Roster Report Here'!$A478=AX$7,IF('Copy &amp; Paste Roster Report Here'!$M478="HT",1,0),0)</f>
        <v>0</v>
      </c>
      <c r="AY481" s="119">
        <f>IF('Copy &amp; Paste Roster Report Here'!$A478=AY$7,IF('Copy &amp; Paste Roster Report Here'!$M478="HT",1,0),0)</f>
        <v>0</v>
      </c>
      <c r="AZ481" s="119">
        <f>IF('Copy &amp; Paste Roster Report Here'!$A478=AZ$7,IF('Copy &amp; Paste Roster Report Here'!$M478="HT",1,0),0)</f>
        <v>0</v>
      </c>
      <c r="BA481" s="119">
        <f>IF('Copy &amp; Paste Roster Report Here'!$A478=BA$7,IF('Copy &amp; Paste Roster Report Here'!$M478="HT",1,0),0)</f>
        <v>0</v>
      </c>
      <c r="BB481" s="119">
        <f>IF('Copy &amp; Paste Roster Report Here'!$A478=BB$7,IF('Copy &amp; Paste Roster Report Here'!$M478="HT",1,0),0)</f>
        <v>0</v>
      </c>
      <c r="BC481" s="119">
        <f>IF('Copy &amp; Paste Roster Report Here'!$A478=BC$7,IF('Copy &amp; Paste Roster Report Here'!$M478="HT",1,0),0)</f>
        <v>0</v>
      </c>
      <c r="BD481" s="119">
        <f>IF('Copy &amp; Paste Roster Report Here'!$A478=BD$7,IF('Copy &amp; Paste Roster Report Here'!$M478="HT",1,0),0)</f>
        <v>0</v>
      </c>
      <c r="BE481" s="119">
        <f>IF('Copy &amp; Paste Roster Report Here'!$A478=BE$7,IF('Copy &amp; Paste Roster Report Here'!$M478="HT",1,0),0)</f>
        <v>0</v>
      </c>
      <c r="BF481" s="119">
        <f>IF('Copy &amp; Paste Roster Report Here'!$A478=BF$7,IF('Copy &amp; Paste Roster Report Here'!$M478="HT",1,0),0)</f>
        <v>0</v>
      </c>
      <c r="BG481" s="119">
        <f>IF('Copy &amp; Paste Roster Report Here'!$A478=BG$7,IF('Copy &amp; Paste Roster Report Here'!$M478="HT",1,0),0)</f>
        <v>0</v>
      </c>
      <c r="BH481" s="73">
        <f t="shared" si="116"/>
        <v>0</v>
      </c>
      <c r="BI481" s="120">
        <f>IF('Copy &amp; Paste Roster Report Here'!$A478=BI$7,IF('Copy &amp; Paste Roster Report Here'!$M478="MT",1,0),0)</f>
        <v>0</v>
      </c>
      <c r="BJ481" s="120">
        <f>IF('Copy &amp; Paste Roster Report Here'!$A478=BJ$7,IF('Copy &amp; Paste Roster Report Here'!$M478="MT",1,0),0)</f>
        <v>0</v>
      </c>
      <c r="BK481" s="120">
        <f>IF('Copy &amp; Paste Roster Report Here'!$A478=BK$7,IF('Copy &amp; Paste Roster Report Here'!$M478="MT",1,0),0)</f>
        <v>0</v>
      </c>
      <c r="BL481" s="120">
        <f>IF('Copy &amp; Paste Roster Report Here'!$A478=BL$7,IF('Copy &amp; Paste Roster Report Here'!$M478="MT",1,0),0)</f>
        <v>0</v>
      </c>
      <c r="BM481" s="120">
        <f>IF('Copy &amp; Paste Roster Report Here'!$A478=BM$7,IF('Copy &amp; Paste Roster Report Here'!$M478="MT",1,0),0)</f>
        <v>0</v>
      </c>
      <c r="BN481" s="120">
        <f>IF('Copy &amp; Paste Roster Report Here'!$A478=BN$7,IF('Copy &amp; Paste Roster Report Here'!$M478="MT",1,0),0)</f>
        <v>0</v>
      </c>
      <c r="BO481" s="120">
        <f>IF('Copy &amp; Paste Roster Report Here'!$A478=BO$7,IF('Copy &amp; Paste Roster Report Here'!$M478="MT",1,0),0)</f>
        <v>0</v>
      </c>
      <c r="BP481" s="120">
        <f>IF('Copy &amp; Paste Roster Report Here'!$A478=BP$7,IF('Copy &amp; Paste Roster Report Here'!$M478="MT",1,0),0)</f>
        <v>0</v>
      </c>
      <c r="BQ481" s="120">
        <f>IF('Copy &amp; Paste Roster Report Here'!$A478=BQ$7,IF('Copy &amp; Paste Roster Report Here'!$M478="MT",1,0),0)</f>
        <v>0</v>
      </c>
      <c r="BR481" s="120">
        <f>IF('Copy &amp; Paste Roster Report Here'!$A478=BR$7,IF('Copy &amp; Paste Roster Report Here'!$M478="MT",1,0),0)</f>
        <v>0</v>
      </c>
      <c r="BS481" s="120">
        <f>IF('Copy &amp; Paste Roster Report Here'!$A478=BS$7,IF('Copy &amp; Paste Roster Report Here'!$M478="MT",1,0),0)</f>
        <v>0</v>
      </c>
      <c r="BT481" s="73">
        <f t="shared" si="117"/>
        <v>0</v>
      </c>
      <c r="BU481" s="121">
        <f>IF('Copy &amp; Paste Roster Report Here'!$A478=BU$7,IF('Copy &amp; Paste Roster Report Here'!$M478="fy",1,0),0)</f>
        <v>0</v>
      </c>
      <c r="BV481" s="121">
        <f>IF('Copy &amp; Paste Roster Report Here'!$A478=BV$7,IF('Copy &amp; Paste Roster Report Here'!$M478="fy",1,0),0)</f>
        <v>0</v>
      </c>
      <c r="BW481" s="121">
        <f>IF('Copy &amp; Paste Roster Report Here'!$A478=BW$7,IF('Copy &amp; Paste Roster Report Here'!$M478="fy",1,0),0)</f>
        <v>0</v>
      </c>
      <c r="BX481" s="121">
        <f>IF('Copy &amp; Paste Roster Report Here'!$A478=BX$7,IF('Copy &amp; Paste Roster Report Here'!$M478="fy",1,0),0)</f>
        <v>0</v>
      </c>
      <c r="BY481" s="121">
        <f>IF('Copy &amp; Paste Roster Report Here'!$A478=BY$7,IF('Copy &amp; Paste Roster Report Here'!$M478="fy",1,0),0)</f>
        <v>0</v>
      </c>
      <c r="BZ481" s="121">
        <f>IF('Copy &amp; Paste Roster Report Here'!$A478=BZ$7,IF('Copy &amp; Paste Roster Report Here'!$M478="fy",1,0),0)</f>
        <v>0</v>
      </c>
      <c r="CA481" s="121">
        <f>IF('Copy &amp; Paste Roster Report Here'!$A478=CA$7,IF('Copy &amp; Paste Roster Report Here'!$M478="fy",1,0),0)</f>
        <v>0</v>
      </c>
      <c r="CB481" s="121">
        <f>IF('Copy &amp; Paste Roster Report Here'!$A478=CB$7,IF('Copy &amp; Paste Roster Report Here'!$M478="fy",1,0),0)</f>
        <v>0</v>
      </c>
      <c r="CC481" s="121">
        <f>IF('Copy &amp; Paste Roster Report Here'!$A478=CC$7,IF('Copy &amp; Paste Roster Report Here'!$M478="fy",1,0),0)</f>
        <v>0</v>
      </c>
      <c r="CD481" s="121">
        <f>IF('Copy &amp; Paste Roster Report Here'!$A478=CD$7,IF('Copy &amp; Paste Roster Report Here'!$M478="fy",1,0),0)</f>
        <v>0</v>
      </c>
      <c r="CE481" s="121">
        <f>IF('Copy &amp; Paste Roster Report Here'!$A478=CE$7,IF('Copy &amp; Paste Roster Report Here'!$M478="fy",1,0),0)</f>
        <v>0</v>
      </c>
      <c r="CF481" s="73">
        <f t="shared" si="118"/>
        <v>0</v>
      </c>
      <c r="CG481" s="122">
        <f>IF('Copy &amp; Paste Roster Report Here'!$A478=CG$7,IF('Copy &amp; Paste Roster Report Here'!$M478="RH",1,0),0)</f>
        <v>0</v>
      </c>
      <c r="CH481" s="122">
        <f>IF('Copy &amp; Paste Roster Report Here'!$A478=CH$7,IF('Copy &amp; Paste Roster Report Here'!$M478="RH",1,0),0)</f>
        <v>0</v>
      </c>
      <c r="CI481" s="122">
        <f>IF('Copy &amp; Paste Roster Report Here'!$A478=CI$7,IF('Copy &amp; Paste Roster Report Here'!$M478="RH",1,0),0)</f>
        <v>0</v>
      </c>
      <c r="CJ481" s="122">
        <f>IF('Copy &amp; Paste Roster Report Here'!$A478=CJ$7,IF('Copy &amp; Paste Roster Report Here'!$M478="RH",1,0),0)</f>
        <v>0</v>
      </c>
      <c r="CK481" s="122">
        <f>IF('Copy &amp; Paste Roster Report Here'!$A478=CK$7,IF('Copy &amp; Paste Roster Report Here'!$M478="RH",1,0),0)</f>
        <v>0</v>
      </c>
      <c r="CL481" s="122">
        <f>IF('Copy &amp; Paste Roster Report Here'!$A478=CL$7,IF('Copy &amp; Paste Roster Report Here'!$M478="RH",1,0),0)</f>
        <v>0</v>
      </c>
      <c r="CM481" s="122">
        <f>IF('Copy &amp; Paste Roster Report Here'!$A478=CM$7,IF('Copy &amp; Paste Roster Report Here'!$M478="RH",1,0),0)</f>
        <v>0</v>
      </c>
      <c r="CN481" s="122">
        <f>IF('Copy &amp; Paste Roster Report Here'!$A478=CN$7,IF('Copy &amp; Paste Roster Report Here'!$M478="RH",1,0),0)</f>
        <v>0</v>
      </c>
      <c r="CO481" s="122">
        <f>IF('Copy &amp; Paste Roster Report Here'!$A478=CO$7,IF('Copy &amp; Paste Roster Report Here'!$M478="RH",1,0),0)</f>
        <v>0</v>
      </c>
      <c r="CP481" s="122">
        <f>IF('Copy &amp; Paste Roster Report Here'!$A478=CP$7,IF('Copy &amp; Paste Roster Report Here'!$M478="RH",1,0),0)</f>
        <v>0</v>
      </c>
      <c r="CQ481" s="122">
        <f>IF('Copy &amp; Paste Roster Report Here'!$A478=CQ$7,IF('Copy &amp; Paste Roster Report Here'!$M478="RH",1,0),0)</f>
        <v>0</v>
      </c>
      <c r="CR481" s="73">
        <f t="shared" si="119"/>
        <v>0</v>
      </c>
      <c r="CS481" s="123">
        <f>IF('Copy &amp; Paste Roster Report Here'!$A478=CS$7,IF('Copy &amp; Paste Roster Report Here'!$M478="QT",1,0),0)</f>
        <v>0</v>
      </c>
      <c r="CT481" s="123">
        <f>IF('Copy &amp; Paste Roster Report Here'!$A478=CT$7,IF('Copy &amp; Paste Roster Report Here'!$M478="QT",1,0),0)</f>
        <v>0</v>
      </c>
      <c r="CU481" s="123">
        <f>IF('Copy &amp; Paste Roster Report Here'!$A478=CU$7,IF('Copy &amp; Paste Roster Report Here'!$M478="QT",1,0),0)</f>
        <v>0</v>
      </c>
      <c r="CV481" s="123">
        <f>IF('Copy &amp; Paste Roster Report Here'!$A478=CV$7,IF('Copy &amp; Paste Roster Report Here'!$M478="QT",1,0),0)</f>
        <v>0</v>
      </c>
      <c r="CW481" s="123">
        <f>IF('Copy &amp; Paste Roster Report Here'!$A478=CW$7,IF('Copy &amp; Paste Roster Report Here'!$M478="QT",1,0),0)</f>
        <v>0</v>
      </c>
      <c r="CX481" s="123">
        <f>IF('Copy &amp; Paste Roster Report Here'!$A478=CX$7,IF('Copy &amp; Paste Roster Report Here'!$M478="QT",1,0),0)</f>
        <v>0</v>
      </c>
      <c r="CY481" s="123">
        <f>IF('Copy &amp; Paste Roster Report Here'!$A478=CY$7,IF('Copy &amp; Paste Roster Report Here'!$M478="QT",1,0),0)</f>
        <v>0</v>
      </c>
      <c r="CZ481" s="123">
        <f>IF('Copy &amp; Paste Roster Report Here'!$A478=CZ$7,IF('Copy &amp; Paste Roster Report Here'!$M478="QT",1,0),0)</f>
        <v>0</v>
      </c>
      <c r="DA481" s="123">
        <f>IF('Copy &amp; Paste Roster Report Here'!$A478=DA$7,IF('Copy &amp; Paste Roster Report Here'!$M478="QT",1,0),0)</f>
        <v>0</v>
      </c>
      <c r="DB481" s="123">
        <f>IF('Copy &amp; Paste Roster Report Here'!$A478=DB$7,IF('Copy &amp; Paste Roster Report Here'!$M478="QT",1,0),0)</f>
        <v>0</v>
      </c>
      <c r="DC481" s="123">
        <f>IF('Copy &amp; Paste Roster Report Here'!$A478=DC$7,IF('Copy &amp; Paste Roster Report Here'!$M478="QT",1,0),0)</f>
        <v>0</v>
      </c>
      <c r="DD481" s="73">
        <f t="shared" si="120"/>
        <v>0</v>
      </c>
      <c r="DE481" s="124">
        <f>IF('Copy &amp; Paste Roster Report Here'!$A478=DE$7,IF('Copy &amp; Paste Roster Report Here'!$M478="xxxxxxxxxxx",1,0),0)</f>
        <v>0</v>
      </c>
      <c r="DF481" s="124">
        <f>IF('Copy &amp; Paste Roster Report Here'!$A478=DF$7,IF('Copy &amp; Paste Roster Report Here'!$M478="xxxxxxxxxxx",1,0),0)</f>
        <v>0</v>
      </c>
      <c r="DG481" s="124">
        <f>IF('Copy &amp; Paste Roster Report Here'!$A478=DG$7,IF('Copy &amp; Paste Roster Report Here'!$M478="xxxxxxxxxxx",1,0),0)</f>
        <v>0</v>
      </c>
      <c r="DH481" s="124">
        <f>IF('Copy &amp; Paste Roster Report Here'!$A478=DH$7,IF('Copy &amp; Paste Roster Report Here'!$M478="xxxxxxxxxxx",1,0),0)</f>
        <v>0</v>
      </c>
      <c r="DI481" s="124">
        <f>IF('Copy &amp; Paste Roster Report Here'!$A478=DI$7,IF('Copy &amp; Paste Roster Report Here'!$M478="xxxxxxxxxxx",1,0),0)</f>
        <v>0</v>
      </c>
      <c r="DJ481" s="124">
        <f>IF('Copy &amp; Paste Roster Report Here'!$A478=DJ$7,IF('Copy &amp; Paste Roster Report Here'!$M478="xxxxxxxxxxx",1,0),0)</f>
        <v>0</v>
      </c>
      <c r="DK481" s="124">
        <f>IF('Copy &amp; Paste Roster Report Here'!$A478=DK$7,IF('Copy &amp; Paste Roster Report Here'!$M478="xxxxxxxxxxx",1,0),0)</f>
        <v>0</v>
      </c>
      <c r="DL481" s="124">
        <f>IF('Copy &amp; Paste Roster Report Here'!$A478=DL$7,IF('Copy &amp; Paste Roster Report Here'!$M478="xxxxxxxxxxx",1,0),0)</f>
        <v>0</v>
      </c>
      <c r="DM481" s="124">
        <f>IF('Copy &amp; Paste Roster Report Here'!$A478=DM$7,IF('Copy &amp; Paste Roster Report Here'!$M478="xxxxxxxxxxx",1,0),0)</f>
        <v>0</v>
      </c>
      <c r="DN481" s="124">
        <f>IF('Copy &amp; Paste Roster Report Here'!$A478=DN$7,IF('Copy &amp; Paste Roster Report Here'!$M478="xxxxxxxxxxx",1,0),0)</f>
        <v>0</v>
      </c>
      <c r="DO481" s="124">
        <f>IF('Copy &amp; Paste Roster Report Here'!$A478=DO$7,IF('Copy &amp; Paste Roster Report Here'!$M478="xxxxxxxxxxx",1,0),0)</f>
        <v>0</v>
      </c>
      <c r="DP481" s="125">
        <f t="shared" si="121"/>
        <v>0</v>
      </c>
      <c r="DQ481" s="126">
        <f t="shared" si="122"/>
        <v>0</v>
      </c>
    </row>
    <row r="482" spans="1:121" x14ac:dyDescent="0.2">
      <c r="A482" s="111">
        <f t="shared" si="108"/>
        <v>0</v>
      </c>
      <c r="B482" s="111">
        <f t="shared" si="109"/>
        <v>0</v>
      </c>
      <c r="C482" s="112">
        <f>+('Copy &amp; Paste Roster Report Here'!$P479-'Copy &amp; Paste Roster Report Here'!$O479)/30</f>
        <v>0</v>
      </c>
      <c r="D482" s="112">
        <f>+('Copy &amp; Paste Roster Report Here'!$P479-'Copy &amp; Paste Roster Report Here'!$O479)</f>
        <v>0</v>
      </c>
      <c r="E482" s="111">
        <f>'Copy &amp; Paste Roster Report Here'!N479</f>
        <v>0</v>
      </c>
      <c r="F482" s="111" t="str">
        <f t="shared" si="110"/>
        <v>N</v>
      </c>
      <c r="G482" s="111">
        <f>'Copy &amp; Paste Roster Report Here'!R479</f>
        <v>0</v>
      </c>
      <c r="H482" s="113">
        <f t="shared" si="111"/>
        <v>0</v>
      </c>
      <c r="I482" s="112">
        <f>IF(F482="N",$F$5-'Copy &amp; Paste Roster Report Here'!O479,+'Copy &amp; Paste Roster Report Here'!Q479-'Copy &amp; Paste Roster Report Here'!O479)</f>
        <v>0</v>
      </c>
      <c r="J482" s="114">
        <f t="shared" si="112"/>
        <v>0</v>
      </c>
      <c r="K482" s="114">
        <f t="shared" si="113"/>
        <v>0</v>
      </c>
      <c r="L482" s="115">
        <f>'Copy &amp; Paste Roster Report Here'!F479</f>
        <v>0</v>
      </c>
      <c r="M482" s="116">
        <f t="shared" si="114"/>
        <v>0</v>
      </c>
      <c r="N482" s="117">
        <f>IF('Copy &amp; Paste Roster Report Here'!$A479='Analytical Tests'!N$7,IF($F482="Y",+$H482*N$6,0),0)</f>
        <v>0</v>
      </c>
      <c r="O482" s="117">
        <f>IF('Copy &amp; Paste Roster Report Here'!$A479='Analytical Tests'!O$7,IF($F482="Y",+$H482*O$6,0),0)</f>
        <v>0</v>
      </c>
      <c r="P482" s="117">
        <f>IF('Copy &amp; Paste Roster Report Here'!$A479='Analytical Tests'!P$7,IF($F482="Y",+$H482*P$6,0),0)</f>
        <v>0</v>
      </c>
      <c r="Q482" s="117">
        <f>IF('Copy &amp; Paste Roster Report Here'!$A479='Analytical Tests'!Q$7,IF($F482="Y",+$H482*Q$6,0),0)</f>
        <v>0</v>
      </c>
      <c r="R482" s="117">
        <f>IF('Copy &amp; Paste Roster Report Here'!$A479='Analytical Tests'!R$7,IF($F482="Y",+$H482*R$6,0),0)</f>
        <v>0</v>
      </c>
      <c r="S482" s="117">
        <f>IF('Copy &amp; Paste Roster Report Here'!$A479='Analytical Tests'!S$7,IF($F482="Y",+$H482*S$6,0),0)</f>
        <v>0</v>
      </c>
      <c r="T482" s="117">
        <f>IF('Copy &amp; Paste Roster Report Here'!$A479='Analytical Tests'!T$7,IF($F482="Y",+$H482*T$6,0),0)</f>
        <v>0</v>
      </c>
      <c r="U482" s="117">
        <f>IF('Copy &amp; Paste Roster Report Here'!$A479='Analytical Tests'!U$7,IF($F482="Y",+$H482*U$6,0),0)</f>
        <v>0</v>
      </c>
      <c r="V482" s="117">
        <f>IF('Copy &amp; Paste Roster Report Here'!$A479='Analytical Tests'!V$7,IF($F482="Y",+$H482*V$6,0),0)</f>
        <v>0</v>
      </c>
      <c r="W482" s="117">
        <f>IF('Copy &amp; Paste Roster Report Here'!$A479='Analytical Tests'!W$7,IF($F482="Y",+$H482*W$6,0),0)</f>
        <v>0</v>
      </c>
      <c r="X482" s="117">
        <f>IF('Copy &amp; Paste Roster Report Here'!$A479='Analytical Tests'!X$7,IF($F482="Y",+$H482*X$6,0),0)</f>
        <v>0</v>
      </c>
      <c r="Y482" s="117" t="b">
        <f>IF('Copy &amp; Paste Roster Report Here'!$A479='Analytical Tests'!Y$7,IF($F482="N",IF($J482&gt;=$C482,Y$6,+($I482/$D482)*Y$6),0))</f>
        <v>0</v>
      </c>
      <c r="Z482" s="117" t="b">
        <f>IF('Copy &amp; Paste Roster Report Here'!$A479='Analytical Tests'!Z$7,IF($F482="N",IF($J482&gt;=$C482,Z$6,+($I482/$D482)*Z$6),0))</f>
        <v>0</v>
      </c>
      <c r="AA482" s="117" t="b">
        <f>IF('Copy &amp; Paste Roster Report Here'!$A479='Analytical Tests'!AA$7,IF($F482="N",IF($J482&gt;=$C482,AA$6,+($I482/$D482)*AA$6),0))</f>
        <v>0</v>
      </c>
      <c r="AB482" s="117" t="b">
        <f>IF('Copy &amp; Paste Roster Report Here'!$A479='Analytical Tests'!AB$7,IF($F482="N",IF($J482&gt;=$C482,AB$6,+($I482/$D482)*AB$6),0))</f>
        <v>0</v>
      </c>
      <c r="AC482" s="117" t="b">
        <f>IF('Copy &amp; Paste Roster Report Here'!$A479='Analytical Tests'!AC$7,IF($F482="N",IF($J482&gt;=$C482,AC$6,+($I482/$D482)*AC$6),0))</f>
        <v>0</v>
      </c>
      <c r="AD482" s="117" t="b">
        <f>IF('Copy &amp; Paste Roster Report Here'!$A479='Analytical Tests'!AD$7,IF($F482="N",IF($J482&gt;=$C482,AD$6,+($I482/$D482)*AD$6),0))</f>
        <v>0</v>
      </c>
      <c r="AE482" s="117" t="b">
        <f>IF('Copy &amp; Paste Roster Report Here'!$A479='Analytical Tests'!AE$7,IF($F482="N",IF($J482&gt;=$C482,AE$6,+($I482/$D482)*AE$6),0))</f>
        <v>0</v>
      </c>
      <c r="AF482" s="117" t="b">
        <f>IF('Copy &amp; Paste Roster Report Here'!$A479='Analytical Tests'!AF$7,IF($F482="N",IF($J482&gt;=$C482,AF$6,+($I482/$D482)*AF$6),0))</f>
        <v>0</v>
      </c>
      <c r="AG482" s="117" t="b">
        <f>IF('Copy &amp; Paste Roster Report Here'!$A479='Analytical Tests'!AG$7,IF($F482="N",IF($J482&gt;=$C482,AG$6,+($I482/$D482)*AG$6),0))</f>
        <v>0</v>
      </c>
      <c r="AH482" s="117" t="b">
        <f>IF('Copy &amp; Paste Roster Report Here'!$A479='Analytical Tests'!AH$7,IF($F482="N",IF($J482&gt;=$C482,AH$6,+($I482/$D482)*AH$6),0))</f>
        <v>0</v>
      </c>
      <c r="AI482" s="117" t="b">
        <f>IF('Copy &amp; Paste Roster Report Here'!$A479='Analytical Tests'!AI$7,IF($F482="N",IF($J482&gt;=$C482,AI$6,+($I482/$D482)*AI$6),0))</f>
        <v>0</v>
      </c>
      <c r="AJ482" s="79"/>
      <c r="AK482" s="118">
        <f>IF('Copy &amp; Paste Roster Report Here'!$A479=AK$7,IF('Copy &amp; Paste Roster Report Here'!$M479="FT",1,0),0)</f>
        <v>0</v>
      </c>
      <c r="AL482" s="118">
        <f>IF('Copy &amp; Paste Roster Report Here'!$A479=AL$7,IF('Copy &amp; Paste Roster Report Here'!$M479="FT",1,0),0)</f>
        <v>0</v>
      </c>
      <c r="AM482" s="118">
        <f>IF('Copy &amp; Paste Roster Report Here'!$A479=AM$7,IF('Copy &amp; Paste Roster Report Here'!$M479="FT",1,0),0)</f>
        <v>0</v>
      </c>
      <c r="AN482" s="118">
        <f>IF('Copy &amp; Paste Roster Report Here'!$A479=AN$7,IF('Copy &amp; Paste Roster Report Here'!$M479="FT",1,0),0)</f>
        <v>0</v>
      </c>
      <c r="AO482" s="118">
        <f>IF('Copy &amp; Paste Roster Report Here'!$A479=AO$7,IF('Copy &amp; Paste Roster Report Here'!$M479="FT",1,0),0)</f>
        <v>0</v>
      </c>
      <c r="AP482" s="118">
        <f>IF('Copy &amp; Paste Roster Report Here'!$A479=AP$7,IF('Copy &amp; Paste Roster Report Here'!$M479="FT",1,0),0)</f>
        <v>0</v>
      </c>
      <c r="AQ482" s="118">
        <f>IF('Copy &amp; Paste Roster Report Here'!$A479=AQ$7,IF('Copy &amp; Paste Roster Report Here'!$M479="FT",1,0),0)</f>
        <v>0</v>
      </c>
      <c r="AR482" s="118">
        <f>IF('Copy &amp; Paste Roster Report Here'!$A479=AR$7,IF('Copy &amp; Paste Roster Report Here'!$M479="FT",1,0),0)</f>
        <v>0</v>
      </c>
      <c r="AS482" s="118">
        <f>IF('Copy &amp; Paste Roster Report Here'!$A479=AS$7,IF('Copy &amp; Paste Roster Report Here'!$M479="FT",1,0),0)</f>
        <v>0</v>
      </c>
      <c r="AT482" s="118">
        <f>IF('Copy &amp; Paste Roster Report Here'!$A479=AT$7,IF('Copy &amp; Paste Roster Report Here'!$M479="FT",1,0),0)</f>
        <v>0</v>
      </c>
      <c r="AU482" s="118">
        <f>IF('Copy &amp; Paste Roster Report Here'!$A479=AU$7,IF('Copy &amp; Paste Roster Report Here'!$M479="FT",1,0),0)</f>
        <v>0</v>
      </c>
      <c r="AV482" s="73">
        <f t="shared" si="115"/>
        <v>0</v>
      </c>
      <c r="AW482" s="119">
        <f>IF('Copy &amp; Paste Roster Report Here'!$A479=AW$7,IF('Copy &amp; Paste Roster Report Here'!$M479="HT",1,0),0)</f>
        <v>0</v>
      </c>
      <c r="AX482" s="119">
        <f>IF('Copy &amp; Paste Roster Report Here'!$A479=AX$7,IF('Copy &amp; Paste Roster Report Here'!$M479="HT",1,0),0)</f>
        <v>0</v>
      </c>
      <c r="AY482" s="119">
        <f>IF('Copy &amp; Paste Roster Report Here'!$A479=AY$7,IF('Copy &amp; Paste Roster Report Here'!$M479="HT",1,0),0)</f>
        <v>0</v>
      </c>
      <c r="AZ482" s="119">
        <f>IF('Copy &amp; Paste Roster Report Here'!$A479=AZ$7,IF('Copy &amp; Paste Roster Report Here'!$M479="HT",1,0),0)</f>
        <v>0</v>
      </c>
      <c r="BA482" s="119">
        <f>IF('Copy &amp; Paste Roster Report Here'!$A479=BA$7,IF('Copy &amp; Paste Roster Report Here'!$M479="HT",1,0),0)</f>
        <v>0</v>
      </c>
      <c r="BB482" s="119">
        <f>IF('Copy &amp; Paste Roster Report Here'!$A479=BB$7,IF('Copy &amp; Paste Roster Report Here'!$M479="HT",1,0),0)</f>
        <v>0</v>
      </c>
      <c r="BC482" s="119">
        <f>IF('Copy &amp; Paste Roster Report Here'!$A479=BC$7,IF('Copy &amp; Paste Roster Report Here'!$M479="HT",1,0),0)</f>
        <v>0</v>
      </c>
      <c r="BD482" s="119">
        <f>IF('Copy &amp; Paste Roster Report Here'!$A479=BD$7,IF('Copy &amp; Paste Roster Report Here'!$M479="HT",1,0),0)</f>
        <v>0</v>
      </c>
      <c r="BE482" s="119">
        <f>IF('Copy &amp; Paste Roster Report Here'!$A479=BE$7,IF('Copy &amp; Paste Roster Report Here'!$M479="HT",1,0),0)</f>
        <v>0</v>
      </c>
      <c r="BF482" s="119">
        <f>IF('Copy &amp; Paste Roster Report Here'!$A479=BF$7,IF('Copy &amp; Paste Roster Report Here'!$M479="HT",1,0),0)</f>
        <v>0</v>
      </c>
      <c r="BG482" s="119">
        <f>IF('Copy &amp; Paste Roster Report Here'!$A479=BG$7,IF('Copy &amp; Paste Roster Report Here'!$M479="HT",1,0),0)</f>
        <v>0</v>
      </c>
      <c r="BH482" s="73">
        <f t="shared" si="116"/>
        <v>0</v>
      </c>
      <c r="BI482" s="120">
        <f>IF('Copy &amp; Paste Roster Report Here'!$A479=BI$7,IF('Copy &amp; Paste Roster Report Here'!$M479="MT",1,0),0)</f>
        <v>0</v>
      </c>
      <c r="BJ482" s="120">
        <f>IF('Copy &amp; Paste Roster Report Here'!$A479=BJ$7,IF('Copy &amp; Paste Roster Report Here'!$M479="MT",1,0),0)</f>
        <v>0</v>
      </c>
      <c r="BK482" s="120">
        <f>IF('Copy &amp; Paste Roster Report Here'!$A479=BK$7,IF('Copy &amp; Paste Roster Report Here'!$M479="MT",1,0),0)</f>
        <v>0</v>
      </c>
      <c r="BL482" s="120">
        <f>IF('Copy &amp; Paste Roster Report Here'!$A479=BL$7,IF('Copy &amp; Paste Roster Report Here'!$M479="MT",1,0),0)</f>
        <v>0</v>
      </c>
      <c r="BM482" s="120">
        <f>IF('Copy &amp; Paste Roster Report Here'!$A479=BM$7,IF('Copy &amp; Paste Roster Report Here'!$M479="MT",1,0),0)</f>
        <v>0</v>
      </c>
      <c r="BN482" s="120">
        <f>IF('Copy &amp; Paste Roster Report Here'!$A479=BN$7,IF('Copy &amp; Paste Roster Report Here'!$M479="MT",1,0),0)</f>
        <v>0</v>
      </c>
      <c r="BO482" s="120">
        <f>IF('Copy &amp; Paste Roster Report Here'!$A479=BO$7,IF('Copy &amp; Paste Roster Report Here'!$M479="MT",1,0),0)</f>
        <v>0</v>
      </c>
      <c r="BP482" s="120">
        <f>IF('Copy &amp; Paste Roster Report Here'!$A479=BP$7,IF('Copy &amp; Paste Roster Report Here'!$M479="MT",1,0),0)</f>
        <v>0</v>
      </c>
      <c r="BQ482" s="120">
        <f>IF('Copy &amp; Paste Roster Report Here'!$A479=BQ$7,IF('Copy &amp; Paste Roster Report Here'!$M479="MT",1,0),0)</f>
        <v>0</v>
      </c>
      <c r="BR482" s="120">
        <f>IF('Copy &amp; Paste Roster Report Here'!$A479=BR$7,IF('Copy &amp; Paste Roster Report Here'!$M479="MT",1,0),0)</f>
        <v>0</v>
      </c>
      <c r="BS482" s="120">
        <f>IF('Copy &amp; Paste Roster Report Here'!$A479=BS$7,IF('Copy &amp; Paste Roster Report Here'!$M479="MT",1,0),0)</f>
        <v>0</v>
      </c>
      <c r="BT482" s="73">
        <f t="shared" si="117"/>
        <v>0</v>
      </c>
      <c r="BU482" s="121">
        <f>IF('Copy &amp; Paste Roster Report Here'!$A479=BU$7,IF('Copy &amp; Paste Roster Report Here'!$M479="fy",1,0),0)</f>
        <v>0</v>
      </c>
      <c r="BV482" s="121">
        <f>IF('Copy &amp; Paste Roster Report Here'!$A479=BV$7,IF('Copy &amp; Paste Roster Report Here'!$M479="fy",1,0),0)</f>
        <v>0</v>
      </c>
      <c r="BW482" s="121">
        <f>IF('Copy &amp; Paste Roster Report Here'!$A479=BW$7,IF('Copy &amp; Paste Roster Report Here'!$M479="fy",1,0),0)</f>
        <v>0</v>
      </c>
      <c r="BX482" s="121">
        <f>IF('Copy &amp; Paste Roster Report Here'!$A479=BX$7,IF('Copy &amp; Paste Roster Report Here'!$M479="fy",1,0),0)</f>
        <v>0</v>
      </c>
      <c r="BY482" s="121">
        <f>IF('Copy &amp; Paste Roster Report Here'!$A479=BY$7,IF('Copy &amp; Paste Roster Report Here'!$M479="fy",1,0),0)</f>
        <v>0</v>
      </c>
      <c r="BZ482" s="121">
        <f>IF('Copy &amp; Paste Roster Report Here'!$A479=BZ$7,IF('Copy &amp; Paste Roster Report Here'!$M479="fy",1,0),0)</f>
        <v>0</v>
      </c>
      <c r="CA482" s="121">
        <f>IF('Copy &amp; Paste Roster Report Here'!$A479=CA$7,IF('Copy &amp; Paste Roster Report Here'!$M479="fy",1,0),0)</f>
        <v>0</v>
      </c>
      <c r="CB482" s="121">
        <f>IF('Copy &amp; Paste Roster Report Here'!$A479=CB$7,IF('Copy &amp; Paste Roster Report Here'!$M479="fy",1,0),0)</f>
        <v>0</v>
      </c>
      <c r="CC482" s="121">
        <f>IF('Copy &amp; Paste Roster Report Here'!$A479=CC$7,IF('Copy &amp; Paste Roster Report Here'!$M479="fy",1,0),0)</f>
        <v>0</v>
      </c>
      <c r="CD482" s="121">
        <f>IF('Copy &amp; Paste Roster Report Here'!$A479=CD$7,IF('Copy &amp; Paste Roster Report Here'!$M479="fy",1,0),0)</f>
        <v>0</v>
      </c>
      <c r="CE482" s="121">
        <f>IF('Copy &amp; Paste Roster Report Here'!$A479=CE$7,IF('Copy &amp; Paste Roster Report Here'!$M479="fy",1,0),0)</f>
        <v>0</v>
      </c>
      <c r="CF482" s="73">
        <f t="shared" si="118"/>
        <v>0</v>
      </c>
      <c r="CG482" s="122">
        <f>IF('Copy &amp; Paste Roster Report Here'!$A479=CG$7,IF('Copy &amp; Paste Roster Report Here'!$M479="RH",1,0),0)</f>
        <v>0</v>
      </c>
      <c r="CH482" s="122">
        <f>IF('Copy &amp; Paste Roster Report Here'!$A479=CH$7,IF('Copy &amp; Paste Roster Report Here'!$M479="RH",1,0),0)</f>
        <v>0</v>
      </c>
      <c r="CI482" s="122">
        <f>IF('Copy &amp; Paste Roster Report Here'!$A479=CI$7,IF('Copy &amp; Paste Roster Report Here'!$M479="RH",1,0),0)</f>
        <v>0</v>
      </c>
      <c r="CJ482" s="122">
        <f>IF('Copy &amp; Paste Roster Report Here'!$A479=CJ$7,IF('Copy &amp; Paste Roster Report Here'!$M479="RH",1,0),0)</f>
        <v>0</v>
      </c>
      <c r="CK482" s="122">
        <f>IF('Copy &amp; Paste Roster Report Here'!$A479=CK$7,IF('Copy &amp; Paste Roster Report Here'!$M479="RH",1,0),0)</f>
        <v>0</v>
      </c>
      <c r="CL482" s="122">
        <f>IF('Copy &amp; Paste Roster Report Here'!$A479=CL$7,IF('Copy &amp; Paste Roster Report Here'!$M479="RH",1,0),0)</f>
        <v>0</v>
      </c>
      <c r="CM482" s="122">
        <f>IF('Copy &amp; Paste Roster Report Here'!$A479=CM$7,IF('Copy &amp; Paste Roster Report Here'!$M479="RH",1,0),0)</f>
        <v>0</v>
      </c>
      <c r="CN482" s="122">
        <f>IF('Copy &amp; Paste Roster Report Here'!$A479=CN$7,IF('Copy &amp; Paste Roster Report Here'!$M479="RH",1,0),0)</f>
        <v>0</v>
      </c>
      <c r="CO482" s="122">
        <f>IF('Copy &amp; Paste Roster Report Here'!$A479=CO$7,IF('Copy &amp; Paste Roster Report Here'!$M479="RH",1,0),0)</f>
        <v>0</v>
      </c>
      <c r="CP482" s="122">
        <f>IF('Copy &amp; Paste Roster Report Here'!$A479=CP$7,IF('Copy &amp; Paste Roster Report Here'!$M479="RH",1,0),0)</f>
        <v>0</v>
      </c>
      <c r="CQ482" s="122">
        <f>IF('Copy &amp; Paste Roster Report Here'!$A479=CQ$7,IF('Copy &amp; Paste Roster Report Here'!$M479="RH",1,0),0)</f>
        <v>0</v>
      </c>
      <c r="CR482" s="73">
        <f t="shared" si="119"/>
        <v>0</v>
      </c>
      <c r="CS482" s="123">
        <f>IF('Copy &amp; Paste Roster Report Here'!$A479=CS$7,IF('Copy &amp; Paste Roster Report Here'!$M479="QT",1,0),0)</f>
        <v>0</v>
      </c>
      <c r="CT482" s="123">
        <f>IF('Copy &amp; Paste Roster Report Here'!$A479=CT$7,IF('Copy &amp; Paste Roster Report Here'!$M479="QT",1,0),0)</f>
        <v>0</v>
      </c>
      <c r="CU482" s="123">
        <f>IF('Copy &amp; Paste Roster Report Here'!$A479=CU$7,IF('Copy &amp; Paste Roster Report Here'!$M479="QT",1,0),0)</f>
        <v>0</v>
      </c>
      <c r="CV482" s="123">
        <f>IF('Copy &amp; Paste Roster Report Here'!$A479=CV$7,IF('Copy &amp; Paste Roster Report Here'!$M479="QT",1,0),0)</f>
        <v>0</v>
      </c>
      <c r="CW482" s="123">
        <f>IF('Copy &amp; Paste Roster Report Here'!$A479=CW$7,IF('Copy &amp; Paste Roster Report Here'!$M479="QT",1,0),0)</f>
        <v>0</v>
      </c>
      <c r="CX482" s="123">
        <f>IF('Copy &amp; Paste Roster Report Here'!$A479=CX$7,IF('Copy &amp; Paste Roster Report Here'!$M479="QT",1,0),0)</f>
        <v>0</v>
      </c>
      <c r="CY482" s="123">
        <f>IF('Copy &amp; Paste Roster Report Here'!$A479=CY$7,IF('Copy &amp; Paste Roster Report Here'!$M479="QT",1,0),0)</f>
        <v>0</v>
      </c>
      <c r="CZ482" s="123">
        <f>IF('Copy &amp; Paste Roster Report Here'!$A479=CZ$7,IF('Copy &amp; Paste Roster Report Here'!$M479="QT",1,0),0)</f>
        <v>0</v>
      </c>
      <c r="DA482" s="123">
        <f>IF('Copy &amp; Paste Roster Report Here'!$A479=DA$7,IF('Copy &amp; Paste Roster Report Here'!$M479="QT",1,0),0)</f>
        <v>0</v>
      </c>
      <c r="DB482" s="123">
        <f>IF('Copy &amp; Paste Roster Report Here'!$A479=DB$7,IF('Copy &amp; Paste Roster Report Here'!$M479="QT",1,0),0)</f>
        <v>0</v>
      </c>
      <c r="DC482" s="123">
        <f>IF('Copy &amp; Paste Roster Report Here'!$A479=DC$7,IF('Copy &amp; Paste Roster Report Here'!$M479="QT",1,0),0)</f>
        <v>0</v>
      </c>
      <c r="DD482" s="73">
        <f t="shared" si="120"/>
        <v>0</v>
      </c>
      <c r="DE482" s="124">
        <f>IF('Copy &amp; Paste Roster Report Here'!$A479=DE$7,IF('Copy &amp; Paste Roster Report Here'!$M479="xxxxxxxxxxx",1,0),0)</f>
        <v>0</v>
      </c>
      <c r="DF482" s="124">
        <f>IF('Copy &amp; Paste Roster Report Here'!$A479=DF$7,IF('Copy &amp; Paste Roster Report Here'!$M479="xxxxxxxxxxx",1,0),0)</f>
        <v>0</v>
      </c>
      <c r="DG482" s="124">
        <f>IF('Copy &amp; Paste Roster Report Here'!$A479=DG$7,IF('Copy &amp; Paste Roster Report Here'!$M479="xxxxxxxxxxx",1,0),0)</f>
        <v>0</v>
      </c>
      <c r="DH482" s="124">
        <f>IF('Copy &amp; Paste Roster Report Here'!$A479=DH$7,IF('Copy &amp; Paste Roster Report Here'!$M479="xxxxxxxxxxx",1,0),0)</f>
        <v>0</v>
      </c>
      <c r="DI482" s="124">
        <f>IF('Copy &amp; Paste Roster Report Here'!$A479=DI$7,IF('Copy &amp; Paste Roster Report Here'!$M479="xxxxxxxxxxx",1,0),0)</f>
        <v>0</v>
      </c>
      <c r="DJ482" s="124">
        <f>IF('Copy &amp; Paste Roster Report Here'!$A479=DJ$7,IF('Copy &amp; Paste Roster Report Here'!$M479="xxxxxxxxxxx",1,0),0)</f>
        <v>0</v>
      </c>
      <c r="DK482" s="124">
        <f>IF('Copy &amp; Paste Roster Report Here'!$A479=DK$7,IF('Copy &amp; Paste Roster Report Here'!$M479="xxxxxxxxxxx",1,0),0)</f>
        <v>0</v>
      </c>
      <c r="DL482" s="124">
        <f>IF('Copy &amp; Paste Roster Report Here'!$A479=DL$7,IF('Copy &amp; Paste Roster Report Here'!$M479="xxxxxxxxxxx",1,0),0)</f>
        <v>0</v>
      </c>
      <c r="DM482" s="124">
        <f>IF('Copy &amp; Paste Roster Report Here'!$A479=DM$7,IF('Copy &amp; Paste Roster Report Here'!$M479="xxxxxxxxxxx",1,0),0)</f>
        <v>0</v>
      </c>
      <c r="DN482" s="124">
        <f>IF('Copy &amp; Paste Roster Report Here'!$A479=DN$7,IF('Copy &amp; Paste Roster Report Here'!$M479="xxxxxxxxxxx",1,0),0)</f>
        <v>0</v>
      </c>
      <c r="DO482" s="124">
        <f>IF('Copy &amp; Paste Roster Report Here'!$A479=DO$7,IF('Copy &amp; Paste Roster Report Here'!$M479="xxxxxxxxxxx",1,0),0)</f>
        <v>0</v>
      </c>
      <c r="DP482" s="125">
        <f t="shared" si="121"/>
        <v>0</v>
      </c>
      <c r="DQ482" s="126">
        <f t="shared" si="122"/>
        <v>0</v>
      </c>
    </row>
    <row r="483" spans="1:121" x14ac:dyDescent="0.2">
      <c r="A483" s="111">
        <f t="shared" si="108"/>
        <v>0</v>
      </c>
      <c r="B483" s="111">
        <f t="shared" si="109"/>
        <v>0</v>
      </c>
      <c r="C483" s="112">
        <f>+('Copy &amp; Paste Roster Report Here'!$P480-'Copy &amp; Paste Roster Report Here'!$O480)/30</f>
        <v>0</v>
      </c>
      <c r="D483" s="112">
        <f>+('Copy &amp; Paste Roster Report Here'!$P480-'Copy &amp; Paste Roster Report Here'!$O480)</f>
        <v>0</v>
      </c>
      <c r="E483" s="111">
        <f>'Copy &amp; Paste Roster Report Here'!N480</f>
        <v>0</v>
      </c>
      <c r="F483" s="111" t="str">
        <f t="shared" si="110"/>
        <v>N</v>
      </c>
      <c r="G483" s="111">
        <f>'Copy &amp; Paste Roster Report Here'!R480</f>
        <v>0</v>
      </c>
      <c r="H483" s="113">
        <f t="shared" si="111"/>
        <v>0</v>
      </c>
      <c r="I483" s="112">
        <f>IF(F483="N",$F$5-'Copy &amp; Paste Roster Report Here'!O480,+'Copy &amp; Paste Roster Report Here'!Q480-'Copy &amp; Paste Roster Report Here'!O480)</f>
        <v>0</v>
      </c>
      <c r="J483" s="114">
        <f t="shared" si="112"/>
        <v>0</v>
      </c>
      <c r="K483" s="114">
        <f t="shared" si="113"/>
        <v>0</v>
      </c>
      <c r="L483" s="115">
        <f>'Copy &amp; Paste Roster Report Here'!F480</f>
        <v>0</v>
      </c>
      <c r="M483" s="116">
        <f t="shared" si="114"/>
        <v>0</v>
      </c>
      <c r="N483" s="117">
        <f>IF('Copy &amp; Paste Roster Report Here'!$A480='Analytical Tests'!N$7,IF($F483="Y",+$H483*N$6,0),0)</f>
        <v>0</v>
      </c>
      <c r="O483" s="117">
        <f>IF('Copy &amp; Paste Roster Report Here'!$A480='Analytical Tests'!O$7,IF($F483="Y",+$H483*O$6,0),0)</f>
        <v>0</v>
      </c>
      <c r="P483" s="117">
        <f>IF('Copy &amp; Paste Roster Report Here'!$A480='Analytical Tests'!P$7,IF($F483="Y",+$H483*P$6,0),0)</f>
        <v>0</v>
      </c>
      <c r="Q483" s="117">
        <f>IF('Copy &amp; Paste Roster Report Here'!$A480='Analytical Tests'!Q$7,IF($F483="Y",+$H483*Q$6,0),0)</f>
        <v>0</v>
      </c>
      <c r="R483" s="117">
        <f>IF('Copy &amp; Paste Roster Report Here'!$A480='Analytical Tests'!R$7,IF($F483="Y",+$H483*R$6,0),0)</f>
        <v>0</v>
      </c>
      <c r="S483" s="117">
        <f>IF('Copy &amp; Paste Roster Report Here'!$A480='Analytical Tests'!S$7,IF($F483="Y",+$H483*S$6,0),0)</f>
        <v>0</v>
      </c>
      <c r="T483" s="117">
        <f>IF('Copy &amp; Paste Roster Report Here'!$A480='Analytical Tests'!T$7,IF($F483="Y",+$H483*T$6,0),0)</f>
        <v>0</v>
      </c>
      <c r="U483" s="117">
        <f>IF('Copy &amp; Paste Roster Report Here'!$A480='Analytical Tests'!U$7,IF($F483="Y",+$H483*U$6,0),0)</f>
        <v>0</v>
      </c>
      <c r="V483" s="117">
        <f>IF('Copy &amp; Paste Roster Report Here'!$A480='Analytical Tests'!V$7,IF($F483="Y",+$H483*V$6,0),0)</f>
        <v>0</v>
      </c>
      <c r="W483" s="117">
        <f>IF('Copy &amp; Paste Roster Report Here'!$A480='Analytical Tests'!W$7,IF($F483="Y",+$H483*W$6,0),0)</f>
        <v>0</v>
      </c>
      <c r="X483" s="117">
        <f>IF('Copy &amp; Paste Roster Report Here'!$A480='Analytical Tests'!X$7,IF($F483="Y",+$H483*X$6,0),0)</f>
        <v>0</v>
      </c>
      <c r="Y483" s="117" t="b">
        <f>IF('Copy &amp; Paste Roster Report Here'!$A480='Analytical Tests'!Y$7,IF($F483="N",IF($J483&gt;=$C483,Y$6,+($I483/$D483)*Y$6),0))</f>
        <v>0</v>
      </c>
      <c r="Z483" s="117" t="b">
        <f>IF('Copy &amp; Paste Roster Report Here'!$A480='Analytical Tests'!Z$7,IF($F483="N",IF($J483&gt;=$C483,Z$6,+($I483/$D483)*Z$6),0))</f>
        <v>0</v>
      </c>
      <c r="AA483" s="117" t="b">
        <f>IF('Copy &amp; Paste Roster Report Here'!$A480='Analytical Tests'!AA$7,IF($F483="N",IF($J483&gt;=$C483,AA$6,+($I483/$D483)*AA$6),0))</f>
        <v>0</v>
      </c>
      <c r="AB483" s="117" t="b">
        <f>IF('Copy &amp; Paste Roster Report Here'!$A480='Analytical Tests'!AB$7,IF($F483="N",IF($J483&gt;=$C483,AB$6,+($I483/$D483)*AB$6),0))</f>
        <v>0</v>
      </c>
      <c r="AC483" s="117" t="b">
        <f>IF('Copy &amp; Paste Roster Report Here'!$A480='Analytical Tests'!AC$7,IF($F483="N",IF($J483&gt;=$C483,AC$6,+($I483/$D483)*AC$6),0))</f>
        <v>0</v>
      </c>
      <c r="AD483" s="117" t="b">
        <f>IF('Copy &amp; Paste Roster Report Here'!$A480='Analytical Tests'!AD$7,IF($F483="N",IF($J483&gt;=$C483,AD$6,+($I483/$D483)*AD$6),0))</f>
        <v>0</v>
      </c>
      <c r="AE483" s="117" t="b">
        <f>IF('Copy &amp; Paste Roster Report Here'!$A480='Analytical Tests'!AE$7,IF($F483="N",IF($J483&gt;=$C483,AE$6,+($I483/$D483)*AE$6),0))</f>
        <v>0</v>
      </c>
      <c r="AF483" s="117" t="b">
        <f>IF('Copy &amp; Paste Roster Report Here'!$A480='Analytical Tests'!AF$7,IF($F483="N",IF($J483&gt;=$C483,AF$6,+($I483/$D483)*AF$6),0))</f>
        <v>0</v>
      </c>
      <c r="AG483" s="117" t="b">
        <f>IF('Copy &amp; Paste Roster Report Here'!$A480='Analytical Tests'!AG$7,IF($F483="N",IF($J483&gt;=$C483,AG$6,+($I483/$D483)*AG$6),0))</f>
        <v>0</v>
      </c>
      <c r="AH483" s="117" t="b">
        <f>IF('Copy &amp; Paste Roster Report Here'!$A480='Analytical Tests'!AH$7,IF($F483="N",IF($J483&gt;=$C483,AH$6,+($I483/$D483)*AH$6),0))</f>
        <v>0</v>
      </c>
      <c r="AI483" s="117" t="b">
        <f>IF('Copy &amp; Paste Roster Report Here'!$A480='Analytical Tests'!AI$7,IF($F483="N",IF($J483&gt;=$C483,AI$6,+($I483/$D483)*AI$6),0))</f>
        <v>0</v>
      </c>
      <c r="AJ483" s="79"/>
      <c r="AK483" s="118">
        <f>IF('Copy &amp; Paste Roster Report Here'!$A480=AK$7,IF('Copy &amp; Paste Roster Report Here'!$M480="FT",1,0),0)</f>
        <v>0</v>
      </c>
      <c r="AL483" s="118">
        <f>IF('Copy &amp; Paste Roster Report Here'!$A480=AL$7,IF('Copy &amp; Paste Roster Report Here'!$M480="FT",1,0),0)</f>
        <v>0</v>
      </c>
      <c r="AM483" s="118">
        <f>IF('Copy &amp; Paste Roster Report Here'!$A480=AM$7,IF('Copy &amp; Paste Roster Report Here'!$M480="FT",1,0),0)</f>
        <v>0</v>
      </c>
      <c r="AN483" s="118">
        <f>IF('Copy &amp; Paste Roster Report Here'!$A480=AN$7,IF('Copy &amp; Paste Roster Report Here'!$M480="FT",1,0),0)</f>
        <v>0</v>
      </c>
      <c r="AO483" s="118">
        <f>IF('Copy &amp; Paste Roster Report Here'!$A480=AO$7,IF('Copy &amp; Paste Roster Report Here'!$M480="FT",1,0),0)</f>
        <v>0</v>
      </c>
      <c r="AP483" s="118">
        <f>IF('Copy &amp; Paste Roster Report Here'!$A480=AP$7,IF('Copy &amp; Paste Roster Report Here'!$M480="FT",1,0),0)</f>
        <v>0</v>
      </c>
      <c r="AQ483" s="118">
        <f>IF('Copy &amp; Paste Roster Report Here'!$A480=AQ$7,IF('Copy &amp; Paste Roster Report Here'!$M480="FT",1,0),0)</f>
        <v>0</v>
      </c>
      <c r="AR483" s="118">
        <f>IF('Copy &amp; Paste Roster Report Here'!$A480=AR$7,IF('Copy &amp; Paste Roster Report Here'!$M480="FT",1,0),0)</f>
        <v>0</v>
      </c>
      <c r="AS483" s="118">
        <f>IF('Copy &amp; Paste Roster Report Here'!$A480=AS$7,IF('Copy &amp; Paste Roster Report Here'!$M480="FT",1,0),0)</f>
        <v>0</v>
      </c>
      <c r="AT483" s="118">
        <f>IF('Copy &amp; Paste Roster Report Here'!$A480=AT$7,IF('Copy &amp; Paste Roster Report Here'!$M480="FT",1,0),0)</f>
        <v>0</v>
      </c>
      <c r="AU483" s="118">
        <f>IF('Copy &amp; Paste Roster Report Here'!$A480=AU$7,IF('Copy &amp; Paste Roster Report Here'!$M480="FT",1,0),0)</f>
        <v>0</v>
      </c>
      <c r="AV483" s="73">
        <f t="shared" si="115"/>
        <v>0</v>
      </c>
      <c r="AW483" s="119">
        <f>IF('Copy &amp; Paste Roster Report Here'!$A480=AW$7,IF('Copy &amp; Paste Roster Report Here'!$M480="HT",1,0),0)</f>
        <v>0</v>
      </c>
      <c r="AX483" s="119">
        <f>IF('Copy &amp; Paste Roster Report Here'!$A480=AX$7,IF('Copy &amp; Paste Roster Report Here'!$M480="HT",1,0),0)</f>
        <v>0</v>
      </c>
      <c r="AY483" s="119">
        <f>IF('Copy &amp; Paste Roster Report Here'!$A480=AY$7,IF('Copy &amp; Paste Roster Report Here'!$M480="HT",1,0),0)</f>
        <v>0</v>
      </c>
      <c r="AZ483" s="119">
        <f>IF('Copy &amp; Paste Roster Report Here'!$A480=AZ$7,IF('Copy &amp; Paste Roster Report Here'!$M480="HT",1,0),0)</f>
        <v>0</v>
      </c>
      <c r="BA483" s="119">
        <f>IF('Copy &amp; Paste Roster Report Here'!$A480=BA$7,IF('Copy &amp; Paste Roster Report Here'!$M480="HT",1,0),0)</f>
        <v>0</v>
      </c>
      <c r="BB483" s="119">
        <f>IF('Copy &amp; Paste Roster Report Here'!$A480=BB$7,IF('Copy &amp; Paste Roster Report Here'!$M480="HT",1,0),0)</f>
        <v>0</v>
      </c>
      <c r="BC483" s="119">
        <f>IF('Copy &amp; Paste Roster Report Here'!$A480=BC$7,IF('Copy &amp; Paste Roster Report Here'!$M480="HT",1,0),0)</f>
        <v>0</v>
      </c>
      <c r="BD483" s="119">
        <f>IF('Copy &amp; Paste Roster Report Here'!$A480=BD$7,IF('Copy &amp; Paste Roster Report Here'!$M480="HT",1,0),0)</f>
        <v>0</v>
      </c>
      <c r="BE483" s="119">
        <f>IF('Copy &amp; Paste Roster Report Here'!$A480=BE$7,IF('Copy &amp; Paste Roster Report Here'!$M480="HT",1,0),0)</f>
        <v>0</v>
      </c>
      <c r="BF483" s="119">
        <f>IF('Copy &amp; Paste Roster Report Here'!$A480=BF$7,IF('Copy &amp; Paste Roster Report Here'!$M480="HT",1,0),0)</f>
        <v>0</v>
      </c>
      <c r="BG483" s="119">
        <f>IF('Copy &amp; Paste Roster Report Here'!$A480=BG$7,IF('Copy &amp; Paste Roster Report Here'!$M480="HT",1,0),0)</f>
        <v>0</v>
      </c>
      <c r="BH483" s="73">
        <f t="shared" si="116"/>
        <v>0</v>
      </c>
      <c r="BI483" s="120">
        <f>IF('Copy &amp; Paste Roster Report Here'!$A480=BI$7,IF('Copy &amp; Paste Roster Report Here'!$M480="MT",1,0),0)</f>
        <v>0</v>
      </c>
      <c r="BJ483" s="120">
        <f>IF('Copy &amp; Paste Roster Report Here'!$A480=BJ$7,IF('Copy &amp; Paste Roster Report Here'!$M480="MT",1,0),0)</f>
        <v>0</v>
      </c>
      <c r="BK483" s="120">
        <f>IF('Copy &amp; Paste Roster Report Here'!$A480=BK$7,IF('Copy &amp; Paste Roster Report Here'!$M480="MT",1,0),0)</f>
        <v>0</v>
      </c>
      <c r="BL483" s="120">
        <f>IF('Copy &amp; Paste Roster Report Here'!$A480=BL$7,IF('Copy &amp; Paste Roster Report Here'!$M480="MT",1,0),0)</f>
        <v>0</v>
      </c>
      <c r="BM483" s="120">
        <f>IF('Copy &amp; Paste Roster Report Here'!$A480=BM$7,IF('Copy &amp; Paste Roster Report Here'!$M480="MT",1,0),0)</f>
        <v>0</v>
      </c>
      <c r="BN483" s="120">
        <f>IF('Copy &amp; Paste Roster Report Here'!$A480=BN$7,IF('Copy &amp; Paste Roster Report Here'!$M480="MT",1,0),0)</f>
        <v>0</v>
      </c>
      <c r="BO483" s="120">
        <f>IF('Copy &amp; Paste Roster Report Here'!$A480=BO$7,IF('Copy &amp; Paste Roster Report Here'!$M480="MT",1,0),0)</f>
        <v>0</v>
      </c>
      <c r="BP483" s="120">
        <f>IF('Copy &amp; Paste Roster Report Here'!$A480=BP$7,IF('Copy &amp; Paste Roster Report Here'!$M480="MT",1,0),0)</f>
        <v>0</v>
      </c>
      <c r="BQ483" s="120">
        <f>IF('Copy &amp; Paste Roster Report Here'!$A480=BQ$7,IF('Copy &amp; Paste Roster Report Here'!$M480="MT",1,0),0)</f>
        <v>0</v>
      </c>
      <c r="BR483" s="120">
        <f>IF('Copy &amp; Paste Roster Report Here'!$A480=BR$7,IF('Copy &amp; Paste Roster Report Here'!$M480="MT",1,0),0)</f>
        <v>0</v>
      </c>
      <c r="BS483" s="120">
        <f>IF('Copy &amp; Paste Roster Report Here'!$A480=BS$7,IF('Copy &amp; Paste Roster Report Here'!$M480="MT",1,0),0)</f>
        <v>0</v>
      </c>
      <c r="BT483" s="73">
        <f t="shared" si="117"/>
        <v>0</v>
      </c>
      <c r="BU483" s="121">
        <f>IF('Copy &amp; Paste Roster Report Here'!$A480=BU$7,IF('Copy &amp; Paste Roster Report Here'!$M480="fy",1,0),0)</f>
        <v>0</v>
      </c>
      <c r="BV483" s="121">
        <f>IF('Copy &amp; Paste Roster Report Here'!$A480=BV$7,IF('Copy &amp; Paste Roster Report Here'!$M480="fy",1,0),0)</f>
        <v>0</v>
      </c>
      <c r="BW483" s="121">
        <f>IF('Copy &amp; Paste Roster Report Here'!$A480=BW$7,IF('Copy &amp; Paste Roster Report Here'!$M480="fy",1,0),0)</f>
        <v>0</v>
      </c>
      <c r="BX483" s="121">
        <f>IF('Copy &amp; Paste Roster Report Here'!$A480=BX$7,IF('Copy &amp; Paste Roster Report Here'!$M480="fy",1,0),0)</f>
        <v>0</v>
      </c>
      <c r="BY483" s="121">
        <f>IF('Copy &amp; Paste Roster Report Here'!$A480=BY$7,IF('Copy &amp; Paste Roster Report Here'!$M480="fy",1,0),0)</f>
        <v>0</v>
      </c>
      <c r="BZ483" s="121">
        <f>IF('Copy &amp; Paste Roster Report Here'!$A480=BZ$7,IF('Copy &amp; Paste Roster Report Here'!$M480="fy",1,0),0)</f>
        <v>0</v>
      </c>
      <c r="CA483" s="121">
        <f>IF('Copy &amp; Paste Roster Report Here'!$A480=CA$7,IF('Copy &amp; Paste Roster Report Here'!$M480="fy",1,0),0)</f>
        <v>0</v>
      </c>
      <c r="CB483" s="121">
        <f>IF('Copy &amp; Paste Roster Report Here'!$A480=CB$7,IF('Copy &amp; Paste Roster Report Here'!$M480="fy",1,0),0)</f>
        <v>0</v>
      </c>
      <c r="CC483" s="121">
        <f>IF('Copy &amp; Paste Roster Report Here'!$A480=CC$7,IF('Copy &amp; Paste Roster Report Here'!$M480="fy",1,0),0)</f>
        <v>0</v>
      </c>
      <c r="CD483" s="121">
        <f>IF('Copy &amp; Paste Roster Report Here'!$A480=CD$7,IF('Copy &amp; Paste Roster Report Here'!$M480="fy",1,0),0)</f>
        <v>0</v>
      </c>
      <c r="CE483" s="121">
        <f>IF('Copy &amp; Paste Roster Report Here'!$A480=CE$7,IF('Copy &amp; Paste Roster Report Here'!$M480="fy",1,0),0)</f>
        <v>0</v>
      </c>
      <c r="CF483" s="73">
        <f t="shared" si="118"/>
        <v>0</v>
      </c>
      <c r="CG483" s="122">
        <f>IF('Copy &amp; Paste Roster Report Here'!$A480=CG$7,IF('Copy &amp; Paste Roster Report Here'!$M480="RH",1,0),0)</f>
        <v>0</v>
      </c>
      <c r="CH483" s="122">
        <f>IF('Copy &amp; Paste Roster Report Here'!$A480=CH$7,IF('Copy &amp; Paste Roster Report Here'!$M480="RH",1,0),0)</f>
        <v>0</v>
      </c>
      <c r="CI483" s="122">
        <f>IF('Copy &amp; Paste Roster Report Here'!$A480=CI$7,IF('Copy &amp; Paste Roster Report Here'!$M480="RH",1,0),0)</f>
        <v>0</v>
      </c>
      <c r="CJ483" s="122">
        <f>IF('Copy &amp; Paste Roster Report Here'!$A480=CJ$7,IF('Copy &amp; Paste Roster Report Here'!$M480="RH",1,0),0)</f>
        <v>0</v>
      </c>
      <c r="CK483" s="122">
        <f>IF('Copy &amp; Paste Roster Report Here'!$A480=CK$7,IF('Copy &amp; Paste Roster Report Here'!$M480="RH",1,0),0)</f>
        <v>0</v>
      </c>
      <c r="CL483" s="122">
        <f>IF('Copy &amp; Paste Roster Report Here'!$A480=CL$7,IF('Copy &amp; Paste Roster Report Here'!$M480="RH",1,0),0)</f>
        <v>0</v>
      </c>
      <c r="CM483" s="122">
        <f>IF('Copy &amp; Paste Roster Report Here'!$A480=CM$7,IF('Copy &amp; Paste Roster Report Here'!$M480="RH",1,0),0)</f>
        <v>0</v>
      </c>
      <c r="CN483" s="122">
        <f>IF('Copy &amp; Paste Roster Report Here'!$A480=CN$7,IF('Copy &amp; Paste Roster Report Here'!$M480="RH",1,0),0)</f>
        <v>0</v>
      </c>
      <c r="CO483" s="122">
        <f>IF('Copy &amp; Paste Roster Report Here'!$A480=CO$7,IF('Copy &amp; Paste Roster Report Here'!$M480="RH",1,0),0)</f>
        <v>0</v>
      </c>
      <c r="CP483" s="122">
        <f>IF('Copy &amp; Paste Roster Report Here'!$A480=CP$7,IF('Copy &amp; Paste Roster Report Here'!$M480="RH",1,0),0)</f>
        <v>0</v>
      </c>
      <c r="CQ483" s="122">
        <f>IF('Copy &amp; Paste Roster Report Here'!$A480=CQ$7,IF('Copy &amp; Paste Roster Report Here'!$M480="RH",1,0),0)</f>
        <v>0</v>
      </c>
      <c r="CR483" s="73">
        <f t="shared" si="119"/>
        <v>0</v>
      </c>
      <c r="CS483" s="123">
        <f>IF('Copy &amp; Paste Roster Report Here'!$A480=CS$7,IF('Copy &amp; Paste Roster Report Here'!$M480="QT",1,0),0)</f>
        <v>0</v>
      </c>
      <c r="CT483" s="123">
        <f>IF('Copy &amp; Paste Roster Report Here'!$A480=CT$7,IF('Copy &amp; Paste Roster Report Here'!$M480="QT",1,0),0)</f>
        <v>0</v>
      </c>
      <c r="CU483" s="123">
        <f>IF('Copy &amp; Paste Roster Report Here'!$A480=CU$7,IF('Copy &amp; Paste Roster Report Here'!$M480="QT",1,0),0)</f>
        <v>0</v>
      </c>
      <c r="CV483" s="123">
        <f>IF('Copy &amp; Paste Roster Report Here'!$A480=CV$7,IF('Copy &amp; Paste Roster Report Here'!$M480="QT",1,0),0)</f>
        <v>0</v>
      </c>
      <c r="CW483" s="123">
        <f>IF('Copy &amp; Paste Roster Report Here'!$A480=CW$7,IF('Copy &amp; Paste Roster Report Here'!$M480="QT",1,0),0)</f>
        <v>0</v>
      </c>
      <c r="CX483" s="123">
        <f>IF('Copy &amp; Paste Roster Report Here'!$A480=CX$7,IF('Copy &amp; Paste Roster Report Here'!$M480="QT",1,0),0)</f>
        <v>0</v>
      </c>
      <c r="CY483" s="123">
        <f>IF('Copy &amp; Paste Roster Report Here'!$A480=CY$7,IF('Copy &amp; Paste Roster Report Here'!$M480="QT",1,0),0)</f>
        <v>0</v>
      </c>
      <c r="CZ483" s="123">
        <f>IF('Copy &amp; Paste Roster Report Here'!$A480=CZ$7,IF('Copy &amp; Paste Roster Report Here'!$M480="QT",1,0),0)</f>
        <v>0</v>
      </c>
      <c r="DA483" s="123">
        <f>IF('Copy &amp; Paste Roster Report Here'!$A480=DA$7,IF('Copy &amp; Paste Roster Report Here'!$M480="QT",1,0),0)</f>
        <v>0</v>
      </c>
      <c r="DB483" s="123">
        <f>IF('Copy &amp; Paste Roster Report Here'!$A480=DB$7,IF('Copy &amp; Paste Roster Report Here'!$M480="QT",1,0),0)</f>
        <v>0</v>
      </c>
      <c r="DC483" s="123">
        <f>IF('Copy &amp; Paste Roster Report Here'!$A480=DC$7,IF('Copy &amp; Paste Roster Report Here'!$M480="QT",1,0),0)</f>
        <v>0</v>
      </c>
      <c r="DD483" s="73">
        <f t="shared" si="120"/>
        <v>0</v>
      </c>
      <c r="DE483" s="124">
        <f>IF('Copy &amp; Paste Roster Report Here'!$A480=DE$7,IF('Copy &amp; Paste Roster Report Here'!$M480="xxxxxxxxxxx",1,0),0)</f>
        <v>0</v>
      </c>
      <c r="DF483" s="124">
        <f>IF('Copy &amp; Paste Roster Report Here'!$A480=DF$7,IF('Copy &amp; Paste Roster Report Here'!$M480="xxxxxxxxxxx",1,0),0)</f>
        <v>0</v>
      </c>
      <c r="DG483" s="124">
        <f>IF('Copy &amp; Paste Roster Report Here'!$A480=DG$7,IF('Copy &amp; Paste Roster Report Here'!$M480="xxxxxxxxxxx",1,0),0)</f>
        <v>0</v>
      </c>
      <c r="DH483" s="124">
        <f>IF('Copy &amp; Paste Roster Report Here'!$A480=DH$7,IF('Copy &amp; Paste Roster Report Here'!$M480="xxxxxxxxxxx",1,0),0)</f>
        <v>0</v>
      </c>
      <c r="DI483" s="124">
        <f>IF('Copy &amp; Paste Roster Report Here'!$A480=DI$7,IF('Copy &amp; Paste Roster Report Here'!$M480="xxxxxxxxxxx",1,0),0)</f>
        <v>0</v>
      </c>
      <c r="DJ483" s="124">
        <f>IF('Copy &amp; Paste Roster Report Here'!$A480=DJ$7,IF('Copy &amp; Paste Roster Report Here'!$M480="xxxxxxxxxxx",1,0),0)</f>
        <v>0</v>
      </c>
      <c r="DK483" s="124">
        <f>IF('Copy &amp; Paste Roster Report Here'!$A480=DK$7,IF('Copy &amp; Paste Roster Report Here'!$M480="xxxxxxxxxxx",1,0),0)</f>
        <v>0</v>
      </c>
      <c r="DL483" s="124">
        <f>IF('Copy &amp; Paste Roster Report Here'!$A480=DL$7,IF('Copy &amp; Paste Roster Report Here'!$M480="xxxxxxxxxxx",1,0),0)</f>
        <v>0</v>
      </c>
      <c r="DM483" s="124">
        <f>IF('Copy &amp; Paste Roster Report Here'!$A480=DM$7,IF('Copy &amp; Paste Roster Report Here'!$M480="xxxxxxxxxxx",1,0),0)</f>
        <v>0</v>
      </c>
      <c r="DN483" s="124">
        <f>IF('Copy &amp; Paste Roster Report Here'!$A480=DN$7,IF('Copy &amp; Paste Roster Report Here'!$M480="xxxxxxxxxxx",1,0),0)</f>
        <v>0</v>
      </c>
      <c r="DO483" s="124">
        <f>IF('Copy &amp; Paste Roster Report Here'!$A480=DO$7,IF('Copy &amp; Paste Roster Report Here'!$M480="xxxxxxxxxxx",1,0),0)</f>
        <v>0</v>
      </c>
      <c r="DP483" s="125">
        <f t="shared" si="121"/>
        <v>0</v>
      </c>
      <c r="DQ483" s="126">
        <f t="shared" si="122"/>
        <v>0</v>
      </c>
    </row>
    <row r="484" spans="1:121" x14ac:dyDescent="0.2">
      <c r="A484" s="111">
        <f t="shared" si="108"/>
        <v>0</v>
      </c>
      <c r="B484" s="111">
        <f t="shared" si="109"/>
        <v>0</v>
      </c>
      <c r="C484" s="112">
        <f>+('Copy &amp; Paste Roster Report Here'!$P481-'Copy &amp; Paste Roster Report Here'!$O481)/30</f>
        <v>0</v>
      </c>
      <c r="D484" s="112">
        <f>+('Copy &amp; Paste Roster Report Here'!$P481-'Copy &amp; Paste Roster Report Here'!$O481)</f>
        <v>0</v>
      </c>
      <c r="E484" s="111">
        <f>'Copy &amp; Paste Roster Report Here'!N481</f>
        <v>0</v>
      </c>
      <c r="F484" s="111" t="str">
        <f t="shared" si="110"/>
        <v>N</v>
      </c>
      <c r="G484" s="111">
        <f>'Copy &amp; Paste Roster Report Here'!R481</f>
        <v>0</v>
      </c>
      <c r="H484" s="113">
        <f t="shared" si="111"/>
        <v>0</v>
      </c>
      <c r="I484" s="112">
        <f>IF(F484="N",$F$5-'Copy &amp; Paste Roster Report Here'!O481,+'Copy &amp; Paste Roster Report Here'!Q481-'Copy &amp; Paste Roster Report Here'!O481)</f>
        <v>0</v>
      </c>
      <c r="J484" s="114">
        <f t="shared" si="112"/>
        <v>0</v>
      </c>
      <c r="K484" s="114">
        <f t="shared" si="113"/>
        <v>0</v>
      </c>
      <c r="L484" s="115">
        <f>'Copy &amp; Paste Roster Report Here'!F481</f>
        <v>0</v>
      </c>
      <c r="M484" s="116">
        <f t="shared" si="114"/>
        <v>0</v>
      </c>
      <c r="N484" s="117">
        <f>IF('Copy &amp; Paste Roster Report Here'!$A481='Analytical Tests'!N$7,IF($F484="Y",+$H484*N$6,0),0)</f>
        <v>0</v>
      </c>
      <c r="O484" s="117">
        <f>IF('Copy &amp; Paste Roster Report Here'!$A481='Analytical Tests'!O$7,IF($F484="Y",+$H484*O$6,0),0)</f>
        <v>0</v>
      </c>
      <c r="P484" s="117">
        <f>IF('Copy &amp; Paste Roster Report Here'!$A481='Analytical Tests'!P$7,IF($F484="Y",+$H484*P$6,0),0)</f>
        <v>0</v>
      </c>
      <c r="Q484" s="117">
        <f>IF('Copy &amp; Paste Roster Report Here'!$A481='Analytical Tests'!Q$7,IF($F484="Y",+$H484*Q$6,0),0)</f>
        <v>0</v>
      </c>
      <c r="R484" s="117">
        <f>IF('Copy &amp; Paste Roster Report Here'!$A481='Analytical Tests'!R$7,IF($F484="Y",+$H484*R$6,0),0)</f>
        <v>0</v>
      </c>
      <c r="S484" s="117">
        <f>IF('Copy &amp; Paste Roster Report Here'!$A481='Analytical Tests'!S$7,IF($F484="Y",+$H484*S$6,0),0)</f>
        <v>0</v>
      </c>
      <c r="T484" s="117">
        <f>IF('Copy &amp; Paste Roster Report Here'!$A481='Analytical Tests'!T$7,IF($F484="Y",+$H484*T$6,0),0)</f>
        <v>0</v>
      </c>
      <c r="U484" s="117">
        <f>IF('Copy &amp; Paste Roster Report Here'!$A481='Analytical Tests'!U$7,IF($F484="Y",+$H484*U$6,0),0)</f>
        <v>0</v>
      </c>
      <c r="V484" s="117">
        <f>IF('Copy &amp; Paste Roster Report Here'!$A481='Analytical Tests'!V$7,IF($F484="Y",+$H484*V$6,0),0)</f>
        <v>0</v>
      </c>
      <c r="W484" s="117">
        <f>IF('Copy &amp; Paste Roster Report Here'!$A481='Analytical Tests'!W$7,IF($F484="Y",+$H484*W$6,0),0)</f>
        <v>0</v>
      </c>
      <c r="X484" s="117">
        <f>IF('Copy &amp; Paste Roster Report Here'!$A481='Analytical Tests'!X$7,IF($F484="Y",+$H484*X$6,0),0)</f>
        <v>0</v>
      </c>
      <c r="Y484" s="117" t="b">
        <f>IF('Copy &amp; Paste Roster Report Here'!$A481='Analytical Tests'!Y$7,IF($F484="N",IF($J484&gt;=$C484,Y$6,+($I484/$D484)*Y$6),0))</f>
        <v>0</v>
      </c>
      <c r="Z484" s="117" t="b">
        <f>IF('Copy &amp; Paste Roster Report Here'!$A481='Analytical Tests'!Z$7,IF($F484="N",IF($J484&gt;=$C484,Z$6,+($I484/$D484)*Z$6),0))</f>
        <v>0</v>
      </c>
      <c r="AA484" s="117" t="b">
        <f>IF('Copy &amp; Paste Roster Report Here'!$A481='Analytical Tests'!AA$7,IF($F484="N",IF($J484&gt;=$C484,AA$6,+($I484/$D484)*AA$6),0))</f>
        <v>0</v>
      </c>
      <c r="AB484" s="117" t="b">
        <f>IF('Copy &amp; Paste Roster Report Here'!$A481='Analytical Tests'!AB$7,IF($F484="N",IF($J484&gt;=$C484,AB$6,+($I484/$D484)*AB$6),0))</f>
        <v>0</v>
      </c>
      <c r="AC484" s="117" t="b">
        <f>IF('Copy &amp; Paste Roster Report Here'!$A481='Analytical Tests'!AC$7,IF($F484="N",IF($J484&gt;=$C484,AC$6,+($I484/$D484)*AC$6),0))</f>
        <v>0</v>
      </c>
      <c r="AD484" s="117" t="b">
        <f>IF('Copy &amp; Paste Roster Report Here'!$A481='Analytical Tests'!AD$7,IF($F484="N",IF($J484&gt;=$C484,AD$6,+($I484/$D484)*AD$6),0))</f>
        <v>0</v>
      </c>
      <c r="AE484" s="117" t="b">
        <f>IF('Copy &amp; Paste Roster Report Here'!$A481='Analytical Tests'!AE$7,IF($F484="N",IF($J484&gt;=$C484,AE$6,+($I484/$D484)*AE$6),0))</f>
        <v>0</v>
      </c>
      <c r="AF484" s="117" t="b">
        <f>IF('Copy &amp; Paste Roster Report Here'!$A481='Analytical Tests'!AF$7,IF($F484="N",IF($J484&gt;=$C484,AF$6,+($I484/$D484)*AF$6),0))</f>
        <v>0</v>
      </c>
      <c r="AG484" s="117" t="b">
        <f>IF('Copy &amp; Paste Roster Report Here'!$A481='Analytical Tests'!AG$7,IF($F484="N",IF($J484&gt;=$C484,AG$6,+($I484/$D484)*AG$6),0))</f>
        <v>0</v>
      </c>
      <c r="AH484" s="117" t="b">
        <f>IF('Copy &amp; Paste Roster Report Here'!$A481='Analytical Tests'!AH$7,IF($F484="N",IF($J484&gt;=$C484,AH$6,+($I484/$D484)*AH$6),0))</f>
        <v>0</v>
      </c>
      <c r="AI484" s="117" t="b">
        <f>IF('Copy &amp; Paste Roster Report Here'!$A481='Analytical Tests'!AI$7,IF($F484="N",IF($J484&gt;=$C484,AI$6,+($I484/$D484)*AI$6),0))</f>
        <v>0</v>
      </c>
      <c r="AJ484" s="79"/>
      <c r="AK484" s="118">
        <f>IF('Copy &amp; Paste Roster Report Here'!$A481=AK$7,IF('Copy &amp; Paste Roster Report Here'!$M481="FT",1,0),0)</f>
        <v>0</v>
      </c>
      <c r="AL484" s="118">
        <f>IF('Copy &amp; Paste Roster Report Here'!$A481=AL$7,IF('Copy &amp; Paste Roster Report Here'!$M481="FT",1,0),0)</f>
        <v>0</v>
      </c>
      <c r="AM484" s="118">
        <f>IF('Copy &amp; Paste Roster Report Here'!$A481=AM$7,IF('Copy &amp; Paste Roster Report Here'!$M481="FT",1,0),0)</f>
        <v>0</v>
      </c>
      <c r="AN484" s="118">
        <f>IF('Copy &amp; Paste Roster Report Here'!$A481=AN$7,IF('Copy &amp; Paste Roster Report Here'!$M481="FT",1,0),0)</f>
        <v>0</v>
      </c>
      <c r="AO484" s="118">
        <f>IF('Copy &amp; Paste Roster Report Here'!$A481=AO$7,IF('Copy &amp; Paste Roster Report Here'!$M481="FT",1,0),0)</f>
        <v>0</v>
      </c>
      <c r="AP484" s="118">
        <f>IF('Copy &amp; Paste Roster Report Here'!$A481=AP$7,IF('Copy &amp; Paste Roster Report Here'!$M481="FT",1,0),0)</f>
        <v>0</v>
      </c>
      <c r="AQ484" s="118">
        <f>IF('Copy &amp; Paste Roster Report Here'!$A481=AQ$7,IF('Copy &amp; Paste Roster Report Here'!$M481="FT",1,0),0)</f>
        <v>0</v>
      </c>
      <c r="AR484" s="118">
        <f>IF('Copy &amp; Paste Roster Report Here'!$A481=AR$7,IF('Copy &amp; Paste Roster Report Here'!$M481="FT",1,0),0)</f>
        <v>0</v>
      </c>
      <c r="AS484" s="118">
        <f>IF('Copy &amp; Paste Roster Report Here'!$A481=AS$7,IF('Copy &amp; Paste Roster Report Here'!$M481="FT",1,0),0)</f>
        <v>0</v>
      </c>
      <c r="AT484" s="118">
        <f>IF('Copy &amp; Paste Roster Report Here'!$A481=AT$7,IF('Copy &amp; Paste Roster Report Here'!$M481="FT",1,0),0)</f>
        <v>0</v>
      </c>
      <c r="AU484" s="118">
        <f>IF('Copy &amp; Paste Roster Report Here'!$A481=AU$7,IF('Copy &amp; Paste Roster Report Here'!$M481="FT",1,0),0)</f>
        <v>0</v>
      </c>
      <c r="AV484" s="73">
        <f t="shared" si="115"/>
        <v>0</v>
      </c>
      <c r="AW484" s="119">
        <f>IF('Copy &amp; Paste Roster Report Here'!$A481=AW$7,IF('Copy &amp; Paste Roster Report Here'!$M481="HT",1,0),0)</f>
        <v>0</v>
      </c>
      <c r="AX484" s="119">
        <f>IF('Copy &amp; Paste Roster Report Here'!$A481=AX$7,IF('Copy &amp; Paste Roster Report Here'!$M481="HT",1,0),0)</f>
        <v>0</v>
      </c>
      <c r="AY484" s="119">
        <f>IF('Copy &amp; Paste Roster Report Here'!$A481=AY$7,IF('Copy &amp; Paste Roster Report Here'!$M481="HT",1,0),0)</f>
        <v>0</v>
      </c>
      <c r="AZ484" s="119">
        <f>IF('Copy &amp; Paste Roster Report Here'!$A481=AZ$7,IF('Copy &amp; Paste Roster Report Here'!$M481="HT",1,0),0)</f>
        <v>0</v>
      </c>
      <c r="BA484" s="119">
        <f>IF('Copy &amp; Paste Roster Report Here'!$A481=BA$7,IF('Copy &amp; Paste Roster Report Here'!$M481="HT",1,0),0)</f>
        <v>0</v>
      </c>
      <c r="BB484" s="119">
        <f>IF('Copy &amp; Paste Roster Report Here'!$A481=BB$7,IF('Copy &amp; Paste Roster Report Here'!$M481="HT",1,0),0)</f>
        <v>0</v>
      </c>
      <c r="BC484" s="119">
        <f>IF('Copy &amp; Paste Roster Report Here'!$A481=BC$7,IF('Copy &amp; Paste Roster Report Here'!$M481="HT",1,0),0)</f>
        <v>0</v>
      </c>
      <c r="BD484" s="119">
        <f>IF('Copy &amp; Paste Roster Report Here'!$A481=BD$7,IF('Copy &amp; Paste Roster Report Here'!$M481="HT",1,0),0)</f>
        <v>0</v>
      </c>
      <c r="BE484" s="119">
        <f>IF('Copy &amp; Paste Roster Report Here'!$A481=BE$7,IF('Copy &amp; Paste Roster Report Here'!$M481="HT",1,0),0)</f>
        <v>0</v>
      </c>
      <c r="BF484" s="119">
        <f>IF('Copy &amp; Paste Roster Report Here'!$A481=BF$7,IF('Copy &amp; Paste Roster Report Here'!$M481="HT",1,0),0)</f>
        <v>0</v>
      </c>
      <c r="BG484" s="119">
        <f>IF('Copy &amp; Paste Roster Report Here'!$A481=BG$7,IF('Copy &amp; Paste Roster Report Here'!$M481="HT",1,0),0)</f>
        <v>0</v>
      </c>
      <c r="BH484" s="73">
        <f t="shared" si="116"/>
        <v>0</v>
      </c>
      <c r="BI484" s="120">
        <f>IF('Copy &amp; Paste Roster Report Here'!$A481=BI$7,IF('Copy &amp; Paste Roster Report Here'!$M481="MT",1,0),0)</f>
        <v>0</v>
      </c>
      <c r="BJ484" s="120">
        <f>IF('Copy &amp; Paste Roster Report Here'!$A481=BJ$7,IF('Copy &amp; Paste Roster Report Here'!$M481="MT",1,0),0)</f>
        <v>0</v>
      </c>
      <c r="BK484" s="120">
        <f>IF('Copy &amp; Paste Roster Report Here'!$A481=BK$7,IF('Copy &amp; Paste Roster Report Here'!$M481="MT",1,0),0)</f>
        <v>0</v>
      </c>
      <c r="BL484" s="120">
        <f>IF('Copy &amp; Paste Roster Report Here'!$A481=BL$7,IF('Copy &amp; Paste Roster Report Here'!$M481="MT",1,0),0)</f>
        <v>0</v>
      </c>
      <c r="BM484" s="120">
        <f>IF('Copy &amp; Paste Roster Report Here'!$A481=BM$7,IF('Copy &amp; Paste Roster Report Here'!$M481="MT",1,0),0)</f>
        <v>0</v>
      </c>
      <c r="BN484" s="120">
        <f>IF('Copy &amp; Paste Roster Report Here'!$A481=BN$7,IF('Copy &amp; Paste Roster Report Here'!$M481="MT",1,0),0)</f>
        <v>0</v>
      </c>
      <c r="BO484" s="120">
        <f>IF('Copy &amp; Paste Roster Report Here'!$A481=BO$7,IF('Copy &amp; Paste Roster Report Here'!$M481="MT",1,0),0)</f>
        <v>0</v>
      </c>
      <c r="BP484" s="120">
        <f>IF('Copy &amp; Paste Roster Report Here'!$A481=BP$7,IF('Copy &amp; Paste Roster Report Here'!$M481="MT",1,0),0)</f>
        <v>0</v>
      </c>
      <c r="BQ484" s="120">
        <f>IF('Copy &amp; Paste Roster Report Here'!$A481=BQ$7,IF('Copy &amp; Paste Roster Report Here'!$M481="MT",1,0),0)</f>
        <v>0</v>
      </c>
      <c r="BR484" s="120">
        <f>IF('Copy &amp; Paste Roster Report Here'!$A481=BR$7,IF('Copy &amp; Paste Roster Report Here'!$M481="MT",1,0),0)</f>
        <v>0</v>
      </c>
      <c r="BS484" s="120">
        <f>IF('Copy &amp; Paste Roster Report Here'!$A481=BS$7,IF('Copy &amp; Paste Roster Report Here'!$M481="MT",1,0),0)</f>
        <v>0</v>
      </c>
      <c r="BT484" s="73">
        <f t="shared" si="117"/>
        <v>0</v>
      </c>
      <c r="BU484" s="121">
        <f>IF('Copy &amp; Paste Roster Report Here'!$A481=BU$7,IF('Copy &amp; Paste Roster Report Here'!$M481="fy",1,0),0)</f>
        <v>0</v>
      </c>
      <c r="BV484" s="121">
        <f>IF('Copy &amp; Paste Roster Report Here'!$A481=BV$7,IF('Copy &amp; Paste Roster Report Here'!$M481="fy",1,0),0)</f>
        <v>0</v>
      </c>
      <c r="BW484" s="121">
        <f>IF('Copy &amp; Paste Roster Report Here'!$A481=BW$7,IF('Copy &amp; Paste Roster Report Here'!$M481="fy",1,0),0)</f>
        <v>0</v>
      </c>
      <c r="BX484" s="121">
        <f>IF('Copy &amp; Paste Roster Report Here'!$A481=BX$7,IF('Copy &amp; Paste Roster Report Here'!$M481="fy",1,0),0)</f>
        <v>0</v>
      </c>
      <c r="BY484" s="121">
        <f>IF('Copy &amp; Paste Roster Report Here'!$A481=BY$7,IF('Copy &amp; Paste Roster Report Here'!$M481="fy",1,0),0)</f>
        <v>0</v>
      </c>
      <c r="BZ484" s="121">
        <f>IF('Copy &amp; Paste Roster Report Here'!$A481=BZ$7,IF('Copy &amp; Paste Roster Report Here'!$M481="fy",1,0),0)</f>
        <v>0</v>
      </c>
      <c r="CA484" s="121">
        <f>IF('Copy &amp; Paste Roster Report Here'!$A481=CA$7,IF('Copy &amp; Paste Roster Report Here'!$M481="fy",1,0),0)</f>
        <v>0</v>
      </c>
      <c r="CB484" s="121">
        <f>IF('Copy &amp; Paste Roster Report Here'!$A481=CB$7,IF('Copy &amp; Paste Roster Report Here'!$M481="fy",1,0),0)</f>
        <v>0</v>
      </c>
      <c r="CC484" s="121">
        <f>IF('Copy &amp; Paste Roster Report Here'!$A481=CC$7,IF('Copy &amp; Paste Roster Report Here'!$M481="fy",1,0),0)</f>
        <v>0</v>
      </c>
      <c r="CD484" s="121">
        <f>IF('Copy &amp; Paste Roster Report Here'!$A481=CD$7,IF('Copy &amp; Paste Roster Report Here'!$M481="fy",1,0),0)</f>
        <v>0</v>
      </c>
      <c r="CE484" s="121">
        <f>IF('Copy &amp; Paste Roster Report Here'!$A481=CE$7,IF('Copy &amp; Paste Roster Report Here'!$M481="fy",1,0),0)</f>
        <v>0</v>
      </c>
      <c r="CF484" s="73">
        <f t="shared" si="118"/>
        <v>0</v>
      </c>
      <c r="CG484" s="122">
        <f>IF('Copy &amp; Paste Roster Report Here'!$A481=CG$7,IF('Copy &amp; Paste Roster Report Here'!$M481="RH",1,0),0)</f>
        <v>0</v>
      </c>
      <c r="CH484" s="122">
        <f>IF('Copy &amp; Paste Roster Report Here'!$A481=CH$7,IF('Copy &amp; Paste Roster Report Here'!$M481="RH",1,0),0)</f>
        <v>0</v>
      </c>
      <c r="CI484" s="122">
        <f>IF('Copy &amp; Paste Roster Report Here'!$A481=CI$7,IF('Copy &amp; Paste Roster Report Here'!$M481="RH",1,0),0)</f>
        <v>0</v>
      </c>
      <c r="CJ484" s="122">
        <f>IF('Copy &amp; Paste Roster Report Here'!$A481=CJ$7,IF('Copy &amp; Paste Roster Report Here'!$M481="RH",1,0),0)</f>
        <v>0</v>
      </c>
      <c r="CK484" s="122">
        <f>IF('Copy &amp; Paste Roster Report Here'!$A481=CK$7,IF('Copy &amp; Paste Roster Report Here'!$M481="RH",1,0),0)</f>
        <v>0</v>
      </c>
      <c r="CL484" s="122">
        <f>IF('Copy &amp; Paste Roster Report Here'!$A481=CL$7,IF('Copy &amp; Paste Roster Report Here'!$M481="RH",1,0),0)</f>
        <v>0</v>
      </c>
      <c r="CM484" s="122">
        <f>IF('Copy &amp; Paste Roster Report Here'!$A481=CM$7,IF('Copy &amp; Paste Roster Report Here'!$M481="RH",1,0),0)</f>
        <v>0</v>
      </c>
      <c r="CN484" s="122">
        <f>IF('Copy &amp; Paste Roster Report Here'!$A481=CN$7,IF('Copy &amp; Paste Roster Report Here'!$M481="RH",1,0),0)</f>
        <v>0</v>
      </c>
      <c r="CO484" s="122">
        <f>IF('Copy &amp; Paste Roster Report Here'!$A481=CO$7,IF('Copy &amp; Paste Roster Report Here'!$M481="RH",1,0),0)</f>
        <v>0</v>
      </c>
      <c r="CP484" s="122">
        <f>IF('Copy &amp; Paste Roster Report Here'!$A481=CP$7,IF('Copy &amp; Paste Roster Report Here'!$M481="RH",1,0),0)</f>
        <v>0</v>
      </c>
      <c r="CQ484" s="122">
        <f>IF('Copy &amp; Paste Roster Report Here'!$A481=CQ$7,IF('Copy &amp; Paste Roster Report Here'!$M481="RH",1,0),0)</f>
        <v>0</v>
      </c>
      <c r="CR484" s="73">
        <f t="shared" si="119"/>
        <v>0</v>
      </c>
      <c r="CS484" s="123">
        <f>IF('Copy &amp; Paste Roster Report Here'!$A481=CS$7,IF('Copy &amp; Paste Roster Report Here'!$M481="QT",1,0),0)</f>
        <v>0</v>
      </c>
      <c r="CT484" s="123">
        <f>IF('Copy &amp; Paste Roster Report Here'!$A481=CT$7,IF('Copy &amp; Paste Roster Report Here'!$M481="QT",1,0),0)</f>
        <v>0</v>
      </c>
      <c r="CU484" s="123">
        <f>IF('Copy &amp; Paste Roster Report Here'!$A481=CU$7,IF('Copy &amp; Paste Roster Report Here'!$M481="QT",1,0),0)</f>
        <v>0</v>
      </c>
      <c r="CV484" s="123">
        <f>IF('Copy &amp; Paste Roster Report Here'!$A481=CV$7,IF('Copy &amp; Paste Roster Report Here'!$M481="QT",1,0),0)</f>
        <v>0</v>
      </c>
      <c r="CW484" s="123">
        <f>IF('Copy &amp; Paste Roster Report Here'!$A481=CW$7,IF('Copy &amp; Paste Roster Report Here'!$M481="QT",1,0),0)</f>
        <v>0</v>
      </c>
      <c r="CX484" s="123">
        <f>IF('Copy &amp; Paste Roster Report Here'!$A481=CX$7,IF('Copy &amp; Paste Roster Report Here'!$M481="QT",1,0),0)</f>
        <v>0</v>
      </c>
      <c r="CY484" s="123">
        <f>IF('Copy &amp; Paste Roster Report Here'!$A481=CY$7,IF('Copy &amp; Paste Roster Report Here'!$M481="QT",1,0),0)</f>
        <v>0</v>
      </c>
      <c r="CZ484" s="123">
        <f>IF('Copy &amp; Paste Roster Report Here'!$A481=CZ$7,IF('Copy &amp; Paste Roster Report Here'!$M481="QT",1,0),0)</f>
        <v>0</v>
      </c>
      <c r="DA484" s="123">
        <f>IF('Copy &amp; Paste Roster Report Here'!$A481=DA$7,IF('Copy &amp; Paste Roster Report Here'!$M481="QT",1,0),0)</f>
        <v>0</v>
      </c>
      <c r="DB484" s="123">
        <f>IF('Copy &amp; Paste Roster Report Here'!$A481=DB$7,IF('Copy &amp; Paste Roster Report Here'!$M481="QT",1,0),0)</f>
        <v>0</v>
      </c>
      <c r="DC484" s="123">
        <f>IF('Copy &amp; Paste Roster Report Here'!$A481=DC$7,IF('Copy &amp; Paste Roster Report Here'!$M481="QT",1,0),0)</f>
        <v>0</v>
      </c>
      <c r="DD484" s="73">
        <f t="shared" si="120"/>
        <v>0</v>
      </c>
      <c r="DE484" s="124">
        <f>IF('Copy &amp; Paste Roster Report Here'!$A481=DE$7,IF('Copy &amp; Paste Roster Report Here'!$M481="xxxxxxxxxxx",1,0),0)</f>
        <v>0</v>
      </c>
      <c r="DF484" s="124">
        <f>IF('Copy &amp; Paste Roster Report Here'!$A481=DF$7,IF('Copy &amp; Paste Roster Report Here'!$M481="xxxxxxxxxxx",1,0),0)</f>
        <v>0</v>
      </c>
      <c r="DG484" s="124">
        <f>IF('Copy &amp; Paste Roster Report Here'!$A481=DG$7,IF('Copy &amp; Paste Roster Report Here'!$M481="xxxxxxxxxxx",1,0),0)</f>
        <v>0</v>
      </c>
      <c r="DH484" s="124">
        <f>IF('Copy &amp; Paste Roster Report Here'!$A481=DH$7,IF('Copy &amp; Paste Roster Report Here'!$M481="xxxxxxxxxxx",1,0),0)</f>
        <v>0</v>
      </c>
      <c r="DI484" s="124">
        <f>IF('Copy &amp; Paste Roster Report Here'!$A481=DI$7,IF('Copy &amp; Paste Roster Report Here'!$M481="xxxxxxxxxxx",1,0),0)</f>
        <v>0</v>
      </c>
      <c r="DJ484" s="124">
        <f>IF('Copy &amp; Paste Roster Report Here'!$A481=DJ$7,IF('Copy &amp; Paste Roster Report Here'!$M481="xxxxxxxxxxx",1,0),0)</f>
        <v>0</v>
      </c>
      <c r="DK484" s="124">
        <f>IF('Copy &amp; Paste Roster Report Here'!$A481=DK$7,IF('Copy &amp; Paste Roster Report Here'!$M481="xxxxxxxxxxx",1,0),0)</f>
        <v>0</v>
      </c>
      <c r="DL484" s="124">
        <f>IF('Copy &amp; Paste Roster Report Here'!$A481=DL$7,IF('Copy &amp; Paste Roster Report Here'!$M481="xxxxxxxxxxx",1,0),0)</f>
        <v>0</v>
      </c>
      <c r="DM484" s="124">
        <f>IF('Copy &amp; Paste Roster Report Here'!$A481=DM$7,IF('Copy &amp; Paste Roster Report Here'!$M481="xxxxxxxxxxx",1,0),0)</f>
        <v>0</v>
      </c>
      <c r="DN484" s="124">
        <f>IF('Copy &amp; Paste Roster Report Here'!$A481=DN$7,IF('Copy &amp; Paste Roster Report Here'!$M481="xxxxxxxxxxx",1,0),0)</f>
        <v>0</v>
      </c>
      <c r="DO484" s="124">
        <f>IF('Copy &amp; Paste Roster Report Here'!$A481=DO$7,IF('Copy &amp; Paste Roster Report Here'!$M481="xxxxxxxxxxx",1,0),0)</f>
        <v>0</v>
      </c>
      <c r="DP484" s="125">
        <f t="shared" si="121"/>
        <v>0</v>
      </c>
      <c r="DQ484" s="126">
        <f t="shared" si="122"/>
        <v>0</v>
      </c>
    </row>
    <row r="485" spans="1:121" x14ac:dyDescent="0.2">
      <c r="A485" s="111">
        <f t="shared" si="108"/>
        <v>0</v>
      </c>
      <c r="B485" s="111">
        <f t="shared" si="109"/>
        <v>0</v>
      </c>
      <c r="C485" s="112">
        <f>+('Copy &amp; Paste Roster Report Here'!$P482-'Copy &amp; Paste Roster Report Here'!$O482)/30</f>
        <v>0</v>
      </c>
      <c r="D485" s="112">
        <f>+('Copy &amp; Paste Roster Report Here'!$P482-'Copy &amp; Paste Roster Report Here'!$O482)</f>
        <v>0</v>
      </c>
      <c r="E485" s="111">
        <f>'Copy &amp; Paste Roster Report Here'!N482</f>
        <v>0</v>
      </c>
      <c r="F485" s="111" t="str">
        <f t="shared" si="110"/>
        <v>N</v>
      </c>
      <c r="G485" s="111">
        <f>'Copy &amp; Paste Roster Report Here'!R482</f>
        <v>0</v>
      </c>
      <c r="H485" s="113">
        <f t="shared" si="111"/>
        <v>0</v>
      </c>
      <c r="I485" s="112">
        <f>IF(F485="N",$F$5-'Copy &amp; Paste Roster Report Here'!O482,+'Copy &amp; Paste Roster Report Here'!Q482-'Copy &amp; Paste Roster Report Here'!O482)</f>
        <v>0</v>
      </c>
      <c r="J485" s="114">
        <f t="shared" si="112"/>
        <v>0</v>
      </c>
      <c r="K485" s="114">
        <f t="shared" si="113"/>
        <v>0</v>
      </c>
      <c r="L485" s="115">
        <f>'Copy &amp; Paste Roster Report Here'!F482</f>
        <v>0</v>
      </c>
      <c r="M485" s="116">
        <f t="shared" si="114"/>
        <v>0</v>
      </c>
      <c r="N485" s="117">
        <f>IF('Copy &amp; Paste Roster Report Here'!$A482='Analytical Tests'!N$7,IF($F485="Y",+$H485*N$6,0),0)</f>
        <v>0</v>
      </c>
      <c r="O485" s="117">
        <f>IF('Copy &amp; Paste Roster Report Here'!$A482='Analytical Tests'!O$7,IF($F485="Y",+$H485*O$6,0),0)</f>
        <v>0</v>
      </c>
      <c r="P485" s="117">
        <f>IF('Copy &amp; Paste Roster Report Here'!$A482='Analytical Tests'!P$7,IF($F485="Y",+$H485*P$6,0),0)</f>
        <v>0</v>
      </c>
      <c r="Q485" s="117">
        <f>IF('Copy &amp; Paste Roster Report Here'!$A482='Analytical Tests'!Q$7,IF($F485="Y",+$H485*Q$6,0),0)</f>
        <v>0</v>
      </c>
      <c r="R485" s="117">
        <f>IF('Copy &amp; Paste Roster Report Here'!$A482='Analytical Tests'!R$7,IF($F485="Y",+$H485*R$6,0),0)</f>
        <v>0</v>
      </c>
      <c r="S485" s="117">
        <f>IF('Copy &amp; Paste Roster Report Here'!$A482='Analytical Tests'!S$7,IF($F485="Y",+$H485*S$6,0),0)</f>
        <v>0</v>
      </c>
      <c r="T485" s="117">
        <f>IF('Copy &amp; Paste Roster Report Here'!$A482='Analytical Tests'!T$7,IF($F485="Y",+$H485*T$6,0),0)</f>
        <v>0</v>
      </c>
      <c r="U485" s="117">
        <f>IF('Copy &amp; Paste Roster Report Here'!$A482='Analytical Tests'!U$7,IF($F485="Y",+$H485*U$6,0),0)</f>
        <v>0</v>
      </c>
      <c r="V485" s="117">
        <f>IF('Copy &amp; Paste Roster Report Here'!$A482='Analytical Tests'!V$7,IF($F485="Y",+$H485*V$6,0),0)</f>
        <v>0</v>
      </c>
      <c r="W485" s="117">
        <f>IF('Copy &amp; Paste Roster Report Here'!$A482='Analytical Tests'!W$7,IF($F485="Y",+$H485*W$6,0),0)</f>
        <v>0</v>
      </c>
      <c r="X485" s="117">
        <f>IF('Copy &amp; Paste Roster Report Here'!$A482='Analytical Tests'!X$7,IF($F485="Y",+$H485*X$6,0),0)</f>
        <v>0</v>
      </c>
      <c r="Y485" s="117" t="b">
        <f>IF('Copy &amp; Paste Roster Report Here'!$A482='Analytical Tests'!Y$7,IF($F485="N",IF($J485&gt;=$C485,Y$6,+($I485/$D485)*Y$6),0))</f>
        <v>0</v>
      </c>
      <c r="Z485" s="117" t="b">
        <f>IF('Copy &amp; Paste Roster Report Here'!$A482='Analytical Tests'!Z$7,IF($F485="N",IF($J485&gt;=$C485,Z$6,+($I485/$D485)*Z$6),0))</f>
        <v>0</v>
      </c>
      <c r="AA485" s="117" t="b">
        <f>IF('Copy &amp; Paste Roster Report Here'!$A482='Analytical Tests'!AA$7,IF($F485="N",IF($J485&gt;=$C485,AA$6,+($I485/$D485)*AA$6),0))</f>
        <v>0</v>
      </c>
      <c r="AB485" s="117" t="b">
        <f>IF('Copy &amp; Paste Roster Report Here'!$A482='Analytical Tests'!AB$7,IF($F485="N",IF($J485&gt;=$C485,AB$6,+($I485/$D485)*AB$6),0))</f>
        <v>0</v>
      </c>
      <c r="AC485" s="117" t="b">
        <f>IF('Copy &amp; Paste Roster Report Here'!$A482='Analytical Tests'!AC$7,IF($F485="N",IF($J485&gt;=$C485,AC$6,+($I485/$D485)*AC$6),0))</f>
        <v>0</v>
      </c>
      <c r="AD485" s="117" t="b">
        <f>IF('Copy &amp; Paste Roster Report Here'!$A482='Analytical Tests'!AD$7,IF($F485="N",IF($J485&gt;=$C485,AD$6,+($I485/$D485)*AD$6),0))</f>
        <v>0</v>
      </c>
      <c r="AE485" s="117" t="b">
        <f>IF('Copy &amp; Paste Roster Report Here'!$A482='Analytical Tests'!AE$7,IF($F485="N",IF($J485&gt;=$C485,AE$6,+($I485/$D485)*AE$6),0))</f>
        <v>0</v>
      </c>
      <c r="AF485" s="117" t="b">
        <f>IF('Copy &amp; Paste Roster Report Here'!$A482='Analytical Tests'!AF$7,IF($F485="N",IF($J485&gt;=$C485,AF$6,+($I485/$D485)*AF$6),0))</f>
        <v>0</v>
      </c>
      <c r="AG485" s="117" t="b">
        <f>IF('Copy &amp; Paste Roster Report Here'!$A482='Analytical Tests'!AG$7,IF($F485="N",IF($J485&gt;=$C485,AG$6,+($I485/$D485)*AG$6),0))</f>
        <v>0</v>
      </c>
      <c r="AH485" s="117" t="b">
        <f>IF('Copy &amp; Paste Roster Report Here'!$A482='Analytical Tests'!AH$7,IF($F485="N",IF($J485&gt;=$C485,AH$6,+($I485/$D485)*AH$6),0))</f>
        <v>0</v>
      </c>
      <c r="AI485" s="117" t="b">
        <f>IF('Copy &amp; Paste Roster Report Here'!$A482='Analytical Tests'!AI$7,IF($F485="N",IF($J485&gt;=$C485,AI$6,+($I485/$D485)*AI$6),0))</f>
        <v>0</v>
      </c>
      <c r="AJ485" s="79"/>
      <c r="AK485" s="118">
        <f>IF('Copy &amp; Paste Roster Report Here'!$A482=AK$7,IF('Copy &amp; Paste Roster Report Here'!$M482="FT",1,0),0)</f>
        <v>0</v>
      </c>
      <c r="AL485" s="118">
        <f>IF('Copy &amp; Paste Roster Report Here'!$A482=AL$7,IF('Copy &amp; Paste Roster Report Here'!$M482="FT",1,0),0)</f>
        <v>0</v>
      </c>
      <c r="AM485" s="118">
        <f>IF('Copy &amp; Paste Roster Report Here'!$A482=AM$7,IF('Copy &amp; Paste Roster Report Here'!$M482="FT",1,0),0)</f>
        <v>0</v>
      </c>
      <c r="AN485" s="118">
        <f>IF('Copy &amp; Paste Roster Report Here'!$A482=AN$7,IF('Copy &amp; Paste Roster Report Here'!$M482="FT",1,0),0)</f>
        <v>0</v>
      </c>
      <c r="AO485" s="118">
        <f>IF('Copy &amp; Paste Roster Report Here'!$A482=AO$7,IF('Copy &amp; Paste Roster Report Here'!$M482="FT",1,0),0)</f>
        <v>0</v>
      </c>
      <c r="AP485" s="118">
        <f>IF('Copy &amp; Paste Roster Report Here'!$A482=AP$7,IF('Copy &amp; Paste Roster Report Here'!$M482="FT",1,0),0)</f>
        <v>0</v>
      </c>
      <c r="AQ485" s="118">
        <f>IF('Copy &amp; Paste Roster Report Here'!$A482=AQ$7,IF('Copy &amp; Paste Roster Report Here'!$M482="FT",1,0),0)</f>
        <v>0</v>
      </c>
      <c r="AR485" s="118">
        <f>IF('Copy &amp; Paste Roster Report Here'!$A482=AR$7,IF('Copy &amp; Paste Roster Report Here'!$M482="FT",1,0),0)</f>
        <v>0</v>
      </c>
      <c r="AS485" s="118">
        <f>IF('Copy &amp; Paste Roster Report Here'!$A482=AS$7,IF('Copy &amp; Paste Roster Report Here'!$M482="FT",1,0),0)</f>
        <v>0</v>
      </c>
      <c r="AT485" s="118">
        <f>IF('Copy &amp; Paste Roster Report Here'!$A482=AT$7,IF('Copy &amp; Paste Roster Report Here'!$M482="FT",1,0),0)</f>
        <v>0</v>
      </c>
      <c r="AU485" s="118">
        <f>IF('Copy &amp; Paste Roster Report Here'!$A482=AU$7,IF('Copy &amp; Paste Roster Report Here'!$M482="FT",1,0),0)</f>
        <v>0</v>
      </c>
      <c r="AV485" s="73">
        <f t="shared" si="115"/>
        <v>0</v>
      </c>
      <c r="AW485" s="119">
        <f>IF('Copy &amp; Paste Roster Report Here'!$A482=AW$7,IF('Copy &amp; Paste Roster Report Here'!$M482="HT",1,0),0)</f>
        <v>0</v>
      </c>
      <c r="AX485" s="119">
        <f>IF('Copy &amp; Paste Roster Report Here'!$A482=AX$7,IF('Copy &amp; Paste Roster Report Here'!$M482="HT",1,0),0)</f>
        <v>0</v>
      </c>
      <c r="AY485" s="119">
        <f>IF('Copy &amp; Paste Roster Report Here'!$A482=AY$7,IF('Copy &amp; Paste Roster Report Here'!$M482="HT",1,0),0)</f>
        <v>0</v>
      </c>
      <c r="AZ485" s="119">
        <f>IF('Copy &amp; Paste Roster Report Here'!$A482=AZ$7,IF('Copy &amp; Paste Roster Report Here'!$M482="HT",1,0),0)</f>
        <v>0</v>
      </c>
      <c r="BA485" s="119">
        <f>IF('Copy &amp; Paste Roster Report Here'!$A482=BA$7,IF('Copy &amp; Paste Roster Report Here'!$M482="HT",1,0),0)</f>
        <v>0</v>
      </c>
      <c r="BB485" s="119">
        <f>IF('Copy &amp; Paste Roster Report Here'!$A482=BB$7,IF('Copy &amp; Paste Roster Report Here'!$M482="HT",1,0),0)</f>
        <v>0</v>
      </c>
      <c r="BC485" s="119">
        <f>IF('Copy &amp; Paste Roster Report Here'!$A482=BC$7,IF('Copy &amp; Paste Roster Report Here'!$M482="HT",1,0),0)</f>
        <v>0</v>
      </c>
      <c r="BD485" s="119">
        <f>IF('Copy &amp; Paste Roster Report Here'!$A482=BD$7,IF('Copy &amp; Paste Roster Report Here'!$M482="HT",1,0),0)</f>
        <v>0</v>
      </c>
      <c r="BE485" s="119">
        <f>IF('Copy &amp; Paste Roster Report Here'!$A482=BE$7,IF('Copy &amp; Paste Roster Report Here'!$M482="HT",1,0),0)</f>
        <v>0</v>
      </c>
      <c r="BF485" s="119">
        <f>IF('Copy &amp; Paste Roster Report Here'!$A482=BF$7,IF('Copy &amp; Paste Roster Report Here'!$M482="HT",1,0),0)</f>
        <v>0</v>
      </c>
      <c r="BG485" s="119">
        <f>IF('Copy &amp; Paste Roster Report Here'!$A482=BG$7,IF('Copy &amp; Paste Roster Report Here'!$M482="HT",1,0),0)</f>
        <v>0</v>
      </c>
      <c r="BH485" s="73">
        <f t="shared" si="116"/>
        <v>0</v>
      </c>
      <c r="BI485" s="120">
        <f>IF('Copy &amp; Paste Roster Report Here'!$A482=BI$7,IF('Copy &amp; Paste Roster Report Here'!$M482="MT",1,0),0)</f>
        <v>0</v>
      </c>
      <c r="BJ485" s="120">
        <f>IF('Copy &amp; Paste Roster Report Here'!$A482=BJ$7,IF('Copy &amp; Paste Roster Report Here'!$M482="MT",1,0),0)</f>
        <v>0</v>
      </c>
      <c r="BK485" s="120">
        <f>IF('Copy &amp; Paste Roster Report Here'!$A482=BK$7,IF('Copy &amp; Paste Roster Report Here'!$M482="MT",1,0),0)</f>
        <v>0</v>
      </c>
      <c r="BL485" s="120">
        <f>IF('Copy &amp; Paste Roster Report Here'!$A482=BL$7,IF('Copy &amp; Paste Roster Report Here'!$M482="MT",1,0),0)</f>
        <v>0</v>
      </c>
      <c r="BM485" s="120">
        <f>IF('Copy &amp; Paste Roster Report Here'!$A482=BM$7,IF('Copy &amp; Paste Roster Report Here'!$M482="MT",1,0),0)</f>
        <v>0</v>
      </c>
      <c r="BN485" s="120">
        <f>IF('Copy &amp; Paste Roster Report Here'!$A482=BN$7,IF('Copy &amp; Paste Roster Report Here'!$M482="MT",1,0),0)</f>
        <v>0</v>
      </c>
      <c r="BO485" s="120">
        <f>IF('Copy &amp; Paste Roster Report Here'!$A482=BO$7,IF('Copy &amp; Paste Roster Report Here'!$M482="MT",1,0),0)</f>
        <v>0</v>
      </c>
      <c r="BP485" s="120">
        <f>IF('Copy &amp; Paste Roster Report Here'!$A482=BP$7,IF('Copy &amp; Paste Roster Report Here'!$M482="MT",1,0),0)</f>
        <v>0</v>
      </c>
      <c r="BQ485" s="120">
        <f>IF('Copy &amp; Paste Roster Report Here'!$A482=BQ$7,IF('Copy &amp; Paste Roster Report Here'!$M482="MT",1,0),0)</f>
        <v>0</v>
      </c>
      <c r="BR485" s="120">
        <f>IF('Copy &amp; Paste Roster Report Here'!$A482=BR$7,IF('Copy &amp; Paste Roster Report Here'!$M482="MT",1,0),0)</f>
        <v>0</v>
      </c>
      <c r="BS485" s="120">
        <f>IF('Copy &amp; Paste Roster Report Here'!$A482=BS$7,IF('Copy &amp; Paste Roster Report Here'!$M482="MT",1,0),0)</f>
        <v>0</v>
      </c>
      <c r="BT485" s="73">
        <f t="shared" si="117"/>
        <v>0</v>
      </c>
      <c r="BU485" s="121">
        <f>IF('Copy &amp; Paste Roster Report Here'!$A482=BU$7,IF('Copy &amp; Paste Roster Report Here'!$M482="fy",1,0),0)</f>
        <v>0</v>
      </c>
      <c r="BV485" s="121">
        <f>IF('Copy &amp; Paste Roster Report Here'!$A482=BV$7,IF('Copy &amp; Paste Roster Report Here'!$M482="fy",1,0),0)</f>
        <v>0</v>
      </c>
      <c r="BW485" s="121">
        <f>IF('Copy &amp; Paste Roster Report Here'!$A482=BW$7,IF('Copy &amp; Paste Roster Report Here'!$M482="fy",1,0),0)</f>
        <v>0</v>
      </c>
      <c r="BX485" s="121">
        <f>IF('Copy &amp; Paste Roster Report Here'!$A482=BX$7,IF('Copy &amp; Paste Roster Report Here'!$M482="fy",1,0),0)</f>
        <v>0</v>
      </c>
      <c r="BY485" s="121">
        <f>IF('Copy &amp; Paste Roster Report Here'!$A482=BY$7,IF('Copy &amp; Paste Roster Report Here'!$M482="fy",1,0),0)</f>
        <v>0</v>
      </c>
      <c r="BZ485" s="121">
        <f>IF('Copy &amp; Paste Roster Report Here'!$A482=BZ$7,IF('Copy &amp; Paste Roster Report Here'!$M482="fy",1,0),0)</f>
        <v>0</v>
      </c>
      <c r="CA485" s="121">
        <f>IF('Copy &amp; Paste Roster Report Here'!$A482=CA$7,IF('Copy &amp; Paste Roster Report Here'!$M482="fy",1,0),0)</f>
        <v>0</v>
      </c>
      <c r="CB485" s="121">
        <f>IF('Copy &amp; Paste Roster Report Here'!$A482=CB$7,IF('Copy &amp; Paste Roster Report Here'!$M482="fy",1,0),0)</f>
        <v>0</v>
      </c>
      <c r="CC485" s="121">
        <f>IF('Copy &amp; Paste Roster Report Here'!$A482=CC$7,IF('Copy &amp; Paste Roster Report Here'!$M482="fy",1,0),0)</f>
        <v>0</v>
      </c>
      <c r="CD485" s="121">
        <f>IF('Copy &amp; Paste Roster Report Here'!$A482=CD$7,IF('Copy &amp; Paste Roster Report Here'!$M482="fy",1,0),0)</f>
        <v>0</v>
      </c>
      <c r="CE485" s="121">
        <f>IF('Copy &amp; Paste Roster Report Here'!$A482=CE$7,IF('Copy &amp; Paste Roster Report Here'!$M482="fy",1,0),0)</f>
        <v>0</v>
      </c>
      <c r="CF485" s="73">
        <f t="shared" si="118"/>
        <v>0</v>
      </c>
      <c r="CG485" s="122">
        <f>IF('Copy &amp; Paste Roster Report Here'!$A482=CG$7,IF('Copy &amp; Paste Roster Report Here'!$M482="RH",1,0),0)</f>
        <v>0</v>
      </c>
      <c r="CH485" s="122">
        <f>IF('Copy &amp; Paste Roster Report Here'!$A482=CH$7,IF('Copy &amp; Paste Roster Report Here'!$M482="RH",1,0),0)</f>
        <v>0</v>
      </c>
      <c r="CI485" s="122">
        <f>IF('Copy &amp; Paste Roster Report Here'!$A482=CI$7,IF('Copy &amp; Paste Roster Report Here'!$M482="RH",1,0),0)</f>
        <v>0</v>
      </c>
      <c r="CJ485" s="122">
        <f>IF('Copy &amp; Paste Roster Report Here'!$A482=CJ$7,IF('Copy &amp; Paste Roster Report Here'!$M482="RH",1,0),0)</f>
        <v>0</v>
      </c>
      <c r="CK485" s="122">
        <f>IF('Copy &amp; Paste Roster Report Here'!$A482=CK$7,IF('Copy &amp; Paste Roster Report Here'!$M482="RH",1,0),0)</f>
        <v>0</v>
      </c>
      <c r="CL485" s="122">
        <f>IF('Copy &amp; Paste Roster Report Here'!$A482=CL$7,IF('Copy &amp; Paste Roster Report Here'!$M482="RH",1,0),0)</f>
        <v>0</v>
      </c>
      <c r="CM485" s="122">
        <f>IF('Copy &amp; Paste Roster Report Here'!$A482=CM$7,IF('Copy &amp; Paste Roster Report Here'!$M482="RH",1,0),0)</f>
        <v>0</v>
      </c>
      <c r="CN485" s="122">
        <f>IF('Copy &amp; Paste Roster Report Here'!$A482=CN$7,IF('Copy &amp; Paste Roster Report Here'!$M482="RH",1,0),0)</f>
        <v>0</v>
      </c>
      <c r="CO485" s="122">
        <f>IF('Copy &amp; Paste Roster Report Here'!$A482=CO$7,IF('Copy &amp; Paste Roster Report Here'!$M482="RH",1,0),0)</f>
        <v>0</v>
      </c>
      <c r="CP485" s="122">
        <f>IF('Copy &amp; Paste Roster Report Here'!$A482=CP$7,IF('Copy &amp; Paste Roster Report Here'!$M482="RH",1,0),0)</f>
        <v>0</v>
      </c>
      <c r="CQ485" s="122">
        <f>IF('Copy &amp; Paste Roster Report Here'!$A482=CQ$7,IF('Copy &amp; Paste Roster Report Here'!$M482="RH",1,0),0)</f>
        <v>0</v>
      </c>
      <c r="CR485" s="73">
        <f t="shared" si="119"/>
        <v>0</v>
      </c>
      <c r="CS485" s="123">
        <f>IF('Copy &amp; Paste Roster Report Here'!$A482=CS$7,IF('Copy &amp; Paste Roster Report Here'!$M482="QT",1,0),0)</f>
        <v>0</v>
      </c>
      <c r="CT485" s="123">
        <f>IF('Copy &amp; Paste Roster Report Here'!$A482=CT$7,IF('Copy &amp; Paste Roster Report Here'!$M482="QT",1,0),0)</f>
        <v>0</v>
      </c>
      <c r="CU485" s="123">
        <f>IF('Copy &amp; Paste Roster Report Here'!$A482=CU$7,IF('Copy &amp; Paste Roster Report Here'!$M482="QT",1,0),0)</f>
        <v>0</v>
      </c>
      <c r="CV485" s="123">
        <f>IF('Copy &amp; Paste Roster Report Here'!$A482=CV$7,IF('Copy &amp; Paste Roster Report Here'!$M482="QT",1,0),0)</f>
        <v>0</v>
      </c>
      <c r="CW485" s="123">
        <f>IF('Copy &amp; Paste Roster Report Here'!$A482=CW$7,IF('Copy &amp; Paste Roster Report Here'!$M482="QT",1,0),0)</f>
        <v>0</v>
      </c>
      <c r="CX485" s="123">
        <f>IF('Copy &amp; Paste Roster Report Here'!$A482=CX$7,IF('Copy &amp; Paste Roster Report Here'!$M482="QT",1,0),0)</f>
        <v>0</v>
      </c>
      <c r="CY485" s="123">
        <f>IF('Copy &amp; Paste Roster Report Here'!$A482=CY$7,IF('Copy &amp; Paste Roster Report Here'!$M482="QT",1,0),0)</f>
        <v>0</v>
      </c>
      <c r="CZ485" s="123">
        <f>IF('Copy &amp; Paste Roster Report Here'!$A482=CZ$7,IF('Copy &amp; Paste Roster Report Here'!$M482="QT",1,0),0)</f>
        <v>0</v>
      </c>
      <c r="DA485" s="123">
        <f>IF('Copy &amp; Paste Roster Report Here'!$A482=DA$7,IF('Copy &amp; Paste Roster Report Here'!$M482="QT",1,0),0)</f>
        <v>0</v>
      </c>
      <c r="DB485" s="123">
        <f>IF('Copy &amp; Paste Roster Report Here'!$A482=DB$7,IF('Copy &amp; Paste Roster Report Here'!$M482="QT",1,0),0)</f>
        <v>0</v>
      </c>
      <c r="DC485" s="123">
        <f>IF('Copy &amp; Paste Roster Report Here'!$A482=DC$7,IF('Copy &amp; Paste Roster Report Here'!$M482="QT",1,0),0)</f>
        <v>0</v>
      </c>
      <c r="DD485" s="73">
        <f t="shared" si="120"/>
        <v>0</v>
      </c>
      <c r="DE485" s="124">
        <f>IF('Copy &amp; Paste Roster Report Here'!$A482=DE$7,IF('Copy &amp; Paste Roster Report Here'!$M482="xxxxxxxxxxx",1,0),0)</f>
        <v>0</v>
      </c>
      <c r="DF485" s="124">
        <f>IF('Copy &amp; Paste Roster Report Here'!$A482=DF$7,IF('Copy &amp; Paste Roster Report Here'!$M482="xxxxxxxxxxx",1,0),0)</f>
        <v>0</v>
      </c>
      <c r="DG485" s="124">
        <f>IF('Copy &amp; Paste Roster Report Here'!$A482=DG$7,IF('Copy &amp; Paste Roster Report Here'!$M482="xxxxxxxxxxx",1,0),0)</f>
        <v>0</v>
      </c>
      <c r="DH485" s="124">
        <f>IF('Copy &amp; Paste Roster Report Here'!$A482=DH$7,IF('Copy &amp; Paste Roster Report Here'!$M482="xxxxxxxxxxx",1,0),0)</f>
        <v>0</v>
      </c>
      <c r="DI485" s="124">
        <f>IF('Copy &amp; Paste Roster Report Here'!$A482=DI$7,IF('Copy &amp; Paste Roster Report Here'!$M482="xxxxxxxxxxx",1,0),0)</f>
        <v>0</v>
      </c>
      <c r="DJ485" s="124">
        <f>IF('Copy &amp; Paste Roster Report Here'!$A482=DJ$7,IF('Copy &amp; Paste Roster Report Here'!$M482="xxxxxxxxxxx",1,0),0)</f>
        <v>0</v>
      </c>
      <c r="DK485" s="124">
        <f>IF('Copy &amp; Paste Roster Report Here'!$A482=DK$7,IF('Copy &amp; Paste Roster Report Here'!$M482="xxxxxxxxxxx",1,0),0)</f>
        <v>0</v>
      </c>
      <c r="DL485" s="124">
        <f>IF('Copy &amp; Paste Roster Report Here'!$A482=DL$7,IF('Copy &amp; Paste Roster Report Here'!$M482="xxxxxxxxxxx",1,0),0)</f>
        <v>0</v>
      </c>
      <c r="DM485" s="124">
        <f>IF('Copy &amp; Paste Roster Report Here'!$A482=DM$7,IF('Copy &amp; Paste Roster Report Here'!$M482="xxxxxxxxxxx",1,0),0)</f>
        <v>0</v>
      </c>
      <c r="DN485" s="124">
        <f>IF('Copy &amp; Paste Roster Report Here'!$A482=DN$7,IF('Copy &amp; Paste Roster Report Here'!$M482="xxxxxxxxxxx",1,0),0)</f>
        <v>0</v>
      </c>
      <c r="DO485" s="124">
        <f>IF('Copy &amp; Paste Roster Report Here'!$A482=DO$7,IF('Copy &amp; Paste Roster Report Here'!$M482="xxxxxxxxxxx",1,0),0)</f>
        <v>0</v>
      </c>
      <c r="DP485" s="125">
        <f t="shared" si="121"/>
        <v>0</v>
      </c>
      <c r="DQ485" s="126">
        <f t="shared" si="122"/>
        <v>0</v>
      </c>
    </row>
    <row r="486" spans="1:121" x14ac:dyDescent="0.2">
      <c r="A486" s="111">
        <f t="shared" si="108"/>
        <v>0</v>
      </c>
      <c r="B486" s="111">
        <f t="shared" si="109"/>
        <v>0</v>
      </c>
      <c r="C486" s="112">
        <f>+('Copy &amp; Paste Roster Report Here'!$P483-'Copy &amp; Paste Roster Report Here'!$O483)/30</f>
        <v>0</v>
      </c>
      <c r="D486" s="112">
        <f>+('Copy &amp; Paste Roster Report Here'!$P483-'Copy &amp; Paste Roster Report Here'!$O483)</f>
        <v>0</v>
      </c>
      <c r="E486" s="111">
        <f>'Copy &amp; Paste Roster Report Here'!N483</f>
        <v>0</v>
      </c>
      <c r="F486" s="111" t="str">
        <f t="shared" si="110"/>
        <v>N</v>
      </c>
      <c r="G486" s="111">
        <f>'Copy &amp; Paste Roster Report Here'!R483</f>
        <v>0</v>
      </c>
      <c r="H486" s="113">
        <f t="shared" si="111"/>
        <v>0</v>
      </c>
      <c r="I486" s="112">
        <f>IF(F486="N",$F$5-'Copy &amp; Paste Roster Report Here'!O483,+'Copy &amp; Paste Roster Report Here'!Q483-'Copy &amp; Paste Roster Report Here'!O483)</f>
        <v>0</v>
      </c>
      <c r="J486" s="114">
        <f t="shared" si="112"/>
        <v>0</v>
      </c>
      <c r="K486" s="114">
        <f t="shared" si="113"/>
        <v>0</v>
      </c>
      <c r="L486" s="115">
        <f>'Copy &amp; Paste Roster Report Here'!F483</f>
        <v>0</v>
      </c>
      <c r="M486" s="116">
        <f t="shared" si="114"/>
        <v>0</v>
      </c>
      <c r="N486" s="117">
        <f>IF('Copy &amp; Paste Roster Report Here'!$A483='Analytical Tests'!N$7,IF($F486="Y",+$H486*N$6,0),0)</f>
        <v>0</v>
      </c>
      <c r="O486" s="117">
        <f>IF('Copy &amp; Paste Roster Report Here'!$A483='Analytical Tests'!O$7,IF($F486="Y",+$H486*O$6,0),0)</f>
        <v>0</v>
      </c>
      <c r="P486" s="117">
        <f>IF('Copy &amp; Paste Roster Report Here'!$A483='Analytical Tests'!P$7,IF($F486="Y",+$H486*P$6,0),0)</f>
        <v>0</v>
      </c>
      <c r="Q486" s="117">
        <f>IF('Copy &amp; Paste Roster Report Here'!$A483='Analytical Tests'!Q$7,IF($F486="Y",+$H486*Q$6,0),0)</f>
        <v>0</v>
      </c>
      <c r="R486" s="117">
        <f>IF('Copy &amp; Paste Roster Report Here'!$A483='Analytical Tests'!R$7,IF($F486="Y",+$H486*R$6,0),0)</f>
        <v>0</v>
      </c>
      <c r="S486" s="117">
        <f>IF('Copy &amp; Paste Roster Report Here'!$A483='Analytical Tests'!S$7,IF($F486="Y",+$H486*S$6,0),0)</f>
        <v>0</v>
      </c>
      <c r="T486" s="117">
        <f>IF('Copy &amp; Paste Roster Report Here'!$A483='Analytical Tests'!T$7,IF($F486="Y",+$H486*T$6,0),0)</f>
        <v>0</v>
      </c>
      <c r="U486" s="117">
        <f>IF('Copy &amp; Paste Roster Report Here'!$A483='Analytical Tests'!U$7,IF($F486="Y",+$H486*U$6,0),0)</f>
        <v>0</v>
      </c>
      <c r="V486" s="117">
        <f>IF('Copy &amp; Paste Roster Report Here'!$A483='Analytical Tests'!V$7,IF($F486="Y",+$H486*V$6,0),0)</f>
        <v>0</v>
      </c>
      <c r="W486" s="117">
        <f>IF('Copy &amp; Paste Roster Report Here'!$A483='Analytical Tests'!W$7,IF($F486="Y",+$H486*W$6,0),0)</f>
        <v>0</v>
      </c>
      <c r="X486" s="117">
        <f>IF('Copy &amp; Paste Roster Report Here'!$A483='Analytical Tests'!X$7,IF($F486="Y",+$H486*X$6,0),0)</f>
        <v>0</v>
      </c>
      <c r="Y486" s="117" t="b">
        <f>IF('Copy &amp; Paste Roster Report Here'!$A483='Analytical Tests'!Y$7,IF($F486="N",IF($J486&gt;=$C486,Y$6,+($I486/$D486)*Y$6),0))</f>
        <v>0</v>
      </c>
      <c r="Z486" s="117" t="b">
        <f>IF('Copy &amp; Paste Roster Report Here'!$A483='Analytical Tests'!Z$7,IF($F486="N",IF($J486&gt;=$C486,Z$6,+($I486/$D486)*Z$6),0))</f>
        <v>0</v>
      </c>
      <c r="AA486" s="117" t="b">
        <f>IF('Copy &amp; Paste Roster Report Here'!$A483='Analytical Tests'!AA$7,IF($F486="N",IF($J486&gt;=$C486,AA$6,+($I486/$D486)*AA$6),0))</f>
        <v>0</v>
      </c>
      <c r="AB486" s="117" t="b">
        <f>IF('Copy &amp; Paste Roster Report Here'!$A483='Analytical Tests'!AB$7,IF($F486="N",IF($J486&gt;=$C486,AB$6,+($I486/$D486)*AB$6),0))</f>
        <v>0</v>
      </c>
      <c r="AC486" s="117" t="b">
        <f>IF('Copy &amp; Paste Roster Report Here'!$A483='Analytical Tests'!AC$7,IF($F486="N",IF($J486&gt;=$C486,AC$6,+($I486/$D486)*AC$6),0))</f>
        <v>0</v>
      </c>
      <c r="AD486" s="117" t="b">
        <f>IF('Copy &amp; Paste Roster Report Here'!$A483='Analytical Tests'!AD$7,IF($F486="N",IF($J486&gt;=$C486,AD$6,+($I486/$D486)*AD$6),0))</f>
        <v>0</v>
      </c>
      <c r="AE486" s="117" t="b">
        <f>IF('Copy &amp; Paste Roster Report Here'!$A483='Analytical Tests'!AE$7,IF($F486="N",IF($J486&gt;=$C486,AE$6,+($I486/$D486)*AE$6),0))</f>
        <v>0</v>
      </c>
      <c r="AF486" s="117" t="b">
        <f>IF('Copy &amp; Paste Roster Report Here'!$A483='Analytical Tests'!AF$7,IF($F486="N",IF($J486&gt;=$C486,AF$6,+($I486/$D486)*AF$6),0))</f>
        <v>0</v>
      </c>
      <c r="AG486" s="117" t="b">
        <f>IF('Copy &amp; Paste Roster Report Here'!$A483='Analytical Tests'!AG$7,IF($F486="N",IF($J486&gt;=$C486,AG$6,+($I486/$D486)*AG$6),0))</f>
        <v>0</v>
      </c>
      <c r="AH486" s="117" t="b">
        <f>IF('Copy &amp; Paste Roster Report Here'!$A483='Analytical Tests'!AH$7,IF($F486="N",IF($J486&gt;=$C486,AH$6,+($I486/$D486)*AH$6),0))</f>
        <v>0</v>
      </c>
      <c r="AI486" s="117" t="b">
        <f>IF('Copy &amp; Paste Roster Report Here'!$A483='Analytical Tests'!AI$7,IF($F486="N",IF($J486&gt;=$C486,AI$6,+($I486/$D486)*AI$6),0))</f>
        <v>0</v>
      </c>
      <c r="AJ486" s="79"/>
      <c r="AK486" s="118">
        <f>IF('Copy &amp; Paste Roster Report Here'!$A483=AK$7,IF('Copy &amp; Paste Roster Report Here'!$M483="FT",1,0),0)</f>
        <v>0</v>
      </c>
      <c r="AL486" s="118">
        <f>IF('Copy &amp; Paste Roster Report Here'!$A483=AL$7,IF('Copy &amp; Paste Roster Report Here'!$M483="FT",1,0),0)</f>
        <v>0</v>
      </c>
      <c r="AM486" s="118">
        <f>IF('Copy &amp; Paste Roster Report Here'!$A483=AM$7,IF('Copy &amp; Paste Roster Report Here'!$M483="FT",1,0),0)</f>
        <v>0</v>
      </c>
      <c r="AN486" s="118">
        <f>IF('Copy &amp; Paste Roster Report Here'!$A483=AN$7,IF('Copy &amp; Paste Roster Report Here'!$M483="FT",1,0),0)</f>
        <v>0</v>
      </c>
      <c r="AO486" s="118">
        <f>IF('Copy &amp; Paste Roster Report Here'!$A483=AO$7,IF('Copy &amp; Paste Roster Report Here'!$M483="FT",1,0),0)</f>
        <v>0</v>
      </c>
      <c r="AP486" s="118">
        <f>IF('Copy &amp; Paste Roster Report Here'!$A483=AP$7,IF('Copy &amp; Paste Roster Report Here'!$M483="FT",1,0),0)</f>
        <v>0</v>
      </c>
      <c r="AQ486" s="118">
        <f>IF('Copy &amp; Paste Roster Report Here'!$A483=AQ$7,IF('Copy &amp; Paste Roster Report Here'!$M483="FT",1,0),0)</f>
        <v>0</v>
      </c>
      <c r="AR486" s="118">
        <f>IF('Copy &amp; Paste Roster Report Here'!$A483=AR$7,IF('Copy &amp; Paste Roster Report Here'!$M483="FT",1,0),0)</f>
        <v>0</v>
      </c>
      <c r="AS486" s="118">
        <f>IF('Copy &amp; Paste Roster Report Here'!$A483=AS$7,IF('Copy &amp; Paste Roster Report Here'!$M483="FT",1,0),0)</f>
        <v>0</v>
      </c>
      <c r="AT486" s="118">
        <f>IF('Copy &amp; Paste Roster Report Here'!$A483=AT$7,IF('Copy &amp; Paste Roster Report Here'!$M483="FT",1,0),0)</f>
        <v>0</v>
      </c>
      <c r="AU486" s="118">
        <f>IF('Copy &amp; Paste Roster Report Here'!$A483=AU$7,IF('Copy &amp; Paste Roster Report Here'!$M483="FT",1,0),0)</f>
        <v>0</v>
      </c>
      <c r="AV486" s="73">
        <f t="shared" si="115"/>
        <v>0</v>
      </c>
      <c r="AW486" s="119">
        <f>IF('Copy &amp; Paste Roster Report Here'!$A483=AW$7,IF('Copy &amp; Paste Roster Report Here'!$M483="HT",1,0),0)</f>
        <v>0</v>
      </c>
      <c r="AX486" s="119">
        <f>IF('Copy &amp; Paste Roster Report Here'!$A483=AX$7,IF('Copy &amp; Paste Roster Report Here'!$M483="HT",1,0),0)</f>
        <v>0</v>
      </c>
      <c r="AY486" s="119">
        <f>IF('Copy &amp; Paste Roster Report Here'!$A483=AY$7,IF('Copy &amp; Paste Roster Report Here'!$M483="HT",1,0),0)</f>
        <v>0</v>
      </c>
      <c r="AZ486" s="119">
        <f>IF('Copy &amp; Paste Roster Report Here'!$A483=AZ$7,IF('Copy &amp; Paste Roster Report Here'!$M483="HT",1,0),0)</f>
        <v>0</v>
      </c>
      <c r="BA486" s="119">
        <f>IF('Copy &amp; Paste Roster Report Here'!$A483=BA$7,IF('Copy &amp; Paste Roster Report Here'!$M483="HT",1,0),0)</f>
        <v>0</v>
      </c>
      <c r="BB486" s="119">
        <f>IF('Copy &amp; Paste Roster Report Here'!$A483=BB$7,IF('Copy &amp; Paste Roster Report Here'!$M483="HT",1,0),0)</f>
        <v>0</v>
      </c>
      <c r="BC486" s="119">
        <f>IF('Copy &amp; Paste Roster Report Here'!$A483=BC$7,IF('Copy &amp; Paste Roster Report Here'!$M483="HT",1,0),0)</f>
        <v>0</v>
      </c>
      <c r="BD486" s="119">
        <f>IF('Copy &amp; Paste Roster Report Here'!$A483=BD$7,IF('Copy &amp; Paste Roster Report Here'!$M483="HT",1,0),0)</f>
        <v>0</v>
      </c>
      <c r="BE486" s="119">
        <f>IF('Copy &amp; Paste Roster Report Here'!$A483=BE$7,IF('Copy &amp; Paste Roster Report Here'!$M483="HT",1,0),0)</f>
        <v>0</v>
      </c>
      <c r="BF486" s="119">
        <f>IF('Copy &amp; Paste Roster Report Here'!$A483=BF$7,IF('Copy &amp; Paste Roster Report Here'!$M483="HT",1,0),0)</f>
        <v>0</v>
      </c>
      <c r="BG486" s="119">
        <f>IF('Copy &amp; Paste Roster Report Here'!$A483=BG$7,IF('Copy &amp; Paste Roster Report Here'!$M483="HT",1,0),0)</f>
        <v>0</v>
      </c>
      <c r="BH486" s="73">
        <f t="shared" si="116"/>
        <v>0</v>
      </c>
      <c r="BI486" s="120">
        <f>IF('Copy &amp; Paste Roster Report Here'!$A483=BI$7,IF('Copy &amp; Paste Roster Report Here'!$M483="MT",1,0),0)</f>
        <v>0</v>
      </c>
      <c r="BJ486" s="120">
        <f>IF('Copy &amp; Paste Roster Report Here'!$A483=BJ$7,IF('Copy &amp; Paste Roster Report Here'!$M483="MT",1,0),0)</f>
        <v>0</v>
      </c>
      <c r="BK486" s="120">
        <f>IF('Copy &amp; Paste Roster Report Here'!$A483=BK$7,IF('Copy &amp; Paste Roster Report Here'!$M483="MT",1,0),0)</f>
        <v>0</v>
      </c>
      <c r="BL486" s="120">
        <f>IF('Copy &amp; Paste Roster Report Here'!$A483=BL$7,IF('Copy &amp; Paste Roster Report Here'!$M483="MT",1,0),0)</f>
        <v>0</v>
      </c>
      <c r="BM486" s="120">
        <f>IF('Copy &amp; Paste Roster Report Here'!$A483=BM$7,IF('Copy &amp; Paste Roster Report Here'!$M483="MT",1,0),0)</f>
        <v>0</v>
      </c>
      <c r="BN486" s="120">
        <f>IF('Copy &amp; Paste Roster Report Here'!$A483=BN$7,IF('Copy &amp; Paste Roster Report Here'!$M483="MT",1,0),0)</f>
        <v>0</v>
      </c>
      <c r="BO486" s="120">
        <f>IF('Copy &amp; Paste Roster Report Here'!$A483=BO$7,IF('Copy &amp; Paste Roster Report Here'!$M483="MT",1,0),0)</f>
        <v>0</v>
      </c>
      <c r="BP486" s="120">
        <f>IF('Copy &amp; Paste Roster Report Here'!$A483=BP$7,IF('Copy &amp; Paste Roster Report Here'!$M483="MT",1,0),0)</f>
        <v>0</v>
      </c>
      <c r="BQ486" s="120">
        <f>IF('Copy &amp; Paste Roster Report Here'!$A483=BQ$7,IF('Copy &amp; Paste Roster Report Here'!$M483="MT",1,0),0)</f>
        <v>0</v>
      </c>
      <c r="BR486" s="120">
        <f>IF('Copy &amp; Paste Roster Report Here'!$A483=BR$7,IF('Copy &amp; Paste Roster Report Here'!$M483="MT",1,0),0)</f>
        <v>0</v>
      </c>
      <c r="BS486" s="120">
        <f>IF('Copy &amp; Paste Roster Report Here'!$A483=BS$7,IF('Copy &amp; Paste Roster Report Here'!$M483="MT",1,0),0)</f>
        <v>0</v>
      </c>
      <c r="BT486" s="73">
        <f t="shared" si="117"/>
        <v>0</v>
      </c>
      <c r="BU486" s="121">
        <f>IF('Copy &amp; Paste Roster Report Here'!$A483=BU$7,IF('Copy &amp; Paste Roster Report Here'!$M483="fy",1,0),0)</f>
        <v>0</v>
      </c>
      <c r="BV486" s="121">
        <f>IF('Copy &amp; Paste Roster Report Here'!$A483=BV$7,IF('Copy &amp; Paste Roster Report Here'!$M483="fy",1,0),0)</f>
        <v>0</v>
      </c>
      <c r="BW486" s="121">
        <f>IF('Copy &amp; Paste Roster Report Here'!$A483=BW$7,IF('Copy &amp; Paste Roster Report Here'!$M483="fy",1,0),0)</f>
        <v>0</v>
      </c>
      <c r="BX486" s="121">
        <f>IF('Copy &amp; Paste Roster Report Here'!$A483=BX$7,IF('Copy &amp; Paste Roster Report Here'!$M483="fy",1,0),0)</f>
        <v>0</v>
      </c>
      <c r="BY486" s="121">
        <f>IF('Copy &amp; Paste Roster Report Here'!$A483=BY$7,IF('Copy &amp; Paste Roster Report Here'!$M483="fy",1,0),0)</f>
        <v>0</v>
      </c>
      <c r="BZ486" s="121">
        <f>IF('Copy &amp; Paste Roster Report Here'!$A483=BZ$7,IF('Copy &amp; Paste Roster Report Here'!$M483="fy",1,0),0)</f>
        <v>0</v>
      </c>
      <c r="CA486" s="121">
        <f>IF('Copy &amp; Paste Roster Report Here'!$A483=CA$7,IF('Copy &amp; Paste Roster Report Here'!$M483="fy",1,0),0)</f>
        <v>0</v>
      </c>
      <c r="CB486" s="121">
        <f>IF('Copy &amp; Paste Roster Report Here'!$A483=CB$7,IF('Copy &amp; Paste Roster Report Here'!$M483="fy",1,0),0)</f>
        <v>0</v>
      </c>
      <c r="CC486" s="121">
        <f>IF('Copy &amp; Paste Roster Report Here'!$A483=CC$7,IF('Copy &amp; Paste Roster Report Here'!$M483="fy",1,0),0)</f>
        <v>0</v>
      </c>
      <c r="CD486" s="121">
        <f>IF('Copy &amp; Paste Roster Report Here'!$A483=CD$7,IF('Copy &amp; Paste Roster Report Here'!$M483="fy",1,0),0)</f>
        <v>0</v>
      </c>
      <c r="CE486" s="121">
        <f>IF('Copy &amp; Paste Roster Report Here'!$A483=CE$7,IF('Copy &amp; Paste Roster Report Here'!$M483="fy",1,0),0)</f>
        <v>0</v>
      </c>
      <c r="CF486" s="73">
        <f t="shared" si="118"/>
        <v>0</v>
      </c>
      <c r="CG486" s="122">
        <f>IF('Copy &amp; Paste Roster Report Here'!$A483=CG$7,IF('Copy &amp; Paste Roster Report Here'!$M483="RH",1,0),0)</f>
        <v>0</v>
      </c>
      <c r="CH486" s="122">
        <f>IF('Copy &amp; Paste Roster Report Here'!$A483=CH$7,IF('Copy &amp; Paste Roster Report Here'!$M483="RH",1,0),0)</f>
        <v>0</v>
      </c>
      <c r="CI486" s="122">
        <f>IF('Copy &amp; Paste Roster Report Here'!$A483=CI$7,IF('Copy &amp; Paste Roster Report Here'!$M483="RH",1,0),0)</f>
        <v>0</v>
      </c>
      <c r="CJ486" s="122">
        <f>IF('Copy &amp; Paste Roster Report Here'!$A483=CJ$7,IF('Copy &amp; Paste Roster Report Here'!$M483="RH",1,0),0)</f>
        <v>0</v>
      </c>
      <c r="CK486" s="122">
        <f>IF('Copy &amp; Paste Roster Report Here'!$A483=CK$7,IF('Copy &amp; Paste Roster Report Here'!$M483="RH",1,0),0)</f>
        <v>0</v>
      </c>
      <c r="CL486" s="122">
        <f>IF('Copy &amp; Paste Roster Report Here'!$A483=CL$7,IF('Copy &amp; Paste Roster Report Here'!$M483="RH",1,0),0)</f>
        <v>0</v>
      </c>
      <c r="CM486" s="122">
        <f>IF('Copy &amp; Paste Roster Report Here'!$A483=CM$7,IF('Copy &amp; Paste Roster Report Here'!$M483="RH",1,0),0)</f>
        <v>0</v>
      </c>
      <c r="CN486" s="122">
        <f>IF('Copy &amp; Paste Roster Report Here'!$A483=CN$7,IF('Copy &amp; Paste Roster Report Here'!$M483="RH",1,0),0)</f>
        <v>0</v>
      </c>
      <c r="CO486" s="122">
        <f>IF('Copy &amp; Paste Roster Report Here'!$A483=CO$7,IF('Copy &amp; Paste Roster Report Here'!$M483="RH",1,0),0)</f>
        <v>0</v>
      </c>
      <c r="CP486" s="122">
        <f>IF('Copy &amp; Paste Roster Report Here'!$A483=CP$7,IF('Copy &amp; Paste Roster Report Here'!$M483="RH",1,0),0)</f>
        <v>0</v>
      </c>
      <c r="CQ486" s="122">
        <f>IF('Copy &amp; Paste Roster Report Here'!$A483=CQ$7,IF('Copy &amp; Paste Roster Report Here'!$M483="RH",1,0),0)</f>
        <v>0</v>
      </c>
      <c r="CR486" s="73">
        <f t="shared" si="119"/>
        <v>0</v>
      </c>
      <c r="CS486" s="123">
        <f>IF('Copy &amp; Paste Roster Report Here'!$A483=CS$7,IF('Copy &amp; Paste Roster Report Here'!$M483="QT",1,0),0)</f>
        <v>0</v>
      </c>
      <c r="CT486" s="123">
        <f>IF('Copy &amp; Paste Roster Report Here'!$A483=CT$7,IF('Copy &amp; Paste Roster Report Here'!$M483="QT",1,0),0)</f>
        <v>0</v>
      </c>
      <c r="CU486" s="123">
        <f>IF('Copy &amp; Paste Roster Report Here'!$A483=CU$7,IF('Copy &amp; Paste Roster Report Here'!$M483="QT",1,0),0)</f>
        <v>0</v>
      </c>
      <c r="CV486" s="123">
        <f>IF('Copy &amp; Paste Roster Report Here'!$A483=CV$7,IF('Copy &amp; Paste Roster Report Here'!$M483="QT",1,0),0)</f>
        <v>0</v>
      </c>
      <c r="CW486" s="123">
        <f>IF('Copy &amp; Paste Roster Report Here'!$A483=CW$7,IF('Copy &amp; Paste Roster Report Here'!$M483="QT",1,0),0)</f>
        <v>0</v>
      </c>
      <c r="CX486" s="123">
        <f>IF('Copy &amp; Paste Roster Report Here'!$A483=CX$7,IF('Copy &amp; Paste Roster Report Here'!$M483="QT",1,0),0)</f>
        <v>0</v>
      </c>
      <c r="CY486" s="123">
        <f>IF('Copy &amp; Paste Roster Report Here'!$A483=CY$7,IF('Copy &amp; Paste Roster Report Here'!$M483="QT",1,0),0)</f>
        <v>0</v>
      </c>
      <c r="CZ486" s="123">
        <f>IF('Copy &amp; Paste Roster Report Here'!$A483=CZ$7,IF('Copy &amp; Paste Roster Report Here'!$M483="QT",1,0),0)</f>
        <v>0</v>
      </c>
      <c r="DA486" s="123">
        <f>IF('Copy &amp; Paste Roster Report Here'!$A483=DA$7,IF('Copy &amp; Paste Roster Report Here'!$M483="QT",1,0),0)</f>
        <v>0</v>
      </c>
      <c r="DB486" s="123">
        <f>IF('Copy &amp; Paste Roster Report Here'!$A483=DB$7,IF('Copy &amp; Paste Roster Report Here'!$M483="QT",1,0),0)</f>
        <v>0</v>
      </c>
      <c r="DC486" s="123">
        <f>IF('Copy &amp; Paste Roster Report Here'!$A483=DC$7,IF('Copy &amp; Paste Roster Report Here'!$M483="QT",1,0),0)</f>
        <v>0</v>
      </c>
      <c r="DD486" s="73">
        <f t="shared" si="120"/>
        <v>0</v>
      </c>
      <c r="DE486" s="124">
        <f>IF('Copy &amp; Paste Roster Report Here'!$A483=DE$7,IF('Copy &amp; Paste Roster Report Here'!$M483="xxxxxxxxxxx",1,0),0)</f>
        <v>0</v>
      </c>
      <c r="DF486" s="124">
        <f>IF('Copy &amp; Paste Roster Report Here'!$A483=DF$7,IF('Copy &amp; Paste Roster Report Here'!$M483="xxxxxxxxxxx",1,0),0)</f>
        <v>0</v>
      </c>
      <c r="DG486" s="124">
        <f>IF('Copy &amp; Paste Roster Report Here'!$A483=DG$7,IF('Copy &amp; Paste Roster Report Here'!$M483="xxxxxxxxxxx",1,0),0)</f>
        <v>0</v>
      </c>
      <c r="DH486" s="124">
        <f>IF('Copy &amp; Paste Roster Report Here'!$A483=DH$7,IF('Copy &amp; Paste Roster Report Here'!$M483="xxxxxxxxxxx",1,0),0)</f>
        <v>0</v>
      </c>
      <c r="DI486" s="124">
        <f>IF('Copy &amp; Paste Roster Report Here'!$A483=DI$7,IF('Copy &amp; Paste Roster Report Here'!$M483="xxxxxxxxxxx",1,0),0)</f>
        <v>0</v>
      </c>
      <c r="DJ486" s="124">
        <f>IF('Copy &amp; Paste Roster Report Here'!$A483=DJ$7,IF('Copy &amp; Paste Roster Report Here'!$M483="xxxxxxxxxxx",1,0),0)</f>
        <v>0</v>
      </c>
      <c r="DK486" s="124">
        <f>IF('Copy &amp; Paste Roster Report Here'!$A483=DK$7,IF('Copy &amp; Paste Roster Report Here'!$M483="xxxxxxxxxxx",1,0),0)</f>
        <v>0</v>
      </c>
      <c r="DL486" s="124">
        <f>IF('Copy &amp; Paste Roster Report Here'!$A483=DL$7,IF('Copy &amp; Paste Roster Report Here'!$M483="xxxxxxxxxxx",1,0),0)</f>
        <v>0</v>
      </c>
      <c r="DM486" s="124">
        <f>IF('Copy &amp; Paste Roster Report Here'!$A483=DM$7,IF('Copy &amp; Paste Roster Report Here'!$M483="xxxxxxxxxxx",1,0),0)</f>
        <v>0</v>
      </c>
      <c r="DN486" s="124">
        <f>IF('Copy &amp; Paste Roster Report Here'!$A483=DN$7,IF('Copy &amp; Paste Roster Report Here'!$M483="xxxxxxxxxxx",1,0),0)</f>
        <v>0</v>
      </c>
      <c r="DO486" s="124">
        <f>IF('Copy &amp; Paste Roster Report Here'!$A483=DO$7,IF('Copy &amp; Paste Roster Report Here'!$M483="xxxxxxxxxxx",1,0),0)</f>
        <v>0</v>
      </c>
      <c r="DP486" s="125">
        <f t="shared" si="121"/>
        <v>0</v>
      </c>
      <c r="DQ486" s="126">
        <f t="shared" si="122"/>
        <v>0</v>
      </c>
    </row>
    <row r="487" spans="1:121" x14ac:dyDescent="0.2">
      <c r="A487" s="111">
        <f t="shared" si="108"/>
        <v>0</v>
      </c>
      <c r="B487" s="111">
        <f t="shared" si="109"/>
        <v>0</v>
      </c>
      <c r="C487" s="112">
        <f>+('Copy &amp; Paste Roster Report Here'!$P484-'Copy &amp; Paste Roster Report Here'!$O484)/30</f>
        <v>0</v>
      </c>
      <c r="D487" s="112">
        <f>+('Copy &amp; Paste Roster Report Here'!$P484-'Copy &amp; Paste Roster Report Here'!$O484)</f>
        <v>0</v>
      </c>
      <c r="E487" s="111">
        <f>'Copy &amp; Paste Roster Report Here'!N484</f>
        <v>0</v>
      </c>
      <c r="F487" s="111" t="str">
        <f t="shared" si="110"/>
        <v>N</v>
      </c>
      <c r="G487" s="111">
        <f>'Copy &amp; Paste Roster Report Here'!R484</f>
        <v>0</v>
      </c>
      <c r="H487" s="113">
        <f t="shared" si="111"/>
        <v>0</v>
      </c>
      <c r="I487" s="112">
        <f>IF(F487="N",$F$5-'Copy &amp; Paste Roster Report Here'!O484,+'Copy &amp; Paste Roster Report Here'!Q484-'Copy &amp; Paste Roster Report Here'!O484)</f>
        <v>0</v>
      </c>
      <c r="J487" s="114">
        <f t="shared" si="112"/>
        <v>0</v>
      </c>
      <c r="K487" s="114">
        <f t="shared" si="113"/>
        <v>0</v>
      </c>
      <c r="L487" s="115">
        <f>'Copy &amp; Paste Roster Report Here'!F484</f>
        <v>0</v>
      </c>
      <c r="M487" s="116">
        <f t="shared" si="114"/>
        <v>0</v>
      </c>
      <c r="N487" s="117">
        <f>IF('Copy &amp; Paste Roster Report Here'!$A484='Analytical Tests'!N$7,IF($F487="Y",+$H487*N$6,0),0)</f>
        <v>0</v>
      </c>
      <c r="O487" s="117">
        <f>IF('Copy &amp; Paste Roster Report Here'!$A484='Analytical Tests'!O$7,IF($F487="Y",+$H487*O$6,0),0)</f>
        <v>0</v>
      </c>
      <c r="P487" s="117">
        <f>IF('Copy &amp; Paste Roster Report Here'!$A484='Analytical Tests'!P$7,IF($F487="Y",+$H487*P$6,0),0)</f>
        <v>0</v>
      </c>
      <c r="Q487" s="117">
        <f>IF('Copy &amp; Paste Roster Report Here'!$A484='Analytical Tests'!Q$7,IF($F487="Y",+$H487*Q$6,0),0)</f>
        <v>0</v>
      </c>
      <c r="R487" s="117">
        <f>IF('Copy &amp; Paste Roster Report Here'!$A484='Analytical Tests'!R$7,IF($F487="Y",+$H487*R$6,0),0)</f>
        <v>0</v>
      </c>
      <c r="S487" s="117">
        <f>IF('Copy &amp; Paste Roster Report Here'!$A484='Analytical Tests'!S$7,IF($F487="Y",+$H487*S$6,0),0)</f>
        <v>0</v>
      </c>
      <c r="T487" s="117">
        <f>IF('Copy &amp; Paste Roster Report Here'!$A484='Analytical Tests'!T$7,IF($F487="Y",+$H487*T$6,0),0)</f>
        <v>0</v>
      </c>
      <c r="U487" s="117">
        <f>IF('Copy &amp; Paste Roster Report Here'!$A484='Analytical Tests'!U$7,IF($F487="Y",+$H487*U$6,0),0)</f>
        <v>0</v>
      </c>
      <c r="V487" s="117">
        <f>IF('Copy &amp; Paste Roster Report Here'!$A484='Analytical Tests'!V$7,IF($F487="Y",+$H487*V$6,0),0)</f>
        <v>0</v>
      </c>
      <c r="W487" s="117">
        <f>IF('Copy &amp; Paste Roster Report Here'!$A484='Analytical Tests'!W$7,IF($F487="Y",+$H487*W$6,0),0)</f>
        <v>0</v>
      </c>
      <c r="X487" s="117">
        <f>IF('Copy &amp; Paste Roster Report Here'!$A484='Analytical Tests'!X$7,IF($F487="Y",+$H487*X$6,0),0)</f>
        <v>0</v>
      </c>
      <c r="Y487" s="117" t="b">
        <f>IF('Copy &amp; Paste Roster Report Here'!$A484='Analytical Tests'!Y$7,IF($F487="N",IF($J487&gt;=$C487,Y$6,+($I487/$D487)*Y$6),0))</f>
        <v>0</v>
      </c>
      <c r="Z487" s="117" t="b">
        <f>IF('Copy &amp; Paste Roster Report Here'!$A484='Analytical Tests'!Z$7,IF($F487="N",IF($J487&gt;=$C487,Z$6,+($I487/$D487)*Z$6),0))</f>
        <v>0</v>
      </c>
      <c r="AA487" s="117" t="b">
        <f>IF('Copy &amp; Paste Roster Report Here'!$A484='Analytical Tests'!AA$7,IF($F487="N",IF($J487&gt;=$C487,AA$6,+($I487/$D487)*AA$6),0))</f>
        <v>0</v>
      </c>
      <c r="AB487" s="117" t="b">
        <f>IF('Copy &amp; Paste Roster Report Here'!$A484='Analytical Tests'!AB$7,IF($F487="N",IF($J487&gt;=$C487,AB$6,+($I487/$D487)*AB$6),0))</f>
        <v>0</v>
      </c>
      <c r="AC487" s="117" t="b">
        <f>IF('Copy &amp; Paste Roster Report Here'!$A484='Analytical Tests'!AC$7,IF($F487="N",IF($J487&gt;=$C487,AC$6,+($I487/$D487)*AC$6),0))</f>
        <v>0</v>
      </c>
      <c r="AD487" s="117" t="b">
        <f>IF('Copy &amp; Paste Roster Report Here'!$A484='Analytical Tests'!AD$7,IF($F487="N",IF($J487&gt;=$C487,AD$6,+($I487/$D487)*AD$6),0))</f>
        <v>0</v>
      </c>
      <c r="AE487" s="117" t="b">
        <f>IF('Copy &amp; Paste Roster Report Here'!$A484='Analytical Tests'!AE$7,IF($F487="N",IF($J487&gt;=$C487,AE$6,+($I487/$D487)*AE$6),0))</f>
        <v>0</v>
      </c>
      <c r="AF487" s="117" t="b">
        <f>IF('Copy &amp; Paste Roster Report Here'!$A484='Analytical Tests'!AF$7,IF($F487="N",IF($J487&gt;=$C487,AF$6,+($I487/$D487)*AF$6),0))</f>
        <v>0</v>
      </c>
      <c r="AG487" s="117" t="b">
        <f>IF('Copy &amp; Paste Roster Report Here'!$A484='Analytical Tests'!AG$7,IF($F487="N",IF($J487&gt;=$C487,AG$6,+($I487/$D487)*AG$6),0))</f>
        <v>0</v>
      </c>
      <c r="AH487" s="117" t="b">
        <f>IF('Copy &amp; Paste Roster Report Here'!$A484='Analytical Tests'!AH$7,IF($F487="N",IF($J487&gt;=$C487,AH$6,+($I487/$D487)*AH$6),0))</f>
        <v>0</v>
      </c>
      <c r="AI487" s="117" t="b">
        <f>IF('Copy &amp; Paste Roster Report Here'!$A484='Analytical Tests'!AI$7,IF($F487="N",IF($J487&gt;=$C487,AI$6,+($I487/$D487)*AI$6),0))</f>
        <v>0</v>
      </c>
      <c r="AJ487" s="79"/>
      <c r="AK487" s="118">
        <f>IF('Copy &amp; Paste Roster Report Here'!$A484=AK$7,IF('Copy &amp; Paste Roster Report Here'!$M484="FT",1,0),0)</f>
        <v>0</v>
      </c>
      <c r="AL487" s="118">
        <f>IF('Copy &amp; Paste Roster Report Here'!$A484=AL$7,IF('Copy &amp; Paste Roster Report Here'!$M484="FT",1,0),0)</f>
        <v>0</v>
      </c>
      <c r="AM487" s="118">
        <f>IF('Copy &amp; Paste Roster Report Here'!$A484=AM$7,IF('Copy &amp; Paste Roster Report Here'!$M484="FT",1,0),0)</f>
        <v>0</v>
      </c>
      <c r="AN487" s="118">
        <f>IF('Copy &amp; Paste Roster Report Here'!$A484=AN$7,IF('Copy &amp; Paste Roster Report Here'!$M484="FT",1,0),0)</f>
        <v>0</v>
      </c>
      <c r="AO487" s="118">
        <f>IF('Copy &amp; Paste Roster Report Here'!$A484=AO$7,IF('Copy &amp; Paste Roster Report Here'!$M484="FT",1,0),0)</f>
        <v>0</v>
      </c>
      <c r="AP487" s="118">
        <f>IF('Copy &amp; Paste Roster Report Here'!$A484=AP$7,IF('Copy &amp; Paste Roster Report Here'!$M484="FT",1,0),0)</f>
        <v>0</v>
      </c>
      <c r="AQ487" s="118">
        <f>IF('Copy &amp; Paste Roster Report Here'!$A484=AQ$7,IF('Copy &amp; Paste Roster Report Here'!$M484="FT",1,0),0)</f>
        <v>0</v>
      </c>
      <c r="AR487" s="118">
        <f>IF('Copy &amp; Paste Roster Report Here'!$A484=AR$7,IF('Copy &amp; Paste Roster Report Here'!$M484="FT",1,0),0)</f>
        <v>0</v>
      </c>
      <c r="AS487" s="118">
        <f>IF('Copy &amp; Paste Roster Report Here'!$A484=AS$7,IF('Copy &amp; Paste Roster Report Here'!$M484="FT",1,0),0)</f>
        <v>0</v>
      </c>
      <c r="AT487" s="118">
        <f>IF('Copy &amp; Paste Roster Report Here'!$A484=AT$7,IF('Copy &amp; Paste Roster Report Here'!$M484="FT",1,0),0)</f>
        <v>0</v>
      </c>
      <c r="AU487" s="118">
        <f>IF('Copy &amp; Paste Roster Report Here'!$A484=AU$7,IF('Copy &amp; Paste Roster Report Here'!$M484="FT",1,0),0)</f>
        <v>0</v>
      </c>
      <c r="AV487" s="73">
        <f t="shared" si="115"/>
        <v>0</v>
      </c>
      <c r="AW487" s="119">
        <f>IF('Copy &amp; Paste Roster Report Here'!$A484=AW$7,IF('Copy &amp; Paste Roster Report Here'!$M484="HT",1,0),0)</f>
        <v>0</v>
      </c>
      <c r="AX487" s="119">
        <f>IF('Copy &amp; Paste Roster Report Here'!$A484=AX$7,IF('Copy &amp; Paste Roster Report Here'!$M484="HT",1,0),0)</f>
        <v>0</v>
      </c>
      <c r="AY487" s="119">
        <f>IF('Copy &amp; Paste Roster Report Here'!$A484=AY$7,IF('Copy &amp; Paste Roster Report Here'!$M484="HT",1,0),0)</f>
        <v>0</v>
      </c>
      <c r="AZ487" s="119">
        <f>IF('Copy &amp; Paste Roster Report Here'!$A484=AZ$7,IF('Copy &amp; Paste Roster Report Here'!$M484="HT",1,0),0)</f>
        <v>0</v>
      </c>
      <c r="BA487" s="119">
        <f>IF('Copy &amp; Paste Roster Report Here'!$A484=BA$7,IF('Copy &amp; Paste Roster Report Here'!$M484="HT",1,0),0)</f>
        <v>0</v>
      </c>
      <c r="BB487" s="119">
        <f>IF('Copy &amp; Paste Roster Report Here'!$A484=BB$7,IF('Copy &amp; Paste Roster Report Here'!$M484="HT",1,0),0)</f>
        <v>0</v>
      </c>
      <c r="BC487" s="119">
        <f>IF('Copy &amp; Paste Roster Report Here'!$A484=BC$7,IF('Copy &amp; Paste Roster Report Here'!$M484="HT",1,0),0)</f>
        <v>0</v>
      </c>
      <c r="BD487" s="119">
        <f>IF('Copy &amp; Paste Roster Report Here'!$A484=BD$7,IF('Copy &amp; Paste Roster Report Here'!$M484="HT",1,0),0)</f>
        <v>0</v>
      </c>
      <c r="BE487" s="119">
        <f>IF('Copy &amp; Paste Roster Report Here'!$A484=BE$7,IF('Copy &amp; Paste Roster Report Here'!$M484="HT",1,0),0)</f>
        <v>0</v>
      </c>
      <c r="BF487" s="119">
        <f>IF('Copy &amp; Paste Roster Report Here'!$A484=BF$7,IF('Copy &amp; Paste Roster Report Here'!$M484="HT",1,0),0)</f>
        <v>0</v>
      </c>
      <c r="BG487" s="119">
        <f>IF('Copy &amp; Paste Roster Report Here'!$A484=BG$7,IF('Copy &amp; Paste Roster Report Here'!$M484="HT",1,0),0)</f>
        <v>0</v>
      </c>
      <c r="BH487" s="73">
        <f t="shared" si="116"/>
        <v>0</v>
      </c>
      <c r="BI487" s="120">
        <f>IF('Copy &amp; Paste Roster Report Here'!$A484=BI$7,IF('Copy &amp; Paste Roster Report Here'!$M484="MT",1,0),0)</f>
        <v>0</v>
      </c>
      <c r="BJ487" s="120">
        <f>IF('Copy &amp; Paste Roster Report Here'!$A484=BJ$7,IF('Copy &amp; Paste Roster Report Here'!$M484="MT",1,0),0)</f>
        <v>0</v>
      </c>
      <c r="BK487" s="120">
        <f>IF('Copy &amp; Paste Roster Report Here'!$A484=BK$7,IF('Copy &amp; Paste Roster Report Here'!$M484="MT",1,0),0)</f>
        <v>0</v>
      </c>
      <c r="BL487" s="120">
        <f>IF('Copy &amp; Paste Roster Report Here'!$A484=BL$7,IF('Copy &amp; Paste Roster Report Here'!$M484="MT",1,0),0)</f>
        <v>0</v>
      </c>
      <c r="BM487" s="120">
        <f>IF('Copy &amp; Paste Roster Report Here'!$A484=BM$7,IF('Copy &amp; Paste Roster Report Here'!$M484="MT",1,0),0)</f>
        <v>0</v>
      </c>
      <c r="BN487" s="120">
        <f>IF('Copy &amp; Paste Roster Report Here'!$A484=BN$7,IF('Copy &amp; Paste Roster Report Here'!$M484="MT",1,0),0)</f>
        <v>0</v>
      </c>
      <c r="BO487" s="120">
        <f>IF('Copy &amp; Paste Roster Report Here'!$A484=BO$7,IF('Copy &amp; Paste Roster Report Here'!$M484="MT",1,0),0)</f>
        <v>0</v>
      </c>
      <c r="BP487" s="120">
        <f>IF('Copy &amp; Paste Roster Report Here'!$A484=BP$7,IF('Copy &amp; Paste Roster Report Here'!$M484="MT",1,0),0)</f>
        <v>0</v>
      </c>
      <c r="BQ487" s="120">
        <f>IF('Copy &amp; Paste Roster Report Here'!$A484=BQ$7,IF('Copy &amp; Paste Roster Report Here'!$M484="MT",1,0),0)</f>
        <v>0</v>
      </c>
      <c r="BR487" s="120">
        <f>IF('Copy &amp; Paste Roster Report Here'!$A484=BR$7,IF('Copy &amp; Paste Roster Report Here'!$M484="MT",1,0),0)</f>
        <v>0</v>
      </c>
      <c r="BS487" s="120">
        <f>IF('Copy &amp; Paste Roster Report Here'!$A484=BS$7,IF('Copy &amp; Paste Roster Report Here'!$M484="MT",1,0),0)</f>
        <v>0</v>
      </c>
      <c r="BT487" s="73">
        <f t="shared" si="117"/>
        <v>0</v>
      </c>
      <c r="BU487" s="121">
        <f>IF('Copy &amp; Paste Roster Report Here'!$A484=BU$7,IF('Copy &amp; Paste Roster Report Here'!$M484="fy",1,0),0)</f>
        <v>0</v>
      </c>
      <c r="BV487" s="121">
        <f>IF('Copy &amp; Paste Roster Report Here'!$A484=BV$7,IF('Copy &amp; Paste Roster Report Here'!$M484="fy",1,0),0)</f>
        <v>0</v>
      </c>
      <c r="BW487" s="121">
        <f>IF('Copy &amp; Paste Roster Report Here'!$A484=BW$7,IF('Copy &amp; Paste Roster Report Here'!$M484="fy",1,0),0)</f>
        <v>0</v>
      </c>
      <c r="BX487" s="121">
        <f>IF('Copy &amp; Paste Roster Report Here'!$A484=BX$7,IF('Copy &amp; Paste Roster Report Here'!$M484="fy",1,0),0)</f>
        <v>0</v>
      </c>
      <c r="BY487" s="121">
        <f>IF('Copy &amp; Paste Roster Report Here'!$A484=BY$7,IF('Copy &amp; Paste Roster Report Here'!$M484="fy",1,0),0)</f>
        <v>0</v>
      </c>
      <c r="BZ487" s="121">
        <f>IF('Copy &amp; Paste Roster Report Here'!$A484=BZ$7,IF('Copy &amp; Paste Roster Report Here'!$M484="fy",1,0),0)</f>
        <v>0</v>
      </c>
      <c r="CA487" s="121">
        <f>IF('Copy &amp; Paste Roster Report Here'!$A484=CA$7,IF('Copy &amp; Paste Roster Report Here'!$M484="fy",1,0),0)</f>
        <v>0</v>
      </c>
      <c r="CB487" s="121">
        <f>IF('Copy &amp; Paste Roster Report Here'!$A484=CB$7,IF('Copy &amp; Paste Roster Report Here'!$M484="fy",1,0),0)</f>
        <v>0</v>
      </c>
      <c r="CC487" s="121">
        <f>IF('Copy &amp; Paste Roster Report Here'!$A484=CC$7,IF('Copy &amp; Paste Roster Report Here'!$M484="fy",1,0),0)</f>
        <v>0</v>
      </c>
      <c r="CD487" s="121">
        <f>IF('Copy &amp; Paste Roster Report Here'!$A484=CD$7,IF('Copy &amp; Paste Roster Report Here'!$M484="fy",1,0),0)</f>
        <v>0</v>
      </c>
      <c r="CE487" s="121">
        <f>IF('Copy &amp; Paste Roster Report Here'!$A484=CE$7,IF('Copy &amp; Paste Roster Report Here'!$M484="fy",1,0),0)</f>
        <v>0</v>
      </c>
      <c r="CF487" s="73">
        <f t="shared" si="118"/>
        <v>0</v>
      </c>
      <c r="CG487" s="122">
        <f>IF('Copy &amp; Paste Roster Report Here'!$A484=CG$7,IF('Copy &amp; Paste Roster Report Here'!$M484="RH",1,0),0)</f>
        <v>0</v>
      </c>
      <c r="CH487" s="122">
        <f>IF('Copy &amp; Paste Roster Report Here'!$A484=CH$7,IF('Copy &amp; Paste Roster Report Here'!$M484="RH",1,0),0)</f>
        <v>0</v>
      </c>
      <c r="CI487" s="122">
        <f>IF('Copy &amp; Paste Roster Report Here'!$A484=CI$7,IF('Copy &amp; Paste Roster Report Here'!$M484="RH",1,0),0)</f>
        <v>0</v>
      </c>
      <c r="CJ487" s="122">
        <f>IF('Copy &amp; Paste Roster Report Here'!$A484=CJ$7,IF('Copy &amp; Paste Roster Report Here'!$M484="RH",1,0),0)</f>
        <v>0</v>
      </c>
      <c r="CK487" s="122">
        <f>IF('Copy &amp; Paste Roster Report Here'!$A484=CK$7,IF('Copy &amp; Paste Roster Report Here'!$M484="RH",1,0),0)</f>
        <v>0</v>
      </c>
      <c r="CL487" s="122">
        <f>IF('Copy &amp; Paste Roster Report Here'!$A484=CL$7,IF('Copy &amp; Paste Roster Report Here'!$M484="RH",1,0),0)</f>
        <v>0</v>
      </c>
      <c r="CM487" s="122">
        <f>IF('Copy &amp; Paste Roster Report Here'!$A484=CM$7,IF('Copy &amp; Paste Roster Report Here'!$M484="RH",1,0),0)</f>
        <v>0</v>
      </c>
      <c r="CN487" s="122">
        <f>IF('Copy &amp; Paste Roster Report Here'!$A484=CN$7,IF('Copy &amp; Paste Roster Report Here'!$M484="RH",1,0),0)</f>
        <v>0</v>
      </c>
      <c r="CO487" s="122">
        <f>IF('Copy &amp; Paste Roster Report Here'!$A484=CO$7,IF('Copy &amp; Paste Roster Report Here'!$M484="RH",1,0),0)</f>
        <v>0</v>
      </c>
      <c r="CP487" s="122">
        <f>IF('Copy &amp; Paste Roster Report Here'!$A484=CP$7,IF('Copy &amp; Paste Roster Report Here'!$M484="RH",1,0),0)</f>
        <v>0</v>
      </c>
      <c r="CQ487" s="122">
        <f>IF('Copy &amp; Paste Roster Report Here'!$A484=CQ$7,IF('Copy &amp; Paste Roster Report Here'!$M484="RH",1,0),0)</f>
        <v>0</v>
      </c>
      <c r="CR487" s="73">
        <f t="shared" si="119"/>
        <v>0</v>
      </c>
      <c r="CS487" s="123">
        <f>IF('Copy &amp; Paste Roster Report Here'!$A484=CS$7,IF('Copy &amp; Paste Roster Report Here'!$M484="QT",1,0),0)</f>
        <v>0</v>
      </c>
      <c r="CT487" s="123">
        <f>IF('Copy &amp; Paste Roster Report Here'!$A484=CT$7,IF('Copy &amp; Paste Roster Report Here'!$M484="QT",1,0),0)</f>
        <v>0</v>
      </c>
      <c r="CU487" s="123">
        <f>IF('Copy &amp; Paste Roster Report Here'!$A484=CU$7,IF('Copy &amp; Paste Roster Report Here'!$M484="QT",1,0),0)</f>
        <v>0</v>
      </c>
      <c r="CV487" s="123">
        <f>IF('Copy &amp; Paste Roster Report Here'!$A484=CV$7,IF('Copy &amp; Paste Roster Report Here'!$M484="QT",1,0),0)</f>
        <v>0</v>
      </c>
      <c r="CW487" s="123">
        <f>IF('Copy &amp; Paste Roster Report Here'!$A484=CW$7,IF('Copy &amp; Paste Roster Report Here'!$M484="QT",1,0),0)</f>
        <v>0</v>
      </c>
      <c r="CX487" s="123">
        <f>IF('Copy &amp; Paste Roster Report Here'!$A484=CX$7,IF('Copy &amp; Paste Roster Report Here'!$M484="QT",1,0),0)</f>
        <v>0</v>
      </c>
      <c r="CY487" s="123">
        <f>IF('Copy &amp; Paste Roster Report Here'!$A484=CY$7,IF('Copy &amp; Paste Roster Report Here'!$M484="QT",1,0),0)</f>
        <v>0</v>
      </c>
      <c r="CZ487" s="123">
        <f>IF('Copy &amp; Paste Roster Report Here'!$A484=CZ$7,IF('Copy &amp; Paste Roster Report Here'!$M484="QT",1,0),0)</f>
        <v>0</v>
      </c>
      <c r="DA487" s="123">
        <f>IF('Copy &amp; Paste Roster Report Here'!$A484=DA$7,IF('Copy &amp; Paste Roster Report Here'!$M484="QT",1,0),0)</f>
        <v>0</v>
      </c>
      <c r="DB487" s="123">
        <f>IF('Copy &amp; Paste Roster Report Here'!$A484=DB$7,IF('Copy &amp; Paste Roster Report Here'!$M484="QT",1,0),0)</f>
        <v>0</v>
      </c>
      <c r="DC487" s="123">
        <f>IF('Copy &amp; Paste Roster Report Here'!$A484=DC$7,IF('Copy &amp; Paste Roster Report Here'!$M484="QT",1,0),0)</f>
        <v>0</v>
      </c>
      <c r="DD487" s="73">
        <f t="shared" si="120"/>
        <v>0</v>
      </c>
      <c r="DE487" s="124">
        <f>IF('Copy &amp; Paste Roster Report Here'!$A484=DE$7,IF('Copy &amp; Paste Roster Report Here'!$M484="xxxxxxxxxxx",1,0),0)</f>
        <v>0</v>
      </c>
      <c r="DF487" s="124">
        <f>IF('Copy &amp; Paste Roster Report Here'!$A484=DF$7,IF('Copy &amp; Paste Roster Report Here'!$M484="xxxxxxxxxxx",1,0),0)</f>
        <v>0</v>
      </c>
      <c r="DG487" s="124">
        <f>IF('Copy &amp; Paste Roster Report Here'!$A484=DG$7,IF('Copy &amp; Paste Roster Report Here'!$M484="xxxxxxxxxxx",1,0),0)</f>
        <v>0</v>
      </c>
      <c r="DH487" s="124">
        <f>IF('Copy &amp; Paste Roster Report Here'!$A484=DH$7,IF('Copy &amp; Paste Roster Report Here'!$M484="xxxxxxxxxxx",1,0),0)</f>
        <v>0</v>
      </c>
      <c r="DI487" s="124">
        <f>IF('Copy &amp; Paste Roster Report Here'!$A484=DI$7,IF('Copy &amp; Paste Roster Report Here'!$M484="xxxxxxxxxxx",1,0),0)</f>
        <v>0</v>
      </c>
      <c r="DJ487" s="124">
        <f>IF('Copy &amp; Paste Roster Report Here'!$A484=DJ$7,IF('Copy &amp; Paste Roster Report Here'!$M484="xxxxxxxxxxx",1,0),0)</f>
        <v>0</v>
      </c>
      <c r="DK487" s="124">
        <f>IF('Copy &amp; Paste Roster Report Here'!$A484=DK$7,IF('Copy &amp; Paste Roster Report Here'!$M484="xxxxxxxxxxx",1,0),0)</f>
        <v>0</v>
      </c>
      <c r="DL487" s="124">
        <f>IF('Copy &amp; Paste Roster Report Here'!$A484=DL$7,IF('Copy &amp; Paste Roster Report Here'!$M484="xxxxxxxxxxx",1,0),0)</f>
        <v>0</v>
      </c>
      <c r="DM487" s="124">
        <f>IF('Copy &amp; Paste Roster Report Here'!$A484=DM$7,IF('Copy &amp; Paste Roster Report Here'!$M484="xxxxxxxxxxx",1,0),0)</f>
        <v>0</v>
      </c>
      <c r="DN487" s="124">
        <f>IF('Copy &amp; Paste Roster Report Here'!$A484=DN$7,IF('Copy &amp; Paste Roster Report Here'!$M484="xxxxxxxxxxx",1,0),0)</f>
        <v>0</v>
      </c>
      <c r="DO487" s="124">
        <f>IF('Copy &amp; Paste Roster Report Here'!$A484=DO$7,IF('Copy &amp; Paste Roster Report Here'!$M484="xxxxxxxxxxx",1,0),0)</f>
        <v>0</v>
      </c>
      <c r="DP487" s="125">
        <f t="shared" si="121"/>
        <v>0</v>
      </c>
      <c r="DQ487" s="126">
        <f t="shared" si="122"/>
        <v>0</v>
      </c>
    </row>
    <row r="488" spans="1:121" x14ac:dyDescent="0.2">
      <c r="A488" s="111">
        <f t="shared" si="108"/>
        <v>0</v>
      </c>
      <c r="B488" s="111">
        <f t="shared" si="109"/>
        <v>0</v>
      </c>
      <c r="C488" s="112">
        <f>+('Copy &amp; Paste Roster Report Here'!$P485-'Copy &amp; Paste Roster Report Here'!$O485)/30</f>
        <v>0</v>
      </c>
      <c r="D488" s="112">
        <f>+('Copy &amp; Paste Roster Report Here'!$P485-'Copy &amp; Paste Roster Report Here'!$O485)</f>
        <v>0</v>
      </c>
      <c r="E488" s="111">
        <f>'Copy &amp; Paste Roster Report Here'!N485</f>
        <v>0</v>
      </c>
      <c r="F488" s="111" t="str">
        <f t="shared" si="110"/>
        <v>N</v>
      </c>
      <c r="G488" s="111">
        <f>'Copy &amp; Paste Roster Report Here'!R485</f>
        <v>0</v>
      </c>
      <c r="H488" s="113">
        <f t="shared" si="111"/>
        <v>0</v>
      </c>
      <c r="I488" s="112">
        <f>IF(F488="N",$F$5-'Copy &amp; Paste Roster Report Here'!O485,+'Copy &amp; Paste Roster Report Here'!Q485-'Copy &amp; Paste Roster Report Here'!O485)</f>
        <v>0</v>
      </c>
      <c r="J488" s="114">
        <f t="shared" si="112"/>
        <v>0</v>
      </c>
      <c r="K488" s="114">
        <f t="shared" si="113"/>
        <v>0</v>
      </c>
      <c r="L488" s="115">
        <f>'Copy &amp; Paste Roster Report Here'!F485</f>
        <v>0</v>
      </c>
      <c r="M488" s="116">
        <f t="shared" si="114"/>
        <v>0</v>
      </c>
      <c r="N488" s="117">
        <f>IF('Copy &amp; Paste Roster Report Here'!$A485='Analytical Tests'!N$7,IF($F488="Y",+$H488*N$6,0),0)</f>
        <v>0</v>
      </c>
      <c r="O488" s="117">
        <f>IF('Copy &amp; Paste Roster Report Here'!$A485='Analytical Tests'!O$7,IF($F488="Y",+$H488*O$6,0),0)</f>
        <v>0</v>
      </c>
      <c r="P488" s="117">
        <f>IF('Copy &amp; Paste Roster Report Here'!$A485='Analytical Tests'!P$7,IF($F488="Y",+$H488*P$6,0),0)</f>
        <v>0</v>
      </c>
      <c r="Q488" s="117">
        <f>IF('Copy &amp; Paste Roster Report Here'!$A485='Analytical Tests'!Q$7,IF($F488="Y",+$H488*Q$6,0),0)</f>
        <v>0</v>
      </c>
      <c r="R488" s="117">
        <f>IF('Copy &amp; Paste Roster Report Here'!$A485='Analytical Tests'!R$7,IF($F488="Y",+$H488*R$6,0),0)</f>
        <v>0</v>
      </c>
      <c r="S488" s="117">
        <f>IF('Copy &amp; Paste Roster Report Here'!$A485='Analytical Tests'!S$7,IF($F488="Y",+$H488*S$6,0),0)</f>
        <v>0</v>
      </c>
      <c r="T488" s="117">
        <f>IF('Copy &amp; Paste Roster Report Here'!$A485='Analytical Tests'!T$7,IF($F488="Y",+$H488*T$6,0),0)</f>
        <v>0</v>
      </c>
      <c r="U488" s="117">
        <f>IF('Copy &amp; Paste Roster Report Here'!$A485='Analytical Tests'!U$7,IF($F488="Y",+$H488*U$6,0),0)</f>
        <v>0</v>
      </c>
      <c r="V488" s="117">
        <f>IF('Copy &amp; Paste Roster Report Here'!$A485='Analytical Tests'!V$7,IF($F488="Y",+$H488*V$6,0),0)</f>
        <v>0</v>
      </c>
      <c r="W488" s="117">
        <f>IF('Copy &amp; Paste Roster Report Here'!$A485='Analytical Tests'!W$7,IF($F488="Y",+$H488*W$6,0),0)</f>
        <v>0</v>
      </c>
      <c r="X488" s="117">
        <f>IF('Copy &amp; Paste Roster Report Here'!$A485='Analytical Tests'!X$7,IF($F488="Y",+$H488*X$6,0),0)</f>
        <v>0</v>
      </c>
      <c r="Y488" s="117" t="b">
        <f>IF('Copy &amp; Paste Roster Report Here'!$A485='Analytical Tests'!Y$7,IF($F488="N",IF($J488&gt;=$C488,Y$6,+($I488/$D488)*Y$6),0))</f>
        <v>0</v>
      </c>
      <c r="Z488" s="117" t="b">
        <f>IF('Copy &amp; Paste Roster Report Here'!$A485='Analytical Tests'!Z$7,IF($F488="N",IF($J488&gt;=$C488,Z$6,+($I488/$D488)*Z$6),0))</f>
        <v>0</v>
      </c>
      <c r="AA488" s="117" t="b">
        <f>IF('Copy &amp; Paste Roster Report Here'!$A485='Analytical Tests'!AA$7,IF($F488="N",IF($J488&gt;=$C488,AA$6,+($I488/$D488)*AA$6),0))</f>
        <v>0</v>
      </c>
      <c r="AB488" s="117" t="b">
        <f>IF('Copy &amp; Paste Roster Report Here'!$A485='Analytical Tests'!AB$7,IF($F488="N",IF($J488&gt;=$C488,AB$6,+($I488/$D488)*AB$6),0))</f>
        <v>0</v>
      </c>
      <c r="AC488" s="117" t="b">
        <f>IF('Copy &amp; Paste Roster Report Here'!$A485='Analytical Tests'!AC$7,IF($F488="N",IF($J488&gt;=$C488,AC$6,+($I488/$D488)*AC$6),0))</f>
        <v>0</v>
      </c>
      <c r="AD488" s="117" t="b">
        <f>IF('Copy &amp; Paste Roster Report Here'!$A485='Analytical Tests'!AD$7,IF($F488="N",IF($J488&gt;=$C488,AD$6,+($I488/$D488)*AD$6),0))</f>
        <v>0</v>
      </c>
      <c r="AE488" s="117" t="b">
        <f>IF('Copy &amp; Paste Roster Report Here'!$A485='Analytical Tests'!AE$7,IF($F488="N",IF($J488&gt;=$C488,AE$6,+($I488/$D488)*AE$6),0))</f>
        <v>0</v>
      </c>
      <c r="AF488" s="117" t="b">
        <f>IF('Copy &amp; Paste Roster Report Here'!$A485='Analytical Tests'!AF$7,IF($F488="N",IF($J488&gt;=$C488,AF$6,+($I488/$D488)*AF$6),0))</f>
        <v>0</v>
      </c>
      <c r="AG488" s="117" t="b">
        <f>IF('Copy &amp; Paste Roster Report Here'!$A485='Analytical Tests'!AG$7,IF($F488="N",IF($J488&gt;=$C488,AG$6,+($I488/$D488)*AG$6),0))</f>
        <v>0</v>
      </c>
      <c r="AH488" s="117" t="b">
        <f>IF('Copy &amp; Paste Roster Report Here'!$A485='Analytical Tests'!AH$7,IF($F488="N",IF($J488&gt;=$C488,AH$6,+($I488/$D488)*AH$6),0))</f>
        <v>0</v>
      </c>
      <c r="AI488" s="117" t="b">
        <f>IF('Copy &amp; Paste Roster Report Here'!$A485='Analytical Tests'!AI$7,IF($F488="N",IF($J488&gt;=$C488,AI$6,+($I488/$D488)*AI$6),0))</f>
        <v>0</v>
      </c>
      <c r="AJ488" s="79"/>
      <c r="AK488" s="118">
        <f>IF('Copy &amp; Paste Roster Report Here'!$A485=AK$7,IF('Copy &amp; Paste Roster Report Here'!$M485="FT",1,0),0)</f>
        <v>0</v>
      </c>
      <c r="AL488" s="118">
        <f>IF('Copy &amp; Paste Roster Report Here'!$A485=AL$7,IF('Copy &amp; Paste Roster Report Here'!$M485="FT",1,0),0)</f>
        <v>0</v>
      </c>
      <c r="AM488" s="118">
        <f>IF('Copy &amp; Paste Roster Report Here'!$A485=AM$7,IF('Copy &amp; Paste Roster Report Here'!$M485="FT",1,0),0)</f>
        <v>0</v>
      </c>
      <c r="AN488" s="118">
        <f>IF('Copy &amp; Paste Roster Report Here'!$A485=AN$7,IF('Copy &amp; Paste Roster Report Here'!$M485="FT",1,0),0)</f>
        <v>0</v>
      </c>
      <c r="AO488" s="118">
        <f>IF('Copy &amp; Paste Roster Report Here'!$A485=AO$7,IF('Copy &amp; Paste Roster Report Here'!$M485="FT",1,0),0)</f>
        <v>0</v>
      </c>
      <c r="AP488" s="118">
        <f>IF('Copy &amp; Paste Roster Report Here'!$A485=AP$7,IF('Copy &amp; Paste Roster Report Here'!$M485="FT",1,0),0)</f>
        <v>0</v>
      </c>
      <c r="AQ488" s="118">
        <f>IF('Copy &amp; Paste Roster Report Here'!$A485=AQ$7,IF('Copy &amp; Paste Roster Report Here'!$M485="FT",1,0),0)</f>
        <v>0</v>
      </c>
      <c r="AR488" s="118">
        <f>IF('Copy &amp; Paste Roster Report Here'!$A485=AR$7,IF('Copy &amp; Paste Roster Report Here'!$M485="FT",1,0),0)</f>
        <v>0</v>
      </c>
      <c r="AS488" s="118">
        <f>IF('Copy &amp; Paste Roster Report Here'!$A485=AS$7,IF('Copy &amp; Paste Roster Report Here'!$M485="FT",1,0),0)</f>
        <v>0</v>
      </c>
      <c r="AT488" s="118">
        <f>IF('Copy &amp; Paste Roster Report Here'!$A485=AT$7,IF('Copy &amp; Paste Roster Report Here'!$M485="FT",1,0),0)</f>
        <v>0</v>
      </c>
      <c r="AU488" s="118">
        <f>IF('Copy &amp; Paste Roster Report Here'!$A485=AU$7,IF('Copy &amp; Paste Roster Report Here'!$M485="FT",1,0),0)</f>
        <v>0</v>
      </c>
      <c r="AV488" s="73">
        <f t="shared" si="115"/>
        <v>0</v>
      </c>
      <c r="AW488" s="119">
        <f>IF('Copy &amp; Paste Roster Report Here'!$A485=AW$7,IF('Copy &amp; Paste Roster Report Here'!$M485="HT",1,0),0)</f>
        <v>0</v>
      </c>
      <c r="AX488" s="119">
        <f>IF('Copy &amp; Paste Roster Report Here'!$A485=AX$7,IF('Copy &amp; Paste Roster Report Here'!$M485="HT",1,0),0)</f>
        <v>0</v>
      </c>
      <c r="AY488" s="119">
        <f>IF('Copy &amp; Paste Roster Report Here'!$A485=AY$7,IF('Copy &amp; Paste Roster Report Here'!$M485="HT",1,0),0)</f>
        <v>0</v>
      </c>
      <c r="AZ488" s="119">
        <f>IF('Copy &amp; Paste Roster Report Here'!$A485=AZ$7,IF('Copy &amp; Paste Roster Report Here'!$M485="HT",1,0),0)</f>
        <v>0</v>
      </c>
      <c r="BA488" s="119">
        <f>IF('Copy &amp; Paste Roster Report Here'!$A485=BA$7,IF('Copy &amp; Paste Roster Report Here'!$M485="HT",1,0),0)</f>
        <v>0</v>
      </c>
      <c r="BB488" s="119">
        <f>IF('Copy &amp; Paste Roster Report Here'!$A485=BB$7,IF('Copy &amp; Paste Roster Report Here'!$M485="HT",1,0),0)</f>
        <v>0</v>
      </c>
      <c r="BC488" s="119">
        <f>IF('Copy &amp; Paste Roster Report Here'!$A485=BC$7,IF('Copy &amp; Paste Roster Report Here'!$M485="HT",1,0),0)</f>
        <v>0</v>
      </c>
      <c r="BD488" s="119">
        <f>IF('Copy &amp; Paste Roster Report Here'!$A485=BD$7,IF('Copy &amp; Paste Roster Report Here'!$M485="HT",1,0),0)</f>
        <v>0</v>
      </c>
      <c r="BE488" s="119">
        <f>IF('Copy &amp; Paste Roster Report Here'!$A485=BE$7,IF('Copy &amp; Paste Roster Report Here'!$M485="HT",1,0),0)</f>
        <v>0</v>
      </c>
      <c r="BF488" s="119">
        <f>IF('Copy &amp; Paste Roster Report Here'!$A485=BF$7,IF('Copy &amp; Paste Roster Report Here'!$M485="HT",1,0),0)</f>
        <v>0</v>
      </c>
      <c r="BG488" s="119">
        <f>IF('Copy &amp; Paste Roster Report Here'!$A485=BG$7,IF('Copy &amp; Paste Roster Report Here'!$M485="HT",1,0),0)</f>
        <v>0</v>
      </c>
      <c r="BH488" s="73">
        <f t="shared" si="116"/>
        <v>0</v>
      </c>
      <c r="BI488" s="120">
        <f>IF('Copy &amp; Paste Roster Report Here'!$A485=BI$7,IF('Copy &amp; Paste Roster Report Here'!$M485="MT",1,0),0)</f>
        <v>0</v>
      </c>
      <c r="BJ488" s="120">
        <f>IF('Copy &amp; Paste Roster Report Here'!$A485=BJ$7,IF('Copy &amp; Paste Roster Report Here'!$M485="MT",1,0),0)</f>
        <v>0</v>
      </c>
      <c r="BK488" s="120">
        <f>IF('Copy &amp; Paste Roster Report Here'!$A485=BK$7,IF('Copy &amp; Paste Roster Report Here'!$M485="MT",1,0),0)</f>
        <v>0</v>
      </c>
      <c r="BL488" s="120">
        <f>IF('Copy &amp; Paste Roster Report Here'!$A485=BL$7,IF('Copy &amp; Paste Roster Report Here'!$M485="MT",1,0),0)</f>
        <v>0</v>
      </c>
      <c r="BM488" s="120">
        <f>IF('Copy &amp; Paste Roster Report Here'!$A485=BM$7,IF('Copy &amp; Paste Roster Report Here'!$M485="MT",1,0),0)</f>
        <v>0</v>
      </c>
      <c r="BN488" s="120">
        <f>IF('Copy &amp; Paste Roster Report Here'!$A485=BN$7,IF('Copy &amp; Paste Roster Report Here'!$M485="MT",1,0),0)</f>
        <v>0</v>
      </c>
      <c r="BO488" s="120">
        <f>IF('Copy &amp; Paste Roster Report Here'!$A485=BO$7,IF('Copy &amp; Paste Roster Report Here'!$M485="MT",1,0),0)</f>
        <v>0</v>
      </c>
      <c r="BP488" s="120">
        <f>IF('Copy &amp; Paste Roster Report Here'!$A485=BP$7,IF('Copy &amp; Paste Roster Report Here'!$M485="MT",1,0),0)</f>
        <v>0</v>
      </c>
      <c r="BQ488" s="120">
        <f>IF('Copy &amp; Paste Roster Report Here'!$A485=BQ$7,IF('Copy &amp; Paste Roster Report Here'!$M485="MT",1,0),0)</f>
        <v>0</v>
      </c>
      <c r="BR488" s="120">
        <f>IF('Copy &amp; Paste Roster Report Here'!$A485=BR$7,IF('Copy &amp; Paste Roster Report Here'!$M485="MT",1,0),0)</f>
        <v>0</v>
      </c>
      <c r="BS488" s="120">
        <f>IF('Copy &amp; Paste Roster Report Here'!$A485=BS$7,IF('Copy &amp; Paste Roster Report Here'!$M485="MT",1,0),0)</f>
        <v>0</v>
      </c>
      <c r="BT488" s="73">
        <f t="shared" si="117"/>
        <v>0</v>
      </c>
      <c r="BU488" s="121">
        <f>IF('Copy &amp; Paste Roster Report Here'!$A485=BU$7,IF('Copy &amp; Paste Roster Report Here'!$M485="fy",1,0),0)</f>
        <v>0</v>
      </c>
      <c r="BV488" s="121">
        <f>IF('Copy &amp; Paste Roster Report Here'!$A485=BV$7,IF('Copy &amp; Paste Roster Report Here'!$M485="fy",1,0),0)</f>
        <v>0</v>
      </c>
      <c r="BW488" s="121">
        <f>IF('Copy &amp; Paste Roster Report Here'!$A485=BW$7,IF('Copy &amp; Paste Roster Report Here'!$M485="fy",1,0),0)</f>
        <v>0</v>
      </c>
      <c r="BX488" s="121">
        <f>IF('Copy &amp; Paste Roster Report Here'!$A485=BX$7,IF('Copy &amp; Paste Roster Report Here'!$M485="fy",1,0),0)</f>
        <v>0</v>
      </c>
      <c r="BY488" s="121">
        <f>IF('Copy &amp; Paste Roster Report Here'!$A485=BY$7,IF('Copy &amp; Paste Roster Report Here'!$M485="fy",1,0),0)</f>
        <v>0</v>
      </c>
      <c r="BZ488" s="121">
        <f>IF('Copy &amp; Paste Roster Report Here'!$A485=BZ$7,IF('Copy &amp; Paste Roster Report Here'!$M485="fy",1,0),0)</f>
        <v>0</v>
      </c>
      <c r="CA488" s="121">
        <f>IF('Copy &amp; Paste Roster Report Here'!$A485=CA$7,IF('Copy &amp; Paste Roster Report Here'!$M485="fy",1,0),0)</f>
        <v>0</v>
      </c>
      <c r="CB488" s="121">
        <f>IF('Copy &amp; Paste Roster Report Here'!$A485=CB$7,IF('Copy &amp; Paste Roster Report Here'!$M485="fy",1,0),0)</f>
        <v>0</v>
      </c>
      <c r="CC488" s="121">
        <f>IF('Copy &amp; Paste Roster Report Here'!$A485=CC$7,IF('Copy &amp; Paste Roster Report Here'!$M485="fy",1,0),0)</f>
        <v>0</v>
      </c>
      <c r="CD488" s="121">
        <f>IF('Copy &amp; Paste Roster Report Here'!$A485=CD$7,IF('Copy &amp; Paste Roster Report Here'!$M485="fy",1,0),0)</f>
        <v>0</v>
      </c>
      <c r="CE488" s="121">
        <f>IF('Copy &amp; Paste Roster Report Here'!$A485=CE$7,IF('Copy &amp; Paste Roster Report Here'!$M485="fy",1,0),0)</f>
        <v>0</v>
      </c>
      <c r="CF488" s="73">
        <f t="shared" si="118"/>
        <v>0</v>
      </c>
      <c r="CG488" s="122">
        <f>IF('Copy &amp; Paste Roster Report Here'!$A485=CG$7,IF('Copy &amp; Paste Roster Report Here'!$M485="RH",1,0),0)</f>
        <v>0</v>
      </c>
      <c r="CH488" s="122">
        <f>IF('Copy &amp; Paste Roster Report Here'!$A485=CH$7,IF('Copy &amp; Paste Roster Report Here'!$M485="RH",1,0),0)</f>
        <v>0</v>
      </c>
      <c r="CI488" s="122">
        <f>IF('Copy &amp; Paste Roster Report Here'!$A485=CI$7,IF('Copy &amp; Paste Roster Report Here'!$M485="RH",1,0),0)</f>
        <v>0</v>
      </c>
      <c r="CJ488" s="122">
        <f>IF('Copy &amp; Paste Roster Report Here'!$A485=CJ$7,IF('Copy &amp; Paste Roster Report Here'!$M485="RH",1,0),0)</f>
        <v>0</v>
      </c>
      <c r="CK488" s="122">
        <f>IF('Copy &amp; Paste Roster Report Here'!$A485=CK$7,IF('Copy &amp; Paste Roster Report Here'!$M485="RH",1,0),0)</f>
        <v>0</v>
      </c>
      <c r="CL488" s="122">
        <f>IF('Copy &amp; Paste Roster Report Here'!$A485=CL$7,IF('Copy &amp; Paste Roster Report Here'!$M485="RH",1,0),0)</f>
        <v>0</v>
      </c>
      <c r="CM488" s="122">
        <f>IF('Copy &amp; Paste Roster Report Here'!$A485=CM$7,IF('Copy &amp; Paste Roster Report Here'!$M485="RH",1,0),0)</f>
        <v>0</v>
      </c>
      <c r="CN488" s="122">
        <f>IF('Copy &amp; Paste Roster Report Here'!$A485=CN$7,IF('Copy &amp; Paste Roster Report Here'!$M485="RH",1,0),0)</f>
        <v>0</v>
      </c>
      <c r="CO488" s="122">
        <f>IF('Copy &amp; Paste Roster Report Here'!$A485=CO$7,IF('Copy &amp; Paste Roster Report Here'!$M485="RH",1,0),0)</f>
        <v>0</v>
      </c>
      <c r="CP488" s="122">
        <f>IF('Copy &amp; Paste Roster Report Here'!$A485=CP$7,IF('Copy &amp; Paste Roster Report Here'!$M485="RH",1,0),0)</f>
        <v>0</v>
      </c>
      <c r="CQ488" s="122">
        <f>IF('Copy &amp; Paste Roster Report Here'!$A485=CQ$7,IF('Copy &amp; Paste Roster Report Here'!$M485="RH",1,0),0)</f>
        <v>0</v>
      </c>
      <c r="CR488" s="73">
        <f t="shared" si="119"/>
        <v>0</v>
      </c>
      <c r="CS488" s="123">
        <f>IF('Copy &amp; Paste Roster Report Here'!$A485=CS$7,IF('Copy &amp; Paste Roster Report Here'!$M485="QT",1,0),0)</f>
        <v>0</v>
      </c>
      <c r="CT488" s="123">
        <f>IF('Copy &amp; Paste Roster Report Here'!$A485=CT$7,IF('Copy &amp; Paste Roster Report Here'!$M485="QT",1,0),0)</f>
        <v>0</v>
      </c>
      <c r="CU488" s="123">
        <f>IF('Copy &amp; Paste Roster Report Here'!$A485=CU$7,IF('Copy &amp; Paste Roster Report Here'!$M485="QT",1,0),0)</f>
        <v>0</v>
      </c>
      <c r="CV488" s="123">
        <f>IF('Copy &amp; Paste Roster Report Here'!$A485=CV$7,IF('Copy &amp; Paste Roster Report Here'!$M485="QT",1,0),0)</f>
        <v>0</v>
      </c>
      <c r="CW488" s="123">
        <f>IF('Copy &amp; Paste Roster Report Here'!$A485=CW$7,IF('Copy &amp; Paste Roster Report Here'!$M485="QT",1,0),0)</f>
        <v>0</v>
      </c>
      <c r="CX488" s="123">
        <f>IF('Copy &amp; Paste Roster Report Here'!$A485=CX$7,IF('Copy &amp; Paste Roster Report Here'!$M485="QT",1,0),0)</f>
        <v>0</v>
      </c>
      <c r="CY488" s="123">
        <f>IF('Copy &amp; Paste Roster Report Here'!$A485=CY$7,IF('Copy &amp; Paste Roster Report Here'!$M485="QT",1,0),0)</f>
        <v>0</v>
      </c>
      <c r="CZ488" s="123">
        <f>IF('Copy &amp; Paste Roster Report Here'!$A485=CZ$7,IF('Copy &amp; Paste Roster Report Here'!$M485="QT",1,0),0)</f>
        <v>0</v>
      </c>
      <c r="DA488" s="123">
        <f>IF('Copy &amp; Paste Roster Report Here'!$A485=DA$7,IF('Copy &amp; Paste Roster Report Here'!$M485="QT",1,0),0)</f>
        <v>0</v>
      </c>
      <c r="DB488" s="123">
        <f>IF('Copy &amp; Paste Roster Report Here'!$A485=DB$7,IF('Copy &amp; Paste Roster Report Here'!$M485="QT",1,0),0)</f>
        <v>0</v>
      </c>
      <c r="DC488" s="123">
        <f>IF('Copy &amp; Paste Roster Report Here'!$A485=DC$7,IF('Copy &amp; Paste Roster Report Here'!$M485="QT",1,0),0)</f>
        <v>0</v>
      </c>
      <c r="DD488" s="73">
        <f t="shared" si="120"/>
        <v>0</v>
      </c>
      <c r="DE488" s="124">
        <f>IF('Copy &amp; Paste Roster Report Here'!$A485=DE$7,IF('Copy &amp; Paste Roster Report Here'!$M485="xxxxxxxxxxx",1,0),0)</f>
        <v>0</v>
      </c>
      <c r="DF488" s="124">
        <f>IF('Copy &amp; Paste Roster Report Here'!$A485=DF$7,IF('Copy &amp; Paste Roster Report Here'!$M485="xxxxxxxxxxx",1,0),0)</f>
        <v>0</v>
      </c>
      <c r="DG488" s="124">
        <f>IF('Copy &amp; Paste Roster Report Here'!$A485=DG$7,IF('Copy &amp; Paste Roster Report Here'!$M485="xxxxxxxxxxx",1,0),0)</f>
        <v>0</v>
      </c>
      <c r="DH488" s="124">
        <f>IF('Copy &amp; Paste Roster Report Here'!$A485=DH$7,IF('Copy &amp; Paste Roster Report Here'!$M485="xxxxxxxxxxx",1,0),0)</f>
        <v>0</v>
      </c>
      <c r="DI488" s="124">
        <f>IF('Copy &amp; Paste Roster Report Here'!$A485=DI$7,IF('Copy &amp; Paste Roster Report Here'!$M485="xxxxxxxxxxx",1,0),0)</f>
        <v>0</v>
      </c>
      <c r="DJ488" s="124">
        <f>IF('Copy &amp; Paste Roster Report Here'!$A485=DJ$7,IF('Copy &amp; Paste Roster Report Here'!$M485="xxxxxxxxxxx",1,0),0)</f>
        <v>0</v>
      </c>
      <c r="DK488" s="124">
        <f>IF('Copy &amp; Paste Roster Report Here'!$A485=DK$7,IF('Copy &amp; Paste Roster Report Here'!$M485="xxxxxxxxxxx",1,0),0)</f>
        <v>0</v>
      </c>
      <c r="DL488" s="124">
        <f>IF('Copy &amp; Paste Roster Report Here'!$A485=DL$7,IF('Copy &amp; Paste Roster Report Here'!$M485="xxxxxxxxxxx",1,0),0)</f>
        <v>0</v>
      </c>
      <c r="DM488" s="124">
        <f>IF('Copy &amp; Paste Roster Report Here'!$A485=DM$7,IF('Copy &amp; Paste Roster Report Here'!$M485="xxxxxxxxxxx",1,0),0)</f>
        <v>0</v>
      </c>
      <c r="DN488" s="124">
        <f>IF('Copy &amp; Paste Roster Report Here'!$A485=DN$7,IF('Copy &amp; Paste Roster Report Here'!$M485="xxxxxxxxxxx",1,0),0)</f>
        <v>0</v>
      </c>
      <c r="DO488" s="124">
        <f>IF('Copy &amp; Paste Roster Report Here'!$A485=DO$7,IF('Copy &amp; Paste Roster Report Here'!$M485="xxxxxxxxxxx",1,0),0)</f>
        <v>0</v>
      </c>
      <c r="DP488" s="125">
        <f t="shared" si="121"/>
        <v>0</v>
      </c>
      <c r="DQ488" s="126">
        <f t="shared" si="122"/>
        <v>0</v>
      </c>
    </row>
    <row r="489" spans="1:121" x14ac:dyDescent="0.2">
      <c r="A489" s="111">
        <f t="shared" si="108"/>
        <v>0</v>
      </c>
      <c r="B489" s="111">
        <f t="shared" si="109"/>
        <v>0</v>
      </c>
      <c r="C489" s="112">
        <f>+('Copy &amp; Paste Roster Report Here'!$P486-'Copy &amp; Paste Roster Report Here'!$O486)/30</f>
        <v>0</v>
      </c>
      <c r="D489" s="112">
        <f>+('Copy &amp; Paste Roster Report Here'!$P486-'Copy &amp; Paste Roster Report Here'!$O486)</f>
        <v>0</v>
      </c>
      <c r="E489" s="111">
        <f>'Copy &amp; Paste Roster Report Here'!N486</f>
        <v>0</v>
      </c>
      <c r="F489" s="111" t="str">
        <f t="shared" si="110"/>
        <v>N</v>
      </c>
      <c r="G489" s="111">
        <f>'Copy &amp; Paste Roster Report Here'!R486</f>
        <v>0</v>
      </c>
      <c r="H489" s="113">
        <f t="shared" si="111"/>
        <v>0</v>
      </c>
      <c r="I489" s="112">
        <f>IF(F489="N",$F$5-'Copy &amp; Paste Roster Report Here'!O486,+'Copy &amp; Paste Roster Report Here'!Q486-'Copy &amp; Paste Roster Report Here'!O486)</f>
        <v>0</v>
      </c>
      <c r="J489" s="114">
        <f t="shared" si="112"/>
        <v>0</v>
      </c>
      <c r="K489" s="114">
        <f t="shared" si="113"/>
        <v>0</v>
      </c>
      <c r="L489" s="115">
        <f>'Copy &amp; Paste Roster Report Here'!F486</f>
        <v>0</v>
      </c>
      <c r="M489" s="116">
        <f t="shared" si="114"/>
        <v>0</v>
      </c>
      <c r="N489" s="117">
        <f>IF('Copy &amp; Paste Roster Report Here'!$A486='Analytical Tests'!N$7,IF($F489="Y",+$H489*N$6,0),0)</f>
        <v>0</v>
      </c>
      <c r="O489" s="117">
        <f>IF('Copy &amp; Paste Roster Report Here'!$A486='Analytical Tests'!O$7,IF($F489="Y",+$H489*O$6,0),0)</f>
        <v>0</v>
      </c>
      <c r="P489" s="117">
        <f>IF('Copy &amp; Paste Roster Report Here'!$A486='Analytical Tests'!P$7,IF($F489="Y",+$H489*P$6,0),0)</f>
        <v>0</v>
      </c>
      <c r="Q489" s="117">
        <f>IF('Copy &amp; Paste Roster Report Here'!$A486='Analytical Tests'!Q$7,IF($F489="Y",+$H489*Q$6,0),0)</f>
        <v>0</v>
      </c>
      <c r="R489" s="117">
        <f>IF('Copy &amp; Paste Roster Report Here'!$A486='Analytical Tests'!R$7,IF($F489="Y",+$H489*R$6,0),0)</f>
        <v>0</v>
      </c>
      <c r="S489" s="117">
        <f>IF('Copy &amp; Paste Roster Report Here'!$A486='Analytical Tests'!S$7,IF($F489="Y",+$H489*S$6,0),0)</f>
        <v>0</v>
      </c>
      <c r="T489" s="117">
        <f>IF('Copy &amp; Paste Roster Report Here'!$A486='Analytical Tests'!T$7,IF($F489="Y",+$H489*T$6,0),0)</f>
        <v>0</v>
      </c>
      <c r="U489" s="117">
        <f>IF('Copy &amp; Paste Roster Report Here'!$A486='Analytical Tests'!U$7,IF($F489="Y",+$H489*U$6,0),0)</f>
        <v>0</v>
      </c>
      <c r="V489" s="117">
        <f>IF('Copy &amp; Paste Roster Report Here'!$A486='Analytical Tests'!V$7,IF($F489="Y",+$H489*V$6,0),0)</f>
        <v>0</v>
      </c>
      <c r="W489" s="117">
        <f>IF('Copy &amp; Paste Roster Report Here'!$A486='Analytical Tests'!W$7,IF($F489="Y",+$H489*W$6,0),0)</f>
        <v>0</v>
      </c>
      <c r="X489" s="117">
        <f>IF('Copy &amp; Paste Roster Report Here'!$A486='Analytical Tests'!X$7,IF($F489="Y",+$H489*X$6,0),0)</f>
        <v>0</v>
      </c>
      <c r="Y489" s="117" t="b">
        <f>IF('Copy &amp; Paste Roster Report Here'!$A486='Analytical Tests'!Y$7,IF($F489="N",IF($J489&gt;=$C489,Y$6,+($I489/$D489)*Y$6),0))</f>
        <v>0</v>
      </c>
      <c r="Z489" s="117" t="b">
        <f>IF('Copy &amp; Paste Roster Report Here'!$A486='Analytical Tests'!Z$7,IF($F489="N",IF($J489&gt;=$C489,Z$6,+($I489/$D489)*Z$6),0))</f>
        <v>0</v>
      </c>
      <c r="AA489" s="117" t="b">
        <f>IF('Copy &amp; Paste Roster Report Here'!$A486='Analytical Tests'!AA$7,IF($F489="N",IF($J489&gt;=$C489,AA$6,+($I489/$D489)*AA$6),0))</f>
        <v>0</v>
      </c>
      <c r="AB489" s="117" t="b">
        <f>IF('Copy &amp; Paste Roster Report Here'!$A486='Analytical Tests'!AB$7,IF($F489="N",IF($J489&gt;=$C489,AB$6,+($I489/$D489)*AB$6),0))</f>
        <v>0</v>
      </c>
      <c r="AC489" s="117" t="b">
        <f>IF('Copy &amp; Paste Roster Report Here'!$A486='Analytical Tests'!AC$7,IF($F489="N",IF($J489&gt;=$C489,AC$6,+($I489/$D489)*AC$6),0))</f>
        <v>0</v>
      </c>
      <c r="AD489" s="117" t="b">
        <f>IF('Copy &amp; Paste Roster Report Here'!$A486='Analytical Tests'!AD$7,IF($F489="N",IF($J489&gt;=$C489,AD$6,+($I489/$D489)*AD$6),0))</f>
        <v>0</v>
      </c>
      <c r="AE489" s="117" t="b">
        <f>IF('Copy &amp; Paste Roster Report Here'!$A486='Analytical Tests'!AE$7,IF($F489="N",IF($J489&gt;=$C489,AE$6,+($I489/$D489)*AE$6),0))</f>
        <v>0</v>
      </c>
      <c r="AF489" s="117" t="b">
        <f>IF('Copy &amp; Paste Roster Report Here'!$A486='Analytical Tests'!AF$7,IF($F489="N",IF($J489&gt;=$C489,AF$6,+($I489/$D489)*AF$6),0))</f>
        <v>0</v>
      </c>
      <c r="AG489" s="117" t="b">
        <f>IF('Copy &amp; Paste Roster Report Here'!$A486='Analytical Tests'!AG$7,IF($F489="N",IF($J489&gt;=$C489,AG$6,+($I489/$D489)*AG$6),0))</f>
        <v>0</v>
      </c>
      <c r="AH489" s="117" t="b">
        <f>IF('Copy &amp; Paste Roster Report Here'!$A486='Analytical Tests'!AH$7,IF($F489="N",IF($J489&gt;=$C489,AH$6,+($I489/$D489)*AH$6),0))</f>
        <v>0</v>
      </c>
      <c r="AI489" s="117" t="b">
        <f>IF('Copy &amp; Paste Roster Report Here'!$A486='Analytical Tests'!AI$7,IF($F489="N",IF($J489&gt;=$C489,AI$6,+($I489/$D489)*AI$6),0))</f>
        <v>0</v>
      </c>
      <c r="AJ489" s="79"/>
      <c r="AK489" s="118">
        <f>IF('Copy &amp; Paste Roster Report Here'!$A486=AK$7,IF('Copy &amp; Paste Roster Report Here'!$M486="FT",1,0),0)</f>
        <v>0</v>
      </c>
      <c r="AL489" s="118">
        <f>IF('Copy &amp; Paste Roster Report Here'!$A486=AL$7,IF('Copy &amp; Paste Roster Report Here'!$M486="FT",1,0),0)</f>
        <v>0</v>
      </c>
      <c r="AM489" s="118">
        <f>IF('Copy &amp; Paste Roster Report Here'!$A486=AM$7,IF('Copy &amp; Paste Roster Report Here'!$M486="FT",1,0),0)</f>
        <v>0</v>
      </c>
      <c r="AN489" s="118">
        <f>IF('Copy &amp; Paste Roster Report Here'!$A486=AN$7,IF('Copy &amp; Paste Roster Report Here'!$M486="FT",1,0),0)</f>
        <v>0</v>
      </c>
      <c r="AO489" s="118">
        <f>IF('Copy &amp; Paste Roster Report Here'!$A486=AO$7,IF('Copy &amp; Paste Roster Report Here'!$M486="FT",1,0),0)</f>
        <v>0</v>
      </c>
      <c r="AP489" s="118">
        <f>IF('Copy &amp; Paste Roster Report Here'!$A486=AP$7,IF('Copy &amp; Paste Roster Report Here'!$M486="FT",1,0),0)</f>
        <v>0</v>
      </c>
      <c r="AQ489" s="118">
        <f>IF('Copy &amp; Paste Roster Report Here'!$A486=AQ$7,IF('Copy &amp; Paste Roster Report Here'!$M486="FT",1,0),0)</f>
        <v>0</v>
      </c>
      <c r="AR489" s="118">
        <f>IF('Copy &amp; Paste Roster Report Here'!$A486=AR$7,IF('Copy &amp; Paste Roster Report Here'!$M486="FT",1,0),0)</f>
        <v>0</v>
      </c>
      <c r="AS489" s="118">
        <f>IF('Copy &amp; Paste Roster Report Here'!$A486=AS$7,IF('Copy &amp; Paste Roster Report Here'!$M486="FT",1,0),0)</f>
        <v>0</v>
      </c>
      <c r="AT489" s="118">
        <f>IF('Copy &amp; Paste Roster Report Here'!$A486=AT$7,IF('Copy &amp; Paste Roster Report Here'!$M486="FT",1,0),0)</f>
        <v>0</v>
      </c>
      <c r="AU489" s="118">
        <f>IF('Copy &amp; Paste Roster Report Here'!$A486=AU$7,IF('Copy &amp; Paste Roster Report Here'!$M486="FT",1,0),0)</f>
        <v>0</v>
      </c>
      <c r="AV489" s="73">
        <f t="shared" si="115"/>
        <v>0</v>
      </c>
      <c r="AW489" s="119">
        <f>IF('Copy &amp; Paste Roster Report Here'!$A486=AW$7,IF('Copy &amp; Paste Roster Report Here'!$M486="HT",1,0),0)</f>
        <v>0</v>
      </c>
      <c r="AX489" s="119">
        <f>IF('Copy &amp; Paste Roster Report Here'!$A486=AX$7,IF('Copy &amp; Paste Roster Report Here'!$M486="HT",1,0),0)</f>
        <v>0</v>
      </c>
      <c r="AY489" s="119">
        <f>IF('Copy &amp; Paste Roster Report Here'!$A486=AY$7,IF('Copy &amp; Paste Roster Report Here'!$M486="HT",1,0),0)</f>
        <v>0</v>
      </c>
      <c r="AZ489" s="119">
        <f>IF('Copy &amp; Paste Roster Report Here'!$A486=AZ$7,IF('Copy &amp; Paste Roster Report Here'!$M486="HT",1,0),0)</f>
        <v>0</v>
      </c>
      <c r="BA489" s="119">
        <f>IF('Copy &amp; Paste Roster Report Here'!$A486=BA$7,IF('Copy &amp; Paste Roster Report Here'!$M486="HT",1,0),0)</f>
        <v>0</v>
      </c>
      <c r="BB489" s="119">
        <f>IF('Copy &amp; Paste Roster Report Here'!$A486=BB$7,IF('Copy &amp; Paste Roster Report Here'!$M486="HT",1,0),0)</f>
        <v>0</v>
      </c>
      <c r="BC489" s="119">
        <f>IF('Copy &amp; Paste Roster Report Here'!$A486=BC$7,IF('Copy &amp; Paste Roster Report Here'!$M486="HT",1,0),0)</f>
        <v>0</v>
      </c>
      <c r="BD489" s="119">
        <f>IF('Copy &amp; Paste Roster Report Here'!$A486=BD$7,IF('Copy &amp; Paste Roster Report Here'!$M486="HT",1,0),0)</f>
        <v>0</v>
      </c>
      <c r="BE489" s="119">
        <f>IF('Copy &amp; Paste Roster Report Here'!$A486=BE$7,IF('Copy &amp; Paste Roster Report Here'!$M486="HT",1,0),0)</f>
        <v>0</v>
      </c>
      <c r="BF489" s="119">
        <f>IF('Copy &amp; Paste Roster Report Here'!$A486=BF$7,IF('Copy &amp; Paste Roster Report Here'!$M486="HT",1,0),0)</f>
        <v>0</v>
      </c>
      <c r="BG489" s="119">
        <f>IF('Copy &amp; Paste Roster Report Here'!$A486=BG$7,IF('Copy &amp; Paste Roster Report Here'!$M486="HT",1,0),0)</f>
        <v>0</v>
      </c>
      <c r="BH489" s="73">
        <f t="shared" si="116"/>
        <v>0</v>
      </c>
      <c r="BI489" s="120">
        <f>IF('Copy &amp; Paste Roster Report Here'!$A486=BI$7,IF('Copy &amp; Paste Roster Report Here'!$M486="MT",1,0),0)</f>
        <v>0</v>
      </c>
      <c r="BJ489" s="120">
        <f>IF('Copy &amp; Paste Roster Report Here'!$A486=BJ$7,IF('Copy &amp; Paste Roster Report Here'!$M486="MT",1,0),0)</f>
        <v>0</v>
      </c>
      <c r="BK489" s="120">
        <f>IF('Copy &amp; Paste Roster Report Here'!$A486=BK$7,IF('Copy &amp; Paste Roster Report Here'!$M486="MT",1,0),0)</f>
        <v>0</v>
      </c>
      <c r="BL489" s="120">
        <f>IF('Copy &amp; Paste Roster Report Here'!$A486=BL$7,IF('Copy &amp; Paste Roster Report Here'!$M486="MT",1,0),0)</f>
        <v>0</v>
      </c>
      <c r="BM489" s="120">
        <f>IF('Copy &amp; Paste Roster Report Here'!$A486=BM$7,IF('Copy &amp; Paste Roster Report Here'!$M486="MT",1,0),0)</f>
        <v>0</v>
      </c>
      <c r="BN489" s="120">
        <f>IF('Copy &amp; Paste Roster Report Here'!$A486=BN$7,IF('Copy &amp; Paste Roster Report Here'!$M486="MT",1,0),0)</f>
        <v>0</v>
      </c>
      <c r="BO489" s="120">
        <f>IF('Copy &amp; Paste Roster Report Here'!$A486=BO$7,IF('Copy &amp; Paste Roster Report Here'!$M486="MT",1,0),0)</f>
        <v>0</v>
      </c>
      <c r="BP489" s="120">
        <f>IF('Copy &amp; Paste Roster Report Here'!$A486=BP$7,IF('Copy &amp; Paste Roster Report Here'!$M486="MT",1,0),0)</f>
        <v>0</v>
      </c>
      <c r="BQ489" s="120">
        <f>IF('Copy &amp; Paste Roster Report Here'!$A486=BQ$7,IF('Copy &amp; Paste Roster Report Here'!$M486="MT",1,0),0)</f>
        <v>0</v>
      </c>
      <c r="BR489" s="120">
        <f>IF('Copy &amp; Paste Roster Report Here'!$A486=BR$7,IF('Copy &amp; Paste Roster Report Here'!$M486="MT",1,0),0)</f>
        <v>0</v>
      </c>
      <c r="BS489" s="120">
        <f>IF('Copy &amp; Paste Roster Report Here'!$A486=BS$7,IF('Copy &amp; Paste Roster Report Here'!$M486="MT",1,0),0)</f>
        <v>0</v>
      </c>
      <c r="BT489" s="73">
        <f t="shared" si="117"/>
        <v>0</v>
      </c>
      <c r="BU489" s="121">
        <f>IF('Copy &amp; Paste Roster Report Here'!$A486=BU$7,IF('Copy &amp; Paste Roster Report Here'!$M486="fy",1,0),0)</f>
        <v>0</v>
      </c>
      <c r="BV489" s="121">
        <f>IF('Copy &amp; Paste Roster Report Here'!$A486=BV$7,IF('Copy &amp; Paste Roster Report Here'!$M486="fy",1,0),0)</f>
        <v>0</v>
      </c>
      <c r="BW489" s="121">
        <f>IF('Copy &amp; Paste Roster Report Here'!$A486=BW$7,IF('Copy &amp; Paste Roster Report Here'!$M486="fy",1,0),0)</f>
        <v>0</v>
      </c>
      <c r="BX489" s="121">
        <f>IF('Copy &amp; Paste Roster Report Here'!$A486=BX$7,IF('Copy &amp; Paste Roster Report Here'!$M486="fy",1,0),0)</f>
        <v>0</v>
      </c>
      <c r="BY489" s="121">
        <f>IF('Copy &amp; Paste Roster Report Here'!$A486=BY$7,IF('Copy &amp; Paste Roster Report Here'!$M486="fy",1,0),0)</f>
        <v>0</v>
      </c>
      <c r="BZ489" s="121">
        <f>IF('Copy &amp; Paste Roster Report Here'!$A486=BZ$7,IF('Copy &amp; Paste Roster Report Here'!$M486="fy",1,0),0)</f>
        <v>0</v>
      </c>
      <c r="CA489" s="121">
        <f>IF('Copy &amp; Paste Roster Report Here'!$A486=CA$7,IF('Copy &amp; Paste Roster Report Here'!$M486="fy",1,0),0)</f>
        <v>0</v>
      </c>
      <c r="CB489" s="121">
        <f>IF('Copy &amp; Paste Roster Report Here'!$A486=CB$7,IF('Copy &amp; Paste Roster Report Here'!$M486="fy",1,0),0)</f>
        <v>0</v>
      </c>
      <c r="CC489" s="121">
        <f>IF('Copy &amp; Paste Roster Report Here'!$A486=CC$7,IF('Copy &amp; Paste Roster Report Here'!$M486="fy",1,0),0)</f>
        <v>0</v>
      </c>
      <c r="CD489" s="121">
        <f>IF('Copy &amp; Paste Roster Report Here'!$A486=CD$7,IF('Copy &amp; Paste Roster Report Here'!$M486="fy",1,0),0)</f>
        <v>0</v>
      </c>
      <c r="CE489" s="121">
        <f>IF('Copy &amp; Paste Roster Report Here'!$A486=CE$7,IF('Copy &amp; Paste Roster Report Here'!$M486="fy",1,0),0)</f>
        <v>0</v>
      </c>
      <c r="CF489" s="73">
        <f t="shared" si="118"/>
        <v>0</v>
      </c>
      <c r="CG489" s="122">
        <f>IF('Copy &amp; Paste Roster Report Here'!$A486=CG$7,IF('Copy &amp; Paste Roster Report Here'!$M486="RH",1,0),0)</f>
        <v>0</v>
      </c>
      <c r="CH489" s="122">
        <f>IF('Copy &amp; Paste Roster Report Here'!$A486=CH$7,IF('Copy &amp; Paste Roster Report Here'!$M486="RH",1,0),0)</f>
        <v>0</v>
      </c>
      <c r="CI489" s="122">
        <f>IF('Copy &amp; Paste Roster Report Here'!$A486=CI$7,IF('Copy &amp; Paste Roster Report Here'!$M486="RH",1,0),0)</f>
        <v>0</v>
      </c>
      <c r="CJ489" s="122">
        <f>IF('Copy &amp; Paste Roster Report Here'!$A486=CJ$7,IF('Copy &amp; Paste Roster Report Here'!$M486="RH",1,0),0)</f>
        <v>0</v>
      </c>
      <c r="CK489" s="122">
        <f>IF('Copy &amp; Paste Roster Report Here'!$A486=CK$7,IF('Copy &amp; Paste Roster Report Here'!$M486="RH",1,0),0)</f>
        <v>0</v>
      </c>
      <c r="CL489" s="122">
        <f>IF('Copy &amp; Paste Roster Report Here'!$A486=CL$7,IF('Copy &amp; Paste Roster Report Here'!$M486="RH",1,0),0)</f>
        <v>0</v>
      </c>
      <c r="CM489" s="122">
        <f>IF('Copy &amp; Paste Roster Report Here'!$A486=CM$7,IF('Copy &amp; Paste Roster Report Here'!$M486="RH",1,0),0)</f>
        <v>0</v>
      </c>
      <c r="CN489" s="122">
        <f>IF('Copy &amp; Paste Roster Report Here'!$A486=CN$7,IF('Copy &amp; Paste Roster Report Here'!$M486="RH",1,0),0)</f>
        <v>0</v>
      </c>
      <c r="CO489" s="122">
        <f>IF('Copy &amp; Paste Roster Report Here'!$A486=CO$7,IF('Copy &amp; Paste Roster Report Here'!$M486="RH",1,0),0)</f>
        <v>0</v>
      </c>
      <c r="CP489" s="122">
        <f>IF('Copy &amp; Paste Roster Report Here'!$A486=CP$7,IF('Copy &amp; Paste Roster Report Here'!$M486="RH",1,0),0)</f>
        <v>0</v>
      </c>
      <c r="CQ489" s="122">
        <f>IF('Copy &amp; Paste Roster Report Here'!$A486=CQ$7,IF('Copy &amp; Paste Roster Report Here'!$M486="RH",1,0),0)</f>
        <v>0</v>
      </c>
      <c r="CR489" s="73">
        <f t="shared" si="119"/>
        <v>0</v>
      </c>
      <c r="CS489" s="123">
        <f>IF('Copy &amp; Paste Roster Report Here'!$A486=CS$7,IF('Copy &amp; Paste Roster Report Here'!$M486="QT",1,0),0)</f>
        <v>0</v>
      </c>
      <c r="CT489" s="123">
        <f>IF('Copy &amp; Paste Roster Report Here'!$A486=CT$7,IF('Copy &amp; Paste Roster Report Here'!$M486="QT",1,0),0)</f>
        <v>0</v>
      </c>
      <c r="CU489" s="123">
        <f>IF('Copy &amp; Paste Roster Report Here'!$A486=CU$7,IF('Copy &amp; Paste Roster Report Here'!$M486="QT",1,0),0)</f>
        <v>0</v>
      </c>
      <c r="CV489" s="123">
        <f>IF('Copy &amp; Paste Roster Report Here'!$A486=CV$7,IF('Copy &amp; Paste Roster Report Here'!$M486="QT",1,0),0)</f>
        <v>0</v>
      </c>
      <c r="CW489" s="123">
        <f>IF('Copy &amp; Paste Roster Report Here'!$A486=CW$7,IF('Copy &amp; Paste Roster Report Here'!$M486="QT",1,0),0)</f>
        <v>0</v>
      </c>
      <c r="CX489" s="123">
        <f>IF('Copy &amp; Paste Roster Report Here'!$A486=CX$7,IF('Copy &amp; Paste Roster Report Here'!$M486="QT",1,0),0)</f>
        <v>0</v>
      </c>
      <c r="CY489" s="123">
        <f>IF('Copy &amp; Paste Roster Report Here'!$A486=CY$7,IF('Copy &amp; Paste Roster Report Here'!$M486="QT",1,0),0)</f>
        <v>0</v>
      </c>
      <c r="CZ489" s="123">
        <f>IF('Copy &amp; Paste Roster Report Here'!$A486=CZ$7,IF('Copy &amp; Paste Roster Report Here'!$M486="QT",1,0),0)</f>
        <v>0</v>
      </c>
      <c r="DA489" s="123">
        <f>IF('Copy &amp; Paste Roster Report Here'!$A486=DA$7,IF('Copy &amp; Paste Roster Report Here'!$M486="QT",1,0),0)</f>
        <v>0</v>
      </c>
      <c r="DB489" s="123">
        <f>IF('Copy &amp; Paste Roster Report Here'!$A486=DB$7,IF('Copy &amp; Paste Roster Report Here'!$M486="QT",1,0),0)</f>
        <v>0</v>
      </c>
      <c r="DC489" s="123">
        <f>IF('Copy &amp; Paste Roster Report Here'!$A486=DC$7,IF('Copy &amp; Paste Roster Report Here'!$M486="QT",1,0),0)</f>
        <v>0</v>
      </c>
      <c r="DD489" s="73">
        <f t="shared" si="120"/>
        <v>0</v>
      </c>
      <c r="DE489" s="124">
        <f>IF('Copy &amp; Paste Roster Report Here'!$A486=DE$7,IF('Copy &amp; Paste Roster Report Here'!$M486="xxxxxxxxxxx",1,0),0)</f>
        <v>0</v>
      </c>
      <c r="DF489" s="124">
        <f>IF('Copy &amp; Paste Roster Report Here'!$A486=DF$7,IF('Copy &amp; Paste Roster Report Here'!$M486="xxxxxxxxxxx",1,0),0)</f>
        <v>0</v>
      </c>
      <c r="DG489" s="124">
        <f>IF('Copy &amp; Paste Roster Report Here'!$A486=DG$7,IF('Copy &amp; Paste Roster Report Here'!$M486="xxxxxxxxxxx",1,0),0)</f>
        <v>0</v>
      </c>
      <c r="DH489" s="124">
        <f>IF('Copy &amp; Paste Roster Report Here'!$A486=DH$7,IF('Copy &amp; Paste Roster Report Here'!$M486="xxxxxxxxxxx",1,0),0)</f>
        <v>0</v>
      </c>
      <c r="DI489" s="124">
        <f>IF('Copy &amp; Paste Roster Report Here'!$A486=DI$7,IF('Copy &amp; Paste Roster Report Here'!$M486="xxxxxxxxxxx",1,0),0)</f>
        <v>0</v>
      </c>
      <c r="DJ489" s="124">
        <f>IF('Copy &amp; Paste Roster Report Here'!$A486=DJ$7,IF('Copy &amp; Paste Roster Report Here'!$M486="xxxxxxxxxxx",1,0),0)</f>
        <v>0</v>
      </c>
      <c r="DK489" s="124">
        <f>IF('Copy &amp; Paste Roster Report Here'!$A486=DK$7,IF('Copy &amp; Paste Roster Report Here'!$M486="xxxxxxxxxxx",1,0),0)</f>
        <v>0</v>
      </c>
      <c r="DL489" s="124">
        <f>IF('Copy &amp; Paste Roster Report Here'!$A486=DL$7,IF('Copy &amp; Paste Roster Report Here'!$M486="xxxxxxxxxxx",1,0),0)</f>
        <v>0</v>
      </c>
      <c r="DM489" s="124">
        <f>IF('Copy &amp; Paste Roster Report Here'!$A486=DM$7,IF('Copy &amp; Paste Roster Report Here'!$M486="xxxxxxxxxxx",1,0),0)</f>
        <v>0</v>
      </c>
      <c r="DN489" s="124">
        <f>IF('Copy &amp; Paste Roster Report Here'!$A486=DN$7,IF('Copy &amp; Paste Roster Report Here'!$M486="xxxxxxxxxxx",1,0),0)</f>
        <v>0</v>
      </c>
      <c r="DO489" s="124">
        <f>IF('Copy &amp; Paste Roster Report Here'!$A486=DO$7,IF('Copy &amp; Paste Roster Report Here'!$M486="xxxxxxxxxxx",1,0),0)</f>
        <v>0</v>
      </c>
      <c r="DP489" s="125">
        <f t="shared" si="121"/>
        <v>0</v>
      </c>
      <c r="DQ489" s="126">
        <f t="shared" si="122"/>
        <v>0</v>
      </c>
    </row>
    <row r="490" spans="1:121" x14ac:dyDescent="0.2">
      <c r="A490" s="111">
        <f t="shared" si="108"/>
        <v>0</v>
      </c>
      <c r="B490" s="111">
        <f t="shared" si="109"/>
        <v>0</v>
      </c>
      <c r="C490" s="112">
        <f>+('Copy &amp; Paste Roster Report Here'!$P487-'Copy &amp; Paste Roster Report Here'!$O487)/30</f>
        <v>0</v>
      </c>
      <c r="D490" s="112">
        <f>+('Copy &amp; Paste Roster Report Here'!$P487-'Copy &amp; Paste Roster Report Here'!$O487)</f>
        <v>0</v>
      </c>
      <c r="E490" s="111">
        <f>'Copy &amp; Paste Roster Report Here'!N487</f>
        <v>0</v>
      </c>
      <c r="F490" s="111" t="str">
        <f t="shared" si="110"/>
        <v>N</v>
      </c>
      <c r="G490" s="111">
        <f>'Copy &amp; Paste Roster Report Here'!R487</f>
        <v>0</v>
      </c>
      <c r="H490" s="113">
        <f t="shared" si="111"/>
        <v>0</v>
      </c>
      <c r="I490" s="112">
        <f>IF(F490="N",$F$5-'Copy &amp; Paste Roster Report Here'!O487,+'Copy &amp; Paste Roster Report Here'!Q487-'Copy &amp; Paste Roster Report Here'!O487)</f>
        <v>0</v>
      </c>
      <c r="J490" s="114">
        <f t="shared" si="112"/>
        <v>0</v>
      </c>
      <c r="K490" s="114">
        <f t="shared" si="113"/>
        <v>0</v>
      </c>
      <c r="L490" s="115">
        <f>'Copy &amp; Paste Roster Report Here'!F487</f>
        <v>0</v>
      </c>
      <c r="M490" s="116">
        <f t="shared" si="114"/>
        <v>0</v>
      </c>
      <c r="N490" s="117">
        <f>IF('Copy &amp; Paste Roster Report Here'!$A487='Analytical Tests'!N$7,IF($F490="Y",+$H490*N$6,0),0)</f>
        <v>0</v>
      </c>
      <c r="O490" s="117">
        <f>IF('Copy &amp; Paste Roster Report Here'!$A487='Analytical Tests'!O$7,IF($F490="Y",+$H490*O$6,0),0)</f>
        <v>0</v>
      </c>
      <c r="P490" s="117">
        <f>IF('Copy &amp; Paste Roster Report Here'!$A487='Analytical Tests'!P$7,IF($F490="Y",+$H490*P$6,0),0)</f>
        <v>0</v>
      </c>
      <c r="Q490" s="117">
        <f>IF('Copy &amp; Paste Roster Report Here'!$A487='Analytical Tests'!Q$7,IF($F490="Y",+$H490*Q$6,0),0)</f>
        <v>0</v>
      </c>
      <c r="R490" s="117">
        <f>IF('Copy &amp; Paste Roster Report Here'!$A487='Analytical Tests'!R$7,IF($F490="Y",+$H490*R$6,0),0)</f>
        <v>0</v>
      </c>
      <c r="S490" s="117">
        <f>IF('Copy &amp; Paste Roster Report Here'!$A487='Analytical Tests'!S$7,IF($F490="Y",+$H490*S$6,0),0)</f>
        <v>0</v>
      </c>
      <c r="T490" s="117">
        <f>IF('Copy &amp; Paste Roster Report Here'!$A487='Analytical Tests'!T$7,IF($F490="Y",+$H490*T$6,0),0)</f>
        <v>0</v>
      </c>
      <c r="U490" s="117">
        <f>IF('Copy &amp; Paste Roster Report Here'!$A487='Analytical Tests'!U$7,IF($F490="Y",+$H490*U$6,0),0)</f>
        <v>0</v>
      </c>
      <c r="V490" s="117">
        <f>IF('Copy &amp; Paste Roster Report Here'!$A487='Analytical Tests'!V$7,IF($F490="Y",+$H490*V$6,0),0)</f>
        <v>0</v>
      </c>
      <c r="W490" s="117">
        <f>IF('Copy &amp; Paste Roster Report Here'!$A487='Analytical Tests'!W$7,IF($F490="Y",+$H490*W$6,0),0)</f>
        <v>0</v>
      </c>
      <c r="X490" s="117">
        <f>IF('Copy &amp; Paste Roster Report Here'!$A487='Analytical Tests'!X$7,IF($F490="Y",+$H490*X$6,0),0)</f>
        <v>0</v>
      </c>
      <c r="Y490" s="117" t="b">
        <f>IF('Copy &amp; Paste Roster Report Here'!$A487='Analytical Tests'!Y$7,IF($F490="N",IF($J490&gt;=$C490,Y$6,+($I490/$D490)*Y$6),0))</f>
        <v>0</v>
      </c>
      <c r="Z490" s="117" t="b">
        <f>IF('Copy &amp; Paste Roster Report Here'!$A487='Analytical Tests'!Z$7,IF($F490="N",IF($J490&gt;=$C490,Z$6,+($I490/$D490)*Z$6),0))</f>
        <v>0</v>
      </c>
      <c r="AA490" s="117" t="b">
        <f>IF('Copy &amp; Paste Roster Report Here'!$A487='Analytical Tests'!AA$7,IF($F490="N",IF($J490&gt;=$C490,AA$6,+($I490/$D490)*AA$6),0))</f>
        <v>0</v>
      </c>
      <c r="AB490" s="117" t="b">
        <f>IF('Copy &amp; Paste Roster Report Here'!$A487='Analytical Tests'!AB$7,IF($F490="N",IF($J490&gt;=$C490,AB$6,+($I490/$D490)*AB$6),0))</f>
        <v>0</v>
      </c>
      <c r="AC490" s="117" t="b">
        <f>IF('Copy &amp; Paste Roster Report Here'!$A487='Analytical Tests'!AC$7,IF($F490="N",IF($J490&gt;=$C490,AC$6,+($I490/$D490)*AC$6),0))</f>
        <v>0</v>
      </c>
      <c r="AD490" s="117" t="b">
        <f>IF('Copy &amp; Paste Roster Report Here'!$A487='Analytical Tests'!AD$7,IF($F490="N",IF($J490&gt;=$C490,AD$6,+($I490/$D490)*AD$6),0))</f>
        <v>0</v>
      </c>
      <c r="AE490" s="117" t="b">
        <f>IF('Copy &amp; Paste Roster Report Here'!$A487='Analytical Tests'!AE$7,IF($F490="N",IF($J490&gt;=$C490,AE$6,+($I490/$D490)*AE$6),0))</f>
        <v>0</v>
      </c>
      <c r="AF490" s="117" t="b">
        <f>IF('Copy &amp; Paste Roster Report Here'!$A487='Analytical Tests'!AF$7,IF($F490="N",IF($J490&gt;=$C490,AF$6,+($I490/$D490)*AF$6),0))</f>
        <v>0</v>
      </c>
      <c r="AG490" s="117" t="b">
        <f>IF('Copy &amp; Paste Roster Report Here'!$A487='Analytical Tests'!AG$7,IF($F490="N",IF($J490&gt;=$C490,AG$6,+($I490/$D490)*AG$6),0))</f>
        <v>0</v>
      </c>
      <c r="AH490" s="117" t="b">
        <f>IF('Copy &amp; Paste Roster Report Here'!$A487='Analytical Tests'!AH$7,IF($F490="N",IF($J490&gt;=$C490,AH$6,+($I490/$D490)*AH$6),0))</f>
        <v>0</v>
      </c>
      <c r="AI490" s="117" t="b">
        <f>IF('Copy &amp; Paste Roster Report Here'!$A487='Analytical Tests'!AI$7,IF($F490="N",IF($J490&gt;=$C490,AI$6,+($I490/$D490)*AI$6),0))</f>
        <v>0</v>
      </c>
      <c r="AJ490" s="79"/>
      <c r="AK490" s="118">
        <f>IF('Copy &amp; Paste Roster Report Here'!$A487=AK$7,IF('Copy &amp; Paste Roster Report Here'!$M487="FT",1,0),0)</f>
        <v>0</v>
      </c>
      <c r="AL490" s="118">
        <f>IF('Copy &amp; Paste Roster Report Here'!$A487=AL$7,IF('Copy &amp; Paste Roster Report Here'!$M487="FT",1,0),0)</f>
        <v>0</v>
      </c>
      <c r="AM490" s="118">
        <f>IF('Copy &amp; Paste Roster Report Here'!$A487=AM$7,IF('Copy &amp; Paste Roster Report Here'!$M487="FT",1,0),0)</f>
        <v>0</v>
      </c>
      <c r="AN490" s="118">
        <f>IF('Copy &amp; Paste Roster Report Here'!$A487=AN$7,IF('Copy &amp; Paste Roster Report Here'!$M487="FT",1,0),0)</f>
        <v>0</v>
      </c>
      <c r="AO490" s="118">
        <f>IF('Copy &amp; Paste Roster Report Here'!$A487=AO$7,IF('Copy &amp; Paste Roster Report Here'!$M487="FT",1,0),0)</f>
        <v>0</v>
      </c>
      <c r="AP490" s="118">
        <f>IF('Copy &amp; Paste Roster Report Here'!$A487=AP$7,IF('Copy &amp; Paste Roster Report Here'!$M487="FT",1,0),0)</f>
        <v>0</v>
      </c>
      <c r="AQ490" s="118">
        <f>IF('Copy &amp; Paste Roster Report Here'!$A487=AQ$7,IF('Copy &amp; Paste Roster Report Here'!$M487="FT",1,0),0)</f>
        <v>0</v>
      </c>
      <c r="AR490" s="118">
        <f>IF('Copy &amp; Paste Roster Report Here'!$A487=AR$7,IF('Copy &amp; Paste Roster Report Here'!$M487="FT",1,0),0)</f>
        <v>0</v>
      </c>
      <c r="AS490" s="118">
        <f>IF('Copy &amp; Paste Roster Report Here'!$A487=AS$7,IF('Copy &amp; Paste Roster Report Here'!$M487="FT",1,0),0)</f>
        <v>0</v>
      </c>
      <c r="AT490" s="118">
        <f>IF('Copy &amp; Paste Roster Report Here'!$A487=AT$7,IF('Copy &amp; Paste Roster Report Here'!$M487="FT",1,0),0)</f>
        <v>0</v>
      </c>
      <c r="AU490" s="118">
        <f>IF('Copy &amp; Paste Roster Report Here'!$A487=AU$7,IF('Copy &amp; Paste Roster Report Here'!$M487="FT",1,0),0)</f>
        <v>0</v>
      </c>
      <c r="AV490" s="73">
        <f t="shared" si="115"/>
        <v>0</v>
      </c>
      <c r="AW490" s="119">
        <f>IF('Copy &amp; Paste Roster Report Here'!$A487=AW$7,IF('Copy &amp; Paste Roster Report Here'!$M487="HT",1,0),0)</f>
        <v>0</v>
      </c>
      <c r="AX490" s="119">
        <f>IF('Copy &amp; Paste Roster Report Here'!$A487=AX$7,IF('Copy &amp; Paste Roster Report Here'!$M487="HT",1,0),0)</f>
        <v>0</v>
      </c>
      <c r="AY490" s="119">
        <f>IF('Copy &amp; Paste Roster Report Here'!$A487=AY$7,IF('Copy &amp; Paste Roster Report Here'!$M487="HT",1,0),0)</f>
        <v>0</v>
      </c>
      <c r="AZ490" s="119">
        <f>IF('Copy &amp; Paste Roster Report Here'!$A487=AZ$7,IF('Copy &amp; Paste Roster Report Here'!$M487="HT",1,0),0)</f>
        <v>0</v>
      </c>
      <c r="BA490" s="119">
        <f>IF('Copy &amp; Paste Roster Report Here'!$A487=BA$7,IF('Copy &amp; Paste Roster Report Here'!$M487="HT",1,0),0)</f>
        <v>0</v>
      </c>
      <c r="BB490" s="119">
        <f>IF('Copy &amp; Paste Roster Report Here'!$A487=BB$7,IF('Copy &amp; Paste Roster Report Here'!$M487="HT",1,0),0)</f>
        <v>0</v>
      </c>
      <c r="BC490" s="119">
        <f>IF('Copy &amp; Paste Roster Report Here'!$A487=BC$7,IF('Copy &amp; Paste Roster Report Here'!$M487="HT",1,0),0)</f>
        <v>0</v>
      </c>
      <c r="BD490" s="119">
        <f>IF('Copy &amp; Paste Roster Report Here'!$A487=BD$7,IF('Copy &amp; Paste Roster Report Here'!$M487="HT",1,0),0)</f>
        <v>0</v>
      </c>
      <c r="BE490" s="119">
        <f>IF('Copy &amp; Paste Roster Report Here'!$A487=BE$7,IF('Copy &amp; Paste Roster Report Here'!$M487="HT",1,0),0)</f>
        <v>0</v>
      </c>
      <c r="BF490" s="119">
        <f>IF('Copy &amp; Paste Roster Report Here'!$A487=BF$7,IF('Copy &amp; Paste Roster Report Here'!$M487="HT",1,0),0)</f>
        <v>0</v>
      </c>
      <c r="BG490" s="119">
        <f>IF('Copy &amp; Paste Roster Report Here'!$A487=BG$7,IF('Copy &amp; Paste Roster Report Here'!$M487="HT",1,0),0)</f>
        <v>0</v>
      </c>
      <c r="BH490" s="73">
        <f t="shared" si="116"/>
        <v>0</v>
      </c>
      <c r="BI490" s="120">
        <f>IF('Copy &amp; Paste Roster Report Here'!$A487=BI$7,IF('Copy &amp; Paste Roster Report Here'!$M487="MT",1,0),0)</f>
        <v>0</v>
      </c>
      <c r="BJ490" s="120">
        <f>IF('Copy &amp; Paste Roster Report Here'!$A487=BJ$7,IF('Copy &amp; Paste Roster Report Here'!$M487="MT",1,0),0)</f>
        <v>0</v>
      </c>
      <c r="BK490" s="120">
        <f>IF('Copy &amp; Paste Roster Report Here'!$A487=BK$7,IF('Copy &amp; Paste Roster Report Here'!$M487="MT",1,0),0)</f>
        <v>0</v>
      </c>
      <c r="BL490" s="120">
        <f>IF('Copy &amp; Paste Roster Report Here'!$A487=BL$7,IF('Copy &amp; Paste Roster Report Here'!$M487="MT",1,0),0)</f>
        <v>0</v>
      </c>
      <c r="BM490" s="120">
        <f>IF('Copy &amp; Paste Roster Report Here'!$A487=BM$7,IF('Copy &amp; Paste Roster Report Here'!$M487="MT",1,0),0)</f>
        <v>0</v>
      </c>
      <c r="BN490" s="120">
        <f>IF('Copy &amp; Paste Roster Report Here'!$A487=BN$7,IF('Copy &amp; Paste Roster Report Here'!$M487="MT",1,0),0)</f>
        <v>0</v>
      </c>
      <c r="BO490" s="120">
        <f>IF('Copy &amp; Paste Roster Report Here'!$A487=BO$7,IF('Copy &amp; Paste Roster Report Here'!$M487="MT",1,0),0)</f>
        <v>0</v>
      </c>
      <c r="BP490" s="120">
        <f>IF('Copy &amp; Paste Roster Report Here'!$A487=BP$7,IF('Copy &amp; Paste Roster Report Here'!$M487="MT",1,0),0)</f>
        <v>0</v>
      </c>
      <c r="BQ490" s="120">
        <f>IF('Copy &amp; Paste Roster Report Here'!$A487=BQ$7,IF('Copy &amp; Paste Roster Report Here'!$M487="MT",1,0),0)</f>
        <v>0</v>
      </c>
      <c r="BR490" s="120">
        <f>IF('Copy &amp; Paste Roster Report Here'!$A487=BR$7,IF('Copy &amp; Paste Roster Report Here'!$M487="MT",1,0),0)</f>
        <v>0</v>
      </c>
      <c r="BS490" s="120">
        <f>IF('Copy &amp; Paste Roster Report Here'!$A487=BS$7,IF('Copy &amp; Paste Roster Report Here'!$M487="MT",1,0),0)</f>
        <v>0</v>
      </c>
      <c r="BT490" s="73">
        <f t="shared" si="117"/>
        <v>0</v>
      </c>
      <c r="BU490" s="121">
        <f>IF('Copy &amp; Paste Roster Report Here'!$A487=BU$7,IF('Copy &amp; Paste Roster Report Here'!$M487="fy",1,0),0)</f>
        <v>0</v>
      </c>
      <c r="BV490" s="121">
        <f>IF('Copy &amp; Paste Roster Report Here'!$A487=BV$7,IF('Copy &amp; Paste Roster Report Here'!$M487="fy",1,0),0)</f>
        <v>0</v>
      </c>
      <c r="BW490" s="121">
        <f>IF('Copy &amp; Paste Roster Report Here'!$A487=BW$7,IF('Copy &amp; Paste Roster Report Here'!$M487="fy",1,0),0)</f>
        <v>0</v>
      </c>
      <c r="BX490" s="121">
        <f>IF('Copy &amp; Paste Roster Report Here'!$A487=BX$7,IF('Copy &amp; Paste Roster Report Here'!$M487="fy",1,0),0)</f>
        <v>0</v>
      </c>
      <c r="BY490" s="121">
        <f>IF('Copy &amp; Paste Roster Report Here'!$A487=BY$7,IF('Copy &amp; Paste Roster Report Here'!$M487="fy",1,0),0)</f>
        <v>0</v>
      </c>
      <c r="BZ490" s="121">
        <f>IF('Copy &amp; Paste Roster Report Here'!$A487=BZ$7,IF('Copy &amp; Paste Roster Report Here'!$M487="fy",1,0),0)</f>
        <v>0</v>
      </c>
      <c r="CA490" s="121">
        <f>IF('Copy &amp; Paste Roster Report Here'!$A487=CA$7,IF('Copy &amp; Paste Roster Report Here'!$M487="fy",1,0),0)</f>
        <v>0</v>
      </c>
      <c r="CB490" s="121">
        <f>IF('Copy &amp; Paste Roster Report Here'!$A487=CB$7,IF('Copy &amp; Paste Roster Report Here'!$M487="fy",1,0),0)</f>
        <v>0</v>
      </c>
      <c r="CC490" s="121">
        <f>IF('Copy &amp; Paste Roster Report Here'!$A487=CC$7,IF('Copy &amp; Paste Roster Report Here'!$M487="fy",1,0),0)</f>
        <v>0</v>
      </c>
      <c r="CD490" s="121">
        <f>IF('Copy &amp; Paste Roster Report Here'!$A487=CD$7,IF('Copy &amp; Paste Roster Report Here'!$M487="fy",1,0),0)</f>
        <v>0</v>
      </c>
      <c r="CE490" s="121">
        <f>IF('Copy &amp; Paste Roster Report Here'!$A487=CE$7,IF('Copy &amp; Paste Roster Report Here'!$M487="fy",1,0),0)</f>
        <v>0</v>
      </c>
      <c r="CF490" s="73">
        <f t="shared" si="118"/>
        <v>0</v>
      </c>
      <c r="CG490" s="122">
        <f>IF('Copy &amp; Paste Roster Report Here'!$A487=CG$7,IF('Copy &amp; Paste Roster Report Here'!$M487="RH",1,0),0)</f>
        <v>0</v>
      </c>
      <c r="CH490" s="122">
        <f>IF('Copy &amp; Paste Roster Report Here'!$A487=CH$7,IF('Copy &amp; Paste Roster Report Here'!$M487="RH",1,0),0)</f>
        <v>0</v>
      </c>
      <c r="CI490" s="122">
        <f>IF('Copy &amp; Paste Roster Report Here'!$A487=CI$7,IF('Copy &amp; Paste Roster Report Here'!$M487="RH",1,0),0)</f>
        <v>0</v>
      </c>
      <c r="CJ490" s="122">
        <f>IF('Copy &amp; Paste Roster Report Here'!$A487=CJ$7,IF('Copy &amp; Paste Roster Report Here'!$M487="RH",1,0),0)</f>
        <v>0</v>
      </c>
      <c r="CK490" s="122">
        <f>IF('Copy &amp; Paste Roster Report Here'!$A487=CK$7,IF('Copy &amp; Paste Roster Report Here'!$M487="RH",1,0),0)</f>
        <v>0</v>
      </c>
      <c r="CL490" s="122">
        <f>IF('Copy &amp; Paste Roster Report Here'!$A487=CL$7,IF('Copy &amp; Paste Roster Report Here'!$M487="RH",1,0),0)</f>
        <v>0</v>
      </c>
      <c r="CM490" s="122">
        <f>IF('Copy &amp; Paste Roster Report Here'!$A487=CM$7,IF('Copy &amp; Paste Roster Report Here'!$M487="RH",1,0),0)</f>
        <v>0</v>
      </c>
      <c r="CN490" s="122">
        <f>IF('Copy &amp; Paste Roster Report Here'!$A487=CN$7,IF('Copy &amp; Paste Roster Report Here'!$M487="RH",1,0),0)</f>
        <v>0</v>
      </c>
      <c r="CO490" s="122">
        <f>IF('Copy &amp; Paste Roster Report Here'!$A487=CO$7,IF('Copy &amp; Paste Roster Report Here'!$M487="RH",1,0),0)</f>
        <v>0</v>
      </c>
      <c r="CP490" s="122">
        <f>IF('Copy &amp; Paste Roster Report Here'!$A487=CP$7,IF('Copy &amp; Paste Roster Report Here'!$M487="RH",1,0),0)</f>
        <v>0</v>
      </c>
      <c r="CQ490" s="122">
        <f>IF('Copy &amp; Paste Roster Report Here'!$A487=CQ$7,IF('Copy &amp; Paste Roster Report Here'!$M487="RH",1,0),0)</f>
        <v>0</v>
      </c>
      <c r="CR490" s="73">
        <f t="shared" si="119"/>
        <v>0</v>
      </c>
      <c r="CS490" s="123">
        <f>IF('Copy &amp; Paste Roster Report Here'!$A487=CS$7,IF('Copy &amp; Paste Roster Report Here'!$M487="QT",1,0),0)</f>
        <v>0</v>
      </c>
      <c r="CT490" s="123">
        <f>IF('Copy &amp; Paste Roster Report Here'!$A487=CT$7,IF('Copy &amp; Paste Roster Report Here'!$M487="QT",1,0),0)</f>
        <v>0</v>
      </c>
      <c r="CU490" s="123">
        <f>IF('Copy &amp; Paste Roster Report Here'!$A487=CU$7,IF('Copy &amp; Paste Roster Report Here'!$M487="QT",1,0),0)</f>
        <v>0</v>
      </c>
      <c r="CV490" s="123">
        <f>IF('Copy &amp; Paste Roster Report Here'!$A487=CV$7,IF('Copy &amp; Paste Roster Report Here'!$M487="QT",1,0),0)</f>
        <v>0</v>
      </c>
      <c r="CW490" s="123">
        <f>IF('Copy &amp; Paste Roster Report Here'!$A487=CW$7,IF('Copy &amp; Paste Roster Report Here'!$M487="QT",1,0),0)</f>
        <v>0</v>
      </c>
      <c r="CX490" s="123">
        <f>IF('Copy &amp; Paste Roster Report Here'!$A487=CX$7,IF('Copy &amp; Paste Roster Report Here'!$M487="QT",1,0),0)</f>
        <v>0</v>
      </c>
      <c r="CY490" s="123">
        <f>IF('Copy &amp; Paste Roster Report Here'!$A487=CY$7,IF('Copy &amp; Paste Roster Report Here'!$M487="QT",1,0),0)</f>
        <v>0</v>
      </c>
      <c r="CZ490" s="123">
        <f>IF('Copy &amp; Paste Roster Report Here'!$A487=CZ$7,IF('Copy &amp; Paste Roster Report Here'!$M487="QT",1,0),0)</f>
        <v>0</v>
      </c>
      <c r="DA490" s="123">
        <f>IF('Copy &amp; Paste Roster Report Here'!$A487=DA$7,IF('Copy &amp; Paste Roster Report Here'!$M487="QT",1,0),0)</f>
        <v>0</v>
      </c>
      <c r="DB490" s="123">
        <f>IF('Copy &amp; Paste Roster Report Here'!$A487=DB$7,IF('Copy &amp; Paste Roster Report Here'!$M487="QT",1,0),0)</f>
        <v>0</v>
      </c>
      <c r="DC490" s="123">
        <f>IF('Copy &amp; Paste Roster Report Here'!$A487=DC$7,IF('Copy &amp; Paste Roster Report Here'!$M487="QT",1,0),0)</f>
        <v>0</v>
      </c>
      <c r="DD490" s="73">
        <f t="shared" si="120"/>
        <v>0</v>
      </c>
      <c r="DE490" s="124">
        <f>IF('Copy &amp; Paste Roster Report Here'!$A487=DE$7,IF('Copy &amp; Paste Roster Report Here'!$M487="xxxxxxxxxxx",1,0),0)</f>
        <v>0</v>
      </c>
      <c r="DF490" s="124">
        <f>IF('Copy &amp; Paste Roster Report Here'!$A487=DF$7,IF('Copy &amp; Paste Roster Report Here'!$M487="xxxxxxxxxxx",1,0),0)</f>
        <v>0</v>
      </c>
      <c r="DG490" s="124">
        <f>IF('Copy &amp; Paste Roster Report Here'!$A487=DG$7,IF('Copy &amp; Paste Roster Report Here'!$M487="xxxxxxxxxxx",1,0),0)</f>
        <v>0</v>
      </c>
      <c r="DH490" s="124">
        <f>IF('Copy &amp; Paste Roster Report Here'!$A487=DH$7,IF('Copy &amp; Paste Roster Report Here'!$M487="xxxxxxxxxxx",1,0),0)</f>
        <v>0</v>
      </c>
      <c r="DI490" s="124">
        <f>IF('Copy &amp; Paste Roster Report Here'!$A487=DI$7,IF('Copy &amp; Paste Roster Report Here'!$M487="xxxxxxxxxxx",1,0),0)</f>
        <v>0</v>
      </c>
      <c r="DJ490" s="124">
        <f>IF('Copy &amp; Paste Roster Report Here'!$A487=DJ$7,IF('Copy &amp; Paste Roster Report Here'!$M487="xxxxxxxxxxx",1,0),0)</f>
        <v>0</v>
      </c>
      <c r="DK490" s="124">
        <f>IF('Copy &amp; Paste Roster Report Here'!$A487=DK$7,IF('Copy &amp; Paste Roster Report Here'!$M487="xxxxxxxxxxx",1,0),0)</f>
        <v>0</v>
      </c>
      <c r="DL490" s="124">
        <f>IF('Copy &amp; Paste Roster Report Here'!$A487=DL$7,IF('Copy &amp; Paste Roster Report Here'!$M487="xxxxxxxxxxx",1,0),0)</f>
        <v>0</v>
      </c>
      <c r="DM490" s="124">
        <f>IF('Copy &amp; Paste Roster Report Here'!$A487=DM$7,IF('Copy &amp; Paste Roster Report Here'!$M487="xxxxxxxxxxx",1,0),0)</f>
        <v>0</v>
      </c>
      <c r="DN490" s="124">
        <f>IF('Copy &amp; Paste Roster Report Here'!$A487=DN$7,IF('Copy &amp; Paste Roster Report Here'!$M487="xxxxxxxxxxx",1,0),0)</f>
        <v>0</v>
      </c>
      <c r="DO490" s="124">
        <f>IF('Copy &amp; Paste Roster Report Here'!$A487=DO$7,IF('Copy &amp; Paste Roster Report Here'!$M487="xxxxxxxxxxx",1,0),0)</f>
        <v>0</v>
      </c>
      <c r="DP490" s="125">
        <f t="shared" si="121"/>
        <v>0</v>
      </c>
      <c r="DQ490" s="126">
        <f t="shared" si="122"/>
        <v>0</v>
      </c>
    </row>
    <row r="491" spans="1:121" x14ac:dyDescent="0.2">
      <c r="A491" s="111">
        <f t="shared" si="108"/>
        <v>0</v>
      </c>
      <c r="B491" s="111">
        <f t="shared" si="109"/>
        <v>0</v>
      </c>
      <c r="C491" s="112">
        <f>+('Copy &amp; Paste Roster Report Here'!$P488-'Copy &amp; Paste Roster Report Here'!$O488)/30</f>
        <v>0</v>
      </c>
      <c r="D491" s="112">
        <f>+('Copy &amp; Paste Roster Report Here'!$P488-'Copy &amp; Paste Roster Report Here'!$O488)</f>
        <v>0</v>
      </c>
      <c r="E491" s="111">
        <f>'Copy &amp; Paste Roster Report Here'!N488</f>
        <v>0</v>
      </c>
      <c r="F491" s="111" t="str">
        <f t="shared" si="110"/>
        <v>N</v>
      </c>
      <c r="G491" s="111">
        <f>'Copy &amp; Paste Roster Report Here'!R488</f>
        <v>0</v>
      </c>
      <c r="H491" s="113">
        <f t="shared" si="111"/>
        <v>0</v>
      </c>
      <c r="I491" s="112">
        <f>IF(F491="N",$F$5-'Copy &amp; Paste Roster Report Here'!O488,+'Copy &amp; Paste Roster Report Here'!Q488-'Copy &amp; Paste Roster Report Here'!O488)</f>
        <v>0</v>
      </c>
      <c r="J491" s="114">
        <f t="shared" si="112"/>
        <v>0</v>
      </c>
      <c r="K491" s="114">
        <f t="shared" si="113"/>
        <v>0</v>
      </c>
      <c r="L491" s="115">
        <f>'Copy &amp; Paste Roster Report Here'!F488</f>
        <v>0</v>
      </c>
      <c r="M491" s="116">
        <f t="shared" si="114"/>
        <v>0</v>
      </c>
      <c r="N491" s="117">
        <f>IF('Copy &amp; Paste Roster Report Here'!$A488='Analytical Tests'!N$7,IF($F491="Y",+$H491*N$6,0),0)</f>
        <v>0</v>
      </c>
      <c r="O491" s="117">
        <f>IF('Copy &amp; Paste Roster Report Here'!$A488='Analytical Tests'!O$7,IF($F491="Y",+$H491*O$6,0),0)</f>
        <v>0</v>
      </c>
      <c r="P491" s="117">
        <f>IF('Copy &amp; Paste Roster Report Here'!$A488='Analytical Tests'!P$7,IF($F491="Y",+$H491*P$6,0),0)</f>
        <v>0</v>
      </c>
      <c r="Q491" s="117">
        <f>IF('Copy &amp; Paste Roster Report Here'!$A488='Analytical Tests'!Q$7,IF($F491="Y",+$H491*Q$6,0),0)</f>
        <v>0</v>
      </c>
      <c r="R491" s="117">
        <f>IF('Copy &amp; Paste Roster Report Here'!$A488='Analytical Tests'!R$7,IF($F491="Y",+$H491*R$6,0),0)</f>
        <v>0</v>
      </c>
      <c r="S491" s="117">
        <f>IF('Copy &amp; Paste Roster Report Here'!$A488='Analytical Tests'!S$7,IF($F491="Y",+$H491*S$6,0),0)</f>
        <v>0</v>
      </c>
      <c r="T491" s="117">
        <f>IF('Copy &amp; Paste Roster Report Here'!$A488='Analytical Tests'!T$7,IF($F491="Y",+$H491*T$6,0),0)</f>
        <v>0</v>
      </c>
      <c r="U491" s="117">
        <f>IF('Copy &amp; Paste Roster Report Here'!$A488='Analytical Tests'!U$7,IF($F491="Y",+$H491*U$6,0),0)</f>
        <v>0</v>
      </c>
      <c r="V491" s="117">
        <f>IF('Copy &amp; Paste Roster Report Here'!$A488='Analytical Tests'!V$7,IF($F491="Y",+$H491*V$6,0),0)</f>
        <v>0</v>
      </c>
      <c r="W491" s="117">
        <f>IF('Copy &amp; Paste Roster Report Here'!$A488='Analytical Tests'!W$7,IF($F491="Y",+$H491*W$6,0),0)</f>
        <v>0</v>
      </c>
      <c r="X491" s="117">
        <f>IF('Copy &amp; Paste Roster Report Here'!$A488='Analytical Tests'!X$7,IF($F491="Y",+$H491*X$6,0),0)</f>
        <v>0</v>
      </c>
      <c r="Y491" s="117" t="b">
        <f>IF('Copy &amp; Paste Roster Report Here'!$A488='Analytical Tests'!Y$7,IF($F491="N",IF($J491&gt;=$C491,Y$6,+($I491/$D491)*Y$6),0))</f>
        <v>0</v>
      </c>
      <c r="Z491" s="117" t="b">
        <f>IF('Copy &amp; Paste Roster Report Here'!$A488='Analytical Tests'!Z$7,IF($F491="N",IF($J491&gt;=$C491,Z$6,+($I491/$D491)*Z$6),0))</f>
        <v>0</v>
      </c>
      <c r="AA491" s="117" t="b">
        <f>IF('Copy &amp; Paste Roster Report Here'!$A488='Analytical Tests'!AA$7,IF($F491="N",IF($J491&gt;=$C491,AA$6,+($I491/$D491)*AA$6),0))</f>
        <v>0</v>
      </c>
      <c r="AB491" s="117" t="b">
        <f>IF('Copy &amp; Paste Roster Report Here'!$A488='Analytical Tests'!AB$7,IF($F491="N",IF($J491&gt;=$C491,AB$6,+($I491/$D491)*AB$6),0))</f>
        <v>0</v>
      </c>
      <c r="AC491" s="117" t="b">
        <f>IF('Copy &amp; Paste Roster Report Here'!$A488='Analytical Tests'!AC$7,IF($F491="N",IF($J491&gt;=$C491,AC$6,+($I491/$D491)*AC$6),0))</f>
        <v>0</v>
      </c>
      <c r="AD491" s="117" t="b">
        <f>IF('Copy &amp; Paste Roster Report Here'!$A488='Analytical Tests'!AD$7,IF($F491="N",IF($J491&gt;=$C491,AD$6,+($I491/$D491)*AD$6),0))</f>
        <v>0</v>
      </c>
      <c r="AE491" s="117" t="b">
        <f>IF('Copy &amp; Paste Roster Report Here'!$A488='Analytical Tests'!AE$7,IF($F491="N",IF($J491&gt;=$C491,AE$6,+($I491/$D491)*AE$6),0))</f>
        <v>0</v>
      </c>
      <c r="AF491" s="117" t="b">
        <f>IF('Copy &amp; Paste Roster Report Here'!$A488='Analytical Tests'!AF$7,IF($F491="N",IF($J491&gt;=$C491,AF$6,+($I491/$D491)*AF$6),0))</f>
        <v>0</v>
      </c>
      <c r="AG491" s="117" t="b">
        <f>IF('Copy &amp; Paste Roster Report Here'!$A488='Analytical Tests'!AG$7,IF($F491="N",IF($J491&gt;=$C491,AG$6,+($I491/$D491)*AG$6),0))</f>
        <v>0</v>
      </c>
      <c r="AH491" s="117" t="b">
        <f>IF('Copy &amp; Paste Roster Report Here'!$A488='Analytical Tests'!AH$7,IF($F491="N",IF($J491&gt;=$C491,AH$6,+($I491/$D491)*AH$6),0))</f>
        <v>0</v>
      </c>
      <c r="AI491" s="117" t="b">
        <f>IF('Copy &amp; Paste Roster Report Here'!$A488='Analytical Tests'!AI$7,IF($F491="N",IF($J491&gt;=$C491,AI$6,+($I491/$D491)*AI$6),0))</f>
        <v>0</v>
      </c>
      <c r="AJ491" s="79"/>
      <c r="AK491" s="118">
        <f>IF('Copy &amp; Paste Roster Report Here'!$A488=AK$7,IF('Copy &amp; Paste Roster Report Here'!$M488="FT",1,0),0)</f>
        <v>0</v>
      </c>
      <c r="AL491" s="118">
        <f>IF('Copy &amp; Paste Roster Report Here'!$A488=AL$7,IF('Copy &amp; Paste Roster Report Here'!$M488="FT",1,0),0)</f>
        <v>0</v>
      </c>
      <c r="AM491" s="118">
        <f>IF('Copy &amp; Paste Roster Report Here'!$A488=AM$7,IF('Copy &amp; Paste Roster Report Here'!$M488="FT",1,0),0)</f>
        <v>0</v>
      </c>
      <c r="AN491" s="118">
        <f>IF('Copy &amp; Paste Roster Report Here'!$A488=AN$7,IF('Copy &amp; Paste Roster Report Here'!$M488="FT",1,0),0)</f>
        <v>0</v>
      </c>
      <c r="AO491" s="118">
        <f>IF('Copy &amp; Paste Roster Report Here'!$A488=AO$7,IF('Copy &amp; Paste Roster Report Here'!$M488="FT",1,0),0)</f>
        <v>0</v>
      </c>
      <c r="AP491" s="118">
        <f>IF('Copy &amp; Paste Roster Report Here'!$A488=AP$7,IF('Copy &amp; Paste Roster Report Here'!$M488="FT",1,0),0)</f>
        <v>0</v>
      </c>
      <c r="AQ491" s="118">
        <f>IF('Copy &amp; Paste Roster Report Here'!$A488=AQ$7,IF('Copy &amp; Paste Roster Report Here'!$M488="FT",1,0),0)</f>
        <v>0</v>
      </c>
      <c r="AR491" s="118">
        <f>IF('Copy &amp; Paste Roster Report Here'!$A488=AR$7,IF('Copy &amp; Paste Roster Report Here'!$M488="FT",1,0),0)</f>
        <v>0</v>
      </c>
      <c r="AS491" s="118">
        <f>IF('Copy &amp; Paste Roster Report Here'!$A488=AS$7,IF('Copy &amp; Paste Roster Report Here'!$M488="FT",1,0),0)</f>
        <v>0</v>
      </c>
      <c r="AT491" s="118">
        <f>IF('Copy &amp; Paste Roster Report Here'!$A488=AT$7,IF('Copy &amp; Paste Roster Report Here'!$M488="FT",1,0),0)</f>
        <v>0</v>
      </c>
      <c r="AU491" s="118">
        <f>IF('Copy &amp; Paste Roster Report Here'!$A488=AU$7,IF('Copy &amp; Paste Roster Report Here'!$M488="FT",1,0),0)</f>
        <v>0</v>
      </c>
      <c r="AV491" s="73">
        <f t="shared" si="115"/>
        <v>0</v>
      </c>
      <c r="AW491" s="119">
        <f>IF('Copy &amp; Paste Roster Report Here'!$A488=AW$7,IF('Copy &amp; Paste Roster Report Here'!$M488="HT",1,0),0)</f>
        <v>0</v>
      </c>
      <c r="AX491" s="119">
        <f>IF('Copy &amp; Paste Roster Report Here'!$A488=AX$7,IF('Copy &amp; Paste Roster Report Here'!$M488="HT",1,0),0)</f>
        <v>0</v>
      </c>
      <c r="AY491" s="119">
        <f>IF('Copy &amp; Paste Roster Report Here'!$A488=AY$7,IF('Copy &amp; Paste Roster Report Here'!$M488="HT",1,0),0)</f>
        <v>0</v>
      </c>
      <c r="AZ491" s="119">
        <f>IF('Copy &amp; Paste Roster Report Here'!$A488=AZ$7,IF('Copy &amp; Paste Roster Report Here'!$M488="HT",1,0),0)</f>
        <v>0</v>
      </c>
      <c r="BA491" s="119">
        <f>IF('Copy &amp; Paste Roster Report Here'!$A488=BA$7,IF('Copy &amp; Paste Roster Report Here'!$M488="HT",1,0),0)</f>
        <v>0</v>
      </c>
      <c r="BB491" s="119">
        <f>IF('Copy &amp; Paste Roster Report Here'!$A488=BB$7,IF('Copy &amp; Paste Roster Report Here'!$M488="HT",1,0),0)</f>
        <v>0</v>
      </c>
      <c r="BC491" s="119">
        <f>IF('Copy &amp; Paste Roster Report Here'!$A488=BC$7,IF('Copy &amp; Paste Roster Report Here'!$M488="HT",1,0),0)</f>
        <v>0</v>
      </c>
      <c r="BD491" s="119">
        <f>IF('Copy &amp; Paste Roster Report Here'!$A488=BD$7,IF('Copy &amp; Paste Roster Report Here'!$M488="HT",1,0),0)</f>
        <v>0</v>
      </c>
      <c r="BE491" s="119">
        <f>IF('Copy &amp; Paste Roster Report Here'!$A488=BE$7,IF('Copy &amp; Paste Roster Report Here'!$M488="HT",1,0),0)</f>
        <v>0</v>
      </c>
      <c r="BF491" s="119">
        <f>IF('Copy &amp; Paste Roster Report Here'!$A488=BF$7,IF('Copy &amp; Paste Roster Report Here'!$M488="HT",1,0),0)</f>
        <v>0</v>
      </c>
      <c r="BG491" s="119">
        <f>IF('Copy &amp; Paste Roster Report Here'!$A488=BG$7,IF('Copy &amp; Paste Roster Report Here'!$M488="HT",1,0),0)</f>
        <v>0</v>
      </c>
      <c r="BH491" s="73">
        <f t="shared" si="116"/>
        <v>0</v>
      </c>
      <c r="BI491" s="120">
        <f>IF('Copy &amp; Paste Roster Report Here'!$A488=BI$7,IF('Copy &amp; Paste Roster Report Here'!$M488="MT",1,0),0)</f>
        <v>0</v>
      </c>
      <c r="BJ491" s="120">
        <f>IF('Copy &amp; Paste Roster Report Here'!$A488=BJ$7,IF('Copy &amp; Paste Roster Report Here'!$M488="MT",1,0),0)</f>
        <v>0</v>
      </c>
      <c r="BK491" s="120">
        <f>IF('Copy &amp; Paste Roster Report Here'!$A488=BK$7,IF('Copy &amp; Paste Roster Report Here'!$M488="MT",1,0),0)</f>
        <v>0</v>
      </c>
      <c r="BL491" s="120">
        <f>IF('Copy &amp; Paste Roster Report Here'!$A488=BL$7,IF('Copy &amp; Paste Roster Report Here'!$M488="MT",1,0),0)</f>
        <v>0</v>
      </c>
      <c r="BM491" s="120">
        <f>IF('Copy &amp; Paste Roster Report Here'!$A488=BM$7,IF('Copy &amp; Paste Roster Report Here'!$M488="MT",1,0),0)</f>
        <v>0</v>
      </c>
      <c r="BN491" s="120">
        <f>IF('Copy &amp; Paste Roster Report Here'!$A488=BN$7,IF('Copy &amp; Paste Roster Report Here'!$M488="MT",1,0),0)</f>
        <v>0</v>
      </c>
      <c r="BO491" s="120">
        <f>IF('Copy &amp; Paste Roster Report Here'!$A488=BO$7,IF('Copy &amp; Paste Roster Report Here'!$M488="MT",1,0),0)</f>
        <v>0</v>
      </c>
      <c r="BP491" s="120">
        <f>IF('Copy &amp; Paste Roster Report Here'!$A488=BP$7,IF('Copy &amp; Paste Roster Report Here'!$M488="MT",1,0),0)</f>
        <v>0</v>
      </c>
      <c r="BQ491" s="120">
        <f>IF('Copy &amp; Paste Roster Report Here'!$A488=BQ$7,IF('Copy &amp; Paste Roster Report Here'!$M488="MT",1,0),0)</f>
        <v>0</v>
      </c>
      <c r="BR491" s="120">
        <f>IF('Copy &amp; Paste Roster Report Here'!$A488=BR$7,IF('Copy &amp; Paste Roster Report Here'!$M488="MT",1,0),0)</f>
        <v>0</v>
      </c>
      <c r="BS491" s="120">
        <f>IF('Copy &amp; Paste Roster Report Here'!$A488=BS$7,IF('Copy &amp; Paste Roster Report Here'!$M488="MT",1,0),0)</f>
        <v>0</v>
      </c>
      <c r="BT491" s="73">
        <f t="shared" si="117"/>
        <v>0</v>
      </c>
      <c r="BU491" s="121">
        <f>IF('Copy &amp; Paste Roster Report Here'!$A488=BU$7,IF('Copy &amp; Paste Roster Report Here'!$M488="fy",1,0),0)</f>
        <v>0</v>
      </c>
      <c r="BV491" s="121">
        <f>IF('Copy &amp; Paste Roster Report Here'!$A488=BV$7,IF('Copy &amp; Paste Roster Report Here'!$M488="fy",1,0),0)</f>
        <v>0</v>
      </c>
      <c r="BW491" s="121">
        <f>IF('Copy &amp; Paste Roster Report Here'!$A488=BW$7,IF('Copy &amp; Paste Roster Report Here'!$M488="fy",1,0),0)</f>
        <v>0</v>
      </c>
      <c r="BX491" s="121">
        <f>IF('Copy &amp; Paste Roster Report Here'!$A488=BX$7,IF('Copy &amp; Paste Roster Report Here'!$M488="fy",1,0),0)</f>
        <v>0</v>
      </c>
      <c r="BY491" s="121">
        <f>IF('Copy &amp; Paste Roster Report Here'!$A488=BY$7,IF('Copy &amp; Paste Roster Report Here'!$M488="fy",1,0),0)</f>
        <v>0</v>
      </c>
      <c r="BZ491" s="121">
        <f>IF('Copy &amp; Paste Roster Report Here'!$A488=BZ$7,IF('Copy &amp; Paste Roster Report Here'!$M488="fy",1,0),0)</f>
        <v>0</v>
      </c>
      <c r="CA491" s="121">
        <f>IF('Copy &amp; Paste Roster Report Here'!$A488=CA$7,IF('Copy &amp; Paste Roster Report Here'!$M488="fy",1,0),0)</f>
        <v>0</v>
      </c>
      <c r="CB491" s="121">
        <f>IF('Copy &amp; Paste Roster Report Here'!$A488=CB$7,IF('Copy &amp; Paste Roster Report Here'!$M488="fy",1,0),0)</f>
        <v>0</v>
      </c>
      <c r="CC491" s="121">
        <f>IF('Copy &amp; Paste Roster Report Here'!$A488=CC$7,IF('Copy &amp; Paste Roster Report Here'!$M488="fy",1,0),0)</f>
        <v>0</v>
      </c>
      <c r="CD491" s="121">
        <f>IF('Copy &amp; Paste Roster Report Here'!$A488=CD$7,IF('Copy &amp; Paste Roster Report Here'!$M488="fy",1,0),0)</f>
        <v>0</v>
      </c>
      <c r="CE491" s="121">
        <f>IF('Copy &amp; Paste Roster Report Here'!$A488=CE$7,IF('Copy &amp; Paste Roster Report Here'!$M488="fy",1,0),0)</f>
        <v>0</v>
      </c>
      <c r="CF491" s="73">
        <f t="shared" si="118"/>
        <v>0</v>
      </c>
      <c r="CG491" s="122">
        <f>IF('Copy &amp; Paste Roster Report Here'!$A488=CG$7,IF('Copy &amp; Paste Roster Report Here'!$M488="RH",1,0),0)</f>
        <v>0</v>
      </c>
      <c r="CH491" s="122">
        <f>IF('Copy &amp; Paste Roster Report Here'!$A488=CH$7,IF('Copy &amp; Paste Roster Report Here'!$M488="RH",1,0),0)</f>
        <v>0</v>
      </c>
      <c r="CI491" s="122">
        <f>IF('Copy &amp; Paste Roster Report Here'!$A488=CI$7,IF('Copy &amp; Paste Roster Report Here'!$M488="RH",1,0),0)</f>
        <v>0</v>
      </c>
      <c r="CJ491" s="122">
        <f>IF('Copy &amp; Paste Roster Report Here'!$A488=CJ$7,IF('Copy &amp; Paste Roster Report Here'!$M488="RH",1,0),0)</f>
        <v>0</v>
      </c>
      <c r="CK491" s="122">
        <f>IF('Copy &amp; Paste Roster Report Here'!$A488=CK$7,IF('Copy &amp; Paste Roster Report Here'!$M488="RH",1,0),0)</f>
        <v>0</v>
      </c>
      <c r="CL491" s="122">
        <f>IF('Copy &amp; Paste Roster Report Here'!$A488=CL$7,IF('Copy &amp; Paste Roster Report Here'!$M488="RH",1,0),0)</f>
        <v>0</v>
      </c>
      <c r="CM491" s="122">
        <f>IF('Copy &amp; Paste Roster Report Here'!$A488=CM$7,IF('Copy &amp; Paste Roster Report Here'!$M488="RH",1,0),0)</f>
        <v>0</v>
      </c>
      <c r="CN491" s="122">
        <f>IF('Copy &amp; Paste Roster Report Here'!$A488=CN$7,IF('Copy &amp; Paste Roster Report Here'!$M488="RH",1,0),0)</f>
        <v>0</v>
      </c>
      <c r="CO491" s="122">
        <f>IF('Copy &amp; Paste Roster Report Here'!$A488=CO$7,IF('Copy &amp; Paste Roster Report Here'!$M488="RH",1,0),0)</f>
        <v>0</v>
      </c>
      <c r="CP491" s="122">
        <f>IF('Copy &amp; Paste Roster Report Here'!$A488=CP$7,IF('Copy &amp; Paste Roster Report Here'!$M488="RH",1,0),0)</f>
        <v>0</v>
      </c>
      <c r="CQ491" s="122">
        <f>IF('Copy &amp; Paste Roster Report Here'!$A488=CQ$7,IF('Copy &amp; Paste Roster Report Here'!$M488="RH",1,0),0)</f>
        <v>0</v>
      </c>
      <c r="CR491" s="73">
        <f t="shared" si="119"/>
        <v>0</v>
      </c>
      <c r="CS491" s="123">
        <f>IF('Copy &amp; Paste Roster Report Here'!$A488=CS$7,IF('Copy &amp; Paste Roster Report Here'!$M488="QT",1,0),0)</f>
        <v>0</v>
      </c>
      <c r="CT491" s="123">
        <f>IF('Copy &amp; Paste Roster Report Here'!$A488=CT$7,IF('Copy &amp; Paste Roster Report Here'!$M488="QT",1,0),0)</f>
        <v>0</v>
      </c>
      <c r="CU491" s="123">
        <f>IF('Copy &amp; Paste Roster Report Here'!$A488=CU$7,IF('Copy &amp; Paste Roster Report Here'!$M488="QT",1,0),0)</f>
        <v>0</v>
      </c>
      <c r="CV491" s="123">
        <f>IF('Copy &amp; Paste Roster Report Here'!$A488=CV$7,IF('Copy &amp; Paste Roster Report Here'!$M488="QT",1,0),0)</f>
        <v>0</v>
      </c>
      <c r="CW491" s="123">
        <f>IF('Copy &amp; Paste Roster Report Here'!$A488=CW$7,IF('Copy &amp; Paste Roster Report Here'!$M488="QT",1,0),0)</f>
        <v>0</v>
      </c>
      <c r="CX491" s="123">
        <f>IF('Copy &amp; Paste Roster Report Here'!$A488=CX$7,IF('Copy &amp; Paste Roster Report Here'!$M488="QT",1,0),0)</f>
        <v>0</v>
      </c>
      <c r="CY491" s="123">
        <f>IF('Copy &amp; Paste Roster Report Here'!$A488=CY$7,IF('Copy &amp; Paste Roster Report Here'!$M488="QT",1,0),0)</f>
        <v>0</v>
      </c>
      <c r="CZ491" s="123">
        <f>IF('Copy &amp; Paste Roster Report Here'!$A488=CZ$7,IF('Copy &amp; Paste Roster Report Here'!$M488="QT",1,0),0)</f>
        <v>0</v>
      </c>
      <c r="DA491" s="123">
        <f>IF('Copy &amp; Paste Roster Report Here'!$A488=DA$7,IF('Copy &amp; Paste Roster Report Here'!$M488="QT",1,0),0)</f>
        <v>0</v>
      </c>
      <c r="DB491" s="123">
        <f>IF('Copy &amp; Paste Roster Report Here'!$A488=DB$7,IF('Copy &amp; Paste Roster Report Here'!$M488="QT",1,0),0)</f>
        <v>0</v>
      </c>
      <c r="DC491" s="123">
        <f>IF('Copy &amp; Paste Roster Report Here'!$A488=DC$7,IF('Copy &amp; Paste Roster Report Here'!$M488="QT",1,0),0)</f>
        <v>0</v>
      </c>
      <c r="DD491" s="73">
        <f t="shared" si="120"/>
        <v>0</v>
      </c>
      <c r="DE491" s="124">
        <f>IF('Copy &amp; Paste Roster Report Here'!$A488=DE$7,IF('Copy &amp; Paste Roster Report Here'!$M488="xxxxxxxxxxx",1,0),0)</f>
        <v>0</v>
      </c>
      <c r="DF491" s="124">
        <f>IF('Copy &amp; Paste Roster Report Here'!$A488=DF$7,IF('Copy &amp; Paste Roster Report Here'!$M488="xxxxxxxxxxx",1,0),0)</f>
        <v>0</v>
      </c>
      <c r="DG491" s="124">
        <f>IF('Copy &amp; Paste Roster Report Here'!$A488=DG$7,IF('Copy &amp; Paste Roster Report Here'!$M488="xxxxxxxxxxx",1,0),0)</f>
        <v>0</v>
      </c>
      <c r="DH491" s="124">
        <f>IF('Copy &amp; Paste Roster Report Here'!$A488=DH$7,IF('Copy &amp; Paste Roster Report Here'!$M488="xxxxxxxxxxx",1,0),0)</f>
        <v>0</v>
      </c>
      <c r="DI491" s="124">
        <f>IF('Copy &amp; Paste Roster Report Here'!$A488=DI$7,IF('Copy &amp; Paste Roster Report Here'!$M488="xxxxxxxxxxx",1,0),0)</f>
        <v>0</v>
      </c>
      <c r="DJ491" s="124">
        <f>IF('Copy &amp; Paste Roster Report Here'!$A488=DJ$7,IF('Copy &amp; Paste Roster Report Here'!$M488="xxxxxxxxxxx",1,0),0)</f>
        <v>0</v>
      </c>
      <c r="DK491" s="124">
        <f>IF('Copy &amp; Paste Roster Report Here'!$A488=DK$7,IF('Copy &amp; Paste Roster Report Here'!$M488="xxxxxxxxxxx",1,0),0)</f>
        <v>0</v>
      </c>
      <c r="DL491" s="124">
        <f>IF('Copy &amp; Paste Roster Report Here'!$A488=DL$7,IF('Copy &amp; Paste Roster Report Here'!$M488="xxxxxxxxxxx",1,0),0)</f>
        <v>0</v>
      </c>
      <c r="DM491" s="124">
        <f>IF('Copy &amp; Paste Roster Report Here'!$A488=DM$7,IF('Copy &amp; Paste Roster Report Here'!$M488="xxxxxxxxxxx",1,0),0)</f>
        <v>0</v>
      </c>
      <c r="DN491" s="124">
        <f>IF('Copy &amp; Paste Roster Report Here'!$A488=DN$7,IF('Copy &amp; Paste Roster Report Here'!$M488="xxxxxxxxxxx",1,0),0)</f>
        <v>0</v>
      </c>
      <c r="DO491" s="124">
        <f>IF('Copy &amp; Paste Roster Report Here'!$A488=DO$7,IF('Copy &amp; Paste Roster Report Here'!$M488="xxxxxxxxxxx",1,0),0)</f>
        <v>0</v>
      </c>
      <c r="DP491" s="125">
        <f t="shared" si="121"/>
        <v>0</v>
      </c>
      <c r="DQ491" s="126">
        <f t="shared" si="122"/>
        <v>0</v>
      </c>
    </row>
    <row r="492" spans="1:121" x14ac:dyDescent="0.2">
      <c r="A492" s="111">
        <f t="shared" si="108"/>
        <v>0</v>
      </c>
      <c r="B492" s="111">
        <f t="shared" si="109"/>
        <v>0</v>
      </c>
      <c r="C492" s="112">
        <f>+('Copy &amp; Paste Roster Report Here'!$P489-'Copy &amp; Paste Roster Report Here'!$O489)/30</f>
        <v>0</v>
      </c>
      <c r="D492" s="112">
        <f>+('Copy &amp; Paste Roster Report Here'!$P489-'Copy &amp; Paste Roster Report Here'!$O489)</f>
        <v>0</v>
      </c>
      <c r="E492" s="111">
        <f>'Copy &amp; Paste Roster Report Here'!N489</f>
        <v>0</v>
      </c>
      <c r="F492" s="111" t="str">
        <f t="shared" si="110"/>
        <v>N</v>
      </c>
      <c r="G492" s="111">
        <f>'Copy &amp; Paste Roster Report Here'!R489</f>
        <v>0</v>
      </c>
      <c r="H492" s="113">
        <f t="shared" si="111"/>
        <v>0</v>
      </c>
      <c r="I492" s="112">
        <f>IF(F492="N",$F$5-'Copy &amp; Paste Roster Report Here'!O489,+'Copy &amp; Paste Roster Report Here'!Q489-'Copy &amp; Paste Roster Report Here'!O489)</f>
        <v>0</v>
      </c>
      <c r="J492" s="114">
        <f t="shared" si="112"/>
        <v>0</v>
      </c>
      <c r="K492" s="114">
        <f t="shared" si="113"/>
        <v>0</v>
      </c>
      <c r="L492" s="115">
        <f>'Copy &amp; Paste Roster Report Here'!F489</f>
        <v>0</v>
      </c>
      <c r="M492" s="116">
        <f t="shared" si="114"/>
        <v>0</v>
      </c>
      <c r="N492" s="117">
        <f>IF('Copy &amp; Paste Roster Report Here'!$A489='Analytical Tests'!N$7,IF($F492="Y",+$H492*N$6,0),0)</f>
        <v>0</v>
      </c>
      <c r="O492" s="117">
        <f>IF('Copy &amp; Paste Roster Report Here'!$A489='Analytical Tests'!O$7,IF($F492="Y",+$H492*O$6,0),0)</f>
        <v>0</v>
      </c>
      <c r="P492" s="117">
        <f>IF('Copy &amp; Paste Roster Report Here'!$A489='Analytical Tests'!P$7,IF($F492="Y",+$H492*P$6,0),0)</f>
        <v>0</v>
      </c>
      <c r="Q492" s="117">
        <f>IF('Copy &amp; Paste Roster Report Here'!$A489='Analytical Tests'!Q$7,IF($F492="Y",+$H492*Q$6,0),0)</f>
        <v>0</v>
      </c>
      <c r="R492" s="117">
        <f>IF('Copy &amp; Paste Roster Report Here'!$A489='Analytical Tests'!R$7,IF($F492="Y",+$H492*R$6,0),0)</f>
        <v>0</v>
      </c>
      <c r="S492" s="117">
        <f>IF('Copy &amp; Paste Roster Report Here'!$A489='Analytical Tests'!S$7,IF($F492="Y",+$H492*S$6,0),0)</f>
        <v>0</v>
      </c>
      <c r="T492" s="117">
        <f>IF('Copy &amp; Paste Roster Report Here'!$A489='Analytical Tests'!T$7,IF($F492="Y",+$H492*T$6,0),0)</f>
        <v>0</v>
      </c>
      <c r="U492" s="117">
        <f>IF('Copy &amp; Paste Roster Report Here'!$A489='Analytical Tests'!U$7,IF($F492="Y",+$H492*U$6,0),0)</f>
        <v>0</v>
      </c>
      <c r="V492" s="117">
        <f>IF('Copy &amp; Paste Roster Report Here'!$A489='Analytical Tests'!V$7,IF($F492="Y",+$H492*V$6,0),0)</f>
        <v>0</v>
      </c>
      <c r="W492" s="117">
        <f>IF('Copy &amp; Paste Roster Report Here'!$A489='Analytical Tests'!W$7,IF($F492="Y",+$H492*W$6,0),0)</f>
        <v>0</v>
      </c>
      <c r="X492" s="117">
        <f>IF('Copy &amp; Paste Roster Report Here'!$A489='Analytical Tests'!X$7,IF($F492="Y",+$H492*X$6,0),0)</f>
        <v>0</v>
      </c>
      <c r="Y492" s="117" t="b">
        <f>IF('Copy &amp; Paste Roster Report Here'!$A489='Analytical Tests'!Y$7,IF($F492="N",IF($J492&gt;=$C492,Y$6,+($I492/$D492)*Y$6),0))</f>
        <v>0</v>
      </c>
      <c r="Z492" s="117" t="b">
        <f>IF('Copy &amp; Paste Roster Report Here'!$A489='Analytical Tests'!Z$7,IF($F492="N",IF($J492&gt;=$C492,Z$6,+($I492/$D492)*Z$6),0))</f>
        <v>0</v>
      </c>
      <c r="AA492" s="117" t="b">
        <f>IF('Copy &amp; Paste Roster Report Here'!$A489='Analytical Tests'!AA$7,IF($F492="N",IF($J492&gt;=$C492,AA$6,+($I492/$D492)*AA$6),0))</f>
        <v>0</v>
      </c>
      <c r="AB492" s="117" t="b">
        <f>IF('Copy &amp; Paste Roster Report Here'!$A489='Analytical Tests'!AB$7,IF($F492="N",IF($J492&gt;=$C492,AB$6,+($I492/$D492)*AB$6),0))</f>
        <v>0</v>
      </c>
      <c r="AC492" s="117" t="b">
        <f>IF('Copy &amp; Paste Roster Report Here'!$A489='Analytical Tests'!AC$7,IF($F492="N",IF($J492&gt;=$C492,AC$6,+($I492/$D492)*AC$6),0))</f>
        <v>0</v>
      </c>
      <c r="AD492" s="117" t="b">
        <f>IF('Copy &amp; Paste Roster Report Here'!$A489='Analytical Tests'!AD$7,IF($F492="N",IF($J492&gt;=$C492,AD$6,+($I492/$D492)*AD$6),0))</f>
        <v>0</v>
      </c>
      <c r="AE492" s="117" t="b">
        <f>IF('Copy &amp; Paste Roster Report Here'!$A489='Analytical Tests'!AE$7,IF($F492="N",IF($J492&gt;=$C492,AE$6,+($I492/$D492)*AE$6),0))</f>
        <v>0</v>
      </c>
      <c r="AF492" s="117" t="b">
        <f>IF('Copy &amp; Paste Roster Report Here'!$A489='Analytical Tests'!AF$7,IF($F492="N",IF($J492&gt;=$C492,AF$6,+($I492/$D492)*AF$6),0))</f>
        <v>0</v>
      </c>
      <c r="AG492" s="117" t="b">
        <f>IF('Copy &amp; Paste Roster Report Here'!$A489='Analytical Tests'!AG$7,IF($F492="N",IF($J492&gt;=$C492,AG$6,+($I492/$D492)*AG$6),0))</f>
        <v>0</v>
      </c>
      <c r="AH492" s="117" t="b">
        <f>IF('Copy &amp; Paste Roster Report Here'!$A489='Analytical Tests'!AH$7,IF($F492="N",IF($J492&gt;=$C492,AH$6,+($I492/$D492)*AH$6),0))</f>
        <v>0</v>
      </c>
      <c r="AI492" s="117" t="b">
        <f>IF('Copy &amp; Paste Roster Report Here'!$A489='Analytical Tests'!AI$7,IF($F492="N",IF($J492&gt;=$C492,AI$6,+($I492/$D492)*AI$6),0))</f>
        <v>0</v>
      </c>
      <c r="AJ492" s="79"/>
      <c r="AK492" s="118">
        <f>IF('Copy &amp; Paste Roster Report Here'!$A489=AK$7,IF('Copy &amp; Paste Roster Report Here'!$M489="FT",1,0),0)</f>
        <v>0</v>
      </c>
      <c r="AL492" s="118">
        <f>IF('Copy &amp; Paste Roster Report Here'!$A489=AL$7,IF('Copy &amp; Paste Roster Report Here'!$M489="FT",1,0),0)</f>
        <v>0</v>
      </c>
      <c r="AM492" s="118">
        <f>IF('Copy &amp; Paste Roster Report Here'!$A489=AM$7,IF('Copy &amp; Paste Roster Report Here'!$M489="FT",1,0),0)</f>
        <v>0</v>
      </c>
      <c r="AN492" s="118">
        <f>IF('Copy &amp; Paste Roster Report Here'!$A489=AN$7,IF('Copy &amp; Paste Roster Report Here'!$M489="FT",1,0),0)</f>
        <v>0</v>
      </c>
      <c r="AO492" s="118">
        <f>IF('Copy &amp; Paste Roster Report Here'!$A489=AO$7,IF('Copy &amp; Paste Roster Report Here'!$M489="FT",1,0),0)</f>
        <v>0</v>
      </c>
      <c r="AP492" s="118">
        <f>IF('Copy &amp; Paste Roster Report Here'!$A489=AP$7,IF('Copy &amp; Paste Roster Report Here'!$M489="FT",1,0),0)</f>
        <v>0</v>
      </c>
      <c r="AQ492" s="118">
        <f>IF('Copy &amp; Paste Roster Report Here'!$A489=AQ$7,IF('Copy &amp; Paste Roster Report Here'!$M489="FT",1,0),0)</f>
        <v>0</v>
      </c>
      <c r="AR492" s="118">
        <f>IF('Copy &amp; Paste Roster Report Here'!$A489=AR$7,IF('Copy &amp; Paste Roster Report Here'!$M489="FT",1,0),0)</f>
        <v>0</v>
      </c>
      <c r="AS492" s="118">
        <f>IF('Copy &amp; Paste Roster Report Here'!$A489=AS$7,IF('Copy &amp; Paste Roster Report Here'!$M489="FT",1,0),0)</f>
        <v>0</v>
      </c>
      <c r="AT492" s="118">
        <f>IF('Copy &amp; Paste Roster Report Here'!$A489=AT$7,IF('Copy &amp; Paste Roster Report Here'!$M489="FT",1,0),0)</f>
        <v>0</v>
      </c>
      <c r="AU492" s="118">
        <f>IF('Copy &amp; Paste Roster Report Here'!$A489=AU$7,IF('Copy &amp; Paste Roster Report Here'!$M489="FT",1,0),0)</f>
        <v>0</v>
      </c>
      <c r="AV492" s="73">
        <f t="shared" si="115"/>
        <v>0</v>
      </c>
      <c r="AW492" s="119">
        <f>IF('Copy &amp; Paste Roster Report Here'!$A489=AW$7,IF('Copy &amp; Paste Roster Report Here'!$M489="HT",1,0),0)</f>
        <v>0</v>
      </c>
      <c r="AX492" s="119">
        <f>IF('Copy &amp; Paste Roster Report Here'!$A489=AX$7,IF('Copy &amp; Paste Roster Report Here'!$M489="HT",1,0),0)</f>
        <v>0</v>
      </c>
      <c r="AY492" s="119">
        <f>IF('Copy &amp; Paste Roster Report Here'!$A489=AY$7,IF('Copy &amp; Paste Roster Report Here'!$M489="HT",1,0),0)</f>
        <v>0</v>
      </c>
      <c r="AZ492" s="119">
        <f>IF('Copy &amp; Paste Roster Report Here'!$A489=AZ$7,IF('Copy &amp; Paste Roster Report Here'!$M489="HT",1,0),0)</f>
        <v>0</v>
      </c>
      <c r="BA492" s="119">
        <f>IF('Copy &amp; Paste Roster Report Here'!$A489=BA$7,IF('Copy &amp; Paste Roster Report Here'!$M489="HT",1,0),0)</f>
        <v>0</v>
      </c>
      <c r="BB492" s="119">
        <f>IF('Copy &amp; Paste Roster Report Here'!$A489=BB$7,IF('Copy &amp; Paste Roster Report Here'!$M489="HT",1,0),0)</f>
        <v>0</v>
      </c>
      <c r="BC492" s="119">
        <f>IF('Copy &amp; Paste Roster Report Here'!$A489=BC$7,IF('Copy &amp; Paste Roster Report Here'!$M489="HT",1,0),0)</f>
        <v>0</v>
      </c>
      <c r="BD492" s="119">
        <f>IF('Copy &amp; Paste Roster Report Here'!$A489=BD$7,IF('Copy &amp; Paste Roster Report Here'!$M489="HT",1,0),0)</f>
        <v>0</v>
      </c>
      <c r="BE492" s="119">
        <f>IF('Copy &amp; Paste Roster Report Here'!$A489=BE$7,IF('Copy &amp; Paste Roster Report Here'!$M489="HT",1,0),0)</f>
        <v>0</v>
      </c>
      <c r="BF492" s="119">
        <f>IF('Copy &amp; Paste Roster Report Here'!$A489=BF$7,IF('Copy &amp; Paste Roster Report Here'!$M489="HT",1,0),0)</f>
        <v>0</v>
      </c>
      <c r="BG492" s="119">
        <f>IF('Copy &amp; Paste Roster Report Here'!$A489=BG$7,IF('Copy &amp; Paste Roster Report Here'!$M489="HT",1,0),0)</f>
        <v>0</v>
      </c>
      <c r="BH492" s="73">
        <f t="shared" si="116"/>
        <v>0</v>
      </c>
      <c r="BI492" s="120">
        <f>IF('Copy &amp; Paste Roster Report Here'!$A489=BI$7,IF('Copy &amp; Paste Roster Report Here'!$M489="MT",1,0),0)</f>
        <v>0</v>
      </c>
      <c r="BJ492" s="120">
        <f>IF('Copy &amp; Paste Roster Report Here'!$A489=BJ$7,IF('Copy &amp; Paste Roster Report Here'!$M489="MT",1,0),0)</f>
        <v>0</v>
      </c>
      <c r="BK492" s="120">
        <f>IF('Copy &amp; Paste Roster Report Here'!$A489=BK$7,IF('Copy &amp; Paste Roster Report Here'!$M489="MT",1,0),0)</f>
        <v>0</v>
      </c>
      <c r="BL492" s="120">
        <f>IF('Copy &amp; Paste Roster Report Here'!$A489=BL$7,IF('Copy &amp; Paste Roster Report Here'!$M489="MT",1,0),0)</f>
        <v>0</v>
      </c>
      <c r="BM492" s="120">
        <f>IF('Copy &amp; Paste Roster Report Here'!$A489=BM$7,IF('Copy &amp; Paste Roster Report Here'!$M489="MT",1,0),0)</f>
        <v>0</v>
      </c>
      <c r="BN492" s="120">
        <f>IF('Copy &amp; Paste Roster Report Here'!$A489=BN$7,IF('Copy &amp; Paste Roster Report Here'!$M489="MT",1,0),0)</f>
        <v>0</v>
      </c>
      <c r="BO492" s="120">
        <f>IF('Copy &amp; Paste Roster Report Here'!$A489=BO$7,IF('Copy &amp; Paste Roster Report Here'!$M489="MT",1,0),0)</f>
        <v>0</v>
      </c>
      <c r="BP492" s="120">
        <f>IF('Copy &amp; Paste Roster Report Here'!$A489=BP$7,IF('Copy &amp; Paste Roster Report Here'!$M489="MT",1,0),0)</f>
        <v>0</v>
      </c>
      <c r="BQ492" s="120">
        <f>IF('Copy &amp; Paste Roster Report Here'!$A489=BQ$7,IF('Copy &amp; Paste Roster Report Here'!$M489="MT",1,0),0)</f>
        <v>0</v>
      </c>
      <c r="BR492" s="120">
        <f>IF('Copy &amp; Paste Roster Report Here'!$A489=BR$7,IF('Copy &amp; Paste Roster Report Here'!$M489="MT",1,0),0)</f>
        <v>0</v>
      </c>
      <c r="BS492" s="120">
        <f>IF('Copy &amp; Paste Roster Report Here'!$A489=BS$7,IF('Copy &amp; Paste Roster Report Here'!$M489="MT",1,0),0)</f>
        <v>0</v>
      </c>
      <c r="BT492" s="73">
        <f t="shared" si="117"/>
        <v>0</v>
      </c>
      <c r="BU492" s="121">
        <f>IF('Copy &amp; Paste Roster Report Here'!$A489=BU$7,IF('Copy &amp; Paste Roster Report Here'!$M489="fy",1,0),0)</f>
        <v>0</v>
      </c>
      <c r="BV492" s="121">
        <f>IF('Copy &amp; Paste Roster Report Here'!$A489=BV$7,IF('Copy &amp; Paste Roster Report Here'!$M489="fy",1,0),0)</f>
        <v>0</v>
      </c>
      <c r="BW492" s="121">
        <f>IF('Copy &amp; Paste Roster Report Here'!$A489=BW$7,IF('Copy &amp; Paste Roster Report Here'!$M489="fy",1,0),0)</f>
        <v>0</v>
      </c>
      <c r="BX492" s="121">
        <f>IF('Copy &amp; Paste Roster Report Here'!$A489=BX$7,IF('Copy &amp; Paste Roster Report Here'!$M489="fy",1,0),0)</f>
        <v>0</v>
      </c>
      <c r="BY492" s="121">
        <f>IF('Copy &amp; Paste Roster Report Here'!$A489=BY$7,IF('Copy &amp; Paste Roster Report Here'!$M489="fy",1,0),0)</f>
        <v>0</v>
      </c>
      <c r="BZ492" s="121">
        <f>IF('Copy &amp; Paste Roster Report Here'!$A489=BZ$7,IF('Copy &amp; Paste Roster Report Here'!$M489="fy",1,0),0)</f>
        <v>0</v>
      </c>
      <c r="CA492" s="121">
        <f>IF('Copy &amp; Paste Roster Report Here'!$A489=CA$7,IF('Copy &amp; Paste Roster Report Here'!$M489="fy",1,0),0)</f>
        <v>0</v>
      </c>
      <c r="CB492" s="121">
        <f>IF('Copy &amp; Paste Roster Report Here'!$A489=CB$7,IF('Copy &amp; Paste Roster Report Here'!$M489="fy",1,0),0)</f>
        <v>0</v>
      </c>
      <c r="CC492" s="121">
        <f>IF('Copy &amp; Paste Roster Report Here'!$A489=CC$7,IF('Copy &amp; Paste Roster Report Here'!$M489="fy",1,0),0)</f>
        <v>0</v>
      </c>
      <c r="CD492" s="121">
        <f>IF('Copy &amp; Paste Roster Report Here'!$A489=CD$7,IF('Copy &amp; Paste Roster Report Here'!$M489="fy",1,0),0)</f>
        <v>0</v>
      </c>
      <c r="CE492" s="121">
        <f>IF('Copy &amp; Paste Roster Report Here'!$A489=CE$7,IF('Copy &amp; Paste Roster Report Here'!$M489="fy",1,0),0)</f>
        <v>0</v>
      </c>
      <c r="CF492" s="73">
        <f t="shared" si="118"/>
        <v>0</v>
      </c>
      <c r="CG492" s="122">
        <f>IF('Copy &amp; Paste Roster Report Here'!$A489=CG$7,IF('Copy &amp; Paste Roster Report Here'!$M489="RH",1,0),0)</f>
        <v>0</v>
      </c>
      <c r="CH492" s="122">
        <f>IF('Copy &amp; Paste Roster Report Here'!$A489=CH$7,IF('Copy &amp; Paste Roster Report Here'!$M489="RH",1,0),0)</f>
        <v>0</v>
      </c>
      <c r="CI492" s="122">
        <f>IF('Copy &amp; Paste Roster Report Here'!$A489=CI$7,IF('Copy &amp; Paste Roster Report Here'!$M489="RH",1,0),0)</f>
        <v>0</v>
      </c>
      <c r="CJ492" s="122">
        <f>IF('Copy &amp; Paste Roster Report Here'!$A489=CJ$7,IF('Copy &amp; Paste Roster Report Here'!$M489="RH",1,0),0)</f>
        <v>0</v>
      </c>
      <c r="CK492" s="122">
        <f>IF('Copy &amp; Paste Roster Report Here'!$A489=CK$7,IF('Copy &amp; Paste Roster Report Here'!$M489="RH",1,0),0)</f>
        <v>0</v>
      </c>
      <c r="CL492" s="122">
        <f>IF('Copy &amp; Paste Roster Report Here'!$A489=CL$7,IF('Copy &amp; Paste Roster Report Here'!$M489="RH",1,0),0)</f>
        <v>0</v>
      </c>
      <c r="CM492" s="122">
        <f>IF('Copy &amp; Paste Roster Report Here'!$A489=CM$7,IF('Copy &amp; Paste Roster Report Here'!$M489="RH",1,0),0)</f>
        <v>0</v>
      </c>
      <c r="CN492" s="122">
        <f>IF('Copy &amp; Paste Roster Report Here'!$A489=CN$7,IF('Copy &amp; Paste Roster Report Here'!$M489="RH",1,0),0)</f>
        <v>0</v>
      </c>
      <c r="CO492" s="122">
        <f>IF('Copy &amp; Paste Roster Report Here'!$A489=CO$7,IF('Copy &amp; Paste Roster Report Here'!$M489="RH",1,0),0)</f>
        <v>0</v>
      </c>
      <c r="CP492" s="122">
        <f>IF('Copy &amp; Paste Roster Report Here'!$A489=CP$7,IF('Copy &amp; Paste Roster Report Here'!$M489="RH",1,0),0)</f>
        <v>0</v>
      </c>
      <c r="CQ492" s="122">
        <f>IF('Copy &amp; Paste Roster Report Here'!$A489=CQ$7,IF('Copy &amp; Paste Roster Report Here'!$M489="RH",1,0),0)</f>
        <v>0</v>
      </c>
      <c r="CR492" s="73">
        <f t="shared" si="119"/>
        <v>0</v>
      </c>
      <c r="CS492" s="123">
        <f>IF('Copy &amp; Paste Roster Report Here'!$A489=CS$7,IF('Copy &amp; Paste Roster Report Here'!$M489="QT",1,0),0)</f>
        <v>0</v>
      </c>
      <c r="CT492" s="123">
        <f>IF('Copy &amp; Paste Roster Report Here'!$A489=CT$7,IF('Copy &amp; Paste Roster Report Here'!$M489="QT",1,0),0)</f>
        <v>0</v>
      </c>
      <c r="CU492" s="123">
        <f>IF('Copy &amp; Paste Roster Report Here'!$A489=CU$7,IF('Copy &amp; Paste Roster Report Here'!$M489="QT",1,0),0)</f>
        <v>0</v>
      </c>
      <c r="CV492" s="123">
        <f>IF('Copy &amp; Paste Roster Report Here'!$A489=CV$7,IF('Copy &amp; Paste Roster Report Here'!$M489="QT",1,0),0)</f>
        <v>0</v>
      </c>
      <c r="CW492" s="123">
        <f>IF('Copy &amp; Paste Roster Report Here'!$A489=CW$7,IF('Copy &amp; Paste Roster Report Here'!$M489="QT",1,0),0)</f>
        <v>0</v>
      </c>
      <c r="CX492" s="123">
        <f>IF('Copy &amp; Paste Roster Report Here'!$A489=CX$7,IF('Copy &amp; Paste Roster Report Here'!$M489="QT",1,0),0)</f>
        <v>0</v>
      </c>
      <c r="CY492" s="123">
        <f>IF('Copy &amp; Paste Roster Report Here'!$A489=CY$7,IF('Copy &amp; Paste Roster Report Here'!$M489="QT",1,0),0)</f>
        <v>0</v>
      </c>
      <c r="CZ492" s="123">
        <f>IF('Copy &amp; Paste Roster Report Here'!$A489=CZ$7,IF('Copy &amp; Paste Roster Report Here'!$M489="QT",1,0),0)</f>
        <v>0</v>
      </c>
      <c r="DA492" s="123">
        <f>IF('Copy &amp; Paste Roster Report Here'!$A489=DA$7,IF('Copy &amp; Paste Roster Report Here'!$M489="QT",1,0),0)</f>
        <v>0</v>
      </c>
      <c r="DB492" s="123">
        <f>IF('Copy &amp; Paste Roster Report Here'!$A489=DB$7,IF('Copy &amp; Paste Roster Report Here'!$M489="QT",1,0),0)</f>
        <v>0</v>
      </c>
      <c r="DC492" s="123">
        <f>IF('Copy &amp; Paste Roster Report Here'!$A489=DC$7,IF('Copy &amp; Paste Roster Report Here'!$M489="QT",1,0),0)</f>
        <v>0</v>
      </c>
      <c r="DD492" s="73">
        <f t="shared" si="120"/>
        <v>0</v>
      </c>
      <c r="DE492" s="124">
        <f>IF('Copy &amp; Paste Roster Report Here'!$A489=DE$7,IF('Copy &amp; Paste Roster Report Here'!$M489="xxxxxxxxxxx",1,0),0)</f>
        <v>0</v>
      </c>
      <c r="DF492" s="124">
        <f>IF('Copy &amp; Paste Roster Report Here'!$A489=DF$7,IF('Copy &amp; Paste Roster Report Here'!$M489="xxxxxxxxxxx",1,0),0)</f>
        <v>0</v>
      </c>
      <c r="DG492" s="124">
        <f>IF('Copy &amp; Paste Roster Report Here'!$A489=DG$7,IF('Copy &amp; Paste Roster Report Here'!$M489="xxxxxxxxxxx",1,0),0)</f>
        <v>0</v>
      </c>
      <c r="DH492" s="124">
        <f>IF('Copy &amp; Paste Roster Report Here'!$A489=DH$7,IF('Copy &amp; Paste Roster Report Here'!$M489="xxxxxxxxxxx",1,0),0)</f>
        <v>0</v>
      </c>
      <c r="DI492" s="124">
        <f>IF('Copy &amp; Paste Roster Report Here'!$A489=DI$7,IF('Copy &amp; Paste Roster Report Here'!$M489="xxxxxxxxxxx",1,0),0)</f>
        <v>0</v>
      </c>
      <c r="DJ492" s="124">
        <f>IF('Copy &amp; Paste Roster Report Here'!$A489=DJ$7,IF('Copy &amp; Paste Roster Report Here'!$M489="xxxxxxxxxxx",1,0),0)</f>
        <v>0</v>
      </c>
      <c r="DK492" s="124">
        <f>IF('Copy &amp; Paste Roster Report Here'!$A489=DK$7,IF('Copy &amp; Paste Roster Report Here'!$M489="xxxxxxxxxxx",1,0),0)</f>
        <v>0</v>
      </c>
      <c r="DL492" s="124">
        <f>IF('Copy &amp; Paste Roster Report Here'!$A489=DL$7,IF('Copy &amp; Paste Roster Report Here'!$M489="xxxxxxxxxxx",1,0),0)</f>
        <v>0</v>
      </c>
      <c r="DM492" s="124">
        <f>IF('Copy &amp; Paste Roster Report Here'!$A489=DM$7,IF('Copy &amp; Paste Roster Report Here'!$M489="xxxxxxxxxxx",1,0),0)</f>
        <v>0</v>
      </c>
      <c r="DN492" s="124">
        <f>IF('Copy &amp; Paste Roster Report Here'!$A489=DN$7,IF('Copy &amp; Paste Roster Report Here'!$M489="xxxxxxxxxxx",1,0),0)</f>
        <v>0</v>
      </c>
      <c r="DO492" s="124">
        <f>IF('Copy &amp; Paste Roster Report Here'!$A489=DO$7,IF('Copy &amp; Paste Roster Report Here'!$M489="xxxxxxxxxxx",1,0),0)</f>
        <v>0</v>
      </c>
      <c r="DP492" s="125">
        <f t="shared" si="121"/>
        <v>0</v>
      </c>
      <c r="DQ492" s="126">
        <f t="shared" si="122"/>
        <v>0</v>
      </c>
    </row>
    <row r="493" spans="1:121" x14ac:dyDescent="0.2">
      <c r="A493" s="111">
        <f t="shared" si="108"/>
        <v>0</v>
      </c>
      <c r="B493" s="111">
        <f t="shared" si="109"/>
        <v>0</v>
      </c>
      <c r="C493" s="112">
        <f>+('Copy &amp; Paste Roster Report Here'!$P490-'Copy &amp; Paste Roster Report Here'!$O490)/30</f>
        <v>0</v>
      </c>
      <c r="D493" s="112">
        <f>+('Copy &amp; Paste Roster Report Here'!$P490-'Copy &amp; Paste Roster Report Here'!$O490)</f>
        <v>0</v>
      </c>
      <c r="E493" s="111">
        <f>'Copy &amp; Paste Roster Report Here'!N490</f>
        <v>0</v>
      </c>
      <c r="F493" s="111" t="str">
        <f t="shared" si="110"/>
        <v>N</v>
      </c>
      <c r="G493" s="111">
        <f>'Copy &amp; Paste Roster Report Here'!R490</f>
        <v>0</v>
      </c>
      <c r="H493" s="113">
        <f t="shared" si="111"/>
        <v>0</v>
      </c>
      <c r="I493" s="112">
        <f>IF(F493="N",$F$5-'Copy &amp; Paste Roster Report Here'!O490,+'Copy &amp; Paste Roster Report Here'!Q490-'Copy &amp; Paste Roster Report Here'!O490)</f>
        <v>0</v>
      </c>
      <c r="J493" s="114">
        <f t="shared" si="112"/>
        <v>0</v>
      </c>
      <c r="K493" s="114">
        <f t="shared" si="113"/>
        <v>0</v>
      </c>
      <c r="L493" s="115">
        <f>'Copy &amp; Paste Roster Report Here'!F490</f>
        <v>0</v>
      </c>
      <c r="M493" s="116">
        <f t="shared" si="114"/>
        <v>0</v>
      </c>
      <c r="N493" s="117">
        <f>IF('Copy &amp; Paste Roster Report Here'!$A490='Analytical Tests'!N$7,IF($F493="Y",+$H493*N$6,0),0)</f>
        <v>0</v>
      </c>
      <c r="O493" s="117">
        <f>IF('Copy &amp; Paste Roster Report Here'!$A490='Analytical Tests'!O$7,IF($F493="Y",+$H493*O$6,0),0)</f>
        <v>0</v>
      </c>
      <c r="P493" s="117">
        <f>IF('Copy &amp; Paste Roster Report Here'!$A490='Analytical Tests'!P$7,IF($F493="Y",+$H493*P$6,0),0)</f>
        <v>0</v>
      </c>
      <c r="Q493" s="117">
        <f>IF('Copy &amp; Paste Roster Report Here'!$A490='Analytical Tests'!Q$7,IF($F493="Y",+$H493*Q$6,0),0)</f>
        <v>0</v>
      </c>
      <c r="R493" s="117">
        <f>IF('Copy &amp; Paste Roster Report Here'!$A490='Analytical Tests'!R$7,IF($F493="Y",+$H493*R$6,0),0)</f>
        <v>0</v>
      </c>
      <c r="S493" s="117">
        <f>IF('Copy &amp; Paste Roster Report Here'!$A490='Analytical Tests'!S$7,IF($F493="Y",+$H493*S$6,0),0)</f>
        <v>0</v>
      </c>
      <c r="T493" s="117">
        <f>IF('Copy &amp; Paste Roster Report Here'!$A490='Analytical Tests'!T$7,IF($F493="Y",+$H493*T$6,0),0)</f>
        <v>0</v>
      </c>
      <c r="U493" s="117">
        <f>IF('Copy &amp; Paste Roster Report Here'!$A490='Analytical Tests'!U$7,IF($F493="Y",+$H493*U$6,0),0)</f>
        <v>0</v>
      </c>
      <c r="V493" s="117">
        <f>IF('Copy &amp; Paste Roster Report Here'!$A490='Analytical Tests'!V$7,IF($F493="Y",+$H493*V$6,0),0)</f>
        <v>0</v>
      </c>
      <c r="W493" s="117">
        <f>IF('Copy &amp; Paste Roster Report Here'!$A490='Analytical Tests'!W$7,IF($F493="Y",+$H493*W$6,0),0)</f>
        <v>0</v>
      </c>
      <c r="X493" s="117">
        <f>IF('Copy &amp; Paste Roster Report Here'!$A490='Analytical Tests'!X$7,IF($F493="Y",+$H493*X$6,0),0)</f>
        <v>0</v>
      </c>
      <c r="Y493" s="117" t="b">
        <f>IF('Copy &amp; Paste Roster Report Here'!$A490='Analytical Tests'!Y$7,IF($F493="N",IF($J493&gt;=$C493,Y$6,+($I493/$D493)*Y$6),0))</f>
        <v>0</v>
      </c>
      <c r="Z493" s="117" t="b">
        <f>IF('Copy &amp; Paste Roster Report Here'!$A490='Analytical Tests'!Z$7,IF($F493="N",IF($J493&gt;=$C493,Z$6,+($I493/$D493)*Z$6),0))</f>
        <v>0</v>
      </c>
      <c r="AA493" s="117" t="b">
        <f>IF('Copy &amp; Paste Roster Report Here'!$A490='Analytical Tests'!AA$7,IF($F493="N",IF($J493&gt;=$C493,AA$6,+($I493/$D493)*AA$6),0))</f>
        <v>0</v>
      </c>
      <c r="AB493" s="117" t="b">
        <f>IF('Copy &amp; Paste Roster Report Here'!$A490='Analytical Tests'!AB$7,IF($F493="N",IF($J493&gt;=$C493,AB$6,+($I493/$D493)*AB$6),0))</f>
        <v>0</v>
      </c>
      <c r="AC493" s="117" t="b">
        <f>IF('Copy &amp; Paste Roster Report Here'!$A490='Analytical Tests'!AC$7,IF($F493="N",IF($J493&gt;=$C493,AC$6,+($I493/$D493)*AC$6),0))</f>
        <v>0</v>
      </c>
      <c r="AD493" s="117" t="b">
        <f>IF('Copy &amp; Paste Roster Report Here'!$A490='Analytical Tests'!AD$7,IF($F493="N",IF($J493&gt;=$C493,AD$6,+($I493/$D493)*AD$6),0))</f>
        <v>0</v>
      </c>
      <c r="AE493" s="117" t="b">
        <f>IF('Copy &amp; Paste Roster Report Here'!$A490='Analytical Tests'!AE$7,IF($F493="N",IF($J493&gt;=$C493,AE$6,+($I493/$D493)*AE$6),0))</f>
        <v>0</v>
      </c>
      <c r="AF493" s="117" t="b">
        <f>IF('Copy &amp; Paste Roster Report Here'!$A490='Analytical Tests'!AF$7,IF($F493="N",IF($J493&gt;=$C493,AF$6,+($I493/$D493)*AF$6),0))</f>
        <v>0</v>
      </c>
      <c r="AG493" s="117" t="b">
        <f>IF('Copy &amp; Paste Roster Report Here'!$A490='Analytical Tests'!AG$7,IF($F493="N",IF($J493&gt;=$C493,AG$6,+($I493/$D493)*AG$6),0))</f>
        <v>0</v>
      </c>
      <c r="AH493" s="117" t="b">
        <f>IF('Copy &amp; Paste Roster Report Here'!$A490='Analytical Tests'!AH$7,IF($F493="N",IF($J493&gt;=$C493,AH$6,+($I493/$D493)*AH$6),0))</f>
        <v>0</v>
      </c>
      <c r="AI493" s="117" t="b">
        <f>IF('Copy &amp; Paste Roster Report Here'!$A490='Analytical Tests'!AI$7,IF($F493="N",IF($J493&gt;=$C493,AI$6,+($I493/$D493)*AI$6),0))</f>
        <v>0</v>
      </c>
      <c r="AJ493" s="79"/>
      <c r="AK493" s="118">
        <f>IF('Copy &amp; Paste Roster Report Here'!$A490=AK$7,IF('Copy &amp; Paste Roster Report Here'!$M490="FT",1,0),0)</f>
        <v>0</v>
      </c>
      <c r="AL493" s="118">
        <f>IF('Copy &amp; Paste Roster Report Here'!$A490=AL$7,IF('Copy &amp; Paste Roster Report Here'!$M490="FT",1,0),0)</f>
        <v>0</v>
      </c>
      <c r="AM493" s="118">
        <f>IF('Copy &amp; Paste Roster Report Here'!$A490=AM$7,IF('Copy &amp; Paste Roster Report Here'!$M490="FT",1,0),0)</f>
        <v>0</v>
      </c>
      <c r="AN493" s="118">
        <f>IF('Copy &amp; Paste Roster Report Here'!$A490=AN$7,IF('Copy &amp; Paste Roster Report Here'!$M490="FT",1,0),0)</f>
        <v>0</v>
      </c>
      <c r="AO493" s="118">
        <f>IF('Copy &amp; Paste Roster Report Here'!$A490=AO$7,IF('Copy &amp; Paste Roster Report Here'!$M490="FT",1,0),0)</f>
        <v>0</v>
      </c>
      <c r="AP493" s="118">
        <f>IF('Copy &amp; Paste Roster Report Here'!$A490=AP$7,IF('Copy &amp; Paste Roster Report Here'!$M490="FT",1,0),0)</f>
        <v>0</v>
      </c>
      <c r="AQ493" s="118">
        <f>IF('Copy &amp; Paste Roster Report Here'!$A490=AQ$7,IF('Copy &amp; Paste Roster Report Here'!$M490="FT",1,0),0)</f>
        <v>0</v>
      </c>
      <c r="AR493" s="118">
        <f>IF('Copy &amp; Paste Roster Report Here'!$A490=AR$7,IF('Copy &amp; Paste Roster Report Here'!$M490="FT",1,0),0)</f>
        <v>0</v>
      </c>
      <c r="AS493" s="118">
        <f>IF('Copy &amp; Paste Roster Report Here'!$A490=AS$7,IF('Copy &amp; Paste Roster Report Here'!$M490="FT",1,0),0)</f>
        <v>0</v>
      </c>
      <c r="AT493" s="118">
        <f>IF('Copy &amp; Paste Roster Report Here'!$A490=AT$7,IF('Copy &amp; Paste Roster Report Here'!$M490="FT",1,0),0)</f>
        <v>0</v>
      </c>
      <c r="AU493" s="118">
        <f>IF('Copy &amp; Paste Roster Report Here'!$A490=AU$7,IF('Copy &amp; Paste Roster Report Here'!$M490="FT",1,0),0)</f>
        <v>0</v>
      </c>
      <c r="AV493" s="73">
        <f t="shared" si="115"/>
        <v>0</v>
      </c>
      <c r="AW493" s="119">
        <f>IF('Copy &amp; Paste Roster Report Here'!$A490=AW$7,IF('Copy &amp; Paste Roster Report Here'!$M490="HT",1,0),0)</f>
        <v>0</v>
      </c>
      <c r="AX493" s="119">
        <f>IF('Copy &amp; Paste Roster Report Here'!$A490=AX$7,IF('Copy &amp; Paste Roster Report Here'!$M490="HT",1,0),0)</f>
        <v>0</v>
      </c>
      <c r="AY493" s="119">
        <f>IF('Copy &amp; Paste Roster Report Here'!$A490=AY$7,IF('Copy &amp; Paste Roster Report Here'!$M490="HT",1,0),0)</f>
        <v>0</v>
      </c>
      <c r="AZ493" s="119">
        <f>IF('Copy &amp; Paste Roster Report Here'!$A490=AZ$7,IF('Copy &amp; Paste Roster Report Here'!$M490="HT",1,0),0)</f>
        <v>0</v>
      </c>
      <c r="BA493" s="119">
        <f>IF('Copy &amp; Paste Roster Report Here'!$A490=BA$7,IF('Copy &amp; Paste Roster Report Here'!$M490="HT",1,0),0)</f>
        <v>0</v>
      </c>
      <c r="BB493" s="119">
        <f>IF('Copy &amp; Paste Roster Report Here'!$A490=BB$7,IF('Copy &amp; Paste Roster Report Here'!$M490="HT",1,0),0)</f>
        <v>0</v>
      </c>
      <c r="BC493" s="119">
        <f>IF('Copy &amp; Paste Roster Report Here'!$A490=BC$7,IF('Copy &amp; Paste Roster Report Here'!$M490="HT",1,0),0)</f>
        <v>0</v>
      </c>
      <c r="BD493" s="119">
        <f>IF('Copy &amp; Paste Roster Report Here'!$A490=BD$7,IF('Copy &amp; Paste Roster Report Here'!$M490="HT",1,0),0)</f>
        <v>0</v>
      </c>
      <c r="BE493" s="119">
        <f>IF('Copy &amp; Paste Roster Report Here'!$A490=BE$7,IF('Copy &amp; Paste Roster Report Here'!$M490="HT",1,0),0)</f>
        <v>0</v>
      </c>
      <c r="BF493" s="119">
        <f>IF('Copy &amp; Paste Roster Report Here'!$A490=BF$7,IF('Copy &amp; Paste Roster Report Here'!$M490="HT",1,0),0)</f>
        <v>0</v>
      </c>
      <c r="BG493" s="119">
        <f>IF('Copy &amp; Paste Roster Report Here'!$A490=BG$7,IF('Copy &amp; Paste Roster Report Here'!$M490="HT",1,0),0)</f>
        <v>0</v>
      </c>
      <c r="BH493" s="73">
        <f t="shared" si="116"/>
        <v>0</v>
      </c>
      <c r="BI493" s="120">
        <f>IF('Copy &amp; Paste Roster Report Here'!$A490=BI$7,IF('Copy &amp; Paste Roster Report Here'!$M490="MT",1,0),0)</f>
        <v>0</v>
      </c>
      <c r="BJ493" s="120">
        <f>IF('Copy &amp; Paste Roster Report Here'!$A490=BJ$7,IF('Copy &amp; Paste Roster Report Here'!$M490="MT",1,0),0)</f>
        <v>0</v>
      </c>
      <c r="BK493" s="120">
        <f>IF('Copy &amp; Paste Roster Report Here'!$A490=BK$7,IF('Copy &amp; Paste Roster Report Here'!$M490="MT",1,0),0)</f>
        <v>0</v>
      </c>
      <c r="BL493" s="120">
        <f>IF('Copy &amp; Paste Roster Report Here'!$A490=BL$7,IF('Copy &amp; Paste Roster Report Here'!$M490="MT",1,0),0)</f>
        <v>0</v>
      </c>
      <c r="BM493" s="120">
        <f>IF('Copy &amp; Paste Roster Report Here'!$A490=BM$7,IF('Copy &amp; Paste Roster Report Here'!$M490="MT",1,0),0)</f>
        <v>0</v>
      </c>
      <c r="BN493" s="120">
        <f>IF('Copy &amp; Paste Roster Report Here'!$A490=BN$7,IF('Copy &amp; Paste Roster Report Here'!$M490="MT",1,0),0)</f>
        <v>0</v>
      </c>
      <c r="BO493" s="120">
        <f>IF('Copy &amp; Paste Roster Report Here'!$A490=BO$7,IF('Copy &amp; Paste Roster Report Here'!$M490="MT",1,0),0)</f>
        <v>0</v>
      </c>
      <c r="BP493" s="120">
        <f>IF('Copy &amp; Paste Roster Report Here'!$A490=BP$7,IF('Copy &amp; Paste Roster Report Here'!$M490="MT",1,0),0)</f>
        <v>0</v>
      </c>
      <c r="BQ493" s="120">
        <f>IF('Copy &amp; Paste Roster Report Here'!$A490=BQ$7,IF('Copy &amp; Paste Roster Report Here'!$M490="MT",1,0),0)</f>
        <v>0</v>
      </c>
      <c r="BR493" s="120">
        <f>IF('Copy &amp; Paste Roster Report Here'!$A490=BR$7,IF('Copy &amp; Paste Roster Report Here'!$M490="MT",1,0),0)</f>
        <v>0</v>
      </c>
      <c r="BS493" s="120">
        <f>IF('Copy &amp; Paste Roster Report Here'!$A490=BS$7,IF('Copy &amp; Paste Roster Report Here'!$M490="MT",1,0),0)</f>
        <v>0</v>
      </c>
      <c r="BT493" s="73">
        <f t="shared" si="117"/>
        <v>0</v>
      </c>
      <c r="BU493" s="121">
        <f>IF('Copy &amp; Paste Roster Report Here'!$A490=BU$7,IF('Copy &amp; Paste Roster Report Here'!$M490="fy",1,0),0)</f>
        <v>0</v>
      </c>
      <c r="BV493" s="121">
        <f>IF('Copy &amp; Paste Roster Report Here'!$A490=BV$7,IF('Copy &amp; Paste Roster Report Here'!$M490="fy",1,0),0)</f>
        <v>0</v>
      </c>
      <c r="BW493" s="121">
        <f>IF('Copy &amp; Paste Roster Report Here'!$A490=BW$7,IF('Copy &amp; Paste Roster Report Here'!$M490="fy",1,0),0)</f>
        <v>0</v>
      </c>
      <c r="BX493" s="121">
        <f>IF('Copy &amp; Paste Roster Report Here'!$A490=BX$7,IF('Copy &amp; Paste Roster Report Here'!$M490="fy",1,0),0)</f>
        <v>0</v>
      </c>
      <c r="BY493" s="121">
        <f>IF('Copy &amp; Paste Roster Report Here'!$A490=BY$7,IF('Copy &amp; Paste Roster Report Here'!$M490="fy",1,0),0)</f>
        <v>0</v>
      </c>
      <c r="BZ493" s="121">
        <f>IF('Copy &amp; Paste Roster Report Here'!$A490=BZ$7,IF('Copy &amp; Paste Roster Report Here'!$M490="fy",1,0),0)</f>
        <v>0</v>
      </c>
      <c r="CA493" s="121">
        <f>IF('Copy &amp; Paste Roster Report Here'!$A490=CA$7,IF('Copy &amp; Paste Roster Report Here'!$M490="fy",1,0),0)</f>
        <v>0</v>
      </c>
      <c r="CB493" s="121">
        <f>IF('Copy &amp; Paste Roster Report Here'!$A490=CB$7,IF('Copy &amp; Paste Roster Report Here'!$M490="fy",1,0),0)</f>
        <v>0</v>
      </c>
      <c r="CC493" s="121">
        <f>IF('Copy &amp; Paste Roster Report Here'!$A490=CC$7,IF('Copy &amp; Paste Roster Report Here'!$M490="fy",1,0),0)</f>
        <v>0</v>
      </c>
      <c r="CD493" s="121">
        <f>IF('Copy &amp; Paste Roster Report Here'!$A490=CD$7,IF('Copy &amp; Paste Roster Report Here'!$M490="fy",1,0),0)</f>
        <v>0</v>
      </c>
      <c r="CE493" s="121">
        <f>IF('Copy &amp; Paste Roster Report Here'!$A490=CE$7,IF('Copy &amp; Paste Roster Report Here'!$M490="fy",1,0),0)</f>
        <v>0</v>
      </c>
      <c r="CF493" s="73">
        <f t="shared" si="118"/>
        <v>0</v>
      </c>
      <c r="CG493" s="122">
        <f>IF('Copy &amp; Paste Roster Report Here'!$A490=CG$7,IF('Copy &amp; Paste Roster Report Here'!$M490="RH",1,0),0)</f>
        <v>0</v>
      </c>
      <c r="CH493" s="122">
        <f>IF('Copy &amp; Paste Roster Report Here'!$A490=CH$7,IF('Copy &amp; Paste Roster Report Here'!$M490="RH",1,0),0)</f>
        <v>0</v>
      </c>
      <c r="CI493" s="122">
        <f>IF('Copy &amp; Paste Roster Report Here'!$A490=CI$7,IF('Copy &amp; Paste Roster Report Here'!$M490="RH",1,0),0)</f>
        <v>0</v>
      </c>
      <c r="CJ493" s="122">
        <f>IF('Copy &amp; Paste Roster Report Here'!$A490=CJ$7,IF('Copy &amp; Paste Roster Report Here'!$M490="RH",1,0),0)</f>
        <v>0</v>
      </c>
      <c r="CK493" s="122">
        <f>IF('Copy &amp; Paste Roster Report Here'!$A490=CK$7,IF('Copy &amp; Paste Roster Report Here'!$M490="RH",1,0),0)</f>
        <v>0</v>
      </c>
      <c r="CL493" s="122">
        <f>IF('Copy &amp; Paste Roster Report Here'!$A490=CL$7,IF('Copy &amp; Paste Roster Report Here'!$M490="RH",1,0),0)</f>
        <v>0</v>
      </c>
      <c r="CM493" s="122">
        <f>IF('Copy &amp; Paste Roster Report Here'!$A490=CM$7,IF('Copy &amp; Paste Roster Report Here'!$M490="RH",1,0),0)</f>
        <v>0</v>
      </c>
      <c r="CN493" s="122">
        <f>IF('Copy &amp; Paste Roster Report Here'!$A490=CN$7,IF('Copy &amp; Paste Roster Report Here'!$M490="RH",1,0),0)</f>
        <v>0</v>
      </c>
      <c r="CO493" s="122">
        <f>IF('Copy &amp; Paste Roster Report Here'!$A490=CO$7,IF('Copy &amp; Paste Roster Report Here'!$M490="RH",1,0),0)</f>
        <v>0</v>
      </c>
      <c r="CP493" s="122">
        <f>IF('Copy &amp; Paste Roster Report Here'!$A490=CP$7,IF('Copy &amp; Paste Roster Report Here'!$M490="RH",1,0),0)</f>
        <v>0</v>
      </c>
      <c r="CQ493" s="122">
        <f>IF('Copy &amp; Paste Roster Report Here'!$A490=CQ$7,IF('Copy &amp; Paste Roster Report Here'!$M490="RH",1,0),0)</f>
        <v>0</v>
      </c>
      <c r="CR493" s="73">
        <f t="shared" si="119"/>
        <v>0</v>
      </c>
      <c r="CS493" s="123">
        <f>IF('Copy &amp; Paste Roster Report Here'!$A490=CS$7,IF('Copy &amp; Paste Roster Report Here'!$M490="QT",1,0),0)</f>
        <v>0</v>
      </c>
      <c r="CT493" s="123">
        <f>IF('Copy &amp; Paste Roster Report Here'!$A490=CT$7,IF('Copy &amp; Paste Roster Report Here'!$M490="QT",1,0),0)</f>
        <v>0</v>
      </c>
      <c r="CU493" s="123">
        <f>IF('Copy &amp; Paste Roster Report Here'!$A490=CU$7,IF('Copy &amp; Paste Roster Report Here'!$M490="QT",1,0),0)</f>
        <v>0</v>
      </c>
      <c r="CV493" s="123">
        <f>IF('Copy &amp; Paste Roster Report Here'!$A490=CV$7,IF('Copy &amp; Paste Roster Report Here'!$M490="QT",1,0),0)</f>
        <v>0</v>
      </c>
      <c r="CW493" s="123">
        <f>IF('Copy &amp; Paste Roster Report Here'!$A490=CW$7,IF('Copy &amp; Paste Roster Report Here'!$M490="QT",1,0),0)</f>
        <v>0</v>
      </c>
      <c r="CX493" s="123">
        <f>IF('Copy &amp; Paste Roster Report Here'!$A490=CX$7,IF('Copy &amp; Paste Roster Report Here'!$M490="QT",1,0),0)</f>
        <v>0</v>
      </c>
      <c r="CY493" s="123">
        <f>IF('Copy &amp; Paste Roster Report Here'!$A490=CY$7,IF('Copy &amp; Paste Roster Report Here'!$M490="QT",1,0),0)</f>
        <v>0</v>
      </c>
      <c r="CZ493" s="123">
        <f>IF('Copy &amp; Paste Roster Report Here'!$A490=CZ$7,IF('Copy &amp; Paste Roster Report Here'!$M490="QT",1,0),0)</f>
        <v>0</v>
      </c>
      <c r="DA493" s="123">
        <f>IF('Copy &amp; Paste Roster Report Here'!$A490=DA$7,IF('Copy &amp; Paste Roster Report Here'!$M490="QT",1,0),0)</f>
        <v>0</v>
      </c>
      <c r="DB493" s="123">
        <f>IF('Copy &amp; Paste Roster Report Here'!$A490=DB$7,IF('Copy &amp; Paste Roster Report Here'!$M490="QT",1,0),0)</f>
        <v>0</v>
      </c>
      <c r="DC493" s="123">
        <f>IF('Copy &amp; Paste Roster Report Here'!$A490=DC$7,IF('Copy &amp; Paste Roster Report Here'!$M490="QT",1,0),0)</f>
        <v>0</v>
      </c>
      <c r="DD493" s="73">
        <f t="shared" si="120"/>
        <v>0</v>
      </c>
      <c r="DE493" s="124">
        <f>IF('Copy &amp; Paste Roster Report Here'!$A490=DE$7,IF('Copy &amp; Paste Roster Report Here'!$M490="xxxxxxxxxxx",1,0),0)</f>
        <v>0</v>
      </c>
      <c r="DF493" s="124">
        <f>IF('Copy &amp; Paste Roster Report Here'!$A490=DF$7,IF('Copy &amp; Paste Roster Report Here'!$M490="xxxxxxxxxxx",1,0),0)</f>
        <v>0</v>
      </c>
      <c r="DG493" s="124">
        <f>IF('Copy &amp; Paste Roster Report Here'!$A490=DG$7,IF('Copy &amp; Paste Roster Report Here'!$M490="xxxxxxxxxxx",1,0),0)</f>
        <v>0</v>
      </c>
      <c r="DH493" s="124">
        <f>IF('Copy &amp; Paste Roster Report Here'!$A490=DH$7,IF('Copy &amp; Paste Roster Report Here'!$M490="xxxxxxxxxxx",1,0),0)</f>
        <v>0</v>
      </c>
      <c r="DI493" s="124">
        <f>IF('Copy &amp; Paste Roster Report Here'!$A490=DI$7,IF('Copy &amp; Paste Roster Report Here'!$M490="xxxxxxxxxxx",1,0),0)</f>
        <v>0</v>
      </c>
      <c r="DJ493" s="124">
        <f>IF('Copy &amp; Paste Roster Report Here'!$A490=DJ$7,IF('Copy &amp; Paste Roster Report Here'!$M490="xxxxxxxxxxx",1,0),0)</f>
        <v>0</v>
      </c>
      <c r="DK493" s="124">
        <f>IF('Copy &amp; Paste Roster Report Here'!$A490=DK$7,IF('Copy &amp; Paste Roster Report Here'!$M490="xxxxxxxxxxx",1,0),0)</f>
        <v>0</v>
      </c>
      <c r="DL493" s="124">
        <f>IF('Copy &amp; Paste Roster Report Here'!$A490=DL$7,IF('Copy &amp; Paste Roster Report Here'!$M490="xxxxxxxxxxx",1,0),0)</f>
        <v>0</v>
      </c>
      <c r="DM493" s="124">
        <f>IF('Copy &amp; Paste Roster Report Here'!$A490=DM$7,IF('Copy &amp; Paste Roster Report Here'!$M490="xxxxxxxxxxx",1,0),0)</f>
        <v>0</v>
      </c>
      <c r="DN493" s="124">
        <f>IF('Copy &amp; Paste Roster Report Here'!$A490=DN$7,IF('Copy &amp; Paste Roster Report Here'!$M490="xxxxxxxxxxx",1,0),0)</f>
        <v>0</v>
      </c>
      <c r="DO493" s="124">
        <f>IF('Copy &amp; Paste Roster Report Here'!$A490=DO$7,IF('Copy &amp; Paste Roster Report Here'!$M490="xxxxxxxxxxx",1,0),0)</f>
        <v>0</v>
      </c>
      <c r="DP493" s="125">
        <f t="shared" si="121"/>
        <v>0</v>
      </c>
      <c r="DQ493" s="126">
        <f t="shared" si="122"/>
        <v>0</v>
      </c>
    </row>
    <row r="494" spans="1:121" x14ac:dyDescent="0.2">
      <c r="A494" s="111">
        <f t="shared" si="108"/>
        <v>0</v>
      </c>
      <c r="B494" s="111">
        <f t="shared" si="109"/>
        <v>0</v>
      </c>
      <c r="C494" s="112">
        <f>+('Copy &amp; Paste Roster Report Here'!$P491-'Copy &amp; Paste Roster Report Here'!$O491)/30</f>
        <v>0</v>
      </c>
      <c r="D494" s="112">
        <f>+('Copy &amp; Paste Roster Report Here'!$P491-'Copy &amp; Paste Roster Report Here'!$O491)</f>
        <v>0</v>
      </c>
      <c r="E494" s="111">
        <f>'Copy &amp; Paste Roster Report Here'!N491</f>
        <v>0</v>
      </c>
      <c r="F494" s="111" t="str">
        <f t="shared" si="110"/>
        <v>N</v>
      </c>
      <c r="G494" s="111">
        <f>'Copy &amp; Paste Roster Report Here'!R491</f>
        <v>0</v>
      </c>
      <c r="H494" s="113">
        <f t="shared" si="111"/>
        <v>0</v>
      </c>
      <c r="I494" s="112">
        <f>IF(F494="N",$F$5-'Copy &amp; Paste Roster Report Here'!O491,+'Copy &amp; Paste Roster Report Here'!Q491-'Copy &amp; Paste Roster Report Here'!O491)</f>
        <v>0</v>
      </c>
      <c r="J494" s="114">
        <f t="shared" si="112"/>
        <v>0</v>
      </c>
      <c r="K494" s="114">
        <f t="shared" si="113"/>
        <v>0</v>
      </c>
      <c r="L494" s="115">
        <f>'Copy &amp; Paste Roster Report Here'!F491</f>
        <v>0</v>
      </c>
      <c r="M494" s="116">
        <f t="shared" si="114"/>
        <v>0</v>
      </c>
      <c r="N494" s="117">
        <f>IF('Copy &amp; Paste Roster Report Here'!$A491='Analytical Tests'!N$7,IF($F494="Y",+$H494*N$6,0),0)</f>
        <v>0</v>
      </c>
      <c r="O494" s="117">
        <f>IF('Copy &amp; Paste Roster Report Here'!$A491='Analytical Tests'!O$7,IF($F494="Y",+$H494*O$6,0),0)</f>
        <v>0</v>
      </c>
      <c r="P494" s="117">
        <f>IF('Copy &amp; Paste Roster Report Here'!$A491='Analytical Tests'!P$7,IF($F494="Y",+$H494*P$6,0),0)</f>
        <v>0</v>
      </c>
      <c r="Q494" s="117">
        <f>IF('Copy &amp; Paste Roster Report Here'!$A491='Analytical Tests'!Q$7,IF($F494="Y",+$H494*Q$6,0),0)</f>
        <v>0</v>
      </c>
      <c r="R494" s="117">
        <f>IF('Copy &amp; Paste Roster Report Here'!$A491='Analytical Tests'!R$7,IF($F494="Y",+$H494*R$6,0),0)</f>
        <v>0</v>
      </c>
      <c r="S494" s="117">
        <f>IF('Copy &amp; Paste Roster Report Here'!$A491='Analytical Tests'!S$7,IF($F494="Y",+$H494*S$6,0),0)</f>
        <v>0</v>
      </c>
      <c r="T494" s="117">
        <f>IF('Copy &amp; Paste Roster Report Here'!$A491='Analytical Tests'!T$7,IF($F494="Y",+$H494*T$6,0),0)</f>
        <v>0</v>
      </c>
      <c r="U494" s="117">
        <f>IF('Copy &amp; Paste Roster Report Here'!$A491='Analytical Tests'!U$7,IF($F494="Y",+$H494*U$6,0),0)</f>
        <v>0</v>
      </c>
      <c r="V494" s="117">
        <f>IF('Copy &amp; Paste Roster Report Here'!$A491='Analytical Tests'!V$7,IF($F494="Y",+$H494*V$6,0),0)</f>
        <v>0</v>
      </c>
      <c r="W494" s="117">
        <f>IF('Copy &amp; Paste Roster Report Here'!$A491='Analytical Tests'!W$7,IF($F494="Y",+$H494*W$6,0),0)</f>
        <v>0</v>
      </c>
      <c r="X494" s="117">
        <f>IF('Copy &amp; Paste Roster Report Here'!$A491='Analytical Tests'!X$7,IF($F494="Y",+$H494*X$6,0),0)</f>
        <v>0</v>
      </c>
      <c r="Y494" s="117" t="b">
        <f>IF('Copy &amp; Paste Roster Report Here'!$A491='Analytical Tests'!Y$7,IF($F494="N",IF($J494&gt;=$C494,Y$6,+($I494/$D494)*Y$6),0))</f>
        <v>0</v>
      </c>
      <c r="Z494" s="117" t="b">
        <f>IF('Copy &amp; Paste Roster Report Here'!$A491='Analytical Tests'!Z$7,IF($F494="N",IF($J494&gt;=$C494,Z$6,+($I494/$D494)*Z$6),0))</f>
        <v>0</v>
      </c>
      <c r="AA494" s="117" t="b">
        <f>IF('Copy &amp; Paste Roster Report Here'!$A491='Analytical Tests'!AA$7,IF($F494="N",IF($J494&gt;=$C494,AA$6,+($I494/$D494)*AA$6),0))</f>
        <v>0</v>
      </c>
      <c r="AB494" s="117" t="b">
        <f>IF('Copy &amp; Paste Roster Report Here'!$A491='Analytical Tests'!AB$7,IF($F494="N",IF($J494&gt;=$C494,AB$6,+($I494/$D494)*AB$6),0))</f>
        <v>0</v>
      </c>
      <c r="AC494" s="117" t="b">
        <f>IF('Copy &amp; Paste Roster Report Here'!$A491='Analytical Tests'!AC$7,IF($F494="N",IF($J494&gt;=$C494,AC$6,+($I494/$D494)*AC$6),0))</f>
        <v>0</v>
      </c>
      <c r="AD494" s="117" t="b">
        <f>IF('Copy &amp; Paste Roster Report Here'!$A491='Analytical Tests'!AD$7,IF($F494="N",IF($J494&gt;=$C494,AD$6,+($I494/$D494)*AD$6),0))</f>
        <v>0</v>
      </c>
      <c r="AE494" s="117" t="b">
        <f>IF('Copy &amp; Paste Roster Report Here'!$A491='Analytical Tests'!AE$7,IF($F494="N",IF($J494&gt;=$C494,AE$6,+($I494/$D494)*AE$6),0))</f>
        <v>0</v>
      </c>
      <c r="AF494" s="117" t="b">
        <f>IF('Copy &amp; Paste Roster Report Here'!$A491='Analytical Tests'!AF$7,IF($F494="N",IF($J494&gt;=$C494,AF$6,+($I494/$D494)*AF$6),0))</f>
        <v>0</v>
      </c>
      <c r="AG494" s="117" t="b">
        <f>IF('Copy &amp; Paste Roster Report Here'!$A491='Analytical Tests'!AG$7,IF($F494="N",IF($J494&gt;=$C494,AG$6,+($I494/$D494)*AG$6),0))</f>
        <v>0</v>
      </c>
      <c r="AH494" s="117" t="b">
        <f>IF('Copy &amp; Paste Roster Report Here'!$A491='Analytical Tests'!AH$7,IF($F494="N",IF($J494&gt;=$C494,AH$6,+($I494/$D494)*AH$6),0))</f>
        <v>0</v>
      </c>
      <c r="AI494" s="117" t="b">
        <f>IF('Copy &amp; Paste Roster Report Here'!$A491='Analytical Tests'!AI$7,IF($F494="N",IF($J494&gt;=$C494,AI$6,+($I494/$D494)*AI$6),0))</f>
        <v>0</v>
      </c>
      <c r="AJ494" s="79"/>
      <c r="AK494" s="118">
        <f>IF('Copy &amp; Paste Roster Report Here'!$A491=AK$7,IF('Copy &amp; Paste Roster Report Here'!$M491="FT",1,0),0)</f>
        <v>0</v>
      </c>
      <c r="AL494" s="118">
        <f>IF('Copy &amp; Paste Roster Report Here'!$A491=AL$7,IF('Copy &amp; Paste Roster Report Here'!$M491="FT",1,0),0)</f>
        <v>0</v>
      </c>
      <c r="AM494" s="118">
        <f>IF('Copy &amp; Paste Roster Report Here'!$A491=AM$7,IF('Copy &amp; Paste Roster Report Here'!$M491="FT",1,0),0)</f>
        <v>0</v>
      </c>
      <c r="AN494" s="118">
        <f>IF('Copy &amp; Paste Roster Report Here'!$A491=AN$7,IF('Copy &amp; Paste Roster Report Here'!$M491="FT",1,0),0)</f>
        <v>0</v>
      </c>
      <c r="AO494" s="118">
        <f>IF('Copy &amp; Paste Roster Report Here'!$A491=AO$7,IF('Copy &amp; Paste Roster Report Here'!$M491="FT",1,0),0)</f>
        <v>0</v>
      </c>
      <c r="AP494" s="118">
        <f>IF('Copy &amp; Paste Roster Report Here'!$A491=AP$7,IF('Copy &amp; Paste Roster Report Here'!$M491="FT",1,0),0)</f>
        <v>0</v>
      </c>
      <c r="AQ494" s="118">
        <f>IF('Copy &amp; Paste Roster Report Here'!$A491=AQ$7,IF('Copy &amp; Paste Roster Report Here'!$M491="FT",1,0),0)</f>
        <v>0</v>
      </c>
      <c r="AR494" s="118">
        <f>IF('Copy &amp; Paste Roster Report Here'!$A491=AR$7,IF('Copy &amp; Paste Roster Report Here'!$M491="FT",1,0),0)</f>
        <v>0</v>
      </c>
      <c r="AS494" s="118">
        <f>IF('Copy &amp; Paste Roster Report Here'!$A491=AS$7,IF('Copy &amp; Paste Roster Report Here'!$M491="FT",1,0),0)</f>
        <v>0</v>
      </c>
      <c r="AT494" s="118">
        <f>IF('Copy &amp; Paste Roster Report Here'!$A491=AT$7,IF('Copy &amp; Paste Roster Report Here'!$M491="FT",1,0),0)</f>
        <v>0</v>
      </c>
      <c r="AU494" s="118">
        <f>IF('Copy &amp; Paste Roster Report Here'!$A491=AU$7,IF('Copy &amp; Paste Roster Report Here'!$M491="FT",1,0),0)</f>
        <v>0</v>
      </c>
      <c r="AV494" s="73">
        <f t="shared" si="115"/>
        <v>0</v>
      </c>
      <c r="AW494" s="119">
        <f>IF('Copy &amp; Paste Roster Report Here'!$A491=AW$7,IF('Copy &amp; Paste Roster Report Here'!$M491="HT",1,0),0)</f>
        <v>0</v>
      </c>
      <c r="AX494" s="119">
        <f>IF('Copy &amp; Paste Roster Report Here'!$A491=AX$7,IF('Copy &amp; Paste Roster Report Here'!$M491="HT",1,0),0)</f>
        <v>0</v>
      </c>
      <c r="AY494" s="119">
        <f>IF('Copy &amp; Paste Roster Report Here'!$A491=AY$7,IF('Copy &amp; Paste Roster Report Here'!$M491="HT",1,0),0)</f>
        <v>0</v>
      </c>
      <c r="AZ494" s="119">
        <f>IF('Copy &amp; Paste Roster Report Here'!$A491=AZ$7,IF('Copy &amp; Paste Roster Report Here'!$M491="HT",1,0),0)</f>
        <v>0</v>
      </c>
      <c r="BA494" s="119">
        <f>IF('Copy &amp; Paste Roster Report Here'!$A491=BA$7,IF('Copy &amp; Paste Roster Report Here'!$M491="HT",1,0),0)</f>
        <v>0</v>
      </c>
      <c r="BB494" s="119">
        <f>IF('Copy &amp; Paste Roster Report Here'!$A491=BB$7,IF('Copy &amp; Paste Roster Report Here'!$M491="HT",1,0),0)</f>
        <v>0</v>
      </c>
      <c r="BC494" s="119">
        <f>IF('Copy &amp; Paste Roster Report Here'!$A491=BC$7,IF('Copy &amp; Paste Roster Report Here'!$M491="HT",1,0),0)</f>
        <v>0</v>
      </c>
      <c r="BD494" s="119">
        <f>IF('Copy &amp; Paste Roster Report Here'!$A491=BD$7,IF('Copy &amp; Paste Roster Report Here'!$M491="HT",1,0),0)</f>
        <v>0</v>
      </c>
      <c r="BE494" s="119">
        <f>IF('Copy &amp; Paste Roster Report Here'!$A491=BE$7,IF('Copy &amp; Paste Roster Report Here'!$M491="HT",1,0),0)</f>
        <v>0</v>
      </c>
      <c r="BF494" s="119">
        <f>IF('Copy &amp; Paste Roster Report Here'!$A491=BF$7,IF('Copy &amp; Paste Roster Report Here'!$M491="HT",1,0),0)</f>
        <v>0</v>
      </c>
      <c r="BG494" s="119">
        <f>IF('Copy &amp; Paste Roster Report Here'!$A491=BG$7,IF('Copy &amp; Paste Roster Report Here'!$M491="HT",1,0),0)</f>
        <v>0</v>
      </c>
      <c r="BH494" s="73">
        <f t="shared" si="116"/>
        <v>0</v>
      </c>
      <c r="BI494" s="120">
        <f>IF('Copy &amp; Paste Roster Report Here'!$A491=BI$7,IF('Copy &amp; Paste Roster Report Here'!$M491="MT",1,0),0)</f>
        <v>0</v>
      </c>
      <c r="BJ494" s="120">
        <f>IF('Copy &amp; Paste Roster Report Here'!$A491=BJ$7,IF('Copy &amp; Paste Roster Report Here'!$M491="MT",1,0),0)</f>
        <v>0</v>
      </c>
      <c r="BK494" s="120">
        <f>IF('Copy &amp; Paste Roster Report Here'!$A491=BK$7,IF('Copy &amp; Paste Roster Report Here'!$M491="MT",1,0),0)</f>
        <v>0</v>
      </c>
      <c r="BL494" s="120">
        <f>IF('Copy &amp; Paste Roster Report Here'!$A491=BL$7,IF('Copy &amp; Paste Roster Report Here'!$M491="MT",1,0),0)</f>
        <v>0</v>
      </c>
      <c r="BM494" s="120">
        <f>IF('Copy &amp; Paste Roster Report Here'!$A491=BM$7,IF('Copy &amp; Paste Roster Report Here'!$M491="MT",1,0),0)</f>
        <v>0</v>
      </c>
      <c r="BN494" s="120">
        <f>IF('Copy &amp; Paste Roster Report Here'!$A491=BN$7,IF('Copy &amp; Paste Roster Report Here'!$M491="MT",1,0),0)</f>
        <v>0</v>
      </c>
      <c r="BO494" s="120">
        <f>IF('Copy &amp; Paste Roster Report Here'!$A491=BO$7,IF('Copy &amp; Paste Roster Report Here'!$M491="MT",1,0),0)</f>
        <v>0</v>
      </c>
      <c r="BP494" s="120">
        <f>IF('Copy &amp; Paste Roster Report Here'!$A491=BP$7,IF('Copy &amp; Paste Roster Report Here'!$M491="MT",1,0),0)</f>
        <v>0</v>
      </c>
      <c r="BQ494" s="120">
        <f>IF('Copy &amp; Paste Roster Report Here'!$A491=BQ$7,IF('Copy &amp; Paste Roster Report Here'!$M491="MT",1,0),0)</f>
        <v>0</v>
      </c>
      <c r="BR494" s="120">
        <f>IF('Copy &amp; Paste Roster Report Here'!$A491=BR$7,IF('Copy &amp; Paste Roster Report Here'!$M491="MT",1,0),0)</f>
        <v>0</v>
      </c>
      <c r="BS494" s="120">
        <f>IF('Copy &amp; Paste Roster Report Here'!$A491=BS$7,IF('Copy &amp; Paste Roster Report Here'!$M491="MT",1,0),0)</f>
        <v>0</v>
      </c>
      <c r="BT494" s="73">
        <f t="shared" si="117"/>
        <v>0</v>
      </c>
      <c r="BU494" s="121">
        <f>IF('Copy &amp; Paste Roster Report Here'!$A491=BU$7,IF('Copy &amp; Paste Roster Report Here'!$M491="fy",1,0),0)</f>
        <v>0</v>
      </c>
      <c r="BV494" s="121">
        <f>IF('Copy &amp; Paste Roster Report Here'!$A491=BV$7,IF('Copy &amp; Paste Roster Report Here'!$M491="fy",1,0),0)</f>
        <v>0</v>
      </c>
      <c r="BW494" s="121">
        <f>IF('Copy &amp; Paste Roster Report Here'!$A491=BW$7,IF('Copy &amp; Paste Roster Report Here'!$M491="fy",1,0),0)</f>
        <v>0</v>
      </c>
      <c r="BX494" s="121">
        <f>IF('Copy &amp; Paste Roster Report Here'!$A491=BX$7,IF('Copy &amp; Paste Roster Report Here'!$M491="fy",1,0),0)</f>
        <v>0</v>
      </c>
      <c r="BY494" s="121">
        <f>IF('Copy &amp; Paste Roster Report Here'!$A491=BY$7,IF('Copy &amp; Paste Roster Report Here'!$M491="fy",1,0),0)</f>
        <v>0</v>
      </c>
      <c r="BZ494" s="121">
        <f>IF('Copy &amp; Paste Roster Report Here'!$A491=BZ$7,IF('Copy &amp; Paste Roster Report Here'!$M491="fy",1,0),0)</f>
        <v>0</v>
      </c>
      <c r="CA494" s="121">
        <f>IF('Copy &amp; Paste Roster Report Here'!$A491=CA$7,IF('Copy &amp; Paste Roster Report Here'!$M491="fy",1,0),0)</f>
        <v>0</v>
      </c>
      <c r="CB494" s="121">
        <f>IF('Copy &amp; Paste Roster Report Here'!$A491=CB$7,IF('Copy &amp; Paste Roster Report Here'!$M491="fy",1,0),0)</f>
        <v>0</v>
      </c>
      <c r="CC494" s="121">
        <f>IF('Copy &amp; Paste Roster Report Here'!$A491=CC$7,IF('Copy &amp; Paste Roster Report Here'!$M491="fy",1,0),0)</f>
        <v>0</v>
      </c>
      <c r="CD494" s="121">
        <f>IF('Copy &amp; Paste Roster Report Here'!$A491=CD$7,IF('Copy &amp; Paste Roster Report Here'!$M491="fy",1,0),0)</f>
        <v>0</v>
      </c>
      <c r="CE494" s="121">
        <f>IF('Copy &amp; Paste Roster Report Here'!$A491=CE$7,IF('Copy &amp; Paste Roster Report Here'!$M491="fy",1,0),0)</f>
        <v>0</v>
      </c>
      <c r="CF494" s="73">
        <f t="shared" si="118"/>
        <v>0</v>
      </c>
      <c r="CG494" s="122">
        <f>IF('Copy &amp; Paste Roster Report Here'!$A491=CG$7,IF('Copy &amp; Paste Roster Report Here'!$M491="RH",1,0),0)</f>
        <v>0</v>
      </c>
      <c r="CH494" s="122">
        <f>IF('Copy &amp; Paste Roster Report Here'!$A491=CH$7,IF('Copy &amp; Paste Roster Report Here'!$M491="RH",1,0),0)</f>
        <v>0</v>
      </c>
      <c r="CI494" s="122">
        <f>IF('Copy &amp; Paste Roster Report Here'!$A491=CI$7,IF('Copy &amp; Paste Roster Report Here'!$M491="RH",1,0),0)</f>
        <v>0</v>
      </c>
      <c r="CJ494" s="122">
        <f>IF('Copy &amp; Paste Roster Report Here'!$A491=CJ$7,IF('Copy &amp; Paste Roster Report Here'!$M491="RH",1,0),0)</f>
        <v>0</v>
      </c>
      <c r="CK494" s="122">
        <f>IF('Copy &amp; Paste Roster Report Here'!$A491=CK$7,IF('Copy &amp; Paste Roster Report Here'!$M491="RH",1,0),0)</f>
        <v>0</v>
      </c>
      <c r="CL494" s="122">
        <f>IF('Copy &amp; Paste Roster Report Here'!$A491=CL$7,IF('Copy &amp; Paste Roster Report Here'!$M491="RH",1,0),0)</f>
        <v>0</v>
      </c>
      <c r="CM494" s="122">
        <f>IF('Copy &amp; Paste Roster Report Here'!$A491=CM$7,IF('Copy &amp; Paste Roster Report Here'!$M491="RH",1,0),0)</f>
        <v>0</v>
      </c>
      <c r="CN494" s="122">
        <f>IF('Copy &amp; Paste Roster Report Here'!$A491=CN$7,IF('Copy &amp; Paste Roster Report Here'!$M491="RH",1,0),0)</f>
        <v>0</v>
      </c>
      <c r="CO494" s="122">
        <f>IF('Copy &amp; Paste Roster Report Here'!$A491=CO$7,IF('Copy &amp; Paste Roster Report Here'!$M491="RH",1,0),0)</f>
        <v>0</v>
      </c>
      <c r="CP494" s="122">
        <f>IF('Copy &amp; Paste Roster Report Here'!$A491=CP$7,IF('Copy &amp; Paste Roster Report Here'!$M491="RH",1,0),0)</f>
        <v>0</v>
      </c>
      <c r="CQ494" s="122">
        <f>IF('Copy &amp; Paste Roster Report Here'!$A491=CQ$7,IF('Copy &amp; Paste Roster Report Here'!$M491="RH",1,0),0)</f>
        <v>0</v>
      </c>
      <c r="CR494" s="73">
        <f t="shared" si="119"/>
        <v>0</v>
      </c>
      <c r="CS494" s="123">
        <f>IF('Copy &amp; Paste Roster Report Here'!$A491=CS$7,IF('Copy &amp; Paste Roster Report Here'!$M491="QT",1,0),0)</f>
        <v>0</v>
      </c>
      <c r="CT494" s="123">
        <f>IF('Copy &amp; Paste Roster Report Here'!$A491=CT$7,IF('Copy &amp; Paste Roster Report Here'!$M491="QT",1,0),0)</f>
        <v>0</v>
      </c>
      <c r="CU494" s="123">
        <f>IF('Copy &amp; Paste Roster Report Here'!$A491=CU$7,IF('Copy &amp; Paste Roster Report Here'!$M491="QT",1,0),0)</f>
        <v>0</v>
      </c>
      <c r="CV494" s="123">
        <f>IF('Copy &amp; Paste Roster Report Here'!$A491=CV$7,IF('Copy &amp; Paste Roster Report Here'!$M491="QT",1,0),0)</f>
        <v>0</v>
      </c>
      <c r="CW494" s="123">
        <f>IF('Copy &amp; Paste Roster Report Here'!$A491=CW$7,IF('Copy &amp; Paste Roster Report Here'!$M491="QT",1,0),0)</f>
        <v>0</v>
      </c>
      <c r="CX494" s="123">
        <f>IF('Copy &amp; Paste Roster Report Here'!$A491=CX$7,IF('Copy &amp; Paste Roster Report Here'!$M491="QT",1,0),0)</f>
        <v>0</v>
      </c>
      <c r="CY494" s="123">
        <f>IF('Copy &amp; Paste Roster Report Here'!$A491=CY$7,IF('Copy &amp; Paste Roster Report Here'!$M491="QT",1,0),0)</f>
        <v>0</v>
      </c>
      <c r="CZ494" s="123">
        <f>IF('Copy &amp; Paste Roster Report Here'!$A491=CZ$7,IF('Copy &amp; Paste Roster Report Here'!$M491="QT",1,0),0)</f>
        <v>0</v>
      </c>
      <c r="DA494" s="123">
        <f>IF('Copy &amp; Paste Roster Report Here'!$A491=DA$7,IF('Copy &amp; Paste Roster Report Here'!$M491="QT",1,0),0)</f>
        <v>0</v>
      </c>
      <c r="DB494" s="123">
        <f>IF('Copy &amp; Paste Roster Report Here'!$A491=DB$7,IF('Copy &amp; Paste Roster Report Here'!$M491="QT",1,0),0)</f>
        <v>0</v>
      </c>
      <c r="DC494" s="123">
        <f>IF('Copy &amp; Paste Roster Report Here'!$A491=DC$7,IF('Copy &amp; Paste Roster Report Here'!$M491="QT",1,0),0)</f>
        <v>0</v>
      </c>
      <c r="DD494" s="73">
        <f t="shared" si="120"/>
        <v>0</v>
      </c>
      <c r="DE494" s="124">
        <f>IF('Copy &amp; Paste Roster Report Here'!$A491=DE$7,IF('Copy &amp; Paste Roster Report Here'!$M491="xxxxxxxxxxx",1,0),0)</f>
        <v>0</v>
      </c>
      <c r="DF494" s="124">
        <f>IF('Copy &amp; Paste Roster Report Here'!$A491=DF$7,IF('Copy &amp; Paste Roster Report Here'!$M491="xxxxxxxxxxx",1,0),0)</f>
        <v>0</v>
      </c>
      <c r="DG494" s="124">
        <f>IF('Copy &amp; Paste Roster Report Here'!$A491=DG$7,IF('Copy &amp; Paste Roster Report Here'!$M491="xxxxxxxxxxx",1,0),0)</f>
        <v>0</v>
      </c>
      <c r="DH494" s="124">
        <f>IF('Copy &amp; Paste Roster Report Here'!$A491=DH$7,IF('Copy &amp; Paste Roster Report Here'!$M491="xxxxxxxxxxx",1,0),0)</f>
        <v>0</v>
      </c>
      <c r="DI494" s="124">
        <f>IF('Copy &amp; Paste Roster Report Here'!$A491=DI$7,IF('Copy &amp; Paste Roster Report Here'!$M491="xxxxxxxxxxx",1,0),0)</f>
        <v>0</v>
      </c>
      <c r="DJ494" s="124">
        <f>IF('Copy &amp; Paste Roster Report Here'!$A491=DJ$7,IF('Copy &amp; Paste Roster Report Here'!$M491="xxxxxxxxxxx",1,0),0)</f>
        <v>0</v>
      </c>
      <c r="DK494" s="124">
        <f>IF('Copy &amp; Paste Roster Report Here'!$A491=DK$7,IF('Copy &amp; Paste Roster Report Here'!$M491="xxxxxxxxxxx",1,0),0)</f>
        <v>0</v>
      </c>
      <c r="DL494" s="124">
        <f>IF('Copy &amp; Paste Roster Report Here'!$A491=DL$7,IF('Copy &amp; Paste Roster Report Here'!$M491="xxxxxxxxxxx",1,0),0)</f>
        <v>0</v>
      </c>
      <c r="DM494" s="124">
        <f>IF('Copy &amp; Paste Roster Report Here'!$A491=DM$7,IF('Copy &amp; Paste Roster Report Here'!$M491="xxxxxxxxxxx",1,0),0)</f>
        <v>0</v>
      </c>
      <c r="DN494" s="124">
        <f>IF('Copy &amp; Paste Roster Report Here'!$A491=DN$7,IF('Copy &amp; Paste Roster Report Here'!$M491="xxxxxxxxxxx",1,0),0)</f>
        <v>0</v>
      </c>
      <c r="DO494" s="124">
        <f>IF('Copy &amp; Paste Roster Report Here'!$A491=DO$7,IF('Copy &amp; Paste Roster Report Here'!$M491="xxxxxxxxxxx",1,0),0)</f>
        <v>0</v>
      </c>
      <c r="DP494" s="125">
        <f t="shared" si="121"/>
        <v>0</v>
      </c>
      <c r="DQ494" s="126">
        <f t="shared" si="122"/>
        <v>0</v>
      </c>
    </row>
    <row r="495" spans="1:121" x14ac:dyDescent="0.2">
      <c r="A495" s="111">
        <f t="shared" si="108"/>
        <v>0</v>
      </c>
      <c r="B495" s="111">
        <f t="shared" si="109"/>
        <v>0</v>
      </c>
      <c r="C495" s="112">
        <f>+('Copy &amp; Paste Roster Report Here'!$P492-'Copy &amp; Paste Roster Report Here'!$O492)/30</f>
        <v>0</v>
      </c>
      <c r="D495" s="112">
        <f>+('Copy &amp; Paste Roster Report Here'!$P492-'Copy &amp; Paste Roster Report Here'!$O492)</f>
        <v>0</v>
      </c>
      <c r="E495" s="111">
        <f>'Copy &amp; Paste Roster Report Here'!N492</f>
        <v>0</v>
      </c>
      <c r="F495" s="111" t="str">
        <f t="shared" si="110"/>
        <v>N</v>
      </c>
      <c r="G495" s="111">
        <f>'Copy &amp; Paste Roster Report Here'!R492</f>
        <v>0</v>
      </c>
      <c r="H495" s="113">
        <f t="shared" si="111"/>
        <v>0</v>
      </c>
      <c r="I495" s="112">
        <f>IF(F495="N",$F$5-'Copy &amp; Paste Roster Report Here'!O492,+'Copy &amp; Paste Roster Report Here'!Q492-'Copy &amp; Paste Roster Report Here'!O492)</f>
        <v>0</v>
      </c>
      <c r="J495" s="114">
        <f t="shared" si="112"/>
        <v>0</v>
      </c>
      <c r="K495" s="114">
        <f t="shared" si="113"/>
        <v>0</v>
      </c>
      <c r="L495" s="115">
        <f>'Copy &amp; Paste Roster Report Here'!F492</f>
        <v>0</v>
      </c>
      <c r="M495" s="116">
        <f t="shared" si="114"/>
        <v>0</v>
      </c>
      <c r="N495" s="117">
        <f>IF('Copy &amp; Paste Roster Report Here'!$A492='Analytical Tests'!N$7,IF($F495="Y",+$H495*N$6,0),0)</f>
        <v>0</v>
      </c>
      <c r="O495" s="117">
        <f>IF('Copy &amp; Paste Roster Report Here'!$A492='Analytical Tests'!O$7,IF($F495="Y",+$H495*O$6,0),0)</f>
        <v>0</v>
      </c>
      <c r="P495" s="117">
        <f>IF('Copy &amp; Paste Roster Report Here'!$A492='Analytical Tests'!P$7,IF($F495="Y",+$H495*P$6,0),0)</f>
        <v>0</v>
      </c>
      <c r="Q495" s="117">
        <f>IF('Copy &amp; Paste Roster Report Here'!$A492='Analytical Tests'!Q$7,IF($F495="Y",+$H495*Q$6,0),0)</f>
        <v>0</v>
      </c>
      <c r="R495" s="117">
        <f>IF('Copy &amp; Paste Roster Report Here'!$A492='Analytical Tests'!R$7,IF($F495="Y",+$H495*R$6,0),0)</f>
        <v>0</v>
      </c>
      <c r="S495" s="117">
        <f>IF('Copy &amp; Paste Roster Report Here'!$A492='Analytical Tests'!S$7,IF($F495="Y",+$H495*S$6,0),0)</f>
        <v>0</v>
      </c>
      <c r="T495" s="117">
        <f>IF('Copy &amp; Paste Roster Report Here'!$A492='Analytical Tests'!T$7,IF($F495="Y",+$H495*T$6,0),0)</f>
        <v>0</v>
      </c>
      <c r="U495" s="117">
        <f>IF('Copy &amp; Paste Roster Report Here'!$A492='Analytical Tests'!U$7,IF($F495="Y",+$H495*U$6,0),0)</f>
        <v>0</v>
      </c>
      <c r="V495" s="117">
        <f>IF('Copy &amp; Paste Roster Report Here'!$A492='Analytical Tests'!V$7,IF($F495="Y",+$H495*V$6,0),0)</f>
        <v>0</v>
      </c>
      <c r="W495" s="117">
        <f>IF('Copy &amp; Paste Roster Report Here'!$A492='Analytical Tests'!W$7,IF($F495="Y",+$H495*W$6,0),0)</f>
        <v>0</v>
      </c>
      <c r="X495" s="117">
        <f>IF('Copy &amp; Paste Roster Report Here'!$A492='Analytical Tests'!X$7,IF($F495="Y",+$H495*X$6,0),0)</f>
        <v>0</v>
      </c>
      <c r="Y495" s="117" t="b">
        <f>IF('Copy &amp; Paste Roster Report Here'!$A492='Analytical Tests'!Y$7,IF($F495="N",IF($J495&gt;=$C495,Y$6,+($I495/$D495)*Y$6),0))</f>
        <v>0</v>
      </c>
      <c r="Z495" s="117" t="b">
        <f>IF('Copy &amp; Paste Roster Report Here'!$A492='Analytical Tests'!Z$7,IF($F495="N",IF($J495&gt;=$C495,Z$6,+($I495/$D495)*Z$6),0))</f>
        <v>0</v>
      </c>
      <c r="AA495" s="117" t="b">
        <f>IF('Copy &amp; Paste Roster Report Here'!$A492='Analytical Tests'!AA$7,IF($F495="N",IF($J495&gt;=$C495,AA$6,+($I495/$D495)*AA$6),0))</f>
        <v>0</v>
      </c>
      <c r="AB495" s="117" t="b">
        <f>IF('Copy &amp; Paste Roster Report Here'!$A492='Analytical Tests'!AB$7,IF($F495="N",IF($J495&gt;=$C495,AB$6,+($I495/$D495)*AB$6),0))</f>
        <v>0</v>
      </c>
      <c r="AC495" s="117" t="b">
        <f>IF('Copy &amp; Paste Roster Report Here'!$A492='Analytical Tests'!AC$7,IF($F495="N",IF($J495&gt;=$C495,AC$6,+($I495/$D495)*AC$6),0))</f>
        <v>0</v>
      </c>
      <c r="AD495" s="117" t="b">
        <f>IF('Copy &amp; Paste Roster Report Here'!$A492='Analytical Tests'!AD$7,IF($F495="N",IF($J495&gt;=$C495,AD$6,+($I495/$D495)*AD$6),0))</f>
        <v>0</v>
      </c>
      <c r="AE495" s="117" t="b">
        <f>IF('Copy &amp; Paste Roster Report Here'!$A492='Analytical Tests'!AE$7,IF($F495="N",IF($J495&gt;=$C495,AE$6,+($I495/$D495)*AE$6),0))</f>
        <v>0</v>
      </c>
      <c r="AF495" s="117" t="b">
        <f>IF('Copy &amp; Paste Roster Report Here'!$A492='Analytical Tests'!AF$7,IF($F495="N",IF($J495&gt;=$C495,AF$6,+($I495/$D495)*AF$6),0))</f>
        <v>0</v>
      </c>
      <c r="AG495" s="117" t="b">
        <f>IF('Copy &amp; Paste Roster Report Here'!$A492='Analytical Tests'!AG$7,IF($F495="N",IF($J495&gt;=$C495,AG$6,+($I495/$D495)*AG$6),0))</f>
        <v>0</v>
      </c>
      <c r="AH495" s="117" t="b">
        <f>IF('Copy &amp; Paste Roster Report Here'!$A492='Analytical Tests'!AH$7,IF($F495="N",IF($J495&gt;=$C495,AH$6,+($I495/$D495)*AH$6),0))</f>
        <v>0</v>
      </c>
      <c r="AI495" s="117" t="b">
        <f>IF('Copy &amp; Paste Roster Report Here'!$A492='Analytical Tests'!AI$7,IF($F495="N",IF($J495&gt;=$C495,AI$6,+($I495/$D495)*AI$6),0))</f>
        <v>0</v>
      </c>
      <c r="AJ495" s="79"/>
      <c r="AK495" s="118">
        <f>IF('Copy &amp; Paste Roster Report Here'!$A492=AK$7,IF('Copy &amp; Paste Roster Report Here'!$M492="FT",1,0),0)</f>
        <v>0</v>
      </c>
      <c r="AL495" s="118">
        <f>IF('Copy &amp; Paste Roster Report Here'!$A492=AL$7,IF('Copy &amp; Paste Roster Report Here'!$M492="FT",1,0),0)</f>
        <v>0</v>
      </c>
      <c r="AM495" s="118">
        <f>IF('Copy &amp; Paste Roster Report Here'!$A492=AM$7,IF('Copy &amp; Paste Roster Report Here'!$M492="FT",1,0),0)</f>
        <v>0</v>
      </c>
      <c r="AN495" s="118">
        <f>IF('Copy &amp; Paste Roster Report Here'!$A492=AN$7,IF('Copy &amp; Paste Roster Report Here'!$M492="FT",1,0),0)</f>
        <v>0</v>
      </c>
      <c r="AO495" s="118">
        <f>IF('Copy &amp; Paste Roster Report Here'!$A492=AO$7,IF('Copy &amp; Paste Roster Report Here'!$M492="FT",1,0),0)</f>
        <v>0</v>
      </c>
      <c r="AP495" s="118">
        <f>IF('Copy &amp; Paste Roster Report Here'!$A492=AP$7,IF('Copy &amp; Paste Roster Report Here'!$M492="FT",1,0),0)</f>
        <v>0</v>
      </c>
      <c r="AQ495" s="118">
        <f>IF('Copy &amp; Paste Roster Report Here'!$A492=AQ$7,IF('Copy &amp; Paste Roster Report Here'!$M492="FT",1,0),0)</f>
        <v>0</v>
      </c>
      <c r="AR495" s="118">
        <f>IF('Copy &amp; Paste Roster Report Here'!$A492=AR$7,IF('Copy &amp; Paste Roster Report Here'!$M492="FT",1,0),0)</f>
        <v>0</v>
      </c>
      <c r="AS495" s="118">
        <f>IF('Copy &amp; Paste Roster Report Here'!$A492=AS$7,IF('Copy &amp; Paste Roster Report Here'!$M492="FT",1,0),0)</f>
        <v>0</v>
      </c>
      <c r="AT495" s="118">
        <f>IF('Copy &amp; Paste Roster Report Here'!$A492=AT$7,IF('Copy &amp; Paste Roster Report Here'!$M492="FT",1,0),0)</f>
        <v>0</v>
      </c>
      <c r="AU495" s="118">
        <f>IF('Copy &amp; Paste Roster Report Here'!$A492=AU$7,IF('Copy &amp; Paste Roster Report Here'!$M492="FT",1,0),0)</f>
        <v>0</v>
      </c>
      <c r="AV495" s="73">
        <f t="shared" si="115"/>
        <v>0</v>
      </c>
      <c r="AW495" s="119">
        <f>IF('Copy &amp; Paste Roster Report Here'!$A492=AW$7,IF('Copy &amp; Paste Roster Report Here'!$M492="HT",1,0),0)</f>
        <v>0</v>
      </c>
      <c r="AX495" s="119">
        <f>IF('Copy &amp; Paste Roster Report Here'!$A492=AX$7,IF('Copy &amp; Paste Roster Report Here'!$M492="HT",1,0),0)</f>
        <v>0</v>
      </c>
      <c r="AY495" s="119">
        <f>IF('Copy &amp; Paste Roster Report Here'!$A492=AY$7,IF('Copy &amp; Paste Roster Report Here'!$M492="HT",1,0),0)</f>
        <v>0</v>
      </c>
      <c r="AZ495" s="119">
        <f>IF('Copy &amp; Paste Roster Report Here'!$A492=AZ$7,IF('Copy &amp; Paste Roster Report Here'!$M492="HT",1,0),0)</f>
        <v>0</v>
      </c>
      <c r="BA495" s="119">
        <f>IF('Copy &amp; Paste Roster Report Here'!$A492=BA$7,IF('Copy &amp; Paste Roster Report Here'!$M492="HT",1,0),0)</f>
        <v>0</v>
      </c>
      <c r="BB495" s="119">
        <f>IF('Copy &amp; Paste Roster Report Here'!$A492=BB$7,IF('Copy &amp; Paste Roster Report Here'!$M492="HT",1,0),0)</f>
        <v>0</v>
      </c>
      <c r="BC495" s="119">
        <f>IF('Copy &amp; Paste Roster Report Here'!$A492=BC$7,IF('Copy &amp; Paste Roster Report Here'!$M492="HT",1,0),0)</f>
        <v>0</v>
      </c>
      <c r="BD495" s="119">
        <f>IF('Copy &amp; Paste Roster Report Here'!$A492=BD$7,IF('Copy &amp; Paste Roster Report Here'!$M492="HT",1,0),0)</f>
        <v>0</v>
      </c>
      <c r="BE495" s="119">
        <f>IF('Copy &amp; Paste Roster Report Here'!$A492=BE$7,IF('Copy &amp; Paste Roster Report Here'!$M492="HT",1,0),0)</f>
        <v>0</v>
      </c>
      <c r="BF495" s="119">
        <f>IF('Copy &amp; Paste Roster Report Here'!$A492=BF$7,IF('Copy &amp; Paste Roster Report Here'!$M492="HT",1,0),0)</f>
        <v>0</v>
      </c>
      <c r="BG495" s="119">
        <f>IF('Copy &amp; Paste Roster Report Here'!$A492=BG$7,IF('Copy &amp; Paste Roster Report Here'!$M492="HT",1,0),0)</f>
        <v>0</v>
      </c>
      <c r="BH495" s="73">
        <f t="shared" si="116"/>
        <v>0</v>
      </c>
      <c r="BI495" s="120">
        <f>IF('Copy &amp; Paste Roster Report Here'!$A492=BI$7,IF('Copy &amp; Paste Roster Report Here'!$M492="MT",1,0),0)</f>
        <v>0</v>
      </c>
      <c r="BJ495" s="120">
        <f>IF('Copy &amp; Paste Roster Report Here'!$A492=BJ$7,IF('Copy &amp; Paste Roster Report Here'!$M492="MT",1,0),0)</f>
        <v>0</v>
      </c>
      <c r="BK495" s="120">
        <f>IF('Copy &amp; Paste Roster Report Here'!$A492=BK$7,IF('Copy &amp; Paste Roster Report Here'!$M492="MT",1,0),0)</f>
        <v>0</v>
      </c>
      <c r="BL495" s="120">
        <f>IF('Copy &amp; Paste Roster Report Here'!$A492=BL$7,IF('Copy &amp; Paste Roster Report Here'!$M492="MT",1,0),0)</f>
        <v>0</v>
      </c>
      <c r="BM495" s="120">
        <f>IF('Copy &amp; Paste Roster Report Here'!$A492=BM$7,IF('Copy &amp; Paste Roster Report Here'!$M492="MT",1,0),0)</f>
        <v>0</v>
      </c>
      <c r="BN495" s="120">
        <f>IF('Copy &amp; Paste Roster Report Here'!$A492=BN$7,IF('Copy &amp; Paste Roster Report Here'!$M492="MT",1,0),0)</f>
        <v>0</v>
      </c>
      <c r="BO495" s="120">
        <f>IF('Copy &amp; Paste Roster Report Here'!$A492=BO$7,IF('Copy &amp; Paste Roster Report Here'!$M492="MT",1,0),0)</f>
        <v>0</v>
      </c>
      <c r="BP495" s="120">
        <f>IF('Copy &amp; Paste Roster Report Here'!$A492=BP$7,IF('Copy &amp; Paste Roster Report Here'!$M492="MT",1,0),0)</f>
        <v>0</v>
      </c>
      <c r="BQ495" s="120">
        <f>IF('Copy &amp; Paste Roster Report Here'!$A492=BQ$7,IF('Copy &amp; Paste Roster Report Here'!$M492="MT",1,0),0)</f>
        <v>0</v>
      </c>
      <c r="BR495" s="120">
        <f>IF('Copy &amp; Paste Roster Report Here'!$A492=BR$7,IF('Copy &amp; Paste Roster Report Here'!$M492="MT",1,0),0)</f>
        <v>0</v>
      </c>
      <c r="BS495" s="120">
        <f>IF('Copy &amp; Paste Roster Report Here'!$A492=BS$7,IF('Copy &amp; Paste Roster Report Here'!$M492="MT",1,0),0)</f>
        <v>0</v>
      </c>
      <c r="BT495" s="73">
        <f t="shared" si="117"/>
        <v>0</v>
      </c>
      <c r="BU495" s="121">
        <f>IF('Copy &amp; Paste Roster Report Here'!$A492=BU$7,IF('Copy &amp; Paste Roster Report Here'!$M492="fy",1,0),0)</f>
        <v>0</v>
      </c>
      <c r="BV495" s="121">
        <f>IF('Copy &amp; Paste Roster Report Here'!$A492=BV$7,IF('Copy &amp; Paste Roster Report Here'!$M492="fy",1,0),0)</f>
        <v>0</v>
      </c>
      <c r="BW495" s="121">
        <f>IF('Copy &amp; Paste Roster Report Here'!$A492=BW$7,IF('Copy &amp; Paste Roster Report Here'!$M492="fy",1,0),0)</f>
        <v>0</v>
      </c>
      <c r="BX495" s="121">
        <f>IF('Copy &amp; Paste Roster Report Here'!$A492=BX$7,IF('Copy &amp; Paste Roster Report Here'!$M492="fy",1,0),0)</f>
        <v>0</v>
      </c>
      <c r="BY495" s="121">
        <f>IF('Copy &amp; Paste Roster Report Here'!$A492=BY$7,IF('Copy &amp; Paste Roster Report Here'!$M492="fy",1,0),0)</f>
        <v>0</v>
      </c>
      <c r="BZ495" s="121">
        <f>IF('Copy &amp; Paste Roster Report Here'!$A492=BZ$7,IF('Copy &amp; Paste Roster Report Here'!$M492="fy",1,0),0)</f>
        <v>0</v>
      </c>
      <c r="CA495" s="121">
        <f>IF('Copy &amp; Paste Roster Report Here'!$A492=CA$7,IF('Copy &amp; Paste Roster Report Here'!$M492="fy",1,0),0)</f>
        <v>0</v>
      </c>
      <c r="CB495" s="121">
        <f>IF('Copy &amp; Paste Roster Report Here'!$A492=CB$7,IF('Copy &amp; Paste Roster Report Here'!$M492="fy",1,0),0)</f>
        <v>0</v>
      </c>
      <c r="CC495" s="121">
        <f>IF('Copy &amp; Paste Roster Report Here'!$A492=CC$7,IF('Copy &amp; Paste Roster Report Here'!$M492="fy",1,0),0)</f>
        <v>0</v>
      </c>
      <c r="CD495" s="121">
        <f>IF('Copy &amp; Paste Roster Report Here'!$A492=CD$7,IF('Copy &amp; Paste Roster Report Here'!$M492="fy",1,0),0)</f>
        <v>0</v>
      </c>
      <c r="CE495" s="121">
        <f>IF('Copy &amp; Paste Roster Report Here'!$A492=CE$7,IF('Copy &amp; Paste Roster Report Here'!$M492="fy",1,0),0)</f>
        <v>0</v>
      </c>
      <c r="CF495" s="73">
        <f t="shared" si="118"/>
        <v>0</v>
      </c>
      <c r="CG495" s="122">
        <f>IF('Copy &amp; Paste Roster Report Here'!$A492=CG$7,IF('Copy &amp; Paste Roster Report Here'!$M492="RH",1,0),0)</f>
        <v>0</v>
      </c>
      <c r="CH495" s="122">
        <f>IF('Copy &amp; Paste Roster Report Here'!$A492=CH$7,IF('Copy &amp; Paste Roster Report Here'!$M492="RH",1,0),0)</f>
        <v>0</v>
      </c>
      <c r="CI495" s="122">
        <f>IF('Copy &amp; Paste Roster Report Here'!$A492=CI$7,IF('Copy &amp; Paste Roster Report Here'!$M492="RH",1,0),0)</f>
        <v>0</v>
      </c>
      <c r="CJ495" s="122">
        <f>IF('Copy &amp; Paste Roster Report Here'!$A492=CJ$7,IF('Copy &amp; Paste Roster Report Here'!$M492="RH",1,0),0)</f>
        <v>0</v>
      </c>
      <c r="CK495" s="122">
        <f>IF('Copy &amp; Paste Roster Report Here'!$A492=CK$7,IF('Copy &amp; Paste Roster Report Here'!$M492="RH",1,0),0)</f>
        <v>0</v>
      </c>
      <c r="CL495" s="122">
        <f>IF('Copy &amp; Paste Roster Report Here'!$A492=CL$7,IF('Copy &amp; Paste Roster Report Here'!$M492="RH",1,0),0)</f>
        <v>0</v>
      </c>
      <c r="CM495" s="122">
        <f>IF('Copy &amp; Paste Roster Report Here'!$A492=CM$7,IF('Copy &amp; Paste Roster Report Here'!$M492="RH",1,0),0)</f>
        <v>0</v>
      </c>
      <c r="CN495" s="122">
        <f>IF('Copy &amp; Paste Roster Report Here'!$A492=CN$7,IF('Copy &amp; Paste Roster Report Here'!$M492="RH",1,0),0)</f>
        <v>0</v>
      </c>
      <c r="CO495" s="122">
        <f>IF('Copy &amp; Paste Roster Report Here'!$A492=CO$7,IF('Copy &amp; Paste Roster Report Here'!$M492="RH",1,0),0)</f>
        <v>0</v>
      </c>
      <c r="CP495" s="122">
        <f>IF('Copy &amp; Paste Roster Report Here'!$A492=CP$7,IF('Copy &amp; Paste Roster Report Here'!$M492="RH",1,0),0)</f>
        <v>0</v>
      </c>
      <c r="CQ495" s="122">
        <f>IF('Copy &amp; Paste Roster Report Here'!$A492=CQ$7,IF('Copy &amp; Paste Roster Report Here'!$M492="RH",1,0),0)</f>
        <v>0</v>
      </c>
      <c r="CR495" s="73">
        <f t="shared" si="119"/>
        <v>0</v>
      </c>
      <c r="CS495" s="123">
        <f>IF('Copy &amp; Paste Roster Report Here'!$A492=CS$7,IF('Copy &amp; Paste Roster Report Here'!$M492="QT",1,0),0)</f>
        <v>0</v>
      </c>
      <c r="CT495" s="123">
        <f>IF('Copy &amp; Paste Roster Report Here'!$A492=CT$7,IF('Copy &amp; Paste Roster Report Here'!$M492="QT",1,0),0)</f>
        <v>0</v>
      </c>
      <c r="CU495" s="123">
        <f>IF('Copy &amp; Paste Roster Report Here'!$A492=CU$7,IF('Copy &amp; Paste Roster Report Here'!$M492="QT",1,0),0)</f>
        <v>0</v>
      </c>
      <c r="CV495" s="123">
        <f>IF('Copy &amp; Paste Roster Report Here'!$A492=CV$7,IF('Copy &amp; Paste Roster Report Here'!$M492="QT",1,0),0)</f>
        <v>0</v>
      </c>
      <c r="CW495" s="123">
        <f>IF('Copy &amp; Paste Roster Report Here'!$A492=CW$7,IF('Copy &amp; Paste Roster Report Here'!$M492="QT",1,0),0)</f>
        <v>0</v>
      </c>
      <c r="CX495" s="123">
        <f>IF('Copy &amp; Paste Roster Report Here'!$A492=CX$7,IF('Copy &amp; Paste Roster Report Here'!$M492="QT",1,0),0)</f>
        <v>0</v>
      </c>
      <c r="CY495" s="123">
        <f>IF('Copy &amp; Paste Roster Report Here'!$A492=CY$7,IF('Copy &amp; Paste Roster Report Here'!$M492="QT",1,0),0)</f>
        <v>0</v>
      </c>
      <c r="CZ495" s="123">
        <f>IF('Copy &amp; Paste Roster Report Here'!$A492=CZ$7,IF('Copy &amp; Paste Roster Report Here'!$M492="QT",1,0),0)</f>
        <v>0</v>
      </c>
      <c r="DA495" s="123">
        <f>IF('Copy &amp; Paste Roster Report Here'!$A492=DA$7,IF('Copy &amp; Paste Roster Report Here'!$M492="QT",1,0),0)</f>
        <v>0</v>
      </c>
      <c r="DB495" s="123">
        <f>IF('Copy &amp; Paste Roster Report Here'!$A492=DB$7,IF('Copy &amp; Paste Roster Report Here'!$M492="QT",1,0),0)</f>
        <v>0</v>
      </c>
      <c r="DC495" s="123">
        <f>IF('Copy &amp; Paste Roster Report Here'!$A492=DC$7,IF('Copy &amp; Paste Roster Report Here'!$M492="QT",1,0),0)</f>
        <v>0</v>
      </c>
      <c r="DD495" s="73">
        <f t="shared" si="120"/>
        <v>0</v>
      </c>
      <c r="DE495" s="124">
        <f>IF('Copy &amp; Paste Roster Report Here'!$A492=DE$7,IF('Copy &amp; Paste Roster Report Here'!$M492="xxxxxxxxxxx",1,0),0)</f>
        <v>0</v>
      </c>
      <c r="DF495" s="124">
        <f>IF('Copy &amp; Paste Roster Report Here'!$A492=DF$7,IF('Copy &amp; Paste Roster Report Here'!$M492="xxxxxxxxxxx",1,0),0)</f>
        <v>0</v>
      </c>
      <c r="DG495" s="124">
        <f>IF('Copy &amp; Paste Roster Report Here'!$A492=DG$7,IF('Copy &amp; Paste Roster Report Here'!$M492="xxxxxxxxxxx",1,0),0)</f>
        <v>0</v>
      </c>
      <c r="DH495" s="124">
        <f>IF('Copy &amp; Paste Roster Report Here'!$A492=DH$7,IF('Copy &amp; Paste Roster Report Here'!$M492="xxxxxxxxxxx",1,0),0)</f>
        <v>0</v>
      </c>
      <c r="DI495" s="124">
        <f>IF('Copy &amp; Paste Roster Report Here'!$A492=DI$7,IF('Copy &amp; Paste Roster Report Here'!$M492="xxxxxxxxxxx",1,0),0)</f>
        <v>0</v>
      </c>
      <c r="DJ495" s="124">
        <f>IF('Copy &amp; Paste Roster Report Here'!$A492=DJ$7,IF('Copy &amp; Paste Roster Report Here'!$M492="xxxxxxxxxxx",1,0),0)</f>
        <v>0</v>
      </c>
      <c r="DK495" s="124">
        <f>IF('Copy &amp; Paste Roster Report Here'!$A492=DK$7,IF('Copy &amp; Paste Roster Report Here'!$M492="xxxxxxxxxxx",1,0),0)</f>
        <v>0</v>
      </c>
      <c r="DL495" s="124">
        <f>IF('Copy &amp; Paste Roster Report Here'!$A492=DL$7,IF('Copy &amp; Paste Roster Report Here'!$M492="xxxxxxxxxxx",1,0),0)</f>
        <v>0</v>
      </c>
      <c r="DM495" s="124">
        <f>IF('Copy &amp; Paste Roster Report Here'!$A492=DM$7,IF('Copy &amp; Paste Roster Report Here'!$M492="xxxxxxxxxxx",1,0),0)</f>
        <v>0</v>
      </c>
      <c r="DN495" s="124">
        <f>IF('Copy &amp; Paste Roster Report Here'!$A492=DN$7,IF('Copy &amp; Paste Roster Report Here'!$M492="xxxxxxxxxxx",1,0),0)</f>
        <v>0</v>
      </c>
      <c r="DO495" s="124">
        <f>IF('Copy &amp; Paste Roster Report Here'!$A492=DO$7,IF('Copy &amp; Paste Roster Report Here'!$M492="xxxxxxxxxxx",1,0),0)</f>
        <v>0</v>
      </c>
      <c r="DP495" s="125">
        <f t="shared" si="121"/>
        <v>0</v>
      </c>
      <c r="DQ495" s="126">
        <f t="shared" si="122"/>
        <v>0</v>
      </c>
    </row>
    <row r="496" spans="1:121" x14ac:dyDescent="0.2">
      <c r="A496" s="111">
        <f t="shared" si="108"/>
        <v>0</v>
      </c>
      <c r="B496" s="111">
        <f t="shared" si="109"/>
        <v>0</v>
      </c>
      <c r="C496" s="112">
        <f>+('Copy &amp; Paste Roster Report Here'!$P493-'Copy &amp; Paste Roster Report Here'!$O493)/30</f>
        <v>0</v>
      </c>
      <c r="D496" s="112">
        <f>+('Copy &amp; Paste Roster Report Here'!$P493-'Copy &amp; Paste Roster Report Here'!$O493)</f>
        <v>0</v>
      </c>
      <c r="E496" s="111">
        <f>'Copy &amp; Paste Roster Report Here'!N493</f>
        <v>0</v>
      </c>
      <c r="F496" s="111" t="str">
        <f t="shared" si="110"/>
        <v>N</v>
      </c>
      <c r="G496" s="111">
        <f>'Copy &amp; Paste Roster Report Here'!R493</f>
        <v>0</v>
      </c>
      <c r="H496" s="113">
        <f t="shared" si="111"/>
        <v>0</v>
      </c>
      <c r="I496" s="112">
        <f>IF(F496="N",$F$5-'Copy &amp; Paste Roster Report Here'!O493,+'Copy &amp; Paste Roster Report Here'!Q493-'Copy &amp; Paste Roster Report Here'!O493)</f>
        <v>0</v>
      </c>
      <c r="J496" s="114">
        <f t="shared" si="112"/>
        <v>0</v>
      </c>
      <c r="K496" s="114">
        <f t="shared" si="113"/>
        <v>0</v>
      </c>
      <c r="L496" s="115">
        <f>'Copy &amp; Paste Roster Report Here'!F493</f>
        <v>0</v>
      </c>
      <c r="M496" s="116">
        <f t="shared" si="114"/>
        <v>0</v>
      </c>
      <c r="N496" s="117">
        <f>IF('Copy &amp; Paste Roster Report Here'!$A493='Analytical Tests'!N$7,IF($F496="Y",+$H496*N$6,0),0)</f>
        <v>0</v>
      </c>
      <c r="O496" s="117">
        <f>IF('Copy &amp; Paste Roster Report Here'!$A493='Analytical Tests'!O$7,IF($F496="Y",+$H496*O$6,0),0)</f>
        <v>0</v>
      </c>
      <c r="P496" s="117">
        <f>IF('Copy &amp; Paste Roster Report Here'!$A493='Analytical Tests'!P$7,IF($F496="Y",+$H496*P$6,0),0)</f>
        <v>0</v>
      </c>
      <c r="Q496" s="117">
        <f>IF('Copy &amp; Paste Roster Report Here'!$A493='Analytical Tests'!Q$7,IF($F496="Y",+$H496*Q$6,0),0)</f>
        <v>0</v>
      </c>
      <c r="R496" s="117">
        <f>IF('Copy &amp; Paste Roster Report Here'!$A493='Analytical Tests'!R$7,IF($F496="Y",+$H496*R$6,0),0)</f>
        <v>0</v>
      </c>
      <c r="S496" s="117">
        <f>IF('Copy &amp; Paste Roster Report Here'!$A493='Analytical Tests'!S$7,IF($F496="Y",+$H496*S$6,0),0)</f>
        <v>0</v>
      </c>
      <c r="T496" s="117">
        <f>IF('Copy &amp; Paste Roster Report Here'!$A493='Analytical Tests'!T$7,IF($F496="Y",+$H496*T$6,0),0)</f>
        <v>0</v>
      </c>
      <c r="U496" s="117">
        <f>IF('Copy &amp; Paste Roster Report Here'!$A493='Analytical Tests'!U$7,IF($F496="Y",+$H496*U$6,0),0)</f>
        <v>0</v>
      </c>
      <c r="V496" s="117">
        <f>IF('Copy &amp; Paste Roster Report Here'!$A493='Analytical Tests'!V$7,IF($F496="Y",+$H496*V$6,0),0)</f>
        <v>0</v>
      </c>
      <c r="W496" s="117">
        <f>IF('Copy &amp; Paste Roster Report Here'!$A493='Analytical Tests'!W$7,IF($F496="Y",+$H496*W$6,0),0)</f>
        <v>0</v>
      </c>
      <c r="X496" s="117">
        <f>IF('Copy &amp; Paste Roster Report Here'!$A493='Analytical Tests'!X$7,IF($F496="Y",+$H496*X$6,0),0)</f>
        <v>0</v>
      </c>
      <c r="Y496" s="117" t="b">
        <f>IF('Copy &amp; Paste Roster Report Here'!$A493='Analytical Tests'!Y$7,IF($F496="N",IF($J496&gt;=$C496,Y$6,+($I496/$D496)*Y$6),0))</f>
        <v>0</v>
      </c>
      <c r="Z496" s="117" t="b">
        <f>IF('Copy &amp; Paste Roster Report Here'!$A493='Analytical Tests'!Z$7,IF($F496="N",IF($J496&gt;=$C496,Z$6,+($I496/$D496)*Z$6),0))</f>
        <v>0</v>
      </c>
      <c r="AA496" s="117" t="b">
        <f>IF('Copy &amp; Paste Roster Report Here'!$A493='Analytical Tests'!AA$7,IF($F496="N",IF($J496&gt;=$C496,AA$6,+($I496/$D496)*AA$6),0))</f>
        <v>0</v>
      </c>
      <c r="AB496" s="117" t="b">
        <f>IF('Copy &amp; Paste Roster Report Here'!$A493='Analytical Tests'!AB$7,IF($F496="N",IF($J496&gt;=$C496,AB$6,+($I496/$D496)*AB$6),0))</f>
        <v>0</v>
      </c>
      <c r="AC496" s="117" t="b">
        <f>IF('Copy &amp; Paste Roster Report Here'!$A493='Analytical Tests'!AC$7,IF($F496="N",IF($J496&gt;=$C496,AC$6,+($I496/$D496)*AC$6),0))</f>
        <v>0</v>
      </c>
      <c r="AD496" s="117" t="b">
        <f>IF('Copy &amp; Paste Roster Report Here'!$A493='Analytical Tests'!AD$7,IF($F496="N",IF($J496&gt;=$C496,AD$6,+($I496/$D496)*AD$6),0))</f>
        <v>0</v>
      </c>
      <c r="AE496" s="117" t="b">
        <f>IF('Copy &amp; Paste Roster Report Here'!$A493='Analytical Tests'!AE$7,IF($F496="N",IF($J496&gt;=$C496,AE$6,+($I496/$D496)*AE$6),0))</f>
        <v>0</v>
      </c>
      <c r="AF496" s="117" t="b">
        <f>IF('Copy &amp; Paste Roster Report Here'!$A493='Analytical Tests'!AF$7,IF($F496="N",IF($J496&gt;=$C496,AF$6,+($I496/$D496)*AF$6),0))</f>
        <v>0</v>
      </c>
      <c r="AG496" s="117" t="b">
        <f>IF('Copy &amp; Paste Roster Report Here'!$A493='Analytical Tests'!AG$7,IF($F496="N",IF($J496&gt;=$C496,AG$6,+($I496/$D496)*AG$6),0))</f>
        <v>0</v>
      </c>
      <c r="AH496" s="117" t="b">
        <f>IF('Copy &amp; Paste Roster Report Here'!$A493='Analytical Tests'!AH$7,IF($F496="N",IF($J496&gt;=$C496,AH$6,+($I496/$D496)*AH$6),0))</f>
        <v>0</v>
      </c>
      <c r="AI496" s="117" t="b">
        <f>IF('Copy &amp; Paste Roster Report Here'!$A493='Analytical Tests'!AI$7,IF($F496="N",IF($J496&gt;=$C496,AI$6,+($I496/$D496)*AI$6),0))</f>
        <v>0</v>
      </c>
      <c r="AJ496" s="79"/>
      <c r="AK496" s="118">
        <f>IF('Copy &amp; Paste Roster Report Here'!$A493=AK$7,IF('Copy &amp; Paste Roster Report Here'!$M493="FT",1,0),0)</f>
        <v>0</v>
      </c>
      <c r="AL496" s="118">
        <f>IF('Copy &amp; Paste Roster Report Here'!$A493=AL$7,IF('Copy &amp; Paste Roster Report Here'!$M493="FT",1,0),0)</f>
        <v>0</v>
      </c>
      <c r="AM496" s="118">
        <f>IF('Copy &amp; Paste Roster Report Here'!$A493=AM$7,IF('Copy &amp; Paste Roster Report Here'!$M493="FT",1,0),0)</f>
        <v>0</v>
      </c>
      <c r="AN496" s="118">
        <f>IF('Copy &amp; Paste Roster Report Here'!$A493=AN$7,IF('Copy &amp; Paste Roster Report Here'!$M493="FT",1,0),0)</f>
        <v>0</v>
      </c>
      <c r="AO496" s="118">
        <f>IF('Copy &amp; Paste Roster Report Here'!$A493=AO$7,IF('Copy &amp; Paste Roster Report Here'!$M493="FT",1,0),0)</f>
        <v>0</v>
      </c>
      <c r="AP496" s="118">
        <f>IF('Copy &amp; Paste Roster Report Here'!$A493=AP$7,IF('Copy &amp; Paste Roster Report Here'!$M493="FT",1,0),0)</f>
        <v>0</v>
      </c>
      <c r="AQ496" s="118">
        <f>IF('Copy &amp; Paste Roster Report Here'!$A493=AQ$7,IF('Copy &amp; Paste Roster Report Here'!$M493="FT",1,0),0)</f>
        <v>0</v>
      </c>
      <c r="AR496" s="118">
        <f>IF('Copy &amp; Paste Roster Report Here'!$A493=AR$7,IF('Copy &amp; Paste Roster Report Here'!$M493="FT",1,0),0)</f>
        <v>0</v>
      </c>
      <c r="AS496" s="118">
        <f>IF('Copy &amp; Paste Roster Report Here'!$A493=AS$7,IF('Copy &amp; Paste Roster Report Here'!$M493="FT",1,0),0)</f>
        <v>0</v>
      </c>
      <c r="AT496" s="118">
        <f>IF('Copy &amp; Paste Roster Report Here'!$A493=AT$7,IF('Copy &amp; Paste Roster Report Here'!$M493="FT",1,0),0)</f>
        <v>0</v>
      </c>
      <c r="AU496" s="118">
        <f>IF('Copy &amp; Paste Roster Report Here'!$A493=AU$7,IF('Copy &amp; Paste Roster Report Here'!$M493="FT",1,0),0)</f>
        <v>0</v>
      </c>
      <c r="AV496" s="73">
        <f t="shared" si="115"/>
        <v>0</v>
      </c>
      <c r="AW496" s="119">
        <f>IF('Copy &amp; Paste Roster Report Here'!$A493=AW$7,IF('Copy &amp; Paste Roster Report Here'!$M493="HT",1,0),0)</f>
        <v>0</v>
      </c>
      <c r="AX496" s="119">
        <f>IF('Copy &amp; Paste Roster Report Here'!$A493=AX$7,IF('Copy &amp; Paste Roster Report Here'!$M493="HT",1,0),0)</f>
        <v>0</v>
      </c>
      <c r="AY496" s="119">
        <f>IF('Copy &amp; Paste Roster Report Here'!$A493=AY$7,IF('Copy &amp; Paste Roster Report Here'!$M493="HT",1,0),0)</f>
        <v>0</v>
      </c>
      <c r="AZ496" s="119">
        <f>IF('Copy &amp; Paste Roster Report Here'!$A493=AZ$7,IF('Copy &amp; Paste Roster Report Here'!$M493="HT",1,0),0)</f>
        <v>0</v>
      </c>
      <c r="BA496" s="119">
        <f>IF('Copy &amp; Paste Roster Report Here'!$A493=BA$7,IF('Copy &amp; Paste Roster Report Here'!$M493="HT",1,0),0)</f>
        <v>0</v>
      </c>
      <c r="BB496" s="119">
        <f>IF('Copy &amp; Paste Roster Report Here'!$A493=BB$7,IF('Copy &amp; Paste Roster Report Here'!$M493="HT",1,0),0)</f>
        <v>0</v>
      </c>
      <c r="BC496" s="119">
        <f>IF('Copy &amp; Paste Roster Report Here'!$A493=BC$7,IF('Copy &amp; Paste Roster Report Here'!$M493="HT",1,0),0)</f>
        <v>0</v>
      </c>
      <c r="BD496" s="119">
        <f>IF('Copy &amp; Paste Roster Report Here'!$A493=BD$7,IF('Copy &amp; Paste Roster Report Here'!$M493="HT",1,0),0)</f>
        <v>0</v>
      </c>
      <c r="BE496" s="119">
        <f>IF('Copy &amp; Paste Roster Report Here'!$A493=BE$7,IF('Copy &amp; Paste Roster Report Here'!$M493="HT",1,0),0)</f>
        <v>0</v>
      </c>
      <c r="BF496" s="119">
        <f>IF('Copy &amp; Paste Roster Report Here'!$A493=BF$7,IF('Copy &amp; Paste Roster Report Here'!$M493="HT",1,0),0)</f>
        <v>0</v>
      </c>
      <c r="BG496" s="119">
        <f>IF('Copy &amp; Paste Roster Report Here'!$A493=BG$7,IF('Copy &amp; Paste Roster Report Here'!$M493="HT",1,0),0)</f>
        <v>0</v>
      </c>
      <c r="BH496" s="73">
        <f t="shared" si="116"/>
        <v>0</v>
      </c>
      <c r="BI496" s="120">
        <f>IF('Copy &amp; Paste Roster Report Here'!$A493=BI$7,IF('Copy &amp; Paste Roster Report Here'!$M493="MT",1,0),0)</f>
        <v>0</v>
      </c>
      <c r="BJ496" s="120">
        <f>IF('Copy &amp; Paste Roster Report Here'!$A493=BJ$7,IF('Copy &amp; Paste Roster Report Here'!$M493="MT",1,0),0)</f>
        <v>0</v>
      </c>
      <c r="BK496" s="120">
        <f>IF('Copy &amp; Paste Roster Report Here'!$A493=BK$7,IF('Copy &amp; Paste Roster Report Here'!$M493="MT",1,0),0)</f>
        <v>0</v>
      </c>
      <c r="BL496" s="120">
        <f>IF('Copy &amp; Paste Roster Report Here'!$A493=BL$7,IF('Copy &amp; Paste Roster Report Here'!$M493="MT",1,0),0)</f>
        <v>0</v>
      </c>
      <c r="BM496" s="120">
        <f>IF('Copy &amp; Paste Roster Report Here'!$A493=BM$7,IF('Copy &amp; Paste Roster Report Here'!$M493="MT",1,0),0)</f>
        <v>0</v>
      </c>
      <c r="BN496" s="120">
        <f>IF('Copy &amp; Paste Roster Report Here'!$A493=BN$7,IF('Copy &amp; Paste Roster Report Here'!$M493="MT",1,0),0)</f>
        <v>0</v>
      </c>
      <c r="BO496" s="120">
        <f>IF('Copy &amp; Paste Roster Report Here'!$A493=BO$7,IF('Copy &amp; Paste Roster Report Here'!$M493="MT",1,0),0)</f>
        <v>0</v>
      </c>
      <c r="BP496" s="120">
        <f>IF('Copy &amp; Paste Roster Report Here'!$A493=BP$7,IF('Copy &amp; Paste Roster Report Here'!$M493="MT",1,0),0)</f>
        <v>0</v>
      </c>
      <c r="BQ496" s="120">
        <f>IF('Copy &amp; Paste Roster Report Here'!$A493=BQ$7,IF('Copy &amp; Paste Roster Report Here'!$M493="MT",1,0),0)</f>
        <v>0</v>
      </c>
      <c r="BR496" s="120">
        <f>IF('Copy &amp; Paste Roster Report Here'!$A493=BR$7,IF('Copy &amp; Paste Roster Report Here'!$M493="MT",1,0),0)</f>
        <v>0</v>
      </c>
      <c r="BS496" s="120">
        <f>IF('Copy &amp; Paste Roster Report Here'!$A493=BS$7,IF('Copy &amp; Paste Roster Report Here'!$M493="MT",1,0),0)</f>
        <v>0</v>
      </c>
      <c r="BT496" s="73">
        <f t="shared" si="117"/>
        <v>0</v>
      </c>
      <c r="BU496" s="121">
        <f>IF('Copy &amp; Paste Roster Report Here'!$A493=BU$7,IF('Copy &amp; Paste Roster Report Here'!$M493="fy",1,0),0)</f>
        <v>0</v>
      </c>
      <c r="BV496" s="121">
        <f>IF('Copy &amp; Paste Roster Report Here'!$A493=BV$7,IF('Copy &amp; Paste Roster Report Here'!$M493="fy",1,0),0)</f>
        <v>0</v>
      </c>
      <c r="BW496" s="121">
        <f>IF('Copy &amp; Paste Roster Report Here'!$A493=BW$7,IF('Copy &amp; Paste Roster Report Here'!$M493="fy",1,0),0)</f>
        <v>0</v>
      </c>
      <c r="BX496" s="121">
        <f>IF('Copy &amp; Paste Roster Report Here'!$A493=BX$7,IF('Copy &amp; Paste Roster Report Here'!$M493="fy",1,0),0)</f>
        <v>0</v>
      </c>
      <c r="BY496" s="121">
        <f>IF('Copy &amp; Paste Roster Report Here'!$A493=BY$7,IF('Copy &amp; Paste Roster Report Here'!$M493="fy",1,0),0)</f>
        <v>0</v>
      </c>
      <c r="BZ496" s="121">
        <f>IF('Copy &amp; Paste Roster Report Here'!$A493=BZ$7,IF('Copy &amp; Paste Roster Report Here'!$M493="fy",1,0),0)</f>
        <v>0</v>
      </c>
      <c r="CA496" s="121">
        <f>IF('Copy &amp; Paste Roster Report Here'!$A493=CA$7,IF('Copy &amp; Paste Roster Report Here'!$M493="fy",1,0),0)</f>
        <v>0</v>
      </c>
      <c r="CB496" s="121">
        <f>IF('Copy &amp; Paste Roster Report Here'!$A493=CB$7,IF('Copy &amp; Paste Roster Report Here'!$M493="fy",1,0),0)</f>
        <v>0</v>
      </c>
      <c r="CC496" s="121">
        <f>IF('Copy &amp; Paste Roster Report Here'!$A493=CC$7,IF('Copy &amp; Paste Roster Report Here'!$M493="fy",1,0),0)</f>
        <v>0</v>
      </c>
      <c r="CD496" s="121">
        <f>IF('Copy &amp; Paste Roster Report Here'!$A493=CD$7,IF('Copy &amp; Paste Roster Report Here'!$M493="fy",1,0),0)</f>
        <v>0</v>
      </c>
      <c r="CE496" s="121">
        <f>IF('Copy &amp; Paste Roster Report Here'!$A493=CE$7,IF('Copy &amp; Paste Roster Report Here'!$M493="fy",1,0),0)</f>
        <v>0</v>
      </c>
      <c r="CF496" s="73">
        <f t="shared" si="118"/>
        <v>0</v>
      </c>
      <c r="CG496" s="122">
        <f>IF('Copy &amp; Paste Roster Report Here'!$A493=CG$7,IF('Copy &amp; Paste Roster Report Here'!$M493="RH",1,0),0)</f>
        <v>0</v>
      </c>
      <c r="CH496" s="122">
        <f>IF('Copy &amp; Paste Roster Report Here'!$A493=CH$7,IF('Copy &amp; Paste Roster Report Here'!$M493="RH",1,0),0)</f>
        <v>0</v>
      </c>
      <c r="CI496" s="122">
        <f>IF('Copy &amp; Paste Roster Report Here'!$A493=CI$7,IF('Copy &amp; Paste Roster Report Here'!$M493="RH",1,0),0)</f>
        <v>0</v>
      </c>
      <c r="CJ496" s="122">
        <f>IF('Copy &amp; Paste Roster Report Here'!$A493=CJ$7,IF('Copy &amp; Paste Roster Report Here'!$M493="RH",1,0),0)</f>
        <v>0</v>
      </c>
      <c r="CK496" s="122">
        <f>IF('Copy &amp; Paste Roster Report Here'!$A493=CK$7,IF('Copy &amp; Paste Roster Report Here'!$M493="RH",1,0),0)</f>
        <v>0</v>
      </c>
      <c r="CL496" s="122">
        <f>IF('Copy &amp; Paste Roster Report Here'!$A493=CL$7,IF('Copy &amp; Paste Roster Report Here'!$M493="RH",1,0),0)</f>
        <v>0</v>
      </c>
      <c r="CM496" s="122">
        <f>IF('Copy &amp; Paste Roster Report Here'!$A493=CM$7,IF('Copy &amp; Paste Roster Report Here'!$M493="RH",1,0),0)</f>
        <v>0</v>
      </c>
      <c r="CN496" s="122">
        <f>IF('Copy &amp; Paste Roster Report Here'!$A493=CN$7,IF('Copy &amp; Paste Roster Report Here'!$M493="RH",1,0),0)</f>
        <v>0</v>
      </c>
      <c r="CO496" s="122">
        <f>IF('Copy &amp; Paste Roster Report Here'!$A493=CO$7,IF('Copy &amp; Paste Roster Report Here'!$M493="RH",1,0),0)</f>
        <v>0</v>
      </c>
      <c r="CP496" s="122">
        <f>IF('Copy &amp; Paste Roster Report Here'!$A493=CP$7,IF('Copy &amp; Paste Roster Report Here'!$M493="RH",1,0),0)</f>
        <v>0</v>
      </c>
      <c r="CQ496" s="122">
        <f>IF('Copy &amp; Paste Roster Report Here'!$A493=CQ$7,IF('Copy &amp; Paste Roster Report Here'!$M493="RH",1,0),0)</f>
        <v>0</v>
      </c>
      <c r="CR496" s="73">
        <f t="shared" si="119"/>
        <v>0</v>
      </c>
      <c r="CS496" s="123">
        <f>IF('Copy &amp; Paste Roster Report Here'!$A493=CS$7,IF('Copy &amp; Paste Roster Report Here'!$M493="QT",1,0),0)</f>
        <v>0</v>
      </c>
      <c r="CT496" s="123">
        <f>IF('Copy &amp; Paste Roster Report Here'!$A493=CT$7,IF('Copy &amp; Paste Roster Report Here'!$M493="QT",1,0),0)</f>
        <v>0</v>
      </c>
      <c r="CU496" s="123">
        <f>IF('Copy &amp; Paste Roster Report Here'!$A493=CU$7,IF('Copy &amp; Paste Roster Report Here'!$M493="QT",1,0),0)</f>
        <v>0</v>
      </c>
      <c r="CV496" s="123">
        <f>IF('Copy &amp; Paste Roster Report Here'!$A493=CV$7,IF('Copy &amp; Paste Roster Report Here'!$M493="QT",1,0),0)</f>
        <v>0</v>
      </c>
      <c r="CW496" s="123">
        <f>IF('Copy &amp; Paste Roster Report Here'!$A493=CW$7,IF('Copy &amp; Paste Roster Report Here'!$M493="QT",1,0),0)</f>
        <v>0</v>
      </c>
      <c r="CX496" s="123">
        <f>IF('Copy &amp; Paste Roster Report Here'!$A493=CX$7,IF('Copy &amp; Paste Roster Report Here'!$M493="QT",1,0),0)</f>
        <v>0</v>
      </c>
      <c r="CY496" s="123">
        <f>IF('Copy &amp; Paste Roster Report Here'!$A493=CY$7,IF('Copy &amp; Paste Roster Report Here'!$M493="QT",1,0),0)</f>
        <v>0</v>
      </c>
      <c r="CZ496" s="123">
        <f>IF('Copy &amp; Paste Roster Report Here'!$A493=CZ$7,IF('Copy &amp; Paste Roster Report Here'!$M493="QT",1,0),0)</f>
        <v>0</v>
      </c>
      <c r="DA496" s="123">
        <f>IF('Copy &amp; Paste Roster Report Here'!$A493=DA$7,IF('Copy &amp; Paste Roster Report Here'!$M493="QT",1,0),0)</f>
        <v>0</v>
      </c>
      <c r="DB496" s="123">
        <f>IF('Copy &amp; Paste Roster Report Here'!$A493=DB$7,IF('Copy &amp; Paste Roster Report Here'!$M493="QT",1,0),0)</f>
        <v>0</v>
      </c>
      <c r="DC496" s="123">
        <f>IF('Copy &amp; Paste Roster Report Here'!$A493=DC$7,IF('Copy &amp; Paste Roster Report Here'!$M493="QT",1,0),0)</f>
        <v>0</v>
      </c>
      <c r="DD496" s="73">
        <f t="shared" si="120"/>
        <v>0</v>
      </c>
      <c r="DE496" s="124">
        <f>IF('Copy &amp; Paste Roster Report Here'!$A493=DE$7,IF('Copy &amp; Paste Roster Report Here'!$M493="xxxxxxxxxxx",1,0),0)</f>
        <v>0</v>
      </c>
      <c r="DF496" s="124">
        <f>IF('Copy &amp; Paste Roster Report Here'!$A493=DF$7,IF('Copy &amp; Paste Roster Report Here'!$M493="xxxxxxxxxxx",1,0),0)</f>
        <v>0</v>
      </c>
      <c r="DG496" s="124">
        <f>IF('Copy &amp; Paste Roster Report Here'!$A493=DG$7,IF('Copy &amp; Paste Roster Report Here'!$M493="xxxxxxxxxxx",1,0),0)</f>
        <v>0</v>
      </c>
      <c r="DH496" s="124">
        <f>IF('Copy &amp; Paste Roster Report Here'!$A493=DH$7,IF('Copy &amp; Paste Roster Report Here'!$M493="xxxxxxxxxxx",1,0),0)</f>
        <v>0</v>
      </c>
      <c r="DI496" s="124">
        <f>IF('Copy &amp; Paste Roster Report Here'!$A493=DI$7,IF('Copy &amp; Paste Roster Report Here'!$M493="xxxxxxxxxxx",1,0),0)</f>
        <v>0</v>
      </c>
      <c r="DJ496" s="124">
        <f>IF('Copy &amp; Paste Roster Report Here'!$A493=DJ$7,IF('Copy &amp; Paste Roster Report Here'!$M493="xxxxxxxxxxx",1,0),0)</f>
        <v>0</v>
      </c>
      <c r="DK496" s="124">
        <f>IF('Copy &amp; Paste Roster Report Here'!$A493=DK$7,IF('Copy &amp; Paste Roster Report Here'!$M493="xxxxxxxxxxx",1,0),0)</f>
        <v>0</v>
      </c>
      <c r="DL496" s="124">
        <f>IF('Copy &amp; Paste Roster Report Here'!$A493=DL$7,IF('Copy &amp; Paste Roster Report Here'!$M493="xxxxxxxxxxx",1,0),0)</f>
        <v>0</v>
      </c>
      <c r="DM496" s="124">
        <f>IF('Copy &amp; Paste Roster Report Here'!$A493=DM$7,IF('Copy &amp; Paste Roster Report Here'!$M493="xxxxxxxxxxx",1,0),0)</f>
        <v>0</v>
      </c>
      <c r="DN496" s="124">
        <f>IF('Copy &amp; Paste Roster Report Here'!$A493=DN$7,IF('Copy &amp; Paste Roster Report Here'!$M493="xxxxxxxxxxx",1,0),0)</f>
        <v>0</v>
      </c>
      <c r="DO496" s="124">
        <f>IF('Copy &amp; Paste Roster Report Here'!$A493=DO$7,IF('Copy &amp; Paste Roster Report Here'!$M493="xxxxxxxxxxx",1,0),0)</f>
        <v>0</v>
      </c>
      <c r="DP496" s="125">
        <f t="shared" si="121"/>
        <v>0</v>
      </c>
      <c r="DQ496" s="126">
        <f t="shared" si="122"/>
        <v>0</v>
      </c>
    </row>
    <row r="497" spans="1:121" x14ac:dyDescent="0.2">
      <c r="A497" s="111">
        <f t="shared" si="108"/>
        <v>0</v>
      </c>
      <c r="B497" s="111">
        <f t="shared" si="109"/>
        <v>0</v>
      </c>
      <c r="C497" s="112">
        <f>+('Copy &amp; Paste Roster Report Here'!$P494-'Copy &amp; Paste Roster Report Here'!$O494)/30</f>
        <v>0</v>
      </c>
      <c r="D497" s="112">
        <f>+('Copy &amp; Paste Roster Report Here'!$P494-'Copy &amp; Paste Roster Report Here'!$O494)</f>
        <v>0</v>
      </c>
      <c r="E497" s="111">
        <f>'Copy &amp; Paste Roster Report Here'!N494</f>
        <v>0</v>
      </c>
      <c r="F497" s="111" t="str">
        <f t="shared" si="110"/>
        <v>N</v>
      </c>
      <c r="G497" s="111">
        <f>'Copy &amp; Paste Roster Report Here'!R494</f>
        <v>0</v>
      </c>
      <c r="H497" s="113">
        <f t="shared" si="111"/>
        <v>0</v>
      </c>
      <c r="I497" s="112">
        <f>IF(F497="N",$F$5-'Copy &amp; Paste Roster Report Here'!O494,+'Copy &amp; Paste Roster Report Here'!Q494-'Copy &amp; Paste Roster Report Here'!O494)</f>
        <v>0</v>
      </c>
      <c r="J497" s="114">
        <f t="shared" si="112"/>
        <v>0</v>
      </c>
      <c r="K497" s="114">
        <f t="shared" si="113"/>
        <v>0</v>
      </c>
      <c r="L497" s="115">
        <f>'Copy &amp; Paste Roster Report Here'!F494</f>
        <v>0</v>
      </c>
      <c r="M497" s="116">
        <f t="shared" si="114"/>
        <v>0</v>
      </c>
      <c r="N497" s="117">
        <f>IF('Copy &amp; Paste Roster Report Here'!$A494='Analytical Tests'!N$7,IF($F497="Y",+$H497*N$6,0),0)</f>
        <v>0</v>
      </c>
      <c r="O497" s="117">
        <f>IF('Copy &amp; Paste Roster Report Here'!$A494='Analytical Tests'!O$7,IF($F497="Y",+$H497*O$6,0),0)</f>
        <v>0</v>
      </c>
      <c r="P497" s="117">
        <f>IF('Copy &amp; Paste Roster Report Here'!$A494='Analytical Tests'!P$7,IF($F497="Y",+$H497*P$6,0),0)</f>
        <v>0</v>
      </c>
      <c r="Q497" s="117">
        <f>IF('Copy &amp; Paste Roster Report Here'!$A494='Analytical Tests'!Q$7,IF($F497="Y",+$H497*Q$6,0),0)</f>
        <v>0</v>
      </c>
      <c r="R497" s="117">
        <f>IF('Copy &amp; Paste Roster Report Here'!$A494='Analytical Tests'!R$7,IF($F497="Y",+$H497*R$6,0),0)</f>
        <v>0</v>
      </c>
      <c r="S497" s="117">
        <f>IF('Copy &amp; Paste Roster Report Here'!$A494='Analytical Tests'!S$7,IF($F497="Y",+$H497*S$6,0),0)</f>
        <v>0</v>
      </c>
      <c r="T497" s="117">
        <f>IF('Copy &amp; Paste Roster Report Here'!$A494='Analytical Tests'!T$7,IF($F497="Y",+$H497*T$6,0),0)</f>
        <v>0</v>
      </c>
      <c r="U497" s="117">
        <f>IF('Copy &amp; Paste Roster Report Here'!$A494='Analytical Tests'!U$7,IF($F497="Y",+$H497*U$6,0),0)</f>
        <v>0</v>
      </c>
      <c r="V497" s="117">
        <f>IF('Copy &amp; Paste Roster Report Here'!$A494='Analytical Tests'!V$7,IF($F497="Y",+$H497*V$6,0),0)</f>
        <v>0</v>
      </c>
      <c r="W497" s="117">
        <f>IF('Copy &amp; Paste Roster Report Here'!$A494='Analytical Tests'!W$7,IF($F497="Y",+$H497*W$6,0),0)</f>
        <v>0</v>
      </c>
      <c r="X497" s="117">
        <f>IF('Copy &amp; Paste Roster Report Here'!$A494='Analytical Tests'!X$7,IF($F497="Y",+$H497*X$6,0),0)</f>
        <v>0</v>
      </c>
      <c r="Y497" s="117" t="b">
        <f>IF('Copy &amp; Paste Roster Report Here'!$A494='Analytical Tests'!Y$7,IF($F497="N",IF($J497&gt;=$C497,Y$6,+($I497/$D497)*Y$6),0))</f>
        <v>0</v>
      </c>
      <c r="Z497" s="117" t="b">
        <f>IF('Copy &amp; Paste Roster Report Here'!$A494='Analytical Tests'!Z$7,IF($F497="N",IF($J497&gt;=$C497,Z$6,+($I497/$D497)*Z$6),0))</f>
        <v>0</v>
      </c>
      <c r="AA497" s="117" t="b">
        <f>IF('Copy &amp; Paste Roster Report Here'!$A494='Analytical Tests'!AA$7,IF($F497="N",IF($J497&gt;=$C497,AA$6,+($I497/$D497)*AA$6),0))</f>
        <v>0</v>
      </c>
      <c r="AB497" s="117" t="b">
        <f>IF('Copy &amp; Paste Roster Report Here'!$A494='Analytical Tests'!AB$7,IF($F497="N",IF($J497&gt;=$C497,AB$6,+($I497/$D497)*AB$6),0))</f>
        <v>0</v>
      </c>
      <c r="AC497" s="117" t="b">
        <f>IF('Copy &amp; Paste Roster Report Here'!$A494='Analytical Tests'!AC$7,IF($F497="N",IF($J497&gt;=$C497,AC$6,+($I497/$D497)*AC$6),0))</f>
        <v>0</v>
      </c>
      <c r="AD497" s="117" t="b">
        <f>IF('Copy &amp; Paste Roster Report Here'!$A494='Analytical Tests'!AD$7,IF($F497="N",IF($J497&gt;=$C497,AD$6,+($I497/$D497)*AD$6),0))</f>
        <v>0</v>
      </c>
      <c r="AE497" s="117" t="b">
        <f>IF('Copy &amp; Paste Roster Report Here'!$A494='Analytical Tests'!AE$7,IF($F497="N",IF($J497&gt;=$C497,AE$6,+($I497/$D497)*AE$6),0))</f>
        <v>0</v>
      </c>
      <c r="AF497" s="117" t="b">
        <f>IF('Copy &amp; Paste Roster Report Here'!$A494='Analytical Tests'!AF$7,IF($F497="N",IF($J497&gt;=$C497,AF$6,+($I497/$D497)*AF$6),0))</f>
        <v>0</v>
      </c>
      <c r="AG497" s="117" t="b">
        <f>IF('Copy &amp; Paste Roster Report Here'!$A494='Analytical Tests'!AG$7,IF($F497="N",IF($J497&gt;=$C497,AG$6,+($I497/$D497)*AG$6),0))</f>
        <v>0</v>
      </c>
      <c r="AH497" s="117" t="b">
        <f>IF('Copy &amp; Paste Roster Report Here'!$A494='Analytical Tests'!AH$7,IF($F497="N",IF($J497&gt;=$C497,AH$6,+($I497/$D497)*AH$6),0))</f>
        <v>0</v>
      </c>
      <c r="AI497" s="117" t="b">
        <f>IF('Copy &amp; Paste Roster Report Here'!$A494='Analytical Tests'!AI$7,IF($F497="N",IF($J497&gt;=$C497,AI$6,+($I497/$D497)*AI$6),0))</f>
        <v>0</v>
      </c>
      <c r="AJ497" s="79"/>
      <c r="AK497" s="118">
        <f>IF('Copy &amp; Paste Roster Report Here'!$A494=AK$7,IF('Copy &amp; Paste Roster Report Here'!$M494="FT",1,0),0)</f>
        <v>0</v>
      </c>
      <c r="AL497" s="118">
        <f>IF('Copy &amp; Paste Roster Report Here'!$A494=AL$7,IF('Copy &amp; Paste Roster Report Here'!$M494="FT",1,0),0)</f>
        <v>0</v>
      </c>
      <c r="AM497" s="118">
        <f>IF('Copy &amp; Paste Roster Report Here'!$A494=AM$7,IF('Copy &amp; Paste Roster Report Here'!$M494="FT",1,0),0)</f>
        <v>0</v>
      </c>
      <c r="AN497" s="118">
        <f>IF('Copy &amp; Paste Roster Report Here'!$A494=AN$7,IF('Copy &amp; Paste Roster Report Here'!$M494="FT",1,0),0)</f>
        <v>0</v>
      </c>
      <c r="AO497" s="118">
        <f>IF('Copy &amp; Paste Roster Report Here'!$A494=AO$7,IF('Copy &amp; Paste Roster Report Here'!$M494="FT",1,0),0)</f>
        <v>0</v>
      </c>
      <c r="AP497" s="118">
        <f>IF('Copy &amp; Paste Roster Report Here'!$A494=AP$7,IF('Copy &amp; Paste Roster Report Here'!$M494="FT",1,0),0)</f>
        <v>0</v>
      </c>
      <c r="AQ497" s="118">
        <f>IF('Copy &amp; Paste Roster Report Here'!$A494=AQ$7,IF('Copy &amp; Paste Roster Report Here'!$M494="FT",1,0),0)</f>
        <v>0</v>
      </c>
      <c r="AR497" s="118">
        <f>IF('Copy &amp; Paste Roster Report Here'!$A494=AR$7,IF('Copy &amp; Paste Roster Report Here'!$M494="FT",1,0),0)</f>
        <v>0</v>
      </c>
      <c r="AS497" s="118">
        <f>IF('Copy &amp; Paste Roster Report Here'!$A494=AS$7,IF('Copy &amp; Paste Roster Report Here'!$M494="FT",1,0),0)</f>
        <v>0</v>
      </c>
      <c r="AT497" s="118">
        <f>IF('Copy &amp; Paste Roster Report Here'!$A494=AT$7,IF('Copy &amp; Paste Roster Report Here'!$M494="FT",1,0),0)</f>
        <v>0</v>
      </c>
      <c r="AU497" s="118">
        <f>IF('Copy &amp; Paste Roster Report Here'!$A494=AU$7,IF('Copy &amp; Paste Roster Report Here'!$M494="FT",1,0),0)</f>
        <v>0</v>
      </c>
      <c r="AV497" s="73">
        <f t="shared" si="115"/>
        <v>0</v>
      </c>
      <c r="AW497" s="119">
        <f>IF('Copy &amp; Paste Roster Report Here'!$A494=AW$7,IF('Copy &amp; Paste Roster Report Here'!$M494="HT",1,0),0)</f>
        <v>0</v>
      </c>
      <c r="AX497" s="119">
        <f>IF('Copy &amp; Paste Roster Report Here'!$A494=AX$7,IF('Copy &amp; Paste Roster Report Here'!$M494="HT",1,0),0)</f>
        <v>0</v>
      </c>
      <c r="AY497" s="119">
        <f>IF('Copy &amp; Paste Roster Report Here'!$A494=AY$7,IF('Copy &amp; Paste Roster Report Here'!$M494="HT",1,0),0)</f>
        <v>0</v>
      </c>
      <c r="AZ497" s="119">
        <f>IF('Copy &amp; Paste Roster Report Here'!$A494=AZ$7,IF('Copy &amp; Paste Roster Report Here'!$M494="HT",1,0),0)</f>
        <v>0</v>
      </c>
      <c r="BA497" s="119">
        <f>IF('Copy &amp; Paste Roster Report Here'!$A494=BA$7,IF('Copy &amp; Paste Roster Report Here'!$M494="HT",1,0),0)</f>
        <v>0</v>
      </c>
      <c r="BB497" s="119">
        <f>IF('Copy &amp; Paste Roster Report Here'!$A494=BB$7,IF('Copy &amp; Paste Roster Report Here'!$M494="HT",1,0),0)</f>
        <v>0</v>
      </c>
      <c r="BC497" s="119">
        <f>IF('Copy &amp; Paste Roster Report Here'!$A494=BC$7,IF('Copy &amp; Paste Roster Report Here'!$M494="HT",1,0),0)</f>
        <v>0</v>
      </c>
      <c r="BD497" s="119">
        <f>IF('Copy &amp; Paste Roster Report Here'!$A494=BD$7,IF('Copy &amp; Paste Roster Report Here'!$M494="HT",1,0),0)</f>
        <v>0</v>
      </c>
      <c r="BE497" s="119">
        <f>IF('Copy &amp; Paste Roster Report Here'!$A494=BE$7,IF('Copy &amp; Paste Roster Report Here'!$M494="HT",1,0),0)</f>
        <v>0</v>
      </c>
      <c r="BF497" s="119">
        <f>IF('Copy &amp; Paste Roster Report Here'!$A494=BF$7,IF('Copy &amp; Paste Roster Report Here'!$M494="HT",1,0),0)</f>
        <v>0</v>
      </c>
      <c r="BG497" s="119">
        <f>IF('Copy &amp; Paste Roster Report Here'!$A494=BG$7,IF('Copy &amp; Paste Roster Report Here'!$M494="HT",1,0),0)</f>
        <v>0</v>
      </c>
      <c r="BH497" s="73">
        <f t="shared" si="116"/>
        <v>0</v>
      </c>
      <c r="BI497" s="120">
        <f>IF('Copy &amp; Paste Roster Report Here'!$A494=BI$7,IF('Copy &amp; Paste Roster Report Here'!$M494="MT",1,0),0)</f>
        <v>0</v>
      </c>
      <c r="BJ497" s="120">
        <f>IF('Copy &amp; Paste Roster Report Here'!$A494=BJ$7,IF('Copy &amp; Paste Roster Report Here'!$M494="MT",1,0),0)</f>
        <v>0</v>
      </c>
      <c r="BK497" s="120">
        <f>IF('Copy &amp; Paste Roster Report Here'!$A494=BK$7,IF('Copy &amp; Paste Roster Report Here'!$M494="MT",1,0),0)</f>
        <v>0</v>
      </c>
      <c r="BL497" s="120">
        <f>IF('Copy &amp; Paste Roster Report Here'!$A494=BL$7,IF('Copy &amp; Paste Roster Report Here'!$M494="MT",1,0),0)</f>
        <v>0</v>
      </c>
      <c r="BM497" s="120">
        <f>IF('Copy &amp; Paste Roster Report Here'!$A494=BM$7,IF('Copy &amp; Paste Roster Report Here'!$M494="MT",1,0),0)</f>
        <v>0</v>
      </c>
      <c r="BN497" s="120">
        <f>IF('Copy &amp; Paste Roster Report Here'!$A494=BN$7,IF('Copy &amp; Paste Roster Report Here'!$M494="MT",1,0),0)</f>
        <v>0</v>
      </c>
      <c r="BO497" s="120">
        <f>IF('Copy &amp; Paste Roster Report Here'!$A494=BO$7,IF('Copy &amp; Paste Roster Report Here'!$M494="MT",1,0),0)</f>
        <v>0</v>
      </c>
      <c r="BP497" s="120">
        <f>IF('Copy &amp; Paste Roster Report Here'!$A494=BP$7,IF('Copy &amp; Paste Roster Report Here'!$M494="MT",1,0),0)</f>
        <v>0</v>
      </c>
      <c r="BQ497" s="120">
        <f>IF('Copy &amp; Paste Roster Report Here'!$A494=BQ$7,IF('Copy &amp; Paste Roster Report Here'!$M494="MT",1,0),0)</f>
        <v>0</v>
      </c>
      <c r="BR497" s="120">
        <f>IF('Copy &amp; Paste Roster Report Here'!$A494=BR$7,IF('Copy &amp; Paste Roster Report Here'!$M494="MT",1,0),0)</f>
        <v>0</v>
      </c>
      <c r="BS497" s="120">
        <f>IF('Copy &amp; Paste Roster Report Here'!$A494=BS$7,IF('Copy &amp; Paste Roster Report Here'!$M494="MT",1,0),0)</f>
        <v>0</v>
      </c>
      <c r="BT497" s="73">
        <f t="shared" si="117"/>
        <v>0</v>
      </c>
      <c r="BU497" s="121">
        <f>IF('Copy &amp; Paste Roster Report Here'!$A494=BU$7,IF('Copy &amp; Paste Roster Report Here'!$M494="fy",1,0),0)</f>
        <v>0</v>
      </c>
      <c r="BV497" s="121">
        <f>IF('Copy &amp; Paste Roster Report Here'!$A494=BV$7,IF('Copy &amp; Paste Roster Report Here'!$M494="fy",1,0),0)</f>
        <v>0</v>
      </c>
      <c r="BW497" s="121">
        <f>IF('Copy &amp; Paste Roster Report Here'!$A494=BW$7,IF('Copy &amp; Paste Roster Report Here'!$M494="fy",1,0),0)</f>
        <v>0</v>
      </c>
      <c r="BX497" s="121">
        <f>IF('Copy &amp; Paste Roster Report Here'!$A494=BX$7,IF('Copy &amp; Paste Roster Report Here'!$M494="fy",1,0),0)</f>
        <v>0</v>
      </c>
      <c r="BY497" s="121">
        <f>IF('Copy &amp; Paste Roster Report Here'!$A494=BY$7,IF('Copy &amp; Paste Roster Report Here'!$M494="fy",1,0),0)</f>
        <v>0</v>
      </c>
      <c r="BZ497" s="121">
        <f>IF('Copy &amp; Paste Roster Report Here'!$A494=BZ$7,IF('Copy &amp; Paste Roster Report Here'!$M494="fy",1,0),0)</f>
        <v>0</v>
      </c>
      <c r="CA497" s="121">
        <f>IF('Copy &amp; Paste Roster Report Here'!$A494=CA$7,IF('Copy &amp; Paste Roster Report Here'!$M494="fy",1,0),0)</f>
        <v>0</v>
      </c>
      <c r="CB497" s="121">
        <f>IF('Copy &amp; Paste Roster Report Here'!$A494=CB$7,IF('Copy &amp; Paste Roster Report Here'!$M494="fy",1,0),0)</f>
        <v>0</v>
      </c>
      <c r="CC497" s="121">
        <f>IF('Copy &amp; Paste Roster Report Here'!$A494=CC$7,IF('Copy &amp; Paste Roster Report Here'!$M494="fy",1,0),0)</f>
        <v>0</v>
      </c>
      <c r="CD497" s="121">
        <f>IF('Copy &amp; Paste Roster Report Here'!$A494=CD$7,IF('Copy &amp; Paste Roster Report Here'!$M494="fy",1,0),0)</f>
        <v>0</v>
      </c>
      <c r="CE497" s="121">
        <f>IF('Copy &amp; Paste Roster Report Here'!$A494=CE$7,IF('Copy &amp; Paste Roster Report Here'!$M494="fy",1,0),0)</f>
        <v>0</v>
      </c>
      <c r="CF497" s="73">
        <f t="shared" si="118"/>
        <v>0</v>
      </c>
      <c r="CG497" s="122">
        <f>IF('Copy &amp; Paste Roster Report Here'!$A494=CG$7,IF('Copy &amp; Paste Roster Report Here'!$M494="RH",1,0),0)</f>
        <v>0</v>
      </c>
      <c r="CH497" s="122">
        <f>IF('Copy &amp; Paste Roster Report Here'!$A494=CH$7,IF('Copy &amp; Paste Roster Report Here'!$M494="RH",1,0),0)</f>
        <v>0</v>
      </c>
      <c r="CI497" s="122">
        <f>IF('Copy &amp; Paste Roster Report Here'!$A494=CI$7,IF('Copy &amp; Paste Roster Report Here'!$M494="RH",1,0),0)</f>
        <v>0</v>
      </c>
      <c r="CJ497" s="122">
        <f>IF('Copy &amp; Paste Roster Report Here'!$A494=CJ$7,IF('Copy &amp; Paste Roster Report Here'!$M494="RH",1,0),0)</f>
        <v>0</v>
      </c>
      <c r="CK497" s="122">
        <f>IF('Copy &amp; Paste Roster Report Here'!$A494=CK$7,IF('Copy &amp; Paste Roster Report Here'!$M494="RH",1,0),0)</f>
        <v>0</v>
      </c>
      <c r="CL497" s="122">
        <f>IF('Copy &amp; Paste Roster Report Here'!$A494=CL$7,IF('Copy &amp; Paste Roster Report Here'!$M494="RH",1,0),0)</f>
        <v>0</v>
      </c>
      <c r="CM497" s="122">
        <f>IF('Copy &amp; Paste Roster Report Here'!$A494=CM$7,IF('Copy &amp; Paste Roster Report Here'!$M494="RH",1,0),0)</f>
        <v>0</v>
      </c>
      <c r="CN497" s="122">
        <f>IF('Copy &amp; Paste Roster Report Here'!$A494=CN$7,IF('Copy &amp; Paste Roster Report Here'!$M494="RH",1,0),0)</f>
        <v>0</v>
      </c>
      <c r="CO497" s="122">
        <f>IF('Copy &amp; Paste Roster Report Here'!$A494=CO$7,IF('Copy &amp; Paste Roster Report Here'!$M494="RH",1,0),0)</f>
        <v>0</v>
      </c>
      <c r="CP497" s="122">
        <f>IF('Copy &amp; Paste Roster Report Here'!$A494=CP$7,IF('Copy &amp; Paste Roster Report Here'!$M494="RH",1,0),0)</f>
        <v>0</v>
      </c>
      <c r="CQ497" s="122">
        <f>IF('Copy &amp; Paste Roster Report Here'!$A494=CQ$7,IF('Copy &amp; Paste Roster Report Here'!$M494="RH",1,0),0)</f>
        <v>0</v>
      </c>
      <c r="CR497" s="73">
        <f t="shared" si="119"/>
        <v>0</v>
      </c>
      <c r="CS497" s="123">
        <f>IF('Copy &amp; Paste Roster Report Here'!$A494=CS$7,IF('Copy &amp; Paste Roster Report Here'!$M494="QT",1,0),0)</f>
        <v>0</v>
      </c>
      <c r="CT497" s="123">
        <f>IF('Copy &amp; Paste Roster Report Here'!$A494=CT$7,IF('Copy &amp; Paste Roster Report Here'!$M494="QT",1,0),0)</f>
        <v>0</v>
      </c>
      <c r="CU497" s="123">
        <f>IF('Copy &amp; Paste Roster Report Here'!$A494=CU$7,IF('Copy &amp; Paste Roster Report Here'!$M494="QT",1,0),0)</f>
        <v>0</v>
      </c>
      <c r="CV497" s="123">
        <f>IF('Copy &amp; Paste Roster Report Here'!$A494=CV$7,IF('Copy &amp; Paste Roster Report Here'!$M494="QT",1,0),0)</f>
        <v>0</v>
      </c>
      <c r="CW497" s="123">
        <f>IF('Copy &amp; Paste Roster Report Here'!$A494=CW$7,IF('Copy &amp; Paste Roster Report Here'!$M494="QT",1,0),0)</f>
        <v>0</v>
      </c>
      <c r="CX497" s="123">
        <f>IF('Copy &amp; Paste Roster Report Here'!$A494=CX$7,IF('Copy &amp; Paste Roster Report Here'!$M494="QT",1,0),0)</f>
        <v>0</v>
      </c>
      <c r="CY497" s="123">
        <f>IF('Copy &amp; Paste Roster Report Here'!$A494=CY$7,IF('Copy &amp; Paste Roster Report Here'!$M494="QT",1,0),0)</f>
        <v>0</v>
      </c>
      <c r="CZ497" s="123">
        <f>IF('Copy &amp; Paste Roster Report Here'!$A494=CZ$7,IF('Copy &amp; Paste Roster Report Here'!$M494="QT",1,0),0)</f>
        <v>0</v>
      </c>
      <c r="DA497" s="123">
        <f>IF('Copy &amp; Paste Roster Report Here'!$A494=DA$7,IF('Copy &amp; Paste Roster Report Here'!$M494="QT",1,0),0)</f>
        <v>0</v>
      </c>
      <c r="DB497" s="123">
        <f>IF('Copy &amp; Paste Roster Report Here'!$A494=DB$7,IF('Copy &amp; Paste Roster Report Here'!$M494="QT",1,0),0)</f>
        <v>0</v>
      </c>
      <c r="DC497" s="123">
        <f>IF('Copy &amp; Paste Roster Report Here'!$A494=DC$7,IF('Copy &amp; Paste Roster Report Here'!$M494="QT",1,0),0)</f>
        <v>0</v>
      </c>
      <c r="DD497" s="73">
        <f t="shared" si="120"/>
        <v>0</v>
      </c>
      <c r="DE497" s="124">
        <f>IF('Copy &amp; Paste Roster Report Here'!$A494=DE$7,IF('Copy &amp; Paste Roster Report Here'!$M494="xxxxxxxxxxx",1,0),0)</f>
        <v>0</v>
      </c>
      <c r="DF497" s="124">
        <f>IF('Copy &amp; Paste Roster Report Here'!$A494=DF$7,IF('Copy &amp; Paste Roster Report Here'!$M494="xxxxxxxxxxx",1,0),0)</f>
        <v>0</v>
      </c>
      <c r="DG497" s="124">
        <f>IF('Copy &amp; Paste Roster Report Here'!$A494=DG$7,IF('Copy &amp; Paste Roster Report Here'!$M494="xxxxxxxxxxx",1,0),0)</f>
        <v>0</v>
      </c>
      <c r="DH497" s="124">
        <f>IF('Copy &amp; Paste Roster Report Here'!$A494=DH$7,IF('Copy &amp; Paste Roster Report Here'!$M494="xxxxxxxxxxx",1,0),0)</f>
        <v>0</v>
      </c>
      <c r="DI497" s="124">
        <f>IF('Copy &amp; Paste Roster Report Here'!$A494=DI$7,IF('Copy &amp; Paste Roster Report Here'!$M494="xxxxxxxxxxx",1,0),0)</f>
        <v>0</v>
      </c>
      <c r="DJ497" s="124">
        <f>IF('Copy &amp; Paste Roster Report Here'!$A494=DJ$7,IF('Copy &amp; Paste Roster Report Here'!$M494="xxxxxxxxxxx",1,0),0)</f>
        <v>0</v>
      </c>
      <c r="DK497" s="124">
        <f>IF('Copy &amp; Paste Roster Report Here'!$A494=DK$7,IF('Copy &amp; Paste Roster Report Here'!$M494="xxxxxxxxxxx",1,0),0)</f>
        <v>0</v>
      </c>
      <c r="DL497" s="124">
        <f>IF('Copy &amp; Paste Roster Report Here'!$A494=DL$7,IF('Copy &amp; Paste Roster Report Here'!$M494="xxxxxxxxxxx",1,0),0)</f>
        <v>0</v>
      </c>
      <c r="DM497" s="124">
        <f>IF('Copy &amp; Paste Roster Report Here'!$A494=DM$7,IF('Copy &amp; Paste Roster Report Here'!$M494="xxxxxxxxxxx",1,0),0)</f>
        <v>0</v>
      </c>
      <c r="DN497" s="124">
        <f>IF('Copy &amp; Paste Roster Report Here'!$A494=DN$7,IF('Copy &amp; Paste Roster Report Here'!$M494="xxxxxxxxxxx",1,0),0)</f>
        <v>0</v>
      </c>
      <c r="DO497" s="124">
        <f>IF('Copy &amp; Paste Roster Report Here'!$A494=DO$7,IF('Copy &amp; Paste Roster Report Here'!$M494="xxxxxxxxxxx",1,0),0)</f>
        <v>0</v>
      </c>
      <c r="DP497" s="125">
        <f t="shared" si="121"/>
        <v>0</v>
      </c>
      <c r="DQ497" s="126">
        <f t="shared" si="122"/>
        <v>0</v>
      </c>
    </row>
    <row r="498" spans="1:121" x14ac:dyDescent="0.2">
      <c r="A498" s="111">
        <f t="shared" si="108"/>
        <v>0</v>
      </c>
      <c r="B498" s="111">
        <f t="shared" si="109"/>
        <v>0</v>
      </c>
      <c r="C498" s="112">
        <f>+('Copy &amp; Paste Roster Report Here'!$P495-'Copy &amp; Paste Roster Report Here'!$O495)/30</f>
        <v>0</v>
      </c>
      <c r="D498" s="112">
        <f>+('Copy &amp; Paste Roster Report Here'!$P495-'Copy &amp; Paste Roster Report Here'!$O495)</f>
        <v>0</v>
      </c>
      <c r="E498" s="111">
        <f>'Copy &amp; Paste Roster Report Here'!N495</f>
        <v>0</v>
      </c>
      <c r="F498" s="111" t="str">
        <f t="shared" si="110"/>
        <v>N</v>
      </c>
      <c r="G498" s="111">
        <f>'Copy &amp; Paste Roster Report Here'!R495</f>
        <v>0</v>
      </c>
      <c r="H498" s="113">
        <f t="shared" si="111"/>
        <v>0</v>
      </c>
      <c r="I498" s="112">
        <f>IF(F498="N",$F$5-'Copy &amp; Paste Roster Report Here'!O495,+'Copy &amp; Paste Roster Report Here'!Q495-'Copy &amp; Paste Roster Report Here'!O495)</f>
        <v>0</v>
      </c>
      <c r="J498" s="114">
        <f t="shared" si="112"/>
        <v>0</v>
      </c>
      <c r="K498" s="114">
        <f t="shared" si="113"/>
        <v>0</v>
      </c>
      <c r="L498" s="115">
        <f>'Copy &amp; Paste Roster Report Here'!F495</f>
        <v>0</v>
      </c>
      <c r="M498" s="116">
        <f t="shared" si="114"/>
        <v>0</v>
      </c>
      <c r="N498" s="117">
        <f>IF('Copy &amp; Paste Roster Report Here'!$A495='Analytical Tests'!N$7,IF($F498="Y",+$H498*N$6,0),0)</f>
        <v>0</v>
      </c>
      <c r="O498" s="117">
        <f>IF('Copy &amp; Paste Roster Report Here'!$A495='Analytical Tests'!O$7,IF($F498="Y",+$H498*O$6,0),0)</f>
        <v>0</v>
      </c>
      <c r="P498" s="117">
        <f>IF('Copy &amp; Paste Roster Report Here'!$A495='Analytical Tests'!P$7,IF($F498="Y",+$H498*P$6,0),0)</f>
        <v>0</v>
      </c>
      <c r="Q498" s="117">
        <f>IF('Copy &amp; Paste Roster Report Here'!$A495='Analytical Tests'!Q$7,IF($F498="Y",+$H498*Q$6,0),0)</f>
        <v>0</v>
      </c>
      <c r="R498" s="117">
        <f>IF('Copy &amp; Paste Roster Report Here'!$A495='Analytical Tests'!R$7,IF($F498="Y",+$H498*R$6,0),0)</f>
        <v>0</v>
      </c>
      <c r="S498" s="117">
        <f>IF('Copy &amp; Paste Roster Report Here'!$A495='Analytical Tests'!S$7,IF($F498="Y",+$H498*S$6,0),0)</f>
        <v>0</v>
      </c>
      <c r="T498" s="117">
        <f>IF('Copy &amp; Paste Roster Report Here'!$A495='Analytical Tests'!T$7,IF($F498="Y",+$H498*T$6,0),0)</f>
        <v>0</v>
      </c>
      <c r="U498" s="117">
        <f>IF('Copy &amp; Paste Roster Report Here'!$A495='Analytical Tests'!U$7,IF($F498="Y",+$H498*U$6,0),0)</f>
        <v>0</v>
      </c>
      <c r="V498" s="117">
        <f>IF('Copy &amp; Paste Roster Report Here'!$A495='Analytical Tests'!V$7,IF($F498="Y",+$H498*V$6,0),0)</f>
        <v>0</v>
      </c>
      <c r="W498" s="117">
        <f>IF('Copy &amp; Paste Roster Report Here'!$A495='Analytical Tests'!W$7,IF($F498="Y",+$H498*W$6,0),0)</f>
        <v>0</v>
      </c>
      <c r="X498" s="117">
        <f>IF('Copy &amp; Paste Roster Report Here'!$A495='Analytical Tests'!X$7,IF($F498="Y",+$H498*X$6,0),0)</f>
        <v>0</v>
      </c>
      <c r="Y498" s="117" t="b">
        <f>IF('Copy &amp; Paste Roster Report Here'!$A495='Analytical Tests'!Y$7,IF($F498="N",IF($J498&gt;=$C498,Y$6,+($I498/$D498)*Y$6),0))</f>
        <v>0</v>
      </c>
      <c r="Z498" s="117" t="b">
        <f>IF('Copy &amp; Paste Roster Report Here'!$A495='Analytical Tests'!Z$7,IF($F498="N",IF($J498&gt;=$C498,Z$6,+($I498/$D498)*Z$6),0))</f>
        <v>0</v>
      </c>
      <c r="AA498" s="117" t="b">
        <f>IF('Copy &amp; Paste Roster Report Here'!$A495='Analytical Tests'!AA$7,IF($F498="N",IF($J498&gt;=$C498,AA$6,+($I498/$D498)*AA$6),0))</f>
        <v>0</v>
      </c>
      <c r="AB498" s="117" t="b">
        <f>IF('Copy &amp; Paste Roster Report Here'!$A495='Analytical Tests'!AB$7,IF($F498="N",IF($J498&gt;=$C498,AB$6,+($I498/$D498)*AB$6),0))</f>
        <v>0</v>
      </c>
      <c r="AC498" s="117" t="b">
        <f>IF('Copy &amp; Paste Roster Report Here'!$A495='Analytical Tests'!AC$7,IF($F498="N",IF($J498&gt;=$C498,AC$6,+($I498/$D498)*AC$6),0))</f>
        <v>0</v>
      </c>
      <c r="AD498" s="117" t="b">
        <f>IF('Copy &amp; Paste Roster Report Here'!$A495='Analytical Tests'!AD$7,IF($F498="N",IF($J498&gt;=$C498,AD$6,+($I498/$D498)*AD$6),0))</f>
        <v>0</v>
      </c>
      <c r="AE498" s="117" t="b">
        <f>IF('Copy &amp; Paste Roster Report Here'!$A495='Analytical Tests'!AE$7,IF($F498="N",IF($J498&gt;=$C498,AE$6,+($I498/$D498)*AE$6),0))</f>
        <v>0</v>
      </c>
      <c r="AF498" s="117" t="b">
        <f>IF('Copy &amp; Paste Roster Report Here'!$A495='Analytical Tests'!AF$7,IF($F498="N",IF($J498&gt;=$C498,AF$6,+($I498/$D498)*AF$6),0))</f>
        <v>0</v>
      </c>
      <c r="AG498" s="117" t="b">
        <f>IF('Copy &amp; Paste Roster Report Here'!$A495='Analytical Tests'!AG$7,IF($F498="N",IF($J498&gt;=$C498,AG$6,+($I498/$D498)*AG$6),0))</f>
        <v>0</v>
      </c>
      <c r="AH498" s="117" t="b">
        <f>IF('Copy &amp; Paste Roster Report Here'!$A495='Analytical Tests'!AH$7,IF($F498="N",IF($J498&gt;=$C498,AH$6,+($I498/$D498)*AH$6),0))</f>
        <v>0</v>
      </c>
      <c r="AI498" s="117" t="b">
        <f>IF('Copy &amp; Paste Roster Report Here'!$A495='Analytical Tests'!AI$7,IF($F498="N",IF($J498&gt;=$C498,AI$6,+($I498/$D498)*AI$6),0))</f>
        <v>0</v>
      </c>
      <c r="AJ498" s="79"/>
      <c r="AK498" s="118">
        <f>IF('Copy &amp; Paste Roster Report Here'!$A495=AK$7,IF('Copy &amp; Paste Roster Report Here'!$M495="FT",1,0),0)</f>
        <v>0</v>
      </c>
      <c r="AL498" s="118">
        <f>IF('Copy &amp; Paste Roster Report Here'!$A495=AL$7,IF('Copy &amp; Paste Roster Report Here'!$M495="FT",1,0),0)</f>
        <v>0</v>
      </c>
      <c r="AM498" s="118">
        <f>IF('Copy &amp; Paste Roster Report Here'!$A495=AM$7,IF('Copy &amp; Paste Roster Report Here'!$M495="FT",1,0),0)</f>
        <v>0</v>
      </c>
      <c r="AN498" s="118">
        <f>IF('Copy &amp; Paste Roster Report Here'!$A495=AN$7,IF('Copy &amp; Paste Roster Report Here'!$M495="FT",1,0),0)</f>
        <v>0</v>
      </c>
      <c r="AO498" s="118">
        <f>IF('Copy &amp; Paste Roster Report Here'!$A495=AO$7,IF('Copy &amp; Paste Roster Report Here'!$M495="FT",1,0),0)</f>
        <v>0</v>
      </c>
      <c r="AP498" s="118">
        <f>IF('Copy &amp; Paste Roster Report Here'!$A495=AP$7,IF('Copy &amp; Paste Roster Report Here'!$M495="FT",1,0),0)</f>
        <v>0</v>
      </c>
      <c r="AQ498" s="118">
        <f>IF('Copy &amp; Paste Roster Report Here'!$A495=AQ$7,IF('Copy &amp; Paste Roster Report Here'!$M495="FT",1,0),0)</f>
        <v>0</v>
      </c>
      <c r="AR498" s="118">
        <f>IF('Copy &amp; Paste Roster Report Here'!$A495=AR$7,IF('Copy &amp; Paste Roster Report Here'!$M495="FT",1,0),0)</f>
        <v>0</v>
      </c>
      <c r="AS498" s="118">
        <f>IF('Copy &amp; Paste Roster Report Here'!$A495=AS$7,IF('Copy &amp; Paste Roster Report Here'!$M495="FT",1,0),0)</f>
        <v>0</v>
      </c>
      <c r="AT498" s="118">
        <f>IF('Copy &amp; Paste Roster Report Here'!$A495=AT$7,IF('Copy &amp; Paste Roster Report Here'!$M495="FT",1,0),0)</f>
        <v>0</v>
      </c>
      <c r="AU498" s="118">
        <f>IF('Copy &amp; Paste Roster Report Here'!$A495=AU$7,IF('Copy &amp; Paste Roster Report Here'!$M495="FT",1,0),0)</f>
        <v>0</v>
      </c>
      <c r="AV498" s="73">
        <f t="shared" si="115"/>
        <v>0</v>
      </c>
      <c r="AW498" s="119">
        <f>IF('Copy &amp; Paste Roster Report Here'!$A495=AW$7,IF('Copy &amp; Paste Roster Report Here'!$M495="HT",1,0),0)</f>
        <v>0</v>
      </c>
      <c r="AX498" s="119">
        <f>IF('Copy &amp; Paste Roster Report Here'!$A495=AX$7,IF('Copy &amp; Paste Roster Report Here'!$M495="HT",1,0),0)</f>
        <v>0</v>
      </c>
      <c r="AY498" s="119">
        <f>IF('Copy &amp; Paste Roster Report Here'!$A495=AY$7,IF('Copy &amp; Paste Roster Report Here'!$M495="HT",1,0),0)</f>
        <v>0</v>
      </c>
      <c r="AZ498" s="119">
        <f>IF('Copy &amp; Paste Roster Report Here'!$A495=AZ$7,IF('Copy &amp; Paste Roster Report Here'!$M495="HT",1,0),0)</f>
        <v>0</v>
      </c>
      <c r="BA498" s="119">
        <f>IF('Copy &amp; Paste Roster Report Here'!$A495=BA$7,IF('Copy &amp; Paste Roster Report Here'!$M495="HT",1,0),0)</f>
        <v>0</v>
      </c>
      <c r="BB498" s="119">
        <f>IF('Copy &amp; Paste Roster Report Here'!$A495=BB$7,IF('Copy &amp; Paste Roster Report Here'!$M495="HT",1,0),0)</f>
        <v>0</v>
      </c>
      <c r="BC498" s="119">
        <f>IF('Copy &amp; Paste Roster Report Here'!$A495=BC$7,IF('Copy &amp; Paste Roster Report Here'!$M495="HT",1,0),0)</f>
        <v>0</v>
      </c>
      <c r="BD498" s="119">
        <f>IF('Copy &amp; Paste Roster Report Here'!$A495=BD$7,IF('Copy &amp; Paste Roster Report Here'!$M495="HT",1,0),0)</f>
        <v>0</v>
      </c>
      <c r="BE498" s="119">
        <f>IF('Copy &amp; Paste Roster Report Here'!$A495=BE$7,IF('Copy &amp; Paste Roster Report Here'!$M495="HT",1,0),0)</f>
        <v>0</v>
      </c>
      <c r="BF498" s="119">
        <f>IF('Copy &amp; Paste Roster Report Here'!$A495=BF$7,IF('Copy &amp; Paste Roster Report Here'!$M495="HT",1,0),0)</f>
        <v>0</v>
      </c>
      <c r="BG498" s="119">
        <f>IF('Copy &amp; Paste Roster Report Here'!$A495=BG$7,IF('Copy &amp; Paste Roster Report Here'!$M495="HT",1,0),0)</f>
        <v>0</v>
      </c>
      <c r="BH498" s="73">
        <f t="shared" si="116"/>
        <v>0</v>
      </c>
      <c r="BI498" s="120">
        <f>IF('Copy &amp; Paste Roster Report Here'!$A495=BI$7,IF('Copy &amp; Paste Roster Report Here'!$M495="MT",1,0),0)</f>
        <v>0</v>
      </c>
      <c r="BJ498" s="120">
        <f>IF('Copy &amp; Paste Roster Report Here'!$A495=BJ$7,IF('Copy &amp; Paste Roster Report Here'!$M495="MT",1,0),0)</f>
        <v>0</v>
      </c>
      <c r="BK498" s="120">
        <f>IF('Copy &amp; Paste Roster Report Here'!$A495=BK$7,IF('Copy &amp; Paste Roster Report Here'!$M495="MT",1,0),0)</f>
        <v>0</v>
      </c>
      <c r="BL498" s="120">
        <f>IF('Copy &amp; Paste Roster Report Here'!$A495=BL$7,IF('Copy &amp; Paste Roster Report Here'!$M495="MT",1,0),0)</f>
        <v>0</v>
      </c>
      <c r="BM498" s="120">
        <f>IF('Copy &amp; Paste Roster Report Here'!$A495=BM$7,IF('Copy &amp; Paste Roster Report Here'!$M495="MT",1,0),0)</f>
        <v>0</v>
      </c>
      <c r="BN498" s="120">
        <f>IF('Copy &amp; Paste Roster Report Here'!$A495=BN$7,IF('Copy &amp; Paste Roster Report Here'!$M495="MT",1,0),0)</f>
        <v>0</v>
      </c>
      <c r="BO498" s="120">
        <f>IF('Copy &amp; Paste Roster Report Here'!$A495=BO$7,IF('Copy &amp; Paste Roster Report Here'!$M495="MT",1,0),0)</f>
        <v>0</v>
      </c>
      <c r="BP498" s="120">
        <f>IF('Copy &amp; Paste Roster Report Here'!$A495=BP$7,IF('Copy &amp; Paste Roster Report Here'!$M495="MT",1,0),0)</f>
        <v>0</v>
      </c>
      <c r="BQ498" s="120">
        <f>IF('Copy &amp; Paste Roster Report Here'!$A495=BQ$7,IF('Copy &amp; Paste Roster Report Here'!$M495="MT",1,0),0)</f>
        <v>0</v>
      </c>
      <c r="BR498" s="120">
        <f>IF('Copy &amp; Paste Roster Report Here'!$A495=BR$7,IF('Copy &amp; Paste Roster Report Here'!$M495="MT",1,0),0)</f>
        <v>0</v>
      </c>
      <c r="BS498" s="120">
        <f>IF('Copy &amp; Paste Roster Report Here'!$A495=BS$7,IF('Copy &amp; Paste Roster Report Here'!$M495="MT",1,0),0)</f>
        <v>0</v>
      </c>
      <c r="BT498" s="73">
        <f t="shared" si="117"/>
        <v>0</v>
      </c>
      <c r="BU498" s="121">
        <f>IF('Copy &amp; Paste Roster Report Here'!$A495=BU$7,IF('Copy &amp; Paste Roster Report Here'!$M495="fy",1,0),0)</f>
        <v>0</v>
      </c>
      <c r="BV498" s="121">
        <f>IF('Copy &amp; Paste Roster Report Here'!$A495=BV$7,IF('Copy &amp; Paste Roster Report Here'!$M495="fy",1,0),0)</f>
        <v>0</v>
      </c>
      <c r="BW498" s="121">
        <f>IF('Copy &amp; Paste Roster Report Here'!$A495=BW$7,IF('Copy &amp; Paste Roster Report Here'!$M495="fy",1,0),0)</f>
        <v>0</v>
      </c>
      <c r="BX498" s="121">
        <f>IF('Copy &amp; Paste Roster Report Here'!$A495=BX$7,IF('Copy &amp; Paste Roster Report Here'!$M495="fy",1,0),0)</f>
        <v>0</v>
      </c>
      <c r="BY498" s="121">
        <f>IF('Copy &amp; Paste Roster Report Here'!$A495=BY$7,IF('Copy &amp; Paste Roster Report Here'!$M495="fy",1,0),0)</f>
        <v>0</v>
      </c>
      <c r="BZ498" s="121">
        <f>IF('Copy &amp; Paste Roster Report Here'!$A495=BZ$7,IF('Copy &amp; Paste Roster Report Here'!$M495="fy",1,0),0)</f>
        <v>0</v>
      </c>
      <c r="CA498" s="121">
        <f>IF('Copy &amp; Paste Roster Report Here'!$A495=CA$7,IF('Copy &amp; Paste Roster Report Here'!$M495="fy",1,0),0)</f>
        <v>0</v>
      </c>
      <c r="CB498" s="121">
        <f>IF('Copy &amp; Paste Roster Report Here'!$A495=CB$7,IF('Copy &amp; Paste Roster Report Here'!$M495="fy",1,0),0)</f>
        <v>0</v>
      </c>
      <c r="CC498" s="121">
        <f>IF('Copy &amp; Paste Roster Report Here'!$A495=CC$7,IF('Copy &amp; Paste Roster Report Here'!$M495="fy",1,0),0)</f>
        <v>0</v>
      </c>
      <c r="CD498" s="121">
        <f>IF('Copy &amp; Paste Roster Report Here'!$A495=CD$7,IF('Copy &amp; Paste Roster Report Here'!$M495="fy",1,0),0)</f>
        <v>0</v>
      </c>
      <c r="CE498" s="121">
        <f>IF('Copy &amp; Paste Roster Report Here'!$A495=CE$7,IF('Copy &amp; Paste Roster Report Here'!$M495="fy",1,0),0)</f>
        <v>0</v>
      </c>
      <c r="CF498" s="73">
        <f t="shared" si="118"/>
        <v>0</v>
      </c>
      <c r="CG498" s="122">
        <f>IF('Copy &amp; Paste Roster Report Here'!$A495=CG$7,IF('Copy &amp; Paste Roster Report Here'!$M495="RH",1,0),0)</f>
        <v>0</v>
      </c>
      <c r="CH498" s="122">
        <f>IF('Copy &amp; Paste Roster Report Here'!$A495=CH$7,IF('Copy &amp; Paste Roster Report Here'!$M495="RH",1,0),0)</f>
        <v>0</v>
      </c>
      <c r="CI498" s="122">
        <f>IF('Copy &amp; Paste Roster Report Here'!$A495=CI$7,IF('Copy &amp; Paste Roster Report Here'!$M495="RH",1,0),0)</f>
        <v>0</v>
      </c>
      <c r="CJ498" s="122">
        <f>IF('Copy &amp; Paste Roster Report Here'!$A495=CJ$7,IF('Copy &amp; Paste Roster Report Here'!$M495="RH",1,0),0)</f>
        <v>0</v>
      </c>
      <c r="CK498" s="122">
        <f>IF('Copy &amp; Paste Roster Report Here'!$A495=CK$7,IF('Copy &amp; Paste Roster Report Here'!$M495="RH",1,0),0)</f>
        <v>0</v>
      </c>
      <c r="CL498" s="122">
        <f>IF('Copy &amp; Paste Roster Report Here'!$A495=CL$7,IF('Copy &amp; Paste Roster Report Here'!$M495="RH",1,0),0)</f>
        <v>0</v>
      </c>
      <c r="CM498" s="122">
        <f>IF('Copy &amp; Paste Roster Report Here'!$A495=CM$7,IF('Copy &amp; Paste Roster Report Here'!$M495="RH",1,0),0)</f>
        <v>0</v>
      </c>
      <c r="CN498" s="122">
        <f>IF('Copy &amp; Paste Roster Report Here'!$A495=CN$7,IF('Copy &amp; Paste Roster Report Here'!$M495="RH",1,0),0)</f>
        <v>0</v>
      </c>
      <c r="CO498" s="122">
        <f>IF('Copy &amp; Paste Roster Report Here'!$A495=CO$7,IF('Copy &amp; Paste Roster Report Here'!$M495="RH",1,0),0)</f>
        <v>0</v>
      </c>
      <c r="CP498" s="122">
        <f>IF('Copy &amp; Paste Roster Report Here'!$A495=CP$7,IF('Copy &amp; Paste Roster Report Here'!$M495="RH",1,0),0)</f>
        <v>0</v>
      </c>
      <c r="CQ498" s="122">
        <f>IF('Copy &amp; Paste Roster Report Here'!$A495=CQ$7,IF('Copy &amp; Paste Roster Report Here'!$M495="RH",1,0),0)</f>
        <v>0</v>
      </c>
      <c r="CR498" s="73">
        <f t="shared" si="119"/>
        <v>0</v>
      </c>
      <c r="CS498" s="123">
        <f>IF('Copy &amp; Paste Roster Report Here'!$A495=CS$7,IF('Copy &amp; Paste Roster Report Here'!$M495="QT",1,0),0)</f>
        <v>0</v>
      </c>
      <c r="CT498" s="123">
        <f>IF('Copy &amp; Paste Roster Report Here'!$A495=CT$7,IF('Copy &amp; Paste Roster Report Here'!$M495="QT",1,0),0)</f>
        <v>0</v>
      </c>
      <c r="CU498" s="123">
        <f>IF('Copy &amp; Paste Roster Report Here'!$A495=CU$7,IF('Copy &amp; Paste Roster Report Here'!$M495="QT",1,0),0)</f>
        <v>0</v>
      </c>
      <c r="CV498" s="123">
        <f>IF('Copy &amp; Paste Roster Report Here'!$A495=CV$7,IF('Copy &amp; Paste Roster Report Here'!$M495="QT",1,0),0)</f>
        <v>0</v>
      </c>
      <c r="CW498" s="123">
        <f>IF('Copy &amp; Paste Roster Report Here'!$A495=CW$7,IF('Copy &amp; Paste Roster Report Here'!$M495="QT",1,0),0)</f>
        <v>0</v>
      </c>
      <c r="CX498" s="123">
        <f>IF('Copy &amp; Paste Roster Report Here'!$A495=CX$7,IF('Copy &amp; Paste Roster Report Here'!$M495="QT",1,0),0)</f>
        <v>0</v>
      </c>
      <c r="CY498" s="123">
        <f>IF('Copy &amp; Paste Roster Report Here'!$A495=CY$7,IF('Copy &amp; Paste Roster Report Here'!$M495="QT",1,0),0)</f>
        <v>0</v>
      </c>
      <c r="CZ498" s="123">
        <f>IF('Copy &amp; Paste Roster Report Here'!$A495=CZ$7,IF('Copy &amp; Paste Roster Report Here'!$M495="QT",1,0),0)</f>
        <v>0</v>
      </c>
      <c r="DA498" s="123">
        <f>IF('Copy &amp; Paste Roster Report Here'!$A495=DA$7,IF('Copy &amp; Paste Roster Report Here'!$M495="QT",1,0),0)</f>
        <v>0</v>
      </c>
      <c r="DB498" s="123">
        <f>IF('Copy &amp; Paste Roster Report Here'!$A495=DB$7,IF('Copy &amp; Paste Roster Report Here'!$M495="QT",1,0),0)</f>
        <v>0</v>
      </c>
      <c r="DC498" s="123">
        <f>IF('Copy &amp; Paste Roster Report Here'!$A495=DC$7,IF('Copy &amp; Paste Roster Report Here'!$M495="QT",1,0),0)</f>
        <v>0</v>
      </c>
      <c r="DD498" s="73">
        <f t="shared" si="120"/>
        <v>0</v>
      </c>
      <c r="DE498" s="124">
        <f>IF('Copy &amp; Paste Roster Report Here'!$A495=DE$7,IF('Copy &amp; Paste Roster Report Here'!$M495="xxxxxxxxxxx",1,0),0)</f>
        <v>0</v>
      </c>
      <c r="DF498" s="124">
        <f>IF('Copy &amp; Paste Roster Report Here'!$A495=DF$7,IF('Copy &amp; Paste Roster Report Here'!$M495="xxxxxxxxxxx",1,0),0)</f>
        <v>0</v>
      </c>
      <c r="DG498" s="124">
        <f>IF('Copy &amp; Paste Roster Report Here'!$A495=DG$7,IF('Copy &amp; Paste Roster Report Here'!$M495="xxxxxxxxxxx",1,0),0)</f>
        <v>0</v>
      </c>
      <c r="DH498" s="124">
        <f>IF('Copy &amp; Paste Roster Report Here'!$A495=DH$7,IF('Copy &amp; Paste Roster Report Here'!$M495="xxxxxxxxxxx",1,0),0)</f>
        <v>0</v>
      </c>
      <c r="DI498" s="124">
        <f>IF('Copy &amp; Paste Roster Report Here'!$A495=DI$7,IF('Copy &amp; Paste Roster Report Here'!$M495="xxxxxxxxxxx",1,0),0)</f>
        <v>0</v>
      </c>
      <c r="DJ498" s="124">
        <f>IF('Copy &amp; Paste Roster Report Here'!$A495=DJ$7,IF('Copy &amp; Paste Roster Report Here'!$M495="xxxxxxxxxxx",1,0),0)</f>
        <v>0</v>
      </c>
      <c r="DK498" s="124">
        <f>IF('Copy &amp; Paste Roster Report Here'!$A495=DK$7,IF('Copy &amp; Paste Roster Report Here'!$M495="xxxxxxxxxxx",1,0),0)</f>
        <v>0</v>
      </c>
      <c r="DL498" s="124">
        <f>IF('Copy &amp; Paste Roster Report Here'!$A495=DL$7,IF('Copy &amp; Paste Roster Report Here'!$M495="xxxxxxxxxxx",1,0),0)</f>
        <v>0</v>
      </c>
      <c r="DM498" s="124">
        <f>IF('Copy &amp; Paste Roster Report Here'!$A495=DM$7,IF('Copy &amp; Paste Roster Report Here'!$M495="xxxxxxxxxxx",1,0),0)</f>
        <v>0</v>
      </c>
      <c r="DN498" s="124">
        <f>IF('Copy &amp; Paste Roster Report Here'!$A495=DN$7,IF('Copy &amp; Paste Roster Report Here'!$M495="xxxxxxxxxxx",1,0),0)</f>
        <v>0</v>
      </c>
      <c r="DO498" s="124">
        <f>IF('Copy &amp; Paste Roster Report Here'!$A495=DO$7,IF('Copy &amp; Paste Roster Report Here'!$M495="xxxxxxxxxxx",1,0),0)</f>
        <v>0</v>
      </c>
      <c r="DP498" s="125">
        <f t="shared" si="121"/>
        <v>0</v>
      </c>
      <c r="DQ498" s="126">
        <f t="shared" si="122"/>
        <v>0</v>
      </c>
    </row>
    <row r="499" spans="1:121" x14ac:dyDescent="0.2">
      <c r="A499" s="111">
        <f t="shared" si="108"/>
        <v>0</v>
      </c>
      <c r="B499" s="111">
        <f t="shared" si="109"/>
        <v>0</v>
      </c>
      <c r="C499" s="112">
        <f>+('Copy &amp; Paste Roster Report Here'!$P496-'Copy &amp; Paste Roster Report Here'!$O496)/30</f>
        <v>0</v>
      </c>
      <c r="D499" s="112">
        <f>+('Copy &amp; Paste Roster Report Here'!$P496-'Copy &amp; Paste Roster Report Here'!$O496)</f>
        <v>0</v>
      </c>
      <c r="E499" s="111">
        <f>'Copy &amp; Paste Roster Report Here'!N496</f>
        <v>0</v>
      </c>
      <c r="F499" s="111" t="str">
        <f t="shared" si="110"/>
        <v>N</v>
      </c>
      <c r="G499" s="111">
        <f>'Copy &amp; Paste Roster Report Here'!R496</f>
        <v>0</v>
      </c>
      <c r="H499" s="113">
        <f t="shared" si="111"/>
        <v>0</v>
      </c>
      <c r="I499" s="112">
        <f>IF(F499="N",$F$5-'Copy &amp; Paste Roster Report Here'!O496,+'Copy &amp; Paste Roster Report Here'!Q496-'Copy &amp; Paste Roster Report Here'!O496)</f>
        <v>0</v>
      </c>
      <c r="J499" s="114">
        <f t="shared" si="112"/>
        <v>0</v>
      </c>
      <c r="K499" s="114">
        <f t="shared" si="113"/>
        <v>0</v>
      </c>
      <c r="L499" s="115">
        <f>'Copy &amp; Paste Roster Report Here'!F496</f>
        <v>0</v>
      </c>
      <c r="M499" s="116">
        <f t="shared" si="114"/>
        <v>0</v>
      </c>
      <c r="N499" s="117">
        <f>IF('Copy &amp; Paste Roster Report Here'!$A496='Analytical Tests'!N$7,IF($F499="Y",+$H499*N$6,0),0)</f>
        <v>0</v>
      </c>
      <c r="O499" s="117">
        <f>IF('Copy &amp; Paste Roster Report Here'!$A496='Analytical Tests'!O$7,IF($F499="Y",+$H499*O$6,0),0)</f>
        <v>0</v>
      </c>
      <c r="P499" s="117">
        <f>IF('Copy &amp; Paste Roster Report Here'!$A496='Analytical Tests'!P$7,IF($F499="Y",+$H499*P$6,0),0)</f>
        <v>0</v>
      </c>
      <c r="Q499" s="117">
        <f>IF('Copy &amp; Paste Roster Report Here'!$A496='Analytical Tests'!Q$7,IF($F499="Y",+$H499*Q$6,0),0)</f>
        <v>0</v>
      </c>
      <c r="R499" s="117">
        <f>IF('Copy &amp; Paste Roster Report Here'!$A496='Analytical Tests'!R$7,IF($F499="Y",+$H499*R$6,0),0)</f>
        <v>0</v>
      </c>
      <c r="S499" s="117">
        <f>IF('Copy &amp; Paste Roster Report Here'!$A496='Analytical Tests'!S$7,IF($F499="Y",+$H499*S$6,0),0)</f>
        <v>0</v>
      </c>
      <c r="T499" s="117">
        <f>IF('Copy &amp; Paste Roster Report Here'!$A496='Analytical Tests'!T$7,IF($F499="Y",+$H499*T$6,0),0)</f>
        <v>0</v>
      </c>
      <c r="U499" s="117">
        <f>IF('Copy &amp; Paste Roster Report Here'!$A496='Analytical Tests'!U$7,IF($F499="Y",+$H499*U$6,0),0)</f>
        <v>0</v>
      </c>
      <c r="V499" s="117">
        <f>IF('Copy &amp; Paste Roster Report Here'!$A496='Analytical Tests'!V$7,IF($F499="Y",+$H499*V$6,0),0)</f>
        <v>0</v>
      </c>
      <c r="W499" s="117">
        <f>IF('Copy &amp; Paste Roster Report Here'!$A496='Analytical Tests'!W$7,IF($F499="Y",+$H499*W$6,0),0)</f>
        <v>0</v>
      </c>
      <c r="X499" s="117">
        <f>IF('Copy &amp; Paste Roster Report Here'!$A496='Analytical Tests'!X$7,IF($F499="Y",+$H499*X$6,0),0)</f>
        <v>0</v>
      </c>
      <c r="Y499" s="117" t="b">
        <f>IF('Copy &amp; Paste Roster Report Here'!$A496='Analytical Tests'!Y$7,IF($F499="N",IF($J499&gt;=$C499,Y$6,+($I499/$D499)*Y$6),0))</f>
        <v>0</v>
      </c>
      <c r="Z499" s="117" t="b">
        <f>IF('Copy &amp; Paste Roster Report Here'!$A496='Analytical Tests'!Z$7,IF($F499="N",IF($J499&gt;=$C499,Z$6,+($I499/$D499)*Z$6),0))</f>
        <v>0</v>
      </c>
      <c r="AA499" s="117" t="b">
        <f>IF('Copy &amp; Paste Roster Report Here'!$A496='Analytical Tests'!AA$7,IF($F499="N",IF($J499&gt;=$C499,AA$6,+($I499/$D499)*AA$6),0))</f>
        <v>0</v>
      </c>
      <c r="AB499" s="117" t="b">
        <f>IF('Copy &amp; Paste Roster Report Here'!$A496='Analytical Tests'!AB$7,IF($F499="N",IF($J499&gt;=$C499,AB$6,+($I499/$D499)*AB$6),0))</f>
        <v>0</v>
      </c>
      <c r="AC499" s="117" t="b">
        <f>IF('Copy &amp; Paste Roster Report Here'!$A496='Analytical Tests'!AC$7,IF($F499="N",IF($J499&gt;=$C499,AC$6,+($I499/$D499)*AC$6),0))</f>
        <v>0</v>
      </c>
      <c r="AD499" s="117" t="b">
        <f>IF('Copy &amp; Paste Roster Report Here'!$A496='Analytical Tests'!AD$7,IF($F499="N",IF($J499&gt;=$C499,AD$6,+($I499/$D499)*AD$6),0))</f>
        <v>0</v>
      </c>
      <c r="AE499" s="117" t="b">
        <f>IF('Copy &amp; Paste Roster Report Here'!$A496='Analytical Tests'!AE$7,IF($F499="N",IF($J499&gt;=$C499,AE$6,+($I499/$D499)*AE$6),0))</f>
        <v>0</v>
      </c>
      <c r="AF499" s="117" t="b">
        <f>IF('Copy &amp; Paste Roster Report Here'!$A496='Analytical Tests'!AF$7,IF($F499="N",IF($J499&gt;=$C499,AF$6,+($I499/$D499)*AF$6),0))</f>
        <v>0</v>
      </c>
      <c r="AG499" s="117" t="b">
        <f>IF('Copy &amp; Paste Roster Report Here'!$A496='Analytical Tests'!AG$7,IF($F499="N",IF($J499&gt;=$C499,AG$6,+($I499/$D499)*AG$6),0))</f>
        <v>0</v>
      </c>
      <c r="AH499" s="117" t="b">
        <f>IF('Copy &amp; Paste Roster Report Here'!$A496='Analytical Tests'!AH$7,IF($F499="N",IF($J499&gt;=$C499,AH$6,+($I499/$D499)*AH$6),0))</f>
        <v>0</v>
      </c>
      <c r="AI499" s="117" t="b">
        <f>IF('Copy &amp; Paste Roster Report Here'!$A496='Analytical Tests'!AI$7,IF($F499="N",IF($J499&gt;=$C499,AI$6,+($I499/$D499)*AI$6),0))</f>
        <v>0</v>
      </c>
      <c r="AJ499" s="79"/>
      <c r="AK499" s="118">
        <f>IF('Copy &amp; Paste Roster Report Here'!$A496=AK$7,IF('Copy &amp; Paste Roster Report Here'!$M496="FT",1,0),0)</f>
        <v>0</v>
      </c>
      <c r="AL499" s="118">
        <f>IF('Copy &amp; Paste Roster Report Here'!$A496=AL$7,IF('Copy &amp; Paste Roster Report Here'!$M496="FT",1,0),0)</f>
        <v>0</v>
      </c>
      <c r="AM499" s="118">
        <f>IF('Copy &amp; Paste Roster Report Here'!$A496=AM$7,IF('Copy &amp; Paste Roster Report Here'!$M496="FT",1,0),0)</f>
        <v>0</v>
      </c>
      <c r="AN499" s="118">
        <f>IF('Copy &amp; Paste Roster Report Here'!$A496=AN$7,IF('Copy &amp; Paste Roster Report Here'!$M496="FT",1,0),0)</f>
        <v>0</v>
      </c>
      <c r="AO499" s="118">
        <f>IF('Copy &amp; Paste Roster Report Here'!$A496=AO$7,IF('Copy &amp; Paste Roster Report Here'!$M496="FT",1,0),0)</f>
        <v>0</v>
      </c>
      <c r="AP499" s="118">
        <f>IF('Copy &amp; Paste Roster Report Here'!$A496=AP$7,IF('Copy &amp; Paste Roster Report Here'!$M496="FT",1,0),0)</f>
        <v>0</v>
      </c>
      <c r="AQ499" s="118">
        <f>IF('Copy &amp; Paste Roster Report Here'!$A496=AQ$7,IF('Copy &amp; Paste Roster Report Here'!$M496="FT",1,0),0)</f>
        <v>0</v>
      </c>
      <c r="AR499" s="118">
        <f>IF('Copy &amp; Paste Roster Report Here'!$A496=AR$7,IF('Copy &amp; Paste Roster Report Here'!$M496="FT",1,0),0)</f>
        <v>0</v>
      </c>
      <c r="AS499" s="118">
        <f>IF('Copy &amp; Paste Roster Report Here'!$A496=AS$7,IF('Copy &amp; Paste Roster Report Here'!$M496="FT",1,0),0)</f>
        <v>0</v>
      </c>
      <c r="AT499" s="118">
        <f>IF('Copy &amp; Paste Roster Report Here'!$A496=AT$7,IF('Copy &amp; Paste Roster Report Here'!$M496="FT",1,0),0)</f>
        <v>0</v>
      </c>
      <c r="AU499" s="118">
        <f>IF('Copy &amp; Paste Roster Report Here'!$A496=AU$7,IF('Copy &amp; Paste Roster Report Here'!$M496="FT",1,0),0)</f>
        <v>0</v>
      </c>
      <c r="AV499" s="73">
        <f t="shared" si="115"/>
        <v>0</v>
      </c>
      <c r="AW499" s="119">
        <f>IF('Copy &amp; Paste Roster Report Here'!$A496=AW$7,IF('Copy &amp; Paste Roster Report Here'!$M496="HT",1,0),0)</f>
        <v>0</v>
      </c>
      <c r="AX499" s="119">
        <f>IF('Copy &amp; Paste Roster Report Here'!$A496=AX$7,IF('Copy &amp; Paste Roster Report Here'!$M496="HT",1,0),0)</f>
        <v>0</v>
      </c>
      <c r="AY499" s="119">
        <f>IF('Copy &amp; Paste Roster Report Here'!$A496=AY$7,IF('Copy &amp; Paste Roster Report Here'!$M496="HT",1,0),0)</f>
        <v>0</v>
      </c>
      <c r="AZ499" s="119">
        <f>IF('Copy &amp; Paste Roster Report Here'!$A496=AZ$7,IF('Copy &amp; Paste Roster Report Here'!$M496="HT",1,0),0)</f>
        <v>0</v>
      </c>
      <c r="BA499" s="119">
        <f>IF('Copy &amp; Paste Roster Report Here'!$A496=BA$7,IF('Copy &amp; Paste Roster Report Here'!$M496="HT",1,0),0)</f>
        <v>0</v>
      </c>
      <c r="BB499" s="119">
        <f>IF('Copy &amp; Paste Roster Report Here'!$A496=BB$7,IF('Copy &amp; Paste Roster Report Here'!$M496="HT",1,0),0)</f>
        <v>0</v>
      </c>
      <c r="BC499" s="119">
        <f>IF('Copy &amp; Paste Roster Report Here'!$A496=BC$7,IF('Copy &amp; Paste Roster Report Here'!$M496="HT",1,0),0)</f>
        <v>0</v>
      </c>
      <c r="BD499" s="119">
        <f>IF('Copy &amp; Paste Roster Report Here'!$A496=BD$7,IF('Copy &amp; Paste Roster Report Here'!$M496="HT",1,0),0)</f>
        <v>0</v>
      </c>
      <c r="BE499" s="119">
        <f>IF('Copy &amp; Paste Roster Report Here'!$A496=BE$7,IF('Copy &amp; Paste Roster Report Here'!$M496="HT",1,0),0)</f>
        <v>0</v>
      </c>
      <c r="BF499" s="119">
        <f>IF('Copy &amp; Paste Roster Report Here'!$A496=BF$7,IF('Copy &amp; Paste Roster Report Here'!$M496="HT",1,0),0)</f>
        <v>0</v>
      </c>
      <c r="BG499" s="119">
        <f>IF('Copy &amp; Paste Roster Report Here'!$A496=BG$7,IF('Copy &amp; Paste Roster Report Here'!$M496="HT",1,0),0)</f>
        <v>0</v>
      </c>
      <c r="BH499" s="73">
        <f t="shared" si="116"/>
        <v>0</v>
      </c>
      <c r="BI499" s="120">
        <f>IF('Copy &amp; Paste Roster Report Here'!$A496=BI$7,IF('Copy &amp; Paste Roster Report Here'!$M496="MT",1,0),0)</f>
        <v>0</v>
      </c>
      <c r="BJ499" s="120">
        <f>IF('Copy &amp; Paste Roster Report Here'!$A496=BJ$7,IF('Copy &amp; Paste Roster Report Here'!$M496="MT",1,0),0)</f>
        <v>0</v>
      </c>
      <c r="BK499" s="120">
        <f>IF('Copy &amp; Paste Roster Report Here'!$A496=BK$7,IF('Copy &amp; Paste Roster Report Here'!$M496="MT",1,0),0)</f>
        <v>0</v>
      </c>
      <c r="BL499" s="120">
        <f>IF('Copy &amp; Paste Roster Report Here'!$A496=BL$7,IF('Copy &amp; Paste Roster Report Here'!$M496="MT",1,0),0)</f>
        <v>0</v>
      </c>
      <c r="BM499" s="120">
        <f>IF('Copy &amp; Paste Roster Report Here'!$A496=BM$7,IF('Copy &amp; Paste Roster Report Here'!$M496="MT",1,0),0)</f>
        <v>0</v>
      </c>
      <c r="BN499" s="120">
        <f>IF('Copy &amp; Paste Roster Report Here'!$A496=BN$7,IF('Copy &amp; Paste Roster Report Here'!$M496="MT",1,0),0)</f>
        <v>0</v>
      </c>
      <c r="BO499" s="120">
        <f>IF('Copy &amp; Paste Roster Report Here'!$A496=BO$7,IF('Copy &amp; Paste Roster Report Here'!$M496="MT",1,0),0)</f>
        <v>0</v>
      </c>
      <c r="BP499" s="120">
        <f>IF('Copy &amp; Paste Roster Report Here'!$A496=BP$7,IF('Copy &amp; Paste Roster Report Here'!$M496="MT",1,0),0)</f>
        <v>0</v>
      </c>
      <c r="BQ499" s="120">
        <f>IF('Copy &amp; Paste Roster Report Here'!$A496=BQ$7,IF('Copy &amp; Paste Roster Report Here'!$M496="MT",1,0),0)</f>
        <v>0</v>
      </c>
      <c r="BR499" s="120">
        <f>IF('Copy &amp; Paste Roster Report Here'!$A496=BR$7,IF('Copy &amp; Paste Roster Report Here'!$M496="MT",1,0),0)</f>
        <v>0</v>
      </c>
      <c r="BS499" s="120">
        <f>IF('Copy &amp; Paste Roster Report Here'!$A496=BS$7,IF('Copy &amp; Paste Roster Report Here'!$M496="MT",1,0),0)</f>
        <v>0</v>
      </c>
      <c r="BT499" s="73">
        <f t="shared" si="117"/>
        <v>0</v>
      </c>
      <c r="BU499" s="121">
        <f>IF('Copy &amp; Paste Roster Report Here'!$A496=BU$7,IF('Copy &amp; Paste Roster Report Here'!$M496="fy",1,0),0)</f>
        <v>0</v>
      </c>
      <c r="BV499" s="121">
        <f>IF('Copy &amp; Paste Roster Report Here'!$A496=BV$7,IF('Copy &amp; Paste Roster Report Here'!$M496="fy",1,0),0)</f>
        <v>0</v>
      </c>
      <c r="BW499" s="121">
        <f>IF('Copy &amp; Paste Roster Report Here'!$A496=BW$7,IF('Copy &amp; Paste Roster Report Here'!$M496="fy",1,0),0)</f>
        <v>0</v>
      </c>
      <c r="BX499" s="121">
        <f>IF('Copy &amp; Paste Roster Report Here'!$A496=BX$7,IF('Copy &amp; Paste Roster Report Here'!$M496="fy",1,0),0)</f>
        <v>0</v>
      </c>
      <c r="BY499" s="121">
        <f>IF('Copy &amp; Paste Roster Report Here'!$A496=BY$7,IF('Copy &amp; Paste Roster Report Here'!$M496="fy",1,0),0)</f>
        <v>0</v>
      </c>
      <c r="BZ499" s="121">
        <f>IF('Copy &amp; Paste Roster Report Here'!$A496=BZ$7,IF('Copy &amp; Paste Roster Report Here'!$M496="fy",1,0),0)</f>
        <v>0</v>
      </c>
      <c r="CA499" s="121">
        <f>IF('Copy &amp; Paste Roster Report Here'!$A496=CA$7,IF('Copy &amp; Paste Roster Report Here'!$M496="fy",1,0),0)</f>
        <v>0</v>
      </c>
      <c r="CB499" s="121">
        <f>IF('Copy &amp; Paste Roster Report Here'!$A496=CB$7,IF('Copy &amp; Paste Roster Report Here'!$M496="fy",1,0),0)</f>
        <v>0</v>
      </c>
      <c r="CC499" s="121">
        <f>IF('Copy &amp; Paste Roster Report Here'!$A496=CC$7,IF('Copy &amp; Paste Roster Report Here'!$M496="fy",1,0),0)</f>
        <v>0</v>
      </c>
      <c r="CD499" s="121">
        <f>IF('Copy &amp; Paste Roster Report Here'!$A496=CD$7,IF('Copy &amp; Paste Roster Report Here'!$M496="fy",1,0),0)</f>
        <v>0</v>
      </c>
      <c r="CE499" s="121">
        <f>IF('Copy &amp; Paste Roster Report Here'!$A496=CE$7,IF('Copy &amp; Paste Roster Report Here'!$M496="fy",1,0),0)</f>
        <v>0</v>
      </c>
      <c r="CF499" s="73">
        <f t="shared" si="118"/>
        <v>0</v>
      </c>
      <c r="CG499" s="122">
        <f>IF('Copy &amp; Paste Roster Report Here'!$A496=CG$7,IF('Copy &amp; Paste Roster Report Here'!$M496="RH",1,0),0)</f>
        <v>0</v>
      </c>
      <c r="CH499" s="122">
        <f>IF('Copy &amp; Paste Roster Report Here'!$A496=CH$7,IF('Copy &amp; Paste Roster Report Here'!$M496="RH",1,0),0)</f>
        <v>0</v>
      </c>
      <c r="CI499" s="122">
        <f>IF('Copy &amp; Paste Roster Report Here'!$A496=CI$7,IF('Copy &amp; Paste Roster Report Here'!$M496="RH",1,0),0)</f>
        <v>0</v>
      </c>
      <c r="CJ499" s="122">
        <f>IF('Copy &amp; Paste Roster Report Here'!$A496=CJ$7,IF('Copy &amp; Paste Roster Report Here'!$M496="RH",1,0),0)</f>
        <v>0</v>
      </c>
      <c r="CK499" s="122">
        <f>IF('Copy &amp; Paste Roster Report Here'!$A496=CK$7,IF('Copy &amp; Paste Roster Report Here'!$M496="RH",1,0),0)</f>
        <v>0</v>
      </c>
      <c r="CL499" s="122">
        <f>IF('Copy &amp; Paste Roster Report Here'!$A496=CL$7,IF('Copy &amp; Paste Roster Report Here'!$M496="RH",1,0),0)</f>
        <v>0</v>
      </c>
      <c r="CM499" s="122">
        <f>IF('Copy &amp; Paste Roster Report Here'!$A496=CM$7,IF('Copy &amp; Paste Roster Report Here'!$M496="RH",1,0),0)</f>
        <v>0</v>
      </c>
      <c r="CN499" s="122">
        <f>IF('Copy &amp; Paste Roster Report Here'!$A496=CN$7,IF('Copy &amp; Paste Roster Report Here'!$M496="RH",1,0),0)</f>
        <v>0</v>
      </c>
      <c r="CO499" s="122">
        <f>IF('Copy &amp; Paste Roster Report Here'!$A496=CO$7,IF('Copy &amp; Paste Roster Report Here'!$M496="RH",1,0),0)</f>
        <v>0</v>
      </c>
      <c r="CP499" s="122">
        <f>IF('Copy &amp; Paste Roster Report Here'!$A496=CP$7,IF('Copy &amp; Paste Roster Report Here'!$M496="RH",1,0),0)</f>
        <v>0</v>
      </c>
      <c r="CQ499" s="122">
        <f>IF('Copy &amp; Paste Roster Report Here'!$A496=CQ$7,IF('Copy &amp; Paste Roster Report Here'!$M496="RH",1,0),0)</f>
        <v>0</v>
      </c>
      <c r="CR499" s="73">
        <f t="shared" si="119"/>
        <v>0</v>
      </c>
      <c r="CS499" s="123">
        <f>IF('Copy &amp; Paste Roster Report Here'!$A496=CS$7,IF('Copy &amp; Paste Roster Report Here'!$M496="QT",1,0),0)</f>
        <v>0</v>
      </c>
      <c r="CT499" s="123">
        <f>IF('Copy &amp; Paste Roster Report Here'!$A496=CT$7,IF('Copy &amp; Paste Roster Report Here'!$M496="QT",1,0),0)</f>
        <v>0</v>
      </c>
      <c r="CU499" s="123">
        <f>IF('Copy &amp; Paste Roster Report Here'!$A496=CU$7,IF('Copy &amp; Paste Roster Report Here'!$M496="QT",1,0),0)</f>
        <v>0</v>
      </c>
      <c r="CV499" s="123">
        <f>IF('Copy &amp; Paste Roster Report Here'!$A496=CV$7,IF('Copy &amp; Paste Roster Report Here'!$M496="QT",1,0),0)</f>
        <v>0</v>
      </c>
      <c r="CW499" s="123">
        <f>IF('Copy &amp; Paste Roster Report Here'!$A496=CW$7,IF('Copy &amp; Paste Roster Report Here'!$M496="QT",1,0),0)</f>
        <v>0</v>
      </c>
      <c r="CX499" s="123">
        <f>IF('Copy &amp; Paste Roster Report Here'!$A496=CX$7,IF('Copy &amp; Paste Roster Report Here'!$M496="QT",1,0),0)</f>
        <v>0</v>
      </c>
      <c r="CY499" s="123">
        <f>IF('Copy &amp; Paste Roster Report Here'!$A496=CY$7,IF('Copy &amp; Paste Roster Report Here'!$M496="QT",1,0),0)</f>
        <v>0</v>
      </c>
      <c r="CZ499" s="123">
        <f>IF('Copy &amp; Paste Roster Report Here'!$A496=CZ$7,IF('Copy &amp; Paste Roster Report Here'!$M496="QT",1,0),0)</f>
        <v>0</v>
      </c>
      <c r="DA499" s="123">
        <f>IF('Copy &amp; Paste Roster Report Here'!$A496=DA$7,IF('Copy &amp; Paste Roster Report Here'!$M496="QT",1,0),0)</f>
        <v>0</v>
      </c>
      <c r="DB499" s="123">
        <f>IF('Copy &amp; Paste Roster Report Here'!$A496=DB$7,IF('Copy &amp; Paste Roster Report Here'!$M496="QT",1,0),0)</f>
        <v>0</v>
      </c>
      <c r="DC499" s="123">
        <f>IF('Copy &amp; Paste Roster Report Here'!$A496=DC$7,IF('Copy &amp; Paste Roster Report Here'!$M496="QT",1,0),0)</f>
        <v>0</v>
      </c>
      <c r="DD499" s="73">
        <f t="shared" si="120"/>
        <v>0</v>
      </c>
      <c r="DE499" s="124">
        <f>IF('Copy &amp; Paste Roster Report Here'!$A496=DE$7,IF('Copy &amp; Paste Roster Report Here'!$M496="xxxxxxxxxxx",1,0),0)</f>
        <v>0</v>
      </c>
      <c r="DF499" s="124">
        <f>IF('Copy &amp; Paste Roster Report Here'!$A496=DF$7,IF('Copy &amp; Paste Roster Report Here'!$M496="xxxxxxxxxxx",1,0),0)</f>
        <v>0</v>
      </c>
      <c r="DG499" s="124">
        <f>IF('Copy &amp; Paste Roster Report Here'!$A496=DG$7,IF('Copy &amp; Paste Roster Report Here'!$M496="xxxxxxxxxxx",1,0),0)</f>
        <v>0</v>
      </c>
      <c r="DH499" s="124">
        <f>IF('Copy &amp; Paste Roster Report Here'!$A496=DH$7,IF('Copy &amp; Paste Roster Report Here'!$M496="xxxxxxxxxxx",1,0),0)</f>
        <v>0</v>
      </c>
      <c r="DI499" s="124">
        <f>IF('Copy &amp; Paste Roster Report Here'!$A496=DI$7,IF('Copy &amp; Paste Roster Report Here'!$M496="xxxxxxxxxxx",1,0),0)</f>
        <v>0</v>
      </c>
      <c r="DJ499" s="124">
        <f>IF('Copy &amp; Paste Roster Report Here'!$A496=DJ$7,IF('Copy &amp; Paste Roster Report Here'!$M496="xxxxxxxxxxx",1,0),0)</f>
        <v>0</v>
      </c>
      <c r="DK499" s="124">
        <f>IF('Copy &amp; Paste Roster Report Here'!$A496=DK$7,IF('Copy &amp; Paste Roster Report Here'!$M496="xxxxxxxxxxx",1,0),0)</f>
        <v>0</v>
      </c>
      <c r="DL499" s="124">
        <f>IF('Copy &amp; Paste Roster Report Here'!$A496=DL$7,IF('Copy &amp; Paste Roster Report Here'!$M496="xxxxxxxxxxx",1,0),0)</f>
        <v>0</v>
      </c>
      <c r="DM499" s="124">
        <f>IF('Copy &amp; Paste Roster Report Here'!$A496=DM$7,IF('Copy &amp; Paste Roster Report Here'!$M496="xxxxxxxxxxx",1,0),0)</f>
        <v>0</v>
      </c>
      <c r="DN499" s="124">
        <f>IF('Copy &amp; Paste Roster Report Here'!$A496=DN$7,IF('Copy &amp; Paste Roster Report Here'!$M496="xxxxxxxxxxx",1,0),0)</f>
        <v>0</v>
      </c>
      <c r="DO499" s="124">
        <f>IF('Copy &amp; Paste Roster Report Here'!$A496=DO$7,IF('Copy &amp; Paste Roster Report Here'!$M496="xxxxxxxxxxx",1,0),0)</f>
        <v>0</v>
      </c>
      <c r="DP499" s="125">
        <f t="shared" si="121"/>
        <v>0</v>
      </c>
      <c r="DQ499" s="126">
        <f t="shared" si="122"/>
        <v>0</v>
      </c>
    </row>
    <row r="500" spans="1:121" x14ac:dyDescent="0.2">
      <c r="A500" s="111">
        <f t="shared" si="108"/>
        <v>0</v>
      </c>
      <c r="B500" s="111">
        <f t="shared" si="109"/>
        <v>0</v>
      </c>
      <c r="C500" s="112">
        <f>+('Copy &amp; Paste Roster Report Here'!$P497-'Copy &amp; Paste Roster Report Here'!$O497)/30</f>
        <v>0</v>
      </c>
      <c r="D500" s="112">
        <f>+('Copy &amp; Paste Roster Report Here'!$P497-'Copy &amp; Paste Roster Report Here'!$O497)</f>
        <v>0</v>
      </c>
      <c r="E500" s="111">
        <f>'Copy &amp; Paste Roster Report Here'!N497</f>
        <v>0</v>
      </c>
      <c r="F500" s="111" t="str">
        <f t="shared" si="110"/>
        <v>N</v>
      </c>
      <c r="G500" s="111">
        <f>'Copy &amp; Paste Roster Report Here'!R497</f>
        <v>0</v>
      </c>
      <c r="H500" s="113">
        <f t="shared" si="111"/>
        <v>0</v>
      </c>
      <c r="I500" s="112">
        <f>IF(F500="N",$F$5-'Copy &amp; Paste Roster Report Here'!O497,+'Copy &amp; Paste Roster Report Here'!Q497-'Copy &amp; Paste Roster Report Here'!O497)</f>
        <v>0</v>
      </c>
      <c r="J500" s="114">
        <f t="shared" si="112"/>
        <v>0</v>
      </c>
      <c r="K500" s="114">
        <f t="shared" si="113"/>
        <v>0</v>
      </c>
      <c r="L500" s="115">
        <f>'Copy &amp; Paste Roster Report Here'!F497</f>
        <v>0</v>
      </c>
      <c r="M500" s="116">
        <f t="shared" si="114"/>
        <v>0</v>
      </c>
      <c r="N500" s="117">
        <f>IF('Copy &amp; Paste Roster Report Here'!$A497='Analytical Tests'!N$7,IF($F500="Y",+$H500*N$6,0),0)</f>
        <v>0</v>
      </c>
      <c r="O500" s="117">
        <f>IF('Copy &amp; Paste Roster Report Here'!$A497='Analytical Tests'!O$7,IF($F500="Y",+$H500*O$6,0),0)</f>
        <v>0</v>
      </c>
      <c r="P500" s="117">
        <f>IF('Copy &amp; Paste Roster Report Here'!$A497='Analytical Tests'!P$7,IF($F500="Y",+$H500*P$6,0),0)</f>
        <v>0</v>
      </c>
      <c r="Q500" s="117">
        <f>IF('Copy &amp; Paste Roster Report Here'!$A497='Analytical Tests'!Q$7,IF($F500="Y",+$H500*Q$6,0),0)</f>
        <v>0</v>
      </c>
      <c r="R500" s="117">
        <f>IF('Copy &amp; Paste Roster Report Here'!$A497='Analytical Tests'!R$7,IF($F500="Y",+$H500*R$6,0),0)</f>
        <v>0</v>
      </c>
      <c r="S500" s="117">
        <f>IF('Copy &amp; Paste Roster Report Here'!$A497='Analytical Tests'!S$7,IF($F500="Y",+$H500*S$6,0),0)</f>
        <v>0</v>
      </c>
      <c r="T500" s="117">
        <f>IF('Copy &amp; Paste Roster Report Here'!$A497='Analytical Tests'!T$7,IF($F500="Y",+$H500*T$6,0),0)</f>
        <v>0</v>
      </c>
      <c r="U500" s="117">
        <f>IF('Copy &amp; Paste Roster Report Here'!$A497='Analytical Tests'!U$7,IF($F500="Y",+$H500*U$6,0),0)</f>
        <v>0</v>
      </c>
      <c r="V500" s="117">
        <f>IF('Copy &amp; Paste Roster Report Here'!$A497='Analytical Tests'!V$7,IF($F500="Y",+$H500*V$6,0),0)</f>
        <v>0</v>
      </c>
      <c r="W500" s="117">
        <f>IF('Copy &amp; Paste Roster Report Here'!$A497='Analytical Tests'!W$7,IF($F500="Y",+$H500*W$6,0),0)</f>
        <v>0</v>
      </c>
      <c r="X500" s="117">
        <f>IF('Copy &amp; Paste Roster Report Here'!$A497='Analytical Tests'!X$7,IF($F500="Y",+$H500*X$6,0),0)</f>
        <v>0</v>
      </c>
      <c r="Y500" s="117" t="b">
        <f>IF('Copy &amp; Paste Roster Report Here'!$A497='Analytical Tests'!Y$7,IF($F500="N",IF($J500&gt;=$C500,Y$6,+($I500/$D500)*Y$6),0))</f>
        <v>0</v>
      </c>
      <c r="Z500" s="117" t="b">
        <f>IF('Copy &amp; Paste Roster Report Here'!$A497='Analytical Tests'!Z$7,IF($F500="N",IF($J500&gt;=$C500,Z$6,+($I500/$D500)*Z$6),0))</f>
        <v>0</v>
      </c>
      <c r="AA500" s="117" t="b">
        <f>IF('Copy &amp; Paste Roster Report Here'!$A497='Analytical Tests'!AA$7,IF($F500="N",IF($J500&gt;=$C500,AA$6,+($I500/$D500)*AA$6),0))</f>
        <v>0</v>
      </c>
      <c r="AB500" s="117" t="b">
        <f>IF('Copy &amp; Paste Roster Report Here'!$A497='Analytical Tests'!AB$7,IF($F500="N",IF($J500&gt;=$C500,AB$6,+($I500/$D500)*AB$6),0))</f>
        <v>0</v>
      </c>
      <c r="AC500" s="117" t="b">
        <f>IF('Copy &amp; Paste Roster Report Here'!$A497='Analytical Tests'!AC$7,IF($F500="N",IF($J500&gt;=$C500,AC$6,+($I500/$D500)*AC$6),0))</f>
        <v>0</v>
      </c>
      <c r="AD500" s="117" t="b">
        <f>IF('Copy &amp; Paste Roster Report Here'!$A497='Analytical Tests'!AD$7,IF($F500="N",IF($J500&gt;=$C500,AD$6,+($I500/$D500)*AD$6),0))</f>
        <v>0</v>
      </c>
      <c r="AE500" s="117" t="b">
        <f>IF('Copy &amp; Paste Roster Report Here'!$A497='Analytical Tests'!AE$7,IF($F500="N",IF($J500&gt;=$C500,AE$6,+($I500/$D500)*AE$6),0))</f>
        <v>0</v>
      </c>
      <c r="AF500" s="117" t="b">
        <f>IF('Copy &amp; Paste Roster Report Here'!$A497='Analytical Tests'!AF$7,IF($F500="N",IF($J500&gt;=$C500,AF$6,+($I500/$D500)*AF$6),0))</f>
        <v>0</v>
      </c>
      <c r="AG500" s="117" t="b">
        <f>IF('Copy &amp; Paste Roster Report Here'!$A497='Analytical Tests'!AG$7,IF($F500="N",IF($J500&gt;=$C500,AG$6,+($I500/$D500)*AG$6),0))</f>
        <v>0</v>
      </c>
      <c r="AH500" s="117" t="b">
        <f>IF('Copy &amp; Paste Roster Report Here'!$A497='Analytical Tests'!AH$7,IF($F500="N",IF($J500&gt;=$C500,AH$6,+($I500/$D500)*AH$6),0))</f>
        <v>0</v>
      </c>
      <c r="AI500" s="117" t="b">
        <f>IF('Copy &amp; Paste Roster Report Here'!$A497='Analytical Tests'!AI$7,IF($F500="N",IF($J500&gt;=$C500,AI$6,+($I500/$D500)*AI$6),0))</f>
        <v>0</v>
      </c>
      <c r="AJ500" s="79"/>
      <c r="AK500" s="118">
        <f>IF('Copy &amp; Paste Roster Report Here'!$A497=AK$7,IF('Copy &amp; Paste Roster Report Here'!$M497="FT",1,0),0)</f>
        <v>0</v>
      </c>
      <c r="AL500" s="118">
        <f>IF('Copy &amp; Paste Roster Report Here'!$A497=AL$7,IF('Copy &amp; Paste Roster Report Here'!$M497="FT",1,0),0)</f>
        <v>0</v>
      </c>
      <c r="AM500" s="118">
        <f>IF('Copy &amp; Paste Roster Report Here'!$A497=AM$7,IF('Copy &amp; Paste Roster Report Here'!$M497="FT",1,0),0)</f>
        <v>0</v>
      </c>
      <c r="AN500" s="118">
        <f>IF('Copy &amp; Paste Roster Report Here'!$A497=AN$7,IF('Copy &amp; Paste Roster Report Here'!$M497="FT",1,0),0)</f>
        <v>0</v>
      </c>
      <c r="AO500" s="118">
        <f>IF('Copy &amp; Paste Roster Report Here'!$A497=AO$7,IF('Copy &amp; Paste Roster Report Here'!$M497="FT",1,0),0)</f>
        <v>0</v>
      </c>
      <c r="AP500" s="118">
        <f>IF('Copy &amp; Paste Roster Report Here'!$A497=AP$7,IF('Copy &amp; Paste Roster Report Here'!$M497="FT",1,0),0)</f>
        <v>0</v>
      </c>
      <c r="AQ500" s="118">
        <f>IF('Copy &amp; Paste Roster Report Here'!$A497=AQ$7,IF('Copy &amp; Paste Roster Report Here'!$M497="FT",1,0),0)</f>
        <v>0</v>
      </c>
      <c r="AR500" s="118">
        <f>IF('Copy &amp; Paste Roster Report Here'!$A497=AR$7,IF('Copy &amp; Paste Roster Report Here'!$M497="FT",1,0),0)</f>
        <v>0</v>
      </c>
      <c r="AS500" s="118">
        <f>IF('Copy &amp; Paste Roster Report Here'!$A497=AS$7,IF('Copy &amp; Paste Roster Report Here'!$M497="FT",1,0),0)</f>
        <v>0</v>
      </c>
      <c r="AT500" s="118">
        <f>IF('Copy &amp; Paste Roster Report Here'!$A497=AT$7,IF('Copy &amp; Paste Roster Report Here'!$M497="FT",1,0),0)</f>
        <v>0</v>
      </c>
      <c r="AU500" s="118">
        <f>IF('Copy &amp; Paste Roster Report Here'!$A497=AU$7,IF('Copy &amp; Paste Roster Report Here'!$M497="FT",1,0),0)</f>
        <v>0</v>
      </c>
      <c r="AV500" s="73">
        <f t="shared" si="115"/>
        <v>0</v>
      </c>
      <c r="AW500" s="119">
        <f>IF('Copy &amp; Paste Roster Report Here'!$A497=AW$7,IF('Copy &amp; Paste Roster Report Here'!$M497="HT",1,0),0)</f>
        <v>0</v>
      </c>
      <c r="AX500" s="119">
        <f>IF('Copy &amp; Paste Roster Report Here'!$A497=AX$7,IF('Copy &amp; Paste Roster Report Here'!$M497="HT",1,0),0)</f>
        <v>0</v>
      </c>
      <c r="AY500" s="119">
        <f>IF('Copy &amp; Paste Roster Report Here'!$A497=AY$7,IF('Copy &amp; Paste Roster Report Here'!$M497="HT",1,0),0)</f>
        <v>0</v>
      </c>
      <c r="AZ500" s="119">
        <f>IF('Copy &amp; Paste Roster Report Here'!$A497=AZ$7,IF('Copy &amp; Paste Roster Report Here'!$M497="HT",1,0),0)</f>
        <v>0</v>
      </c>
      <c r="BA500" s="119">
        <f>IF('Copy &amp; Paste Roster Report Here'!$A497=BA$7,IF('Copy &amp; Paste Roster Report Here'!$M497="HT",1,0),0)</f>
        <v>0</v>
      </c>
      <c r="BB500" s="119">
        <f>IF('Copy &amp; Paste Roster Report Here'!$A497=BB$7,IF('Copy &amp; Paste Roster Report Here'!$M497="HT",1,0),0)</f>
        <v>0</v>
      </c>
      <c r="BC500" s="119">
        <f>IF('Copy &amp; Paste Roster Report Here'!$A497=BC$7,IF('Copy &amp; Paste Roster Report Here'!$M497="HT",1,0),0)</f>
        <v>0</v>
      </c>
      <c r="BD500" s="119">
        <f>IF('Copy &amp; Paste Roster Report Here'!$A497=BD$7,IF('Copy &amp; Paste Roster Report Here'!$M497="HT",1,0),0)</f>
        <v>0</v>
      </c>
      <c r="BE500" s="119">
        <f>IF('Copy &amp; Paste Roster Report Here'!$A497=BE$7,IF('Copy &amp; Paste Roster Report Here'!$M497="HT",1,0),0)</f>
        <v>0</v>
      </c>
      <c r="BF500" s="119">
        <f>IF('Copy &amp; Paste Roster Report Here'!$A497=BF$7,IF('Copy &amp; Paste Roster Report Here'!$M497="HT",1,0),0)</f>
        <v>0</v>
      </c>
      <c r="BG500" s="119">
        <f>IF('Copy &amp; Paste Roster Report Here'!$A497=BG$7,IF('Copy &amp; Paste Roster Report Here'!$M497="HT",1,0),0)</f>
        <v>0</v>
      </c>
      <c r="BH500" s="73">
        <f t="shared" si="116"/>
        <v>0</v>
      </c>
      <c r="BI500" s="120">
        <f>IF('Copy &amp; Paste Roster Report Here'!$A497=BI$7,IF('Copy &amp; Paste Roster Report Here'!$M497="MT",1,0),0)</f>
        <v>0</v>
      </c>
      <c r="BJ500" s="120">
        <f>IF('Copy &amp; Paste Roster Report Here'!$A497=BJ$7,IF('Copy &amp; Paste Roster Report Here'!$M497="MT",1,0),0)</f>
        <v>0</v>
      </c>
      <c r="BK500" s="120">
        <f>IF('Copy &amp; Paste Roster Report Here'!$A497=BK$7,IF('Copy &amp; Paste Roster Report Here'!$M497="MT",1,0),0)</f>
        <v>0</v>
      </c>
      <c r="BL500" s="120">
        <f>IF('Copy &amp; Paste Roster Report Here'!$A497=BL$7,IF('Copy &amp; Paste Roster Report Here'!$M497="MT",1,0),0)</f>
        <v>0</v>
      </c>
      <c r="BM500" s="120">
        <f>IF('Copy &amp; Paste Roster Report Here'!$A497=BM$7,IF('Copy &amp; Paste Roster Report Here'!$M497="MT",1,0),0)</f>
        <v>0</v>
      </c>
      <c r="BN500" s="120">
        <f>IF('Copy &amp; Paste Roster Report Here'!$A497=BN$7,IF('Copy &amp; Paste Roster Report Here'!$M497="MT",1,0),0)</f>
        <v>0</v>
      </c>
      <c r="BO500" s="120">
        <f>IF('Copy &amp; Paste Roster Report Here'!$A497=BO$7,IF('Copy &amp; Paste Roster Report Here'!$M497="MT",1,0),0)</f>
        <v>0</v>
      </c>
      <c r="BP500" s="120">
        <f>IF('Copy &amp; Paste Roster Report Here'!$A497=BP$7,IF('Copy &amp; Paste Roster Report Here'!$M497="MT",1,0),0)</f>
        <v>0</v>
      </c>
      <c r="BQ500" s="120">
        <f>IF('Copy &amp; Paste Roster Report Here'!$A497=BQ$7,IF('Copy &amp; Paste Roster Report Here'!$M497="MT",1,0),0)</f>
        <v>0</v>
      </c>
      <c r="BR500" s="120">
        <f>IF('Copy &amp; Paste Roster Report Here'!$A497=BR$7,IF('Copy &amp; Paste Roster Report Here'!$M497="MT",1,0),0)</f>
        <v>0</v>
      </c>
      <c r="BS500" s="120">
        <f>IF('Copy &amp; Paste Roster Report Here'!$A497=BS$7,IF('Copy &amp; Paste Roster Report Here'!$M497="MT",1,0),0)</f>
        <v>0</v>
      </c>
      <c r="BT500" s="73">
        <f t="shared" si="117"/>
        <v>0</v>
      </c>
      <c r="BU500" s="121">
        <f>IF('Copy &amp; Paste Roster Report Here'!$A497=BU$7,IF('Copy &amp; Paste Roster Report Here'!$M497="fy",1,0),0)</f>
        <v>0</v>
      </c>
      <c r="BV500" s="121">
        <f>IF('Copy &amp; Paste Roster Report Here'!$A497=BV$7,IF('Copy &amp; Paste Roster Report Here'!$M497="fy",1,0),0)</f>
        <v>0</v>
      </c>
      <c r="BW500" s="121">
        <f>IF('Copy &amp; Paste Roster Report Here'!$A497=BW$7,IF('Copy &amp; Paste Roster Report Here'!$M497="fy",1,0),0)</f>
        <v>0</v>
      </c>
      <c r="BX500" s="121">
        <f>IF('Copy &amp; Paste Roster Report Here'!$A497=BX$7,IF('Copy &amp; Paste Roster Report Here'!$M497="fy",1,0),0)</f>
        <v>0</v>
      </c>
      <c r="BY500" s="121">
        <f>IF('Copy &amp; Paste Roster Report Here'!$A497=BY$7,IF('Copy &amp; Paste Roster Report Here'!$M497="fy",1,0),0)</f>
        <v>0</v>
      </c>
      <c r="BZ500" s="121">
        <f>IF('Copy &amp; Paste Roster Report Here'!$A497=BZ$7,IF('Copy &amp; Paste Roster Report Here'!$M497="fy",1,0),0)</f>
        <v>0</v>
      </c>
      <c r="CA500" s="121">
        <f>IF('Copy &amp; Paste Roster Report Here'!$A497=CA$7,IF('Copy &amp; Paste Roster Report Here'!$M497="fy",1,0),0)</f>
        <v>0</v>
      </c>
      <c r="CB500" s="121">
        <f>IF('Copy &amp; Paste Roster Report Here'!$A497=CB$7,IF('Copy &amp; Paste Roster Report Here'!$M497="fy",1,0),0)</f>
        <v>0</v>
      </c>
      <c r="CC500" s="121">
        <f>IF('Copy &amp; Paste Roster Report Here'!$A497=CC$7,IF('Copy &amp; Paste Roster Report Here'!$M497="fy",1,0),0)</f>
        <v>0</v>
      </c>
      <c r="CD500" s="121">
        <f>IF('Copy &amp; Paste Roster Report Here'!$A497=CD$7,IF('Copy &amp; Paste Roster Report Here'!$M497="fy",1,0),0)</f>
        <v>0</v>
      </c>
      <c r="CE500" s="121">
        <f>IF('Copy &amp; Paste Roster Report Here'!$A497=CE$7,IF('Copy &amp; Paste Roster Report Here'!$M497="fy",1,0),0)</f>
        <v>0</v>
      </c>
      <c r="CF500" s="73">
        <f t="shared" si="118"/>
        <v>0</v>
      </c>
      <c r="CG500" s="122">
        <f>IF('Copy &amp; Paste Roster Report Here'!$A497=CG$7,IF('Copy &amp; Paste Roster Report Here'!$M497="RH",1,0),0)</f>
        <v>0</v>
      </c>
      <c r="CH500" s="122">
        <f>IF('Copy &amp; Paste Roster Report Here'!$A497=CH$7,IF('Copy &amp; Paste Roster Report Here'!$M497="RH",1,0),0)</f>
        <v>0</v>
      </c>
      <c r="CI500" s="122">
        <f>IF('Copy &amp; Paste Roster Report Here'!$A497=CI$7,IF('Copy &amp; Paste Roster Report Here'!$M497="RH",1,0),0)</f>
        <v>0</v>
      </c>
      <c r="CJ500" s="122">
        <f>IF('Copy &amp; Paste Roster Report Here'!$A497=CJ$7,IF('Copy &amp; Paste Roster Report Here'!$M497="RH",1,0),0)</f>
        <v>0</v>
      </c>
      <c r="CK500" s="122">
        <f>IF('Copy &amp; Paste Roster Report Here'!$A497=CK$7,IF('Copy &amp; Paste Roster Report Here'!$M497="RH",1,0),0)</f>
        <v>0</v>
      </c>
      <c r="CL500" s="122">
        <f>IF('Copy &amp; Paste Roster Report Here'!$A497=CL$7,IF('Copy &amp; Paste Roster Report Here'!$M497="RH",1,0),0)</f>
        <v>0</v>
      </c>
      <c r="CM500" s="122">
        <f>IF('Copy &amp; Paste Roster Report Here'!$A497=CM$7,IF('Copy &amp; Paste Roster Report Here'!$M497="RH",1,0),0)</f>
        <v>0</v>
      </c>
      <c r="CN500" s="122">
        <f>IF('Copy &amp; Paste Roster Report Here'!$A497=CN$7,IF('Copy &amp; Paste Roster Report Here'!$M497="RH",1,0),0)</f>
        <v>0</v>
      </c>
      <c r="CO500" s="122">
        <f>IF('Copy &amp; Paste Roster Report Here'!$A497=CO$7,IF('Copy &amp; Paste Roster Report Here'!$M497="RH",1,0),0)</f>
        <v>0</v>
      </c>
      <c r="CP500" s="122">
        <f>IF('Copy &amp; Paste Roster Report Here'!$A497=CP$7,IF('Copy &amp; Paste Roster Report Here'!$M497="RH",1,0),0)</f>
        <v>0</v>
      </c>
      <c r="CQ500" s="122">
        <f>IF('Copy &amp; Paste Roster Report Here'!$A497=CQ$7,IF('Copy &amp; Paste Roster Report Here'!$M497="RH",1,0),0)</f>
        <v>0</v>
      </c>
      <c r="CR500" s="73">
        <f t="shared" si="119"/>
        <v>0</v>
      </c>
      <c r="CS500" s="123">
        <f>IF('Copy &amp; Paste Roster Report Here'!$A497=CS$7,IF('Copy &amp; Paste Roster Report Here'!$M497="QT",1,0),0)</f>
        <v>0</v>
      </c>
      <c r="CT500" s="123">
        <f>IF('Copy &amp; Paste Roster Report Here'!$A497=CT$7,IF('Copy &amp; Paste Roster Report Here'!$M497="QT",1,0),0)</f>
        <v>0</v>
      </c>
      <c r="CU500" s="123">
        <f>IF('Copy &amp; Paste Roster Report Here'!$A497=CU$7,IF('Copy &amp; Paste Roster Report Here'!$M497="QT",1,0),0)</f>
        <v>0</v>
      </c>
      <c r="CV500" s="123">
        <f>IF('Copy &amp; Paste Roster Report Here'!$A497=CV$7,IF('Copy &amp; Paste Roster Report Here'!$M497="QT",1,0),0)</f>
        <v>0</v>
      </c>
      <c r="CW500" s="123">
        <f>IF('Copy &amp; Paste Roster Report Here'!$A497=CW$7,IF('Copy &amp; Paste Roster Report Here'!$M497="QT",1,0),0)</f>
        <v>0</v>
      </c>
      <c r="CX500" s="123">
        <f>IF('Copy &amp; Paste Roster Report Here'!$A497=CX$7,IF('Copy &amp; Paste Roster Report Here'!$M497="QT",1,0),0)</f>
        <v>0</v>
      </c>
      <c r="CY500" s="123">
        <f>IF('Copy &amp; Paste Roster Report Here'!$A497=CY$7,IF('Copy &amp; Paste Roster Report Here'!$M497="QT",1,0),0)</f>
        <v>0</v>
      </c>
      <c r="CZ500" s="123">
        <f>IF('Copy &amp; Paste Roster Report Here'!$A497=CZ$7,IF('Copy &amp; Paste Roster Report Here'!$M497="QT",1,0),0)</f>
        <v>0</v>
      </c>
      <c r="DA500" s="123">
        <f>IF('Copy &amp; Paste Roster Report Here'!$A497=DA$7,IF('Copy &amp; Paste Roster Report Here'!$M497="QT",1,0),0)</f>
        <v>0</v>
      </c>
      <c r="DB500" s="123">
        <f>IF('Copy &amp; Paste Roster Report Here'!$A497=DB$7,IF('Copy &amp; Paste Roster Report Here'!$M497="QT",1,0),0)</f>
        <v>0</v>
      </c>
      <c r="DC500" s="123">
        <f>IF('Copy &amp; Paste Roster Report Here'!$A497=DC$7,IF('Copy &amp; Paste Roster Report Here'!$M497="QT",1,0),0)</f>
        <v>0</v>
      </c>
      <c r="DD500" s="73">
        <f t="shared" si="120"/>
        <v>0</v>
      </c>
      <c r="DE500" s="124">
        <f>IF('Copy &amp; Paste Roster Report Here'!$A497=DE$7,IF('Copy &amp; Paste Roster Report Here'!$M497="xxxxxxxxxxx",1,0),0)</f>
        <v>0</v>
      </c>
      <c r="DF500" s="124">
        <f>IF('Copy &amp; Paste Roster Report Here'!$A497=DF$7,IF('Copy &amp; Paste Roster Report Here'!$M497="xxxxxxxxxxx",1,0),0)</f>
        <v>0</v>
      </c>
      <c r="DG500" s="124">
        <f>IF('Copy &amp; Paste Roster Report Here'!$A497=DG$7,IF('Copy &amp; Paste Roster Report Here'!$M497="xxxxxxxxxxx",1,0),0)</f>
        <v>0</v>
      </c>
      <c r="DH500" s="124">
        <f>IF('Copy &amp; Paste Roster Report Here'!$A497=DH$7,IF('Copy &amp; Paste Roster Report Here'!$M497="xxxxxxxxxxx",1,0),0)</f>
        <v>0</v>
      </c>
      <c r="DI500" s="124">
        <f>IF('Copy &amp; Paste Roster Report Here'!$A497=DI$7,IF('Copy &amp; Paste Roster Report Here'!$M497="xxxxxxxxxxx",1,0),0)</f>
        <v>0</v>
      </c>
      <c r="DJ500" s="124">
        <f>IF('Copy &amp; Paste Roster Report Here'!$A497=DJ$7,IF('Copy &amp; Paste Roster Report Here'!$M497="xxxxxxxxxxx",1,0),0)</f>
        <v>0</v>
      </c>
      <c r="DK500" s="124">
        <f>IF('Copy &amp; Paste Roster Report Here'!$A497=DK$7,IF('Copy &amp; Paste Roster Report Here'!$M497="xxxxxxxxxxx",1,0),0)</f>
        <v>0</v>
      </c>
      <c r="DL500" s="124">
        <f>IF('Copy &amp; Paste Roster Report Here'!$A497=DL$7,IF('Copy &amp; Paste Roster Report Here'!$M497="xxxxxxxxxxx",1,0),0)</f>
        <v>0</v>
      </c>
      <c r="DM500" s="124">
        <f>IF('Copy &amp; Paste Roster Report Here'!$A497=DM$7,IF('Copy &amp; Paste Roster Report Here'!$M497="xxxxxxxxxxx",1,0),0)</f>
        <v>0</v>
      </c>
      <c r="DN500" s="124">
        <f>IF('Copy &amp; Paste Roster Report Here'!$A497=DN$7,IF('Copy &amp; Paste Roster Report Here'!$M497="xxxxxxxxxxx",1,0),0)</f>
        <v>0</v>
      </c>
      <c r="DO500" s="124">
        <f>IF('Copy &amp; Paste Roster Report Here'!$A497=DO$7,IF('Copy &amp; Paste Roster Report Here'!$M497="xxxxxxxxxxx",1,0),0)</f>
        <v>0</v>
      </c>
      <c r="DP500" s="125">
        <f t="shared" si="121"/>
        <v>0</v>
      </c>
      <c r="DQ500" s="126">
        <f t="shared" si="122"/>
        <v>0</v>
      </c>
    </row>
    <row r="501" spans="1:121" x14ac:dyDescent="0.2">
      <c r="A501" s="111">
        <f t="shared" si="108"/>
        <v>0</v>
      </c>
      <c r="B501" s="111">
        <f t="shared" si="109"/>
        <v>0</v>
      </c>
      <c r="C501" s="112">
        <f>+('Copy &amp; Paste Roster Report Here'!$P498-'Copy &amp; Paste Roster Report Here'!$O498)/30</f>
        <v>0</v>
      </c>
      <c r="D501" s="112">
        <f>+('Copy &amp; Paste Roster Report Here'!$P498-'Copy &amp; Paste Roster Report Here'!$O498)</f>
        <v>0</v>
      </c>
      <c r="E501" s="111">
        <f>'Copy &amp; Paste Roster Report Here'!N498</f>
        <v>0</v>
      </c>
      <c r="F501" s="111" t="str">
        <f t="shared" si="110"/>
        <v>N</v>
      </c>
      <c r="G501" s="111">
        <f>'Copy &amp; Paste Roster Report Here'!R498</f>
        <v>0</v>
      </c>
      <c r="H501" s="113">
        <f t="shared" si="111"/>
        <v>0</v>
      </c>
      <c r="I501" s="112">
        <f>IF(F501="N",$F$5-'Copy &amp; Paste Roster Report Here'!O498,+'Copy &amp; Paste Roster Report Here'!Q498-'Copy &amp; Paste Roster Report Here'!O498)</f>
        <v>0</v>
      </c>
      <c r="J501" s="114">
        <f t="shared" si="112"/>
        <v>0</v>
      </c>
      <c r="K501" s="114">
        <f t="shared" si="113"/>
        <v>0</v>
      </c>
      <c r="L501" s="115">
        <f>'Copy &amp; Paste Roster Report Here'!F498</f>
        <v>0</v>
      </c>
      <c r="M501" s="116">
        <f t="shared" si="114"/>
        <v>0</v>
      </c>
      <c r="N501" s="117">
        <f>IF('Copy &amp; Paste Roster Report Here'!$A498='Analytical Tests'!N$7,IF($F501="Y",+$H501*N$6,0),0)</f>
        <v>0</v>
      </c>
      <c r="O501" s="117">
        <f>IF('Copy &amp; Paste Roster Report Here'!$A498='Analytical Tests'!O$7,IF($F501="Y",+$H501*O$6,0),0)</f>
        <v>0</v>
      </c>
      <c r="P501" s="117">
        <f>IF('Copy &amp; Paste Roster Report Here'!$A498='Analytical Tests'!P$7,IF($F501="Y",+$H501*P$6,0),0)</f>
        <v>0</v>
      </c>
      <c r="Q501" s="117">
        <f>IF('Copy &amp; Paste Roster Report Here'!$A498='Analytical Tests'!Q$7,IF($F501="Y",+$H501*Q$6,0),0)</f>
        <v>0</v>
      </c>
      <c r="R501" s="117">
        <f>IF('Copy &amp; Paste Roster Report Here'!$A498='Analytical Tests'!R$7,IF($F501="Y",+$H501*R$6,0),0)</f>
        <v>0</v>
      </c>
      <c r="S501" s="117">
        <f>IF('Copy &amp; Paste Roster Report Here'!$A498='Analytical Tests'!S$7,IF($F501="Y",+$H501*S$6,0),0)</f>
        <v>0</v>
      </c>
      <c r="T501" s="117">
        <f>IF('Copy &amp; Paste Roster Report Here'!$A498='Analytical Tests'!T$7,IF($F501="Y",+$H501*T$6,0),0)</f>
        <v>0</v>
      </c>
      <c r="U501" s="117">
        <f>IF('Copy &amp; Paste Roster Report Here'!$A498='Analytical Tests'!U$7,IF($F501="Y",+$H501*U$6,0),0)</f>
        <v>0</v>
      </c>
      <c r="V501" s="117">
        <f>IF('Copy &amp; Paste Roster Report Here'!$A498='Analytical Tests'!V$7,IF($F501="Y",+$H501*V$6,0),0)</f>
        <v>0</v>
      </c>
      <c r="W501" s="117">
        <f>IF('Copy &amp; Paste Roster Report Here'!$A498='Analytical Tests'!W$7,IF($F501="Y",+$H501*W$6,0),0)</f>
        <v>0</v>
      </c>
      <c r="X501" s="117">
        <f>IF('Copy &amp; Paste Roster Report Here'!$A498='Analytical Tests'!X$7,IF($F501="Y",+$H501*X$6,0),0)</f>
        <v>0</v>
      </c>
      <c r="Y501" s="117" t="b">
        <f>IF('Copy &amp; Paste Roster Report Here'!$A498='Analytical Tests'!Y$7,IF($F501="N",IF($J501&gt;=$C501,Y$6,+($I501/$D501)*Y$6),0))</f>
        <v>0</v>
      </c>
      <c r="Z501" s="117" t="b">
        <f>IF('Copy &amp; Paste Roster Report Here'!$A498='Analytical Tests'!Z$7,IF($F501="N",IF($J501&gt;=$C501,Z$6,+($I501/$D501)*Z$6),0))</f>
        <v>0</v>
      </c>
      <c r="AA501" s="117" t="b">
        <f>IF('Copy &amp; Paste Roster Report Here'!$A498='Analytical Tests'!AA$7,IF($F501="N",IF($J501&gt;=$C501,AA$6,+($I501/$D501)*AA$6),0))</f>
        <v>0</v>
      </c>
      <c r="AB501" s="117" t="b">
        <f>IF('Copy &amp; Paste Roster Report Here'!$A498='Analytical Tests'!AB$7,IF($F501="N",IF($J501&gt;=$C501,AB$6,+($I501/$D501)*AB$6),0))</f>
        <v>0</v>
      </c>
      <c r="AC501" s="117" t="b">
        <f>IF('Copy &amp; Paste Roster Report Here'!$A498='Analytical Tests'!AC$7,IF($F501="N",IF($J501&gt;=$C501,AC$6,+($I501/$D501)*AC$6),0))</f>
        <v>0</v>
      </c>
      <c r="AD501" s="117" t="b">
        <f>IF('Copy &amp; Paste Roster Report Here'!$A498='Analytical Tests'!AD$7,IF($F501="N",IF($J501&gt;=$C501,AD$6,+($I501/$D501)*AD$6),0))</f>
        <v>0</v>
      </c>
      <c r="AE501" s="117" t="b">
        <f>IF('Copy &amp; Paste Roster Report Here'!$A498='Analytical Tests'!AE$7,IF($F501="N",IF($J501&gt;=$C501,AE$6,+($I501/$D501)*AE$6),0))</f>
        <v>0</v>
      </c>
      <c r="AF501" s="117" t="b">
        <f>IF('Copy &amp; Paste Roster Report Here'!$A498='Analytical Tests'!AF$7,IF($F501="N",IF($J501&gt;=$C501,AF$6,+($I501/$D501)*AF$6),0))</f>
        <v>0</v>
      </c>
      <c r="AG501" s="117" t="b">
        <f>IF('Copy &amp; Paste Roster Report Here'!$A498='Analytical Tests'!AG$7,IF($F501="N",IF($J501&gt;=$C501,AG$6,+($I501/$D501)*AG$6),0))</f>
        <v>0</v>
      </c>
      <c r="AH501" s="117" t="b">
        <f>IF('Copy &amp; Paste Roster Report Here'!$A498='Analytical Tests'!AH$7,IF($F501="N",IF($J501&gt;=$C501,AH$6,+($I501/$D501)*AH$6),0))</f>
        <v>0</v>
      </c>
      <c r="AI501" s="117" t="b">
        <f>IF('Copy &amp; Paste Roster Report Here'!$A498='Analytical Tests'!AI$7,IF($F501="N",IF($J501&gt;=$C501,AI$6,+($I501/$D501)*AI$6),0))</f>
        <v>0</v>
      </c>
      <c r="AJ501" s="79"/>
      <c r="AK501" s="118">
        <f>IF('Copy &amp; Paste Roster Report Here'!$A498=AK$7,IF('Copy &amp; Paste Roster Report Here'!$M498="FT",1,0),0)</f>
        <v>0</v>
      </c>
      <c r="AL501" s="118">
        <f>IF('Copy &amp; Paste Roster Report Here'!$A498=AL$7,IF('Copy &amp; Paste Roster Report Here'!$M498="FT",1,0),0)</f>
        <v>0</v>
      </c>
      <c r="AM501" s="118">
        <f>IF('Copy &amp; Paste Roster Report Here'!$A498=AM$7,IF('Copy &amp; Paste Roster Report Here'!$M498="FT",1,0),0)</f>
        <v>0</v>
      </c>
      <c r="AN501" s="118">
        <f>IF('Copy &amp; Paste Roster Report Here'!$A498=AN$7,IF('Copy &amp; Paste Roster Report Here'!$M498="FT",1,0),0)</f>
        <v>0</v>
      </c>
      <c r="AO501" s="118">
        <f>IF('Copy &amp; Paste Roster Report Here'!$A498=AO$7,IF('Copy &amp; Paste Roster Report Here'!$M498="FT",1,0),0)</f>
        <v>0</v>
      </c>
      <c r="AP501" s="118">
        <f>IF('Copy &amp; Paste Roster Report Here'!$A498=AP$7,IF('Copy &amp; Paste Roster Report Here'!$M498="FT",1,0),0)</f>
        <v>0</v>
      </c>
      <c r="AQ501" s="118">
        <f>IF('Copy &amp; Paste Roster Report Here'!$A498=AQ$7,IF('Copy &amp; Paste Roster Report Here'!$M498="FT",1,0),0)</f>
        <v>0</v>
      </c>
      <c r="AR501" s="118">
        <f>IF('Copy &amp; Paste Roster Report Here'!$A498=AR$7,IF('Copy &amp; Paste Roster Report Here'!$M498="FT",1,0),0)</f>
        <v>0</v>
      </c>
      <c r="AS501" s="118">
        <f>IF('Copy &amp; Paste Roster Report Here'!$A498=AS$7,IF('Copy &amp; Paste Roster Report Here'!$M498="FT",1,0),0)</f>
        <v>0</v>
      </c>
      <c r="AT501" s="118">
        <f>IF('Copy &amp; Paste Roster Report Here'!$A498=AT$7,IF('Copy &amp; Paste Roster Report Here'!$M498="FT",1,0),0)</f>
        <v>0</v>
      </c>
      <c r="AU501" s="118">
        <f>IF('Copy &amp; Paste Roster Report Here'!$A498=AU$7,IF('Copy &amp; Paste Roster Report Here'!$M498="FT",1,0),0)</f>
        <v>0</v>
      </c>
      <c r="AV501" s="73">
        <f t="shared" si="115"/>
        <v>0</v>
      </c>
      <c r="AW501" s="119">
        <f>IF('Copy &amp; Paste Roster Report Here'!$A498=AW$7,IF('Copy &amp; Paste Roster Report Here'!$M498="HT",1,0),0)</f>
        <v>0</v>
      </c>
      <c r="AX501" s="119">
        <f>IF('Copy &amp; Paste Roster Report Here'!$A498=AX$7,IF('Copy &amp; Paste Roster Report Here'!$M498="HT",1,0),0)</f>
        <v>0</v>
      </c>
      <c r="AY501" s="119">
        <f>IF('Copy &amp; Paste Roster Report Here'!$A498=AY$7,IF('Copy &amp; Paste Roster Report Here'!$M498="HT",1,0),0)</f>
        <v>0</v>
      </c>
      <c r="AZ501" s="119">
        <f>IF('Copy &amp; Paste Roster Report Here'!$A498=AZ$7,IF('Copy &amp; Paste Roster Report Here'!$M498="HT",1,0),0)</f>
        <v>0</v>
      </c>
      <c r="BA501" s="119">
        <f>IF('Copy &amp; Paste Roster Report Here'!$A498=BA$7,IF('Copy &amp; Paste Roster Report Here'!$M498="HT",1,0),0)</f>
        <v>0</v>
      </c>
      <c r="BB501" s="119">
        <f>IF('Copy &amp; Paste Roster Report Here'!$A498=BB$7,IF('Copy &amp; Paste Roster Report Here'!$M498="HT",1,0),0)</f>
        <v>0</v>
      </c>
      <c r="BC501" s="119">
        <f>IF('Copy &amp; Paste Roster Report Here'!$A498=BC$7,IF('Copy &amp; Paste Roster Report Here'!$M498="HT",1,0),0)</f>
        <v>0</v>
      </c>
      <c r="BD501" s="119">
        <f>IF('Copy &amp; Paste Roster Report Here'!$A498=BD$7,IF('Copy &amp; Paste Roster Report Here'!$M498="HT",1,0),0)</f>
        <v>0</v>
      </c>
      <c r="BE501" s="119">
        <f>IF('Copy &amp; Paste Roster Report Here'!$A498=BE$7,IF('Copy &amp; Paste Roster Report Here'!$M498="HT",1,0),0)</f>
        <v>0</v>
      </c>
      <c r="BF501" s="119">
        <f>IF('Copy &amp; Paste Roster Report Here'!$A498=BF$7,IF('Copy &amp; Paste Roster Report Here'!$M498="HT",1,0),0)</f>
        <v>0</v>
      </c>
      <c r="BG501" s="119">
        <f>IF('Copy &amp; Paste Roster Report Here'!$A498=BG$7,IF('Copy &amp; Paste Roster Report Here'!$M498="HT",1,0),0)</f>
        <v>0</v>
      </c>
      <c r="BH501" s="73">
        <f t="shared" si="116"/>
        <v>0</v>
      </c>
      <c r="BI501" s="120">
        <f>IF('Copy &amp; Paste Roster Report Here'!$A498=BI$7,IF('Copy &amp; Paste Roster Report Here'!$M498="MT",1,0),0)</f>
        <v>0</v>
      </c>
      <c r="BJ501" s="120">
        <f>IF('Copy &amp; Paste Roster Report Here'!$A498=BJ$7,IF('Copy &amp; Paste Roster Report Here'!$M498="MT",1,0),0)</f>
        <v>0</v>
      </c>
      <c r="BK501" s="120">
        <f>IF('Copy &amp; Paste Roster Report Here'!$A498=BK$7,IF('Copy &amp; Paste Roster Report Here'!$M498="MT",1,0),0)</f>
        <v>0</v>
      </c>
      <c r="BL501" s="120">
        <f>IF('Copy &amp; Paste Roster Report Here'!$A498=BL$7,IF('Copy &amp; Paste Roster Report Here'!$M498="MT",1,0),0)</f>
        <v>0</v>
      </c>
      <c r="BM501" s="120">
        <f>IF('Copy &amp; Paste Roster Report Here'!$A498=BM$7,IF('Copy &amp; Paste Roster Report Here'!$M498="MT",1,0),0)</f>
        <v>0</v>
      </c>
      <c r="BN501" s="120">
        <f>IF('Copy &amp; Paste Roster Report Here'!$A498=BN$7,IF('Copy &amp; Paste Roster Report Here'!$M498="MT",1,0),0)</f>
        <v>0</v>
      </c>
      <c r="BO501" s="120">
        <f>IF('Copy &amp; Paste Roster Report Here'!$A498=BO$7,IF('Copy &amp; Paste Roster Report Here'!$M498="MT",1,0),0)</f>
        <v>0</v>
      </c>
      <c r="BP501" s="120">
        <f>IF('Copy &amp; Paste Roster Report Here'!$A498=BP$7,IF('Copy &amp; Paste Roster Report Here'!$M498="MT",1,0),0)</f>
        <v>0</v>
      </c>
      <c r="BQ501" s="120">
        <f>IF('Copy &amp; Paste Roster Report Here'!$A498=BQ$7,IF('Copy &amp; Paste Roster Report Here'!$M498="MT",1,0),0)</f>
        <v>0</v>
      </c>
      <c r="BR501" s="120">
        <f>IF('Copy &amp; Paste Roster Report Here'!$A498=BR$7,IF('Copy &amp; Paste Roster Report Here'!$M498="MT",1,0),0)</f>
        <v>0</v>
      </c>
      <c r="BS501" s="120">
        <f>IF('Copy &amp; Paste Roster Report Here'!$A498=BS$7,IF('Copy &amp; Paste Roster Report Here'!$M498="MT",1,0),0)</f>
        <v>0</v>
      </c>
      <c r="BT501" s="73">
        <f t="shared" si="117"/>
        <v>0</v>
      </c>
      <c r="BU501" s="121">
        <f>IF('Copy &amp; Paste Roster Report Here'!$A498=BU$7,IF('Copy &amp; Paste Roster Report Here'!$M498="fy",1,0),0)</f>
        <v>0</v>
      </c>
      <c r="BV501" s="121">
        <f>IF('Copy &amp; Paste Roster Report Here'!$A498=BV$7,IF('Copy &amp; Paste Roster Report Here'!$M498="fy",1,0),0)</f>
        <v>0</v>
      </c>
      <c r="BW501" s="121">
        <f>IF('Copy &amp; Paste Roster Report Here'!$A498=BW$7,IF('Copy &amp; Paste Roster Report Here'!$M498="fy",1,0),0)</f>
        <v>0</v>
      </c>
      <c r="BX501" s="121">
        <f>IF('Copy &amp; Paste Roster Report Here'!$A498=BX$7,IF('Copy &amp; Paste Roster Report Here'!$M498="fy",1,0),0)</f>
        <v>0</v>
      </c>
      <c r="BY501" s="121">
        <f>IF('Copy &amp; Paste Roster Report Here'!$A498=BY$7,IF('Copy &amp; Paste Roster Report Here'!$M498="fy",1,0),0)</f>
        <v>0</v>
      </c>
      <c r="BZ501" s="121">
        <f>IF('Copy &amp; Paste Roster Report Here'!$A498=BZ$7,IF('Copy &amp; Paste Roster Report Here'!$M498="fy",1,0),0)</f>
        <v>0</v>
      </c>
      <c r="CA501" s="121">
        <f>IF('Copy &amp; Paste Roster Report Here'!$A498=CA$7,IF('Copy &amp; Paste Roster Report Here'!$M498="fy",1,0),0)</f>
        <v>0</v>
      </c>
      <c r="CB501" s="121">
        <f>IF('Copy &amp; Paste Roster Report Here'!$A498=CB$7,IF('Copy &amp; Paste Roster Report Here'!$M498="fy",1,0),0)</f>
        <v>0</v>
      </c>
      <c r="CC501" s="121">
        <f>IF('Copy &amp; Paste Roster Report Here'!$A498=CC$7,IF('Copy &amp; Paste Roster Report Here'!$M498="fy",1,0),0)</f>
        <v>0</v>
      </c>
      <c r="CD501" s="121">
        <f>IF('Copy &amp; Paste Roster Report Here'!$A498=CD$7,IF('Copy &amp; Paste Roster Report Here'!$M498="fy",1,0),0)</f>
        <v>0</v>
      </c>
      <c r="CE501" s="121">
        <f>IF('Copy &amp; Paste Roster Report Here'!$A498=CE$7,IF('Copy &amp; Paste Roster Report Here'!$M498="fy",1,0),0)</f>
        <v>0</v>
      </c>
      <c r="CF501" s="73">
        <f t="shared" si="118"/>
        <v>0</v>
      </c>
      <c r="CG501" s="122">
        <f>IF('Copy &amp; Paste Roster Report Here'!$A498=CG$7,IF('Copy &amp; Paste Roster Report Here'!$M498="RH",1,0),0)</f>
        <v>0</v>
      </c>
      <c r="CH501" s="122">
        <f>IF('Copy &amp; Paste Roster Report Here'!$A498=CH$7,IF('Copy &amp; Paste Roster Report Here'!$M498="RH",1,0),0)</f>
        <v>0</v>
      </c>
      <c r="CI501" s="122">
        <f>IF('Copy &amp; Paste Roster Report Here'!$A498=CI$7,IF('Copy &amp; Paste Roster Report Here'!$M498="RH",1,0),0)</f>
        <v>0</v>
      </c>
      <c r="CJ501" s="122">
        <f>IF('Copy &amp; Paste Roster Report Here'!$A498=CJ$7,IF('Copy &amp; Paste Roster Report Here'!$M498="RH",1,0),0)</f>
        <v>0</v>
      </c>
      <c r="CK501" s="122">
        <f>IF('Copy &amp; Paste Roster Report Here'!$A498=CK$7,IF('Copy &amp; Paste Roster Report Here'!$M498="RH",1,0),0)</f>
        <v>0</v>
      </c>
      <c r="CL501" s="122">
        <f>IF('Copy &amp; Paste Roster Report Here'!$A498=CL$7,IF('Copy &amp; Paste Roster Report Here'!$M498="RH",1,0),0)</f>
        <v>0</v>
      </c>
      <c r="CM501" s="122">
        <f>IF('Copy &amp; Paste Roster Report Here'!$A498=CM$7,IF('Copy &amp; Paste Roster Report Here'!$M498="RH",1,0),0)</f>
        <v>0</v>
      </c>
      <c r="CN501" s="122">
        <f>IF('Copy &amp; Paste Roster Report Here'!$A498=CN$7,IF('Copy &amp; Paste Roster Report Here'!$M498="RH",1,0),0)</f>
        <v>0</v>
      </c>
      <c r="CO501" s="122">
        <f>IF('Copy &amp; Paste Roster Report Here'!$A498=CO$7,IF('Copy &amp; Paste Roster Report Here'!$M498="RH",1,0),0)</f>
        <v>0</v>
      </c>
      <c r="CP501" s="122">
        <f>IF('Copy &amp; Paste Roster Report Here'!$A498=CP$7,IF('Copy &amp; Paste Roster Report Here'!$M498="RH",1,0),0)</f>
        <v>0</v>
      </c>
      <c r="CQ501" s="122">
        <f>IF('Copy &amp; Paste Roster Report Here'!$A498=CQ$7,IF('Copy &amp; Paste Roster Report Here'!$M498="RH",1,0),0)</f>
        <v>0</v>
      </c>
      <c r="CR501" s="73">
        <f t="shared" si="119"/>
        <v>0</v>
      </c>
      <c r="CS501" s="123">
        <f>IF('Copy &amp; Paste Roster Report Here'!$A498=CS$7,IF('Copy &amp; Paste Roster Report Here'!$M498="QT",1,0),0)</f>
        <v>0</v>
      </c>
      <c r="CT501" s="123">
        <f>IF('Copy &amp; Paste Roster Report Here'!$A498=CT$7,IF('Copy &amp; Paste Roster Report Here'!$M498="QT",1,0),0)</f>
        <v>0</v>
      </c>
      <c r="CU501" s="123">
        <f>IF('Copy &amp; Paste Roster Report Here'!$A498=CU$7,IF('Copy &amp; Paste Roster Report Here'!$M498="QT",1,0),0)</f>
        <v>0</v>
      </c>
      <c r="CV501" s="123">
        <f>IF('Copy &amp; Paste Roster Report Here'!$A498=CV$7,IF('Copy &amp; Paste Roster Report Here'!$M498="QT",1,0),0)</f>
        <v>0</v>
      </c>
      <c r="CW501" s="123">
        <f>IF('Copy &amp; Paste Roster Report Here'!$A498=CW$7,IF('Copy &amp; Paste Roster Report Here'!$M498="QT",1,0),0)</f>
        <v>0</v>
      </c>
      <c r="CX501" s="123">
        <f>IF('Copy &amp; Paste Roster Report Here'!$A498=CX$7,IF('Copy &amp; Paste Roster Report Here'!$M498="QT",1,0),0)</f>
        <v>0</v>
      </c>
      <c r="CY501" s="123">
        <f>IF('Copy &amp; Paste Roster Report Here'!$A498=CY$7,IF('Copy &amp; Paste Roster Report Here'!$M498="QT",1,0),0)</f>
        <v>0</v>
      </c>
      <c r="CZ501" s="123">
        <f>IF('Copy &amp; Paste Roster Report Here'!$A498=CZ$7,IF('Copy &amp; Paste Roster Report Here'!$M498="QT",1,0),0)</f>
        <v>0</v>
      </c>
      <c r="DA501" s="123">
        <f>IF('Copy &amp; Paste Roster Report Here'!$A498=DA$7,IF('Copy &amp; Paste Roster Report Here'!$M498="QT",1,0),0)</f>
        <v>0</v>
      </c>
      <c r="DB501" s="123">
        <f>IF('Copy &amp; Paste Roster Report Here'!$A498=DB$7,IF('Copy &amp; Paste Roster Report Here'!$M498="QT",1,0),0)</f>
        <v>0</v>
      </c>
      <c r="DC501" s="123">
        <f>IF('Copy &amp; Paste Roster Report Here'!$A498=DC$7,IF('Copy &amp; Paste Roster Report Here'!$M498="QT",1,0),0)</f>
        <v>0</v>
      </c>
      <c r="DD501" s="73">
        <f t="shared" si="120"/>
        <v>0</v>
      </c>
      <c r="DE501" s="124">
        <f>IF('Copy &amp; Paste Roster Report Here'!$A498=DE$7,IF('Copy &amp; Paste Roster Report Here'!$M498="xxxxxxxxxxx",1,0),0)</f>
        <v>0</v>
      </c>
      <c r="DF501" s="124">
        <f>IF('Copy &amp; Paste Roster Report Here'!$A498=DF$7,IF('Copy &amp; Paste Roster Report Here'!$M498="xxxxxxxxxxx",1,0),0)</f>
        <v>0</v>
      </c>
      <c r="DG501" s="124">
        <f>IF('Copy &amp; Paste Roster Report Here'!$A498=DG$7,IF('Copy &amp; Paste Roster Report Here'!$M498="xxxxxxxxxxx",1,0),0)</f>
        <v>0</v>
      </c>
      <c r="DH501" s="124">
        <f>IF('Copy &amp; Paste Roster Report Here'!$A498=DH$7,IF('Copy &amp; Paste Roster Report Here'!$M498="xxxxxxxxxxx",1,0),0)</f>
        <v>0</v>
      </c>
      <c r="DI501" s="124">
        <f>IF('Copy &amp; Paste Roster Report Here'!$A498=DI$7,IF('Copy &amp; Paste Roster Report Here'!$M498="xxxxxxxxxxx",1,0),0)</f>
        <v>0</v>
      </c>
      <c r="DJ501" s="124">
        <f>IF('Copy &amp; Paste Roster Report Here'!$A498=DJ$7,IF('Copy &amp; Paste Roster Report Here'!$M498="xxxxxxxxxxx",1,0),0)</f>
        <v>0</v>
      </c>
      <c r="DK501" s="124">
        <f>IF('Copy &amp; Paste Roster Report Here'!$A498=DK$7,IF('Copy &amp; Paste Roster Report Here'!$M498="xxxxxxxxxxx",1,0),0)</f>
        <v>0</v>
      </c>
      <c r="DL501" s="124">
        <f>IF('Copy &amp; Paste Roster Report Here'!$A498=DL$7,IF('Copy &amp; Paste Roster Report Here'!$M498="xxxxxxxxxxx",1,0),0)</f>
        <v>0</v>
      </c>
      <c r="DM501" s="124">
        <f>IF('Copy &amp; Paste Roster Report Here'!$A498=DM$7,IF('Copy &amp; Paste Roster Report Here'!$M498="xxxxxxxxxxx",1,0),0)</f>
        <v>0</v>
      </c>
      <c r="DN501" s="124">
        <f>IF('Copy &amp; Paste Roster Report Here'!$A498=DN$7,IF('Copy &amp; Paste Roster Report Here'!$M498="xxxxxxxxxxx",1,0),0)</f>
        <v>0</v>
      </c>
      <c r="DO501" s="124">
        <f>IF('Copy &amp; Paste Roster Report Here'!$A498=DO$7,IF('Copy &amp; Paste Roster Report Here'!$M498="xxxxxxxxxxx",1,0),0)</f>
        <v>0</v>
      </c>
      <c r="DP501" s="125">
        <f t="shared" si="121"/>
        <v>0</v>
      </c>
      <c r="DQ501" s="126">
        <f t="shared" si="122"/>
        <v>0</v>
      </c>
    </row>
    <row r="502" spans="1:121" x14ac:dyDescent="0.2">
      <c r="A502" s="111">
        <f t="shared" si="108"/>
        <v>0</v>
      </c>
      <c r="B502" s="111">
        <f t="shared" si="109"/>
        <v>0</v>
      </c>
      <c r="C502" s="112">
        <f>+('Copy &amp; Paste Roster Report Here'!$P499-'Copy &amp; Paste Roster Report Here'!$O499)/30</f>
        <v>0</v>
      </c>
      <c r="D502" s="112">
        <f>+('Copy &amp; Paste Roster Report Here'!$P499-'Copy &amp; Paste Roster Report Here'!$O499)</f>
        <v>0</v>
      </c>
      <c r="E502" s="111">
        <f>'Copy &amp; Paste Roster Report Here'!N499</f>
        <v>0</v>
      </c>
      <c r="F502" s="111" t="str">
        <f t="shared" si="110"/>
        <v>N</v>
      </c>
      <c r="G502" s="111">
        <f>'Copy &amp; Paste Roster Report Here'!R499</f>
        <v>0</v>
      </c>
      <c r="H502" s="113">
        <f t="shared" si="111"/>
        <v>0</v>
      </c>
      <c r="I502" s="112">
        <f>IF(F502="N",$F$5-'Copy &amp; Paste Roster Report Here'!O499,+'Copy &amp; Paste Roster Report Here'!Q499-'Copy &amp; Paste Roster Report Here'!O499)</f>
        <v>0</v>
      </c>
      <c r="J502" s="114">
        <f t="shared" si="112"/>
        <v>0</v>
      </c>
      <c r="K502" s="114">
        <f t="shared" si="113"/>
        <v>0</v>
      </c>
      <c r="L502" s="115">
        <f>'Copy &amp; Paste Roster Report Here'!F499</f>
        <v>0</v>
      </c>
      <c r="M502" s="116">
        <f t="shared" si="114"/>
        <v>0</v>
      </c>
      <c r="N502" s="117">
        <f>IF('Copy &amp; Paste Roster Report Here'!$A499='Analytical Tests'!N$7,IF($F502="Y",+$H502*N$6,0),0)</f>
        <v>0</v>
      </c>
      <c r="O502" s="117">
        <f>IF('Copy &amp; Paste Roster Report Here'!$A499='Analytical Tests'!O$7,IF($F502="Y",+$H502*O$6,0),0)</f>
        <v>0</v>
      </c>
      <c r="P502" s="117">
        <f>IF('Copy &amp; Paste Roster Report Here'!$A499='Analytical Tests'!P$7,IF($F502="Y",+$H502*P$6,0),0)</f>
        <v>0</v>
      </c>
      <c r="Q502" s="117">
        <f>IF('Copy &amp; Paste Roster Report Here'!$A499='Analytical Tests'!Q$7,IF($F502="Y",+$H502*Q$6,0),0)</f>
        <v>0</v>
      </c>
      <c r="R502" s="117">
        <f>IF('Copy &amp; Paste Roster Report Here'!$A499='Analytical Tests'!R$7,IF($F502="Y",+$H502*R$6,0),0)</f>
        <v>0</v>
      </c>
      <c r="S502" s="117">
        <f>IF('Copy &amp; Paste Roster Report Here'!$A499='Analytical Tests'!S$7,IF($F502="Y",+$H502*S$6,0),0)</f>
        <v>0</v>
      </c>
      <c r="T502" s="117">
        <f>IF('Copy &amp; Paste Roster Report Here'!$A499='Analytical Tests'!T$7,IF($F502="Y",+$H502*T$6,0),0)</f>
        <v>0</v>
      </c>
      <c r="U502" s="117">
        <f>IF('Copy &amp; Paste Roster Report Here'!$A499='Analytical Tests'!U$7,IF($F502="Y",+$H502*U$6,0),0)</f>
        <v>0</v>
      </c>
      <c r="V502" s="117">
        <f>IF('Copy &amp; Paste Roster Report Here'!$A499='Analytical Tests'!V$7,IF($F502="Y",+$H502*V$6,0),0)</f>
        <v>0</v>
      </c>
      <c r="W502" s="117">
        <f>IF('Copy &amp; Paste Roster Report Here'!$A499='Analytical Tests'!W$7,IF($F502="Y",+$H502*W$6,0),0)</f>
        <v>0</v>
      </c>
      <c r="X502" s="117">
        <f>IF('Copy &amp; Paste Roster Report Here'!$A499='Analytical Tests'!X$7,IF($F502="Y",+$H502*X$6,0),0)</f>
        <v>0</v>
      </c>
      <c r="Y502" s="117" t="b">
        <f>IF('Copy &amp; Paste Roster Report Here'!$A499='Analytical Tests'!Y$7,IF($F502="N",IF($J502&gt;=$C502,Y$6,+($I502/$D502)*Y$6),0))</f>
        <v>0</v>
      </c>
      <c r="Z502" s="117" t="b">
        <f>IF('Copy &amp; Paste Roster Report Here'!$A499='Analytical Tests'!Z$7,IF($F502="N",IF($J502&gt;=$C502,Z$6,+($I502/$D502)*Z$6),0))</f>
        <v>0</v>
      </c>
      <c r="AA502" s="117" t="b">
        <f>IF('Copy &amp; Paste Roster Report Here'!$A499='Analytical Tests'!AA$7,IF($F502="N",IF($J502&gt;=$C502,AA$6,+($I502/$D502)*AA$6),0))</f>
        <v>0</v>
      </c>
      <c r="AB502" s="117" t="b">
        <f>IF('Copy &amp; Paste Roster Report Here'!$A499='Analytical Tests'!AB$7,IF($F502="N",IF($J502&gt;=$C502,AB$6,+($I502/$D502)*AB$6),0))</f>
        <v>0</v>
      </c>
      <c r="AC502" s="117" t="b">
        <f>IF('Copy &amp; Paste Roster Report Here'!$A499='Analytical Tests'!AC$7,IF($F502="N",IF($J502&gt;=$C502,AC$6,+($I502/$D502)*AC$6),0))</f>
        <v>0</v>
      </c>
      <c r="AD502" s="117" t="b">
        <f>IF('Copy &amp; Paste Roster Report Here'!$A499='Analytical Tests'!AD$7,IF($F502="N",IF($J502&gt;=$C502,AD$6,+($I502/$D502)*AD$6),0))</f>
        <v>0</v>
      </c>
      <c r="AE502" s="117" t="b">
        <f>IF('Copy &amp; Paste Roster Report Here'!$A499='Analytical Tests'!AE$7,IF($F502="N",IF($J502&gt;=$C502,AE$6,+($I502/$D502)*AE$6),0))</f>
        <v>0</v>
      </c>
      <c r="AF502" s="117" t="b">
        <f>IF('Copy &amp; Paste Roster Report Here'!$A499='Analytical Tests'!AF$7,IF($F502="N",IF($J502&gt;=$C502,AF$6,+($I502/$D502)*AF$6),0))</f>
        <v>0</v>
      </c>
      <c r="AG502" s="117" t="b">
        <f>IF('Copy &amp; Paste Roster Report Here'!$A499='Analytical Tests'!AG$7,IF($F502="N",IF($J502&gt;=$C502,AG$6,+($I502/$D502)*AG$6),0))</f>
        <v>0</v>
      </c>
      <c r="AH502" s="117" t="b">
        <f>IF('Copy &amp; Paste Roster Report Here'!$A499='Analytical Tests'!AH$7,IF($F502="N",IF($J502&gt;=$C502,AH$6,+($I502/$D502)*AH$6),0))</f>
        <v>0</v>
      </c>
      <c r="AI502" s="117" t="b">
        <f>IF('Copy &amp; Paste Roster Report Here'!$A499='Analytical Tests'!AI$7,IF($F502="N",IF($J502&gt;=$C502,AI$6,+($I502/$D502)*AI$6),0))</f>
        <v>0</v>
      </c>
      <c r="AJ502" s="79"/>
      <c r="AK502" s="118">
        <f>IF('Copy &amp; Paste Roster Report Here'!$A499=AK$7,IF('Copy &amp; Paste Roster Report Here'!$M499="FT",1,0),0)</f>
        <v>0</v>
      </c>
      <c r="AL502" s="118">
        <f>IF('Copy &amp; Paste Roster Report Here'!$A499=AL$7,IF('Copy &amp; Paste Roster Report Here'!$M499="FT",1,0),0)</f>
        <v>0</v>
      </c>
      <c r="AM502" s="118">
        <f>IF('Copy &amp; Paste Roster Report Here'!$A499=AM$7,IF('Copy &amp; Paste Roster Report Here'!$M499="FT",1,0),0)</f>
        <v>0</v>
      </c>
      <c r="AN502" s="118">
        <f>IF('Copy &amp; Paste Roster Report Here'!$A499=AN$7,IF('Copy &amp; Paste Roster Report Here'!$M499="FT",1,0),0)</f>
        <v>0</v>
      </c>
      <c r="AO502" s="118">
        <f>IF('Copy &amp; Paste Roster Report Here'!$A499=AO$7,IF('Copy &amp; Paste Roster Report Here'!$M499="FT",1,0),0)</f>
        <v>0</v>
      </c>
      <c r="AP502" s="118">
        <f>IF('Copy &amp; Paste Roster Report Here'!$A499=AP$7,IF('Copy &amp; Paste Roster Report Here'!$M499="FT",1,0),0)</f>
        <v>0</v>
      </c>
      <c r="AQ502" s="118">
        <f>IF('Copy &amp; Paste Roster Report Here'!$A499=AQ$7,IF('Copy &amp; Paste Roster Report Here'!$M499="FT",1,0),0)</f>
        <v>0</v>
      </c>
      <c r="AR502" s="118">
        <f>IF('Copy &amp; Paste Roster Report Here'!$A499=AR$7,IF('Copy &amp; Paste Roster Report Here'!$M499="FT",1,0),0)</f>
        <v>0</v>
      </c>
      <c r="AS502" s="118">
        <f>IF('Copy &amp; Paste Roster Report Here'!$A499=AS$7,IF('Copy &amp; Paste Roster Report Here'!$M499="FT",1,0),0)</f>
        <v>0</v>
      </c>
      <c r="AT502" s="118">
        <f>IF('Copy &amp; Paste Roster Report Here'!$A499=AT$7,IF('Copy &amp; Paste Roster Report Here'!$M499="FT",1,0),0)</f>
        <v>0</v>
      </c>
      <c r="AU502" s="118">
        <f>IF('Copy &amp; Paste Roster Report Here'!$A499=AU$7,IF('Copy &amp; Paste Roster Report Here'!$M499="FT",1,0),0)</f>
        <v>0</v>
      </c>
      <c r="AV502" s="73">
        <f t="shared" si="115"/>
        <v>0</v>
      </c>
      <c r="AW502" s="119">
        <f>IF('Copy &amp; Paste Roster Report Here'!$A499=AW$7,IF('Copy &amp; Paste Roster Report Here'!$M499="HT",1,0),0)</f>
        <v>0</v>
      </c>
      <c r="AX502" s="119">
        <f>IF('Copy &amp; Paste Roster Report Here'!$A499=AX$7,IF('Copy &amp; Paste Roster Report Here'!$M499="HT",1,0),0)</f>
        <v>0</v>
      </c>
      <c r="AY502" s="119">
        <f>IF('Copy &amp; Paste Roster Report Here'!$A499=AY$7,IF('Copy &amp; Paste Roster Report Here'!$M499="HT",1,0),0)</f>
        <v>0</v>
      </c>
      <c r="AZ502" s="119">
        <f>IF('Copy &amp; Paste Roster Report Here'!$A499=AZ$7,IF('Copy &amp; Paste Roster Report Here'!$M499="HT",1,0),0)</f>
        <v>0</v>
      </c>
      <c r="BA502" s="119">
        <f>IF('Copy &amp; Paste Roster Report Here'!$A499=BA$7,IF('Copy &amp; Paste Roster Report Here'!$M499="HT",1,0),0)</f>
        <v>0</v>
      </c>
      <c r="BB502" s="119">
        <f>IF('Copy &amp; Paste Roster Report Here'!$A499=BB$7,IF('Copy &amp; Paste Roster Report Here'!$M499="HT",1,0),0)</f>
        <v>0</v>
      </c>
      <c r="BC502" s="119">
        <f>IF('Copy &amp; Paste Roster Report Here'!$A499=BC$7,IF('Copy &amp; Paste Roster Report Here'!$M499="HT",1,0),0)</f>
        <v>0</v>
      </c>
      <c r="BD502" s="119">
        <f>IF('Copy &amp; Paste Roster Report Here'!$A499=BD$7,IF('Copy &amp; Paste Roster Report Here'!$M499="HT",1,0),0)</f>
        <v>0</v>
      </c>
      <c r="BE502" s="119">
        <f>IF('Copy &amp; Paste Roster Report Here'!$A499=BE$7,IF('Copy &amp; Paste Roster Report Here'!$M499="HT",1,0),0)</f>
        <v>0</v>
      </c>
      <c r="BF502" s="119">
        <f>IF('Copy &amp; Paste Roster Report Here'!$A499=BF$7,IF('Copy &amp; Paste Roster Report Here'!$M499="HT",1,0),0)</f>
        <v>0</v>
      </c>
      <c r="BG502" s="119">
        <f>IF('Copy &amp; Paste Roster Report Here'!$A499=BG$7,IF('Copy &amp; Paste Roster Report Here'!$M499="HT",1,0),0)</f>
        <v>0</v>
      </c>
      <c r="BH502" s="73">
        <f t="shared" si="116"/>
        <v>0</v>
      </c>
      <c r="BI502" s="120">
        <f>IF('Copy &amp; Paste Roster Report Here'!$A499=BI$7,IF('Copy &amp; Paste Roster Report Here'!$M499="MT",1,0),0)</f>
        <v>0</v>
      </c>
      <c r="BJ502" s="120">
        <f>IF('Copy &amp; Paste Roster Report Here'!$A499=BJ$7,IF('Copy &amp; Paste Roster Report Here'!$M499="MT",1,0),0)</f>
        <v>0</v>
      </c>
      <c r="BK502" s="120">
        <f>IF('Copy &amp; Paste Roster Report Here'!$A499=BK$7,IF('Copy &amp; Paste Roster Report Here'!$M499="MT",1,0),0)</f>
        <v>0</v>
      </c>
      <c r="BL502" s="120">
        <f>IF('Copy &amp; Paste Roster Report Here'!$A499=BL$7,IF('Copy &amp; Paste Roster Report Here'!$M499="MT",1,0),0)</f>
        <v>0</v>
      </c>
      <c r="BM502" s="120">
        <f>IF('Copy &amp; Paste Roster Report Here'!$A499=BM$7,IF('Copy &amp; Paste Roster Report Here'!$M499="MT",1,0),0)</f>
        <v>0</v>
      </c>
      <c r="BN502" s="120">
        <f>IF('Copy &amp; Paste Roster Report Here'!$A499=BN$7,IF('Copy &amp; Paste Roster Report Here'!$M499="MT",1,0),0)</f>
        <v>0</v>
      </c>
      <c r="BO502" s="120">
        <f>IF('Copy &amp; Paste Roster Report Here'!$A499=BO$7,IF('Copy &amp; Paste Roster Report Here'!$M499="MT",1,0),0)</f>
        <v>0</v>
      </c>
      <c r="BP502" s="120">
        <f>IF('Copy &amp; Paste Roster Report Here'!$A499=BP$7,IF('Copy &amp; Paste Roster Report Here'!$M499="MT",1,0),0)</f>
        <v>0</v>
      </c>
      <c r="BQ502" s="120">
        <f>IF('Copy &amp; Paste Roster Report Here'!$A499=BQ$7,IF('Copy &amp; Paste Roster Report Here'!$M499="MT",1,0),0)</f>
        <v>0</v>
      </c>
      <c r="BR502" s="120">
        <f>IF('Copy &amp; Paste Roster Report Here'!$A499=BR$7,IF('Copy &amp; Paste Roster Report Here'!$M499="MT",1,0),0)</f>
        <v>0</v>
      </c>
      <c r="BS502" s="120">
        <f>IF('Copy &amp; Paste Roster Report Here'!$A499=BS$7,IF('Copy &amp; Paste Roster Report Here'!$M499="MT",1,0),0)</f>
        <v>0</v>
      </c>
      <c r="BT502" s="73">
        <f t="shared" si="117"/>
        <v>0</v>
      </c>
      <c r="BU502" s="121">
        <f>IF('Copy &amp; Paste Roster Report Here'!$A499=BU$7,IF('Copy &amp; Paste Roster Report Here'!$M499="fy",1,0),0)</f>
        <v>0</v>
      </c>
      <c r="BV502" s="121">
        <f>IF('Copy &amp; Paste Roster Report Here'!$A499=BV$7,IF('Copy &amp; Paste Roster Report Here'!$M499="fy",1,0),0)</f>
        <v>0</v>
      </c>
      <c r="BW502" s="121">
        <f>IF('Copy &amp; Paste Roster Report Here'!$A499=BW$7,IF('Copy &amp; Paste Roster Report Here'!$M499="fy",1,0),0)</f>
        <v>0</v>
      </c>
      <c r="BX502" s="121">
        <f>IF('Copy &amp; Paste Roster Report Here'!$A499=BX$7,IF('Copy &amp; Paste Roster Report Here'!$M499="fy",1,0),0)</f>
        <v>0</v>
      </c>
      <c r="BY502" s="121">
        <f>IF('Copy &amp; Paste Roster Report Here'!$A499=BY$7,IF('Copy &amp; Paste Roster Report Here'!$M499="fy",1,0),0)</f>
        <v>0</v>
      </c>
      <c r="BZ502" s="121">
        <f>IF('Copy &amp; Paste Roster Report Here'!$A499=BZ$7,IF('Copy &amp; Paste Roster Report Here'!$M499="fy",1,0),0)</f>
        <v>0</v>
      </c>
      <c r="CA502" s="121">
        <f>IF('Copy &amp; Paste Roster Report Here'!$A499=CA$7,IF('Copy &amp; Paste Roster Report Here'!$M499="fy",1,0),0)</f>
        <v>0</v>
      </c>
      <c r="CB502" s="121">
        <f>IF('Copy &amp; Paste Roster Report Here'!$A499=CB$7,IF('Copy &amp; Paste Roster Report Here'!$M499="fy",1,0),0)</f>
        <v>0</v>
      </c>
      <c r="CC502" s="121">
        <f>IF('Copy &amp; Paste Roster Report Here'!$A499=CC$7,IF('Copy &amp; Paste Roster Report Here'!$M499="fy",1,0),0)</f>
        <v>0</v>
      </c>
      <c r="CD502" s="121">
        <f>IF('Copy &amp; Paste Roster Report Here'!$A499=CD$7,IF('Copy &amp; Paste Roster Report Here'!$M499="fy",1,0),0)</f>
        <v>0</v>
      </c>
      <c r="CE502" s="121">
        <f>IF('Copy &amp; Paste Roster Report Here'!$A499=CE$7,IF('Copy &amp; Paste Roster Report Here'!$M499="fy",1,0),0)</f>
        <v>0</v>
      </c>
      <c r="CF502" s="73">
        <f t="shared" si="118"/>
        <v>0</v>
      </c>
      <c r="CG502" s="122">
        <f>IF('Copy &amp; Paste Roster Report Here'!$A499=CG$7,IF('Copy &amp; Paste Roster Report Here'!$M499="RH",1,0),0)</f>
        <v>0</v>
      </c>
      <c r="CH502" s="122">
        <f>IF('Copy &amp; Paste Roster Report Here'!$A499=CH$7,IF('Copy &amp; Paste Roster Report Here'!$M499="RH",1,0),0)</f>
        <v>0</v>
      </c>
      <c r="CI502" s="122">
        <f>IF('Copy &amp; Paste Roster Report Here'!$A499=CI$7,IF('Copy &amp; Paste Roster Report Here'!$M499="RH",1,0),0)</f>
        <v>0</v>
      </c>
      <c r="CJ502" s="122">
        <f>IF('Copy &amp; Paste Roster Report Here'!$A499=CJ$7,IF('Copy &amp; Paste Roster Report Here'!$M499="RH",1,0),0)</f>
        <v>0</v>
      </c>
      <c r="CK502" s="122">
        <f>IF('Copy &amp; Paste Roster Report Here'!$A499=CK$7,IF('Copy &amp; Paste Roster Report Here'!$M499="RH",1,0),0)</f>
        <v>0</v>
      </c>
      <c r="CL502" s="122">
        <f>IF('Copy &amp; Paste Roster Report Here'!$A499=CL$7,IF('Copy &amp; Paste Roster Report Here'!$M499="RH",1,0),0)</f>
        <v>0</v>
      </c>
      <c r="CM502" s="122">
        <f>IF('Copy &amp; Paste Roster Report Here'!$A499=CM$7,IF('Copy &amp; Paste Roster Report Here'!$M499="RH",1,0),0)</f>
        <v>0</v>
      </c>
      <c r="CN502" s="122">
        <f>IF('Copy &amp; Paste Roster Report Here'!$A499=CN$7,IF('Copy &amp; Paste Roster Report Here'!$M499="RH",1,0),0)</f>
        <v>0</v>
      </c>
      <c r="CO502" s="122">
        <f>IF('Copy &amp; Paste Roster Report Here'!$A499=CO$7,IF('Copy &amp; Paste Roster Report Here'!$M499="RH",1,0),0)</f>
        <v>0</v>
      </c>
      <c r="CP502" s="122">
        <f>IF('Copy &amp; Paste Roster Report Here'!$A499=CP$7,IF('Copy &amp; Paste Roster Report Here'!$M499="RH",1,0),0)</f>
        <v>0</v>
      </c>
      <c r="CQ502" s="122">
        <f>IF('Copy &amp; Paste Roster Report Here'!$A499=CQ$7,IF('Copy &amp; Paste Roster Report Here'!$M499="RH",1,0),0)</f>
        <v>0</v>
      </c>
      <c r="CR502" s="73">
        <f t="shared" si="119"/>
        <v>0</v>
      </c>
      <c r="CS502" s="123">
        <f>IF('Copy &amp; Paste Roster Report Here'!$A499=CS$7,IF('Copy &amp; Paste Roster Report Here'!$M499="QT",1,0),0)</f>
        <v>0</v>
      </c>
      <c r="CT502" s="123">
        <f>IF('Copy &amp; Paste Roster Report Here'!$A499=CT$7,IF('Copy &amp; Paste Roster Report Here'!$M499="QT",1,0),0)</f>
        <v>0</v>
      </c>
      <c r="CU502" s="123">
        <f>IF('Copy &amp; Paste Roster Report Here'!$A499=CU$7,IF('Copy &amp; Paste Roster Report Here'!$M499="QT",1,0),0)</f>
        <v>0</v>
      </c>
      <c r="CV502" s="123">
        <f>IF('Copy &amp; Paste Roster Report Here'!$A499=CV$7,IF('Copy &amp; Paste Roster Report Here'!$M499="QT",1,0),0)</f>
        <v>0</v>
      </c>
      <c r="CW502" s="123">
        <f>IF('Copy &amp; Paste Roster Report Here'!$A499=CW$7,IF('Copy &amp; Paste Roster Report Here'!$M499="QT",1,0),0)</f>
        <v>0</v>
      </c>
      <c r="CX502" s="123">
        <f>IF('Copy &amp; Paste Roster Report Here'!$A499=CX$7,IF('Copy &amp; Paste Roster Report Here'!$M499="QT",1,0),0)</f>
        <v>0</v>
      </c>
      <c r="CY502" s="123">
        <f>IF('Copy &amp; Paste Roster Report Here'!$A499=CY$7,IF('Copy &amp; Paste Roster Report Here'!$M499="QT",1,0),0)</f>
        <v>0</v>
      </c>
      <c r="CZ502" s="123">
        <f>IF('Copy &amp; Paste Roster Report Here'!$A499=CZ$7,IF('Copy &amp; Paste Roster Report Here'!$M499="QT",1,0),0)</f>
        <v>0</v>
      </c>
      <c r="DA502" s="123">
        <f>IF('Copy &amp; Paste Roster Report Here'!$A499=DA$7,IF('Copy &amp; Paste Roster Report Here'!$M499="QT",1,0),0)</f>
        <v>0</v>
      </c>
      <c r="DB502" s="123">
        <f>IF('Copy &amp; Paste Roster Report Here'!$A499=DB$7,IF('Copy &amp; Paste Roster Report Here'!$M499="QT",1,0),0)</f>
        <v>0</v>
      </c>
      <c r="DC502" s="123">
        <f>IF('Copy &amp; Paste Roster Report Here'!$A499=DC$7,IF('Copy &amp; Paste Roster Report Here'!$M499="QT",1,0),0)</f>
        <v>0</v>
      </c>
      <c r="DD502" s="73">
        <f t="shared" si="120"/>
        <v>0</v>
      </c>
      <c r="DE502" s="124">
        <f>IF('Copy &amp; Paste Roster Report Here'!$A499=DE$7,IF('Copy &amp; Paste Roster Report Here'!$M499="xxxxxxxxxxx",1,0),0)</f>
        <v>0</v>
      </c>
      <c r="DF502" s="124">
        <f>IF('Copy &amp; Paste Roster Report Here'!$A499=DF$7,IF('Copy &amp; Paste Roster Report Here'!$M499="xxxxxxxxxxx",1,0),0)</f>
        <v>0</v>
      </c>
      <c r="DG502" s="124">
        <f>IF('Copy &amp; Paste Roster Report Here'!$A499=DG$7,IF('Copy &amp; Paste Roster Report Here'!$M499="xxxxxxxxxxx",1,0),0)</f>
        <v>0</v>
      </c>
      <c r="DH502" s="124">
        <f>IF('Copy &amp; Paste Roster Report Here'!$A499=DH$7,IF('Copy &amp; Paste Roster Report Here'!$M499="xxxxxxxxxxx",1,0),0)</f>
        <v>0</v>
      </c>
      <c r="DI502" s="124">
        <f>IF('Copy &amp; Paste Roster Report Here'!$A499=DI$7,IF('Copy &amp; Paste Roster Report Here'!$M499="xxxxxxxxxxx",1,0),0)</f>
        <v>0</v>
      </c>
      <c r="DJ502" s="124">
        <f>IF('Copy &amp; Paste Roster Report Here'!$A499=DJ$7,IF('Copy &amp; Paste Roster Report Here'!$M499="xxxxxxxxxxx",1,0),0)</f>
        <v>0</v>
      </c>
      <c r="DK502" s="124">
        <f>IF('Copy &amp; Paste Roster Report Here'!$A499=DK$7,IF('Copy &amp; Paste Roster Report Here'!$M499="xxxxxxxxxxx",1,0),0)</f>
        <v>0</v>
      </c>
      <c r="DL502" s="124">
        <f>IF('Copy &amp; Paste Roster Report Here'!$A499=DL$7,IF('Copy &amp; Paste Roster Report Here'!$M499="xxxxxxxxxxx",1,0),0)</f>
        <v>0</v>
      </c>
      <c r="DM502" s="124">
        <f>IF('Copy &amp; Paste Roster Report Here'!$A499=DM$7,IF('Copy &amp; Paste Roster Report Here'!$M499="xxxxxxxxxxx",1,0),0)</f>
        <v>0</v>
      </c>
      <c r="DN502" s="124">
        <f>IF('Copy &amp; Paste Roster Report Here'!$A499=DN$7,IF('Copy &amp; Paste Roster Report Here'!$M499="xxxxxxxxxxx",1,0),0)</f>
        <v>0</v>
      </c>
      <c r="DO502" s="124">
        <f>IF('Copy &amp; Paste Roster Report Here'!$A499=DO$7,IF('Copy &amp; Paste Roster Report Here'!$M499="xxxxxxxxxxx",1,0),0)</f>
        <v>0</v>
      </c>
      <c r="DP502" s="125">
        <f t="shared" si="121"/>
        <v>0</v>
      </c>
      <c r="DQ502" s="126">
        <f t="shared" si="122"/>
        <v>0</v>
      </c>
    </row>
    <row r="503" spans="1:121" x14ac:dyDescent="0.2">
      <c r="A503" s="111">
        <f t="shared" si="108"/>
        <v>0</v>
      </c>
      <c r="B503" s="111">
        <f t="shared" si="109"/>
        <v>0</v>
      </c>
      <c r="C503" s="112">
        <f>+('Copy &amp; Paste Roster Report Here'!$P500-'Copy &amp; Paste Roster Report Here'!$O500)/30</f>
        <v>0</v>
      </c>
      <c r="D503" s="112">
        <f>+('Copy &amp; Paste Roster Report Here'!$P500-'Copy &amp; Paste Roster Report Here'!$O500)</f>
        <v>0</v>
      </c>
      <c r="E503" s="111">
        <f>'Copy &amp; Paste Roster Report Here'!N500</f>
        <v>0</v>
      </c>
      <c r="F503" s="111" t="str">
        <f t="shared" si="110"/>
        <v>N</v>
      </c>
      <c r="G503" s="111">
        <f>'Copy &amp; Paste Roster Report Here'!R500</f>
        <v>0</v>
      </c>
      <c r="H503" s="113">
        <f t="shared" si="111"/>
        <v>0</v>
      </c>
      <c r="I503" s="112">
        <f>IF(F503="N",$F$5-'Copy &amp; Paste Roster Report Here'!O500,+'Copy &amp; Paste Roster Report Here'!Q500-'Copy &amp; Paste Roster Report Here'!O500)</f>
        <v>0</v>
      </c>
      <c r="J503" s="114">
        <f t="shared" si="112"/>
        <v>0</v>
      </c>
      <c r="K503" s="114">
        <f t="shared" si="113"/>
        <v>0</v>
      </c>
      <c r="L503" s="115">
        <f>'Copy &amp; Paste Roster Report Here'!F500</f>
        <v>0</v>
      </c>
      <c r="M503" s="116">
        <f t="shared" si="114"/>
        <v>0</v>
      </c>
      <c r="N503" s="117">
        <f>IF('Copy &amp; Paste Roster Report Here'!$A500='Analytical Tests'!N$7,IF($F503="Y",+$H503*N$6,0),0)</f>
        <v>0</v>
      </c>
      <c r="O503" s="117">
        <f>IF('Copy &amp; Paste Roster Report Here'!$A500='Analytical Tests'!O$7,IF($F503="Y",+$H503*O$6,0),0)</f>
        <v>0</v>
      </c>
      <c r="P503" s="117">
        <f>IF('Copy &amp; Paste Roster Report Here'!$A500='Analytical Tests'!P$7,IF($F503="Y",+$H503*P$6,0),0)</f>
        <v>0</v>
      </c>
      <c r="Q503" s="117">
        <f>IF('Copy &amp; Paste Roster Report Here'!$A500='Analytical Tests'!Q$7,IF($F503="Y",+$H503*Q$6,0),0)</f>
        <v>0</v>
      </c>
      <c r="R503" s="117">
        <f>IF('Copy &amp; Paste Roster Report Here'!$A500='Analytical Tests'!R$7,IF($F503="Y",+$H503*R$6,0),0)</f>
        <v>0</v>
      </c>
      <c r="S503" s="117">
        <f>IF('Copy &amp; Paste Roster Report Here'!$A500='Analytical Tests'!S$7,IF($F503="Y",+$H503*S$6,0),0)</f>
        <v>0</v>
      </c>
      <c r="T503" s="117">
        <f>IF('Copy &amp; Paste Roster Report Here'!$A500='Analytical Tests'!T$7,IF($F503="Y",+$H503*T$6,0),0)</f>
        <v>0</v>
      </c>
      <c r="U503" s="117">
        <f>IF('Copy &amp; Paste Roster Report Here'!$A500='Analytical Tests'!U$7,IF($F503="Y",+$H503*U$6,0),0)</f>
        <v>0</v>
      </c>
      <c r="V503" s="117">
        <f>IF('Copy &amp; Paste Roster Report Here'!$A500='Analytical Tests'!V$7,IF($F503="Y",+$H503*V$6,0),0)</f>
        <v>0</v>
      </c>
      <c r="W503" s="117">
        <f>IF('Copy &amp; Paste Roster Report Here'!$A500='Analytical Tests'!W$7,IF($F503="Y",+$H503*W$6,0),0)</f>
        <v>0</v>
      </c>
      <c r="X503" s="117">
        <f>IF('Copy &amp; Paste Roster Report Here'!$A500='Analytical Tests'!X$7,IF($F503="Y",+$H503*X$6,0),0)</f>
        <v>0</v>
      </c>
      <c r="Y503" s="117" t="b">
        <f>IF('Copy &amp; Paste Roster Report Here'!$A500='Analytical Tests'!Y$7,IF($F503="N",IF($J503&gt;=$C503,Y$6,+($I503/$D503)*Y$6),0))</f>
        <v>0</v>
      </c>
      <c r="Z503" s="117" t="b">
        <f>IF('Copy &amp; Paste Roster Report Here'!$A500='Analytical Tests'!Z$7,IF($F503="N",IF($J503&gt;=$C503,Z$6,+($I503/$D503)*Z$6),0))</f>
        <v>0</v>
      </c>
      <c r="AA503" s="117" t="b">
        <f>IF('Copy &amp; Paste Roster Report Here'!$A500='Analytical Tests'!AA$7,IF($F503="N",IF($J503&gt;=$C503,AA$6,+($I503/$D503)*AA$6),0))</f>
        <v>0</v>
      </c>
      <c r="AB503" s="117" t="b">
        <f>IF('Copy &amp; Paste Roster Report Here'!$A500='Analytical Tests'!AB$7,IF($F503="N",IF($J503&gt;=$C503,AB$6,+($I503/$D503)*AB$6),0))</f>
        <v>0</v>
      </c>
      <c r="AC503" s="117" t="b">
        <f>IF('Copy &amp; Paste Roster Report Here'!$A500='Analytical Tests'!AC$7,IF($F503="N",IF($J503&gt;=$C503,AC$6,+($I503/$D503)*AC$6),0))</f>
        <v>0</v>
      </c>
      <c r="AD503" s="117" t="b">
        <f>IF('Copy &amp; Paste Roster Report Here'!$A500='Analytical Tests'!AD$7,IF($F503="N",IF($J503&gt;=$C503,AD$6,+($I503/$D503)*AD$6),0))</f>
        <v>0</v>
      </c>
      <c r="AE503" s="117" t="b">
        <f>IF('Copy &amp; Paste Roster Report Here'!$A500='Analytical Tests'!AE$7,IF($F503="N",IF($J503&gt;=$C503,AE$6,+($I503/$D503)*AE$6),0))</f>
        <v>0</v>
      </c>
      <c r="AF503" s="117" t="b">
        <f>IF('Copy &amp; Paste Roster Report Here'!$A500='Analytical Tests'!AF$7,IF($F503="N",IF($J503&gt;=$C503,AF$6,+($I503/$D503)*AF$6),0))</f>
        <v>0</v>
      </c>
      <c r="AG503" s="117" t="b">
        <f>IF('Copy &amp; Paste Roster Report Here'!$A500='Analytical Tests'!AG$7,IF($F503="N",IF($J503&gt;=$C503,AG$6,+($I503/$D503)*AG$6),0))</f>
        <v>0</v>
      </c>
      <c r="AH503" s="117" t="b">
        <f>IF('Copy &amp; Paste Roster Report Here'!$A500='Analytical Tests'!AH$7,IF($F503="N",IF($J503&gt;=$C503,AH$6,+($I503/$D503)*AH$6),0))</f>
        <v>0</v>
      </c>
      <c r="AI503" s="117" t="b">
        <f>IF('Copy &amp; Paste Roster Report Here'!$A500='Analytical Tests'!AI$7,IF($F503="N",IF($J503&gt;=$C503,AI$6,+($I503/$D503)*AI$6),0))</f>
        <v>0</v>
      </c>
      <c r="AJ503" s="79"/>
      <c r="AK503" s="118">
        <f>IF('Copy &amp; Paste Roster Report Here'!$A500=AK$7,IF('Copy &amp; Paste Roster Report Here'!$M500="FT",1,0),0)</f>
        <v>0</v>
      </c>
      <c r="AL503" s="118">
        <f>IF('Copy &amp; Paste Roster Report Here'!$A500=AL$7,IF('Copy &amp; Paste Roster Report Here'!$M500="FT",1,0),0)</f>
        <v>0</v>
      </c>
      <c r="AM503" s="118">
        <f>IF('Copy &amp; Paste Roster Report Here'!$A500=AM$7,IF('Copy &amp; Paste Roster Report Here'!$M500="FT",1,0),0)</f>
        <v>0</v>
      </c>
      <c r="AN503" s="118">
        <f>IF('Copy &amp; Paste Roster Report Here'!$A500=AN$7,IF('Copy &amp; Paste Roster Report Here'!$M500="FT",1,0),0)</f>
        <v>0</v>
      </c>
      <c r="AO503" s="118">
        <f>IF('Copy &amp; Paste Roster Report Here'!$A500=AO$7,IF('Copy &amp; Paste Roster Report Here'!$M500="FT",1,0),0)</f>
        <v>0</v>
      </c>
      <c r="AP503" s="118">
        <f>IF('Copy &amp; Paste Roster Report Here'!$A500=AP$7,IF('Copy &amp; Paste Roster Report Here'!$M500="FT",1,0),0)</f>
        <v>0</v>
      </c>
      <c r="AQ503" s="118">
        <f>IF('Copy &amp; Paste Roster Report Here'!$A500=AQ$7,IF('Copy &amp; Paste Roster Report Here'!$M500="FT",1,0),0)</f>
        <v>0</v>
      </c>
      <c r="AR503" s="118">
        <f>IF('Copy &amp; Paste Roster Report Here'!$A500=AR$7,IF('Copy &amp; Paste Roster Report Here'!$M500="FT",1,0),0)</f>
        <v>0</v>
      </c>
      <c r="AS503" s="118">
        <f>IF('Copy &amp; Paste Roster Report Here'!$A500=AS$7,IF('Copy &amp; Paste Roster Report Here'!$M500="FT",1,0),0)</f>
        <v>0</v>
      </c>
      <c r="AT503" s="118">
        <f>IF('Copy &amp; Paste Roster Report Here'!$A500=AT$7,IF('Copy &amp; Paste Roster Report Here'!$M500="FT",1,0),0)</f>
        <v>0</v>
      </c>
      <c r="AU503" s="118">
        <f>IF('Copy &amp; Paste Roster Report Here'!$A500=AU$7,IF('Copy &amp; Paste Roster Report Here'!$M500="FT",1,0),0)</f>
        <v>0</v>
      </c>
      <c r="AV503" s="73">
        <f t="shared" si="115"/>
        <v>0</v>
      </c>
      <c r="AW503" s="119">
        <f>IF('Copy &amp; Paste Roster Report Here'!$A500=AW$7,IF('Copy &amp; Paste Roster Report Here'!$M500="HT",1,0),0)</f>
        <v>0</v>
      </c>
      <c r="AX503" s="119">
        <f>IF('Copy &amp; Paste Roster Report Here'!$A500=AX$7,IF('Copy &amp; Paste Roster Report Here'!$M500="HT",1,0),0)</f>
        <v>0</v>
      </c>
      <c r="AY503" s="119">
        <f>IF('Copy &amp; Paste Roster Report Here'!$A500=AY$7,IF('Copy &amp; Paste Roster Report Here'!$M500="HT",1,0),0)</f>
        <v>0</v>
      </c>
      <c r="AZ503" s="119">
        <f>IF('Copy &amp; Paste Roster Report Here'!$A500=AZ$7,IF('Copy &amp; Paste Roster Report Here'!$M500="HT",1,0),0)</f>
        <v>0</v>
      </c>
      <c r="BA503" s="119">
        <f>IF('Copy &amp; Paste Roster Report Here'!$A500=BA$7,IF('Copy &amp; Paste Roster Report Here'!$M500="HT",1,0),0)</f>
        <v>0</v>
      </c>
      <c r="BB503" s="119">
        <f>IF('Copy &amp; Paste Roster Report Here'!$A500=BB$7,IF('Copy &amp; Paste Roster Report Here'!$M500="HT",1,0),0)</f>
        <v>0</v>
      </c>
      <c r="BC503" s="119">
        <f>IF('Copy &amp; Paste Roster Report Here'!$A500=BC$7,IF('Copy &amp; Paste Roster Report Here'!$M500="HT",1,0),0)</f>
        <v>0</v>
      </c>
      <c r="BD503" s="119">
        <f>IF('Copy &amp; Paste Roster Report Here'!$A500=BD$7,IF('Copy &amp; Paste Roster Report Here'!$M500="HT",1,0),0)</f>
        <v>0</v>
      </c>
      <c r="BE503" s="119">
        <f>IF('Copy &amp; Paste Roster Report Here'!$A500=BE$7,IF('Copy &amp; Paste Roster Report Here'!$M500="HT",1,0),0)</f>
        <v>0</v>
      </c>
      <c r="BF503" s="119">
        <f>IF('Copy &amp; Paste Roster Report Here'!$A500=BF$7,IF('Copy &amp; Paste Roster Report Here'!$M500="HT",1,0),0)</f>
        <v>0</v>
      </c>
      <c r="BG503" s="119">
        <f>IF('Copy &amp; Paste Roster Report Here'!$A500=BG$7,IF('Copy &amp; Paste Roster Report Here'!$M500="HT",1,0),0)</f>
        <v>0</v>
      </c>
      <c r="BH503" s="73">
        <f t="shared" si="116"/>
        <v>0</v>
      </c>
      <c r="BI503" s="120">
        <f>IF('Copy &amp; Paste Roster Report Here'!$A500=BI$7,IF('Copy &amp; Paste Roster Report Here'!$M500="MT",1,0),0)</f>
        <v>0</v>
      </c>
      <c r="BJ503" s="120">
        <f>IF('Copy &amp; Paste Roster Report Here'!$A500=BJ$7,IF('Copy &amp; Paste Roster Report Here'!$M500="MT",1,0),0)</f>
        <v>0</v>
      </c>
      <c r="BK503" s="120">
        <f>IF('Copy &amp; Paste Roster Report Here'!$A500=BK$7,IF('Copy &amp; Paste Roster Report Here'!$M500="MT",1,0),0)</f>
        <v>0</v>
      </c>
      <c r="BL503" s="120">
        <f>IF('Copy &amp; Paste Roster Report Here'!$A500=BL$7,IF('Copy &amp; Paste Roster Report Here'!$M500="MT",1,0),0)</f>
        <v>0</v>
      </c>
      <c r="BM503" s="120">
        <f>IF('Copy &amp; Paste Roster Report Here'!$A500=BM$7,IF('Copy &amp; Paste Roster Report Here'!$M500="MT",1,0),0)</f>
        <v>0</v>
      </c>
      <c r="BN503" s="120">
        <f>IF('Copy &amp; Paste Roster Report Here'!$A500=BN$7,IF('Copy &amp; Paste Roster Report Here'!$M500="MT",1,0),0)</f>
        <v>0</v>
      </c>
      <c r="BO503" s="120">
        <f>IF('Copy &amp; Paste Roster Report Here'!$A500=BO$7,IF('Copy &amp; Paste Roster Report Here'!$M500="MT",1,0),0)</f>
        <v>0</v>
      </c>
      <c r="BP503" s="120">
        <f>IF('Copy &amp; Paste Roster Report Here'!$A500=BP$7,IF('Copy &amp; Paste Roster Report Here'!$M500="MT",1,0),0)</f>
        <v>0</v>
      </c>
      <c r="BQ503" s="120">
        <f>IF('Copy &amp; Paste Roster Report Here'!$A500=BQ$7,IF('Copy &amp; Paste Roster Report Here'!$M500="MT",1,0),0)</f>
        <v>0</v>
      </c>
      <c r="BR503" s="120">
        <f>IF('Copy &amp; Paste Roster Report Here'!$A500=BR$7,IF('Copy &amp; Paste Roster Report Here'!$M500="MT",1,0),0)</f>
        <v>0</v>
      </c>
      <c r="BS503" s="120">
        <f>IF('Copy &amp; Paste Roster Report Here'!$A500=BS$7,IF('Copy &amp; Paste Roster Report Here'!$M500="MT",1,0),0)</f>
        <v>0</v>
      </c>
      <c r="BT503" s="73">
        <f t="shared" si="117"/>
        <v>0</v>
      </c>
      <c r="BU503" s="121">
        <f>IF('Copy &amp; Paste Roster Report Here'!$A500=BU$7,IF('Copy &amp; Paste Roster Report Here'!$M500="fy",1,0),0)</f>
        <v>0</v>
      </c>
      <c r="BV503" s="121">
        <f>IF('Copy &amp; Paste Roster Report Here'!$A500=BV$7,IF('Copy &amp; Paste Roster Report Here'!$M500="fy",1,0),0)</f>
        <v>0</v>
      </c>
      <c r="BW503" s="121">
        <f>IF('Copy &amp; Paste Roster Report Here'!$A500=BW$7,IF('Copy &amp; Paste Roster Report Here'!$M500="fy",1,0),0)</f>
        <v>0</v>
      </c>
      <c r="BX503" s="121">
        <f>IF('Copy &amp; Paste Roster Report Here'!$A500=BX$7,IF('Copy &amp; Paste Roster Report Here'!$M500="fy",1,0),0)</f>
        <v>0</v>
      </c>
      <c r="BY503" s="121">
        <f>IF('Copy &amp; Paste Roster Report Here'!$A500=BY$7,IF('Copy &amp; Paste Roster Report Here'!$M500="fy",1,0),0)</f>
        <v>0</v>
      </c>
      <c r="BZ503" s="121">
        <f>IF('Copy &amp; Paste Roster Report Here'!$A500=BZ$7,IF('Copy &amp; Paste Roster Report Here'!$M500="fy",1,0),0)</f>
        <v>0</v>
      </c>
      <c r="CA503" s="121">
        <f>IF('Copy &amp; Paste Roster Report Here'!$A500=CA$7,IF('Copy &amp; Paste Roster Report Here'!$M500="fy",1,0),0)</f>
        <v>0</v>
      </c>
      <c r="CB503" s="121">
        <f>IF('Copy &amp; Paste Roster Report Here'!$A500=CB$7,IF('Copy &amp; Paste Roster Report Here'!$M500="fy",1,0),0)</f>
        <v>0</v>
      </c>
      <c r="CC503" s="121">
        <f>IF('Copy &amp; Paste Roster Report Here'!$A500=CC$7,IF('Copy &amp; Paste Roster Report Here'!$M500="fy",1,0),0)</f>
        <v>0</v>
      </c>
      <c r="CD503" s="121">
        <f>IF('Copy &amp; Paste Roster Report Here'!$A500=CD$7,IF('Copy &amp; Paste Roster Report Here'!$M500="fy",1,0),0)</f>
        <v>0</v>
      </c>
      <c r="CE503" s="121">
        <f>IF('Copy &amp; Paste Roster Report Here'!$A500=CE$7,IF('Copy &amp; Paste Roster Report Here'!$M500="fy",1,0),0)</f>
        <v>0</v>
      </c>
      <c r="CF503" s="73">
        <f t="shared" si="118"/>
        <v>0</v>
      </c>
      <c r="CG503" s="122">
        <f>IF('Copy &amp; Paste Roster Report Here'!$A500=CG$7,IF('Copy &amp; Paste Roster Report Here'!$M500="RH",1,0),0)</f>
        <v>0</v>
      </c>
      <c r="CH503" s="122">
        <f>IF('Copy &amp; Paste Roster Report Here'!$A500=CH$7,IF('Copy &amp; Paste Roster Report Here'!$M500="RH",1,0),0)</f>
        <v>0</v>
      </c>
      <c r="CI503" s="122">
        <f>IF('Copy &amp; Paste Roster Report Here'!$A500=CI$7,IF('Copy &amp; Paste Roster Report Here'!$M500="RH",1,0),0)</f>
        <v>0</v>
      </c>
      <c r="CJ503" s="122">
        <f>IF('Copy &amp; Paste Roster Report Here'!$A500=CJ$7,IF('Copy &amp; Paste Roster Report Here'!$M500="RH",1,0),0)</f>
        <v>0</v>
      </c>
      <c r="CK503" s="122">
        <f>IF('Copy &amp; Paste Roster Report Here'!$A500=CK$7,IF('Copy &amp; Paste Roster Report Here'!$M500="RH",1,0),0)</f>
        <v>0</v>
      </c>
      <c r="CL503" s="122">
        <f>IF('Copy &amp; Paste Roster Report Here'!$A500=CL$7,IF('Copy &amp; Paste Roster Report Here'!$M500="RH",1,0),0)</f>
        <v>0</v>
      </c>
      <c r="CM503" s="122">
        <f>IF('Copy &amp; Paste Roster Report Here'!$A500=CM$7,IF('Copy &amp; Paste Roster Report Here'!$M500="RH",1,0),0)</f>
        <v>0</v>
      </c>
      <c r="CN503" s="122">
        <f>IF('Copy &amp; Paste Roster Report Here'!$A500=CN$7,IF('Copy &amp; Paste Roster Report Here'!$M500="RH",1,0),0)</f>
        <v>0</v>
      </c>
      <c r="CO503" s="122">
        <f>IF('Copy &amp; Paste Roster Report Here'!$A500=CO$7,IF('Copy &amp; Paste Roster Report Here'!$M500="RH",1,0),0)</f>
        <v>0</v>
      </c>
      <c r="CP503" s="122">
        <f>IF('Copy &amp; Paste Roster Report Here'!$A500=CP$7,IF('Copy &amp; Paste Roster Report Here'!$M500="RH",1,0),0)</f>
        <v>0</v>
      </c>
      <c r="CQ503" s="122">
        <f>IF('Copy &amp; Paste Roster Report Here'!$A500=CQ$7,IF('Copy &amp; Paste Roster Report Here'!$M500="RH",1,0),0)</f>
        <v>0</v>
      </c>
      <c r="CR503" s="73">
        <f t="shared" si="119"/>
        <v>0</v>
      </c>
      <c r="CS503" s="123">
        <f>IF('Copy &amp; Paste Roster Report Here'!$A500=CS$7,IF('Copy &amp; Paste Roster Report Here'!$M500="QT",1,0),0)</f>
        <v>0</v>
      </c>
      <c r="CT503" s="123">
        <f>IF('Copy &amp; Paste Roster Report Here'!$A500=CT$7,IF('Copy &amp; Paste Roster Report Here'!$M500="QT",1,0),0)</f>
        <v>0</v>
      </c>
      <c r="CU503" s="123">
        <f>IF('Copy &amp; Paste Roster Report Here'!$A500=CU$7,IF('Copy &amp; Paste Roster Report Here'!$M500="QT",1,0),0)</f>
        <v>0</v>
      </c>
      <c r="CV503" s="123">
        <f>IF('Copy &amp; Paste Roster Report Here'!$A500=CV$7,IF('Copy &amp; Paste Roster Report Here'!$M500="QT",1,0),0)</f>
        <v>0</v>
      </c>
      <c r="CW503" s="123">
        <f>IF('Copy &amp; Paste Roster Report Here'!$A500=CW$7,IF('Copy &amp; Paste Roster Report Here'!$M500="QT",1,0),0)</f>
        <v>0</v>
      </c>
      <c r="CX503" s="123">
        <f>IF('Copy &amp; Paste Roster Report Here'!$A500=CX$7,IF('Copy &amp; Paste Roster Report Here'!$M500="QT",1,0),0)</f>
        <v>0</v>
      </c>
      <c r="CY503" s="123">
        <f>IF('Copy &amp; Paste Roster Report Here'!$A500=CY$7,IF('Copy &amp; Paste Roster Report Here'!$M500="QT",1,0),0)</f>
        <v>0</v>
      </c>
      <c r="CZ503" s="123">
        <f>IF('Copy &amp; Paste Roster Report Here'!$A500=CZ$7,IF('Copy &amp; Paste Roster Report Here'!$M500="QT",1,0),0)</f>
        <v>0</v>
      </c>
      <c r="DA503" s="123">
        <f>IF('Copy &amp; Paste Roster Report Here'!$A500=DA$7,IF('Copy &amp; Paste Roster Report Here'!$M500="QT",1,0),0)</f>
        <v>0</v>
      </c>
      <c r="DB503" s="123">
        <f>IF('Copy &amp; Paste Roster Report Here'!$A500=DB$7,IF('Copy &amp; Paste Roster Report Here'!$M500="QT",1,0),0)</f>
        <v>0</v>
      </c>
      <c r="DC503" s="123">
        <f>IF('Copy &amp; Paste Roster Report Here'!$A500=DC$7,IF('Copy &amp; Paste Roster Report Here'!$M500="QT",1,0),0)</f>
        <v>0</v>
      </c>
      <c r="DD503" s="73">
        <f t="shared" si="120"/>
        <v>0</v>
      </c>
      <c r="DE503" s="124">
        <f>IF('Copy &amp; Paste Roster Report Here'!$A500=DE$7,IF('Copy &amp; Paste Roster Report Here'!$M500="xxxxxxxxxxx",1,0),0)</f>
        <v>0</v>
      </c>
      <c r="DF503" s="124">
        <f>IF('Copy &amp; Paste Roster Report Here'!$A500=DF$7,IF('Copy &amp; Paste Roster Report Here'!$M500="xxxxxxxxxxx",1,0),0)</f>
        <v>0</v>
      </c>
      <c r="DG503" s="124">
        <f>IF('Copy &amp; Paste Roster Report Here'!$A500=DG$7,IF('Copy &amp; Paste Roster Report Here'!$M500="xxxxxxxxxxx",1,0),0)</f>
        <v>0</v>
      </c>
      <c r="DH503" s="124">
        <f>IF('Copy &amp; Paste Roster Report Here'!$A500=DH$7,IF('Copy &amp; Paste Roster Report Here'!$M500="xxxxxxxxxxx",1,0),0)</f>
        <v>0</v>
      </c>
      <c r="DI503" s="124">
        <f>IF('Copy &amp; Paste Roster Report Here'!$A500=DI$7,IF('Copy &amp; Paste Roster Report Here'!$M500="xxxxxxxxxxx",1,0),0)</f>
        <v>0</v>
      </c>
      <c r="DJ503" s="124">
        <f>IF('Copy &amp; Paste Roster Report Here'!$A500=DJ$7,IF('Copy &amp; Paste Roster Report Here'!$M500="xxxxxxxxxxx",1,0),0)</f>
        <v>0</v>
      </c>
      <c r="DK503" s="124">
        <f>IF('Copy &amp; Paste Roster Report Here'!$A500=DK$7,IF('Copy &amp; Paste Roster Report Here'!$M500="xxxxxxxxxxx",1,0),0)</f>
        <v>0</v>
      </c>
      <c r="DL503" s="124">
        <f>IF('Copy &amp; Paste Roster Report Here'!$A500=DL$7,IF('Copy &amp; Paste Roster Report Here'!$M500="xxxxxxxxxxx",1,0),0)</f>
        <v>0</v>
      </c>
      <c r="DM503" s="124">
        <f>IF('Copy &amp; Paste Roster Report Here'!$A500=DM$7,IF('Copy &amp; Paste Roster Report Here'!$M500="xxxxxxxxxxx",1,0),0)</f>
        <v>0</v>
      </c>
      <c r="DN503" s="124">
        <f>IF('Copy &amp; Paste Roster Report Here'!$A500=DN$7,IF('Copy &amp; Paste Roster Report Here'!$M500="xxxxxxxxxxx",1,0),0)</f>
        <v>0</v>
      </c>
      <c r="DO503" s="124">
        <f>IF('Copy &amp; Paste Roster Report Here'!$A500=DO$7,IF('Copy &amp; Paste Roster Report Here'!$M500="xxxxxxxxxxx",1,0),0)</f>
        <v>0</v>
      </c>
      <c r="DP503" s="125">
        <f t="shared" si="121"/>
        <v>0</v>
      </c>
      <c r="DQ503" s="126">
        <f t="shared" si="122"/>
        <v>0</v>
      </c>
    </row>
    <row r="504" spans="1:121" x14ac:dyDescent="0.2">
      <c r="A504" s="111">
        <f t="shared" si="108"/>
        <v>0</v>
      </c>
      <c r="B504" s="111">
        <f t="shared" si="109"/>
        <v>0</v>
      </c>
      <c r="C504" s="112">
        <f>+('Copy &amp; Paste Roster Report Here'!$P501-'Copy &amp; Paste Roster Report Here'!$O501)/30</f>
        <v>0</v>
      </c>
      <c r="D504" s="112">
        <f>+('Copy &amp; Paste Roster Report Here'!$P501-'Copy &amp; Paste Roster Report Here'!$O501)</f>
        <v>0</v>
      </c>
      <c r="E504" s="111">
        <f>'Copy &amp; Paste Roster Report Here'!N501</f>
        <v>0</v>
      </c>
      <c r="F504" s="111" t="str">
        <f t="shared" si="110"/>
        <v>N</v>
      </c>
      <c r="G504" s="111">
        <f>'Copy &amp; Paste Roster Report Here'!R501</f>
        <v>0</v>
      </c>
      <c r="H504" s="113">
        <f t="shared" si="111"/>
        <v>0</v>
      </c>
      <c r="I504" s="112">
        <f>IF(F504="N",$F$5-'Copy &amp; Paste Roster Report Here'!O501,+'Copy &amp; Paste Roster Report Here'!Q501-'Copy &amp; Paste Roster Report Here'!O501)</f>
        <v>0</v>
      </c>
      <c r="J504" s="114">
        <f t="shared" si="112"/>
        <v>0</v>
      </c>
      <c r="K504" s="114">
        <f t="shared" si="113"/>
        <v>0</v>
      </c>
      <c r="L504" s="115">
        <f>'Copy &amp; Paste Roster Report Here'!F501</f>
        <v>0</v>
      </c>
      <c r="M504" s="116">
        <f t="shared" si="114"/>
        <v>0</v>
      </c>
      <c r="N504" s="117">
        <f>IF('Copy &amp; Paste Roster Report Here'!$A501='Analytical Tests'!N$7,IF($F504="Y",+$H504*N$6,0),0)</f>
        <v>0</v>
      </c>
      <c r="O504" s="117">
        <f>IF('Copy &amp; Paste Roster Report Here'!$A501='Analytical Tests'!O$7,IF($F504="Y",+$H504*O$6,0),0)</f>
        <v>0</v>
      </c>
      <c r="P504" s="117">
        <f>IF('Copy &amp; Paste Roster Report Here'!$A501='Analytical Tests'!P$7,IF($F504="Y",+$H504*P$6,0),0)</f>
        <v>0</v>
      </c>
      <c r="Q504" s="117">
        <f>IF('Copy &amp; Paste Roster Report Here'!$A501='Analytical Tests'!Q$7,IF($F504="Y",+$H504*Q$6,0),0)</f>
        <v>0</v>
      </c>
      <c r="R504" s="117">
        <f>IF('Copy &amp; Paste Roster Report Here'!$A501='Analytical Tests'!R$7,IF($F504="Y",+$H504*R$6,0),0)</f>
        <v>0</v>
      </c>
      <c r="S504" s="117">
        <f>IF('Copy &amp; Paste Roster Report Here'!$A501='Analytical Tests'!S$7,IF($F504="Y",+$H504*S$6,0),0)</f>
        <v>0</v>
      </c>
      <c r="T504" s="117">
        <f>IF('Copy &amp; Paste Roster Report Here'!$A501='Analytical Tests'!T$7,IF($F504="Y",+$H504*T$6,0),0)</f>
        <v>0</v>
      </c>
      <c r="U504" s="117">
        <f>IF('Copy &amp; Paste Roster Report Here'!$A501='Analytical Tests'!U$7,IF($F504="Y",+$H504*U$6,0),0)</f>
        <v>0</v>
      </c>
      <c r="V504" s="117">
        <f>IF('Copy &amp; Paste Roster Report Here'!$A501='Analytical Tests'!V$7,IF($F504="Y",+$H504*V$6,0),0)</f>
        <v>0</v>
      </c>
      <c r="W504" s="117">
        <f>IF('Copy &amp; Paste Roster Report Here'!$A501='Analytical Tests'!W$7,IF($F504="Y",+$H504*W$6,0),0)</f>
        <v>0</v>
      </c>
      <c r="X504" s="117">
        <f>IF('Copy &amp; Paste Roster Report Here'!$A501='Analytical Tests'!X$7,IF($F504="Y",+$H504*X$6,0),0)</f>
        <v>0</v>
      </c>
      <c r="Y504" s="117" t="b">
        <f>IF('Copy &amp; Paste Roster Report Here'!$A501='Analytical Tests'!Y$7,IF($F504="N",IF($J504&gt;=$C504,Y$6,+($I504/$D504)*Y$6),0))</f>
        <v>0</v>
      </c>
      <c r="Z504" s="117" t="b">
        <f>IF('Copy &amp; Paste Roster Report Here'!$A501='Analytical Tests'!Z$7,IF($F504="N",IF($J504&gt;=$C504,Z$6,+($I504/$D504)*Z$6),0))</f>
        <v>0</v>
      </c>
      <c r="AA504" s="117" t="b">
        <f>IF('Copy &amp; Paste Roster Report Here'!$A501='Analytical Tests'!AA$7,IF($F504="N",IF($J504&gt;=$C504,AA$6,+($I504/$D504)*AA$6),0))</f>
        <v>0</v>
      </c>
      <c r="AB504" s="117" t="b">
        <f>IF('Copy &amp; Paste Roster Report Here'!$A501='Analytical Tests'!AB$7,IF($F504="N",IF($J504&gt;=$C504,AB$6,+($I504/$D504)*AB$6),0))</f>
        <v>0</v>
      </c>
      <c r="AC504" s="117" t="b">
        <f>IF('Copy &amp; Paste Roster Report Here'!$A501='Analytical Tests'!AC$7,IF($F504="N",IF($J504&gt;=$C504,AC$6,+($I504/$D504)*AC$6),0))</f>
        <v>0</v>
      </c>
      <c r="AD504" s="117" t="b">
        <f>IF('Copy &amp; Paste Roster Report Here'!$A501='Analytical Tests'!AD$7,IF($F504="N",IF($J504&gt;=$C504,AD$6,+($I504/$D504)*AD$6),0))</f>
        <v>0</v>
      </c>
      <c r="AE504" s="117" t="b">
        <f>IF('Copy &amp; Paste Roster Report Here'!$A501='Analytical Tests'!AE$7,IF($F504="N",IF($J504&gt;=$C504,AE$6,+($I504/$D504)*AE$6),0))</f>
        <v>0</v>
      </c>
      <c r="AF504" s="117" t="b">
        <f>IF('Copy &amp; Paste Roster Report Here'!$A501='Analytical Tests'!AF$7,IF($F504="N",IF($J504&gt;=$C504,AF$6,+($I504/$D504)*AF$6),0))</f>
        <v>0</v>
      </c>
      <c r="AG504" s="117" t="b">
        <f>IF('Copy &amp; Paste Roster Report Here'!$A501='Analytical Tests'!AG$7,IF($F504="N",IF($J504&gt;=$C504,AG$6,+($I504/$D504)*AG$6),0))</f>
        <v>0</v>
      </c>
      <c r="AH504" s="117" t="b">
        <f>IF('Copy &amp; Paste Roster Report Here'!$A501='Analytical Tests'!AH$7,IF($F504="N",IF($J504&gt;=$C504,AH$6,+($I504/$D504)*AH$6),0))</f>
        <v>0</v>
      </c>
      <c r="AI504" s="117" t="b">
        <f>IF('Copy &amp; Paste Roster Report Here'!$A501='Analytical Tests'!AI$7,IF($F504="N",IF($J504&gt;=$C504,AI$6,+($I504/$D504)*AI$6),0))</f>
        <v>0</v>
      </c>
      <c r="AJ504" s="79"/>
      <c r="AK504" s="118">
        <f>IF('Copy &amp; Paste Roster Report Here'!$A501=AK$7,IF('Copy &amp; Paste Roster Report Here'!$M501="FT",1,0),0)</f>
        <v>0</v>
      </c>
      <c r="AL504" s="118">
        <f>IF('Copy &amp; Paste Roster Report Here'!$A501=AL$7,IF('Copy &amp; Paste Roster Report Here'!$M501="FT",1,0),0)</f>
        <v>0</v>
      </c>
      <c r="AM504" s="118">
        <f>IF('Copy &amp; Paste Roster Report Here'!$A501=AM$7,IF('Copy &amp; Paste Roster Report Here'!$M501="FT",1,0),0)</f>
        <v>0</v>
      </c>
      <c r="AN504" s="118">
        <f>IF('Copy &amp; Paste Roster Report Here'!$A501=AN$7,IF('Copy &amp; Paste Roster Report Here'!$M501="FT",1,0),0)</f>
        <v>0</v>
      </c>
      <c r="AO504" s="118">
        <f>IF('Copy &amp; Paste Roster Report Here'!$A501=AO$7,IF('Copy &amp; Paste Roster Report Here'!$M501="FT",1,0),0)</f>
        <v>0</v>
      </c>
      <c r="AP504" s="118">
        <f>IF('Copy &amp; Paste Roster Report Here'!$A501=AP$7,IF('Copy &amp; Paste Roster Report Here'!$M501="FT",1,0),0)</f>
        <v>0</v>
      </c>
      <c r="AQ504" s="118">
        <f>IF('Copy &amp; Paste Roster Report Here'!$A501=AQ$7,IF('Copy &amp; Paste Roster Report Here'!$M501="FT",1,0),0)</f>
        <v>0</v>
      </c>
      <c r="AR504" s="118">
        <f>IF('Copy &amp; Paste Roster Report Here'!$A501=AR$7,IF('Copy &amp; Paste Roster Report Here'!$M501="FT",1,0),0)</f>
        <v>0</v>
      </c>
      <c r="AS504" s="118">
        <f>IF('Copy &amp; Paste Roster Report Here'!$A501=AS$7,IF('Copy &amp; Paste Roster Report Here'!$M501="FT",1,0),0)</f>
        <v>0</v>
      </c>
      <c r="AT504" s="118">
        <f>IF('Copy &amp; Paste Roster Report Here'!$A501=AT$7,IF('Copy &amp; Paste Roster Report Here'!$M501="FT",1,0),0)</f>
        <v>0</v>
      </c>
      <c r="AU504" s="118">
        <f>IF('Copy &amp; Paste Roster Report Here'!$A501=AU$7,IF('Copy &amp; Paste Roster Report Here'!$M501="FT",1,0),0)</f>
        <v>0</v>
      </c>
      <c r="AV504" s="73">
        <f t="shared" si="115"/>
        <v>0</v>
      </c>
      <c r="AW504" s="119">
        <f>IF('Copy &amp; Paste Roster Report Here'!$A501=AW$7,IF('Copy &amp; Paste Roster Report Here'!$M501="HT",1,0),0)</f>
        <v>0</v>
      </c>
      <c r="AX504" s="119">
        <f>IF('Copy &amp; Paste Roster Report Here'!$A501=AX$7,IF('Copy &amp; Paste Roster Report Here'!$M501="HT",1,0),0)</f>
        <v>0</v>
      </c>
      <c r="AY504" s="119">
        <f>IF('Copy &amp; Paste Roster Report Here'!$A501=AY$7,IF('Copy &amp; Paste Roster Report Here'!$M501="HT",1,0),0)</f>
        <v>0</v>
      </c>
      <c r="AZ504" s="119">
        <f>IF('Copy &amp; Paste Roster Report Here'!$A501=AZ$7,IF('Copy &amp; Paste Roster Report Here'!$M501="HT",1,0),0)</f>
        <v>0</v>
      </c>
      <c r="BA504" s="119">
        <f>IF('Copy &amp; Paste Roster Report Here'!$A501=BA$7,IF('Copy &amp; Paste Roster Report Here'!$M501="HT",1,0),0)</f>
        <v>0</v>
      </c>
      <c r="BB504" s="119">
        <f>IF('Copy &amp; Paste Roster Report Here'!$A501=BB$7,IF('Copy &amp; Paste Roster Report Here'!$M501="HT",1,0),0)</f>
        <v>0</v>
      </c>
      <c r="BC504" s="119">
        <f>IF('Copy &amp; Paste Roster Report Here'!$A501=BC$7,IF('Copy &amp; Paste Roster Report Here'!$M501="HT",1,0),0)</f>
        <v>0</v>
      </c>
      <c r="BD504" s="119">
        <f>IF('Copy &amp; Paste Roster Report Here'!$A501=BD$7,IF('Copy &amp; Paste Roster Report Here'!$M501="HT",1,0),0)</f>
        <v>0</v>
      </c>
      <c r="BE504" s="119">
        <f>IF('Copy &amp; Paste Roster Report Here'!$A501=BE$7,IF('Copy &amp; Paste Roster Report Here'!$M501="HT",1,0),0)</f>
        <v>0</v>
      </c>
      <c r="BF504" s="119">
        <f>IF('Copy &amp; Paste Roster Report Here'!$A501=BF$7,IF('Copy &amp; Paste Roster Report Here'!$M501="HT",1,0),0)</f>
        <v>0</v>
      </c>
      <c r="BG504" s="119">
        <f>IF('Copy &amp; Paste Roster Report Here'!$A501=BG$7,IF('Copy &amp; Paste Roster Report Here'!$M501="HT",1,0),0)</f>
        <v>0</v>
      </c>
      <c r="BH504" s="73">
        <f t="shared" si="116"/>
        <v>0</v>
      </c>
      <c r="BI504" s="120">
        <f>IF('Copy &amp; Paste Roster Report Here'!$A501=BI$7,IF('Copy &amp; Paste Roster Report Here'!$M501="MT",1,0),0)</f>
        <v>0</v>
      </c>
      <c r="BJ504" s="120">
        <f>IF('Copy &amp; Paste Roster Report Here'!$A501=BJ$7,IF('Copy &amp; Paste Roster Report Here'!$M501="MT",1,0),0)</f>
        <v>0</v>
      </c>
      <c r="BK504" s="120">
        <f>IF('Copy &amp; Paste Roster Report Here'!$A501=BK$7,IF('Copy &amp; Paste Roster Report Here'!$M501="MT",1,0),0)</f>
        <v>0</v>
      </c>
      <c r="BL504" s="120">
        <f>IF('Copy &amp; Paste Roster Report Here'!$A501=BL$7,IF('Copy &amp; Paste Roster Report Here'!$M501="MT",1,0),0)</f>
        <v>0</v>
      </c>
      <c r="BM504" s="120">
        <f>IF('Copy &amp; Paste Roster Report Here'!$A501=BM$7,IF('Copy &amp; Paste Roster Report Here'!$M501="MT",1,0),0)</f>
        <v>0</v>
      </c>
      <c r="BN504" s="120">
        <f>IF('Copy &amp; Paste Roster Report Here'!$A501=BN$7,IF('Copy &amp; Paste Roster Report Here'!$M501="MT",1,0),0)</f>
        <v>0</v>
      </c>
      <c r="BO504" s="120">
        <f>IF('Copy &amp; Paste Roster Report Here'!$A501=BO$7,IF('Copy &amp; Paste Roster Report Here'!$M501="MT",1,0),0)</f>
        <v>0</v>
      </c>
      <c r="BP504" s="120">
        <f>IF('Copy &amp; Paste Roster Report Here'!$A501=BP$7,IF('Copy &amp; Paste Roster Report Here'!$M501="MT",1,0),0)</f>
        <v>0</v>
      </c>
      <c r="BQ504" s="120">
        <f>IF('Copy &amp; Paste Roster Report Here'!$A501=BQ$7,IF('Copy &amp; Paste Roster Report Here'!$M501="MT",1,0),0)</f>
        <v>0</v>
      </c>
      <c r="BR504" s="120">
        <f>IF('Copy &amp; Paste Roster Report Here'!$A501=BR$7,IF('Copy &amp; Paste Roster Report Here'!$M501="MT",1,0),0)</f>
        <v>0</v>
      </c>
      <c r="BS504" s="120">
        <f>IF('Copy &amp; Paste Roster Report Here'!$A501=BS$7,IF('Copy &amp; Paste Roster Report Here'!$M501="MT",1,0),0)</f>
        <v>0</v>
      </c>
      <c r="BT504" s="73">
        <f t="shared" si="117"/>
        <v>0</v>
      </c>
      <c r="BU504" s="121">
        <f>IF('Copy &amp; Paste Roster Report Here'!$A501=BU$7,IF('Copy &amp; Paste Roster Report Here'!$M501="fy",1,0),0)</f>
        <v>0</v>
      </c>
      <c r="BV504" s="121">
        <f>IF('Copy &amp; Paste Roster Report Here'!$A501=BV$7,IF('Copy &amp; Paste Roster Report Here'!$M501="fy",1,0),0)</f>
        <v>0</v>
      </c>
      <c r="BW504" s="121">
        <f>IF('Copy &amp; Paste Roster Report Here'!$A501=BW$7,IF('Copy &amp; Paste Roster Report Here'!$M501="fy",1,0),0)</f>
        <v>0</v>
      </c>
      <c r="BX504" s="121">
        <f>IF('Copy &amp; Paste Roster Report Here'!$A501=BX$7,IF('Copy &amp; Paste Roster Report Here'!$M501="fy",1,0),0)</f>
        <v>0</v>
      </c>
      <c r="BY504" s="121">
        <f>IF('Copy &amp; Paste Roster Report Here'!$A501=BY$7,IF('Copy &amp; Paste Roster Report Here'!$M501="fy",1,0),0)</f>
        <v>0</v>
      </c>
      <c r="BZ504" s="121">
        <f>IF('Copy &amp; Paste Roster Report Here'!$A501=BZ$7,IF('Copy &amp; Paste Roster Report Here'!$M501="fy",1,0),0)</f>
        <v>0</v>
      </c>
      <c r="CA504" s="121">
        <f>IF('Copy &amp; Paste Roster Report Here'!$A501=CA$7,IF('Copy &amp; Paste Roster Report Here'!$M501="fy",1,0),0)</f>
        <v>0</v>
      </c>
      <c r="CB504" s="121">
        <f>IF('Copy &amp; Paste Roster Report Here'!$A501=CB$7,IF('Copy &amp; Paste Roster Report Here'!$M501="fy",1,0),0)</f>
        <v>0</v>
      </c>
      <c r="CC504" s="121">
        <f>IF('Copy &amp; Paste Roster Report Here'!$A501=CC$7,IF('Copy &amp; Paste Roster Report Here'!$M501="fy",1,0),0)</f>
        <v>0</v>
      </c>
      <c r="CD504" s="121">
        <f>IF('Copy &amp; Paste Roster Report Here'!$A501=CD$7,IF('Copy &amp; Paste Roster Report Here'!$M501="fy",1,0),0)</f>
        <v>0</v>
      </c>
      <c r="CE504" s="121">
        <f>IF('Copy &amp; Paste Roster Report Here'!$A501=CE$7,IF('Copy &amp; Paste Roster Report Here'!$M501="fy",1,0),0)</f>
        <v>0</v>
      </c>
      <c r="CF504" s="73">
        <f t="shared" si="118"/>
        <v>0</v>
      </c>
      <c r="CG504" s="122">
        <f>IF('Copy &amp; Paste Roster Report Here'!$A501=CG$7,IF('Copy &amp; Paste Roster Report Here'!$M501="RH",1,0),0)</f>
        <v>0</v>
      </c>
      <c r="CH504" s="122">
        <f>IF('Copy &amp; Paste Roster Report Here'!$A501=CH$7,IF('Copy &amp; Paste Roster Report Here'!$M501="RH",1,0),0)</f>
        <v>0</v>
      </c>
      <c r="CI504" s="122">
        <f>IF('Copy &amp; Paste Roster Report Here'!$A501=CI$7,IF('Copy &amp; Paste Roster Report Here'!$M501="RH",1,0),0)</f>
        <v>0</v>
      </c>
      <c r="CJ504" s="122">
        <f>IF('Copy &amp; Paste Roster Report Here'!$A501=CJ$7,IF('Copy &amp; Paste Roster Report Here'!$M501="RH",1,0),0)</f>
        <v>0</v>
      </c>
      <c r="CK504" s="122">
        <f>IF('Copy &amp; Paste Roster Report Here'!$A501=CK$7,IF('Copy &amp; Paste Roster Report Here'!$M501="RH",1,0),0)</f>
        <v>0</v>
      </c>
      <c r="CL504" s="122">
        <f>IF('Copy &amp; Paste Roster Report Here'!$A501=CL$7,IF('Copy &amp; Paste Roster Report Here'!$M501="RH",1,0),0)</f>
        <v>0</v>
      </c>
      <c r="CM504" s="122">
        <f>IF('Copy &amp; Paste Roster Report Here'!$A501=CM$7,IF('Copy &amp; Paste Roster Report Here'!$M501="RH",1,0),0)</f>
        <v>0</v>
      </c>
      <c r="CN504" s="122">
        <f>IF('Copy &amp; Paste Roster Report Here'!$A501=CN$7,IF('Copy &amp; Paste Roster Report Here'!$M501="RH",1,0),0)</f>
        <v>0</v>
      </c>
      <c r="CO504" s="122">
        <f>IF('Copy &amp; Paste Roster Report Here'!$A501=CO$7,IF('Copy &amp; Paste Roster Report Here'!$M501="RH",1,0),0)</f>
        <v>0</v>
      </c>
      <c r="CP504" s="122">
        <f>IF('Copy &amp; Paste Roster Report Here'!$A501=CP$7,IF('Copy &amp; Paste Roster Report Here'!$M501="RH",1,0),0)</f>
        <v>0</v>
      </c>
      <c r="CQ504" s="122">
        <f>IF('Copy &amp; Paste Roster Report Here'!$A501=CQ$7,IF('Copy &amp; Paste Roster Report Here'!$M501="RH",1,0),0)</f>
        <v>0</v>
      </c>
      <c r="CR504" s="73">
        <f t="shared" si="119"/>
        <v>0</v>
      </c>
      <c r="CS504" s="123">
        <f>IF('Copy &amp; Paste Roster Report Here'!$A501=CS$7,IF('Copy &amp; Paste Roster Report Here'!$M501="QT",1,0),0)</f>
        <v>0</v>
      </c>
      <c r="CT504" s="123">
        <f>IF('Copy &amp; Paste Roster Report Here'!$A501=CT$7,IF('Copy &amp; Paste Roster Report Here'!$M501="QT",1,0),0)</f>
        <v>0</v>
      </c>
      <c r="CU504" s="123">
        <f>IF('Copy &amp; Paste Roster Report Here'!$A501=CU$7,IF('Copy &amp; Paste Roster Report Here'!$M501="QT",1,0),0)</f>
        <v>0</v>
      </c>
      <c r="CV504" s="123">
        <f>IF('Copy &amp; Paste Roster Report Here'!$A501=CV$7,IF('Copy &amp; Paste Roster Report Here'!$M501="QT",1,0),0)</f>
        <v>0</v>
      </c>
      <c r="CW504" s="123">
        <f>IF('Copy &amp; Paste Roster Report Here'!$A501=CW$7,IF('Copy &amp; Paste Roster Report Here'!$M501="QT",1,0),0)</f>
        <v>0</v>
      </c>
      <c r="CX504" s="123">
        <f>IF('Copy &amp; Paste Roster Report Here'!$A501=CX$7,IF('Copy &amp; Paste Roster Report Here'!$M501="QT",1,0),0)</f>
        <v>0</v>
      </c>
      <c r="CY504" s="123">
        <f>IF('Copy &amp; Paste Roster Report Here'!$A501=CY$7,IF('Copy &amp; Paste Roster Report Here'!$M501="QT",1,0),0)</f>
        <v>0</v>
      </c>
      <c r="CZ504" s="123">
        <f>IF('Copy &amp; Paste Roster Report Here'!$A501=CZ$7,IF('Copy &amp; Paste Roster Report Here'!$M501="QT",1,0),0)</f>
        <v>0</v>
      </c>
      <c r="DA504" s="123">
        <f>IF('Copy &amp; Paste Roster Report Here'!$A501=DA$7,IF('Copy &amp; Paste Roster Report Here'!$M501="QT",1,0),0)</f>
        <v>0</v>
      </c>
      <c r="DB504" s="123">
        <f>IF('Copy &amp; Paste Roster Report Here'!$A501=DB$7,IF('Copy &amp; Paste Roster Report Here'!$M501="QT",1,0),0)</f>
        <v>0</v>
      </c>
      <c r="DC504" s="123">
        <f>IF('Copy &amp; Paste Roster Report Here'!$A501=DC$7,IF('Copy &amp; Paste Roster Report Here'!$M501="QT",1,0),0)</f>
        <v>0</v>
      </c>
      <c r="DD504" s="73">
        <f t="shared" si="120"/>
        <v>0</v>
      </c>
      <c r="DE504" s="124">
        <f>IF('Copy &amp; Paste Roster Report Here'!$A501=DE$7,IF('Copy &amp; Paste Roster Report Here'!$M501="xxxxxxxxxxx",1,0),0)</f>
        <v>0</v>
      </c>
      <c r="DF504" s="124">
        <f>IF('Copy &amp; Paste Roster Report Here'!$A501=DF$7,IF('Copy &amp; Paste Roster Report Here'!$M501="xxxxxxxxxxx",1,0),0)</f>
        <v>0</v>
      </c>
      <c r="DG504" s="124">
        <f>IF('Copy &amp; Paste Roster Report Here'!$A501=DG$7,IF('Copy &amp; Paste Roster Report Here'!$M501="xxxxxxxxxxx",1,0),0)</f>
        <v>0</v>
      </c>
      <c r="DH504" s="124">
        <f>IF('Copy &amp; Paste Roster Report Here'!$A501=DH$7,IF('Copy &amp; Paste Roster Report Here'!$M501="xxxxxxxxxxx",1,0),0)</f>
        <v>0</v>
      </c>
      <c r="DI504" s="124">
        <f>IF('Copy &amp; Paste Roster Report Here'!$A501=DI$7,IF('Copy &amp; Paste Roster Report Here'!$M501="xxxxxxxxxxx",1,0),0)</f>
        <v>0</v>
      </c>
      <c r="DJ504" s="124">
        <f>IF('Copy &amp; Paste Roster Report Here'!$A501=DJ$7,IF('Copy &amp; Paste Roster Report Here'!$M501="xxxxxxxxxxx",1,0),0)</f>
        <v>0</v>
      </c>
      <c r="DK504" s="124">
        <f>IF('Copy &amp; Paste Roster Report Here'!$A501=DK$7,IF('Copy &amp; Paste Roster Report Here'!$M501="xxxxxxxxxxx",1,0),0)</f>
        <v>0</v>
      </c>
      <c r="DL504" s="124">
        <f>IF('Copy &amp; Paste Roster Report Here'!$A501=DL$7,IF('Copy &amp; Paste Roster Report Here'!$M501="xxxxxxxxxxx",1,0),0)</f>
        <v>0</v>
      </c>
      <c r="DM504" s="124">
        <f>IF('Copy &amp; Paste Roster Report Here'!$A501=DM$7,IF('Copy &amp; Paste Roster Report Here'!$M501="xxxxxxxxxxx",1,0),0)</f>
        <v>0</v>
      </c>
      <c r="DN504" s="124">
        <f>IF('Copy &amp; Paste Roster Report Here'!$A501=DN$7,IF('Copy &amp; Paste Roster Report Here'!$M501="xxxxxxxxxxx",1,0),0)</f>
        <v>0</v>
      </c>
      <c r="DO504" s="124">
        <f>IF('Copy &amp; Paste Roster Report Here'!$A501=DO$7,IF('Copy &amp; Paste Roster Report Here'!$M501="xxxxxxxxxxx",1,0),0)</f>
        <v>0</v>
      </c>
      <c r="DP504" s="125">
        <f t="shared" si="121"/>
        <v>0</v>
      </c>
      <c r="DQ504" s="126">
        <f t="shared" si="122"/>
        <v>0</v>
      </c>
    </row>
    <row r="505" spans="1:121" x14ac:dyDescent="0.2">
      <c r="A505" s="111">
        <f t="shared" si="108"/>
        <v>0</v>
      </c>
      <c r="B505" s="111">
        <f t="shared" si="109"/>
        <v>0</v>
      </c>
      <c r="C505" s="112">
        <f>+('Copy &amp; Paste Roster Report Here'!$P502-'Copy &amp; Paste Roster Report Here'!$O502)/30</f>
        <v>0</v>
      </c>
      <c r="D505" s="112">
        <f>+('Copy &amp; Paste Roster Report Here'!$P502-'Copy &amp; Paste Roster Report Here'!$O502)</f>
        <v>0</v>
      </c>
      <c r="E505" s="111">
        <f>'Copy &amp; Paste Roster Report Here'!N502</f>
        <v>0</v>
      </c>
      <c r="F505" s="111" t="str">
        <f t="shared" si="110"/>
        <v>N</v>
      </c>
      <c r="G505" s="111">
        <f>'Copy &amp; Paste Roster Report Here'!R502</f>
        <v>0</v>
      </c>
      <c r="H505" s="113">
        <f t="shared" si="111"/>
        <v>0</v>
      </c>
      <c r="I505" s="112">
        <f>IF(F505="N",$F$5-'Copy &amp; Paste Roster Report Here'!O502,+'Copy &amp; Paste Roster Report Here'!Q502-'Copy &amp; Paste Roster Report Here'!O502)</f>
        <v>0</v>
      </c>
      <c r="J505" s="114">
        <f t="shared" si="112"/>
        <v>0</v>
      </c>
      <c r="K505" s="114">
        <f t="shared" si="113"/>
        <v>0</v>
      </c>
      <c r="L505" s="115">
        <f>'Copy &amp; Paste Roster Report Here'!F502</f>
        <v>0</v>
      </c>
      <c r="M505" s="116">
        <f t="shared" si="114"/>
        <v>0</v>
      </c>
      <c r="N505" s="117">
        <f>IF('Copy &amp; Paste Roster Report Here'!$A502='Analytical Tests'!N$7,IF($F505="Y",+$H505*N$6,0),0)</f>
        <v>0</v>
      </c>
      <c r="O505" s="117">
        <f>IF('Copy &amp; Paste Roster Report Here'!$A502='Analytical Tests'!O$7,IF($F505="Y",+$H505*O$6,0),0)</f>
        <v>0</v>
      </c>
      <c r="P505" s="117">
        <f>IF('Copy &amp; Paste Roster Report Here'!$A502='Analytical Tests'!P$7,IF($F505="Y",+$H505*P$6,0),0)</f>
        <v>0</v>
      </c>
      <c r="Q505" s="117">
        <f>IF('Copy &amp; Paste Roster Report Here'!$A502='Analytical Tests'!Q$7,IF($F505="Y",+$H505*Q$6,0),0)</f>
        <v>0</v>
      </c>
      <c r="R505" s="117">
        <f>IF('Copy &amp; Paste Roster Report Here'!$A502='Analytical Tests'!R$7,IF($F505="Y",+$H505*R$6,0),0)</f>
        <v>0</v>
      </c>
      <c r="S505" s="117">
        <f>IF('Copy &amp; Paste Roster Report Here'!$A502='Analytical Tests'!S$7,IF($F505="Y",+$H505*S$6,0),0)</f>
        <v>0</v>
      </c>
      <c r="T505" s="117">
        <f>IF('Copy &amp; Paste Roster Report Here'!$A502='Analytical Tests'!T$7,IF($F505="Y",+$H505*T$6,0),0)</f>
        <v>0</v>
      </c>
      <c r="U505" s="117">
        <f>IF('Copy &amp; Paste Roster Report Here'!$A502='Analytical Tests'!U$7,IF($F505="Y",+$H505*U$6,0),0)</f>
        <v>0</v>
      </c>
      <c r="V505" s="117">
        <f>IF('Copy &amp; Paste Roster Report Here'!$A502='Analytical Tests'!V$7,IF($F505="Y",+$H505*V$6,0),0)</f>
        <v>0</v>
      </c>
      <c r="W505" s="117">
        <f>IF('Copy &amp; Paste Roster Report Here'!$A502='Analytical Tests'!W$7,IF($F505="Y",+$H505*W$6,0),0)</f>
        <v>0</v>
      </c>
      <c r="X505" s="117">
        <f>IF('Copy &amp; Paste Roster Report Here'!$A502='Analytical Tests'!X$7,IF($F505="Y",+$H505*X$6,0),0)</f>
        <v>0</v>
      </c>
      <c r="Y505" s="117" t="b">
        <f>IF('Copy &amp; Paste Roster Report Here'!$A502='Analytical Tests'!Y$7,IF($F505="N",IF($J505&gt;=$C505,Y$6,+($I505/$D505)*Y$6),0))</f>
        <v>0</v>
      </c>
      <c r="Z505" s="117" t="b">
        <f>IF('Copy &amp; Paste Roster Report Here'!$A502='Analytical Tests'!Z$7,IF($F505="N",IF($J505&gt;=$C505,Z$6,+($I505/$D505)*Z$6),0))</f>
        <v>0</v>
      </c>
      <c r="AA505" s="117" t="b">
        <f>IF('Copy &amp; Paste Roster Report Here'!$A502='Analytical Tests'!AA$7,IF($F505="N",IF($J505&gt;=$C505,AA$6,+($I505/$D505)*AA$6),0))</f>
        <v>0</v>
      </c>
      <c r="AB505" s="117" t="b">
        <f>IF('Copy &amp; Paste Roster Report Here'!$A502='Analytical Tests'!AB$7,IF($F505="N",IF($J505&gt;=$C505,AB$6,+($I505/$D505)*AB$6),0))</f>
        <v>0</v>
      </c>
      <c r="AC505" s="117" t="b">
        <f>IF('Copy &amp; Paste Roster Report Here'!$A502='Analytical Tests'!AC$7,IF($F505="N",IF($J505&gt;=$C505,AC$6,+($I505/$D505)*AC$6),0))</f>
        <v>0</v>
      </c>
      <c r="AD505" s="117" t="b">
        <f>IF('Copy &amp; Paste Roster Report Here'!$A502='Analytical Tests'!AD$7,IF($F505="N",IF($J505&gt;=$C505,AD$6,+($I505/$D505)*AD$6),0))</f>
        <v>0</v>
      </c>
      <c r="AE505" s="117" t="b">
        <f>IF('Copy &amp; Paste Roster Report Here'!$A502='Analytical Tests'!AE$7,IF($F505="N",IF($J505&gt;=$C505,AE$6,+($I505/$D505)*AE$6),0))</f>
        <v>0</v>
      </c>
      <c r="AF505" s="117" t="b">
        <f>IF('Copy &amp; Paste Roster Report Here'!$A502='Analytical Tests'!AF$7,IF($F505="N",IF($J505&gt;=$C505,AF$6,+($I505/$D505)*AF$6),0))</f>
        <v>0</v>
      </c>
      <c r="AG505" s="117" t="b">
        <f>IF('Copy &amp; Paste Roster Report Here'!$A502='Analytical Tests'!AG$7,IF($F505="N",IF($J505&gt;=$C505,AG$6,+($I505/$D505)*AG$6),0))</f>
        <v>0</v>
      </c>
      <c r="AH505" s="117" t="b">
        <f>IF('Copy &amp; Paste Roster Report Here'!$A502='Analytical Tests'!AH$7,IF($F505="N",IF($J505&gt;=$C505,AH$6,+($I505/$D505)*AH$6),0))</f>
        <v>0</v>
      </c>
      <c r="AI505" s="117" t="b">
        <f>IF('Copy &amp; Paste Roster Report Here'!$A502='Analytical Tests'!AI$7,IF($F505="N",IF($J505&gt;=$C505,AI$6,+($I505/$D505)*AI$6),0))</f>
        <v>0</v>
      </c>
      <c r="AJ505" s="79"/>
      <c r="AK505" s="118">
        <f>IF('Copy &amp; Paste Roster Report Here'!$A502=AK$7,IF('Copy &amp; Paste Roster Report Here'!$M502="FT",1,0),0)</f>
        <v>0</v>
      </c>
      <c r="AL505" s="118">
        <f>IF('Copy &amp; Paste Roster Report Here'!$A502=AL$7,IF('Copy &amp; Paste Roster Report Here'!$M502="FT",1,0),0)</f>
        <v>0</v>
      </c>
      <c r="AM505" s="118">
        <f>IF('Copy &amp; Paste Roster Report Here'!$A502=AM$7,IF('Copy &amp; Paste Roster Report Here'!$M502="FT",1,0),0)</f>
        <v>0</v>
      </c>
      <c r="AN505" s="118">
        <f>IF('Copy &amp; Paste Roster Report Here'!$A502=AN$7,IF('Copy &amp; Paste Roster Report Here'!$M502="FT",1,0),0)</f>
        <v>0</v>
      </c>
      <c r="AO505" s="118">
        <f>IF('Copy &amp; Paste Roster Report Here'!$A502=AO$7,IF('Copy &amp; Paste Roster Report Here'!$M502="FT",1,0),0)</f>
        <v>0</v>
      </c>
      <c r="AP505" s="118">
        <f>IF('Copy &amp; Paste Roster Report Here'!$A502=AP$7,IF('Copy &amp; Paste Roster Report Here'!$M502="FT",1,0),0)</f>
        <v>0</v>
      </c>
      <c r="AQ505" s="118">
        <f>IF('Copy &amp; Paste Roster Report Here'!$A502=AQ$7,IF('Copy &amp; Paste Roster Report Here'!$M502="FT",1,0),0)</f>
        <v>0</v>
      </c>
      <c r="AR505" s="118">
        <f>IF('Copy &amp; Paste Roster Report Here'!$A502=AR$7,IF('Copy &amp; Paste Roster Report Here'!$M502="FT",1,0),0)</f>
        <v>0</v>
      </c>
      <c r="AS505" s="118">
        <f>IF('Copy &amp; Paste Roster Report Here'!$A502=AS$7,IF('Copy &amp; Paste Roster Report Here'!$M502="FT",1,0),0)</f>
        <v>0</v>
      </c>
      <c r="AT505" s="118">
        <f>IF('Copy &amp; Paste Roster Report Here'!$A502=AT$7,IF('Copy &amp; Paste Roster Report Here'!$M502="FT",1,0),0)</f>
        <v>0</v>
      </c>
      <c r="AU505" s="118">
        <f>IF('Copy &amp; Paste Roster Report Here'!$A502=AU$7,IF('Copy &amp; Paste Roster Report Here'!$M502="FT",1,0),0)</f>
        <v>0</v>
      </c>
      <c r="AV505" s="73">
        <f t="shared" si="115"/>
        <v>0</v>
      </c>
      <c r="AW505" s="119">
        <f>IF('Copy &amp; Paste Roster Report Here'!$A502=AW$7,IF('Copy &amp; Paste Roster Report Here'!$M502="HT",1,0),0)</f>
        <v>0</v>
      </c>
      <c r="AX505" s="119">
        <f>IF('Copy &amp; Paste Roster Report Here'!$A502=AX$7,IF('Copy &amp; Paste Roster Report Here'!$M502="HT",1,0),0)</f>
        <v>0</v>
      </c>
      <c r="AY505" s="119">
        <f>IF('Copy &amp; Paste Roster Report Here'!$A502=AY$7,IF('Copy &amp; Paste Roster Report Here'!$M502="HT",1,0),0)</f>
        <v>0</v>
      </c>
      <c r="AZ505" s="119">
        <f>IF('Copy &amp; Paste Roster Report Here'!$A502=AZ$7,IF('Copy &amp; Paste Roster Report Here'!$M502="HT",1,0),0)</f>
        <v>0</v>
      </c>
      <c r="BA505" s="119">
        <f>IF('Copy &amp; Paste Roster Report Here'!$A502=BA$7,IF('Copy &amp; Paste Roster Report Here'!$M502="HT",1,0),0)</f>
        <v>0</v>
      </c>
      <c r="BB505" s="119">
        <f>IF('Copy &amp; Paste Roster Report Here'!$A502=BB$7,IF('Copy &amp; Paste Roster Report Here'!$M502="HT",1,0),0)</f>
        <v>0</v>
      </c>
      <c r="BC505" s="119">
        <f>IF('Copy &amp; Paste Roster Report Here'!$A502=BC$7,IF('Copy &amp; Paste Roster Report Here'!$M502="HT",1,0),0)</f>
        <v>0</v>
      </c>
      <c r="BD505" s="119">
        <f>IF('Copy &amp; Paste Roster Report Here'!$A502=BD$7,IF('Copy &amp; Paste Roster Report Here'!$M502="HT",1,0),0)</f>
        <v>0</v>
      </c>
      <c r="BE505" s="119">
        <f>IF('Copy &amp; Paste Roster Report Here'!$A502=BE$7,IF('Copy &amp; Paste Roster Report Here'!$M502="HT",1,0),0)</f>
        <v>0</v>
      </c>
      <c r="BF505" s="119">
        <f>IF('Copy &amp; Paste Roster Report Here'!$A502=BF$7,IF('Copy &amp; Paste Roster Report Here'!$M502="HT",1,0),0)</f>
        <v>0</v>
      </c>
      <c r="BG505" s="119">
        <f>IF('Copy &amp; Paste Roster Report Here'!$A502=BG$7,IF('Copy &amp; Paste Roster Report Here'!$M502="HT",1,0),0)</f>
        <v>0</v>
      </c>
      <c r="BH505" s="73">
        <f t="shared" si="116"/>
        <v>0</v>
      </c>
      <c r="BI505" s="120">
        <f>IF('Copy &amp; Paste Roster Report Here'!$A502=BI$7,IF('Copy &amp; Paste Roster Report Here'!$M502="MT",1,0),0)</f>
        <v>0</v>
      </c>
      <c r="BJ505" s="120">
        <f>IF('Copy &amp; Paste Roster Report Here'!$A502=BJ$7,IF('Copy &amp; Paste Roster Report Here'!$M502="MT",1,0),0)</f>
        <v>0</v>
      </c>
      <c r="BK505" s="120">
        <f>IF('Copy &amp; Paste Roster Report Here'!$A502=BK$7,IF('Copy &amp; Paste Roster Report Here'!$M502="MT",1,0),0)</f>
        <v>0</v>
      </c>
      <c r="BL505" s="120">
        <f>IF('Copy &amp; Paste Roster Report Here'!$A502=BL$7,IF('Copy &amp; Paste Roster Report Here'!$M502="MT",1,0),0)</f>
        <v>0</v>
      </c>
      <c r="BM505" s="120">
        <f>IF('Copy &amp; Paste Roster Report Here'!$A502=BM$7,IF('Copy &amp; Paste Roster Report Here'!$M502="MT",1,0),0)</f>
        <v>0</v>
      </c>
      <c r="BN505" s="120">
        <f>IF('Copy &amp; Paste Roster Report Here'!$A502=BN$7,IF('Copy &amp; Paste Roster Report Here'!$M502="MT",1,0),0)</f>
        <v>0</v>
      </c>
      <c r="BO505" s="120">
        <f>IF('Copy &amp; Paste Roster Report Here'!$A502=BO$7,IF('Copy &amp; Paste Roster Report Here'!$M502="MT",1,0),0)</f>
        <v>0</v>
      </c>
      <c r="BP505" s="120">
        <f>IF('Copy &amp; Paste Roster Report Here'!$A502=BP$7,IF('Copy &amp; Paste Roster Report Here'!$M502="MT",1,0),0)</f>
        <v>0</v>
      </c>
      <c r="BQ505" s="120">
        <f>IF('Copy &amp; Paste Roster Report Here'!$A502=BQ$7,IF('Copy &amp; Paste Roster Report Here'!$M502="MT",1,0),0)</f>
        <v>0</v>
      </c>
      <c r="BR505" s="120">
        <f>IF('Copy &amp; Paste Roster Report Here'!$A502=BR$7,IF('Copy &amp; Paste Roster Report Here'!$M502="MT",1,0),0)</f>
        <v>0</v>
      </c>
      <c r="BS505" s="120">
        <f>IF('Copy &amp; Paste Roster Report Here'!$A502=BS$7,IF('Copy &amp; Paste Roster Report Here'!$M502="MT",1,0),0)</f>
        <v>0</v>
      </c>
      <c r="BT505" s="73">
        <f t="shared" si="117"/>
        <v>0</v>
      </c>
      <c r="BU505" s="121">
        <f>IF('Copy &amp; Paste Roster Report Here'!$A502=BU$7,IF('Copy &amp; Paste Roster Report Here'!$M502="fy",1,0),0)</f>
        <v>0</v>
      </c>
      <c r="BV505" s="121">
        <f>IF('Copy &amp; Paste Roster Report Here'!$A502=BV$7,IF('Copy &amp; Paste Roster Report Here'!$M502="fy",1,0),0)</f>
        <v>0</v>
      </c>
      <c r="BW505" s="121">
        <f>IF('Copy &amp; Paste Roster Report Here'!$A502=BW$7,IF('Copy &amp; Paste Roster Report Here'!$M502="fy",1,0),0)</f>
        <v>0</v>
      </c>
      <c r="BX505" s="121">
        <f>IF('Copy &amp; Paste Roster Report Here'!$A502=BX$7,IF('Copy &amp; Paste Roster Report Here'!$M502="fy",1,0),0)</f>
        <v>0</v>
      </c>
      <c r="BY505" s="121">
        <f>IF('Copy &amp; Paste Roster Report Here'!$A502=BY$7,IF('Copy &amp; Paste Roster Report Here'!$M502="fy",1,0),0)</f>
        <v>0</v>
      </c>
      <c r="BZ505" s="121">
        <f>IF('Copy &amp; Paste Roster Report Here'!$A502=BZ$7,IF('Copy &amp; Paste Roster Report Here'!$M502="fy",1,0),0)</f>
        <v>0</v>
      </c>
      <c r="CA505" s="121">
        <f>IF('Copy &amp; Paste Roster Report Here'!$A502=CA$7,IF('Copy &amp; Paste Roster Report Here'!$M502="fy",1,0),0)</f>
        <v>0</v>
      </c>
      <c r="CB505" s="121">
        <f>IF('Copy &amp; Paste Roster Report Here'!$A502=CB$7,IF('Copy &amp; Paste Roster Report Here'!$M502="fy",1,0),0)</f>
        <v>0</v>
      </c>
      <c r="CC505" s="121">
        <f>IF('Copy &amp; Paste Roster Report Here'!$A502=CC$7,IF('Copy &amp; Paste Roster Report Here'!$M502="fy",1,0),0)</f>
        <v>0</v>
      </c>
      <c r="CD505" s="121">
        <f>IF('Copy &amp; Paste Roster Report Here'!$A502=CD$7,IF('Copy &amp; Paste Roster Report Here'!$M502="fy",1,0),0)</f>
        <v>0</v>
      </c>
      <c r="CE505" s="121">
        <f>IF('Copy &amp; Paste Roster Report Here'!$A502=CE$7,IF('Copy &amp; Paste Roster Report Here'!$M502="fy",1,0),0)</f>
        <v>0</v>
      </c>
      <c r="CF505" s="73">
        <f t="shared" si="118"/>
        <v>0</v>
      </c>
      <c r="CG505" s="122">
        <f>IF('Copy &amp; Paste Roster Report Here'!$A502=CG$7,IF('Copy &amp; Paste Roster Report Here'!$M502="RH",1,0),0)</f>
        <v>0</v>
      </c>
      <c r="CH505" s="122">
        <f>IF('Copy &amp; Paste Roster Report Here'!$A502=CH$7,IF('Copy &amp; Paste Roster Report Here'!$M502="RH",1,0),0)</f>
        <v>0</v>
      </c>
      <c r="CI505" s="122">
        <f>IF('Copy &amp; Paste Roster Report Here'!$A502=CI$7,IF('Copy &amp; Paste Roster Report Here'!$M502="RH",1,0),0)</f>
        <v>0</v>
      </c>
      <c r="CJ505" s="122">
        <f>IF('Copy &amp; Paste Roster Report Here'!$A502=CJ$7,IF('Copy &amp; Paste Roster Report Here'!$M502="RH",1,0),0)</f>
        <v>0</v>
      </c>
      <c r="CK505" s="122">
        <f>IF('Copy &amp; Paste Roster Report Here'!$A502=CK$7,IF('Copy &amp; Paste Roster Report Here'!$M502="RH",1,0),0)</f>
        <v>0</v>
      </c>
      <c r="CL505" s="122">
        <f>IF('Copy &amp; Paste Roster Report Here'!$A502=CL$7,IF('Copy &amp; Paste Roster Report Here'!$M502="RH",1,0),0)</f>
        <v>0</v>
      </c>
      <c r="CM505" s="122">
        <f>IF('Copy &amp; Paste Roster Report Here'!$A502=CM$7,IF('Copy &amp; Paste Roster Report Here'!$M502="RH",1,0),0)</f>
        <v>0</v>
      </c>
      <c r="CN505" s="122">
        <f>IF('Copy &amp; Paste Roster Report Here'!$A502=CN$7,IF('Copy &amp; Paste Roster Report Here'!$M502="RH",1,0),0)</f>
        <v>0</v>
      </c>
      <c r="CO505" s="122">
        <f>IF('Copy &amp; Paste Roster Report Here'!$A502=CO$7,IF('Copy &amp; Paste Roster Report Here'!$M502="RH",1,0),0)</f>
        <v>0</v>
      </c>
      <c r="CP505" s="122">
        <f>IF('Copy &amp; Paste Roster Report Here'!$A502=CP$7,IF('Copy &amp; Paste Roster Report Here'!$M502="RH",1,0),0)</f>
        <v>0</v>
      </c>
      <c r="CQ505" s="122">
        <f>IF('Copy &amp; Paste Roster Report Here'!$A502=CQ$7,IF('Copy &amp; Paste Roster Report Here'!$M502="RH",1,0),0)</f>
        <v>0</v>
      </c>
      <c r="CR505" s="73">
        <f t="shared" si="119"/>
        <v>0</v>
      </c>
      <c r="CS505" s="123">
        <f>IF('Copy &amp; Paste Roster Report Here'!$A502=CS$7,IF('Copy &amp; Paste Roster Report Here'!$M502="QT",1,0),0)</f>
        <v>0</v>
      </c>
      <c r="CT505" s="123">
        <f>IF('Copy &amp; Paste Roster Report Here'!$A502=CT$7,IF('Copy &amp; Paste Roster Report Here'!$M502="QT",1,0),0)</f>
        <v>0</v>
      </c>
      <c r="CU505" s="123">
        <f>IF('Copy &amp; Paste Roster Report Here'!$A502=CU$7,IF('Copy &amp; Paste Roster Report Here'!$M502="QT",1,0),0)</f>
        <v>0</v>
      </c>
      <c r="CV505" s="123">
        <f>IF('Copy &amp; Paste Roster Report Here'!$A502=CV$7,IF('Copy &amp; Paste Roster Report Here'!$M502="QT",1,0),0)</f>
        <v>0</v>
      </c>
      <c r="CW505" s="123">
        <f>IF('Copy &amp; Paste Roster Report Here'!$A502=CW$7,IF('Copy &amp; Paste Roster Report Here'!$M502="QT",1,0),0)</f>
        <v>0</v>
      </c>
      <c r="CX505" s="123">
        <f>IF('Copy &amp; Paste Roster Report Here'!$A502=CX$7,IF('Copy &amp; Paste Roster Report Here'!$M502="QT",1,0),0)</f>
        <v>0</v>
      </c>
      <c r="CY505" s="123">
        <f>IF('Copy &amp; Paste Roster Report Here'!$A502=CY$7,IF('Copy &amp; Paste Roster Report Here'!$M502="QT",1,0),0)</f>
        <v>0</v>
      </c>
      <c r="CZ505" s="123">
        <f>IF('Copy &amp; Paste Roster Report Here'!$A502=CZ$7,IF('Copy &amp; Paste Roster Report Here'!$M502="QT",1,0),0)</f>
        <v>0</v>
      </c>
      <c r="DA505" s="123">
        <f>IF('Copy &amp; Paste Roster Report Here'!$A502=DA$7,IF('Copy &amp; Paste Roster Report Here'!$M502="QT",1,0),0)</f>
        <v>0</v>
      </c>
      <c r="DB505" s="123">
        <f>IF('Copy &amp; Paste Roster Report Here'!$A502=DB$7,IF('Copy &amp; Paste Roster Report Here'!$M502="QT",1,0),0)</f>
        <v>0</v>
      </c>
      <c r="DC505" s="123">
        <f>IF('Copy &amp; Paste Roster Report Here'!$A502=DC$7,IF('Copy &amp; Paste Roster Report Here'!$M502="QT",1,0),0)</f>
        <v>0</v>
      </c>
      <c r="DD505" s="73">
        <f t="shared" si="120"/>
        <v>0</v>
      </c>
      <c r="DE505" s="124">
        <f>IF('Copy &amp; Paste Roster Report Here'!$A502=DE$7,IF('Copy &amp; Paste Roster Report Here'!$M502="xxxxxxxxxxx",1,0),0)</f>
        <v>0</v>
      </c>
      <c r="DF505" s="124">
        <f>IF('Copy &amp; Paste Roster Report Here'!$A502=DF$7,IF('Copy &amp; Paste Roster Report Here'!$M502="xxxxxxxxxxx",1,0),0)</f>
        <v>0</v>
      </c>
      <c r="DG505" s="124">
        <f>IF('Copy &amp; Paste Roster Report Here'!$A502=DG$7,IF('Copy &amp; Paste Roster Report Here'!$M502="xxxxxxxxxxx",1,0),0)</f>
        <v>0</v>
      </c>
      <c r="DH505" s="124">
        <f>IF('Copy &amp; Paste Roster Report Here'!$A502=DH$7,IF('Copy &amp; Paste Roster Report Here'!$M502="xxxxxxxxxxx",1,0),0)</f>
        <v>0</v>
      </c>
      <c r="DI505" s="124">
        <f>IF('Copy &amp; Paste Roster Report Here'!$A502=DI$7,IF('Copy &amp; Paste Roster Report Here'!$M502="xxxxxxxxxxx",1,0),0)</f>
        <v>0</v>
      </c>
      <c r="DJ505" s="124">
        <f>IF('Copy &amp; Paste Roster Report Here'!$A502=DJ$7,IF('Copy &amp; Paste Roster Report Here'!$M502="xxxxxxxxxxx",1,0),0)</f>
        <v>0</v>
      </c>
      <c r="DK505" s="124">
        <f>IF('Copy &amp; Paste Roster Report Here'!$A502=DK$7,IF('Copy &amp; Paste Roster Report Here'!$M502="xxxxxxxxxxx",1,0),0)</f>
        <v>0</v>
      </c>
      <c r="DL505" s="124">
        <f>IF('Copy &amp; Paste Roster Report Here'!$A502=DL$7,IF('Copy &amp; Paste Roster Report Here'!$M502="xxxxxxxxxxx",1,0),0)</f>
        <v>0</v>
      </c>
      <c r="DM505" s="124">
        <f>IF('Copy &amp; Paste Roster Report Here'!$A502=DM$7,IF('Copy &amp; Paste Roster Report Here'!$M502="xxxxxxxxxxx",1,0),0)</f>
        <v>0</v>
      </c>
      <c r="DN505" s="124">
        <f>IF('Copy &amp; Paste Roster Report Here'!$A502=DN$7,IF('Copy &amp; Paste Roster Report Here'!$M502="xxxxxxxxxxx",1,0),0)</f>
        <v>0</v>
      </c>
      <c r="DO505" s="124">
        <f>IF('Copy &amp; Paste Roster Report Here'!$A502=DO$7,IF('Copy &amp; Paste Roster Report Here'!$M502="xxxxxxxxxxx",1,0),0)</f>
        <v>0</v>
      </c>
      <c r="DP505" s="125">
        <f t="shared" si="121"/>
        <v>0</v>
      </c>
      <c r="DQ505" s="126">
        <f t="shared" si="122"/>
        <v>0</v>
      </c>
    </row>
    <row r="506" spans="1:121" x14ac:dyDescent="0.2">
      <c r="A506" s="111">
        <f t="shared" si="108"/>
        <v>0</v>
      </c>
      <c r="B506" s="111">
        <f t="shared" si="109"/>
        <v>0</v>
      </c>
      <c r="C506" s="112">
        <f>+('Copy &amp; Paste Roster Report Here'!$P503-'Copy &amp; Paste Roster Report Here'!$O503)/30</f>
        <v>0</v>
      </c>
      <c r="D506" s="112">
        <f>+('Copy &amp; Paste Roster Report Here'!$P503-'Copy &amp; Paste Roster Report Here'!$O503)</f>
        <v>0</v>
      </c>
      <c r="E506" s="111">
        <f>'Copy &amp; Paste Roster Report Here'!N503</f>
        <v>0</v>
      </c>
      <c r="F506" s="111" t="str">
        <f t="shared" si="110"/>
        <v>N</v>
      </c>
      <c r="G506" s="111">
        <f>'Copy &amp; Paste Roster Report Here'!R503</f>
        <v>0</v>
      </c>
      <c r="H506" s="113">
        <f t="shared" si="111"/>
        <v>0</v>
      </c>
      <c r="I506" s="112">
        <f>IF(F506="N",$F$5-'Copy &amp; Paste Roster Report Here'!O503,+'Copy &amp; Paste Roster Report Here'!Q503-'Copy &amp; Paste Roster Report Here'!O503)</f>
        <v>0</v>
      </c>
      <c r="J506" s="114">
        <f t="shared" si="112"/>
        <v>0</v>
      </c>
      <c r="K506" s="114">
        <f t="shared" si="113"/>
        <v>0</v>
      </c>
      <c r="L506" s="115">
        <f>'Copy &amp; Paste Roster Report Here'!F503</f>
        <v>0</v>
      </c>
      <c r="M506" s="116">
        <f t="shared" si="114"/>
        <v>0</v>
      </c>
      <c r="N506" s="117">
        <f>IF('Copy &amp; Paste Roster Report Here'!$A503='Analytical Tests'!N$7,IF($F506="Y",+$H506*N$6,0),0)</f>
        <v>0</v>
      </c>
      <c r="O506" s="117">
        <f>IF('Copy &amp; Paste Roster Report Here'!$A503='Analytical Tests'!O$7,IF($F506="Y",+$H506*O$6,0),0)</f>
        <v>0</v>
      </c>
      <c r="P506" s="117">
        <f>IF('Copy &amp; Paste Roster Report Here'!$A503='Analytical Tests'!P$7,IF($F506="Y",+$H506*P$6,0),0)</f>
        <v>0</v>
      </c>
      <c r="Q506" s="117">
        <f>IF('Copy &amp; Paste Roster Report Here'!$A503='Analytical Tests'!Q$7,IF($F506="Y",+$H506*Q$6,0),0)</f>
        <v>0</v>
      </c>
      <c r="R506" s="117">
        <f>IF('Copy &amp; Paste Roster Report Here'!$A503='Analytical Tests'!R$7,IF($F506="Y",+$H506*R$6,0),0)</f>
        <v>0</v>
      </c>
      <c r="S506" s="117">
        <f>IF('Copy &amp; Paste Roster Report Here'!$A503='Analytical Tests'!S$7,IF($F506="Y",+$H506*S$6,0),0)</f>
        <v>0</v>
      </c>
      <c r="T506" s="117">
        <f>IF('Copy &amp; Paste Roster Report Here'!$A503='Analytical Tests'!T$7,IF($F506="Y",+$H506*T$6,0),0)</f>
        <v>0</v>
      </c>
      <c r="U506" s="117">
        <f>IF('Copy &amp; Paste Roster Report Here'!$A503='Analytical Tests'!U$7,IF($F506="Y",+$H506*U$6,0),0)</f>
        <v>0</v>
      </c>
      <c r="V506" s="117">
        <f>IF('Copy &amp; Paste Roster Report Here'!$A503='Analytical Tests'!V$7,IF($F506="Y",+$H506*V$6,0),0)</f>
        <v>0</v>
      </c>
      <c r="W506" s="117">
        <f>IF('Copy &amp; Paste Roster Report Here'!$A503='Analytical Tests'!W$7,IF($F506="Y",+$H506*W$6,0),0)</f>
        <v>0</v>
      </c>
      <c r="X506" s="117">
        <f>IF('Copy &amp; Paste Roster Report Here'!$A503='Analytical Tests'!X$7,IF($F506="Y",+$H506*X$6,0),0)</f>
        <v>0</v>
      </c>
      <c r="Y506" s="117" t="b">
        <f>IF('Copy &amp; Paste Roster Report Here'!$A503='Analytical Tests'!Y$7,IF($F506="N",IF($J506&gt;=$C506,Y$6,+($I506/$D506)*Y$6),0))</f>
        <v>0</v>
      </c>
      <c r="Z506" s="117" t="b">
        <f>IF('Copy &amp; Paste Roster Report Here'!$A503='Analytical Tests'!Z$7,IF($F506="N",IF($J506&gt;=$C506,Z$6,+($I506/$D506)*Z$6),0))</f>
        <v>0</v>
      </c>
      <c r="AA506" s="117" t="b">
        <f>IF('Copy &amp; Paste Roster Report Here'!$A503='Analytical Tests'!AA$7,IF($F506="N",IF($J506&gt;=$C506,AA$6,+($I506/$D506)*AA$6),0))</f>
        <v>0</v>
      </c>
      <c r="AB506" s="117" t="b">
        <f>IF('Copy &amp; Paste Roster Report Here'!$A503='Analytical Tests'!AB$7,IF($F506="N",IF($J506&gt;=$C506,AB$6,+($I506/$D506)*AB$6),0))</f>
        <v>0</v>
      </c>
      <c r="AC506" s="117" t="b">
        <f>IF('Copy &amp; Paste Roster Report Here'!$A503='Analytical Tests'!AC$7,IF($F506="N",IF($J506&gt;=$C506,AC$6,+($I506/$D506)*AC$6),0))</f>
        <v>0</v>
      </c>
      <c r="AD506" s="117" t="b">
        <f>IF('Copy &amp; Paste Roster Report Here'!$A503='Analytical Tests'!AD$7,IF($F506="N",IF($J506&gt;=$C506,AD$6,+($I506/$D506)*AD$6),0))</f>
        <v>0</v>
      </c>
      <c r="AE506" s="117" t="b">
        <f>IF('Copy &amp; Paste Roster Report Here'!$A503='Analytical Tests'!AE$7,IF($F506="N",IF($J506&gt;=$C506,AE$6,+($I506/$D506)*AE$6),0))</f>
        <v>0</v>
      </c>
      <c r="AF506" s="117" t="b">
        <f>IF('Copy &amp; Paste Roster Report Here'!$A503='Analytical Tests'!AF$7,IF($F506="N",IF($J506&gt;=$C506,AF$6,+($I506/$D506)*AF$6),0))</f>
        <v>0</v>
      </c>
      <c r="AG506" s="117" t="b">
        <f>IF('Copy &amp; Paste Roster Report Here'!$A503='Analytical Tests'!AG$7,IF($F506="N",IF($J506&gt;=$C506,AG$6,+($I506/$D506)*AG$6),0))</f>
        <v>0</v>
      </c>
      <c r="AH506" s="117" t="b">
        <f>IF('Copy &amp; Paste Roster Report Here'!$A503='Analytical Tests'!AH$7,IF($F506="N",IF($J506&gt;=$C506,AH$6,+($I506/$D506)*AH$6),0))</f>
        <v>0</v>
      </c>
      <c r="AI506" s="117" t="b">
        <f>IF('Copy &amp; Paste Roster Report Here'!$A503='Analytical Tests'!AI$7,IF($F506="N",IF($J506&gt;=$C506,AI$6,+($I506/$D506)*AI$6),0))</f>
        <v>0</v>
      </c>
      <c r="AJ506" s="79"/>
      <c r="AK506" s="118">
        <f>IF('Copy &amp; Paste Roster Report Here'!$A503=AK$7,IF('Copy &amp; Paste Roster Report Here'!$M503="FT",1,0),0)</f>
        <v>0</v>
      </c>
      <c r="AL506" s="118">
        <f>IF('Copy &amp; Paste Roster Report Here'!$A503=AL$7,IF('Copy &amp; Paste Roster Report Here'!$M503="FT",1,0),0)</f>
        <v>0</v>
      </c>
      <c r="AM506" s="118">
        <f>IF('Copy &amp; Paste Roster Report Here'!$A503=AM$7,IF('Copy &amp; Paste Roster Report Here'!$M503="FT",1,0),0)</f>
        <v>0</v>
      </c>
      <c r="AN506" s="118">
        <f>IF('Copy &amp; Paste Roster Report Here'!$A503=AN$7,IF('Copy &amp; Paste Roster Report Here'!$M503="FT",1,0),0)</f>
        <v>0</v>
      </c>
      <c r="AO506" s="118">
        <f>IF('Copy &amp; Paste Roster Report Here'!$A503=AO$7,IF('Copy &amp; Paste Roster Report Here'!$M503="FT",1,0),0)</f>
        <v>0</v>
      </c>
      <c r="AP506" s="118">
        <f>IF('Copy &amp; Paste Roster Report Here'!$A503=AP$7,IF('Copy &amp; Paste Roster Report Here'!$M503="FT",1,0),0)</f>
        <v>0</v>
      </c>
      <c r="AQ506" s="118">
        <f>IF('Copy &amp; Paste Roster Report Here'!$A503=AQ$7,IF('Copy &amp; Paste Roster Report Here'!$M503="FT",1,0),0)</f>
        <v>0</v>
      </c>
      <c r="AR506" s="118">
        <f>IF('Copy &amp; Paste Roster Report Here'!$A503=AR$7,IF('Copy &amp; Paste Roster Report Here'!$M503="FT",1,0),0)</f>
        <v>0</v>
      </c>
      <c r="AS506" s="118">
        <f>IF('Copy &amp; Paste Roster Report Here'!$A503=AS$7,IF('Copy &amp; Paste Roster Report Here'!$M503="FT",1,0),0)</f>
        <v>0</v>
      </c>
      <c r="AT506" s="118">
        <f>IF('Copy &amp; Paste Roster Report Here'!$A503=AT$7,IF('Copy &amp; Paste Roster Report Here'!$M503="FT",1,0),0)</f>
        <v>0</v>
      </c>
      <c r="AU506" s="118">
        <f>IF('Copy &amp; Paste Roster Report Here'!$A503=AU$7,IF('Copy &amp; Paste Roster Report Here'!$M503="FT",1,0),0)</f>
        <v>0</v>
      </c>
      <c r="AV506" s="73">
        <f t="shared" si="115"/>
        <v>0</v>
      </c>
      <c r="AW506" s="119">
        <f>IF('Copy &amp; Paste Roster Report Here'!$A503=AW$7,IF('Copy &amp; Paste Roster Report Here'!$M503="HT",1,0),0)</f>
        <v>0</v>
      </c>
      <c r="AX506" s="119">
        <f>IF('Copy &amp; Paste Roster Report Here'!$A503=AX$7,IF('Copy &amp; Paste Roster Report Here'!$M503="HT",1,0),0)</f>
        <v>0</v>
      </c>
      <c r="AY506" s="119">
        <f>IF('Copy &amp; Paste Roster Report Here'!$A503=AY$7,IF('Copy &amp; Paste Roster Report Here'!$M503="HT",1,0),0)</f>
        <v>0</v>
      </c>
      <c r="AZ506" s="119">
        <f>IF('Copy &amp; Paste Roster Report Here'!$A503=AZ$7,IF('Copy &amp; Paste Roster Report Here'!$M503="HT",1,0),0)</f>
        <v>0</v>
      </c>
      <c r="BA506" s="119">
        <f>IF('Copy &amp; Paste Roster Report Here'!$A503=BA$7,IF('Copy &amp; Paste Roster Report Here'!$M503="HT",1,0),0)</f>
        <v>0</v>
      </c>
      <c r="BB506" s="119">
        <f>IF('Copy &amp; Paste Roster Report Here'!$A503=BB$7,IF('Copy &amp; Paste Roster Report Here'!$M503="HT",1,0),0)</f>
        <v>0</v>
      </c>
      <c r="BC506" s="119">
        <f>IF('Copy &amp; Paste Roster Report Here'!$A503=BC$7,IF('Copy &amp; Paste Roster Report Here'!$M503="HT",1,0),0)</f>
        <v>0</v>
      </c>
      <c r="BD506" s="119">
        <f>IF('Copy &amp; Paste Roster Report Here'!$A503=BD$7,IF('Copy &amp; Paste Roster Report Here'!$M503="HT",1,0),0)</f>
        <v>0</v>
      </c>
      <c r="BE506" s="119">
        <f>IF('Copy &amp; Paste Roster Report Here'!$A503=BE$7,IF('Copy &amp; Paste Roster Report Here'!$M503="HT",1,0),0)</f>
        <v>0</v>
      </c>
      <c r="BF506" s="119">
        <f>IF('Copy &amp; Paste Roster Report Here'!$A503=BF$7,IF('Copy &amp; Paste Roster Report Here'!$M503="HT",1,0),0)</f>
        <v>0</v>
      </c>
      <c r="BG506" s="119">
        <f>IF('Copy &amp; Paste Roster Report Here'!$A503=BG$7,IF('Copy &amp; Paste Roster Report Here'!$M503="HT",1,0),0)</f>
        <v>0</v>
      </c>
      <c r="BH506" s="73">
        <f t="shared" si="116"/>
        <v>0</v>
      </c>
      <c r="BI506" s="120">
        <f>IF('Copy &amp; Paste Roster Report Here'!$A503=BI$7,IF('Copy &amp; Paste Roster Report Here'!$M503="MT",1,0),0)</f>
        <v>0</v>
      </c>
      <c r="BJ506" s="120">
        <f>IF('Copy &amp; Paste Roster Report Here'!$A503=BJ$7,IF('Copy &amp; Paste Roster Report Here'!$M503="MT",1,0),0)</f>
        <v>0</v>
      </c>
      <c r="BK506" s="120">
        <f>IF('Copy &amp; Paste Roster Report Here'!$A503=BK$7,IF('Copy &amp; Paste Roster Report Here'!$M503="MT",1,0),0)</f>
        <v>0</v>
      </c>
      <c r="BL506" s="120">
        <f>IF('Copy &amp; Paste Roster Report Here'!$A503=BL$7,IF('Copy &amp; Paste Roster Report Here'!$M503="MT",1,0),0)</f>
        <v>0</v>
      </c>
      <c r="BM506" s="120">
        <f>IF('Copy &amp; Paste Roster Report Here'!$A503=BM$7,IF('Copy &amp; Paste Roster Report Here'!$M503="MT",1,0),0)</f>
        <v>0</v>
      </c>
      <c r="BN506" s="120">
        <f>IF('Copy &amp; Paste Roster Report Here'!$A503=BN$7,IF('Copy &amp; Paste Roster Report Here'!$M503="MT",1,0),0)</f>
        <v>0</v>
      </c>
      <c r="BO506" s="120">
        <f>IF('Copy &amp; Paste Roster Report Here'!$A503=BO$7,IF('Copy &amp; Paste Roster Report Here'!$M503="MT",1,0),0)</f>
        <v>0</v>
      </c>
      <c r="BP506" s="120">
        <f>IF('Copy &amp; Paste Roster Report Here'!$A503=BP$7,IF('Copy &amp; Paste Roster Report Here'!$M503="MT",1,0),0)</f>
        <v>0</v>
      </c>
      <c r="BQ506" s="120">
        <f>IF('Copy &amp; Paste Roster Report Here'!$A503=BQ$7,IF('Copy &amp; Paste Roster Report Here'!$M503="MT",1,0),0)</f>
        <v>0</v>
      </c>
      <c r="BR506" s="120">
        <f>IF('Copy &amp; Paste Roster Report Here'!$A503=BR$7,IF('Copy &amp; Paste Roster Report Here'!$M503="MT",1,0),0)</f>
        <v>0</v>
      </c>
      <c r="BS506" s="120">
        <f>IF('Copy &amp; Paste Roster Report Here'!$A503=BS$7,IF('Copy &amp; Paste Roster Report Here'!$M503="MT",1,0),0)</f>
        <v>0</v>
      </c>
      <c r="BT506" s="73">
        <f t="shared" si="117"/>
        <v>0</v>
      </c>
      <c r="BU506" s="121">
        <f>IF('Copy &amp; Paste Roster Report Here'!$A503=BU$7,IF('Copy &amp; Paste Roster Report Here'!$M503="fy",1,0),0)</f>
        <v>0</v>
      </c>
      <c r="BV506" s="121">
        <f>IF('Copy &amp; Paste Roster Report Here'!$A503=BV$7,IF('Copy &amp; Paste Roster Report Here'!$M503="fy",1,0),0)</f>
        <v>0</v>
      </c>
      <c r="BW506" s="121">
        <f>IF('Copy &amp; Paste Roster Report Here'!$A503=BW$7,IF('Copy &amp; Paste Roster Report Here'!$M503="fy",1,0),0)</f>
        <v>0</v>
      </c>
      <c r="BX506" s="121">
        <f>IF('Copy &amp; Paste Roster Report Here'!$A503=BX$7,IF('Copy &amp; Paste Roster Report Here'!$M503="fy",1,0),0)</f>
        <v>0</v>
      </c>
      <c r="BY506" s="121">
        <f>IF('Copy &amp; Paste Roster Report Here'!$A503=BY$7,IF('Copy &amp; Paste Roster Report Here'!$M503="fy",1,0),0)</f>
        <v>0</v>
      </c>
      <c r="BZ506" s="121">
        <f>IF('Copy &amp; Paste Roster Report Here'!$A503=BZ$7,IF('Copy &amp; Paste Roster Report Here'!$M503="fy",1,0),0)</f>
        <v>0</v>
      </c>
      <c r="CA506" s="121">
        <f>IF('Copy &amp; Paste Roster Report Here'!$A503=CA$7,IF('Copy &amp; Paste Roster Report Here'!$M503="fy",1,0),0)</f>
        <v>0</v>
      </c>
      <c r="CB506" s="121">
        <f>IF('Copy &amp; Paste Roster Report Here'!$A503=CB$7,IF('Copy &amp; Paste Roster Report Here'!$M503="fy",1,0),0)</f>
        <v>0</v>
      </c>
      <c r="CC506" s="121">
        <f>IF('Copy &amp; Paste Roster Report Here'!$A503=CC$7,IF('Copy &amp; Paste Roster Report Here'!$M503="fy",1,0),0)</f>
        <v>0</v>
      </c>
      <c r="CD506" s="121">
        <f>IF('Copy &amp; Paste Roster Report Here'!$A503=CD$7,IF('Copy &amp; Paste Roster Report Here'!$M503="fy",1,0),0)</f>
        <v>0</v>
      </c>
      <c r="CE506" s="121">
        <f>IF('Copy &amp; Paste Roster Report Here'!$A503=CE$7,IF('Copy &amp; Paste Roster Report Here'!$M503="fy",1,0),0)</f>
        <v>0</v>
      </c>
      <c r="CF506" s="73">
        <f t="shared" si="118"/>
        <v>0</v>
      </c>
      <c r="CG506" s="122">
        <f>IF('Copy &amp; Paste Roster Report Here'!$A503=CG$7,IF('Copy &amp; Paste Roster Report Here'!$M503="RH",1,0),0)</f>
        <v>0</v>
      </c>
      <c r="CH506" s="122">
        <f>IF('Copy &amp; Paste Roster Report Here'!$A503=CH$7,IF('Copy &amp; Paste Roster Report Here'!$M503="RH",1,0),0)</f>
        <v>0</v>
      </c>
      <c r="CI506" s="122">
        <f>IF('Copy &amp; Paste Roster Report Here'!$A503=CI$7,IF('Copy &amp; Paste Roster Report Here'!$M503="RH",1,0),0)</f>
        <v>0</v>
      </c>
      <c r="CJ506" s="122">
        <f>IF('Copy &amp; Paste Roster Report Here'!$A503=CJ$7,IF('Copy &amp; Paste Roster Report Here'!$M503="RH",1,0),0)</f>
        <v>0</v>
      </c>
      <c r="CK506" s="122">
        <f>IF('Copy &amp; Paste Roster Report Here'!$A503=CK$7,IF('Copy &amp; Paste Roster Report Here'!$M503="RH",1,0),0)</f>
        <v>0</v>
      </c>
      <c r="CL506" s="122">
        <f>IF('Copy &amp; Paste Roster Report Here'!$A503=CL$7,IF('Copy &amp; Paste Roster Report Here'!$M503="RH",1,0),0)</f>
        <v>0</v>
      </c>
      <c r="CM506" s="122">
        <f>IF('Copy &amp; Paste Roster Report Here'!$A503=CM$7,IF('Copy &amp; Paste Roster Report Here'!$M503="RH",1,0),0)</f>
        <v>0</v>
      </c>
      <c r="CN506" s="122">
        <f>IF('Copy &amp; Paste Roster Report Here'!$A503=CN$7,IF('Copy &amp; Paste Roster Report Here'!$M503="RH",1,0),0)</f>
        <v>0</v>
      </c>
      <c r="CO506" s="122">
        <f>IF('Copy &amp; Paste Roster Report Here'!$A503=CO$7,IF('Copy &amp; Paste Roster Report Here'!$M503="RH",1,0),0)</f>
        <v>0</v>
      </c>
      <c r="CP506" s="122">
        <f>IF('Copy &amp; Paste Roster Report Here'!$A503=CP$7,IF('Copy &amp; Paste Roster Report Here'!$M503="RH",1,0),0)</f>
        <v>0</v>
      </c>
      <c r="CQ506" s="122">
        <f>IF('Copy &amp; Paste Roster Report Here'!$A503=CQ$7,IF('Copy &amp; Paste Roster Report Here'!$M503="RH",1,0),0)</f>
        <v>0</v>
      </c>
      <c r="CR506" s="73">
        <f t="shared" si="119"/>
        <v>0</v>
      </c>
      <c r="CS506" s="123">
        <f>IF('Copy &amp; Paste Roster Report Here'!$A503=CS$7,IF('Copy &amp; Paste Roster Report Here'!$M503="QT",1,0),0)</f>
        <v>0</v>
      </c>
      <c r="CT506" s="123">
        <f>IF('Copy &amp; Paste Roster Report Here'!$A503=CT$7,IF('Copy &amp; Paste Roster Report Here'!$M503="QT",1,0),0)</f>
        <v>0</v>
      </c>
      <c r="CU506" s="123">
        <f>IF('Copy &amp; Paste Roster Report Here'!$A503=CU$7,IF('Copy &amp; Paste Roster Report Here'!$M503="QT",1,0),0)</f>
        <v>0</v>
      </c>
      <c r="CV506" s="123">
        <f>IF('Copy &amp; Paste Roster Report Here'!$A503=CV$7,IF('Copy &amp; Paste Roster Report Here'!$M503="QT",1,0),0)</f>
        <v>0</v>
      </c>
      <c r="CW506" s="123">
        <f>IF('Copy &amp; Paste Roster Report Here'!$A503=CW$7,IF('Copy &amp; Paste Roster Report Here'!$M503="QT",1,0),0)</f>
        <v>0</v>
      </c>
      <c r="CX506" s="123">
        <f>IF('Copy &amp; Paste Roster Report Here'!$A503=CX$7,IF('Copy &amp; Paste Roster Report Here'!$M503="QT",1,0),0)</f>
        <v>0</v>
      </c>
      <c r="CY506" s="123">
        <f>IF('Copy &amp; Paste Roster Report Here'!$A503=CY$7,IF('Copy &amp; Paste Roster Report Here'!$M503="QT",1,0),0)</f>
        <v>0</v>
      </c>
      <c r="CZ506" s="123">
        <f>IF('Copy &amp; Paste Roster Report Here'!$A503=CZ$7,IF('Copy &amp; Paste Roster Report Here'!$M503="QT",1,0),0)</f>
        <v>0</v>
      </c>
      <c r="DA506" s="123">
        <f>IF('Copy &amp; Paste Roster Report Here'!$A503=DA$7,IF('Copy &amp; Paste Roster Report Here'!$M503="QT",1,0),0)</f>
        <v>0</v>
      </c>
      <c r="DB506" s="123">
        <f>IF('Copy &amp; Paste Roster Report Here'!$A503=DB$7,IF('Copy &amp; Paste Roster Report Here'!$M503="QT",1,0),0)</f>
        <v>0</v>
      </c>
      <c r="DC506" s="123">
        <f>IF('Copy &amp; Paste Roster Report Here'!$A503=DC$7,IF('Copy &amp; Paste Roster Report Here'!$M503="QT",1,0),0)</f>
        <v>0</v>
      </c>
      <c r="DD506" s="73">
        <f t="shared" si="120"/>
        <v>0</v>
      </c>
      <c r="DE506" s="124">
        <f>IF('Copy &amp; Paste Roster Report Here'!$A503=DE$7,IF('Copy &amp; Paste Roster Report Here'!$M503="xxxxxxxxxxx",1,0),0)</f>
        <v>0</v>
      </c>
      <c r="DF506" s="124">
        <f>IF('Copy &amp; Paste Roster Report Here'!$A503=DF$7,IF('Copy &amp; Paste Roster Report Here'!$M503="xxxxxxxxxxx",1,0),0)</f>
        <v>0</v>
      </c>
      <c r="DG506" s="124">
        <f>IF('Copy &amp; Paste Roster Report Here'!$A503=DG$7,IF('Copy &amp; Paste Roster Report Here'!$M503="xxxxxxxxxxx",1,0),0)</f>
        <v>0</v>
      </c>
      <c r="DH506" s="124">
        <f>IF('Copy &amp; Paste Roster Report Here'!$A503=DH$7,IF('Copy &amp; Paste Roster Report Here'!$M503="xxxxxxxxxxx",1,0),0)</f>
        <v>0</v>
      </c>
      <c r="DI506" s="124">
        <f>IF('Copy &amp; Paste Roster Report Here'!$A503=DI$7,IF('Copy &amp; Paste Roster Report Here'!$M503="xxxxxxxxxxx",1,0),0)</f>
        <v>0</v>
      </c>
      <c r="DJ506" s="124">
        <f>IF('Copy &amp; Paste Roster Report Here'!$A503=DJ$7,IF('Copy &amp; Paste Roster Report Here'!$M503="xxxxxxxxxxx",1,0),0)</f>
        <v>0</v>
      </c>
      <c r="DK506" s="124">
        <f>IF('Copy &amp; Paste Roster Report Here'!$A503=DK$7,IF('Copy &amp; Paste Roster Report Here'!$M503="xxxxxxxxxxx",1,0),0)</f>
        <v>0</v>
      </c>
      <c r="DL506" s="124">
        <f>IF('Copy &amp; Paste Roster Report Here'!$A503=DL$7,IF('Copy &amp; Paste Roster Report Here'!$M503="xxxxxxxxxxx",1,0),0)</f>
        <v>0</v>
      </c>
      <c r="DM506" s="124">
        <f>IF('Copy &amp; Paste Roster Report Here'!$A503=DM$7,IF('Copy &amp; Paste Roster Report Here'!$M503="xxxxxxxxxxx",1,0),0)</f>
        <v>0</v>
      </c>
      <c r="DN506" s="124">
        <f>IF('Copy &amp; Paste Roster Report Here'!$A503=DN$7,IF('Copy &amp; Paste Roster Report Here'!$M503="xxxxxxxxxxx",1,0),0)</f>
        <v>0</v>
      </c>
      <c r="DO506" s="124">
        <f>IF('Copy &amp; Paste Roster Report Here'!$A503=DO$7,IF('Copy &amp; Paste Roster Report Here'!$M503="xxxxxxxxxxx",1,0),0)</f>
        <v>0</v>
      </c>
      <c r="DP506" s="125">
        <f t="shared" si="121"/>
        <v>0</v>
      </c>
      <c r="DQ506" s="126">
        <f t="shared" si="122"/>
        <v>0</v>
      </c>
    </row>
    <row r="507" spans="1:121" x14ac:dyDescent="0.2">
      <c r="A507" s="111">
        <f t="shared" si="108"/>
        <v>0</v>
      </c>
      <c r="B507" s="111">
        <f t="shared" si="109"/>
        <v>0</v>
      </c>
      <c r="C507" s="112">
        <f>+('Copy &amp; Paste Roster Report Here'!$P504-'Copy &amp; Paste Roster Report Here'!$O504)/30</f>
        <v>0</v>
      </c>
      <c r="D507" s="112">
        <f>+('Copy &amp; Paste Roster Report Here'!$P504-'Copy &amp; Paste Roster Report Here'!$O504)</f>
        <v>0</v>
      </c>
      <c r="E507" s="111">
        <f>'Copy &amp; Paste Roster Report Here'!N504</f>
        <v>0</v>
      </c>
      <c r="F507" s="111" t="str">
        <f t="shared" si="110"/>
        <v>N</v>
      </c>
      <c r="G507" s="111">
        <f>'Copy &amp; Paste Roster Report Here'!R504</f>
        <v>0</v>
      </c>
      <c r="H507" s="113">
        <f t="shared" si="111"/>
        <v>0</v>
      </c>
      <c r="I507" s="112">
        <f>IF(F507="N",$F$5-'Copy &amp; Paste Roster Report Here'!O504,+'Copy &amp; Paste Roster Report Here'!Q504-'Copy &amp; Paste Roster Report Here'!O504)</f>
        <v>0</v>
      </c>
      <c r="J507" s="114">
        <f t="shared" si="112"/>
        <v>0</v>
      </c>
      <c r="K507" s="114">
        <f t="shared" si="113"/>
        <v>0</v>
      </c>
      <c r="L507" s="115">
        <f>'Copy &amp; Paste Roster Report Here'!F504</f>
        <v>0</v>
      </c>
      <c r="M507" s="116">
        <f t="shared" si="114"/>
        <v>0</v>
      </c>
      <c r="N507" s="117">
        <f>IF('Copy &amp; Paste Roster Report Here'!$A504='Analytical Tests'!N$7,IF($F507="Y",+$H507*N$6,0),0)</f>
        <v>0</v>
      </c>
      <c r="O507" s="117">
        <f>IF('Copy &amp; Paste Roster Report Here'!$A504='Analytical Tests'!O$7,IF($F507="Y",+$H507*O$6,0),0)</f>
        <v>0</v>
      </c>
      <c r="P507" s="117">
        <f>IF('Copy &amp; Paste Roster Report Here'!$A504='Analytical Tests'!P$7,IF($F507="Y",+$H507*P$6,0),0)</f>
        <v>0</v>
      </c>
      <c r="Q507" s="117">
        <f>IF('Copy &amp; Paste Roster Report Here'!$A504='Analytical Tests'!Q$7,IF($F507="Y",+$H507*Q$6,0),0)</f>
        <v>0</v>
      </c>
      <c r="R507" s="117">
        <f>IF('Copy &amp; Paste Roster Report Here'!$A504='Analytical Tests'!R$7,IF($F507="Y",+$H507*R$6,0),0)</f>
        <v>0</v>
      </c>
      <c r="S507" s="117">
        <f>IF('Copy &amp; Paste Roster Report Here'!$A504='Analytical Tests'!S$7,IF($F507="Y",+$H507*S$6,0),0)</f>
        <v>0</v>
      </c>
      <c r="T507" s="117">
        <f>IF('Copy &amp; Paste Roster Report Here'!$A504='Analytical Tests'!T$7,IF($F507="Y",+$H507*T$6,0),0)</f>
        <v>0</v>
      </c>
      <c r="U507" s="117">
        <f>IF('Copy &amp; Paste Roster Report Here'!$A504='Analytical Tests'!U$7,IF($F507="Y",+$H507*U$6,0),0)</f>
        <v>0</v>
      </c>
      <c r="V507" s="117">
        <f>IF('Copy &amp; Paste Roster Report Here'!$A504='Analytical Tests'!V$7,IF($F507="Y",+$H507*V$6,0),0)</f>
        <v>0</v>
      </c>
      <c r="W507" s="117">
        <f>IF('Copy &amp; Paste Roster Report Here'!$A504='Analytical Tests'!W$7,IF($F507="Y",+$H507*W$6,0),0)</f>
        <v>0</v>
      </c>
      <c r="X507" s="117">
        <f>IF('Copy &amp; Paste Roster Report Here'!$A504='Analytical Tests'!X$7,IF($F507="Y",+$H507*X$6,0),0)</f>
        <v>0</v>
      </c>
      <c r="Y507" s="117" t="b">
        <f>IF('Copy &amp; Paste Roster Report Here'!$A504='Analytical Tests'!Y$7,IF($F507="N",IF($J507&gt;=$C507,Y$6,+($I507/$D507)*Y$6),0))</f>
        <v>0</v>
      </c>
      <c r="Z507" s="117" t="b">
        <f>IF('Copy &amp; Paste Roster Report Here'!$A504='Analytical Tests'!Z$7,IF($F507="N",IF($J507&gt;=$C507,Z$6,+($I507/$D507)*Z$6),0))</f>
        <v>0</v>
      </c>
      <c r="AA507" s="117" t="b">
        <f>IF('Copy &amp; Paste Roster Report Here'!$A504='Analytical Tests'!AA$7,IF($F507="N",IF($J507&gt;=$C507,AA$6,+($I507/$D507)*AA$6),0))</f>
        <v>0</v>
      </c>
      <c r="AB507" s="117" t="b">
        <f>IF('Copy &amp; Paste Roster Report Here'!$A504='Analytical Tests'!AB$7,IF($F507="N",IF($J507&gt;=$C507,AB$6,+($I507/$D507)*AB$6),0))</f>
        <v>0</v>
      </c>
      <c r="AC507" s="117" t="b">
        <f>IF('Copy &amp; Paste Roster Report Here'!$A504='Analytical Tests'!AC$7,IF($F507="N",IF($J507&gt;=$C507,AC$6,+($I507/$D507)*AC$6),0))</f>
        <v>0</v>
      </c>
      <c r="AD507" s="117" t="b">
        <f>IF('Copy &amp; Paste Roster Report Here'!$A504='Analytical Tests'!AD$7,IF($F507="N",IF($J507&gt;=$C507,AD$6,+($I507/$D507)*AD$6),0))</f>
        <v>0</v>
      </c>
      <c r="AE507" s="117" t="b">
        <f>IF('Copy &amp; Paste Roster Report Here'!$A504='Analytical Tests'!AE$7,IF($F507="N",IF($J507&gt;=$C507,AE$6,+($I507/$D507)*AE$6),0))</f>
        <v>0</v>
      </c>
      <c r="AF507" s="117" t="b">
        <f>IF('Copy &amp; Paste Roster Report Here'!$A504='Analytical Tests'!AF$7,IF($F507="N",IF($J507&gt;=$C507,AF$6,+($I507/$D507)*AF$6),0))</f>
        <v>0</v>
      </c>
      <c r="AG507" s="117" t="b">
        <f>IF('Copy &amp; Paste Roster Report Here'!$A504='Analytical Tests'!AG$7,IF($F507="N",IF($J507&gt;=$C507,AG$6,+($I507/$D507)*AG$6),0))</f>
        <v>0</v>
      </c>
      <c r="AH507" s="117" t="b">
        <f>IF('Copy &amp; Paste Roster Report Here'!$A504='Analytical Tests'!AH$7,IF($F507="N",IF($J507&gt;=$C507,AH$6,+($I507/$D507)*AH$6),0))</f>
        <v>0</v>
      </c>
      <c r="AI507" s="117" t="b">
        <f>IF('Copy &amp; Paste Roster Report Here'!$A504='Analytical Tests'!AI$7,IF($F507="N",IF($J507&gt;=$C507,AI$6,+($I507/$D507)*AI$6),0))</f>
        <v>0</v>
      </c>
      <c r="AJ507" s="79"/>
      <c r="AK507" s="118">
        <f>IF('Copy &amp; Paste Roster Report Here'!$A504=AK$7,IF('Copy &amp; Paste Roster Report Here'!$M504="FT",1,0),0)</f>
        <v>0</v>
      </c>
      <c r="AL507" s="118">
        <f>IF('Copy &amp; Paste Roster Report Here'!$A504=AL$7,IF('Copy &amp; Paste Roster Report Here'!$M504="FT",1,0),0)</f>
        <v>0</v>
      </c>
      <c r="AM507" s="118">
        <f>IF('Copy &amp; Paste Roster Report Here'!$A504=AM$7,IF('Copy &amp; Paste Roster Report Here'!$M504="FT",1,0),0)</f>
        <v>0</v>
      </c>
      <c r="AN507" s="118">
        <f>IF('Copy &amp; Paste Roster Report Here'!$A504=AN$7,IF('Copy &amp; Paste Roster Report Here'!$M504="FT",1,0),0)</f>
        <v>0</v>
      </c>
      <c r="AO507" s="118">
        <f>IF('Copy &amp; Paste Roster Report Here'!$A504=AO$7,IF('Copy &amp; Paste Roster Report Here'!$M504="FT",1,0),0)</f>
        <v>0</v>
      </c>
      <c r="AP507" s="118">
        <f>IF('Copy &amp; Paste Roster Report Here'!$A504=AP$7,IF('Copy &amp; Paste Roster Report Here'!$M504="FT",1,0),0)</f>
        <v>0</v>
      </c>
      <c r="AQ507" s="118">
        <f>IF('Copy &amp; Paste Roster Report Here'!$A504=AQ$7,IF('Copy &amp; Paste Roster Report Here'!$M504="FT",1,0),0)</f>
        <v>0</v>
      </c>
      <c r="AR507" s="118">
        <f>IF('Copy &amp; Paste Roster Report Here'!$A504=AR$7,IF('Copy &amp; Paste Roster Report Here'!$M504="FT",1,0),0)</f>
        <v>0</v>
      </c>
      <c r="AS507" s="118">
        <f>IF('Copy &amp; Paste Roster Report Here'!$A504=AS$7,IF('Copy &amp; Paste Roster Report Here'!$M504="FT",1,0),0)</f>
        <v>0</v>
      </c>
      <c r="AT507" s="118">
        <f>IF('Copy &amp; Paste Roster Report Here'!$A504=AT$7,IF('Copy &amp; Paste Roster Report Here'!$M504="FT",1,0),0)</f>
        <v>0</v>
      </c>
      <c r="AU507" s="118">
        <f>IF('Copy &amp; Paste Roster Report Here'!$A504=AU$7,IF('Copy &amp; Paste Roster Report Here'!$M504="FT",1,0),0)</f>
        <v>0</v>
      </c>
      <c r="AV507" s="73">
        <f t="shared" si="115"/>
        <v>0</v>
      </c>
      <c r="AW507" s="119">
        <f>IF('Copy &amp; Paste Roster Report Here'!$A504=AW$7,IF('Copy &amp; Paste Roster Report Here'!$M504="HT",1,0),0)</f>
        <v>0</v>
      </c>
      <c r="AX507" s="119">
        <f>IF('Copy &amp; Paste Roster Report Here'!$A504=AX$7,IF('Copy &amp; Paste Roster Report Here'!$M504="HT",1,0),0)</f>
        <v>0</v>
      </c>
      <c r="AY507" s="119">
        <f>IF('Copy &amp; Paste Roster Report Here'!$A504=AY$7,IF('Copy &amp; Paste Roster Report Here'!$M504="HT",1,0),0)</f>
        <v>0</v>
      </c>
      <c r="AZ507" s="119">
        <f>IF('Copy &amp; Paste Roster Report Here'!$A504=AZ$7,IF('Copy &amp; Paste Roster Report Here'!$M504="HT",1,0),0)</f>
        <v>0</v>
      </c>
      <c r="BA507" s="119">
        <f>IF('Copy &amp; Paste Roster Report Here'!$A504=BA$7,IF('Copy &amp; Paste Roster Report Here'!$M504="HT",1,0),0)</f>
        <v>0</v>
      </c>
      <c r="BB507" s="119">
        <f>IF('Copy &amp; Paste Roster Report Here'!$A504=BB$7,IF('Copy &amp; Paste Roster Report Here'!$M504="HT",1,0),0)</f>
        <v>0</v>
      </c>
      <c r="BC507" s="119">
        <f>IF('Copy &amp; Paste Roster Report Here'!$A504=BC$7,IF('Copy &amp; Paste Roster Report Here'!$M504="HT",1,0),0)</f>
        <v>0</v>
      </c>
      <c r="BD507" s="119">
        <f>IF('Copy &amp; Paste Roster Report Here'!$A504=BD$7,IF('Copy &amp; Paste Roster Report Here'!$M504="HT",1,0),0)</f>
        <v>0</v>
      </c>
      <c r="BE507" s="119">
        <f>IF('Copy &amp; Paste Roster Report Here'!$A504=BE$7,IF('Copy &amp; Paste Roster Report Here'!$M504="HT",1,0),0)</f>
        <v>0</v>
      </c>
      <c r="BF507" s="119">
        <f>IF('Copy &amp; Paste Roster Report Here'!$A504=BF$7,IF('Copy &amp; Paste Roster Report Here'!$M504="HT",1,0),0)</f>
        <v>0</v>
      </c>
      <c r="BG507" s="119">
        <f>IF('Copy &amp; Paste Roster Report Here'!$A504=BG$7,IF('Copy &amp; Paste Roster Report Here'!$M504="HT",1,0),0)</f>
        <v>0</v>
      </c>
      <c r="BH507" s="73">
        <f t="shared" si="116"/>
        <v>0</v>
      </c>
      <c r="BI507" s="120">
        <f>IF('Copy &amp; Paste Roster Report Here'!$A504=BI$7,IF('Copy &amp; Paste Roster Report Here'!$M504="MT",1,0),0)</f>
        <v>0</v>
      </c>
      <c r="BJ507" s="120">
        <f>IF('Copy &amp; Paste Roster Report Here'!$A504=BJ$7,IF('Copy &amp; Paste Roster Report Here'!$M504="MT",1,0),0)</f>
        <v>0</v>
      </c>
      <c r="BK507" s="120">
        <f>IF('Copy &amp; Paste Roster Report Here'!$A504=BK$7,IF('Copy &amp; Paste Roster Report Here'!$M504="MT",1,0),0)</f>
        <v>0</v>
      </c>
      <c r="BL507" s="120">
        <f>IF('Copy &amp; Paste Roster Report Here'!$A504=BL$7,IF('Copy &amp; Paste Roster Report Here'!$M504="MT",1,0),0)</f>
        <v>0</v>
      </c>
      <c r="BM507" s="120">
        <f>IF('Copy &amp; Paste Roster Report Here'!$A504=BM$7,IF('Copy &amp; Paste Roster Report Here'!$M504="MT",1,0),0)</f>
        <v>0</v>
      </c>
      <c r="BN507" s="120">
        <f>IF('Copy &amp; Paste Roster Report Here'!$A504=BN$7,IF('Copy &amp; Paste Roster Report Here'!$M504="MT",1,0),0)</f>
        <v>0</v>
      </c>
      <c r="BO507" s="120">
        <f>IF('Copy &amp; Paste Roster Report Here'!$A504=BO$7,IF('Copy &amp; Paste Roster Report Here'!$M504="MT",1,0),0)</f>
        <v>0</v>
      </c>
      <c r="BP507" s="120">
        <f>IF('Copy &amp; Paste Roster Report Here'!$A504=BP$7,IF('Copy &amp; Paste Roster Report Here'!$M504="MT",1,0),0)</f>
        <v>0</v>
      </c>
      <c r="BQ507" s="120">
        <f>IF('Copy &amp; Paste Roster Report Here'!$A504=BQ$7,IF('Copy &amp; Paste Roster Report Here'!$M504="MT",1,0),0)</f>
        <v>0</v>
      </c>
      <c r="BR507" s="120">
        <f>IF('Copy &amp; Paste Roster Report Here'!$A504=BR$7,IF('Copy &amp; Paste Roster Report Here'!$M504="MT",1,0),0)</f>
        <v>0</v>
      </c>
      <c r="BS507" s="120">
        <f>IF('Copy &amp; Paste Roster Report Here'!$A504=BS$7,IF('Copy &amp; Paste Roster Report Here'!$M504="MT",1,0),0)</f>
        <v>0</v>
      </c>
      <c r="BT507" s="73">
        <f t="shared" si="117"/>
        <v>0</v>
      </c>
      <c r="BU507" s="121">
        <f>IF('Copy &amp; Paste Roster Report Here'!$A504=BU$7,IF('Copy &amp; Paste Roster Report Here'!$M504="fy",1,0),0)</f>
        <v>0</v>
      </c>
      <c r="BV507" s="121">
        <f>IF('Copy &amp; Paste Roster Report Here'!$A504=BV$7,IF('Copy &amp; Paste Roster Report Here'!$M504="fy",1,0),0)</f>
        <v>0</v>
      </c>
      <c r="BW507" s="121">
        <f>IF('Copy &amp; Paste Roster Report Here'!$A504=BW$7,IF('Copy &amp; Paste Roster Report Here'!$M504="fy",1,0),0)</f>
        <v>0</v>
      </c>
      <c r="BX507" s="121">
        <f>IF('Copy &amp; Paste Roster Report Here'!$A504=BX$7,IF('Copy &amp; Paste Roster Report Here'!$M504="fy",1,0),0)</f>
        <v>0</v>
      </c>
      <c r="BY507" s="121">
        <f>IF('Copy &amp; Paste Roster Report Here'!$A504=BY$7,IF('Copy &amp; Paste Roster Report Here'!$M504="fy",1,0),0)</f>
        <v>0</v>
      </c>
      <c r="BZ507" s="121">
        <f>IF('Copy &amp; Paste Roster Report Here'!$A504=BZ$7,IF('Copy &amp; Paste Roster Report Here'!$M504="fy",1,0),0)</f>
        <v>0</v>
      </c>
      <c r="CA507" s="121">
        <f>IF('Copy &amp; Paste Roster Report Here'!$A504=CA$7,IF('Copy &amp; Paste Roster Report Here'!$M504="fy",1,0),0)</f>
        <v>0</v>
      </c>
      <c r="CB507" s="121">
        <f>IF('Copy &amp; Paste Roster Report Here'!$A504=CB$7,IF('Copy &amp; Paste Roster Report Here'!$M504="fy",1,0),0)</f>
        <v>0</v>
      </c>
      <c r="CC507" s="121">
        <f>IF('Copy &amp; Paste Roster Report Here'!$A504=CC$7,IF('Copy &amp; Paste Roster Report Here'!$M504="fy",1,0),0)</f>
        <v>0</v>
      </c>
      <c r="CD507" s="121">
        <f>IF('Copy &amp; Paste Roster Report Here'!$A504=CD$7,IF('Copy &amp; Paste Roster Report Here'!$M504="fy",1,0),0)</f>
        <v>0</v>
      </c>
      <c r="CE507" s="121">
        <f>IF('Copy &amp; Paste Roster Report Here'!$A504=CE$7,IF('Copy &amp; Paste Roster Report Here'!$M504="fy",1,0),0)</f>
        <v>0</v>
      </c>
      <c r="CF507" s="73">
        <f t="shared" si="118"/>
        <v>0</v>
      </c>
      <c r="CG507" s="122">
        <f>IF('Copy &amp; Paste Roster Report Here'!$A504=CG$7,IF('Copy &amp; Paste Roster Report Here'!$M504="RH",1,0),0)</f>
        <v>0</v>
      </c>
      <c r="CH507" s="122">
        <f>IF('Copy &amp; Paste Roster Report Here'!$A504=CH$7,IF('Copy &amp; Paste Roster Report Here'!$M504="RH",1,0),0)</f>
        <v>0</v>
      </c>
      <c r="CI507" s="122">
        <f>IF('Copy &amp; Paste Roster Report Here'!$A504=CI$7,IF('Copy &amp; Paste Roster Report Here'!$M504="RH",1,0),0)</f>
        <v>0</v>
      </c>
      <c r="CJ507" s="122">
        <f>IF('Copy &amp; Paste Roster Report Here'!$A504=CJ$7,IF('Copy &amp; Paste Roster Report Here'!$M504="RH",1,0),0)</f>
        <v>0</v>
      </c>
      <c r="CK507" s="122">
        <f>IF('Copy &amp; Paste Roster Report Here'!$A504=CK$7,IF('Copy &amp; Paste Roster Report Here'!$M504="RH",1,0),0)</f>
        <v>0</v>
      </c>
      <c r="CL507" s="122">
        <f>IF('Copy &amp; Paste Roster Report Here'!$A504=CL$7,IF('Copy &amp; Paste Roster Report Here'!$M504="RH",1,0),0)</f>
        <v>0</v>
      </c>
      <c r="CM507" s="122">
        <f>IF('Copy &amp; Paste Roster Report Here'!$A504=CM$7,IF('Copy &amp; Paste Roster Report Here'!$M504="RH",1,0),0)</f>
        <v>0</v>
      </c>
      <c r="CN507" s="122">
        <f>IF('Copy &amp; Paste Roster Report Here'!$A504=CN$7,IF('Copy &amp; Paste Roster Report Here'!$M504="RH",1,0),0)</f>
        <v>0</v>
      </c>
      <c r="CO507" s="122">
        <f>IF('Copy &amp; Paste Roster Report Here'!$A504=CO$7,IF('Copy &amp; Paste Roster Report Here'!$M504="RH",1,0),0)</f>
        <v>0</v>
      </c>
      <c r="CP507" s="122">
        <f>IF('Copy &amp; Paste Roster Report Here'!$A504=CP$7,IF('Copy &amp; Paste Roster Report Here'!$M504="RH",1,0),0)</f>
        <v>0</v>
      </c>
      <c r="CQ507" s="122">
        <f>IF('Copy &amp; Paste Roster Report Here'!$A504=CQ$7,IF('Copy &amp; Paste Roster Report Here'!$M504="RH",1,0),0)</f>
        <v>0</v>
      </c>
      <c r="CR507" s="73">
        <f t="shared" si="119"/>
        <v>0</v>
      </c>
      <c r="CS507" s="123">
        <f>IF('Copy &amp; Paste Roster Report Here'!$A504=CS$7,IF('Copy &amp; Paste Roster Report Here'!$M504="QT",1,0),0)</f>
        <v>0</v>
      </c>
      <c r="CT507" s="123">
        <f>IF('Copy &amp; Paste Roster Report Here'!$A504=CT$7,IF('Copy &amp; Paste Roster Report Here'!$M504="QT",1,0),0)</f>
        <v>0</v>
      </c>
      <c r="CU507" s="123">
        <f>IF('Copy &amp; Paste Roster Report Here'!$A504=CU$7,IF('Copy &amp; Paste Roster Report Here'!$M504="QT",1,0),0)</f>
        <v>0</v>
      </c>
      <c r="CV507" s="123">
        <f>IF('Copy &amp; Paste Roster Report Here'!$A504=CV$7,IF('Copy &amp; Paste Roster Report Here'!$M504="QT",1,0),0)</f>
        <v>0</v>
      </c>
      <c r="CW507" s="123">
        <f>IF('Copy &amp; Paste Roster Report Here'!$A504=CW$7,IF('Copy &amp; Paste Roster Report Here'!$M504="QT",1,0),0)</f>
        <v>0</v>
      </c>
      <c r="CX507" s="123">
        <f>IF('Copy &amp; Paste Roster Report Here'!$A504=CX$7,IF('Copy &amp; Paste Roster Report Here'!$M504="QT",1,0),0)</f>
        <v>0</v>
      </c>
      <c r="CY507" s="123">
        <f>IF('Copy &amp; Paste Roster Report Here'!$A504=CY$7,IF('Copy &amp; Paste Roster Report Here'!$M504="QT",1,0),0)</f>
        <v>0</v>
      </c>
      <c r="CZ507" s="123">
        <f>IF('Copy &amp; Paste Roster Report Here'!$A504=CZ$7,IF('Copy &amp; Paste Roster Report Here'!$M504="QT",1,0),0)</f>
        <v>0</v>
      </c>
      <c r="DA507" s="123">
        <f>IF('Copy &amp; Paste Roster Report Here'!$A504=DA$7,IF('Copy &amp; Paste Roster Report Here'!$M504="QT",1,0),0)</f>
        <v>0</v>
      </c>
      <c r="DB507" s="123">
        <f>IF('Copy &amp; Paste Roster Report Here'!$A504=DB$7,IF('Copy &amp; Paste Roster Report Here'!$M504="QT",1,0),0)</f>
        <v>0</v>
      </c>
      <c r="DC507" s="123">
        <f>IF('Copy &amp; Paste Roster Report Here'!$A504=DC$7,IF('Copy &amp; Paste Roster Report Here'!$M504="QT",1,0),0)</f>
        <v>0</v>
      </c>
      <c r="DD507" s="73">
        <f t="shared" si="120"/>
        <v>0</v>
      </c>
      <c r="DE507" s="124">
        <f>IF('Copy &amp; Paste Roster Report Here'!$A504=DE$7,IF('Copy &amp; Paste Roster Report Here'!$M504="xxxxxxxxxxx",1,0),0)</f>
        <v>0</v>
      </c>
      <c r="DF507" s="124">
        <f>IF('Copy &amp; Paste Roster Report Here'!$A504=DF$7,IF('Copy &amp; Paste Roster Report Here'!$M504="xxxxxxxxxxx",1,0),0)</f>
        <v>0</v>
      </c>
      <c r="DG507" s="124">
        <f>IF('Copy &amp; Paste Roster Report Here'!$A504=DG$7,IF('Copy &amp; Paste Roster Report Here'!$M504="xxxxxxxxxxx",1,0),0)</f>
        <v>0</v>
      </c>
      <c r="DH507" s="124">
        <f>IF('Copy &amp; Paste Roster Report Here'!$A504=DH$7,IF('Copy &amp; Paste Roster Report Here'!$M504="xxxxxxxxxxx",1,0),0)</f>
        <v>0</v>
      </c>
      <c r="DI507" s="124">
        <f>IF('Copy &amp; Paste Roster Report Here'!$A504=DI$7,IF('Copy &amp; Paste Roster Report Here'!$M504="xxxxxxxxxxx",1,0),0)</f>
        <v>0</v>
      </c>
      <c r="DJ507" s="124">
        <f>IF('Copy &amp; Paste Roster Report Here'!$A504=DJ$7,IF('Copy &amp; Paste Roster Report Here'!$M504="xxxxxxxxxxx",1,0),0)</f>
        <v>0</v>
      </c>
      <c r="DK507" s="124">
        <f>IF('Copy &amp; Paste Roster Report Here'!$A504=DK$7,IF('Copy &amp; Paste Roster Report Here'!$M504="xxxxxxxxxxx",1,0),0)</f>
        <v>0</v>
      </c>
      <c r="DL507" s="124">
        <f>IF('Copy &amp; Paste Roster Report Here'!$A504=DL$7,IF('Copy &amp; Paste Roster Report Here'!$M504="xxxxxxxxxxx",1,0),0)</f>
        <v>0</v>
      </c>
      <c r="DM507" s="124">
        <f>IF('Copy &amp; Paste Roster Report Here'!$A504=DM$7,IF('Copy &amp; Paste Roster Report Here'!$M504="xxxxxxxxxxx",1,0),0)</f>
        <v>0</v>
      </c>
      <c r="DN507" s="124">
        <f>IF('Copy &amp; Paste Roster Report Here'!$A504=DN$7,IF('Copy &amp; Paste Roster Report Here'!$M504="xxxxxxxxxxx",1,0),0)</f>
        <v>0</v>
      </c>
      <c r="DO507" s="124">
        <f>IF('Copy &amp; Paste Roster Report Here'!$A504=DO$7,IF('Copy &amp; Paste Roster Report Here'!$M504="xxxxxxxxxxx",1,0),0)</f>
        <v>0</v>
      </c>
      <c r="DP507" s="125">
        <f t="shared" si="121"/>
        <v>0</v>
      </c>
      <c r="DQ507" s="126">
        <f t="shared" si="122"/>
        <v>0</v>
      </c>
    </row>
    <row r="508" spans="1:121" x14ac:dyDescent="0.2">
      <c r="A508" s="111">
        <f t="shared" si="108"/>
        <v>0</v>
      </c>
      <c r="B508" s="111">
        <f t="shared" si="109"/>
        <v>0</v>
      </c>
      <c r="C508" s="112">
        <f>+('Copy &amp; Paste Roster Report Here'!$P505-'Copy &amp; Paste Roster Report Here'!$O505)/30</f>
        <v>0</v>
      </c>
      <c r="D508" s="112">
        <f>+('Copy &amp; Paste Roster Report Here'!$P505-'Copy &amp; Paste Roster Report Here'!$O505)</f>
        <v>0</v>
      </c>
      <c r="E508" s="111">
        <f>'Copy &amp; Paste Roster Report Here'!N505</f>
        <v>0</v>
      </c>
      <c r="F508" s="111" t="str">
        <f t="shared" si="110"/>
        <v>N</v>
      </c>
      <c r="G508" s="111">
        <f>'Copy &amp; Paste Roster Report Here'!R505</f>
        <v>0</v>
      </c>
      <c r="H508" s="113">
        <f t="shared" si="111"/>
        <v>0</v>
      </c>
      <c r="I508" s="112">
        <f>IF(F508="N",$F$5-'Copy &amp; Paste Roster Report Here'!O505,+'Copy &amp; Paste Roster Report Here'!Q505-'Copy &amp; Paste Roster Report Here'!O505)</f>
        <v>0</v>
      </c>
      <c r="J508" s="114">
        <f t="shared" si="112"/>
        <v>0</v>
      </c>
      <c r="K508" s="114">
        <f t="shared" si="113"/>
        <v>0</v>
      </c>
      <c r="L508" s="115">
        <f>'Copy &amp; Paste Roster Report Here'!F505</f>
        <v>0</v>
      </c>
      <c r="M508" s="116">
        <f t="shared" si="114"/>
        <v>0</v>
      </c>
      <c r="N508" s="117">
        <f>IF('Copy &amp; Paste Roster Report Here'!$A505='Analytical Tests'!N$7,IF($F508="Y",+$H508*N$6,0),0)</f>
        <v>0</v>
      </c>
      <c r="O508" s="117">
        <f>IF('Copy &amp; Paste Roster Report Here'!$A505='Analytical Tests'!O$7,IF($F508="Y",+$H508*O$6,0),0)</f>
        <v>0</v>
      </c>
      <c r="P508" s="117">
        <f>IF('Copy &amp; Paste Roster Report Here'!$A505='Analytical Tests'!P$7,IF($F508="Y",+$H508*P$6,0),0)</f>
        <v>0</v>
      </c>
      <c r="Q508" s="117">
        <f>IF('Copy &amp; Paste Roster Report Here'!$A505='Analytical Tests'!Q$7,IF($F508="Y",+$H508*Q$6,0),0)</f>
        <v>0</v>
      </c>
      <c r="R508" s="117">
        <f>IF('Copy &amp; Paste Roster Report Here'!$A505='Analytical Tests'!R$7,IF($F508="Y",+$H508*R$6,0),0)</f>
        <v>0</v>
      </c>
      <c r="S508" s="117">
        <f>IF('Copy &amp; Paste Roster Report Here'!$A505='Analytical Tests'!S$7,IF($F508="Y",+$H508*S$6,0),0)</f>
        <v>0</v>
      </c>
      <c r="T508" s="117">
        <f>IF('Copy &amp; Paste Roster Report Here'!$A505='Analytical Tests'!T$7,IF($F508="Y",+$H508*T$6,0),0)</f>
        <v>0</v>
      </c>
      <c r="U508" s="117">
        <f>IF('Copy &amp; Paste Roster Report Here'!$A505='Analytical Tests'!U$7,IF($F508="Y",+$H508*U$6,0),0)</f>
        <v>0</v>
      </c>
      <c r="V508" s="117">
        <f>IF('Copy &amp; Paste Roster Report Here'!$A505='Analytical Tests'!V$7,IF($F508="Y",+$H508*V$6,0),0)</f>
        <v>0</v>
      </c>
      <c r="W508" s="117">
        <f>IF('Copy &amp; Paste Roster Report Here'!$A505='Analytical Tests'!W$7,IF($F508="Y",+$H508*W$6,0),0)</f>
        <v>0</v>
      </c>
      <c r="X508" s="117">
        <f>IF('Copy &amp; Paste Roster Report Here'!$A505='Analytical Tests'!X$7,IF($F508="Y",+$H508*X$6,0),0)</f>
        <v>0</v>
      </c>
      <c r="Y508" s="117" t="b">
        <f>IF('Copy &amp; Paste Roster Report Here'!$A505='Analytical Tests'!Y$7,IF($F508="N",IF($J508&gt;=$C508,Y$6,+($I508/$D508)*Y$6),0))</f>
        <v>0</v>
      </c>
      <c r="Z508" s="117" t="b">
        <f>IF('Copy &amp; Paste Roster Report Here'!$A505='Analytical Tests'!Z$7,IF($F508="N",IF($J508&gt;=$C508,Z$6,+($I508/$D508)*Z$6),0))</f>
        <v>0</v>
      </c>
      <c r="AA508" s="117" t="b">
        <f>IF('Copy &amp; Paste Roster Report Here'!$A505='Analytical Tests'!AA$7,IF($F508="N",IF($J508&gt;=$C508,AA$6,+($I508/$D508)*AA$6),0))</f>
        <v>0</v>
      </c>
      <c r="AB508" s="117" t="b">
        <f>IF('Copy &amp; Paste Roster Report Here'!$A505='Analytical Tests'!AB$7,IF($F508="N",IF($J508&gt;=$C508,AB$6,+($I508/$D508)*AB$6),0))</f>
        <v>0</v>
      </c>
      <c r="AC508" s="117" t="b">
        <f>IF('Copy &amp; Paste Roster Report Here'!$A505='Analytical Tests'!AC$7,IF($F508="N",IF($J508&gt;=$C508,AC$6,+($I508/$D508)*AC$6),0))</f>
        <v>0</v>
      </c>
      <c r="AD508" s="117" t="b">
        <f>IF('Copy &amp; Paste Roster Report Here'!$A505='Analytical Tests'!AD$7,IF($F508="N",IF($J508&gt;=$C508,AD$6,+($I508/$D508)*AD$6),0))</f>
        <v>0</v>
      </c>
      <c r="AE508" s="117" t="b">
        <f>IF('Copy &amp; Paste Roster Report Here'!$A505='Analytical Tests'!AE$7,IF($F508="N",IF($J508&gt;=$C508,AE$6,+($I508/$D508)*AE$6),0))</f>
        <v>0</v>
      </c>
      <c r="AF508" s="117" t="b">
        <f>IF('Copy &amp; Paste Roster Report Here'!$A505='Analytical Tests'!AF$7,IF($F508="N",IF($J508&gt;=$C508,AF$6,+($I508/$D508)*AF$6),0))</f>
        <v>0</v>
      </c>
      <c r="AG508" s="117" t="b">
        <f>IF('Copy &amp; Paste Roster Report Here'!$A505='Analytical Tests'!AG$7,IF($F508="N",IF($J508&gt;=$C508,AG$6,+($I508/$D508)*AG$6),0))</f>
        <v>0</v>
      </c>
      <c r="AH508" s="117" t="b">
        <f>IF('Copy &amp; Paste Roster Report Here'!$A505='Analytical Tests'!AH$7,IF($F508="N",IF($J508&gt;=$C508,AH$6,+($I508/$D508)*AH$6),0))</f>
        <v>0</v>
      </c>
      <c r="AI508" s="117" t="b">
        <f>IF('Copy &amp; Paste Roster Report Here'!$A505='Analytical Tests'!AI$7,IF($F508="N",IF($J508&gt;=$C508,AI$6,+($I508/$D508)*AI$6),0))</f>
        <v>0</v>
      </c>
      <c r="AJ508" s="79"/>
      <c r="AK508" s="118">
        <f>IF('Copy &amp; Paste Roster Report Here'!$A505=AK$7,IF('Copy &amp; Paste Roster Report Here'!$M505="FT",1,0),0)</f>
        <v>0</v>
      </c>
      <c r="AL508" s="118">
        <f>IF('Copy &amp; Paste Roster Report Here'!$A505=AL$7,IF('Copy &amp; Paste Roster Report Here'!$M505="FT",1,0),0)</f>
        <v>0</v>
      </c>
      <c r="AM508" s="118">
        <f>IF('Copy &amp; Paste Roster Report Here'!$A505=AM$7,IF('Copy &amp; Paste Roster Report Here'!$M505="FT",1,0),0)</f>
        <v>0</v>
      </c>
      <c r="AN508" s="118">
        <f>IF('Copy &amp; Paste Roster Report Here'!$A505=AN$7,IF('Copy &amp; Paste Roster Report Here'!$M505="FT",1,0),0)</f>
        <v>0</v>
      </c>
      <c r="AO508" s="118">
        <f>IF('Copy &amp; Paste Roster Report Here'!$A505=AO$7,IF('Copy &amp; Paste Roster Report Here'!$M505="FT",1,0),0)</f>
        <v>0</v>
      </c>
      <c r="AP508" s="118">
        <f>IF('Copy &amp; Paste Roster Report Here'!$A505=AP$7,IF('Copy &amp; Paste Roster Report Here'!$M505="FT",1,0),0)</f>
        <v>0</v>
      </c>
      <c r="AQ508" s="118">
        <f>IF('Copy &amp; Paste Roster Report Here'!$A505=AQ$7,IF('Copy &amp; Paste Roster Report Here'!$M505="FT",1,0),0)</f>
        <v>0</v>
      </c>
      <c r="AR508" s="118">
        <f>IF('Copy &amp; Paste Roster Report Here'!$A505=AR$7,IF('Copy &amp; Paste Roster Report Here'!$M505="FT",1,0),0)</f>
        <v>0</v>
      </c>
      <c r="AS508" s="118">
        <f>IF('Copy &amp; Paste Roster Report Here'!$A505=AS$7,IF('Copy &amp; Paste Roster Report Here'!$M505="FT",1,0),0)</f>
        <v>0</v>
      </c>
      <c r="AT508" s="118">
        <f>IF('Copy &amp; Paste Roster Report Here'!$A505=AT$7,IF('Copy &amp; Paste Roster Report Here'!$M505="FT",1,0),0)</f>
        <v>0</v>
      </c>
      <c r="AU508" s="118">
        <f>IF('Copy &amp; Paste Roster Report Here'!$A505=AU$7,IF('Copy &amp; Paste Roster Report Here'!$M505="FT",1,0),0)</f>
        <v>0</v>
      </c>
      <c r="AV508" s="73">
        <f t="shared" si="115"/>
        <v>0</v>
      </c>
      <c r="AW508" s="119">
        <f>IF('Copy &amp; Paste Roster Report Here'!$A505=AW$7,IF('Copy &amp; Paste Roster Report Here'!$M505="HT",1,0),0)</f>
        <v>0</v>
      </c>
      <c r="AX508" s="119">
        <f>IF('Copy &amp; Paste Roster Report Here'!$A505=AX$7,IF('Copy &amp; Paste Roster Report Here'!$M505="HT",1,0),0)</f>
        <v>0</v>
      </c>
      <c r="AY508" s="119">
        <f>IF('Copy &amp; Paste Roster Report Here'!$A505=AY$7,IF('Copy &amp; Paste Roster Report Here'!$M505="HT",1,0),0)</f>
        <v>0</v>
      </c>
      <c r="AZ508" s="119">
        <f>IF('Copy &amp; Paste Roster Report Here'!$A505=AZ$7,IF('Copy &amp; Paste Roster Report Here'!$M505="HT",1,0),0)</f>
        <v>0</v>
      </c>
      <c r="BA508" s="119">
        <f>IF('Copy &amp; Paste Roster Report Here'!$A505=BA$7,IF('Copy &amp; Paste Roster Report Here'!$M505="HT",1,0),0)</f>
        <v>0</v>
      </c>
      <c r="BB508" s="119">
        <f>IF('Copy &amp; Paste Roster Report Here'!$A505=BB$7,IF('Copy &amp; Paste Roster Report Here'!$M505="HT",1,0),0)</f>
        <v>0</v>
      </c>
      <c r="BC508" s="119">
        <f>IF('Copy &amp; Paste Roster Report Here'!$A505=BC$7,IF('Copy &amp; Paste Roster Report Here'!$M505="HT",1,0),0)</f>
        <v>0</v>
      </c>
      <c r="BD508" s="119">
        <f>IF('Copy &amp; Paste Roster Report Here'!$A505=BD$7,IF('Copy &amp; Paste Roster Report Here'!$M505="HT",1,0),0)</f>
        <v>0</v>
      </c>
      <c r="BE508" s="119">
        <f>IF('Copy &amp; Paste Roster Report Here'!$A505=BE$7,IF('Copy &amp; Paste Roster Report Here'!$M505="HT",1,0),0)</f>
        <v>0</v>
      </c>
      <c r="BF508" s="119">
        <f>IF('Copy &amp; Paste Roster Report Here'!$A505=BF$7,IF('Copy &amp; Paste Roster Report Here'!$M505="HT",1,0),0)</f>
        <v>0</v>
      </c>
      <c r="BG508" s="119">
        <f>IF('Copy &amp; Paste Roster Report Here'!$A505=BG$7,IF('Copy &amp; Paste Roster Report Here'!$M505="HT",1,0),0)</f>
        <v>0</v>
      </c>
      <c r="BH508" s="73">
        <f t="shared" si="116"/>
        <v>0</v>
      </c>
      <c r="BI508" s="120">
        <f>IF('Copy &amp; Paste Roster Report Here'!$A505=BI$7,IF('Copy &amp; Paste Roster Report Here'!$M505="MT",1,0),0)</f>
        <v>0</v>
      </c>
      <c r="BJ508" s="120">
        <f>IF('Copy &amp; Paste Roster Report Here'!$A505=BJ$7,IF('Copy &amp; Paste Roster Report Here'!$M505="MT",1,0),0)</f>
        <v>0</v>
      </c>
      <c r="BK508" s="120">
        <f>IF('Copy &amp; Paste Roster Report Here'!$A505=BK$7,IF('Copy &amp; Paste Roster Report Here'!$M505="MT",1,0),0)</f>
        <v>0</v>
      </c>
      <c r="BL508" s="120">
        <f>IF('Copy &amp; Paste Roster Report Here'!$A505=BL$7,IF('Copy &amp; Paste Roster Report Here'!$M505="MT",1,0),0)</f>
        <v>0</v>
      </c>
      <c r="BM508" s="120">
        <f>IF('Copy &amp; Paste Roster Report Here'!$A505=BM$7,IF('Copy &amp; Paste Roster Report Here'!$M505="MT",1,0),0)</f>
        <v>0</v>
      </c>
      <c r="BN508" s="120">
        <f>IF('Copy &amp; Paste Roster Report Here'!$A505=BN$7,IF('Copy &amp; Paste Roster Report Here'!$M505="MT",1,0),0)</f>
        <v>0</v>
      </c>
      <c r="BO508" s="120">
        <f>IF('Copy &amp; Paste Roster Report Here'!$A505=BO$7,IF('Copy &amp; Paste Roster Report Here'!$M505="MT",1,0),0)</f>
        <v>0</v>
      </c>
      <c r="BP508" s="120">
        <f>IF('Copy &amp; Paste Roster Report Here'!$A505=BP$7,IF('Copy &amp; Paste Roster Report Here'!$M505="MT",1,0),0)</f>
        <v>0</v>
      </c>
      <c r="BQ508" s="120">
        <f>IF('Copy &amp; Paste Roster Report Here'!$A505=BQ$7,IF('Copy &amp; Paste Roster Report Here'!$M505="MT",1,0),0)</f>
        <v>0</v>
      </c>
      <c r="BR508" s="120">
        <f>IF('Copy &amp; Paste Roster Report Here'!$A505=BR$7,IF('Copy &amp; Paste Roster Report Here'!$M505="MT",1,0),0)</f>
        <v>0</v>
      </c>
      <c r="BS508" s="120">
        <f>IF('Copy &amp; Paste Roster Report Here'!$A505=BS$7,IF('Copy &amp; Paste Roster Report Here'!$M505="MT",1,0),0)</f>
        <v>0</v>
      </c>
      <c r="BT508" s="73">
        <f t="shared" si="117"/>
        <v>0</v>
      </c>
      <c r="BU508" s="121">
        <f>IF('Copy &amp; Paste Roster Report Here'!$A505=BU$7,IF('Copy &amp; Paste Roster Report Here'!$M505="fy",1,0),0)</f>
        <v>0</v>
      </c>
      <c r="BV508" s="121">
        <f>IF('Copy &amp; Paste Roster Report Here'!$A505=BV$7,IF('Copy &amp; Paste Roster Report Here'!$M505="fy",1,0),0)</f>
        <v>0</v>
      </c>
      <c r="BW508" s="121">
        <f>IF('Copy &amp; Paste Roster Report Here'!$A505=BW$7,IF('Copy &amp; Paste Roster Report Here'!$M505="fy",1,0),0)</f>
        <v>0</v>
      </c>
      <c r="BX508" s="121">
        <f>IF('Copy &amp; Paste Roster Report Here'!$A505=BX$7,IF('Copy &amp; Paste Roster Report Here'!$M505="fy",1,0),0)</f>
        <v>0</v>
      </c>
      <c r="BY508" s="121">
        <f>IF('Copy &amp; Paste Roster Report Here'!$A505=BY$7,IF('Copy &amp; Paste Roster Report Here'!$M505="fy",1,0),0)</f>
        <v>0</v>
      </c>
      <c r="BZ508" s="121">
        <f>IF('Copy &amp; Paste Roster Report Here'!$A505=BZ$7,IF('Copy &amp; Paste Roster Report Here'!$M505="fy",1,0),0)</f>
        <v>0</v>
      </c>
      <c r="CA508" s="121">
        <f>IF('Copy &amp; Paste Roster Report Here'!$A505=CA$7,IF('Copy &amp; Paste Roster Report Here'!$M505="fy",1,0),0)</f>
        <v>0</v>
      </c>
      <c r="CB508" s="121">
        <f>IF('Copy &amp; Paste Roster Report Here'!$A505=CB$7,IF('Copy &amp; Paste Roster Report Here'!$M505="fy",1,0),0)</f>
        <v>0</v>
      </c>
      <c r="CC508" s="121">
        <f>IF('Copy &amp; Paste Roster Report Here'!$A505=CC$7,IF('Copy &amp; Paste Roster Report Here'!$M505="fy",1,0),0)</f>
        <v>0</v>
      </c>
      <c r="CD508" s="121">
        <f>IF('Copy &amp; Paste Roster Report Here'!$A505=CD$7,IF('Copy &amp; Paste Roster Report Here'!$M505="fy",1,0),0)</f>
        <v>0</v>
      </c>
      <c r="CE508" s="121">
        <f>IF('Copy &amp; Paste Roster Report Here'!$A505=CE$7,IF('Copy &amp; Paste Roster Report Here'!$M505="fy",1,0),0)</f>
        <v>0</v>
      </c>
      <c r="CF508" s="73">
        <f t="shared" si="118"/>
        <v>0</v>
      </c>
      <c r="CG508" s="122">
        <f>IF('Copy &amp; Paste Roster Report Here'!$A505=CG$7,IF('Copy &amp; Paste Roster Report Here'!$M505="RH",1,0),0)</f>
        <v>0</v>
      </c>
      <c r="CH508" s="122">
        <f>IF('Copy &amp; Paste Roster Report Here'!$A505=CH$7,IF('Copy &amp; Paste Roster Report Here'!$M505="RH",1,0),0)</f>
        <v>0</v>
      </c>
      <c r="CI508" s="122">
        <f>IF('Copy &amp; Paste Roster Report Here'!$A505=CI$7,IF('Copy &amp; Paste Roster Report Here'!$M505="RH",1,0),0)</f>
        <v>0</v>
      </c>
      <c r="CJ508" s="122">
        <f>IF('Copy &amp; Paste Roster Report Here'!$A505=CJ$7,IF('Copy &amp; Paste Roster Report Here'!$M505="RH",1,0),0)</f>
        <v>0</v>
      </c>
      <c r="CK508" s="122">
        <f>IF('Copy &amp; Paste Roster Report Here'!$A505=CK$7,IF('Copy &amp; Paste Roster Report Here'!$M505="RH",1,0),0)</f>
        <v>0</v>
      </c>
      <c r="CL508" s="122">
        <f>IF('Copy &amp; Paste Roster Report Here'!$A505=CL$7,IF('Copy &amp; Paste Roster Report Here'!$M505="RH",1,0),0)</f>
        <v>0</v>
      </c>
      <c r="CM508" s="122">
        <f>IF('Copy &amp; Paste Roster Report Here'!$A505=CM$7,IF('Copy &amp; Paste Roster Report Here'!$M505="RH",1,0),0)</f>
        <v>0</v>
      </c>
      <c r="CN508" s="122">
        <f>IF('Copy &amp; Paste Roster Report Here'!$A505=CN$7,IF('Copy &amp; Paste Roster Report Here'!$M505="RH",1,0),0)</f>
        <v>0</v>
      </c>
      <c r="CO508" s="122">
        <f>IF('Copy &amp; Paste Roster Report Here'!$A505=CO$7,IF('Copy &amp; Paste Roster Report Here'!$M505="RH",1,0),0)</f>
        <v>0</v>
      </c>
      <c r="CP508" s="122">
        <f>IF('Copy &amp; Paste Roster Report Here'!$A505=CP$7,IF('Copy &amp; Paste Roster Report Here'!$M505="RH",1,0),0)</f>
        <v>0</v>
      </c>
      <c r="CQ508" s="122">
        <f>IF('Copy &amp; Paste Roster Report Here'!$A505=CQ$7,IF('Copy &amp; Paste Roster Report Here'!$M505="RH",1,0),0)</f>
        <v>0</v>
      </c>
      <c r="CR508" s="73">
        <f t="shared" si="119"/>
        <v>0</v>
      </c>
      <c r="CS508" s="123">
        <f>IF('Copy &amp; Paste Roster Report Here'!$A505=CS$7,IF('Copy &amp; Paste Roster Report Here'!$M505="QT",1,0),0)</f>
        <v>0</v>
      </c>
      <c r="CT508" s="123">
        <f>IF('Copy &amp; Paste Roster Report Here'!$A505=CT$7,IF('Copy &amp; Paste Roster Report Here'!$M505="QT",1,0),0)</f>
        <v>0</v>
      </c>
      <c r="CU508" s="123">
        <f>IF('Copy &amp; Paste Roster Report Here'!$A505=CU$7,IF('Copy &amp; Paste Roster Report Here'!$M505="QT",1,0),0)</f>
        <v>0</v>
      </c>
      <c r="CV508" s="123">
        <f>IF('Copy &amp; Paste Roster Report Here'!$A505=CV$7,IF('Copy &amp; Paste Roster Report Here'!$M505="QT",1,0),0)</f>
        <v>0</v>
      </c>
      <c r="CW508" s="123">
        <f>IF('Copy &amp; Paste Roster Report Here'!$A505=CW$7,IF('Copy &amp; Paste Roster Report Here'!$M505="QT",1,0),0)</f>
        <v>0</v>
      </c>
      <c r="CX508" s="123">
        <f>IF('Copy &amp; Paste Roster Report Here'!$A505=CX$7,IF('Copy &amp; Paste Roster Report Here'!$M505="QT",1,0),0)</f>
        <v>0</v>
      </c>
      <c r="CY508" s="123">
        <f>IF('Copy &amp; Paste Roster Report Here'!$A505=CY$7,IF('Copy &amp; Paste Roster Report Here'!$M505="QT",1,0),0)</f>
        <v>0</v>
      </c>
      <c r="CZ508" s="123">
        <f>IF('Copy &amp; Paste Roster Report Here'!$A505=CZ$7,IF('Copy &amp; Paste Roster Report Here'!$M505="QT",1,0),0)</f>
        <v>0</v>
      </c>
      <c r="DA508" s="123">
        <f>IF('Copy &amp; Paste Roster Report Here'!$A505=DA$7,IF('Copy &amp; Paste Roster Report Here'!$M505="QT",1,0),0)</f>
        <v>0</v>
      </c>
      <c r="DB508" s="123">
        <f>IF('Copy &amp; Paste Roster Report Here'!$A505=DB$7,IF('Copy &amp; Paste Roster Report Here'!$M505="QT",1,0),0)</f>
        <v>0</v>
      </c>
      <c r="DC508" s="123">
        <f>IF('Copy &amp; Paste Roster Report Here'!$A505=DC$7,IF('Copy &amp; Paste Roster Report Here'!$M505="QT",1,0),0)</f>
        <v>0</v>
      </c>
      <c r="DD508" s="73">
        <f t="shared" si="120"/>
        <v>0</v>
      </c>
      <c r="DE508" s="124">
        <f>IF('Copy &amp; Paste Roster Report Here'!$A505=DE$7,IF('Copy &amp; Paste Roster Report Here'!$M505="xxxxxxxxxxx",1,0),0)</f>
        <v>0</v>
      </c>
      <c r="DF508" s="124">
        <f>IF('Copy &amp; Paste Roster Report Here'!$A505=DF$7,IF('Copy &amp; Paste Roster Report Here'!$M505="xxxxxxxxxxx",1,0),0)</f>
        <v>0</v>
      </c>
      <c r="DG508" s="124">
        <f>IF('Copy &amp; Paste Roster Report Here'!$A505=DG$7,IF('Copy &amp; Paste Roster Report Here'!$M505="xxxxxxxxxxx",1,0),0)</f>
        <v>0</v>
      </c>
      <c r="DH508" s="124">
        <f>IF('Copy &amp; Paste Roster Report Here'!$A505=DH$7,IF('Copy &amp; Paste Roster Report Here'!$M505="xxxxxxxxxxx",1,0),0)</f>
        <v>0</v>
      </c>
      <c r="DI508" s="124">
        <f>IF('Copy &amp; Paste Roster Report Here'!$A505=DI$7,IF('Copy &amp; Paste Roster Report Here'!$M505="xxxxxxxxxxx",1,0),0)</f>
        <v>0</v>
      </c>
      <c r="DJ508" s="124">
        <f>IF('Copy &amp; Paste Roster Report Here'!$A505=DJ$7,IF('Copy &amp; Paste Roster Report Here'!$M505="xxxxxxxxxxx",1,0),0)</f>
        <v>0</v>
      </c>
      <c r="DK508" s="124">
        <f>IF('Copy &amp; Paste Roster Report Here'!$A505=DK$7,IF('Copy &amp; Paste Roster Report Here'!$M505="xxxxxxxxxxx",1,0),0)</f>
        <v>0</v>
      </c>
      <c r="DL508" s="124">
        <f>IF('Copy &amp; Paste Roster Report Here'!$A505=DL$7,IF('Copy &amp; Paste Roster Report Here'!$M505="xxxxxxxxxxx",1,0),0)</f>
        <v>0</v>
      </c>
      <c r="DM508" s="124">
        <f>IF('Copy &amp; Paste Roster Report Here'!$A505=DM$7,IF('Copy &amp; Paste Roster Report Here'!$M505="xxxxxxxxxxx",1,0),0)</f>
        <v>0</v>
      </c>
      <c r="DN508" s="124">
        <f>IF('Copy &amp; Paste Roster Report Here'!$A505=DN$7,IF('Copy &amp; Paste Roster Report Here'!$M505="xxxxxxxxxxx",1,0),0)</f>
        <v>0</v>
      </c>
      <c r="DO508" s="124">
        <f>IF('Copy &amp; Paste Roster Report Here'!$A505=DO$7,IF('Copy &amp; Paste Roster Report Here'!$M505="xxxxxxxxxxx",1,0),0)</f>
        <v>0</v>
      </c>
      <c r="DP508" s="125">
        <f t="shared" si="121"/>
        <v>0</v>
      </c>
      <c r="DQ508" s="126">
        <f t="shared" si="122"/>
        <v>0</v>
      </c>
    </row>
    <row r="509" spans="1:121" x14ac:dyDescent="0.2">
      <c r="A509" s="111">
        <f t="shared" si="108"/>
        <v>0</v>
      </c>
      <c r="B509" s="111">
        <f t="shared" si="109"/>
        <v>0</v>
      </c>
      <c r="C509" s="112">
        <f>+('Copy &amp; Paste Roster Report Here'!$P506-'Copy &amp; Paste Roster Report Here'!$O506)/30</f>
        <v>0</v>
      </c>
      <c r="D509" s="112">
        <f>+('Copy &amp; Paste Roster Report Here'!$P506-'Copy &amp; Paste Roster Report Here'!$O506)</f>
        <v>0</v>
      </c>
      <c r="E509" s="111">
        <f>'Copy &amp; Paste Roster Report Here'!N506</f>
        <v>0</v>
      </c>
      <c r="F509" s="111" t="str">
        <f t="shared" si="110"/>
        <v>N</v>
      </c>
      <c r="G509" s="111">
        <f>'Copy &amp; Paste Roster Report Here'!R506</f>
        <v>0</v>
      </c>
      <c r="H509" s="113">
        <f t="shared" si="111"/>
        <v>0</v>
      </c>
      <c r="I509" s="112">
        <f>IF(F509="N",$F$5-'Copy &amp; Paste Roster Report Here'!O506,+'Copy &amp; Paste Roster Report Here'!Q506-'Copy &amp; Paste Roster Report Here'!O506)</f>
        <v>0</v>
      </c>
      <c r="J509" s="114">
        <f t="shared" si="112"/>
        <v>0</v>
      </c>
      <c r="K509" s="114">
        <f t="shared" si="113"/>
        <v>0</v>
      </c>
      <c r="L509" s="115">
        <f>'Copy &amp; Paste Roster Report Here'!F506</f>
        <v>0</v>
      </c>
      <c r="M509" s="116">
        <f t="shared" si="114"/>
        <v>0</v>
      </c>
      <c r="N509" s="117">
        <f>IF('Copy &amp; Paste Roster Report Here'!$A506='Analytical Tests'!N$7,IF($F509="Y",+$H509*N$6,0),0)</f>
        <v>0</v>
      </c>
      <c r="O509" s="117">
        <f>IF('Copy &amp; Paste Roster Report Here'!$A506='Analytical Tests'!O$7,IF($F509="Y",+$H509*O$6,0),0)</f>
        <v>0</v>
      </c>
      <c r="P509" s="117">
        <f>IF('Copy &amp; Paste Roster Report Here'!$A506='Analytical Tests'!P$7,IF($F509="Y",+$H509*P$6,0),0)</f>
        <v>0</v>
      </c>
      <c r="Q509" s="117">
        <f>IF('Copy &amp; Paste Roster Report Here'!$A506='Analytical Tests'!Q$7,IF($F509="Y",+$H509*Q$6,0),0)</f>
        <v>0</v>
      </c>
      <c r="R509" s="117">
        <f>IF('Copy &amp; Paste Roster Report Here'!$A506='Analytical Tests'!R$7,IF($F509="Y",+$H509*R$6,0),0)</f>
        <v>0</v>
      </c>
      <c r="S509" s="117">
        <f>IF('Copy &amp; Paste Roster Report Here'!$A506='Analytical Tests'!S$7,IF($F509="Y",+$H509*S$6,0),0)</f>
        <v>0</v>
      </c>
      <c r="T509" s="117">
        <f>IF('Copy &amp; Paste Roster Report Here'!$A506='Analytical Tests'!T$7,IF($F509="Y",+$H509*T$6,0),0)</f>
        <v>0</v>
      </c>
      <c r="U509" s="117">
        <f>IF('Copy &amp; Paste Roster Report Here'!$A506='Analytical Tests'!U$7,IF($F509="Y",+$H509*U$6,0),0)</f>
        <v>0</v>
      </c>
      <c r="V509" s="117">
        <f>IF('Copy &amp; Paste Roster Report Here'!$A506='Analytical Tests'!V$7,IF($F509="Y",+$H509*V$6,0),0)</f>
        <v>0</v>
      </c>
      <c r="W509" s="117">
        <f>IF('Copy &amp; Paste Roster Report Here'!$A506='Analytical Tests'!W$7,IF($F509="Y",+$H509*W$6,0),0)</f>
        <v>0</v>
      </c>
      <c r="X509" s="117">
        <f>IF('Copy &amp; Paste Roster Report Here'!$A506='Analytical Tests'!X$7,IF($F509="Y",+$H509*X$6,0),0)</f>
        <v>0</v>
      </c>
      <c r="Y509" s="117" t="b">
        <f>IF('Copy &amp; Paste Roster Report Here'!$A506='Analytical Tests'!Y$7,IF($F509="N",IF($J509&gt;=$C509,Y$6,+($I509/$D509)*Y$6),0))</f>
        <v>0</v>
      </c>
      <c r="Z509" s="117" t="b">
        <f>IF('Copy &amp; Paste Roster Report Here'!$A506='Analytical Tests'!Z$7,IF($F509="N",IF($J509&gt;=$C509,Z$6,+($I509/$D509)*Z$6),0))</f>
        <v>0</v>
      </c>
      <c r="AA509" s="117" t="b">
        <f>IF('Copy &amp; Paste Roster Report Here'!$A506='Analytical Tests'!AA$7,IF($F509="N",IF($J509&gt;=$C509,AA$6,+($I509/$D509)*AA$6),0))</f>
        <v>0</v>
      </c>
      <c r="AB509" s="117" t="b">
        <f>IF('Copy &amp; Paste Roster Report Here'!$A506='Analytical Tests'!AB$7,IF($F509="N",IF($J509&gt;=$C509,AB$6,+($I509/$D509)*AB$6),0))</f>
        <v>0</v>
      </c>
      <c r="AC509" s="117" t="b">
        <f>IF('Copy &amp; Paste Roster Report Here'!$A506='Analytical Tests'!AC$7,IF($F509="N",IF($J509&gt;=$C509,AC$6,+($I509/$D509)*AC$6),0))</f>
        <v>0</v>
      </c>
      <c r="AD509" s="117" t="b">
        <f>IF('Copy &amp; Paste Roster Report Here'!$A506='Analytical Tests'!AD$7,IF($F509="N",IF($J509&gt;=$C509,AD$6,+($I509/$D509)*AD$6),0))</f>
        <v>0</v>
      </c>
      <c r="AE509" s="117" t="b">
        <f>IF('Copy &amp; Paste Roster Report Here'!$A506='Analytical Tests'!AE$7,IF($F509="N",IF($J509&gt;=$C509,AE$6,+($I509/$D509)*AE$6),0))</f>
        <v>0</v>
      </c>
      <c r="AF509" s="117" t="b">
        <f>IF('Copy &amp; Paste Roster Report Here'!$A506='Analytical Tests'!AF$7,IF($F509="N",IF($J509&gt;=$C509,AF$6,+($I509/$D509)*AF$6),0))</f>
        <v>0</v>
      </c>
      <c r="AG509" s="117" t="b">
        <f>IF('Copy &amp; Paste Roster Report Here'!$A506='Analytical Tests'!AG$7,IF($F509="N",IF($J509&gt;=$C509,AG$6,+($I509/$D509)*AG$6),0))</f>
        <v>0</v>
      </c>
      <c r="AH509" s="117" t="b">
        <f>IF('Copy &amp; Paste Roster Report Here'!$A506='Analytical Tests'!AH$7,IF($F509="N",IF($J509&gt;=$C509,AH$6,+($I509/$D509)*AH$6),0))</f>
        <v>0</v>
      </c>
      <c r="AI509" s="117" t="b">
        <f>IF('Copy &amp; Paste Roster Report Here'!$A506='Analytical Tests'!AI$7,IF($F509="N",IF($J509&gt;=$C509,AI$6,+($I509/$D509)*AI$6),0))</f>
        <v>0</v>
      </c>
      <c r="AJ509" s="79"/>
      <c r="AK509" s="118">
        <f>IF('Copy &amp; Paste Roster Report Here'!$A506=AK$7,IF('Copy &amp; Paste Roster Report Here'!$M506="FT",1,0),0)</f>
        <v>0</v>
      </c>
      <c r="AL509" s="118">
        <f>IF('Copy &amp; Paste Roster Report Here'!$A506=AL$7,IF('Copy &amp; Paste Roster Report Here'!$M506="FT",1,0),0)</f>
        <v>0</v>
      </c>
      <c r="AM509" s="118">
        <f>IF('Copy &amp; Paste Roster Report Here'!$A506=AM$7,IF('Copy &amp; Paste Roster Report Here'!$M506="FT",1,0),0)</f>
        <v>0</v>
      </c>
      <c r="AN509" s="118">
        <f>IF('Copy &amp; Paste Roster Report Here'!$A506=AN$7,IF('Copy &amp; Paste Roster Report Here'!$M506="FT",1,0),0)</f>
        <v>0</v>
      </c>
      <c r="AO509" s="118">
        <f>IF('Copy &amp; Paste Roster Report Here'!$A506=AO$7,IF('Copy &amp; Paste Roster Report Here'!$M506="FT",1,0),0)</f>
        <v>0</v>
      </c>
      <c r="AP509" s="118">
        <f>IF('Copy &amp; Paste Roster Report Here'!$A506=AP$7,IF('Copy &amp; Paste Roster Report Here'!$M506="FT",1,0),0)</f>
        <v>0</v>
      </c>
      <c r="AQ509" s="118">
        <f>IF('Copy &amp; Paste Roster Report Here'!$A506=AQ$7,IF('Copy &amp; Paste Roster Report Here'!$M506="FT",1,0),0)</f>
        <v>0</v>
      </c>
      <c r="AR509" s="118">
        <f>IF('Copy &amp; Paste Roster Report Here'!$A506=AR$7,IF('Copy &amp; Paste Roster Report Here'!$M506="FT",1,0),0)</f>
        <v>0</v>
      </c>
      <c r="AS509" s="118">
        <f>IF('Copy &amp; Paste Roster Report Here'!$A506=AS$7,IF('Copy &amp; Paste Roster Report Here'!$M506="FT",1,0),0)</f>
        <v>0</v>
      </c>
      <c r="AT509" s="118">
        <f>IF('Copy &amp; Paste Roster Report Here'!$A506=AT$7,IF('Copy &amp; Paste Roster Report Here'!$M506="FT",1,0),0)</f>
        <v>0</v>
      </c>
      <c r="AU509" s="118">
        <f>IF('Copy &amp; Paste Roster Report Here'!$A506=AU$7,IF('Copy &amp; Paste Roster Report Here'!$M506="FT",1,0),0)</f>
        <v>0</v>
      </c>
      <c r="AV509" s="73">
        <f t="shared" si="115"/>
        <v>0</v>
      </c>
      <c r="AW509" s="119">
        <f>IF('Copy &amp; Paste Roster Report Here'!$A506=AW$7,IF('Copy &amp; Paste Roster Report Here'!$M506="HT",1,0),0)</f>
        <v>0</v>
      </c>
      <c r="AX509" s="119">
        <f>IF('Copy &amp; Paste Roster Report Here'!$A506=AX$7,IF('Copy &amp; Paste Roster Report Here'!$M506="HT",1,0),0)</f>
        <v>0</v>
      </c>
      <c r="AY509" s="119">
        <f>IF('Copy &amp; Paste Roster Report Here'!$A506=AY$7,IF('Copy &amp; Paste Roster Report Here'!$M506="HT",1,0),0)</f>
        <v>0</v>
      </c>
      <c r="AZ509" s="119">
        <f>IF('Copy &amp; Paste Roster Report Here'!$A506=AZ$7,IF('Copy &amp; Paste Roster Report Here'!$M506="HT",1,0),0)</f>
        <v>0</v>
      </c>
      <c r="BA509" s="119">
        <f>IF('Copy &amp; Paste Roster Report Here'!$A506=BA$7,IF('Copy &amp; Paste Roster Report Here'!$M506="HT",1,0),0)</f>
        <v>0</v>
      </c>
      <c r="BB509" s="119">
        <f>IF('Copy &amp; Paste Roster Report Here'!$A506=BB$7,IF('Copy &amp; Paste Roster Report Here'!$M506="HT",1,0),0)</f>
        <v>0</v>
      </c>
      <c r="BC509" s="119">
        <f>IF('Copy &amp; Paste Roster Report Here'!$A506=BC$7,IF('Copy &amp; Paste Roster Report Here'!$M506="HT",1,0),0)</f>
        <v>0</v>
      </c>
      <c r="BD509" s="119">
        <f>IF('Copy &amp; Paste Roster Report Here'!$A506=BD$7,IF('Copy &amp; Paste Roster Report Here'!$M506="HT",1,0),0)</f>
        <v>0</v>
      </c>
      <c r="BE509" s="119">
        <f>IF('Copy &amp; Paste Roster Report Here'!$A506=BE$7,IF('Copy &amp; Paste Roster Report Here'!$M506="HT",1,0),0)</f>
        <v>0</v>
      </c>
      <c r="BF509" s="119">
        <f>IF('Copy &amp; Paste Roster Report Here'!$A506=BF$7,IF('Copy &amp; Paste Roster Report Here'!$M506="HT",1,0),0)</f>
        <v>0</v>
      </c>
      <c r="BG509" s="119">
        <f>IF('Copy &amp; Paste Roster Report Here'!$A506=BG$7,IF('Copy &amp; Paste Roster Report Here'!$M506="HT",1,0),0)</f>
        <v>0</v>
      </c>
      <c r="BH509" s="73">
        <f t="shared" si="116"/>
        <v>0</v>
      </c>
      <c r="BI509" s="120">
        <f>IF('Copy &amp; Paste Roster Report Here'!$A506=BI$7,IF('Copy &amp; Paste Roster Report Here'!$M506="MT",1,0),0)</f>
        <v>0</v>
      </c>
      <c r="BJ509" s="120">
        <f>IF('Copy &amp; Paste Roster Report Here'!$A506=BJ$7,IF('Copy &amp; Paste Roster Report Here'!$M506="MT",1,0),0)</f>
        <v>0</v>
      </c>
      <c r="BK509" s="120">
        <f>IF('Copy &amp; Paste Roster Report Here'!$A506=BK$7,IF('Copy &amp; Paste Roster Report Here'!$M506="MT",1,0),0)</f>
        <v>0</v>
      </c>
      <c r="BL509" s="120">
        <f>IF('Copy &amp; Paste Roster Report Here'!$A506=BL$7,IF('Copy &amp; Paste Roster Report Here'!$M506="MT",1,0),0)</f>
        <v>0</v>
      </c>
      <c r="BM509" s="120">
        <f>IF('Copy &amp; Paste Roster Report Here'!$A506=BM$7,IF('Copy &amp; Paste Roster Report Here'!$M506="MT",1,0),0)</f>
        <v>0</v>
      </c>
      <c r="BN509" s="120">
        <f>IF('Copy &amp; Paste Roster Report Here'!$A506=BN$7,IF('Copy &amp; Paste Roster Report Here'!$M506="MT",1,0),0)</f>
        <v>0</v>
      </c>
      <c r="BO509" s="120">
        <f>IF('Copy &amp; Paste Roster Report Here'!$A506=BO$7,IF('Copy &amp; Paste Roster Report Here'!$M506="MT",1,0),0)</f>
        <v>0</v>
      </c>
      <c r="BP509" s="120">
        <f>IF('Copy &amp; Paste Roster Report Here'!$A506=BP$7,IF('Copy &amp; Paste Roster Report Here'!$M506="MT",1,0),0)</f>
        <v>0</v>
      </c>
      <c r="BQ509" s="120">
        <f>IF('Copy &amp; Paste Roster Report Here'!$A506=BQ$7,IF('Copy &amp; Paste Roster Report Here'!$M506="MT",1,0),0)</f>
        <v>0</v>
      </c>
      <c r="BR509" s="120">
        <f>IF('Copy &amp; Paste Roster Report Here'!$A506=BR$7,IF('Copy &amp; Paste Roster Report Here'!$M506="MT",1,0),0)</f>
        <v>0</v>
      </c>
      <c r="BS509" s="120">
        <f>IF('Copy &amp; Paste Roster Report Here'!$A506=BS$7,IF('Copy &amp; Paste Roster Report Here'!$M506="MT",1,0),0)</f>
        <v>0</v>
      </c>
      <c r="BT509" s="73">
        <f t="shared" si="117"/>
        <v>0</v>
      </c>
      <c r="BU509" s="121">
        <f>IF('Copy &amp; Paste Roster Report Here'!$A506=BU$7,IF('Copy &amp; Paste Roster Report Here'!$M506="fy",1,0),0)</f>
        <v>0</v>
      </c>
      <c r="BV509" s="121">
        <f>IF('Copy &amp; Paste Roster Report Here'!$A506=BV$7,IF('Copy &amp; Paste Roster Report Here'!$M506="fy",1,0),0)</f>
        <v>0</v>
      </c>
      <c r="BW509" s="121">
        <f>IF('Copy &amp; Paste Roster Report Here'!$A506=BW$7,IF('Copy &amp; Paste Roster Report Here'!$M506="fy",1,0),0)</f>
        <v>0</v>
      </c>
      <c r="BX509" s="121">
        <f>IF('Copy &amp; Paste Roster Report Here'!$A506=BX$7,IF('Copy &amp; Paste Roster Report Here'!$M506="fy",1,0),0)</f>
        <v>0</v>
      </c>
      <c r="BY509" s="121">
        <f>IF('Copy &amp; Paste Roster Report Here'!$A506=BY$7,IF('Copy &amp; Paste Roster Report Here'!$M506="fy",1,0),0)</f>
        <v>0</v>
      </c>
      <c r="BZ509" s="121">
        <f>IF('Copy &amp; Paste Roster Report Here'!$A506=BZ$7,IF('Copy &amp; Paste Roster Report Here'!$M506="fy",1,0),0)</f>
        <v>0</v>
      </c>
      <c r="CA509" s="121">
        <f>IF('Copy &amp; Paste Roster Report Here'!$A506=CA$7,IF('Copy &amp; Paste Roster Report Here'!$M506="fy",1,0),0)</f>
        <v>0</v>
      </c>
      <c r="CB509" s="121">
        <f>IF('Copy &amp; Paste Roster Report Here'!$A506=CB$7,IF('Copy &amp; Paste Roster Report Here'!$M506="fy",1,0),0)</f>
        <v>0</v>
      </c>
      <c r="CC509" s="121">
        <f>IF('Copy &amp; Paste Roster Report Here'!$A506=CC$7,IF('Copy &amp; Paste Roster Report Here'!$M506="fy",1,0),0)</f>
        <v>0</v>
      </c>
      <c r="CD509" s="121">
        <f>IF('Copy &amp; Paste Roster Report Here'!$A506=CD$7,IF('Copy &amp; Paste Roster Report Here'!$M506="fy",1,0),0)</f>
        <v>0</v>
      </c>
      <c r="CE509" s="121">
        <f>IF('Copy &amp; Paste Roster Report Here'!$A506=CE$7,IF('Copy &amp; Paste Roster Report Here'!$M506="fy",1,0),0)</f>
        <v>0</v>
      </c>
      <c r="CF509" s="73">
        <f t="shared" si="118"/>
        <v>0</v>
      </c>
      <c r="CG509" s="122">
        <f>IF('Copy &amp; Paste Roster Report Here'!$A506=CG$7,IF('Copy &amp; Paste Roster Report Here'!$M506="RH",1,0),0)</f>
        <v>0</v>
      </c>
      <c r="CH509" s="122">
        <f>IF('Copy &amp; Paste Roster Report Here'!$A506=CH$7,IF('Copy &amp; Paste Roster Report Here'!$M506="RH",1,0),0)</f>
        <v>0</v>
      </c>
      <c r="CI509" s="122">
        <f>IF('Copy &amp; Paste Roster Report Here'!$A506=CI$7,IF('Copy &amp; Paste Roster Report Here'!$M506="RH",1,0),0)</f>
        <v>0</v>
      </c>
      <c r="CJ509" s="122">
        <f>IF('Copy &amp; Paste Roster Report Here'!$A506=CJ$7,IF('Copy &amp; Paste Roster Report Here'!$M506="RH",1,0),0)</f>
        <v>0</v>
      </c>
      <c r="CK509" s="122">
        <f>IF('Copy &amp; Paste Roster Report Here'!$A506=CK$7,IF('Copy &amp; Paste Roster Report Here'!$M506="RH",1,0),0)</f>
        <v>0</v>
      </c>
      <c r="CL509" s="122">
        <f>IF('Copy &amp; Paste Roster Report Here'!$A506=CL$7,IF('Copy &amp; Paste Roster Report Here'!$M506="RH",1,0),0)</f>
        <v>0</v>
      </c>
      <c r="CM509" s="122">
        <f>IF('Copy &amp; Paste Roster Report Here'!$A506=CM$7,IF('Copy &amp; Paste Roster Report Here'!$M506="RH",1,0),0)</f>
        <v>0</v>
      </c>
      <c r="CN509" s="122">
        <f>IF('Copy &amp; Paste Roster Report Here'!$A506=CN$7,IF('Copy &amp; Paste Roster Report Here'!$M506="RH",1,0),0)</f>
        <v>0</v>
      </c>
      <c r="CO509" s="122">
        <f>IF('Copy &amp; Paste Roster Report Here'!$A506=CO$7,IF('Copy &amp; Paste Roster Report Here'!$M506="RH",1,0),0)</f>
        <v>0</v>
      </c>
      <c r="CP509" s="122">
        <f>IF('Copy &amp; Paste Roster Report Here'!$A506=CP$7,IF('Copy &amp; Paste Roster Report Here'!$M506="RH",1,0),0)</f>
        <v>0</v>
      </c>
      <c r="CQ509" s="122">
        <f>IF('Copy &amp; Paste Roster Report Here'!$A506=CQ$7,IF('Copy &amp; Paste Roster Report Here'!$M506="RH",1,0),0)</f>
        <v>0</v>
      </c>
      <c r="CR509" s="73">
        <f t="shared" si="119"/>
        <v>0</v>
      </c>
      <c r="CS509" s="123">
        <f>IF('Copy &amp; Paste Roster Report Here'!$A506=CS$7,IF('Copy &amp; Paste Roster Report Here'!$M506="QT",1,0),0)</f>
        <v>0</v>
      </c>
      <c r="CT509" s="123">
        <f>IF('Copy &amp; Paste Roster Report Here'!$A506=CT$7,IF('Copy &amp; Paste Roster Report Here'!$M506="QT",1,0),0)</f>
        <v>0</v>
      </c>
      <c r="CU509" s="123">
        <f>IF('Copy &amp; Paste Roster Report Here'!$A506=CU$7,IF('Copy &amp; Paste Roster Report Here'!$M506="QT",1,0),0)</f>
        <v>0</v>
      </c>
      <c r="CV509" s="123">
        <f>IF('Copy &amp; Paste Roster Report Here'!$A506=CV$7,IF('Copy &amp; Paste Roster Report Here'!$M506="QT",1,0),0)</f>
        <v>0</v>
      </c>
      <c r="CW509" s="123">
        <f>IF('Copy &amp; Paste Roster Report Here'!$A506=CW$7,IF('Copy &amp; Paste Roster Report Here'!$M506="QT",1,0),0)</f>
        <v>0</v>
      </c>
      <c r="CX509" s="123">
        <f>IF('Copy &amp; Paste Roster Report Here'!$A506=CX$7,IF('Copy &amp; Paste Roster Report Here'!$M506="QT",1,0),0)</f>
        <v>0</v>
      </c>
      <c r="CY509" s="123">
        <f>IF('Copy &amp; Paste Roster Report Here'!$A506=CY$7,IF('Copy &amp; Paste Roster Report Here'!$M506="QT",1,0),0)</f>
        <v>0</v>
      </c>
      <c r="CZ509" s="123">
        <f>IF('Copy &amp; Paste Roster Report Here'!$A506=CZ$7,IF('Copy &amp; Paste Roster Report Here'!$M506="QT",1,0),0)</f>
        <v>0</v>
      </c>
      <c r="DA509" s="123">
        <f>IF('Copy &amp; Paste Roster Report Here'!$A506=DA$7,IF('Copy &amp; Paste Roster Report Here'!$M506="QT",1,0),0)</f>
        <v>0</v>
      </c>
      <c r="DB509" s="123">
        <f>IF('Copy &amp; Paste Roster Report Here'!$A506=DB$7,IF('Copy &amp; Paste Roster Report Here'!$M506="QT",1,0),0)</f>
        <v>0</v>
      </c>
      <c r="DC509" s="123">
        <f>IF('Copy &amp; Paste Roster Report Here'!$A506=DC$7,IF('Copy &amp; Paste Roster Report Here'!$M506="QT",1,0),0)</f>
        <v>0</v>
      </c>
      <c r="DD509" s="73">
        <f t="shared" si="120"/>
        <v>0</v>
      </c>
      <c r="DE509" s="124">
        <f>IF('Copy &amp; Paste Roster Report Here'!$A506=DE$7,IF('Copy &amp; Paste Roster Report Here'!$M506="xxxxxxxxxxx",1,0),0)</f>
        <v>0</v>
      </c>
      <c r="DF509" s="124">
        <f>IF('Copy &amp; Paste Roster Report Here'!$A506=DF$7,IF('Copy &amp; Paste Roster Report Here'!$M506="xxxxxxxxxxx",1,0),0)</f>
        <v>0</v>
      </c>
      <c r="DG509" s="124">
        <f>IF('Copy &amp; Paste Roster Report Here'!$A506=DG$7,IF('Copy &amp; Paste Roster Report Here'!$M506="xxxxxxxxxxx",1,0),0)</f>
        <v>0</v>
      </c>
      <c r="DH509" s="124">
        <f>IF('Copy &amp; Paste Roster Report Here'!$A506=DH$7,IF('Copy &amp; Paste Roster Report Here'!$M506="xxxxxxxxxxx",1,0),0)</f>
        <v>0</v>
      </c>
      <c r="DI509" s="124">
        <f>IF('Copy &amp; Paste Roster Report Here'!$A506=DI$7,IF('Copy &amp; Paste Roster Report Here'!$M506="xxxxxxxxxxx",1,0),0)</f>
        <v>0</v>
      </c>
      <c r="DJ509" s="124">
        <f>IF('Copy &amp; Paste Roster Report Here'!$A506=DJ$7,IF('Copy &amp; Paste Roster Report Here'!$M506="xxxxxxxxxxx",1,0),0)</f>
        <v>0</v>
      </c>
      <c r="DK509" s="124">
        <f>IF('Copy &amp; Paste Roster Report Here'!$A506=DK$7,IF('Copy &amp; Paste Roster Report Here'!$M506="xxxxxxxxxxx",1,0),0)</f>
        <v>0</v>
      </c>
      <c r="DL509" s="124">
        <f>IF('Copy &amp; Paste Roster Report Here'!$A506=DL$7,IF('Copy &amp; Paste Roster Report Here'!$M506="xxxxxxxxxxx",1,0),0)</f>
        <v>0</v>
      </c>
      <c r="DM509" s="124">
        <f>IF('Copy &amp; Paste Roster Report Here'!$A506=DM$7,IF('Copy &amp; Paste Roster Report Here'!$M506="xxxxxxxxxxx",1,0),0)</f>
        <v>0</v>
      </c>
      <c r="DN509" s="124">
        <f>IF('Copy &amp; Paste Roster Report Here'!$A506=DN$7,IF('Copy &amp; Paste Roster Report Here'!$M506="xxxxxxxxxxx",1,0),0)</f>
        <v>0</v>
      </c>
      <c r="DO509" s="124">
        <f>IF('Copy &amp; Paste Roster Report Here'!$A506=DO$7,IF('Copy &amp; Paste Roster Report Here'!$M506="xxxxxxxxxxx",1,0),0)</f>
        <v>0</v>
      </c>
      <c r="DP509" s="125">
        <f t="shared" si="121"/>
        <v>0</v>
      </c>
      <c r="DQ509" s="126">
        <f t="shared" si="122"/>
        <v>0</v>
      </c>
    </row>
    <row r="510" spans="1:121" x14ac:dyDescent="0.2">
      <c r="A510" s="111">
        <f t="shared" si="108"/>
        <v>0</v>
      </c>
      <c r="B510" s="111">
        <f t="shared" si="109"/>
        <v>0</v>
      </c>
      <c r="C510" s="112">
        <f>+('Copy &amp; Paste Roster Report Here'!$P507-'Copy &amp; Paste Roster Report Here'!$O507)/30</f>
        <v>0</v>
      </c>
      <c r="D510" s="112">
        <f>+('Copy &amp; Paste Roster Report Here'!$P507-'Copy &amp; Paste Roster Report Here'!$O507)</f>
        <v>0</v>
      </c>
      <c r="E510" s="111">
        <f>'Copy &amp; Paste Roster Report Here'!N507</f>
        <v>0</v>
      </c>
      <c r="F510" s="111" t="str">
        <f t="shared" si="110"/>
        <v>N</v>
      </c>
      <c r="G510" s="111">
        <f>'Copy &amp; Paste Roster Report Here'!R507</f>
        <v>0</v>
      </c>
      <c r="H510" s="113">
        <f t="shared" si="111"/>
        <v>0</v>
      </c>
      <c r="I510" s="112">
        <f>IF(F510="N",$F$5-'Copy &amp; Paste Roster Report Here'!O507,+'Copy &amp; Paste Roster Report Here'!Q507-'Copy &amp; Paste Roster Report Here'!O507)</f>
        <v>0</v>
      </c>
      <c r="J510" s="114">
        <f t="shared" si="112"/>
        <v>0</v>
      </c>
      <c r="K510" s="114">
        <f t="shared" si="113"/>
        <v>0</v>
      </c>
      <c r="L510" s="115">
        <f>'Copy &amp; Paste Roster Report Here'!F507</f>
        <v>0</v>
      </c>
      <c r="M510" s="116">
        <f t="shared" si="114"/>
        <v>0</v>
      </c>
      <c r="N510" s="117">
        <f>IF('Copy &amp; Paste Roster Report Here'!$A507='Analytical Tests'!N$7,IF($F510="Y",+$H510*N$6,0),0)</f>
        <v>0</v>
      </c>
      <c r="O510" s="117">
        <f>IF('Copy &amp; Paste Roster Report Here'!$A507='Analytical Tests'!O$7,IF($F510="Y",+$H510*O$6,0),0)</f>
        <v>0</v>
      </c>
      <c r="P510" s="117">
        <f>IF('Copy &amp; Paste Roster Report Here'!$A507='Analytical Tests'!P$7,IF($F510="Y",+$H510*P$6,0),0)</f>
        <v>0</v>
      </c>
      <c r="Q510" s="117">
        <f>IF('Copy &amp; Paste Roster Report Here'!$A507='Analytical Tests'!Q$7,IF($F510="Y",+$H510*Q$6,0),0)</f>
        <v>0</v>
      </c>
      <c r="R510" s="117">
        <f>IF('Copy &amp; Paste Roster Report Here'!$A507='Analytical Tests'!R$7,IF($F510="Y",+$H510*R$6,0),0)</f>
        <v>0</v>
      </c>
      <c r="S510" s="117">
        <f>IF('Copy &amp; Paste Roster Report Here'!$A507='Analytical Tests'!S$7,IF($F510="Y",+$H510*S$6,0),0)</f>
        <v>0</v>
      </c>
      <c r="T510" s="117">
        <f>IF('Copy &amp; Paste Roster Report Here'!$A507='Analytical Tests'!T$7,IF($F510="Y",+$H510*T$6,0),0)</f>
        <v>0</v>
      </c>
      <c r="U510" s="117">
        <f>IF('Copy &amp; Paste Roster Report Here'!$A507='Analytical Tests'!U$7,IF($F510="Y",+$H510*U$6,0),0)</f>
        <v>0</v>
      </c>
      <c r="V510" s="117">
        <f>IF('Copy &amp; Paste Roster Report Here'!$A507='Analytical Tests'!V$7,IF($F510="Y",+$H510*V$6,0),0)</f>
        <v>0</v>
      </c>
      <c r="W510" s="117">
        <f>IF('Copy &amp; Paste Roster Report Here'!$A507='Analytical Tests'!W$7,IF($F510="Y",+$H510*W$6,0),0)</f>
        <v>0</v>
      </c>
      <c r="X510" s="117">
        <f>IF('Copy &amp; Paste Roster Report Here'!$A507='Analytical Tests'!X$7,IF($F510="Y",+$H510*X$6,0),0)</f>
        <v>0</v>
      </c>
      <c r="Y510" s="117" t="b">
        <f>IF('Copy &amp; Paste Roster Report Here'!$A507='Analytical Tests'!Y$7,IF($F510="N",IF($J510&gt;=$C510,Y$6,+($I510/$D510)*Y$6),0))</f>
        <v>0</v>
      </c>
      <c r="Z510" s="117" t="b">
        <f>IF('Copy &amp; Paste Roster Report Here'!$A507='Analytical Tests'!Z$7,IF($F510="N",IF($J510&gt;=$C510,Z$6,+($I510/$D510)*Z$6),0))</f>
        <v>0</v>
      </c>
      <c r="AA510" s="117" t="b">
        <f>IF('Copy &amp; Paste Roster Report Here'!$A507='Analytical Tests'!AA$7,IF($F510="N",IF($J510&gt;=$C510,AA$6,+($I510/$D510)*AA$6),0))</f>
        <v>0</v>
      </c>
      <c r="AB510" s="117" t="b">
        <f>IF('Copy &amp; Paste Roster Report Here'!$A507='Analytical Tests'!AB$7,IF($F510="N",IF($J510&gt;=$C510,AB$6,+($I510/$D510)*AB$6),0))</f>
        <v>0</v>
      </c>
      <c r="AC510" s="117" t="b">
        <f>IF('Copy &amp; Paste Roster Report Here'!$A507='Analytical Tests'!AC$7,IF($F510="N",IF($J510&gt;=$C510,AC$6,+($I510/$D510)*AC$6),0))</f>
        <v>0</v>
      </c>
      <c r="AD510" s="117" t="b">
        <f>IF('Copy &amp; Paste Roster Report Here'!$A507='Analytical Tests'!AD$7,IF($F510="N",IF($J510&gt;=$C510,AD$6,+($I510/$D510)*AD$6),0))</f>
        <v>0</v>
      </c>
      <c r="AE510" s="117" t="b">
        <f>IF('Copy &amp; Paste Roster Report Here'!$A507='Analytical Tests'!AE$7,IF($F510="N",IF($J510&gt;=$C510,AE$6,+($I510/$D510)*AE$6),0))</f>
        <v>0</v>
      </c>
      <c r="AF510" s="117" t="b">
        <f>IF('Copy &amp; Paste Roster Report Here'!$A507='Analytical Tests'!AF$7,IF($F510="N",IF($J510&gt;=$C510,AF$6,+($I510/$D510)*AF$6),0))</f>
        <v>0</v>
      </c>
      <c r="AG510" s="117" t="b">
        <f>IF('Copy &amp; Paste Roster Report Here'!$A507='Analytical Tests'!AG$7,IF($F510="N",IF($J510&gt;=$C510,AG$6,+($I510/$D510)*AG$6),0))</f>
        <v>0</v>
      </c>
      <c r="AH510" s="117" t="b">
        <f>IF('Copy &amp; Paste Roster Report Here'!$A507='Analytical Tests'!AH$7,IF($F510="N",IF($J510&gt;=$C510,AH$6,+($I510/$D510)*AH$6),0))</f>
        <v>0</v>
      </c>
      <c r="AI510" s="117" t="b">
        <f>IF('Copy &amp; Paste Roster Report Here'!$A507='Analytical Tests'!AI$7,IF($F510="N",IF($J510&gt;=$C510,AI$6,+($I510/$D510)*AI$6),0))</f>
        <v>0</v>
      </c>
      <c r="AJ510" s="79"/>
      <c r="AK510" s="118">
        <f>IF('Copy &amp; Paste Roster Report Here'!$A507=AK$7,IF('Copy &amp; Paste Roster Report Here'!$M507="FT",1,0),0)</f>
        <v>0</v>
      </c>
      <c r="AL510" s="118">
        <f>IF('Copy &amp; Paste Roster Report Here'!$A507=AL$7,IF('Copy &amp; Paste Roster Report Here'!$M507="FT",1,0),0)</f>
        <v>0</v>
      </c>
      <c r="AM510" s="118">
        <f>IF('Copy &amp; Paste Roster Report Here'!$A507=AM$7,IF('Copy &amp; Paste Roster Report Here'!$M507="FT",1,0),0)</f>
        <v>0</v>
      </c>
      <c r="AN510" s="118">
        <f>IF('Copy &amp; Paste Roster Report Here'!$A507=AN$7,IF('Copy &amp; Paste Roster Report Here'!$M507="FT",1,0),0)</f>
        <v>0</v>
      </c>
      <c r="AO510" s="118">
        <f>IF('Copy &amp; Paste Roster Report Here'!$A507=AO$7,IF('Copy &amp; Paste Roster Report Here'!$M507="FT",1,0),0)</f>
        <v>0</v>
      </c>
      <c r="AP510" s="118">
        <f>IF('Copy &amp; Paste Roster Report Here'!$A507=AP$7,IF('Copy &amp; Paste Roster Report Here'!$M507="FT",1,0),0)</f>
        <v>0</v>
      </c>
      <c r="AQ510" s="118">
        <f>IF('Copy &amp; Paste Roster Report Here'!$A507=AQ$7,IF('Copy &amp; Paste Roster Report Here'!$M507="FT",1,0),0)</f>
        <v>0</v>
      </c>
      <c r="AR510" s="118">
        <f>IF('Copy &amp; Paste Roster Report Here'!$A507=AR$7,IF('Copy &amp; Paste Roster Report Here'!$M507="FT",1,0),0)</f>
        <v>0</v>
      </c>
      <c r="AS510" s="118">
        <f>IF('Copy &amp; Paste Roster Report Here'!$A507=AS$7,IF('Copy &amp; Paste Roster Report Here'!$M507="FT",1,0),0)</f>
        <v>0</v>
      </c>
      <c r="AT510" s="118">
        <f>IF('Copy &amp; Paste Roster Report Here'!$A507=AT$7,IF('Copy &amp; Paste Roster Report Here'!$M507="FT",1,0),0)</f>
        <v>0</v>
      </c>
      <c r="AU510" s="118">
        <f>IF('Copy &amp; Paste Roster Report Here'!$A507=AU$7,IF('Copy &amp; Paste Roster Report Here'!$M507="FT",1,0),0)</f>
        <v>0</v>
      </c>
      <c r="AV510" s="73">
        <f t="shared" si="115"/>
        <v>0</v>
      </c>
      <c r="AW510" s="119">
        <f>IF('Copy &amp; Paste Roster Report Here'!$A507=AW$7,IF('Copy &amp; Paste Roster Report Here'!$M507="HT",1,0),0)</f>
        <v>0</v>
      </c>
      <c r="AX510" s="119">
        <f>IF('Copy &amp; Paste Roster Report Here'!$A507=AX$7,IF('Copy &amp; Paste Roster Report Here'!$M507="HT",1,0),0)</f>
        <v>0</v>
      </c>
      <c r="AY510" s="119">
        <f>IF('Copy &amp; Paste Roster Report Here'!$A507=AY$7,IF('Copy &amp; Paste Roster Report Here'!$M507="HT",1,0),0)</f>
        <v>0</v>
      </c>
      <c r="AZ510" s="119">
        <f>IF('Copy &amp; Paste Roster Report Here'!$A507=AZ$7,IF('Copy &amp; Paste Roster Report Here'!$M507="HT",1,0),0)</f>
        <v>0</v>
      </c>
      <c r="BA510" s="119">
        <f>IF('Copy &amp; Paste Roster Report Here'!$A507=BA$7,IF('Copy &amp; Paste Roster Report Here'!$M507="HT",1,0),0)</f>
        <v>0</v>
      </c>
      <c r="BB510" s="119">
        <f>IF('Copy &amp; Paste Roster Report Here'!$A507=BB$7,IF('Copy &amp; Paste Roster Report Here'!$M507="HT",1,0),0)</f>
        <v>0</v>
      </c>
      <c r="BC510" s="119">
        <f>IF('Copy &amp; Paste Roster Report Here'!$A507=BC$7,IF('Copy &amp; Paste Roster Report Here'!$M507="HT",1,0),0)</f>
        <v>0</v>
      </c>
      <c r="BD510" s="119">
        <f>IF('Copy &amp; Paste Roster Report Here'!$A507=BD$7,IF('Copy &amp; Paste Roster Report Here'!$M507="HT",1,0),0)</f>
        <v>0</v>
      </c>
      <c r="BE510" s="119">
        <f>IF('Copy &amp; Paste Roster Report Here'!$A507=BE$7,IF('Copy &amp; Paste Roster Report Here'!$M507="HT",1,0),0)</f>
        <v>0</v>
      </c>
      <c r="BF510" s="119">
        <f>IF('Copy &amp; Paste Roster Report Here'!$A507=BF$7,IF('Copy &amp; Paste Roster Report Here'!$M507="HT",1,0),0)</f>
        <v>0</v>
      </c>
      <c r="BG510" s="119">
        <f>IF('Copy &amp; Paste Roster Report Here'!$A507=BG$7,IF('Copy &amp; Paste Roster Report Here'!$M507="HT",1,0),0)</f>
        <v>0</v>
      </c>
      <c r="BH510" s="73">
        <f t="shared" si="116"/>
        <v>0</v>
      </c>
      <c r="BI510" s="120">
        <f>IF('Copy &amp; Paste Roster Report Here'!$A507=BI$7,IF('Copy &amp; Paste Roster Report Here'!$M507="MT",1,0),0)</f>
        <v>0</v>
      </c>
      <c r="BJ510" s="120">
        <f>IF('Copy &amp; Paste Roster Report Here'!$A507=BJ$7,IF('Copy &amp; Paste Roster Report Here'!$M507="MT",1,0),0)</f>
        <v>0</v>
      </c>
      <c r="BK510" s="120">
        <f>IF('Copy &amp; Paste Roster Report Here'!$A507=BK$7,IF('Copy &amp; Paste Roster Report Here'!$M507="MT",1,0),0)</f>
        <v>0</v>
      </c>
      <c r="BL510" s="120">
        <f>IF('Copy &amp; Paste Roster Report Here'!$A507=BL$7,IF('Copy &amp; Paste Roster Report Here'!$M507="MT",1,0),0)</f>
        <v>0</v>
      </c>
      <c r="BM510" s="120">
        <f>IF('Copy &amp; Paste Roster Report Here'!$A507=BM$7,IF('Copy &amp; Paste Roster Report Here'!$M507="MT",1,0),0)</f>
        <v>0</v>
      </c>
      <c r="BN510" s="120">
        <f>IF('Copy &amp; Paste Roster Report Here'!$A507=BN$7,IF('Copy &amp; Paste Roster Report Here'!$M507="MT",1,0),0)</f>
        <v>0</v>
      </c>
      <c r="BO510" s="120">
        <f>IF('Copy &amp; Paste Roster Report Here'!$A507=BO$7,IF('Copy &amp; Paste Roster Report Here'!$M507="MT",1,0),0)</f>
        <v>0</v>
      </c>
      <c r="BP510" s="120">
        <f>IF('Copy &amp; Paste Roster Report Here'!$A507=BP$7,IF('Copy &amp; Paste Roster Report Here'!$M507="MT",1,0),0)</f>
        <v>0</v>
      </c>
      <c r="BQ510" s="120">
        <f>IF('Copy &amp; Paste Roster Report Here'!$A507=BQ$7,IF('Copy &amp; Paste Roster Report Here'!$M507="MT",1,0),0)</f>
        <v>0</v>
      </c>
      <c r="BR510" s="120">
        <f>IF('Copy &amp; Paste Roster Report Here'!$A507=BR$7,IF('Copy &amp; Paste Roster Report Here'!$M507="MT",1,0),0)</f>
        <v>0</v>
      </c>
      <c r="BS510" s="120">
        <f>IF('Copy &amp; Paste Roster Report Here'!$A507=BS$7,IF('Copy &amp; Paste Roster Report Here'!$M507="MT",1,0),0)</f>
        <v>0</v>
      </c>
      <c r="BT510" s="73">
        <f t="shared" si="117"/>
        <v>0</v>
      </c>
      <c r="BU510" s="121">
        <f>IF('Copy &amp; Paste Roster Report Here'!$A507=BU$7,IF('Copy &amp; Paste Roster Report Here'!$M507="fy",1,0),0)</f>
        <v>0</v>
      </c>
      <c r="BV510" s="121">
        <f>IF('Copy &amp; Paste Roster Report Here'!$A507=BV$7,IF('Copy &amp; Paste Roster Report Here'!$M507="fy",1,0),0)</f>
        <v>0</v>
      </c>
      <c r="BW510" s="121">
        <f>IF('Copy &amp; Paste Roster Report Here'!$A507=BW$7,IF('Copy &amp; Paste Roster Report Here'!$M507="fy",1,0),0)</f>
        <v>0</v>
      </c>
      <c r="BX510" s="121">
        <f>IF('Copy &amp; Paste Roster Report Here'!$A507=BX$7,IF('Copy &amp; Paste Roster Report Here'!$M507="fy",1,0),0)</f>
        <v>0</v>
      </c>
      <c r="BY510" s="121">
        <f>IF('Copy &amp; Paste Roster Report Here'!$A507=BY$7,IF('Copy &amp; Paste Roster Report Here'!$M507="fy",1,0),0)</f>
        <v>0</v>
      </c>
      <c r="BZ510" s="121">
        <f>IF('Copy &amp; Paste Roster Report Here'!$A507=BZ$7,IF('Copy &amp; Paste Roster Report Here'!$M507="fy",1,0),0)</f>
        <v>0</v>
      </c>
      <c r="CA510" s="121">
        <f>IF('Copy &amp; Paste Roster Report Here'!$A507=CA$7,IF('Copy &amp; Paste Roster Report Here'!$M507="fy",1,0),0)</f>
        <v>0</v>
      </c>
      <c r="CB510" s="121">
        <f>IF('Copy &amp; Paste Roster Report Here'!$A507=CB$7,IF('Copy &amp; Paste Roster Report Here'!$M507="fy",1,0),0)</f>
        <v>0</v>
      </c>
      <c r="CC510" s="121">
        <f>IF('Copy &amp; Paste Roster Report Here'!$A507=CC$7,IF('Copy &amp; Paste Roster Report Here'!$M507="fy",1,0),0)</f>
        <v>0</v>
      </c>
      <c r="CD510" s="121">
        <f>IF('Copy &amp; Paste Roster Report Here'!$A507=CD$7,IF('Copy &amp; Paste Roster Report Here'!$M507="fy",1,0),0)</f>
        <v>0</v>
      </c>
      <c r="CE510" s="121">
        <f>IF('Copy &amp; Paste Roster Report Here'!$A507=CE$7,IF('Copy &amp; Paste Roster Report Here'!$M507="fy",1,0),0)</f>
        <v>0</v>
      </c>
      <c r="CF510" s="73">
        <f t="shared" si="118"/>
        <v>0</v>
      </c>
      <c r="CG510" s="122">
        <f>IF('Copy &amp; Paste Roster Report Here'!$A507=CG$7,IF('Copy &amp; Paste Roster Report Here'!$M507="RH",1,0),0)</f>
        <v>0</v>
      </c>
      <c r="CH510" s="122">
        <f>IF('Copy &amp; Paste Roster Report Here'!$A507=CH$7,IF('Copy &amp; Paste Roster Report Here'!$M507="RH",1,0),0)</f>
        <v>0</v>
      </c>
      <c r="CI510" s="122">
        <f>IF('Copy &amp; Paste Roster Report Here'!$A507=CI$7,IF('Copy &amp; Paste Roster Report Here'!$M507="RH",1,0),0)</f>
        <v>0</v>
      </c>
      <c r="CJ510" s="122">
        <f>IF('Copy &amp; Paste Roster Report Here'!$A507=CJ$7,IF('Copy &amp; Paste Roster Report Here'!$M507="RH",1,0),0)</f>
        <v>0</v>
      </c>
      <c r="CK510" s="122">
        <f>IF('Copy &amp; Paste Roster Report Here'!$A507=CK$7,IF('Copy &amp; Paste Roster Report Here'!$M507="RH",1,0),0)</f>
        <v>0</v>
      </c>
      <c r="CL510" s="122">
        <f>IF('Copy &amp; Paste Roster Report Here'!$A507=CL$7,IF('Copy &amp; Paste Roster Report Here'!$M507="RH",1,0),0)</f>
        <v>0</v>
      </c>
      <c r="CM510" s="122">
        <f>IF('Copy &amp; Paste Roster Report Here'!$A507=CM$7,IF('Copy &amp; Paste Roster Report Here'!$M507="RH",1,0),0)</f>
        <v>0</v>
      </c>
      <c r="CN510" s="122">
        <f>IF('Copy &amp; Paste Roster Report Here'!$A507=CN$7,IF('Copy &amp; Paste Roster Report Here'!$M507="RH",1,0),0)</f>
        <v>0</v>
      </c>
      <c r="CO510" s="122">
        <f>IF('Copy &amp; Paste Roster Report Here'!$A507=CO$7,IF('Copy &amp; Paste Roster Report Here'!$M507="RH",1,0),0)</f>
        <v>0</v>
      </c>
      <c r="CP510" s="122">
        <f>IF('Copy &amp; Paste Roster Report Here'!$A507=CP$7,IF('Copy &amp; Paste Roster Report Here'!$M507="RH",1,0),0)</f>
        <v>0</v>
      </c>
      <c r="CQ510" s="122">
        <f>IF('Copy &amp; Paste Roster Report Here'!$A507=CQ$7,IF('Copy &amp; Paste Roster Report Here'!$M507="RH",1,0),0)</f>
        <v>0</v>
      </c>
      <c r="CR510" s="73">
        <f t="shared" si="119"/>
        <v>0</v>
      </c>
      <c r="CS510" s="123">
        <f>IF('Copy &amp; Paste Roster Report Here'!$A507=CS$7,IF('Copy &amp; Paste Roster Report Here'!$M507="QT",1,0),0)</f>
        <v>0</v>
      </c>
      <c r="CT510" s="123">
        <f>IF('Copy &amp; Paste Roster Report Here'!$A507=CT$7,IF('Copy &amp; Paste Roster Report Here'!$M507="QT",1,0),0)</f>
        <v>0</v>
      </c>
      <c r="CU510" s="123">
        <f>IF('Copy &amp; Paste Roster Report Here'!$A507=CU$7,IF('Copy &amp; Paste Roster Report Here'!$M507="QT",1,0),0)</f>
        <v>0</v>
      </c>
      <c r="CV510" s="123">
        <f>IF('Copy &amp; Paste Roster Report Here'!$A507=CV$7,IF('Copy &amp; Paste Roster Report Here'!$M507="QT",1,0),0)</f>
        <v>0</v>
      </c>
      <c r="CW510" s="123">
        <f>IF('Copy &amp; Paste Roster Report Here'!$A507=CW$7,IF('Copy &amp; Paste Roster Report Here'!$M507="QT",1,0),0)</f>
        <v>0</v>
      </c>
      <c r="CX510" s="123">
        <f>IF('Copy &amp; Paste Roster Report Here'!$A507=CX$7,IF('Copy &amp; Paste Roster Report Here'!$M507="QT",1,0),0)</f>
        <v>0</v>
      </c>
      <c r="CY510" s="123">
        <f>IF('Copy &amp; Paste Roster Report Here'!$A507=CY$7,IF('Copy &amp; Paste Roster Report Here'!$M507="QT",1,0),0)</f>
        <v>0</v>
      </c>
      <c r="CZ510" s="123">
        <f>IF('Copy &amp; Paste Roster Report Here'!$A507=CZ$7,IF('Copy &amp; Paste Roster Report Here'!$M507="QT",1,0),0)</f>
        <v>0</v>
      </c>
      <c r="DA510" s="123">
        <f>IF('Copy &amp; Paste Roster Report Here'!$A507=DA$7,IF('Copy &amp; Paste Roster Report Here'!$M507="QT",1,0),0)</f>
        <v>0</v>
      </c>
      <c r="DB510" s="123">
        <f>IF('Copy &amp; Paste Roster Report Here'!$A507=DB$7,IF('Copy &amp; Paste Roster Report Here'!$M507="QT",1,0),0)</f>
        <v>0</v>
      </c>
      <c r="DC510" s="123">
        <f>IF('Copy &amp; Paste Roster Report Here'!$A507=DC$7,IF('Copy &amp; Paste Roster Report Here'!$M507="QT",1,0),0)</f>
        <v>0</v>
      </c>
      <c r="DD510" s="73">
        <f t="shared" si="120"/>
        <v>0</v>
      </c>
      <c r="DE510" s="124">
        <f>IF('Copy &amp; Paste Roster Report Here'!$A507=DE$7,IF('Copy &amp; Paste Roster Report Here'!$M507="xxxxxxxxxxx",1,0),0)</f>
        <v>0</v>
      </c>
      <c r="DF510" s="124">
        <f>IF('Copy &amp; Paste Roster Report Here'!$A507=DF$7,IF('Copy &amp; Paste Roster Report Here'!$M507="xxxxxxxxxxx",1,0),0)</f>
        <v>0</v>
      </c>
      <c r="DG510" s="124">
        <f>IF('Copy &amp; Paste Roster Report Here'!$A507=DG$7,IF('Copy &amp; Paste Roster Report Here'!$M507="xxxxxxxxxxx",1,0),0)</f>
        <v>0</v>
      </c>
      <c r="DH510" s="124">
        <f>IF('Copy &amp; Paste Roster Report Here'!$A507=DH$7,IF('Copy &amp; Paste Roster Report Here'!$M507="xxxxxxxxxxx",1,0),0)</f>
        <v>0</v>
      </c>
      <c r="DI510" s="124">
        <f>IF('Copy &amp; Paste Roster Report Here'!$A507=DI$7,IF('Copy &amp; Paste Roster Report Here'!$M507="xxxxxxxxxxx",1,0),0)</f>
        <v>0</v>
      </c>
      <c r="DJ510" s="124">
        <f>IF('Copy &amp; Paste Roster Report Here'!$A507=DJ$7,IF('Copy &amp; Paste Roster Report Here'!$M507="xxxxxxxxxxx",1,0),0)</f>
        <v>0</v>
      </c>
      <c r="DK510" s="124">
        <f>IF('Copy &amp; Paste Roster Report Here'!$A507=DK$7,IF('Copy &amp; Paste Roster Report Here'!$M507="xxxxxxxxxxx",1,0),0)</f>
        <v>0</v>
      </c>
      <c r="DL510" s="124">
        <f>IF('Copy &amp; Paste Roster Report Here'!$A507=DL$7,IF('Copy &amp; Paste Roster Report Here'!$M507="xxxxxxxxxxx",1,0),0)</f>
        <v>0</v>
      </c>
      <c r="DM510" s="124">
        <f>IF('Copy &amp; Paste Roster Report Here'!$A507=DM$7,IF('Copy &amp; Paste Roster Report Here'!$M507="xxxxxxxxxxx",1,0),0)</f>
        <v>0</v>
      </c>
      <c r="DN510" s="124">
        <f>IF('Copy &amp; Paste Roster Report Here'!$A507=DN$7,IF('Copy &amp; Paste Roster Report Here'!$M507="xxxxxxxxxxx",1,0),0)</f>
        <v>0</v>
      </c>
      <c r="DO510" s="124">
        <f>IF('Copy &amp; Paste Roster Report Here'!$A507=DO$7,IF('Copy &amp; Paste Roster Report Here'!$M507="xxxxxxxxxxx",1,0),0)</f>
        <v>0</v>
      </c>
      <c r="DP510" s="125">
        <f t="shared" si="121"/>
        <v>0</v>
      </c>
      <c r="DQ510" s="126">
        <f t="shared" si="122"/>
        <v>0</v>
      </c>
    </row>
    <row r="511" spans="1:121" x14ac:dyDescent="0.2">
      <c r="A511" s="111">
        <f t="shared" si="108"/>
        <v>0</v>
      </c>
      <c r="B511" s="111">
        <f t="shared" si="109"/>
        <v>0</v>
      </c>
      <c r="C511" s="112">
        <f>+('Copy &amp; Paste Roster Report Here'!$P508-'Copy &amp; Paste Roster Report Here'!$O508)/30</f>
        <v>0</v>
      </c>
      <c r="D511" s="112">
        <f>+('Copy &amp; Paste Roster Report Here'!$P508-'Copy &amp; Paste Roster Report Here'!$O508)</f>
        <v>0</v>
      </c>
      <c r="E511" s="111">
        <f>'Copy &amp; Paste Roster Report Here'!N508</f>
        <v>0</v>
      </c>
      <c r="F511" s="111" t="str">
        <f t="shared" si="110"/>
        <v>N</v>
      </c>
      <c r="G511" s="111">
        <f>'Copy &amp; Paste Roster Report Here'!R508</f>
        <v>0</v>
      </c>
      <c r="H511" s="113">
        <f t="shared" si="111"/>
        <v>0</v>
      </c>
      <c r="I511" s="112">
        <f>IF(F511="N",$F$5-'Copy &amp; Paste Roster Report Here'!O508,+'Copy &amp; Paste Roster Report Here'!Q508-'Copy &amp; Paste Roster Report Here'!O508)</f>
        <v>0</v>
      </c>
      <c r="J511" s="114">
        <f t="shared" si="112"/>
        <v>0</v>
      </c>
      <c r="K511" s="114">
        <f t="shared" si="113"/>
        <v>0</v>
      </c>
      <c r="L511" s="115">
        <f>'Copy &amp; Paste Roster Report Here'!F508</f>
        <v>0</v>
      </c>
      <c r="M511" s="116">
        <f t="shared" si="114"/>
        <v>0</v>
      </c>
      <c r="N511" s="117">
        <f>IF('Copy &amp; Paste Roster Report Here'!$A508='Analytical Tests'!N$7,IF($F511="Y",+$H511*N$6,0),0)</f>
        <v>0</v>
      </c>
      <c r="O511" s="117">
        <f>IF('Copy &amp; Paste Roster Report Here'!$A508='Analytical Tests'!O$7,IF($F511="Y",+$H511*O$6,0),0)</f>
        <v>0</v>
      </c>
      <c r="P511" s="117">
        <f>IF('Copy &amp; Paste Roster Report Here'!$A508='Analytical Tests'!P$7,IF($F511="Y",+$H511*P$6,0),0)</f>
        <v>0</v>
      </c>
      <c r="Q511" s="117">
        <f>IF('Copy &amp; Paste Roster Report Here'!$A508='Analytical Tests'!Q$7,IF($F511="Y",+$H511*Q$6,0),0)</f>
        <v>0</v>
      </c>
      <c r="R511" s="117">
        <f>IF('Copy &amp; Paste Roster Report Here'!$A508='Analytical Tests'!R$7,IF($F511="Y",+$H511*R$6,0),0)</f>
        <v>0</v>
      </c>
      <c r="S511" s="117">
        <f>IF('Copy &amp; Paste Roster Report Here'!$A508='Analytical Tests'!S$7,IF($F511="Y",+$H511*S$6,0),0)</f>
        <v>0</v>
      </c>
      <c r="T511" s="117">
        <f>IF('Copy &amp; Paste Roster Report Here'!$A508='Analytical Tests'!T$7,IF($F511="Y",+$H511*T$6,0),0)</f>
        <v>0</v>
      </c>
      <c r="U511" s="117">
        <f>IF('Copy &amp; Paste Roster Report Here'!$A508='Analytical Tests'!U$7,IF($F511="Y",+$H511*U$6,0),0)</f>
        <v>0</v>
      </c>
      <c r="V511" s="117">
        <f>IF('Copy &amp; Paste Roster Report Here'!$A508='Analytical Tests'!V$7,IF($F511="Y",+$H511*V$6,0),0)</f>
        <v>0</v>
      </c>
      <c r="W511" s="117">
        <f>IF('Copy &amp; Paste Roster Report Here'!$A508='Analytical Tests'!W$7,IF($F511="Y",+$H511*W$6,0),0)</f>
        <v>0</v>
      </c>
      <c r="X511" s="117">
        <f>IF('Copy &amp; Paste Roster Report Here'!$A508='Analytical Tests'!X$7,IF($F511="Y",+$H511*X$6,0),0)</f>
        <v>0</v>
      </c>
      <c r="Y511" s="117" t="b">
        <f>IF('Copy &amp; Paste Roster Report Here'!$A508='Analytical Tests'!Y$7,IF($F511="N",IF($J511&gt;=$C511,Y$6,+($I511/$D511)*Y$6),0))</f>
        <v>0</v>
      </c>
      <c r="Z511" s="117" t="b">
        <f>IF('Copy &amp; Paste Roster Report Here'!$A508='Analytical Tests'!Z$7,IF($F511="N",IF($J511&gt;=$C511,Z$6,+($I511/$D511)*Z$6),0))</f>
        <v>0</v>
      </c>
      <c r="AA511" s="117" t="b">
        <f>IF('Copy &amp; Paste Roster Report Here'!$A508='Analytical Tests'!AA$7,IF($F511="N",IF($J511&gt;=$C511,AA$6,+($I511/$D511)*AA$6),0))</f>
        <v>0</v>
      </c>
      <c r="AB511" s="117" t="b">
        <f>IF('Copy &amp; Paste Roster Report Here'!$A508='Analytical Tests'!AB$7,IF($F511="N",IF($J511&gt;=$C511,AB$6,+($I511/$D511)*AB$6),0))</f>
        <v>0</v>
      </c>
      <c r="AC511" s="117" t="b">
        <f>IF('Copy &amp; Paste Roster Report Here'!$A508='Analytical Tests'!AC$7,IF($F511="N",IF($J511&gt;=$C511,AC$6,+($I511/$D511)*AC$6),0))</f>
        <v>0</v>
      </c>
      <c r="AD511" s="117" t="b">
        <f>IF('Copy &amp; Paste Roster Report Here'!$A508='Analytical Tests'!AD$7,IF($F511="N",IF($J511&gt;=$C511,AD$6,+($I511/$D511)*AD$6),0))</f>
        <v>0</v>
      </c>
      <c r="AE511" s="117" t="b">
        <f>IF('Copy &amp; Paste Roster Report Here'!$A508='Analytical Tests'!AE$7,IF($F511="N",IF($J511&gt;=$C511,AE$6,+($I511/$D511)*AE$6),0))</f>
        <v>0</v>
      </c>
      <c r="AF511" s="117" t="b">
        <f>IF('Copy &amp; Paste Roster Report Here'!$A508='Analytical Tests'!AF$7,IF($F511="N",IF($J511&gt;=$C511,AF$6,+($I511/$D511)*AF$6),0))</f>
        <v>0</v>
      </c>
      <c r="AG511" s="117" t="b">
        <f>IF('Copy &amp; Paste Roster Report Here'!$A508='Analytical Tests'!AG$7,IF($F511="N",IF($J511&gt;=$C511,AG$6,+($I511/$D511)*AG$6),0))</f>
        <v>0</v>
      </c>
      <c r="AH511" s="117" t="b">
        <f>IF('Copy &amp; Paste Roster Report Here'!$A508='Analytical Tests'!AH$7,IF($F511="N",IF($J511&gt;=$C511,AH$6,+($I511/$D511)*AH$6),0))</f>
        <v>0</v>
      </c>
      <c r="AI511" s="117" t="b">
        <f>IF('Copy &amp; Paste Roster Report Here'!$A508='Analytical Tests'!AI$7,IF($F511="N",IF($J511&gt;=$C511,AI$6,+($I511/$D511)*AI$6),0))</f>
        <v>0</v>
      </c>
      <c r="AJ511" s="79"/>
      <c r="AK511" s="118">
        <f>IF('Copy &amp; Paste Roster Report Here'!$A508=AK$7,IF('Copy &amp; Paste Roster Report Here'!$M508="FT",1,0),0)</f>
        <v>0</v>
      </c>
      <c r="AL511" s="118">
        <f>IF('Copy &amp; Paste Roster Report Here'!$A508=AL$7,IF('Copy &amp; Paste Roster Report Here'!$M508="FT",1,0),0)</f>
        <v>0</v>
      </c>
      <c r="AM511" s="118">
        <f>IF('Copy &amp; Paste Roster Report Here'!$A508=AM$7,IF('Copy &amp; Paste Roster Report Here'!$M508="FT",1,0),0)</f>
        <v>0</v>
      </c>
      <c r="AN511" s="118">
        <f>IF('Copy &amp; Paste Roster Report Here'!$A508=AN$7,IF('Copy &amp; Paste Roster Report Here'!$M508="FT",1,0),0)</f>
        <v>0</v>
      </c>
      <c r="AO511" s="118">
        <f>IF('Copy &amp; Paste Roster Report Here'!$A508=AO$7,IF('Copy &amp; Paste Roster Report Here'!$M508="FT",1,0),0)</f>
        <v>0</v>
      </c>
      <c r="AP511" s="118">
        <f>IF('Copy &amp; Paste Roster Report Here'!$A508=AP$7,IF('Copy &amp; Paste Roster Report Here'!$M508="FT",1,0),0)</f>
        <v>0</v>
      </c>
      <c r="AQ511" s="118">
        <f>IF('Copy &amp; Paste Roster Report Here'!$A508=AQ$7,IF('Copy &amp; Paste Roster Report Here'!$M508="FT",1,0),0)</f>
        <v>0</v>
      </c>
      <c r="AR511" s="118">
        <f>IF('Copy &amp; Paste Roster Report Here'!$A508=AR$7,IF('Copy &amp; Paste Roster Report Here'!$M508="FT",1,0),0)</f>
        <v>0</v>
      </c>
      <c r="AS511" s="118">
        <f>IF('Copy &amp; Paste Roster Report Here'!$A508=AS$7,IF('Copy &amp; Paste Roster Report Here'!$M508="FT",1,0),0)</f>
        <v>0</v>
      </c>
      <c r="AT511" s="118">
        <f>IF('Copy &amp; Paste Roster Report Here'!$A508=AT$7,IF('Copy &amp; Paste Roster Report Here'!$M508="FT",1,0),0)</f>
        <v>0</v>
      </c>
      <c r="AU511" s="118">
        <f>IF('Copy &amp; Paste Roster Report Here'!$A508=AU$7,IF('Copy &amp; Paste Roster Report Here'!$M508="FT",1,0),0)</f>
        <v>0</v>
      </c>
      <c r="AV511" s="73">
        <f t="shared" si="115"/>
        <v>0</v>
      </c>
      <c r="AW511" s="119">
        <f>IF('Copy &amp; Paste Roster Report Here'!$A508=AW$7,IF('Copy &amp; Paste Roster Report Here'!$M508="HT",1,0),0)</f>
        <v>0</v>
      </c>
      <c r="AX511" s="119">
        <f>IF('Copy &amp; Paste Roster Report Here'!$A508=AX$7,IF('Copy &amp; Paste Roster Report Here'!$M508="HT",1,0),0)</f>
        <v>0</v>
      </c>
      <c r="AY511" s="119">
        <f>IF('Copy &amp; Paste Roster Report Here'!$A508=AY$7,IF('Copy &amp; Paste Roster Report Here'!$M508="HT",1,0),0)</f>
        <v>0</v>
      </c>
      <c r="AZ511" s="119">
        <f>IF('Copy &amp; Paste Roster Report Here'!$A508=AZ$7,IF('Copy &amp; Paste Roster Report Here'!$M508="HT",1,0),0)</f>
        <v>0</v>
      </c>
      <c r="BA511" s="119">
        <f>IF('Copy &amp; Paste Roster Report Here'!$A508=BA$7,IF('Copy &amp; Paste Roster Report Here'!$M508="HT",1,0),0)</f>
        <v>0</v>
      </c>
      <c r="BB511" s="119">
        <f>IF('Copy &amp; Paste Roster Report Here'!$A508=BB$7,IF('Copy &amp; Paste Roster Report Here'!$M508="HT",1,0),0)</f>
        <v>0</v>
      </c>
      <c r="BC511" s="119">
        <f>IF('Copy &amp; Paste Roster Report Here'!$A508=BC$7,IF('Copy &amp; Paste Roster Report Here'!$M508="HT",1,0),0)</f>
        <v>0</v>
      </c>
      <c r="BD511" s="119">
        <f>IF('Copy &amp; Paste Roster Report Here'!$A508=BD$7,IF('Copy &amp; Paste Roster Report Here'!$M508="HT",1,0),0)</f>
        <v>0</v>
      </c>
      <c r="BE511" s="119">
        <f>IF('Copy &amp; Paste Roster Report Here'!$A508=BE$7,IF('Copy &amp; Paste Roster Report Here'!$M508="HT",1,0),0)</f>
        <v>0</v>
      </c>
      <c r="BF511" s="119">
        <f>IF('Copy &amp; Paste Roster Report Here'!$A508=BF$7,IF('Copy &amp; Paste Roster Report Here'!$M508="HT",1,0),0)</f>
        <v>0</v>
      </c>
      <c r="BG511" s="119">
        <f>IF('Copy &amp; Paste Roster Report Here'!$A508=BG$7,IF('Copy &amp; Paste Roster Report Here'!$M508="HT",1,0),0)</f>
        <v>0</v>
      </c>
      <c r="BH511" s="73">
        <f t="shared" si="116"/>
        <v>0</v>
      </c>
      <c r="BI511" s="120">
        <f>IF('Copy &amp; Paste Roster Report Here'!$A508=BI$7,IF('Copy &amp; Paste Roster Report Here'!$M508="MT",1,0),0)</f>
        <v>0</v>
      </c>
      <c r="BJ511" s="120">
        <f>IF('Copy &amp; Paste Roster Report Here'!$A508=BJ$7,IF('Copy &amp; Paste Roster Report Here'!$M508="MT",1,0),0)</f>
        <v>0</v>
      </c>
      <c r="BK511" s="120">
        <f>IF('Copy &amp; Paste Roster Report Here'!$A508=BK$7,IF('Copy &amp; Paste Roster Report Here'!$M508="MT",1,0),0)</f>
        <v>0</v>
      </c>
      <c r="BL511" s="120">
        <f>IF('Copy &amp; Paste Roster Report Here'!$A508=BL$7,IF('Copy &amp; Paste Roster Report Here'!$M508="MT",1,0),0)</f>
        <v>0</v>
      </c>
      <c r="BM511" s="120">
        <f>IF('Copy &amp; Paste Roster Report Here'!$A508=BM$7,IF('Copy &amp; Paste Roster Report Here'!$M508="MT",1,0),0)</f>
        <v>0</v>
      </c>
      <c r="BN511" s="120">
        <f>IF('Copy &amp; Paste Roster Report Here'!$A508=BN$7,IF('Copy &amp; Paste Roster Report Here'!$M508="MT",1,0),0)</f>
        <v>0</v>
      </c>
      <c r="BO511" s="120">
        <f>IF('Copy &amp; Paste Roster Report Here'!$A508=BO$7,IF('Copy &amp; Paste Roster Report Here'!$M508="MT",1,0),0)</f>
        <v>0</v>
      </c>
      <c r="BP511" s="120">
        <f>IF('Copy &amp; Paste Roster Report Here'!$A508=BP$7,IF('Copy &amp; Paste Roster Report Here'!$M508="MT",1,0),0)</f>
        <v>0</v>
      </c>
      <c r="BQ511" s="120">
        <f>IF('Copy &amp; Paste Roster Report Here'!$A508=BQ$7,IF('Copy &amp; Paste Roster Report Here'!$M508="MT",1,0),0)</f>
        <v>0</v>
      </c>
      <c r="BR511" s="120">
        <f>IF('Copy &amp; Paste Roster Report Here'!$A508=BR$7,IF('Copy &amp; Paste Roster Report Here'!$M508="MT",1,0),0)</f>
        <v>0</v>
      </c>
      <c r="BS511" s="120">
        <f>IF('Copy &amp; Paste Roster Report Here'!$A508=BS$7,IF('Copy &amp; Paste Roster Report Here'!$M508="MT",1,0),0)</f>
        <v>0</v>
      </c>
      <c r="BT511" s="73">
        <f t="shared" si="117"/>
        <v>0</v>
      </c>
      <c r="BU511" s="121">
        <f>IF('Copy &amp; Paste Roster Report Here'!$A508=BU$7,IF('Copy &amp; Paste Roster Report Here'!$M508="fy",1,0),0)</f>
        <v>0</v>
      </c>
      <c r="BV511" s="121">
        <f>IF('Copy &amp; Paste Roster Report Here'!$A508=BV$7,IF('Copy &amp; Paste Roster Report Here'!$M508="fy",1,0),0)</f>
        <v>0</v>
      </c>
      <c r="BW511" s="121">
        <f>IF('Copy &amp; Paste Roster Report Here'!$A508=BW$7,IF('Copy &amp; Paste Roster Report Here'!$M508="fy",1,0),0)</f>
        <v>0</v>
      </c>
      <c r="BX511" s="121">
        <f>IF('Copy &amp; Paste Roster Report Here'!$A508=BX$7,IF('Copy &amp; Paste Roster Report Here'!$M508="fy",1,0),0)</f>
        <v>0</v>
      </c>
      <c r="BY511" s="121">
        <f>IF('Copy &amp; Paste Roster Report Here'!$A508=BY$7,IF('Copy &amp; Paste Roster Report Here'!$M508="fy",1,0),0)</f>
        <v>0</v>
      </c>
      <c r="BZ511" s="121">
        <f>IF('Copy &amp; Paste Roster Report Here'!$A508=BZ$7,IF('Copy &amp; Paste Roster Report Here'!$M508="fy",1,0),0)</f>
        <v>0</v>
      </c>
      <c r="CA511" s="121">
        <f>IF('Copy &amp; Paste Roster Report Here'!$A508=CA$7,IF('Copy &amp; Paste Roster Report Here'!$M508="fy",1,0),0)</f>
        <v>0</v>
      </c>
      <c r="CB511" s="121">
        <f>IF('Copy &amp; Paste Roster Report Here'!$A508=CB$7,IF('Copy &amp; Paste Roster Report Here'!$M508="fy",1,0),0)</f>
        <v>0</v>
      </c>
      <c r="CC511" s="121">
        <f>IF('Copy &amp; Paste Roster Report Here'!$A508=CC$7,IF('Copy &amp; Paste Roster Report Here'!$M508="fy",1,0),0)</f>
        <v>0</v>
      </c>
      <c r="CD511" s="121">
        <f>IF('Copy &amp; Paste Roster Report Here'!$A508=CD$7,IF('Copy &amp; Paste Roster Report Here'!$M508="fy",1,0),0)</f>
        <v>0</v>
      </c>
      <c r="CE511" s="121">
        <f>IF('Copy &amp; Paste Roster Report Here'!$A508=CE$7,IF('Copy &amp; Paste Roster Report Here'!$M508="fy",1,0),0)</f>
        <v>0</v>
      </c>
      <c r="CF511" s="73">
        <f t="shared" si="118"/>
        <v>0</v>
      </c>
      <c r="CG511" s="122">
        <f>IF('Copy &amp; Paste Roster Report Here'!$A508=CG$7,IF('Copy &amp; Paste Roster Report Here'!$M508="RH",1,0),0)</f>
        <v>0</v>
      </c>
      <c r="CH511" s="122">
        <f>IF('Copy &amp; Paste Roster Report Here'!$A508=CH$7,IF('Copy &amp; Paste Roster Report Here'!$M508="RH",1,0),0)</f>
        <v>0</v>
      </c>
      <c r="CI511" s="122">
        <f>IF('Copy &amp; Paste Roster Report Here'!$A508=CI$7,IF('Copy &amp; Paste Roster Report Here'!$M508="RH",1,0),0)</f>
        <v>0</v>
      </c>
      <c r="CJ511" s="122">
        <f>IF('Copy &amp; Paste Roster Report Here'!$A508=CJ$7,IF('Copy &amp; Paste Roster Report Here'!$M508="RH",1,0),0)</f>
        <v>0</v>
      </c>
      <c r="CK511" s="122">
        <f>IF('Copy &amp; Paste Roster Report Here'!$A508=CK$7,IF('Copy &amp; Paste Roster Report Here'!$M508="RH",1,0),0)</f>
        <v>0</v>
      </c>
      <c r="CL511" s="122">
        <f>IF('Copy &amp; Paste Roster Report Here'!$A508=CL$7,IF('Copy &amp; Paste Roster Report Here'!$M508="RH",1,0),0)</f>
        <v>0</v>
      </c>
      <c r="CM511" s="122">
        <f>IF('Copy &amp; Paste Roster Report Here'!$A508=CM$7,IF('Copy &amp; Paste Roster Report Here'!$M508="RH",1,0),0)</f>
        <v>0</v>
      </c>
      <c r="CN511" s="122">
        <f>IF('Copy &amp; Paste Roster Report Here'!$A508=CN$7,IF('Copy &amp; Paste Roster Report Here'!$M508="RH",1,0),0)</f>
        <v>0</v>
      </c>
      <c r="CO511" s="122">
        <f>IF('Copy &amp; Paste Roster Report Here'!$A508=CO$7,IF('Copy &amp; Paste Roster Report Here'!$M508="RH",1,0),0)</f>
        <v>0</v>
      </c>
      <c r="CP511" s="122">
        <f>IF('Copy &amp; Paste Roster Report Here'!$A508=CP$7,IF('Copy &amp; Paste Roster Report Here'!$M508="RH",1,0),0)</f>
        <v>0</v>
      </c>
      <c r="CQ511" s="122">
        <f>IF('Copy &amp; Paste Roster Report Here'!$A508=CQ$7,IF('Copy &amp; Paste Roster Report Here'!$M508="RH",1,0),0)</f>
        <v>0</v>
      </c>
      <c r="CR511" s="73">
        <f t="shared" si="119"/>
        <v>0</v>
      </c>
      <c r="CS511" s="123">
        <f>IF('Copy &amp; Paste Roster Report Here'!$A508=CS$7,IF('Copy &amp; Paste Roster Report Here'!$M508="QT",1,0),0)</f>
        <v>0</v>
      </c>
      <c r="CT511" s="123">
        <f>IF('Copy &amp; Paste Roster Report Here'!$A508=CT$7,IF('Copy &amp; Paste Roster Report Here'!$M508="QT",1,0),0)</f>
        <v>0</v>
      </c>
      <c r="CU511" s="123">
        <f>IF('Copy &amp; Paste Roster Report Here'!$A508=CU$7,IF('Copy &amp; Paste Roster Report Here'!$M508="QT",1,0),0)</f>
        <v>0</v>
      </c>
      <c r="CV511" s="123">
        <f>IF('Copy &amp; Paste Roster Report Here'!$A508=CV$7,IF('Copy &amp; Paste Roster Report Here'!$M508="QT",1,0),0)</f>
        <v>0</v>
      </c>
      <c r="CW511" s="123">
        <f>IF('Copy &amp; Paste Roster Report Here'!$A508=CW$7,IF('Copy &amp; Paste Roster Report Here'!$M508="QT",1,0),0)</f>
        <v>0</v>
      </c>
      <c r="CX511" s="123">
        <f>IF('Copy &amp; Paste Roster Report Here'!$A508=CX$7,IF('Copy &amp; Paste Roster Report Here'!$M508="QT",1,0),0)</f>
        <v>0</v>
      </c>
      <c r="CY511" s="123">
        <f>IF('Copy &amp; Paste Roster Report Here'!$A508=CY$7,IF('Copy &amp; Paste Roster Report Here'!$M508="QT",1,0),0)</f>
        <v>0</v>
      </c>
      <c r="CZ511" s="123">
        <f>IF('Copy &amp; Paste Roster Report Here'!$A508=CZ$7,IF('Copy &amp; Paste Roster Report Here'!$M508="QT",1,0),0)</f>
        <v>0</v>
      </c>
      <c r="DA511" s="123">
        <f>IF('Copy &amp; Paste Roster Report Here'!$A508=DA$7,IF('Copy &amp; Paste Roster Report Here'!$M508="QT",1,0),0)</f>
        <v>0</v>
      </c>
      <c r="DB511" s="123">
        <f>IF('Copy &amp; Paste Roster Report Here'!$A508=DB$7,IF('Copy &amp; Paste Roster Report Here'!$M508="QT",1,0),0)</f>
        <v>0</v>
      </c>
      <c r="DC511" s="123">
        <f>IF('Copy &amp; Paste Roster Report Here'!$A508=DC$7,IF('Copy &amp; Paste Roster Report Here'!$M508="QT",1,0),0)</f>
        <v>0</v>
      </c>
      <c r="DD511" s="73">
        <f t="shared" si="120"/>
        <v>0</v>
      </c>
      <c r="DE511" s="124">
        <f>IF('Copy &amp; Paste Roster Report Here'!$A508=DE$7,IF('Copy &amp; Paste Roster Report Here'!$M508="xxxxxxxxxxx",1,0),0)</f>
        <v>0</v>
      </c>
      <c r="DF511" s="124">
        <f>IF('Copy &amp; Paste Roster Report Here'!$A508=DF$7,IF('Copy &amp; Paste Roster Report Here'!$M508="xxxxxxxxxxx",1,0),0)</f>
        <v>0</v>
      </c>
      <c r="DG511" s="124">
        <f>IF('Copy &amp; Paste Roster Report Here'!$A508=DG$7,IF('Copy &amp; Paste Roster Report Here'!$M508="xxxxxxxxxxx",1,0),0)</f>
        <v>0</v>
      </c>
      <c r="DH511" s="124">
        <f>IF('Copy &amp; Paste Roster Report Here'!$A508=DH$7,IF('Copy &amp; Paste Roster Report Here'!$M508="xxxxxxxxxxx",1,0),0)</f>
        <v>0</v>
      </c>
      <c r="DI511" s="124">
        <f>IF('Copy &amp; Paste Roster Report Here'!$A508=DI$7,IF('Copy &amp; Paste Roster Report Here'!$M508="xxxxxxxxxxx",1,0),0)</f>
        <v>0</v>
      </c>
      <c r="DJ511" s="124">
        <f>IF('Copy &amp; Paste Roster Report Here'!$A508=DJ$7,IF('Copy &amp; Paste Roster Report Here'!$M508="xxxxxxxxxxx",1,0),0)</f>
        <v>0</v>
      </c>
      <c r="DK511" s="124">
        <f>IF('Copy &amp; Paste Roster Report Here'!$A508=DK$7,IF('Copy &amp; Paste Roster Report Here'!$M508="xxxxxxxxxxx",1,0),0)</f>
        <v>0</v>
      </c>
      <c r="DL511" s="124">
        <f>IF('Copy &amp; Paste Roster Report Here'!$A508=DL$7,IF('Copy &amp; Paste Roster Report Here'!$M508="xxxxxxxxxxx",1,0),0)</f>
        <v>0</v>
      </c>
      <c r="DM511" s="124">
        <f>IF('Copy &amp; Paste Roster Report Here'!$A508=DM$7,IF('Copy &amp; Paste Roster Report Here'!$M508="xxxxxxxxxxx",1,0),0)</f>
        <v>0</v>
      </c>
      <c r="DN511" s="124">
        <f>IF('Copy &amp; Paste Roster Report Here'!$A508=DN$7,IF('Copy &amp; Paste Roster Report Here'!$M508="xxxxxxxxxxx",1,0),0)</f>
        <v>0</v>
      </c>
      <c r="DO511" s="124">
        <f>IF('Copy &amp; Paste Roster Report Here'!$A508=DO$7,IF('Copy &amp; Paste Roster Report Here'!$M508="xxxxxxxxxxx",1,0),0)</f>
        <v>0</v>
      </c>
      <c r="DP511" s="125">
        <f t="shared" si="121"/>
        <v>0</v>
      </c>
      <c r="DQ511" s="126">
        <f t="shared" si="122"/>
        <v>0</v>
      </c>
    </row>
    <row r="512" spans="1:121" x14ac:dyDescent="0.2">
      <c r="A512" s="111">
        <f t="shared" si="108"/>
        <v>0</v>
      </c>
      <c r="B512" s="111">
        <f t="shared" si="109"/>
        <v>0</v>
      </c>
      <c r="C512" s="112">
        <f>+('Copy &amp; Paste Roster Report Here'!$P509-'Copy &amp; Paste Roster Report Here'!$O509)/30</f>
        <v>0</v>
      </c>
      <c r="D512" s="112">
        <f>+('Copy &amp; Paste Roster Report Here'!$P509-'Copy &amp; Paste Roster Report Here'!$O509)</f>
        <v>0</v>
      </c>
      <c r="E512" s="111">
        <f>'Copy &amp; Paste Roster Report Here'!N509</f>
        <v>0</v>
      </c>
      <c r="F512" s="111" t="str">
        <f t="shared" si="110"/>
        <v>N</v>
      </c>
      <c r="G512" s="111">
        <f>'Copy &amp; Paste Roster Report Here'!R509</f>
        <v>0</v>
      </c>
      <c r="H512" s="113">
        <f t="shared" si="111"/>
        <v>0</v>
      </c>
      <c r="I512" s="112">
        <f>IF(F512="N",$F$5-'Copy &amp; Paste Roster Report Here'!O509,+'Copy &amp; Paste Roster Report Here'!Q509-'Copy &amp; Paste Roster Report Here'!O509)</f>
        <v>0</v>
      </c>
      <c r="J512" s="114">
        <f t="shared" si="112"/>
        <v>0</v>
      </c>
      <c r="K512" s="114">
        <f t="shared" si="113"/>
        <v>0</v>
      </c>
      <c r="L512" s="115">
        <f>'Copy &amp; Paste Roster Report Here'!F509</f>
        <v>0</v>
      </c>
      <c r="M512" s="116">
        <f t="shared" si="114"/>
        <v>0</v>
      </c>
      <c r="N512" s="117">
        <f>IF('Copy &amp; Paste Roster Report Here'!$A509='Analytical Tests'!N$7,IF($F512="Y",+$H512*N$6,0),0)</f>
        <v>0</v>
      </c>
      <c r="O512" s="117">
        <f>IF('Copy &amp; Paste Roster Report Here'!$A509='Analytical Tests'!O$7,IF($F512="Y",+$H512*O$6,0),0)</f>
        <v>0</v>
      </c>
      <c r="P512" s="117">
        <f>IF('Copy &amp; Paste Roster Report Here'!$A509='Analytical Tests'!P$7,IF($F512="Y",+$H512*P$6,0),0)</f>
        <v>0</v>
      </c>
      <c r="Q512" s="117">
        <f>IF('Copy &amp; Paste Roster Report Here'!$A509='Analytical Tests'!Q$7,IF($F512="Y",+$H512*Q$6,0),0)</f>
        <v>0</v>
      </c>
      <c r="R512" s="117">
        <f>IF('Copy &amp; Paste Roster Report Here'!$A509='Analytical Tests'!R$7,IF($F512="Y",+$H512*R$6,0),0)</f>
        <v>0</v>
      </c>
      <c r="S512" s="117">
        <f>IF('Copy &amp; Paste Roster Report Here'!$A509='Analytical Tests'!S$7,IF($F512="Y",+$H512*S$6,0),0)</f>
        <v>0</v>
      </c>
      <c r="T512" s="117">
        <f>IF('Copy &amp; Paste Roster Report Here'!$A509='Analytical Tests'!T$7,IF($F512="Y",+$H512*T$6,0),0)</f>
        <v>0</v>
      </c>
      <c r="U512" s="117">
        <f>IF('Copy &amp; Paste Roster Report Here'!$A509='Analytical Tests'!U$7,IF($F512="Y",+$H512*U$6,0),0)</f>
        <v>0</v>
      </c>
      <c r="V512" s="117">
        <f>IF('Copy &amp; Paste Roster Report Here'!$A509='Analytical Tests'!V$7,IF($F512="Y",+$H512*V$6,0),0)</f>
        <v>0</v>
      </c>
      <c r="W512" s="117">
        <f>IF('Copy &amp; Paste Roster Report Here'!$A509='Analytical Tests'!W$7,IF($F512="Y",+$H512*W$6,0),0)</f>
        <v>0</v>
      </c>
      <c r="X512" s="117">
        <f>IF('Copy &amp; Paste Roster Report Here'!$A509='Analytical Tests'!X$7,IF($F512="Y",+$H512*X$6,0),0)</f>
        <v>0</v>
      </c>
      <c r="Y512" s="117" t="b">
        <f>IF('Copy &amp; Paste Roster Report Here'!$A509='Analytical Tests'!Y$7,IF($F512="N",IF($J512&gt;=$C512,Y$6,+($I512/$D512)*Y$6),0))</f>
        <v>0</v>
      </c>
      <c r="Z512" s="117" t="b">
        <f>IF('Copy &amp; Paste Roster Report Here'!$A509='Analytical Tests'!Z$7,IF($F512="N",IF($J512&gt;=$C512,Z$6,+($I512/$D512)*Z$6),0))</f>
        <v>0</v>
      </c>
      <c r="AA512" s="117" t="b">
        <f>IF('Copy &amp; Paste Roster Report Here'!$A509='Analytical Tests'!AA$7,IF($F512="N",IF($J512&gt;=$C512,AA$6,+($I512/$D512)*AA$6),0))</f>
        <v>0</v>
      </c>
      <c r="AB512" s="117" t="b">
        <f>IF('Copy &amp; Paste Roster Report Here'!$A509='Analytical Tests'!AB$7,IF($F512="N",IF($J512&gt;=$C512,AB$6,+($I512/$D512)*AB$6),0))</f>
        <v>0</v>
      </c>
      <c r="AC512" s="117" t="b">
        <f>IF('Copy &amp; Paste Roster Report Here'!$A509='Analytical Tests'!AC$7,IF($F512="N",IF($J512&gt;=$C512,AC$6,+($I512/$D512)*AC$6),0))</f>
        <v>0</v>
      </c>
      <c r="AD512" s="117" t="b">
        <f>IF('Copy &amp; Paste Roster Report Here'!$A509='Analytical Tests'!AD$7,IF($F512="N",IF($J512&gt;=$C512,AD$6,+($I512/$D512)*AD$6),0))</f>
        <v>0</v>
      </c>
      <c r="AE512" s="117" t="b">
        <f>IF('Copy &amp; Paste Roster Report Here'!$A509='Analytical Tests'!AE$7,IF($F512="N",IF($J512&gt;=$C512,AE$6,+($I512/$D512)*AE$6),0))</f>
        <v>0</v>
      </c>
      <c r="AF512" s="117" t="b">
        <f>IF('Copy &amp; Paste Roster Report Here'!$A509='Analytical Tests'!AF$7,IF($F512="N",IF($J512&gt;=$C512,AF$6,+($I512/$D512)*AF$6),0))</f>
        <v>0</v>
      </c>
      <c r="AG512" s="117" t="b">
        <f>IF('Copy &amp; Paste Roster Report Here'!$A509='Analytical Tests'!AG$7,IF($F512="N",IF($J512&gt;=$C512,AG$6,+($I512/$D512)*AG$6),0))</f>
        <v>0</v>
      </c>
      <c r="AH512" s="117" t="b">
        <f>IF('Copy &amp; Paste Roster Report Here'!$A509='Analytical Tests'!AH$7,IF($F512="N",IF($J512&gt;=$C512,AH$6,+($I512/$D512)*AH$6),0))</f>
        <v>0</v>
      </c>
      <c r="AI512" s="117" t="b">
        <f>IF('Copy &amp; Paste Roster Report Here'!$A509='Analytical Tests'!AI$7,IF($F512="N",IF($J512&gt;=$C512,AI$6,+($I512/$D512)*AI$6),0))</f>
        <v>0</v>
      </c>
      <c r="AJ512" s="79"/>
      <c r="AK512" s="118">
        <f>IF('Copy &amp; Paste Roster Report Here'!$A509=AK$7,IF('Copy &amp; Paste Roster Report Here'!$M509="FT",1,0),0)</f>
        <v>0</v>
      </c>
      <c r="AL512" s="118">
        <f>IF('Copy &amp; Paste Roster Report Here'!$A509=AL$7,IF('Copy &amp; Paste Roster Report Here'!$M509="FT",1,0),0)</f>
        <v>0</v>
      </c>
      <c r="AM512" s="118">
        <f>IF('Copy &amp; Paste Roster Report Here'!$A509=AM$7,IF('Copy &amp; Paste Roster Report Here'!$M509="FT",1,0),0)</f>
        <v>0</v>
      </c>
      <c r="AN512" s="118">
        <f>IF('Copy &amp; Paste Roster Report Here'!$A509=AN$7,IF('Copy &amp; Paste Roster Report Here'!$M509="FT",1,0),0)</f>
        <v>0</v>
      </c>
      <c r="AO512" s="118">
        <f>IF('Copy &amp; Paste Roster Report Here'!$A509=AO$7,IF('Copy &amp; Paste Roster Report Here'!$M509="FT",1,0),0)</f>
        <v>0</v>
      </c>
      <c r="AP512" s="118">
        <f>IF('Copy &amp; Paste Roster Report Here'!$A509=AP$7,IF('Copy &amp; Paste Roster Report Here'!$M509="FT",1,0),0)</f>
        <v>0</v>
      </c>
      <c r="AQ512" s="118">
        <f>IF('Copy &amp; Paste Roster Report Here'!$A509=AQ$7,IF('Copy &amp; Paste Roster Report Here'!$M509="FT",1,0),0)</f>
        <v>0</v>
      </c>
      <c r="AR512" s="118">
        <f>IF('Copy &amp; Paste Roster Report Here'!$A509=AR$7,IF('Copy &amp; Paste Roster Report Here'!$M509="FT",1,0),0)</f>
        <v>0</v>
      </c>
      <c r="AS512" s="118">
        <f>IF('Copy &amp; Paste Roster Report Here'!$A509=AS$7,IF('Copy &amp; Paste Roster Report Here'!$M509="FT",1,0),0)</f>
        <v>0</v>
      </c>
      <c r="AT512" s="118">
        <f>IF('Copy &amp; Paste Roster Report Here'!$A509=AT$7,IF('Copy &amp; Paste Roster Report Here'!$M509="FT",1,0),0)</f>
        <v>0</v>
      </c>
      <c r="AU512" s="118">
        <f>IF('Copy &amp; Paste Roster Report Here'!$A509=AU$7,IF('Copy &amp; Paste Roster Report Here'!$M509="FT",1,0),0)</f>
        <v>0</v>
      </c>
      <c r="AV512" s="73">
        <f t="shared" si="115"/>
        <v>0</v>
      </c>
      <c r="AW512" s="119">
        <f>IF('Copy &amp; Paste Roster Report Here'!$A509=AW$7,IF('Copy &amp; Paste Roster Report Here'!$M509="HT",1,0),0)</f>
        <v>0</v>
      </c>
      <c r="AX512" s="119">
        <f>IF('Copy &amp; Paste Roster Report Here'!$A509=AX$7,IF('Copy &amp; Paste Roster Report Here'!$M509="HT",1,0),0)</f>
        <v>0</v>
      </c>
      <c r="AY512" s="119">
        <f>IF('Copy &amp; Paste Roster Report Here'!$A509=AY$7,IF('Copy &amp; Paste Roster Report Here'!$M509="HT",1,0),0)</f>
        <v>0</v>
      </c>
      <c r="AZ512" s="119">
        <f>IF('Copy &amp; Paste Roster Report Here'!$A509=AZ$7,IF('Copy &amp; Paste Roster Report Here'!$M509="HT",1,0),0)</f>
        <v>0</v>
      </c>
      <c r="BA512" s="119">
        <f>IF('Copy &amp; Paste Roster Report Here'!$A509=BA$7,IF('Copy &amp; Paste Roster Report Here'!$M509="HT",1,0),0)</f>
        <v>0</v>
      </c>
      <c r="BB512" s="119">
        <f>IF('Copy &amp; Paste Roster Report Here'!$A509=BB$7,IF('Copy &amp; Paste Roster Report Here'!$M509="HT",1,0),0)</f>
        <v>0</v>
      </c>
      <c r="BC512" s="119">
        <f>IF('Copy &amp; Paste Roster Report Here'!$A509=BC$7,IF('Copy &amp; Paste Roster Report Here'!$M509="HT",1,0),0)</f>
        <v>0</v>
      </c>
      <c r="BD512" s="119">
        <f>IF('Copy &amp; Paste Roster Report Here'!$A509=BD$7,IF('Copy &amp; Paste Roster Report Here'!$M509="HT",1,0),0)</f>
        <v>0</v>
      </c>
      <c r="BE512" s="119">
        <f>IF('Copy &amp; Paste Roster Report Here'!$A509=BE$7,IF('Copy &amp; Paste Roster Report Here'!$M509="HT",1,0),0)</f>
        <v>0</v>
      </c>
      <c r="BF512" s="119">
        <f>IF('Copy &amp; Paste Roster Report Here'!$A509=BF$7,IF('Copy &amp; Paste Roster Report Here'!$M509="HT",1,0),0)</f>
        <v>0</v>
      </c>
      <c r="BG512" s="119">
        <f>IF('Copy &amp; Paste Roster Report Here'!$A509=BG$7,IF('Copy &amp; Paste Roster Report Here'!$M509="HT",1,0),0)</f>
        <v>0</v>
      </c>
      <c r="BH512" s="73">
        <f t="shared" si="116"/>
        <v>0</v>
      </c>
      <c r="BI512" s="120">
        <f>IF('Copy &amp; Paste Roster Report Here'!$A509=BI$7,IF('Copy &amp; Paste Roster Report Here'!$M509="MT",1,0),0)</f>
        <v>0</v>
      </c>
      <c r="BJ512" s="120">
        <f>IF('Copy &amp; Paste Roster Report Here'!$A509=BJ$7,IF('Copy &amp; Paste Roster Report Here'!$M509="MT",1,0),0)</f>
        <v>0</v>
      </c>
      <c r="BK512" s="120">
        <f>IF('Copy &amp; Paste Roster Report Here'!$A509=BK$7,IF('Copy &amp; Paste Roster Report Here'!$M509="MT",1,0),0)</f>
        <v>0</v>
      </c>
      <c r="BL512" s="120">
        <f>IF('Copy &amp; Paste Roster Report Here'!$A509=BL$7,IF('Copy &amp; Paste Roster Report Here'!$M509="MT",1,0),0)</f>
        <v>0</v>
      </c>
      <c r="BM512" s="120">
        <f>IF('Copy &amp; Paste Roster Report Here'!$A509=BM$7,IF('Copy &amp; Paste Roster Report Here'!$M509="MT",1,0),0)</f>
        <v>0</v>
      </c>
      <c r="BN512" s="120">
        <f>IF('Copy &amp; Paste Roster Report Here'!$A509=BN$7,IF('Copy &amp; Paste Roster Report Here'!$M509="MT",1,0),0)</f>
        <v>0</v>
      </c>
      <c r="BO512" s="120">
        <f>IF('Copy &amp; Paste Roster Report Here'!$A509=BO$7,IF('Copy &amp; Paste Roster Report Here'!$M509="MT",1,0),0)</f>
        <v>0</v>
      </c>
      <c r="BP512" s="120">
        <f>IF('Copy &amp; Paste Roster Report Here'!$A509=BP$7,IF('Copy &amp; Paste Roster Report Here'!$M509="MT",1,0),0)</f>
        <v>0</v>
      </c>
      <c r="BQ512" s="120">
        <f>IF('Copy &amp; Paste Roster Report Here'!$A509=BQ$7,IF('Copy &amp; Paste Roster Report Here'!$M509="MT",1,0),0)</f>
        <v>0</v>
      </c>
      <c r="BR512" s="120">
        <f>IF('Copy &amp; Paste Roster Report Here'!$A509=BR$7,IF('Copy &amp; Paste Roster Report Here'!$M509="MT",1,0),0)</f>
        <v>0</v>
      </c>
      <c r="BS512" s="120">
        <f>IF('Copy &amp; Paste Roster Report Here'!$A509=BS$7,IF('Copy &amp; Paste Roster Report Here'!$M509="MT",1,0),0)</f>
        <v>0</v>
      </c>
      <c r="BT512" s="73">
        <f t="shared" si="117"/>
        <v>0</v>
      </c>
      <c r="BU512" s="121">
        <f>IF('Copy &amp; Paste Roster Report Here'!$A509=BU$7,IF('Copy &amp; Paste Roster Report Here'!$M509="fy",1,0),0)</f>
        <v>0</v>
      </c>
      <c r="BV512" s="121">
        <f>IF('Copy &amp; Paste Roster Report Here'!$A509=BV$7,IF('Copy &amp; Paste Roster Report Here'!$M509="fy",1,0),0)</f>
        <v>0</v>
      </c>
      <c r="BW512" s="121">
        <f>IF('Copy &amp; Paste Roster Report Here'!$A509=BW$7,IF('Copy &amp; Paste Roster Report Here'!$M509="fy",1,0),0)</f>
        <v>0</v>
      </c>
      <c r="BX512" s="121">
        <f>IF('Copy &amp; Paste Roster Report Here'!$A509=BX$7,IF('Copy &amp; Paste Roster Report Here'!$M509="fy",1,0),0)</f>
        <v>0</v>
      </c>
      <c r="BY512" s="121">
        <f>IF('Copy &amp; Paste Roster Report Here'!$A509=BY$7,IF('Copy &amp; Paste Roster Report Here'!$M509="fy",1,0),0)</f>
        <v>0</v>
      </c>
      <c r="BZ512" s="121">
        <f>IF('Copy &amp; Paste Roster Report Here'!$A509=BZ$7,IF('Copy &amp; Paste Roster Report Here'!$M509="fy",1,0),0)</f>
        <v>0</v>
      </c>
      <c r="CA512" s="121">
        <f>IF('Copy &amp; Paste Roster Report Here'!$A509=CA$7,IF('Copy &amp; Paste Roster Report Here'!$M509="fy",1,0),0)</f>
        <v>0</v>
      </c>
      <c r="CB512" s="121">
        <f>IF('Copy &amp; Paste Roster Report Here'!$A509=CB$7,IF('Copy &amp; Paste Roster Report Here'!$M509="fy",1,0),0)</f>
        <v>0</v>
      </c>
      <c r="CC512" s="121">
        <f>IF('Copy &amp; Paste Roster Report Here'!$A509=CC$7,IF('Copy &amp; Paste Roster Report Here'!$M509="fy",1,0),0)</f>
        <v>0</v>
      </c>
      <c r="CD512" s="121">
        <f>IF('Copy &amp; Paste Roster Report Here'!$A509=CD$7,IF('Copy &amp; Paste Roster Report Here'!$M509="fy",1,0),0)</f>
        <v>0</v>
      </c>
      <c r="CE512" s="121">
        <f>IF('Copy &amp; Paste Roster Report Here'!$A509=CE$7,IF('Copy &amp; Paste Roster Report Here'!$M509="fy",1,0),0)</f>
        <v>0</v>
      </c>
      <c r="CF512" s="73">
        <f t="shared" si="118"/>
        <v>0</v>
      </c>
      <c r="CG512" s="122">
        <f>IF('Copy &amp; Paste Roster Report Here'!$A509=CG$7,IF('Copy &amp; Paste Roster Report Here'!$M509="RH",1,0),0)</f>
        <v>0</v>
      </c>
      <c r="CH512" s="122">
        <f>IF('Copy &amp; Paste Roster Report Here'!$A509=CH$7,IF('Copy &amp; Paste Roster Report Here'!$M509="RH",1,0),0)</f>
        <v>0</v>
      </c>
      <c r="CI512" s="122">
        <f>IF('Copy &amp; Paste Roster Report Here'!$A509=CI$7,IF('Copy &amp; Paste Roster Report Here'!$M509="RH",1,0),0)</f>
        <v>0</v>
      </c>
      <c r="CJ512" s="122">
        <f>IF('Copy &amp; Paste Roster Report Here'!$A509=CJ$7,IF('Copy &amp; Paste Roster Report Here'!$M509="RH",1,0),0)</f>
        <v>0</v>
      </c>
      <c r="CK512" s="122">
        <f>IF('Copy &amp; Paste Roster Report Here'!$A509=CK$7,IF('Copy &amp; Paste Roster Report Here'!$M509="RH",1,0),0)</f>
        <v>0</v>
      </c>
      <c r="CL512" s="122">
        <f>IF('Copy &amp; Paste Roster Report Here'!$A509=CL$7,IF('Copy &amp; Paste Roster Report Here'!$M509="RH",1,0),0)</f>
        <v>0</v>
      </c>
      <c r="CM512" s="122">
        <f>IF('Copy &amp; Paste Roster Report Here'!$A509=CM$7,IF('Copy &amp; Paste Roster Report Here'!$M509="RH",1,0),0)</f>
        <v>0</v>
      </c>
      <c r="CN512" s="122">
        <f>IF('Copy &amp; Paste Roster Report Here'!$A509=CN$7,IF('Copy &amp; Paste Roster Report Here'!$M509="RH",1,0),0)</f>
        <v>0</v>
      </c>
      <c r="CO512" s="122">
        <f>IF('Copy &amp; Paste Roster Report Here'!$A509=CO$7,IF('Copy &amp; Paste Roster Report Here'!$M509="RH",1,0),0)</f>
        <v>0</v>
      </c>
      <c r="CP512" s="122">
        <f>IF('Copy &amp; Paste Roster Report Here'!$A509=CP$7,IF('Copy &amp; Paste Roster Report Here'!$M509="RH",1,0),0)</f>
        <v>0</v>
      </c>
      <c r="CQ512" s="122">
        <f>IF('Copy &amp; Paste Roster Report Here'!$A509=CQ$7,IF('Copy &amp; Paste Roster Report Here'!$M509="RH",1,0),0)</f>
        <v>0</v>
      </c>
      <c r="CR512" s="73">
        <f t="shared" si="119"/>
        <v>0</v>
      </c>
      <c r="CS512" s="123">
        <f>IF('Copy &amp; Paste Roster Report Here'!$A509=CS$7,IF('Copy &amp; Paste Roster Report Here'!$M509="QT",1,0),0)</f>
        <v>0</v>
      </c>
      <c r="CT512" s="123">
        <f>IF('Copy &amp; Paste Roster Report Here'!$A509=CT$7,IF('Copy &amp; Paste Roster Report Here'!$M509="QT",1,0),0)</f>
        <v>0</v>
      </c>
      <c r="CU512" s="123">
        <f>IF('Copy &amp; Paste Roster Report Here'!$A509=CU$7,IF('Copy &amp; Paste Roster Report Here'!$M509="QT",1,0),0)</f>
        <v>0</v>
      </c>
      <c r="CV512" s="123">
        <f>IF('Copy &amp; Paste Roster Report Here'!$A509=CV$7,IF('Copy &amp; Paste Roster Report Here'!$M509="QT",1,0),0)</f>
        <v>0</v>
      </c>
      <c r="CW512" s="123">
        <f>IF('Copy &amp; Paste Roster Report Here'!$A509=CW$7,IF('Copy &amp; Paste Roster Report Here'!$M509="QT",1,0),0)</f>
        <v>0</v>
      </c>
      <c r="CX512" s="123">
        <f>IF('Copy &amp; Paste Roster Report Here'!$A509=CX$7,IF('Copy &amp; Paste Roster Report Here'!$M509="QT",1,0),0)</f>
        <v>0</v>
      </c>
      <c r="CY512" s="123">
        <f>IF('Copy &amp; Paste Roster Report Here'!$A509=CY$7,IF('Copy &amp; Paste Roster Report Here'!$M509="QT",1,0),0)</f>
        <v>0</v>
      </c>
      <c r="CZ512" s="123">
        <f>IF('Copy &amp; Paste Roster Report Here'!$A509=CZ$7,IF('Copy &amp; Paste Roster Report Here'!$M509="QT",1,0),0)</f>
        <v>0</v>
      </c>
      <c r="DA512" s="123">
        <f>IF('Copy &amp; Paste Roster Report Here'!$A509=DA$7,IF('Copy &amp; Paste Roster Report Here'!$M509="QT",1,0),0)</f>
        <v>0</v>
      </c>
      <c r="DB512" s="123">
        <f>IF('Copy &amp; Paste Roster Report Here'!$A509=DB$7,IF('Copy &amp; Paste Roster Report Here'!$M509="QT",1,0),0)</f>
        <v>0</v>
      </c>
      <c r="DC512" s="123">
        <f>IF('Copy &amp; Paste Roster Report Here'!$A509=DC$7,IF('Copy &amp; Paste Roster Report Here'!$M509="QT",1,0),0)</f>
        <v>0</v>
      </c>
      <c r="DD512" s="73">
        <f t="shared" si="120"/>
        <v>0</v>
      </c>
      <c r="DE512" s="124">
        <f>IF('Copy &amp; Paste Roster Report Here'!$A509=DE$7,IF('Copy &amp; Paste Roster Report Here'!$M509="xxxxxxxxxxx",1,0),0)</f>
        <v>0</v>
      </c>
      <c r="DF512" s="124">
        <f>IF('Copy &amp; Paste Roster Report Here'!$A509=DF$7,IF('Copy &amp; Paste Roster Report Here'!$M509="xxxxxxxxxxx",1,0),0)</f>
        <v>0</v>
      </c>
      <c r="DG512" s="124">
        <f>IF('Copy &amp; Paste Roster Report Here'!$A509=DG$7,IF('Copy &amp; Paste Roster Report Here'!$M509="xxxxxxxxxxx",1,0),0)</f>
        <v>0</v>
      </c>
      <c r="DH512" s="124">
        <f>IF('Copy &amp; Paste Roster Report Here'!$A509=DH$7,IF('Copy &amp; Paste Roster Report Here'!$M509="xxxxxxxxxxx",1,0),0)</f>
        <v>0</v>
      </c>
      <c r="DI512" s="124">
        <f>IF('Copy &amp; Paste Roster Report Here'!$A509=DI$7,IF('Copy &amp; Paste Roster Report Here'!$M509="xxxxxxxxxxx",1,0),0)</f>
        <v>0</v>
      </c>
      <c r="DJ512" s="124">
        <f>IF('Copy &amp; Paste Roster Report Here'!$A509=DJ$7,IF('Copy &amp; Paste Roster Report Here'!$M509="xxxxxxxxxxx",1,0),0)</f>
        <v>0</v>
      </c>
      <c r="DK512" s="124">
        <f>IF('Copy &amp; Paste Roster Report Here'!$A509=DK$7,IF('Copy &amp; Paste Roster Report Here'!$M509="xxxxxxxxxxx",1,0),0)</f>
        <v>0</v>
      </c>
      <c r="DL512" s="124">
        <f>IF('Copy &amp; Paste Roster Report Here'!$A509=DL$7,IF('Copy &amp; Paste Roster Report Here'!$M509="xxxxxxxxxxx",1,0),0)</f>
        <v>0</v>
      </c>
      <c r="DM512" s="124">
        <f>IF('Copy &amp; Paste Roster Report Here'!$A509=DM$7,IF('Copy &amp; Paste Roster Report Here'!$M509="xxxxxxxxxxx",1,0),0)</f>
        <v>0</v>
      </c>
      <c r="DN512" s="124">
        <f>IF('Copy &amp; Paste Roster Report Here'!$A509=DN$7,IF('Copy &amp; Paste Roster Report Here'!$M509="xxxxxxxxxxx",1,0),0)</f>
        <v>0</v>
      </c>
      <c r="DO512" s="124">
        <f>IF('Copy &amp; Paste Roster Report Here'!$A509=DO$7,IF('Copy &amp; Paste Roster Report Here'!$M509="xxxxxxxxxxx",1,0),0)</f>
        <v>0</v>
      </c>
      <c r="DP512" s="125">
        <f t="shared" si="121"/>
        <v>0</v>
      </c>
      <c r="DQ512" s="126">
        <f t="shared" si="122"/>
        <v>0</v>
      </c>
    </row>
    <row r="513" spans="1:121" x14ac:dyDescent="0.2">
      <c r="A513" s="111">
        <f t="shared" si="108"/>
        <v>0</v>
      </c>
      <c r="B513" s="111">
        <f t="shared" si="109"/>
        <v>0</v>
      </c>
      <c r="C513" s="112">
        <f>+('Copy &amp; Paste Roster Report Here'!$P510-'Copy &amp; Paste Roster Report Here'!$O510)/30</f>
        <v>0</v>
      </c>
      <c r="D513" s="112">
        <f>+('Copy &amp; Paste Roster Report Here'!$P510-'Copy &amp; Paste Roster Report Here'!$O510)</f>
        <v>0</v>
      </c>
      <c r="E513" s="111">
        <f>'Copy &amp; Paste Roster Report Here'!N510</f>
        <v>0</v>
      </c>
      <c r="F513" s="111" t="str">
        <f t="shared" si="110"/>
        <v>N</v>
      </c>
      <c r="G513" s="111">
        <f>'Copy &amp; Paste Roster Report Here'!R510</f>
        <v>0</v>
      </c>
      <c r="H513" s="113">
        <f t="shared" si="111"/>
        <v>0</v>
      </c>
      <c r="I513" s="112">
        <f>IF(F513="N",$F$5-'Copy &amp; Paste Roster Report Here'!O510,+'Copy &amp; Paste Roster Report Here'!Q510-'Copy &amp; Paste Roster Report Here'!O510)</f>
        <v>0</v>
      </c>
      <c r="J513" s="114">
        <f t="shared" si="112"/>
        <v>0</v>
      </c>
      <c r="K513" s="114">
        <f t="shared" si="113"/>
        <v>0</v>
      </c>
      <c r="L513" s="115">
        <f>'Copy &amp; Paste Roster Report Here'!F510</f>
        <v>0</v>
      </c>
      <c r="M513" s="116">
        <f t="shared" si="114"/>
        <v>0</v>
      </c>
      <c r="N513" s="117">
        <f>IF('Copy &amp; Paste Roster Report Here'!$A510='Analytical Tests'!N$7,IF($F513="Y",+$H513*N$6,0),0)</f>
        <v>0</v>
      </c>
      <c r="O513" s="117">
        <f>IF('Copy &amp; Paste Roster Report Here'!$A510='Analytical Tests'!O$7,IF($F513="Y",+$H513*O$6,0),0)</f>
        <v>0</v>
      </c>
      <c r="P513" s="117">
        <f>IF('Copy &amp; Paste Roster Report Here'!$A510='Analytical Tests'!P$7,IF($F513="Y",+$H513*P$6,0),0)</f>
        <v>0</v>
      </c>
      <c r="Q513" s="117">
        <f>IF('Copy &amp; Paste Roster Report Here'!$A510='Analytical Tests'!Q$7,IF($F513="Y",+$H513*Q$6,0),0)</f>
        <v>0</v>
      </c>
      <c r="R513" s="117">
        <f>IF('Copy &amp; Paste Roster Report Here'!$A510='Analytical Tests'!R$7,IF($F513="Y",+$H513*R$6,0),0)</f>
        <v>0</v>
      </c>
      <c r="S513" s="117">
        <f>IF('Copy &amp; Paste Roster Report Here'!$A510='Analytical Tests'!S$7,IF($F513="Y",+$H513*S$6,0),0)</f>
        <v>0</v>
      </c>
      <c r="T513" s="117">
        <f>IF('Copy &amp; Paste Roster Report Here'!$A510='Analytical Tests'!T$7,IF($F513="Y",+$H513*T$6,0),0)</f>
        <v>0</v>
      </c>
      <c r="U513" s="117">
        <f>IF('Copy &amp; Paste Roster Report Here'!$A510='Analytical Tests'!U$7,IF($F513="Y",+$H513*U$6,0),0)</f>
        <v>0</v>
      </c>
      <c r="V513" s="117">
        <f>IF('Copy &amp; Paste Roster Report Here'!$A510='Analytical Tests'!V$7,IF($F513="Y",+$H513*V$6,0),0)</f>
        <v>0</v>
      </c>
      <c r="W513" s="117">
        <f>IF('Copy &amp; Paste Roster Report Here'!$A510='Analytical Tests'!W$7,IF($F513="Y",+$H513*W$6,0),0)</f>
        <v>0</v>
      </c>
      <c r="X513" s="117">
        <f>IF('Copy &amp; Paste Roster Report Here'!$A510='Analytical Tests'!X$7,IF($F513="Y",+$H513*X$6,0),0)</f>
        <v>0</v>
      </c>
      <c r="Y513" s="117" t="b">
        <f>IF('Copy &amp; Paste Roster Report Here'!$A510='Analytical Tests'!Y$7,IF($F513="N",IF($J513&gt;=$C513,Y$6,+($I513/$D513)*Y$6),0))</f>
        <v>0</v>
      </c>
      <c r="Z513" s="117" t="b">
        <f>IF('Copy &amp; Paste Roster Report Here'!$A510='Analytical Tests'!Z$7,IF($F513="N",IF($J513&gt;=$C513,Z$6,+($I513/$D513)*Z$6),0))</f>
        <v>0</v>
      </c>
      <c r="AA513" s="117" t="b">
        <f>IF('Copy &amp; Paste Roster Report Here'!$A510='Analytical Tests'!AA$7,IF($F513="N",IF($J513&gt;=$C513,AA$6,+($I513/$D513)*AA$6),0))</f>
        <v>0</v>
      </c>
      <c r="AB513" s="117" t="b">
        <f>IF('Copy &amp; Paste Roster Report Here'!$A510='Analytical Tests'!AB$7,IF($F513="N",IF($J513&gt;=$C513,AB$6,+($I513/$D513)*AB$6),0))</f>
        <v>0</v>
      </c>
      <c r="AC513" s="117" t="b">
        <f>IF('Copy &amp; Paste Roster Report Here'!$A510='Analytical Tests'!AC$7,IF($F513="N",IF($J513&gt;=$C513,AC$6,+($I513/$D513)*AC$6),0))</f>
        <v>0</v>
      </c>
      <c r="AD513" s="117" t="b">
        <f>IF('Copy &amp; Paste Roster Report Here'!$A510='Analytical Tests'!AD$7,IF($F513="N",IF($J513&gt;=$C513,AD$6,+($I513/$D513)*AD$6),0))</f>
        <v>0</v>
      </c>
      <c r="AE513" s="117" t="b">
        <f>IF('Copy &amp; Paste Roster Report Here'!$A510='Analytical Tests'!AE$7,IF($F513="N",IF($J513&gt;=$C513,AE$6,+($I513/$D513)*AE$6),0))</f>
        <v>0</v>
      </c>
      <c r="AF513" s="117" t="b">
        <f>IF('Copy &amp; Paste Roster Report Here'!$A510='Analytical Tests'!AF$7,IF($F513="N",IF($J513&gt;=$C513,AF$6,+($I513/$D513)*AF$6),0))</f>
        <v>0</v>
      </c>
      <c r="AG513" s="117" t="b">
        <f>IF('Copy &amp; Paste Roster Report Here'!$A510='Analytical Tests'!AG$7,IF($F513="N",IF($J513&gt;=$C513,AG$6,+($I513/$D513)*AG$6),0))</f>
        <v>0</v>
      </c>
      <c r="AH513" s="117" t="b">
        <f>IF('Copy &amp; Paste Roster Report Here'!$A510='Analytical Tests'!AH$7,IF($F513="N",IF($J513&gt;=$C513,AH$6,+($I513/$D513)*AH$6),0))</f>
        <v>0</v>
      </c>
      <c r="AI513" s="117" t="b">
        <f>IF('Copy &amp; Paste Roster Report Here'!$A510='Analytical Tests'!AI$7,IF($F513="N",IF($J513&gt;=$C513,AI$6,+($I513/$D513)*AI$6),0))</f>
        <v>0</v>
      </c>
      <c r="AJ513" s="79"/>
      <c r="AK513" s="118">
        <f>IF('Copy &amp; Paste Roster Report Here'!$A510=AK$7,IF('Copy &amp; Paste Roster Report Here'!$M510="FT",1,0),0)</f>
        <v>0</v>
      </c>
      <c r="AL513" s="118">
        <f>IF('Copy &amp; Paste Roster Report Here'!$A510=AL$7,IF('Copy &amp; Paste Roster Report Here'!$M510="FT",1,0),0)</f>
        <v>0</v>
      </c>
      <c r="AM513" s="118">
        <f>IF('Copy &amp; Paste Roster Report Here'!$A510=AM$7,IF('Copy &amp; Paste Roster Report Here'!$M510="FT",1,0),0)</f>
        <v>0</v>
      </c>
      <c r="AN513" s="118">
        <f>IF('Copy &amp; Paste Roster Report Here'!$A510=AN$7,IF('Copy &amp; Paste Roster Report Here'!$M510="FT",1,0),0)</f>
        <v>0</v>
      </c>
      <c r="AO513" s="118">
        <f>IF('Copy &amp; Paste Roster Report Here'!$A510=AO$7,IF('Copy &amp; Paste Roster Report Here'!$M510="FT",1,0),0)</f>
        <v>0</v>
      </c>
      <c r="AP513" s="118">
        <f>IF('Copy &amp; Paste Roster Report Here'!$A510=AP$7,IF('Copy &amp; Paste Roster Report Here'!$M510="FT",1,0),0)</f>
        <v>0</v>
      </c>
      <c r="AQ513" s="118">
        <f>IF('Copy &amp; Paste Roster Report Here'!$A510=AQ$7,IF('Copy &amp; Paste Roster Report Here'!$M510="FT",1,0),0)</f>
        <v>0</v>
      </c>
      <c r="AR513" s="118">
        <f>IF('Copy &amp; Paste Roster Report Here'!$A510=AR$7,IF('Copy &amp; Paste Roster Report Here'!$M510="FT",1,0),0)</f>
        <v>0</v>
      </c>
      <c r="AS513" s="118">
        <f>IF('Copy &amp; Paste Roster Report Here'!$A510=AS$7,IF('Copy &amp; Paste Roster Report Here'!$M510="FT",1,0),0)</f>
        <v>0</v>
      </c>
      <c r="AT513" s="118">
        <f>IF('Copy &amp; Paste Roster Report Here'!$A510=AT$7,IF('Copy &amp; Paste Roster Report Here'!$M510="FT",1,0),0)</f>
        <v>0</v>
      </c>
      <c r="AU513" s="118">
        <f>IF('Copy &amp; Paste Roster Report Here'!$A510=AU$7,IF('Copy &amp; Paste Roster Report Here'!$M510="FT",1,0),0)</f>
        <v>0</v>
      </c>
      <c r="AV513" s="73">
        <f t="shared" si="115"/>
        <v>0</v>
      </c>
      <c r="AW513" s="119">
        <f>IF('Copy &amp; Paste Roster Report Here'!$A510=AW$7,IF('Copy &amp; Paste Roster Report Here'!$M510="HT",1,0),0)</f>
        <v>0</v>
      </c>
      <c r="AX513" s="119">
        <f>IF('Copy &amp; Paste Roster Report Here'!$A510=AX$7,IF('Copy &amp; Paste Roster Report Here'!$M510="HT",1,0),0)</f>
        <v>0</v>
      </c>
      <c r="AY513" s="119">
        <f>IF('Copy &amp; Paste Roster Report Here'!$A510=AY$7,IF('Copy &amp; Paste Roster Report Here'!$M510="HT",1,0),0)</f>
        <v>0</v>
      </c>
      <c r="AZ513" s="119">
        <f>IF('Copy &amp; Paste Roster Report Here'!$A510=AZ$7,IF('Copy &amp; Paste Roster Report Here'!$M510="HT",1,0),0)</f>
        <v>0</v>
      </c>
      <c r="BA513" s="119">
        <f>IF('Copy &amp; Paste Roster Report Here'!$A510=BA$7,IF('Copy &amp; Paste Roster Report Here'!$M510="HT",1,0),0)</f>
        <v>0</v>
      </c>
      <c r="BB513" s="119">
        <f>IF('Copy &amp; Paste Roster Report Here'!$A510=BB$7,IF('Copy &amp; Paste Roster Report Here'!$M510="HT",1,0),0)</f>
        <v>0</v>
      </c>
      <c r="BC513" s="119">
        <f>IF('Copy &amp; Paste Roster Report Here'!$A510=BC$7,IF('Copy &amp; Paste Roster Report Here'!$M510="HT",1,0),0)</f>
        <v>0</v>
      </c>
      <c r="BD513" s="119">
        <f>IF('Copy &amp; Paste Roster Report Here'!$A510=BD$7,IF('Copy &amp; Paste Roster Report Here'!$M510="HT",1,0),0)</f>
        <v>0</v>
      </c>
      <c r="BE513" s="119">
        <f>IF('Copy &amp; Paste Roster Report Here'!$A510=BE$7,IF('Copy &amp; Paste Roster Report Here'!$M510="HT",1,0),0)</f>
        <v>0</v>
      </c>
      <c r="BF513" s="119">
        <f>IF('Copy &amp; Paste Roster Report Here'!$A510=BF$7,IF('Copy &amp; Paste Roster Report Here'!$M510="HT",1,0),0)</f>
        <v>0</v>
      </c>
      <c r="BG513" s="119">
        <f>IF('Copy &amp; Paste Roster Report Here'!$A510=BG$7,IF('Copy &amp; Paste Roster Report Here'!$M510="HT",1,0),0)</f>
        <v>0</v>
      </c>
      <c r="BH513" s="73">
        <f t="shared" si="116"/>
        <v>0</v>
      </c>
      <c r="BI513" s="120">
        <f>IF('Copy &amp; Paste Roster Report Here'!$A510=BI$7,IF('Copy &amp; Paste Roster Report Here'!$M510="MT",1,0),0)</f>
        <v>0</v>
      </c>
      <c r="BJ513" s="120">
        <f>IF('Copy &amp; Paste Roster Report Here'!$A510=BJ$7,IF('Copy &amp; Paste Roster Report Here'!$M510="MT",1,0),0)</f>
        <v>0</v>
      </c>
      <c r="BK513" s="120">
        <f>IF('Copy &amp; Paste Roster Report Here'!$A510=BK$7,IF('Copy &amp; Paste Roster Report Here'!$M510="MT",1,0),0)</f>
        <v>0</v>
      </c>
      <c r="BL513" s="120">
        <f>IF('Copy &amp; Paste Roster Report Here'!$A510=BL$7,IF('Copy &amp; Paste Roster Report Here'!$M510="MT",1,0),0)</f>
        <v>0</v>
      </c>
      <c r="BM513" s="120">
        <f>IF('Copy &amp; Paste Roster Report Here'!$A510=BM$7,IF('Copy &amp; Paste Roster Report Here'!$M510="MT",1,0),0)</f>
        <v>0</v>
      </c>
      <c r="BN513" s="120">
        <f>IF('Copy &amp; Paste Roster Report Here'!$A510=BN$7,IF('Copy &amp; Paste Roster Report Here'!$M510="MT",1,0),0)</f>
        <v>0</v>
      </c>
      <c r="BO513" s="120">
        <f>IF('Copy &amp; Paste Roster Report Here'!$A510=BO$7,IF('Copy &amp; Paste Roster Report Here'!$M510="MT",1,0),0)</f>
        <v>0</v>
      </c>
      <c r="BP513" s="120">
        <f>IF('Copy &amp; Paste Roster Report Here'!$A510=BP$7,IF('Copy &amp; Paste Roster Report Here'!$M510="MT",1,0),0)</f>
        <v>0</v>
      </c>
      <c r="BQ513" s="120">
        <f>IF('Copy &amp; Paste Roster Report Here'!$A510=BQ$7,IF('Copy &amp; Paste Roster Report Here'!$M510="MT",1,0),0)</f>
        <v>0</v>
      </c>
      <c r="BR513" s="120">
        <f>IF('Copy &amp; Paste Roster Report Here'!$A510=BR$7,IF('Copy &amp; Paste Roster Report Here'!$M510="MT",1,0),0)</f>
        <v>0</v>
      </c>
      <c r="BS513" s="120">
        <f>IF('Copy &amp; Paste Roster Report Here'!$A510=BS$7,IF('Copy &amp; Paste Roster Report Here'!$M510="MT",1,0),0)</f>
        <v>0</v>
      </c>
      <c r="BT513" s="73">
        <f t="shared" si="117"/>
        <v>0</v>
      </c>
      <c r="BU513" s="121">
        <f>IF('Copy &amp; Paste Roster Report Here'!$A510=BU$7,IF('Copy &amp; Paste Roster Report Here'!$M510="fy",1,0),0)</f>
        <v>0</v>
      </c>
      <c r="BV513" s="121">
        <f>IF('Copy &amp; Paste Roster Report Here'!$A510=BV$7,IF('Copy &amp; Paste Roster Report Here'!$M510="fy",1,0),0)</f>
        <v>0</v>
      </c>
      <c r="BW513" s="121">
        <f>IF('Copy &amp; Paste Roster Report Here'!$A510=BW$7,IF('Copy &amp; Paste Roster Report Here'!$M510="fy",1,0),0)</f>
        <v>0</v>
      </c>
      <c r="BX513" s="121">
        <f>IF('Copy &amp; Paste Roster Report Here'!$A510=BX$7,IF('Copy &amp; Paste Roster Report Here'!$M510="fy",1,0),0)</f>
        <v>0</v>
      </c>
      <c r="BY513" s="121">
        <f>IF('Copy &amp; Paste Roster Report Here'!$A510=BY$7,IF('Copy &amp; Paste Roster Report Here'!$M510="fy",1,0),0)</f>
        <v>0</v>
      </c>
      <c r="BZ513" s="121">
        <f>IF('Copy &amp; Paste Roster Report Here'!$A510=BZ$7,IF('Copy &amp; Paste Roster Report Here'!$M510="fy",1,0),0)</f>
        <v>0</v>
      </c>
      <c r="CA513" s="121">
        <f>IF('Copy &amp; Paste Roster Report Here'!$A510=CA$7,IF('Copy &amp; Paste Roster Report Here'!$M510="fy",1,0),0)</f>
        <v>0</v>
      </c>
      <c r="CB513" s="121">
        <f>IF('Copy &amp; Paste Roster Report Here'!$A510=CB$7,IF('Copy &amp; Paste Roster Report Here'!$M510="fy",1,0),0)</f>
        <v>0</v>
      </c>
      <c r="CC513" s="121">
        <f>IF('Copy &amp; Paste Roster Report Here'!$A510=CC$7,IF('Copy &amp; Paste Roster Report Here'!$M510="fy",1,0),0)</f>
        <v>0</v>
      </c>
      <c r="CD513" s="121">
        <f>IF('Copy &amp; Paste Roster Report Here'!$A510=CD$7,IF('Copy &amp; Paste Roster Report Here'!$M510="fy",1,0),0)</f>
        <v>0</v>
      </c>
      <c r="CE513" s="121">
        <f>IF('Copy &amp; Paste Roster Report Here'!$A510=CE$7,IF('Copy &amp; Paste Roster Report Here'!$M510="fy",1,0),0)</f>
        <v>0</v>
      </c>
      <c r="CF513" s="73">
        <f t="shared" si="118"/>
        <v>0</v>
      </c>
      <c r="CG513" s="122">
        <f>IF('Copy &amp; Paste Roster Report Here'!$A510=CG$7,IF('Copy &amp; Paste Roster Report Here'!$M510="RH",1,0),0)</f>
        <v>0</v>
      </c>
      <c r="CH513" s="122">
        <f>IF('Copy &amp; Paste Roster Report Here'!$A510=CH$7,IF('Copy &amp; Paste Roster Report Here'!$M510="RH",1,0),0)</f>
        <v>0</v>
      </c>
      <c r="CI513" s="122">
        <f>IF('Copy &amp; Paste Roster Report Here'!$A510=CI$7,IF('Copy &amp; Paste Roster Report Here'!$M510="RH",1,0),0)</f>
        <v>0</v>
      </c>
      <c r="CJ513" s="122">
        <f>IF('Copy &amp; Paste Roster Report Here'!$A510=CJ$7,IF('Copy &amp; Paste Roster Report Here'!$M510="RH",1,0),0)</f>
        <v>0</v>
      </c>
      <c r="CK513" s="122">
        <f>IF('Copy &amp; Paste Roster Report Here'!$A510=CK$7,IF('Copy &amp; Paste Roster Report Here'!$M510="RH",1,0),0)</f>
        <v>0</v>
      </c>
      <c r="CL513" s="122">
        <f>IF('Copy &amp; Paste Roster Report Here'!$A510=CL$7,IF('Copy &amp; Paste Roster Report Here'!$M510="RH",1,0),0)</f>
        <v>0</v>
      </c>
      <c r="CM513" s="122">
        <f>IF('Copy &amp; Paste Roster Report Here'!$A510=CM$7,IF('Copy &amp; Paste Roster Report Here'!$M510="RH",1,0),0)</f>
        <v>0</v>
      </c>
      <c r="CN513" s="122">
        <f>IF('Copy &amp; Paste Roster Report Here'!$A510=CN$7,IF('Copy &amp; Paste Roster Report Here'!$M510="RH",1,0),0)</f>
        <v>0</v>
      </c>
      <c r="CO513" s="122">
        <f>IF('Copy &amp; Paste Roster Report Here'!$A510=CO$7,IF('Copy &amp; Paste Roster Report Here'!$M510="RH",1,0),0)</f>
        <v>0</v>
      </c>
      <c r="CP513" s="122">
        <f>IF('Copy &amp; Paste Roster Report Here'!$A510=CP$7,IF('Copy &amp; Paste Roster Report Here'!$M510="RH",1,0),0)</f>
        <v>0</v>
      </c>
      <c r="CQ513" s="122">
        <f>IF('Copy &amp; Paste Roster Report Here'!$A510=CQ$7,IF('Copy &amp; Paste Roster Report Here'!$M510="RH",1,0),0)</f>
        <v>0</v>
      </c>
      <c r="CR513" s="73">
        <f t="shared" si="119"/>
        <v>0</v>
      </c>
      <c r="CS513" s="123">
        <f>IF('Copy &amp; Paste Roster Report Here'!$A510=CS$7,IF('Copy &amp; Paste Roster Report Here'!$M510="QT",1,0),0)</f>
        <v>0</v>
      </c>
      <c r="CT513" s="123">
        <f>IF('Copy &amp; Paste Roster Report Here'!$A510=CT$7,IF('Copy &amp; Paste Roster Report Here'!$M510="QT",1,0),0)</f>
        <v>0</v>
      </c>
      <c r="CU513" s="123">
        <f>IF('Copy &amp; Paste Roster Report Here'!$A510=CU$7,IF('Copy &amp; Paste Roster Report Here'!$M510="QT",1,0),0)</f>
        <v>0</v>
      </c>
      <c r="CV513" s="123">
        <f>IF('Copy &amp; Paste Roster Report Here'!$A510=CV$7,IF('Copy &amp; Paste Roster Report Here'!$M510="QT",1,0),0)</f>
        <v>0</v>
      </c>
      <c r="CW513" s="123">
        <f>IF('Copy &amp; Paste Roster Report Here'!$A510=CW$7,IF('Copy &amp; Paste Roster Report Here'!$M510="QT",1,0),0)</f>
        <v>0</v>
      </c>
      <c r="CX513" s="123">
        <f>IF('Copy &amp; Paste Roster Report Here'!$A510=CX$7,IF('Copy &amp; Paste Roster Report Here'!$M510="QT",1,0),0)</f>
        <v>0</v>
      </c>
      <c r="CY513" s="123">
        <f>IF('Copy &amp; Paste Roster Report Here'!$A510=CY$7,IF('Copy &amp; Paste Roster Report Here'!$M510="QT",1,0),0)</f>
        <v>0</v>
      </c>
      <c r="CZ513" s="123">
        <f>IF('Copy &amp; Paste Roster Report Here'!$A510=CZ$7,IF('Copy &amp; Paste Roster Report Here'!$M510="QT",1,0),0)</f>
        <v>0</v>
      </c>
      <c r="DA513" s="123">
        <f>IF('Copy &amp; Paste Roster Report Here'!$A510=DA$7,IF('Copy &amp; Paste Roster Report Here'!$M510="QT",1,0),0)</f>
        <v>0</v>
      </c>
      <c r="DB513" s="123">
        <f>IF('Copy &amp; Paste Roster Report Here'!$A510=DB$7,IF('Copy &amp; Paste Roster Report Here'!$M510="QT",1,0),0)</f>
        <v>0</v>
      </c>
      <c r="DC513" s="123">
        <f>IF('Copy &amp; Paste Roster Report Here'!$A510=DC$7,IF('Copy &amp; Paste Roster Report Here'!$M510="QT",1,0),0)</f>
        <v>0</v>
      </c>
      <c r="DD513" s="73">
        <f t="shared" si="120"/>
        <v>0</v>
      </c>
      <c r="DE513" s="124">
        <f>IF('Copy &amp; Paste Roster Report Here'!$A510=DE$7,IF('Copy &amp; Paste Roster Report Here'!$M510="xxxxxxxxxxx",1,0),0)</f>
        <v>0</v>
      </c>
      <c r="DF513" s="124">
        <f>IF('Copy &amp; Paste Roster Report Here'!$A510=DF$7,IF('Copy &amp; Paste Roster Report Here'!$M510="xxxxxxxxxxx",1,0),0)</f>
        <v>0</v>
      </c>
      <c r="DG513" s="124">
        <f>IF('Copy &amp; Paste Roster Report Here'!$A510=DG$7,IF('Copy &amp; Paste Roster Report Here'!$M510="xxxxxxxxxxx",1,0),0)</f>
        <v>0</v>
      </c>
      <c r="DH513" s="124">
        <f>IF('Copy &amp; Paste Roster Report Here'!$A510=DH$7,IF('Copy &amp; Paste Roster Report Here'!$M510="xxxxxxxxxxx",1,0),0)</f>
        <v>0</v>
      </c>
      <c r="DI513" s="124">
        <f>IF('Copy &amp; Paste Roster Report Here'!$A510=DI$7,IF('Copy &amp; Paste Roster Report Here'!$M510="xxxxxxxxxxx",1,0),0)</f>
        <v>0</v>
      </c>
      <c r="DJ513" s="124">
        <f>IF('Copy &amp; Paste Roster Report Here'!$A510=DJ$7,IF('Copy &amp; Paste Roster Report Here'!$M510="xxxxxxxxxxx",1,0),0)</f>
        <v>0</v>
      </c>
      <c r="DK513" s="124">
        <f>IF('Copy &amp; Paste Roster Report Here'!$A510=DK$7,IF('Copy &amp; Paste Roster Report Here'!$M510="xxxxxxxxxxx",1,0),0)</f>
        <v>0</v>
      </c>
      <c r="DL513" s="124">
        <f>IF('Copy &amp; Paste Roster Report Here'!$A510=DL$7,IF('Copy &amp; Paste Roster Report Here'!$M510="xxxxxxxxxxx",1,0),0)</f>
        <v>0</v>
      </c>
      <c r="DM513" s="124">
        <f>IF('Copy &amp; Paste Roster Report Here'!$A510=DM$7,IF('Copy &amp; Paste Roster Report Here'!$M510="xxxxxxxxxxx",1,0),0)</f>
        <v>0</v>
      </c>
      <c r="DN513" s="124">
        <f>IF('Copy &amp; Paste Roster Report Here'!$A510=DN$7,IF('Copy &amp; Paste Roster Report Here'!$M510="xxxxxxxxxxx",1,0),0)</f>
        <v>0</v>
      </c>
      <c r="DO513" s="124">
        <f>IF('Copy &amp; Paste Roster Report Here'!$A510=DO$7,IF('Copy &amp; Paste Roster Report Here'!$M510="xxxxxxxxxxx",1,0),0)</f>
        <v>0</v>
      </c>
      <c r="DP513" s="125">
        <f t="shared" si="121"/>
        <v>0</v>
      </c>
      <c r="DQ513" s="126">
        <f t="shared" si="122"/>
        <v>0</v>
      </c>
    </row>
    <row r="514" spans="1:121" x14ac:dyDescent="0.2">
      <c r="A514" s="111">
        <f t="shared" si="108"/>
        <v>0</v>
      </c>
      <c r="B514" s="111">
        <f t="shared" si="109"/>
        <v>0</v>
      </c>
      <c r="C514" s="112">
        <f>+('Copy &amp; Paste Roster Report Here'!$P511-'Copy &amp; Paste Roster Report Here'!$O511)/30</f>
        <v>0</v>
      </c>
      <c r="D514" s="112">
        <f>+('Copy &amp; Paste Roster Report Here'!$P511-'Copy &amp; Paste Roster Report Here'!$O511)</f>
        <v>0</v>
      </c>
      <c r="E514" s="111">
        <f>'Copy &amp; Paste Roster Report Here'!N511</f>
        <v>0</v>
      </c>
      <c r="F514" s="111" t="str">
        <f t="shared" si="110"/>
        <v>N</v>
      </c>
      <c r="G514" s="111">
        <f>'Copy &amp; Paste Roster Report Here'!R511</f>
        <v>0</v>
      </c>
      <c r="H514" s="113">
        <f t="shared" si="111"/>
        <v>0</v>
      </c>
      <c r="I514" s="112">
        <f>IF(F514="N",$F$5-'Copy &amp; Paste Roster Report Here'!O511,+'Copy &amp; Paste Roster Report Here'!Q511-'Copy &amp; Paste Roster Report Here'!O511)</f>
        <v>0</v>
      </c>
      <c r="J514" s="114">
        <f t="shared" si="112"/>
        <v>0</v>
      </c>
      <c r="K514" s="114">
        <f t="shared" si="113"/>
        <v>0</v>
      </c>
      <c r="L514" s="115">
        <f>'Copy &amp; Paste Roster Report Here'!F511</f>
        <v>0</v>
      </c>
      <c r="M514" s="116">
        <f t="shared" si="114"/>
        <v>0</v>
      </c>
      <c r="N514" s="117">
        <f>IF('Copy &amp; Paste Roster Report Here'!$A511='Analytical Tests'!N$7,IF($F514="Y",+$H514*N$6,0),0)</f>
        <v>0</v>
      </c>
      <c r="O514" s="117">
        <f>IF('Copy &amp; Paste Roster Report Here'!$A511='Analytical Tests'!O$7,IF($F514="Y",+$H514*O$6,0),0)</f>
        <v>0</v>
      </c>
      <c r="P514" s="117">
        <f>IF('Copy &amp; Paste Roster Report Here'!$A511='Analytical Tests'!P$7,IF($F514="Y",+$H514*P$6,0),0)</f>
        <v>0</v>
      </c>
      <c r="Q514" s="117">
        <f>IF('Copy &amp; Paste Roster Report Here'!$A511='Analytical Tests'!Q$7,IF($F514="Y",+$H514*Q$6,0),0)</f>
        <v>0</v>
      </c>
      <c r="R514" s="117">
        <f>IF('Copy &amp; Paste Roster Report Here'!$A511='Analytical Tests'!R$7,IF($F514="Y",+$H514*R$6,0),0)</f>
        <v>0</v>
      </c>
      <c r="S514" s="117">
        <f>IF('Copy &amp; Paste Roster Report Here'!$A511='Analytical Tests'!S$7,IF($F514="Y",+$H514*S$6,0),0)</f>
        <v>0</v>
      </c>
      <c r="T514" s="117">
        <f>IF('Copy &amp; Paste Roster Report Here'!$A511='Analytical Tests'!T$7,IF($F514="Y",+$H514*T$6,0),0)</f>
        <v>0</v>
      </c>
      <c r="U514" s="117">
        <f>IF('Copy &amp; Paste Roster Report Here'!$A511='Analytical Tests'!U$7,IF($F514="Y",+$H514*U$6,0),0)</f>
        <v>0</v>
      </c>
      <c r="V514" s="117">
        <f>IF('Copy &amp; Paste Roster Report Here'!$A511='Analytical Tests'!V$7,IF($F514="Y",+$H514*V$6,0),0)</f>
        <v>0</v>
      </c>
      <c r="W514" s="117">
        <f>IF('Copy &amp; Paste Roster Report Here'!$A511='Analytical Tests'!W$7,IF($F514="Y",+$H514*W$6,0),0)</f>
        <v>0</v>
      </c>
      <c r="X514" s="117">
        <f>IF('Copy &amp; Paste Roster Report Here'!$A511='Analytical Tests'!X$7,IF($F514="Y",+$H514*X$6,0),0)</f>
        <v>0</v>
      </c>
      <c r="Y514" s="117" t="b">
        <f>IF('Copy &amp; Paste Roster Report Here'!$A511='Analytical Tests'!Y$7,IF($F514="N",IF($J514&gt;=$C514,Y$6,+($I514/$D514)*Y$6),0))</f>
        <v>0</v>
      </c>
      <c r="Z514" s="117" t="b">
        <f>IF('Copy &amp; Paste Roster Report Here'!$A511='Analytical Tests'!Z$7,IF($F514="N",IF($J514&gt;=$C514,Z$6,+($I514/$D514)*Z$6),0))</f>
        <v>0</v>
      </c>
      <c r="AA514" s="117" t="b">
        <f>IF('Copy &amp; Paste Roster Report Here'!$A511='Analytical Tests'!AA$7,IF($F514="N",IF($J514&gt;=$C514,AA$6,+($I514/$D514)*AA$6),0))</f>
        <v>0</v>
      </c>
      <c r="AB514" s="117" t="b">
        <f>IF('Copy &amp; Paste Roster Report Here'!$A511='Analytical Tests'!AB$7,IF($F514="N",IF($J514&gt;=$C514,AB$6,+($I514/$D514)*AB$6),0))</f>
        <v>0</v>
      </c>
      <c r="AC514" s="117" t="b">
        <f>IF('Copy &amp; Paste Roster Report Here'!$A511='Analytical Tests'!AC$7,IF($F514="N",IF($J514&gt;=$C514,AC$6,+($I514/$D514)*AC$6),0))</f>
        <v>0</v>
      </c>
      <c r="AD514" s="117" t="b">
        <f>IF('Copy &amp; Paste Roster Report Here'!$A511='Analytical Tests'!AD$7,IF($F514="N",IF($J514&gt;=$C514,AD$6,+($I514/$D514)*AD$6),0))</f>
        <v>0</v>
      </c>
      <c r="AE514" s="117" t="b">
        <f>IF('Copy &amp; Paste Roster Report Here'!$A511='Analytical Tests'!AE$7,IF($F514="N",IF($J514&gt;=$C514,AE$6,+($I514/$D514)*AE$6),0))</f>
        <v>0</v>
      </c>
      <c r="AF514" s="117" t="b">
        <f>IF('Copy &amp; Paste Roster Report Here'!$A511='Analytical Tests'!AF$7,IF($F514="N",IF($J514&gt;=$C514,AF$6,+($I514/$D514)*AF$6),0))</f>
        <v>0</v>
      </c>
      <c r="AG514" s="117" t="b">
        <f>IF('Copy &amp; Paste Roster Report Here'!$A511='Analytical Tests'!AG$7,IF($F514="N",IF($J514&gt;=$C514,AG$6,+($I514/$D514)*AG$6),0))</f>
        <v>0</v>
      </c>
      <c r="AH514" s="117" t="b">
        <f>IF('Copy &amp; Paste Roster Report Here'!$A511='Analytical Tests'!AH$7,IF($F514="N",IF($J514&gt;=$C514,AH$6,+($I514/$D514)*AH$6),0))</f>
        <v>0</v>
      </c>
      <c r="AI514" s="117" t="b">
        <f>IF('Copy &amp; Paste Roster Report Here'!$A511='Analytical Tests'!AI$7,IF($F514="N",IF($J514&gt;=$C514,AI$6,+($I514/$D514)*AI$6),0))</f>
        <v>0</v>
      </c>
      <c r="AJ514" s="79"/>
      <c r="AK514" s="118">
        <f>IF('Copy &amp; Paste Roster Report Here'!$A511=AK$7,IF('Copy &amp; Paste Roster Report Here'!$M511="FT",1,0),0)</f>
        <v>0</v>
      </c>
      <c r="AL514" s="118">
        <f>IF('Copy &amp; Paste Roster Report Here'!$A511=AL$7,IF('Copy &amp; Paste Roster Report Here'!$M511="FT",1,0),0)</f>
        <v>0</v>
      </c>
      <c r="AM514" s="118">
        <f>IF('Copy &amp; Paste Roster Report Here'!$A511=AM$7,IF('Copy &amp; Paste Roster Report Here'!$M511="FT",1,0),0)</f>
        <v>0</v>
      </c>
      <c r="AN514" s="118">
        <f>IF('Copy &amp; Paste Roster Report Here'!$A511=AN$7,IF('Copy &amp; Paste Roster Report Here'!$M511="FT",1,0),0)</f>
        <v>0</v>
      </c>
      <c r="AO514" s="118">
        <f>IF('Copy &amp; Paste Roster Report Here'!$A511=AO$7,IF('Copy &amp; Paste Roster Report Here'!$M511="FT",1,0),0)</f>
        <v>0</v>
      </c>
      <c r="AP514" s="118">
        <f>IF('Copy &amp; Paste Roster Report Here'!$A511=AP$7,IF('Copy &amp; Paste Roster Report Here'!$M511="FT",1,0),0)</f>
        <v>0</v>
      </c>
      <c r="AQ514" s="118">
        <f>IF('Copy &amp; Paste Roster Report Here'!$A511=AQ$7,IF('Copy &amp; Paste Roster Report Here'!$M511="FT",1,0),0)</f>
        <v>0</v>
      </c>
      <c r="AR514" s="118">
        <f>IF('Copy &amp; Paste Roster Report Here'!$A511=AR$7,IF('Copy &amp; Paste Roster Report Here'!$M511="FT",1,0),0)</f>
        <v>0</v>
      </c>
      <c r="AS514" s="118">
        <f>IF('Copy &amp; Paste Roster Report Here'!$A511=AS$7,IF('Copy &amp; Paste Roster Report Here'!$M511="FT",1,0),0)</f>
        <v>0</v>
      </c>
      <c r="AT514" s="118">
        <f>IF('Copy &amp; Paste Roster Report Here'!$A511=AT$7,IF('Copy &amp; Paste Roster Report Here'!$M511="FT",1,0),0)</f>
        <v>0</v>
      </c>
      <c r="AU514" s="118">
        <f>IF('Copy &amp; Paste Roster Report Here'!$A511=AU$7,IF('Copy &amp; Paste Roster Report Here'!$M511="FT",1,0),0)</f>
        <v>0</v>
      </c>
      <c r="AV514" s="73">
        <f t="shared" si="115"/>
        <v>0</v>
      </c>
      <c r="AW514" s="119">
        <f>IF('Copy &amp; Paste Roster Report Here'!$A511=AW$7,IF('Copy &amp; Paste Roster Report Here'!$M511="HT",1,0),0)</f>
        <v>0</v>
      </c>
      <c r="AX514" s="119">
        <f>IF('Copy &amp; Paste Roster Report Here'!$A511=AX$7,IF('Copy &amp; Paste Roster Report Here'!$M511="HT",1,0),0)</f>
        <v>0</v>
      </c>
      <c r="AY514" s="119">
        <f>IF('Copy &amp; Paste Roster Report Here'!$A511=AY$7,IF('Copy &amp; Paste Roster Report Here'!$M511="HT",1,0),0)</f>
        <v>0</v>
      </c>
      <c r="AZ514" s="119">
        <f>IF('Copy &amp; Paste Roster Report Here'!$A511=AZ$7,IF('Copy &amp; Paste Roster Report Here'!$M511="HT",1,0),0)</f>
        <v>0</v>
      </c>
      <c r="BA514" s="119">
        <f>IF('Copy &amp; Paste Roster Report Here'!$A511=BA$7,IF('Copy &amp; Paste Roster Report Here'!$M511="HT",1,0),0)</f>
        <v>0</v>
      </c>
      <c r="BB514" s="119">
        <f>IF('Copy &amp; Paste Roster Report Here'!$A511=BB$7,IF('Copy &amp; Paste Roster Report Here'!$M511="HT",1,0),0)</f>
        <v>0</v>
      </c>
      <c r="BC514" s="119">
        <f>IF('Copy &amp; Paste Roster Report Here'!$A511=BC$7,IF('Copy &amp; Paste Roster Report Here'!$M511="HT",1,0),0)</f>
        <v>0</v>
      </c>
      <c r="BD514" s="119">
        <f>IF('Copy &amp; Paste Roster Report Here'!$A511=BD$7,IF('Copy &amp; Paste Roster Report Here'!$M511="HT",1,0),0)</f>
        <v>0</v>
      </c>
      <c r="BE514" s="119">
        <f>IF('Copy &amp; Paste Roster Report Here'!$A511=BE$7,IF('Copy &amp; Paste Roster Report Here'!$M511="HT",1,0),0)</f>
        <v>0</v>
      </c>
      <c r="BF514" s="119">
        <f>IF('Copy &amp; Paste Roster Report Here'!$A511=BF$7,IF('Copy &amp; Paste Roster Report Here'!$M511="HT",1,0),0)</f>
        <v>0</v>
      </c>
      <c r="BG514" s="119">
        <f>IF('Copy &amp; Paste Roster Report Here'!$A511=BG$7,IF('Copy &amp; Paste Roster Report Here'!$M511="HT",1,0),0)</f>
        <v>0</v>
      </c>
      <c r="BH514" s="73">
        <f t="shared" si="116"/>
        <v>0</v>
      </c>
      <c r="BI514" s="120">
        <f>IF('Copy &amp; Paste Roster Report Here'!$A511=BI$7,IF('Copy &amp; Paste Roster Report Here'!$M511="MT",1,0),0)</f>
        <v>0</v>
      </c>
      <c r="BJ514" s="120">
        <f>IF('Copy &amp; Paste Roster Report Here'!$A511=BJ$7,IF('Copy &amp; Paste Roster Report Here'!$M511="MT",1,0),0)</f>
        <v>0</v>
      </c>
      <c r="BK514" s="120">
        <f>IF('Copy &amp; Paste Roster Report Here'!$A511=BK$7,IF('Copy &amp; Paste Roster Report Here'!$M511="MT",1,0),0)</f>
        <v>0</v>
      </c>
      <c r="BL514" s="120">
        <f>IF('Copy &amp; Paste Roster Report Here'!$A511=BL$7,IF('Copy &amp; Paste Roster Report Here'!$M511="MT",1,0),0)</f>
        <v>0</v>
      </c>
      <c r="BM514" s="120">
        <f>IF('Copy &amp; Paste Roster Report Here'!$A511=BM$7,IF('Copy &amp; Paste Roster Report Here'!$M511="MT",1,0),0)</f>
        <v>0</v>
      </c>
      <c r="BN514" s="120">
        <f>IF('Copy &amp; Paste Roster Report Here'!$A511=BN$7,IF('Copy &amp; Paste Roster Report Here'!$M511="MT",1,0),0)</f>
        <v>0</v>
      </c>
      <c r="BO514" s="120">
        <f>IF('Copy &amp; Paste Roster Report Here'!$A511=BO$7,IF('Copy &amp; Paste Roster Report Here'!$M511="MT",1,0),0)</f>
        <v>0</v>
      </c>
      <c r="BP514" s="120">
        <f>IF('Copy &amp; Paste Roster Report Here'!$A511=BP$7,IF('Copy &amp; Paste Roster Report Here'!$M511="MT",1,0),0)</f>
        <v>0</v>
      </c>
      <c r="BQ514" s="120">
        <f>IF('Copy &amp; Paste Roster Report Here'!$A511=BQ$7,IF('Copy &amp; Paste Roster Report Here'!$M511="MT",1,0),0)</f>
        <v>0</v>
      </c>
      <c r="BR514" s="120">
        <f>IF('Copy &amp; Paste Roster Report Here'!$A511=BR$7,IF('Copy &amp; Paste Roster Report Here'!$M511="MT",1,0),0)</f>
        <v>0</v>
      </c>
      <c r="BS514" s="120">
        <f>IF('Copy &amp; Paste Roster Report Here'!$A511=BS$7,IF('Copy &amp; Paste Roster Report Here'!$M511="MT",1,0),0)</f>
        <v>0</v>
      </c>
      <c r="BT514" s="73">
        <f t="shared" si="117"/>
        <v>0</v>
      </c>
      <c r="BU514" s="121">
        <f>IF('Copy &amp; Paste Roster Report Here'!$A511=BU$7,IF('Copy &amp; Paste Roster Report Here'!$M511="fy",1,0),0)</f>
        <v>0</v>
      </c>
      <c r="BV514" s="121">
        <f>IF('Copy &amp; Paste Roster Report Here'!$A511=BV$7,IF('Copy &amp; Paste Roster Report Here'!$M511="fy",1,0),0)</f>
        <v>0</v>
      </c>
      <c r="BW514" s="121">
        <f>IF('Copy &amp; Paste Roster Report Here'!$A511=BW$7,IF('Copy &amp; Paste Roster Report Here'!$M511="fy",1,0),0)</f>
        <v>0</v>
      </c>
      <c r="BX514" s="121">
        <f>IF('Copy &amp; Paste Roster Report Here'!$A511=BX$7,IF('Copy &amp; Paste Roster Report Here'!$M511="fy",1,0),0)</f>
        <v>0</v>
      </c>
      <c r="BY514" s="121">
        <f>IF('Copy &amp; Paste Roster Report Here'!$A511=BY$7,IF('Copy &amp; Paste Roster Report Here'!$M511="fy",1,0),0)</f>
        <v>0</v>
      </c>
      <c r="BZ514" s="121">
        <f>IF('Copy &amp; Paste Roster Report Here'!$A511=BZ$7,IF('Copy &amp; Paste Roster Report Here'!$M511="fy",1,0),0)</f>
        <v>0</v>
      </c>
      <c r="CA514" s="121">
        <f>IF('Copy &amp; Paste Roster Report Here'!$A511=CA$7,IF('Copy &amp; Paste Roster Report Here'!$M511="fy",1,0),0)</f>
        <v>0</v>
      </c>
      <c r="CB514" s="121">
        <f>IF('Copy &amp; Paste Roster Report Here'!$A511=CB$7,IF('Copy &amp; Paste Roster Report Here'!$M511="fy",1,0),0)</f>
        <v>0</v>
      </c>
      <c r="CC514" s="121">
        <f>IF('Copy &amp; Paste Roster Report Here'!$A511=CC$7,IF('Copy &amp; Paste Roster Report Here'!$M511="fy",1,0),0)</f>
        <v>0</v>
      </c>
      <c r="CD514" s="121">
        <f>IF('Copy &amp; Paste Roster Report Here'!$A511=CD$7,IF('Copy &amp; Paste Roster Report Here'!$M511="fy",1,0),0)</f>
        <v>0</v>
      </c>
      <c r="CE514" s="121">
        <f>IF('Copy &amp; Paste Roster Report Here'!$A511=CE$7,IF('Copy &amp; Paste Roster Report Here'!$M511="fy",1,0),0)</f>
        <v>0</v>
      </c>
      <c r="CF514" s="73">
        <f t="shared" si="118"/>
        <v>0</v>
      </c>
      <c r="CG514" s="122">
        <f>IF('Copy &amp; Paste Roster Report Here'!$A511=CG$7,IF('Copy &amp; Paste Roster Report Here'!$M511="RH",1,0),0)</f>
        <v>0</v>
      </c>
      <c r="CH514" s="122">
        <f>IF('Copy &amp; Paste Roster Report Here'!$A511=CH$7,IF('Copy &amp; Paste Roster Report Here'!$M511="RH",1,0),0)</f>
        <v>0</v>
      </c>
      <c r="CI514" s="122">
        <f>IF('Copy &amp; Paste Roster Report Here'!$A511=CI$7,IF('Copy &amp; Paste Roster Report Here'!$M511="RH",1,0),0)</f>
        <v>0</v>
      </c>
      <c r="CJ514" s="122">
        <f>IF('Copy &amp; Paste Roster Report Here'!$A511=CJ$7,IF('Copy &amp; Paste Roster Report Here'!$M511="RH",1,0),0)</f>
        <v>0</v>
      </c>
      <c r="CK514" s="122">
        <f>IF('Copy &amp; Paste Roster Report Here'!$A511=CK$7,IF('Copy &amp; Paste Roster Report Here'!$M511="RH",1,0),0)</f>
        <v>0</v>
      </c>
      <c r="CL514" s="122">
        <f>IF('Copy &amp; Paste Roster Report Here'!$A511=CL$7,IF('Copy &amp; Paste Roster Report Here'!$M511="RH",1,0),0)</f>
        <v>0</v>
      </c>
      <c r="CM514" s="122">
        <f>IF('Copy &amp; Paste Roster Report Here'!$A511=CM$7,IF('Copy &amp; Paste Roster Report Here'!$M511="RH",1,0),0)</f>
        <v>0</v>
      </c>
      <c r="CN514" s="122">
        <f>IF('Copy &amp; Paste Roster Report Here'!$A511=CN$7,IF('Copy &amp; Paste Roster Report Here'!$M511="RH",1,0),0)</f>
        <v>0</v>
      </c>
      <c r="CO514" s="122">
        <f>IF('Copy &amp; Paste Roster Report Here'!$A511=CO$7,IF('Copy &amp; Paste Roster Report Here'!$M511="RH",1,0),0)</f>
        <v>0</v>
      </c>
      <c r="CP514" s="122">
        <f>IF('Copy &amp; Paste Roster Report Here'!$A511=CP$7,IF('Copy &amp; Paste Roster Report Here'!$M511="RH",1,0),0)</f>
        <v>0</v>
      </c>
      <c r="CQ514" s="122">
        <f>IF('Copy &amp; Paste Roster Report Here'!$A511=CQ$7,IF('Copy &amp; Paste Roster Report Here'!$M511="RH",1,0),0)</f>
        <v>0</v>
      </c>
      <c r="CR514" s="73">
        <f t="shared" si="119"/>
        <v>0</v>
      </c>
      <c r="CS514" s="123">
        <f>IF('Copy &amp; Paste Roster Report Here'!$A511=CS$7,IF('Copy &amp; Paste Roster Report Here'!$M511="QT",1,0),0)</f>
        <v>0</v>
      </c>
      <c r="CT514" s="123">
        <f>IF('Copy &amp; Paste Roster Report Here'!$A511=CT$7,IF('Copy &amp; Paste Roster Report Here'!$M511="QT",1,0),0)</f>
        <v>0</v>
      </c>
      <c r="CU514" s="123">
        <f>IF('Copy &amp; Paste Roster Report Here'!$A511=CU$7,IF('Copy &amp; Paste Roster Report Here'!$M511="QT",1,0),0)</f>
        <v>0</v>
      </c>
      <c r="CV514" s="123">
        <f>IF('Copy &amp; Paste Roster Report Here'!$A511=CV$7,IF('Copy &amp; Paste Roster Report Here'!$M511="QT",1,0),0)</f>
        <v>0</v>
      </c>
      <c r="CW514" s="123">
        <f>IF('Copy &amp; Paste Roster Report Here'!$A511=CW$7,IF('Copy &amp; Paste Roster Report Here'!$M511="QT",1,0),0)</f>
        <v>0</v>
      </c>
      <c r="CX514" s="123">
        <f>IF('Copy &amp; Paste Roster Report Here'!$A511=CX$7,IF('Copy &amp; Paste Roster Report Here'!$M511="QT",1,0),0)</f>
        <v>0</v>
      </c>
      <c r="CY514" s="123">
        <f>IF('Copy &amp; Paste Roster Report Here'!$A511=CY$7,IF('Copy &amp; Paste Roster Report Here'!$M511="QT",1,0),0)</f>
        <v>0</v>
      </c>
      <c r="CZ514" s="123">
        <f>IF('Copy &amp; Paste Roster Report Here'!$A511=CZ$7,IF('Copy &amp; Paste Roster Report Here'!$M511="QT",1,0),0)</f>
        <v>0</v>
      </c>
      <c r="DA514" s="123">
        <f>IF('Copy &amp; Paste Roster Report Here'!$A511=DA$7,IF('Copy &amp; Paste Roster Report Here'!$M511="QT",1,0),0)</f>
        <v>0</v>
      </c>
      <c r="DB514" s="123">
        <f>IF('Copy &amp; Paste Roster Report Here'!$A511=DB$7,IF('Copy &amp; Paste Roster Report Here'!$M511="QT",1,0),0)</f>
        <v>0</v>
      </c>
      <c r="DC514" s="123">
        <f>IF('Copy &amp; Paste Roster Report Here'!$A511=DC$7,IF('Copy &amp; Paste Roster Report Here'!$M511="QT",1,0),0)</f>
        <v>0</v>
      </c>
      <c r="DD514" s="73">
        <f t="shared" si="120"/>
        <v>0</v>
      </c>
      <c r="DE514" s="124">
        <f>IF('Copy &amp; Paste Roster Report Here'!$A511=DE$7,IF('Copy &amp; Paste Roster Report Here'!$M511="xxxxxxxxxxx",1,0),0)</f>
        <v>0</v>
      </c>
      <c r="DF514" s="124">
        <f>IF('Copy &amp; Paste Roster Report Here'!$A511=DF$7,IF('Copy &amp; Paste Roster Report Here'!$M511="xxxxxxxxxxx",1,0),0)</f>
        <v>0</v>
      </c>
      <c r="DG514" s="124">
        <f>IF('Copy &amp; Paste Roster Report Here'!$A511=DG$7,IF('Copy &amp; Paste Roster Report Here'!$M511="xxxxxxxxxxx",1,0),0)</f>
        <v>0</v>
      </c>
      <c r="DH514" s="124">
        <f>IF('Copy &amp; Paste Roster Report Here'!$A511=DH$7,IF('Copy &amp; Paste Roster Report Here'!$M511="xxxxxxxxxxx",1,0),0)</f>
        <v>0</v>
      </c>
      <c r="DI514" s="124">
        <f>IF('Copy &amp; Paste Roster Report Here'!$A511=DI$7,IF('Copy &amp; Paste Roster Report Here'!$M511="xxxxxxxxxxx",1,0),0)</f>
        <v>0</v>
      </c>
      <c r="DJ514" s="124">
        <f>IF('Copy &amp; Paste Roster Report Here'!$A511=DJ$7,IF('Copy &amp; Paste Roster Report Here'!$M511="xxxxxxxxxxx",1,0),0)</f>
        <v>0</v>
      </c>
      <c r="DK514" s="124">
        <f>IF('Copy &amp; Paste Roster Report Here'!$A511=DK$7,IF('Copy &amp; Paste Roster Report Here'!$M511="xxxxxxxxxxx",1,0),0)</f>
        <v>0</v>
      </c>
      <c r="DL514" s="124">
        <f>IF('Copy &amp; Paste Roster Report Here'!$A511=DL$7,IF('Copy &amp; Paste Roster Report Here'!$M511="xxxxxxxxxxx",1,0),0)</f>
        <v>0</v>
      </c>
      <c r="DM514" s="124">
        <f>IF('Copy &amp; Paste Roster Report Here'!$A511=DM$7,IF('Copy &amp; Paste Roster Report Here'!$M511="xxxxxxxxxxx",1,0),0)</f>
        <v>0</v>
      </c>
      <c r="DN514" s="124">
        <f>IF('Copy &amp; Paste Roster Report Here'!$A511=DN$7,IF('Copy &amp; Paste Roster Report Here'!$M511="xxxxxxxxxxx",1,0),0)</f>
        <v>0</v>
      </c>
      <c r="DO514" s="124">
        <f>IF('Copy &amp; Paste Roster Report Here'!$A511=DO$7,IF('Copy &amp; Paste Roster Report Here'!$M511="xxxxxxxxxxx",1,0),0)</f>
        <v>0</v>
      </c>
      <c r="DP514" s="125">
        <f t="shared" si="121"/>
        <v>0</v>
      </c>
      <c r="DQ514" s="126">
        <f t="shared" si="122"/>
        <v>0</v>
      </c>
    </row>
    <row r="515" spans="1:121" x14ac:dyDescent="0.2">
      <c r="A515" s="111">
        <f t="shared" si="108"/>
        <v>0</v>
      </c>
      <c r="B515" s="111">
        <f t="shared" si="109"/>
        <v>0</v>
      </c>
      <c r="C515" s="112">
        <f>+('Copy &amp; Paste Roster Report Here'!$P512-'Copy &amp; Paste Roster Report Here'!$O512)/30</f>
        <v>0</v>
      </c>
      <c r="D515" s="112">
        <f>+('Copy &amp; Paste Roster Report Here'!$P512-'Copy &amp; Paste Roster Report Here'!$O512)</f>
        <v>0</v>
      </c>
      <c r="E515" s="111">
        <f>'Copy &amp; Paste Roster Report Here'!N512</f>
        <v>0</v>
      </c>
      <c r="F515" s="111" t="str">
        <f t="shared" si="110"/>
        <v>N</v>
      </c>
      <c r="G515" s="111">
        <f>'Copy &amp; Paste Roster Report Here'!R512</f>
        <v>0</v>
      </c>
      <c r="H515" s="113">
        <f t="shared" si="111"/>
        <v>0</v>
      </c>
      <c r="I515" s="112">
        <f>IF(F515="N",$F$5-'Copy &amp; Paste Roster Report Here'!O512,+'Copy &amp; Paste Roster Report Here'!Q512-'Copy &amp; Paste Roster Report Here'!O512)</f>
        <v>0</v>
      </c>
      <c r="J515" s="114">
        <f t="shared" si="112"/>
        <v>0</v>
      </c>
      <c r="K515" s="114">
        <f t="shared" si="113"/>
        <v>0</v>
      </c>
      <c r="L515" s="115">
        <f>'Copy &amp; Paste Roster Report Here'!F512</f>
        <v>0</v>
      </c>
      <c r="M515" s="116">
        <f t="shared" si="114"/>
        <v>0</v>
      </c>
      <c r="N515" s="117">
        <f>IF('Copy &amp; Paste Roster Report Here'!$A512='Analytical Tests'!N$7,IF($F515="Y",+$H515*N$6,0),0)</f>
        <v>0</v>
      </c>
      <c r="O515" s="117">
        <f>IF('Copy &amp; Paste Roster Report Here'!$A512='Analytical Tests'!O$7,IF($F515="Y",+$H515*O$6,0),0)</f>
        <v>0</v>
      </c>
      <c r="P515" s="117">
        <f>IF('Copy &amp; Paste Roster Report Here'!$A512='Analytical Tests'!P$7,IF($F515="Y",+$H515*P$6,0),0)</f>
        <v>0</v>
      </c>
      <c r="Q515" s="117">
        <f>IF('Copy &amp; Paste Roster Report Here'!$A512='Analytical Tests'!Q$7,IF($F515="Y",+$H515*Q$6,0),0)</f>
        <v>0</v>
      </c>
      <c r="R515" s="117">
        <f>IF('Copy &amp; Paste Roster Report Here'!$A512='Analytical Tests'!R$7,IF($F515="Y",+$H515*R$6,0),0)</f>
        <v>0</v>
      </c>
      <c r="S515" s="117">
        <f>IF('Copy &amp; Paste Roster Report Here'!$A512='Analytical Tests'!S$7,IF($F515="Y",+$H515*S$6,0),0)</f>
        <v>0</v>
      </c>
      <c r="T515" s="117">
        <f>IF('Copy &amp; Paste Roster Report Here'!$A512='Analytical Tests'!T$7,IF($F515="Y",+$H515*T$6,0),0)</f>
        <v>0</v>
      </c>
      <c r="U515" s="117">
        <f>IF('Copy &amp; Paste Roster Report Here'!$A512='Analytical Tests'!U$7,IF($F515="Y",+$H515*U$6,0),0)</f>
        <v>0</v>
      </c>
      <c r="V515" s="117">
        <f>IF('Copy &amp; Paste Roster Report Here'!$A512='Analytical Tests'!V$7,IF($F515="Y",+$H515*V$6,0),0)</f>
        <v>0</v>
      </c>
      <c r="W515" s="117">
        <f>IF('Copy &amp; Paste Roster Report Here'!$A512='Analytical Tests'!W$7,IF($F515="Y",+$H515*W$6,0),0)</f>
        <v>0</v>
      </c>
      <c r="X515" s="117">
        <f>IF('Copy &amp; Paste Roster Report Here'!$A512='Analytical Tests'!X$7,IF($F515="Y",+$H515*X$6,0),0)</f>
        <v>0</v>
      </c>
      <c r="Y515" s="117" t="b">
        <f>IF('Copy &amp; Paste Roster Report Here'!$A512='Analytical Tests'!Y$7,IF($F515="N",IF($J515&gt;=$C515,Y$6,+($I515/$D515)*Y$6),0))</f>
        <v>0</v>
      </c>
      <c r="Z515" s="117" t="b">
        <f>IF('Copy &amp; Paste Roster Report Here'!$A512='Analytical Tests'!Z$7,IF($F515="N",IF($J515&gt;=$C515,Z$6,+($I515/$D515)*Z$6),0))</f>
        <v>0</v>
      </c>
      <c r="AA515" s="117" t="b">
        <f>IF('Copy &amp; Paste Roster Report Here'!$A512='Analytical Tests'!AA$7,IF($F515="N",IF($J515&gt;=$C515,AA$6,+($I515/$D515)*AA$6),0))</f>
        <v>0</v>
      </c>
      <c r="AB515" s="117" t="b">
        <f>IF('Copy &amp; Paste Roster Report Here'!$A512='Analytical Tests'!AB$7,IF($F515="N",IF($J515&gt;=$C515,AB$6,+($I515/$D515)*AB$6),0))</f>
        <v>0</v>
      </c>
      <c r="AC515" s="117" t="b">
        <f>IF('Copy &amp; Paste Roster Report Here'!$A512='Analytical Tests'!AC$7,IF($F515="N",IF($J515&gt;=$C515,AC$6,+($I515/$D515)*AC$6),0))</f>
        <v>0</v>
      </c>
      <c r="AD515" s="117" t="b">
        <f>IF('Copy &amp; Paste Roster Report Here'!$A512='Analytical Tests'!AD$7,IF($F515="N",IF($J515&gt;=$C515,AD$6,+($I515/$D515)*AD$6),0))</f>
        <v>0</v>
      </c>
      <c r="AE515" s="117" t="b">
        <f>IF('Copy &amp; Paste Roster Report Here'!$A512='Analytical Tests'!AE$7,IF($F515="N",IF($J515&gt;=$C515,AE$6,+($I515/$D515)*AE$6),0))</f>
        <v>0</v>
      </c>
      <c r="AF515" s="117" t="b">
        <f>IF('Copy &amp; Paste Roster Report Here'!$A512='Analytical Tests'!AF$7,IF($F515="N",IF($J515&gt;=$C515,AF$6,+($I515/$D515)*AF$6),0))</f>
        <v>0</v>
      </c>
      <c r="AG515" s="117" t="b">
        <f>IF('Copy &amp; Paste Roster Report Here'!$A512='Analytical Tests'!AG$7,IF($F515="N",IF($J515&gt;=$C515,AG$6,+($I515/$D515)*AG$6),0))</f>
        <v>0</v>
      </c>
      <c r="AH515" s="117" t="b">
        <f>IF('Copy &amp; Paste Roster Report Here'!$A512='Analytical Tests'!AH$7,IF($F515="N",IF($J515&gt;=$C515,AH$6,+($I515/$D515)*AH$6),0))</f>
        <v>0</v>
      </c>
      <c r="AI515" s="117" t="b">
        <f>IF('Copy &amp; Paste Roster Report Here'!$A512='Analytical Tests'!AI$7,IF($F515="N",IF($J515&gt;=$C515,AI$6,+($I515/$D515)*AI$6),0))</f>
        <v>0</v>
      </c>
      <c r="AJ515" s="79"/>
      <c r="AK515" s="118">
        <f>IF('Copy &amp; Paste Roster Report Here'!$A512=AK$7,IF('Copy &amp; Paste Roster Report Here'!$M512="FT",1,0),0)</f>
        <v>0</v>
      </c>
      <c r="AL515" s="118">
        <f>IF('Copy &amp; Paste Roster Report Here'!$A512=AL$7,IF('Copy &amp; Paste Roster Report Here'!$M512="FT",1,0),0)</f>
        <v>0</v>
      </c>
      <c r="AM515" s="118">
        <f>IF('Copy &amp; Paste Roster Report Here'!$A512=AM$7,IF('Copy &amp; Paste Roster Report Here'!$M512="FT",1,0),0)</f>
        <v>0</v>
      </c>
      <c r="AN515" s="118">
        <f>IF('Copy &amp; Paste Roster Report Here'!$A512=AN$7,IF('Copy &amp; Paste Roster Report Here'!$M512="FT",1,0),0)</f>
        <v>0</v>
      </c>
      <c r="AO515" s="118">
        <f>IF('Copy &amp; Paste Roster Report Here'!$A512=AO$7,IF('Copy &amp; Paste Roster Report Here'!$M512="FT",1,0),0)</f>
        <v>0</v>
      </c>
      <c r="AP515" s="118">
        <f>IF('Copy &amp; Paste Roster Report Here'!$A512=AP$7,IF('Copy &amp; Paste Roster Report Here'!$M512="FT",1,0),0)</f>
        <v>0</v>
      </c>
      <c r="AQ515" s="118">
        <f>IF('Copy &amp; Paste Roster Report Here'!$A512=AQ$7,IF('Copy &amp; Paste Roster Report Here'!$M512="FT",1,0),0)</f>
        <v>0</v>
      </c>
      <c r="AR515" s="118">
        <f>IF('Copy &amp; Paste Roster Report Here'!$A512=AR$7,IF('Copy &amp; Paste Roster Report Here'!$M512="FT",1,0),0)</f>
        <v>0</v>
      </c>
      <c r="AS515" s="118">
        <f>IF('Copy &amp; Paste Roster Report Here'!$A512=AS$7,IF('Copy &amp; Paste Roster Report Here'!$M512="FT",1,0),0)</f>
        <v>0</v>
      </c>
      <c r="AT515" s="118">
        <f>IF('Copy &amp; Paste Roster Report Here'!$A512=AT$7,IF('Copy &amp; Paste Roster Report Here'!$M512="FT",1,0),0)</f>
        <v>0</v>
      </c>
      <c r="AU515" s="118">
        <f>IF('Copy &amp; Paste Roster Report Here'!$A512=AU$7,IF('Copy &amp; Paste Roster Report Here'!$M512="FT",1,0),0)</f>
        <v>0</v>
      </c>
      <c r="AV515" s="73">
        <f t="shared" si="115"/>
        <v>0</v>
      </c>
      <c r="AW515" s="119">
        <f>IF('Copy &amp; Paste Roster Report Here'!$A512=AW$7,IF('Copy &amp; Paste Roster Report Here'!$M512="HT",1,0),0)</f>
        <v>0</v>
      </c>
      <c r="AX515" s="119">
        <f>IF('Copy &amp; Paste Roster Report Here'!$A512=AX$7,IF('Copy &amp; Paste Roster Report Here'!$M512="HT",1,0),0)</f>
        <v>0</v>
      </c>
      <c r="AY515" s="119">
        <f>IF('Copy &amp; Paste Roster Report Here'!$A512=AY$7,IF('Copy &amp; Paste Roster Report Here'!$M512="HT",1,0),0)</f>
        <v>0</v>
      </c>
      <c r="AZ515" s="119">
        <f>IF('Copy &amp; Paste Roster Report Here'!$A512=AZ$7,IF('Copy &amp; Paste Roster Report Here'!$M512="HT",1,0),0)</f>
        <v>0</v>
      </c>
      <c r="BA515" s="119">
        <f>IF('Copy &amp; Paste Roster Report Here'!$A512=BA$7,IF('Copy &amp; Paste Roster Report Here'!$M512="HT",1,0),0)</f>
        <v>0</v>
      </c>
      <c r="BB515" s="119">
        <f>IF('Copy &amp; Paste Roster Report Here'!$A512=BB$7,IF('Copy &amp; Paste Roster Report Here'!$M512="HT",1,0),0)</f>
        <v>0</v>
      </c>
      <c r="BC515" s="119">
        <f>IF('Copy &amp; Paste Roster Report Here'!$A512=BC$7,IF('Copy &amp; Paste Roster Report Here'!$M512="HT",1,0),0)</f>
        <v>0</v>
      </c>
      <c r="BD515" s="119">
        <f>IF('Copy &amp; Paste Roster Report Here'!$A512=BD$7,IF('Copy &amp; Paste Roster Report Here'!$M512="HT",1,0),0)</f>
        <v>0</v>
      </c>
      <c r="BE515" s="119">
        <f>IF('Copy &amp; Paste Roster Report Here'!$A512=BE$7,IF('Copy &amp; Paste Roster Report Here'!$M512="HT",1,0),0)</f>
        <v>0</v>
      </c>
      <c r="BF515" s="119">
        <f>IF('Copy &amp; Paste Roster Report Here'!$A512=BF$7,IF('Copy &amp; Paste Roster Report Here'!$M512="HT",1,0),0)</f>
        <v>0</v>
      </c>
      <c r="BG515" s="119">
        <f>IF('Copy &amp; Paste Roster Report Here'!$A512=BG$7,IF('Copy &amp; Paste Roster Report Here'!$M512="HT",1,0),0)</f>
        <v>0</v>
      </c>
      <c r="BH515" s="73">
        <f t="shared" si="116"/>
        <v>0</v>
      </c>
      <c r="BI515" s="120">
        <f>IF('Copy &amp; Paste Roster Report Here'!$A512=BI$7,IF('Copy &amp; Paste Roster Report Here'!$M512="MT",1,0),0)</f>
        <v>0</v>
      </c>
      <c r="BJ515" s="120">
        <f>IF('Copy &amp; Paste Roster Report Here'!$A512=BJ$7,IF('Copy &amp; Paste Roster Report Here'!$M512="MT",1,0),0)</f>
        <v>0</v>
      </c>
      <c r="BK515" s="120">
        <f>IF('Copy &amp; Paste Roster Report Here'!$A512=BK$7,IF('Copy &amp; Paste Roster Report Here'!$M512="MT",1,0),0)</f>
        <v>0</v>
      </c>
      <c r="BL515" s="120">
        <f>IF('Copy &amp; Paste Roster Report Here'!$A512=BL$7,IF('Copy &amp; Paste Roster Report Here'!$M512="MT",1,0),0)</f>
        <v>0</v>
      </c>
      <c r="BM515" s="120">
        <f>IF('Copy &amp; Paste Roster Report Here'!$A512=BM$7,IF('Copy &amp; Paste Roster Report Here'!$M512="MT",1,0),0)</f>
        <v>0</v>
      </c>
      <c r="BN515" s="120">
        <f>IF('Copy &amp; Paste Roster Report Here'!$A512=BN$7,IF('Copy &amp; Paste Roster Report Here'!$M512="MT",1,0),0)</f>
        <v>0</v>
      </c>
      <c r="BO515" s="120">
        <f>IF('Copy &amp; Paste Roster Report Here'!$A512=BO$7,IF('Copy &amp; Paste Roster Report Here'!$M512="MT",1,0),0)</f>
        <v>0</v>
      </c>
      <c r="BP515" s="120">
        <f>IF('Copy &amp; Paste Roster Report Here'!$A512=BP$7,IF('Copy &amp; Paste Roster Report Here'!$M512="MT",1,0),0)</f>
        <v>0</v>
      </c>
      <c r="BQ515" s="120">
        <f>IF('Copy &amp; Paste Roster Report Here'!$A512=BQ$7,IF('Copy &amp; Paste Roster Report Here'!$M512="MT",1,0),0)</f>
        <v>0</v>
      </c>
      <c r="BR515" s="120">
        <f>IF('Copy &amp; Paste Roster Report Here'!$A512=BR$7,IF('Copy &amp; Paste Roster Report Here'!$M512="MT",1,0),0)</f>
        <v>0</v>
      </c>
      <c r="BS515" s="120">
        <f>IF('Copy &amp; Paste Roster Report Here'!$A512=BS$7,IF('Copy &amp; Paste Roster Report Here'!$M512="MT",1,0),0)</f>
        <v>0</v>
      </c>
      <c r="BT515" s="73">
        <f t="shared" si="117"/>
        <v>0</v>
      </c>
      <c r="BU515" s="121">
        <f>IF('Copy &amp; Paste Roster Report Here'!$A512=BU$7,IF('Copy &amp; Paste Roster Report Here'!$M512="fy",1,0),0)</f>
        <v>0</v>
      </c>
      <c r="BV515" s="121">
        <f>IF('Copy &amp; Paste Roster Report Here'!$A512=BV$7,IF('Copy &amp; Paste Roster Report Here'!$M512="fy",1,0),0)</f>
        <v>0</v>
      </c>
      <c r="BW515" s="121">
        <f>IF('Copy &amp; Paste Roster Report Here'!$A512=BW$7,IF('Copy &amp; Paste Roster Report Here'!$M512="fy",1,0),0)</f>
        <v>0</v>
      </c>
      <c r="BX515" s="121">
        <f>IF('Copy &amp; Paste Roster Report Here'!$A512=BX$7,IF('Copy &amp; Paste Roster Report Here'!$M512="fy",1,0),0)</f>
        <v>0</v>
      </c>
      <c r="BY515" s="121">
        <f>IF('Copy &amp; Paste Roster Report Here'!$A512=BY$7,IF('Copy &amp; Paste Roster Report Here'!$M512="fy",1,0),0)</f>
        <v>0</v>
      </c>
      <c r="BZ515" s="121">
        <f>IF('Copy &amp; Paste Roster Report Here'!$A512=BZ$7,IF('Copy &amp; Paste Roster Report Here'!$M512="fy",1,0),0)</f>
        <v>0</v>
      </c>
      <c r="CA515" s="121">
        <f>IF('Copy &amp; Paste Roster Report Here'!$A512=CA$7,IF('Copy &amp; Paste Roster Report Here'!$M512="fy",1,0),0)</f>
        <v>0</v>
      </c>
      <c r="CB515" s="121">
        <f>IF('Copy &amp; Paste Roster Report Here'!$A512=CB$7,IF('Copy &amp; Paste Roster Report Here'!$M512="fy",1,0),0)</f>
        <v>0</v>
      </c>
      <c r="CC515" s="121">
        <f>IF('Copy &amp; Paste Roster Report Here'!$A512=CC$7,IF('Copy &amp; Paste Roster Report Here'!$M512="fy",1,0),0)</f>
        <v>0</v>
      </c>
      <c r="CD515" s="121">
        <f>IF('Copy &amp; Paste Roster Report Here'!$A512=CD$7,IF('Copy &amp; Paste Roster Report Here'!$M512="fy",1,0),0)</f>
        <v>0</v>
      </c>
      <c r="CE515" s="121">
        <f>IF('Copy &amp; Paste Roster Report Here'!$A512=CE$7,IF('Copy &amp; Paste Roster Report Here'!$M512="fy",1,0),0)</f>
        <v>0</v>
      </c>
      <c r="CF515" s="73">
        <f t="shared" si="118"/>
        <v>0</v>
      </c>
      <c r="CG515" s="122">
        <f>IF('Copy &amp; Paste Roster Report Here'!$A512=CG$7,IF('Copy &amp; Paste Roster Report Here'!$M512="RH",1,0),0)</f>
        <v>0</v>
      </c>
      <c r="CH515" s="122">
        <f>IF('Copy &amp; Paste Roster Report Here'!$A512=CH$7,IF('Copy &amp; Paste Roster Report Here'!$M512="RH",1,0),0)</f>
        <v>0</v>
      </c>
      <c r="CI515" s="122">
        <f>IF('Copy &amp; Paste Roster Report Here'!$A512=CI$7,IF('Copy &amp; Paste Roster Report Here'!$M512="RH",1,0),0)</f>
        <v>0</v>
      </c>
      <c r="CJ515" s="122">
        <f>IF('Copy &amp; Paste Roster Report Here'!$A512=CJ$7,IF('Copy &amp; Paste Roster Report Here'!$M512="RH",1,0),0)</f>
        <v>0</v>
      </c>
      <c r="CK515" s="122">
        <f>IF('Copy &amp; Paste Roster Report Here'!$A512=CK$7,IF('Copy &amp; Paste Roster Report Here'!$M512="RH",1,0),0)</f>
        <v>0</v>
      </c>
      <c r="CL515" s="122">
        <f>IF('Copy &amp; Paste Roster Report Here'!$A512=CL$7,IF('Copy &amp; Paste Roster Report Here'!$M512="RH",1,0),0)</f>
        <v>0</v>
      </c>
      <c r="CM515" s="122">
        <f>IF('Copy &amp; Paste Roster Report Here'!$A512=CM$7,IF('Copy &amp; Paste Roster Report Here'!$M512="RH",1,0),0)</f>
        <v>0</v>
      </c>
      <c r="CN515" s="122">
        <f>IF('Copy &amp; Paste Roster Report Here'!$A512=CN$7,IF('Copy &amp; Paste Roster Report Here'!$M512="RH",1,0),0)</f>
        <v>0</v>
      </c>
      <c r="CO515" s="122">
        <f>IF('Copy &amp; Paste Roster Report Here'!$A512=CO$7,IF('Copy &amp; Paste Roster Report Here'!$M512="RH",1,0),0)</f>
        <v>0</v>
      </c>
      <c r="CP515" s="122">
        <f>IF('Copy &amp; Paste Roster Report Here'!$A512=CP$7,IF('Copy &amp; Paste Roster Report Here'!$M512="RH",1,0),0)</f>
        <v>0</v>
      </c>
      <c r="CQ515" s="122">
        <f>IF('Copy &amp; Paste Roster Report Here'!$A512=CQ$7,IF('Copy &amp; Paste Roster Report Here'!$M512="RH",1,0),0)</f>
        <v>0</v>
      </c>
      <c r="CR515" s="73">
        <f t="shared" si="119"/>
        <v>0</v>
      </c>
      <c r="CS515" s="123">
        <f>IF('Copy &amp; Paste Roster Report Here'!$A512=CS$7,IF('Copy &amp; Paste Roster Report Here'!$M512="QT",1,0),0)</f>
        <v>0</v>
      </c>
      <c r="CT515" s="123">
        <f>IF('Copy &amp; Paste Roster Report Here'!$A512=CT$7,IF('Copy &amp; Paste Roster Report Here'!$M512="QT",1,0),0)</f>
        <v>0</v>
      </c>
      <c r="CU515" s="123">
        <f>IF('Copy &amp; Paste Roster Report Here'!$A512=CU$7,IF('Copy &amp; Paste Roster Report Here'!$M512="QT",1,0),0)</f>
        <v>0</v>
      </c>
      <c r="CV515" s="123">
        <f>IF('Copy &amp; Paste Roster Report Here'!$A512=CV$7,IF('Copy &amp; Paste Roster Report Here'!$M512="QT",1,0),0)</f>
        <v>0</v>
      </c>
      <c r="CW515" s="123">
        <f>IF('Copy &amp; Paste Roster Report Here'!$A512=CW$7,IF('Copy &amp; Paste Roster Report Here'!$M512="QT",1,0),0)</f>
        <v>0</v>
      </c>
      <c r="CX515" s="123">
        <f>IF('Copy &amp; Paste Roster Report Here'!$A512=CX$7,IF('Copy &amp; Paste Roster Report Here'!$M512="QT",1,0),0)</f>
        <v>0</v>
      </c>
      <c r="CY515" s="123">
        <f>IF('Copy &amp; Paste Roster Report Here'!$A512=CY$7,IF('Copy &amp; Paste Roster Report Here'!$M512="QT",1,0),0)</f>
        <v>0</v>
      </c>
      <c r="CZ515" s="123">
        <f>IF('Copy &amp; Paste Roster Report Here'!$A512=CZ$7,IF('Copy &amp; Paste Roster Report Here'!$M512="QT",1,0),0)</f>
        <v>0</v>
      </c>
      <c r="DA515" s="123">
        <f>IF('Copy &amp; Paste Roster Report Here'!$A512=DA$7,IF('Copy &amp; Paste Roster Report Here'!$M512="QT",1,0),0)</f>
        <v>0</v>
      </c>
      <c r="DB515" s="123">
        <f>IF('Copy &amp; Paste Roster Report Here'!$A512=DB$7,IF('Copy &amp; Paste Roster Report Here'!$M512="QT",1,0),0)</f>
        <v>0</v>
      </c>
      <c r="DC515" s="123">
        <f>IF('Copy &amp; Paste Roster Report Here'!$A512=DC$7,IF('Copy &amp; Paste Roster Report Here'!$M512="QT",1,0),0)</f>
        <v>0</v>
      </c>
      <c r="DD515" s="73">
        <f t="shared" si="120"/>
        <v>0</v>
      </c>
      <c r="DE515" s="124">
        <f>IF('Copy &amp; Paste Roster Report Here'!$A512=DE$7,IF('Copy &amp; Paste Roster Report Here'!$M512="xxxxxxxxxxx",1,0),0)</f>
        <v>0</v>
      </c>
      <c r="DF515" s="124">
        <f>IF('Copy &amp; Paste Roster Report Here'!$A512=DF$7,IF('Copy &amp; Paste Roster Report Here'!$M512="xxxxxxxxxxx",1,0),0)</f>
        <v>0</v>
      </c>
      <c r="DG515" s="124">
        <f>IF('Copy &amp; Paste Roster Report Here'!$A512=DG$7,IF('Copy &amp; Paste Roster Report Here'!$M512="xxxxxxxxxxx",1,0),0)</f>
        <v>0</v>
      </c>
      <c r="DH515" s="124">
        <f>IF('Copy &amp; Paste Roster Report Here'!$A512=DH$7,IF('Copy &amp; Paste Roster Report Here'!$M512="xxxxxxxxxxx",1,0),0)</f>
        <v>0</v>
      </c>
      <c r="DI515" s="124">
        <f>IF('Copy &amp; Paste Roster Report Here'!$A512=DI$7,IF('Copy &amp; Paste Roster Report Here'!$M512="xxxxxxxxxxx",1,0),0)</f>
        <v>0</v>
      </c>
      <c r="DJ515" s="124">
        <f>IF('Copy &amp; Paste Roster Report Here'!$A512=DJ$7,IF('Copy &amp; Paste Roster Report Here'!$M512="xxxxxxxxxxx",1,0),0)</f>
        <v>0</v>
      </c>
      <c r="DK515" s="124">
        <f>IF('Copy &amp; Paste Roster Report Here'!$A512=DK$7,IF('Copy &amp; Paste Roster Report Here'!$M512="xxxxxxxxxxx",1,0),0)</f>
        <v>0</v>
      </c>
      <c r="DL515" s="124">
        <f>IF('Copy &amp; Paste Roster Report Here'!$A512=DL$7,IF('Copy &amp; Paste Roster Report Here'!$M512="xxxxxxxxxxx",1,0),0)</f>
        <v>0</v>
      </c>
      <c r="DM515" s="124">
        <f>IF('Copy &amp; Paste Roster Report Here'!$A512=DM$7,IF('Copy &amp; Paste Roster Report Here'!$M512="xxxxxxxxxxx",1,0),0)</f>
        <v>0</v>
      </c>
      <c r="DN515" s="124">
        <f>IF('Copy &amp; Paste Roster Report Here'!$A512=DN$7,IF('Copy &amp; Paste Roster Report Here'!$M512="xxxxxxxxxxx",1,0),0)</f>
        <v>0</v>
      </c>
      <c r="DO515" s="124">
        <f>IF('Copy &amp; Paste Roster Report Here'!$A512=DO$7,IF('Copy &amp; Paste Roster Report Here'!$M512="xxxxxxxxxxx",1,0),0)</f>
        <v>0</v>
      </c>
      <c r="DP515" s="125">
        <f t="shared" si="121"/>
        <v>0</v>
      </c>
      <c r="DQ515" s="126">
        <f t="shared" si="122"/>
        <v>0</v>
      </c>
    </row>
    <row r="516" spans="1:121" x14ac:dyDescent="0.2">
      <c r="A516" s="111">
        <f t="shared" si="108"/>
        <v>0</v>
      </c>
      <c r="B516" s="111">
        <f t="shared" si="109"/>
        <v>0</v>
      </c>
      <c r="C516" s="112">
        <f>+('Copy &amp; Paste Roster Report Here'!$P513-'Copy &amp; Paste Roster Report Here'!$O513)/30</f>
        <v>0</v>
      </c>
      <c r="D516" s="112">
        <f>+('Copy &amp; Paste Roster Report Here'!$P513-'Copy &amp; Paste Roster Report Here'!$O513)</f>
        <v>0</v>
      </c>
      <c r="E516" s="111">
        <f>'Copy &amp; Paste Roster Report Here'!N513</f>
        <v>0</v>
      </c>
      <c r="F516" s="111" t="str">
        <f t="shared" si="110"/>
        <v>N</v>
      </c>
      <c r="G516" s="111">
        <f>'Copy &amp; Paste Roster Report Here'!R513</f>
        <v>0</v>
      </c>
      <c r="H516" s="113">
        <f t="shared" si="111"/>
        <v>0</v>
      </c>
      <c r="I516" s="112">
        <f>IF(F516="N",$F$5-'Copy &amp; Paste Roster Report Here'!O513,+'Copy &amp; Paste Roster Report Here'!Q513-'Copy &amp; Paste Roster Report Here'!O513)</f>
        <v>0</v>
      </c>
      <c r="J516" s="114">
        <f t="shared" si="112"/>
        <v>0</v>
      </c>
      <c r="K516" s="114">
        <f t="shared" si="113"/>
        <v>0</v>
      </c>
      <c r="L516" s="115">
        <f>'Copy &amp; Paste Roster Report Here'!F513</f>
        <v>0</v>
      </c>
      <c r="M516" s="116">
        <f t="shared" si="114"/>
        <v>0</v>
      </c>
      <c r="N516" s="117">
        <f>IF('Copy &amp; Paste Roster Report Here'!$A513='Analytical Tests'!N$7,IF($F516="Y",+$H516*N$6,0),0)</f>
        <v>0</v>
      </c>
      <c r="O516" s="117">
        <f>IF('Copy &amp; Paste Roster Report Here'!$A513='Analytical Tests'!O$7,IF($F516="Y",+$H516*O$6,0),0)</f>
        <v>0</v>
      </c>
      <c r="P516" s="117">
        <f>IF('Copy &amp; Paste Roster Report Here'!$A513='Analytical Tests'!P$7,IF($F516="Y",+$H516*P$6,0),0)</f>
        <v>0</v>
      </c>
      <c r="Q516" s="117">
        <f>IF('Copy &amp; Paste Roster Report Here'!$A513='Analytical Tests'!Q$7,IF($F516="Y",+$H516*Q$6,0),0)</f>
        <v>0</v>
      </c>
      <c r="R516" s="117">
        <f>IF('Copy &amp; Paste Roster Report Here'!$A513='Analytical Tests'!R$7,IF($F516="Y",+$H516*R$6,0),0)</f>
        <v>0</v>
      </c>
      <c r="S516" s="117">
        <f>IF('Copy &amp; Paste Roster Report Here'!$A513='Analytical Tests'!S$7,IF($F516="Y",+$H516*S$6,0),0)</f>
        <v>0</v>
      </c>
      <c r="T516" s="117">
        <f>IF('Copy &amp; Paste Roster Report Here'!$A513='Analytical Tests'!T$7,IF($F516="Y",+$H516*T$6,0),0)</f>
        <v>0</v>
      </c>
      <c r="U516" s="117">
        <f>IF('Copy &amp; Paste Roster Report Here'!$A513='Analytical Tests'!U$7,IF($F516="Y",+$H516*U$6,0),0)</f>
        <v>0</v>
      </c>
      <c r="V516" s="117">
        <f>IF('Copy &amp; Paste Roster Report Here'!$A513='Analytical Tests'!V$7,IF($F516="Y",+$H516*V$6,0),0)</f>
        <v>0</v>
      </c>
      <c r="W516" s="117">
        <f>IF('Copy &amp; Paste Roster Report Here'!$A513='Analytical Tests'!W$7,IF($F516="Y",+$H516*W$6,0),0)</f>
        <v>0</v>
      </c>
      <c r="X516" s="117">
        <f>IF('Copy &amp; Paste Roster Report Here'!$A513='Analytical Tests'!X$7,IF($F516="Y",+$H516*X$6,0),0)</f>
        <v>0</v>
      </c>
      <c r="Y516" s="117" t="b">
        <f>IF('Copy &amp; Paste Roster Report Here'!$A513='Analytical Tests'!Y$7,IF($F516="N",IF($J516&gt;=$C516,Y$6,+($I516/$D516)*Y$6),0))</f>
        <v>0</v>
      </c>
      <c r="Z516" s="117" t="b">
        <f>IF('Copy &amp; Paste Roster Report Here'!$A513='Analytical Tests'!Z$7,IF($F516="N",IF($J516&gt;=$C516,Z$6,+($I516/$D516)*Z$6),0))</f>
        <v>0</v>
      </c>
      <c r="AA516" s="117" t="b">
        <f>IF('Copy &amp; Paste Roster Report Here'!$A513='Analytical Tests'!AA$7,IF($F516="N",IF($J516&gt;=$C516,AA$6,+($I516/$D516)*AA$6),0))</f>
        <v>0</v>
      </c>
      <c r="AB516" s="117" t="b">
        <f>IF('Copy &amp; Paste Roster Report Here'!$A513='Analytical Tests'!AB$7,IF($F516="N",IF($J516&gt;=$C516,AB$6,+($I516/$D516)*AB$6),0))</f>
        <v>0</v>
      </c>
      <c r="AC516" s="117" t="b">
        <f>IF('Copy &amp; Paste Roster Report Here'!$A513='Analytical Tests'!AC$7,IF($F516="N",IF($J516&gt;=$C516,AC$6,+($I516/$D516)*AC$6),0))</f>
        <v>0</v>
      </c>
      <c r="AD516" s="117" t="b">
        <f>IF('Copy &amp; Paste Roster Report Here'!$A513='Analytical Tests'!AD$7,IF($F516="N",IF($J516&gt;=$C516,AD$6,+($I516/$D516)*AD$6),0))</f>
        <v>0</v>
      </c>
      <c r="AE516" s="117" t="b">
        <f>IF('Copy &amp; Paste Roster Report Here'!$A513='Analytical Tests'!AE$7,IF($F516="N",IF($J516&gt;=$C516,AE$6,+($I516/$D516)*AE$6),0))</f>
        <v>0</v>
      </c>
      <c r="AF516" s="117" t="b">
        <f>IF('Copy &amp; Paste Roster Report Here'!$A513='Analytical Tests'!AF$7,IF($F516="N",IF($J516&gt;=$C516,AF$6,+($I516/$D516)*AF$6),0))</f>
        <v>0</v>
      </c>
      <c r="AG516" s="117" t="b">
        <f>IF('Copy &amp; Paste Roster Report Here'!$A513='Analytical Tests'!AG$7,IF($F516="N",IF($J516&gt;=$C516,AG$6,+($I516/$D516)*AG$6),0))</f>
        <v>0</v>
      </c>
      <c r="AH516" s="117" t="b">
        <f>IF('Copy &amp; Paste Roster Report Here'!$A513='Analytical Tests'!AH$7,IF($F516="N",IF($J516&gt;=$C516,AH$6,+($I516/$D516)*AH$6),0))</f>
        <v>0</v>
      </c>
      <c r="AI516" s="117" t="b">
        <f>IF('Copy &amp; Paste Roster Report Here'!$A513='Analytical Tests'!AI$7,IF($F516="N",IF($J516&gt;=$C516,AI$6,+($I516/$D516)*AI$6),0))</f>
        <v>0</v>
      </c>
      <c r="AJ516" s="79"/>
      <c r="AK516" s="118">
        <f>IF('Copy &amp; Paste Roster Report Here'!$A513=AK$7,IF('Copy &amp; Paste Roster Report Here'!$M513="FT",1,0),0)</f>
        <v>0</v>
      </c>
      <c r="AL516" s="118">
        <f>IF('Copy &amp; Paste Roster Report Here'!$A513=AL$7,IF('Copy &amp; Paste Roster Report Here'!$M513="FT",1,0),0)</f>
        <v>0</v>
      </c>
      <c r="AM516" s="118">
        <f>IF('Copy &amp; Paste Roster Report Here'!$A513=AM$7,IF('Copy &amp; Paste Roster Report Here'!$M513="FT",1,0),0)</f>
        <v>0</v>
      </c>
      <c r="AN516" s="118">
        <f>IF('Copy &amp; Paste Roster Report Here'!$A513=AN$7,IF('Copy &amp; Paste Roster Report Here'!$M513="FT",1,0),0)</f>
        <v>0</v>
      </c>
      <c r="AO516" s="118">
        <f>IF('Copy &amp; Paste Roster Report Here'!$A513=AO$7,IF('Copy &amp; Paste Roster Report Here'!$M513="FT",1,0),0)</f>
        <v>0</v>
      </c>
      <c r="AP516" s="118">
        <f>IF('Copy &amp; Paste Roster Report Here'!$A513=AP$7,IF('Copy &amp; Paste Roster Report Here'!$M513="FT",1,0),0)</f>
        <v>0</v>
      </c>
      <c r="AQ516" s="118">
        <f>IF('Copy &amp; Paste Roster Report Here'!$A513=AQ$7,IF('Copy &amp; Paste Roster Report Here'!$M513="FT",1,0),0)</f>
        <v>0</v>
      </c>
      <c r="AR516" s="118">
        <f>IF('Copy &amp; Paste Roster Report Here'!$A513=AR$7,IF('Copy &amp; Paste Roster Report Here'!$M513="FT",1,0),0)</f>
        <v>0</v>
      </c>
      <c r="AS516" s="118">
        <f>IF('Copy &amp; Paste Roster Report Here'!$A513=AS$7,IF('Copy &amp; Paste Roster Report Here'!$M513="FT",1,0),0)</f>
        <v>0</v>
      </c>
      <c r="AT516" s="118">
        <f>IF('Copy &amp; Paste Roster Report Here'!$A513=AT$7,IF('Copy &amp; Paste Roster Report Here'!$M513="FT",1,0),0)</f>
        <v>0</v>
      </c>
      <c r="AU516" s="118">
        <f>IF('Copy &amp; Paste Roster Report Here'!$A513=AU$7,IF('Copy &amp; Paste Roster Report Here'!$M513="FT",1,0),0)</f>
        <v>0</v>
      </c>
      <c r="AV516" s="73">
        <f t="shared" si="115"/>
        <v>0</v>
      </c>
      <c r="AW516" s="119">
        <f>IF('Copy &amp; Paste Roster Report Here'!$A513=AW$7,IF('Copy &amp; Paste Roster Report Here'!$M513="HT",1,0),0)</f>
        <v>0</v>
      </c>
      <c r="AX516" s="119">
        <f>IF('Copy &amp; Paste Roster Report Here'!$A513=AX$7,IF('Copy &amp; Paste Roster Report Here'!$M513="HT",1,0),0)</f>
        <v>0</v>
      </c>
      <c r="AY516" s="119">
        <f>IF('Copy &amp; Paste Roster Report Here'!$A513=AY$7,IF('Copy &amp; Paste Roster Report Here'!$M513="HT",1,0),0)</f>
        <v>0</v>
      </c>
      <c r="AZ516" s="119">
        <f>IF('Copy &amp; Paste Roster Report Here'!$A513=AZ$7,IF('Copy &amp; Paste Roster Report Here'!$M513="HT",1,0),0)</f>
        <v>0</v>
      </c>
      <c r="BA516" s="119">
        <f>IF('Copy &amp; Paste Roster Report Here'!$A513=BA$7,IF('Copy &amp; Paste Roster Report Here'!$M513="HT",1,0),0)</f>
        <v>0</v>
      </c>
      <c r="BB516" s="119">
        <f>IF('Copy &amp; Paste Roster Report Here'!$A513=BB$7,IF('Copy &amp; Paste Roster Report Here'!$M513="HT",1,0),0)</f>
        <v>0</v>
      </c>
      <c r="BC516" s="119">
        <f>IF('Copy &amp; Paste Roster Report Here'!$A513=BC$7,IF('Copy &amp; Paste Roster Report Here'!$M513="HT",1,0),0)</f>
        <v>0</v>
      </c>
      <c r="BD516" s="119">
        <f>IF('Copy &amp; Paste Roster Report Here'!$A513=BD$7,IF('Copy &amp; Paste Roster Report Here'!$M513="HT",1,0),0)</f>
        <v>0</v>
      </c>
      <c r="BE516" s="119">
        <f>IF('Copy &amp; Paste Roster Report Here'!$A513=BE$7,IF('Copy &amp; Paste Roster Report Here'!$M513="HT",1,0),0)</f>
        <v>0</v>
      </c>
      <c r="BF516" s="119">
        <f>IF('Copy &amp; Paste Roster Report Here'!$A513=BF$7,IF('Copy &amp; Paste Roster Report Here'!$M513="HT",1,0),0)</f>
        <v>0</v>
      </c>
      <c r="BG516" s="119">
        <f>IF('Copy &amp; Paste Roster Report Here'!$A513=BG$7,IF('Copy &amp; Paste Roster Report Here'!$M513="HT",1,0),0)</f>
        <v>0</v>
      </c>
      <c r="BH516" s="73">
        <f t="shared" si="116"/>
        <v>0</v>
      </c>
      <c r="BI516" s="120">
        <f>IF('Copy &amp; Paste Roster Report Here'!$A513=BI$7,IF('Copy &amp; Paste Roster Report Here'!$M513="MT",1,0),0)</f>
        <v>0</v>
      </c>
      <c r="BJ516" s="120">
        <f>IF('Copy &amp; Paste Roster Report Here'!$A513=BJ$7,IF('Copy &amp; Paste Roster Report Here'!$M513="MT",1,0),0)</f>
        <v>0</v>
      </c>
      <c r="BK516" s="120">
        <f>IF('Copy &amp; Paste Roster Report Here'!$A513=BK$7,IF('Copy &amp; Paste Roster Report Here'!$M513="MT",1,0),0)</f>
        <v>0</v>
      </c>
      <c r="BL516" s="120">
        <f>IF('Copy &amp; Paste Roster Report Here'!$A513=BL$7,IF('Copy &amp; Paste Roster Report Here'!$M513="MT",1,0),0)</f>
        <v>0</v>
      </c>
      <c r="BM516" s="120">
        <f>IF('Copy &amp; Paste Roster Report Here'!$A513=BM$7,IF('Copy &amp; Paste Roster Report Here'!$M513="MT",1,0),0)</f>
        <v>0</v>
      </c>
      <c r="BN516" s="120">
        <f>IF('Copy &amp; Paste Roster Report Here'!$A513=BN$7,IF('Copy &amp; Paste Roster Report Here'!$M513="MT",1,0),0)</f>
        <v>0</v>
      </c>
      <c r="BO516" s="120">
        <f>IF('Copy &amp; Paste Roster Report Here'!$A513=BO$7,IF('Copy &amp; Paste Roster Report Here'!$M513="MT",1,0),0)</f>
        <v>0</v>
      </c>
      <c r="BP516" s="120">
        <f>IF('Copy &amp; Paste Roster Report Here'!$A513=BP$7,IF('Copy &amp; Paste Roster Report Here'!$M513="MT",1,0),0)</f>
        <v>0</v>
      </c>
      <c r="BQ516" s="120">
        <f>IF('Copy &amp; Paste Roster Report Here'!$A513=BQ$7,IF('Copy &amp; Paste Roster Report Here'!$M513="MT",1,0),0)</f>
        <v>0</v>
      </c>
      <c r="BR516" s="120">
        <f>IF('Copy &amp; Paste Roster Report Here'!$A513=BR$7,IF('Copy &amp; Paste Roster Report Here'!$M513="MT",1,0),0)</f>
        <v>0</v>
      </c>
      <c r="BS516" s="120">
        <f>IF('Copy &amp; Paste Roster Report Here'!$A513=BS$7,IF('Copy &amp; Paste Roster Report Here'!$M513="MT",1,0),0)</f>
        <v>0</v>
      </c>
      <c r="BT516" s="73">
        <f t="shared" si="117"/>
        <v>0</v>
      </c>
      <c r="BU516" s="121">
        <f>IF('Copy &amp; Paste Roster Report Here'!$A513=BU$7,IF('Copy &amp; Paste Roster Report Here'!$M513="fy",1,0),0)</f>
        <v>0</v>
      </c>
      <c r="BV516" s="121">
        <f>IF('Copy &amp; Paste Roster Report Here'!$A513=BV$7,IF('Copy &amp; Paste Roster Report Here'!$M513="fy",1,0),0)</f>
        <v>0</v>
      </c>
      <c r="BW516" s="121">
        <f>IF('Copy &amp; Paste Roster Report Here'!$A513=BW$7,IF('Copy &amp; Paste Roster Report Here'!$M513="fy",1,0),0)</f>
        <v>0</v>
      </c>
      <c r="BX516" s="121">
        <f>IF('Copy &amp; Paste Roster Report Here'!$A513=BX$7,IF('Copy &amp; Paste Roster Report Here'!$M513="fy",1,0),0)</f>
        <v>0</v>
      </c>
      <c r="BY516" s="121">
        <f>IF('Copy &amp; Paste Roster Report Here'!$A513=BY$7,IF('Copy &amp; Paste Roster Report Here'!$M513="fy",1,0),0)</f>
        <v>0</v>
      </c>
      <c r="BZ516" s="121">
        <f>IF('Copy &amp; Paste Roster Report Here'!$A513=BZ$7,IF('Copy &amp; Paste Roster Report Here'!$M513="fy",1,0),0)</f>
        <v>0</v>
      </c>
      <c r="CA516" s="121">
        <f>IF('Copy &amp; Paste Roster Report Here'!$A513=CA$7,IF('Copy &amp; Paste Roster Report Here'!$M513="fy",1,0),0)</f>
        <v>0</v>
      </c>
      <c r="CB516" s="121">
        <f>IF('Copy &amp; Paste Roster Report Here'!$A513=CB$7,IF('Copy &amp; Paste Roster Report Here'!$M513="fy",1,0),0)</f>
        <v>0</v>
      </c>
      <c r="CC516" s="121">
        <f>IF('Copy &amp; Paste Roster Report Here'!$A513=CC$7,IF('Copy &amp; Paste Roster Report Here'!$M513="fy",1,0),0)</f>
        <v>0</v>
      </c>
      <c r="CD516" s="121">
        <f>IF('Copy &amp; Paste Roster Report Here'!$A513=CD$7,IF('Copy &amp; Paste Roster Report Here'!$M513="fy",1,0),0)</f>
        <v>0</v>
      </c>
      <c r="CE516" s="121">
        <f>IF('Copy &amp; Paste Roster Report Here'!$A513=CE$7,IF('Copy &amp; Paste Roster Report Here'!$M513="fy",1,0),0)</f>
        <v>0</v>
      </c>
      <c r="CF516" s="73">
        <f t="shared" si="118"/>
        <v>0</v>
      </c>
      <c r="CG516" s="122">
        <f>IF('Copy &amp; Paste Roster Report Here'!$A513=CG$7,IF('Copy &amp; Paste Roster Report Here'!$M513="RH",1,0),0)</f>
        <v>0</v>
      </c>
      <c r="CH516" s="122">
        <f>IF('Copy &amp; Paste Roster Report Here'!$A513=CH$7,IF('Copy &amp; Paste Roster Report Here'!$M513="RH",1,0),0)</f>
        <v>0</v>
      </c>
      <c r="CI516" s="122">
        <f>IF('Copy &amp; Paste Roster Report Here'!$A513=CI$7,IF('Copy &amp; Paste Roster Report Here'!$M513="RH",1,0),0)</f>
        <v>0</v>
      </c>
      <c r="CJ516" s="122">
        <f>IF('Copy &amp; Paste Roster Report Here'!$A513=CJ$7,IF('Copy &amp; Paste Roster Report Here'!$M513="RH",1,0),0)</f>
        <v>0</v>
      </c>
      <c r="CK516" s="122">
        <f>IF('Copy &amp; Paste Roster Report Here'!$A513=CK$7,IF('Copy &amp; Paste Roster Report Here'!$M513="RH",1,0),0)</f>
        <v>0</v>
      </c>
      <c r="CL516" s="122">
        <f>IF('Copy &amp; Paste Roster Report Here'!$A513=CL$7,IF('Copy &amp; Paste Roster Report Here'!$M513="RH",1,0),0)</f>
        <v>0</v>
      </c>
      <c r="CM516" s="122">
        <f>IF('Copy &amp; Paste Roster Report Here'!$A513=CM$7,IF('Copy &amp; Paste Roster Report Here'!$M513="RH",1,0),0)</f>
        <v>0</v>
      </c>
      <c r="CN516" s="122">
        <f>IF('Copy &amp; Paste Roster Report Here'!$A513=CN$7,IF('Copy &amp; Paste Roster Report Here'!$M513="RH",1,0),0)</f>
        <v>0</v>
      </c>
      <c r="CO516" s="122">
        <f>IF('Copy &amp; Paste Roster Report Here'!$A513=CO$7,IF('Copy &amp; Paste Roster Report Here'!$M513="RH",1,0),0)</f>
        <v>0</v>
      </c>
      <c r="CP516" s="122">
        <f>IF('Copy &amp; Paste Roster Report Here'!$A513=CP$7,IF('Copy &amp; Paste Roster Report Here'!$M513="RH",1,0),0)</f>
        <v>0</v>
      </c>
      <c r="CQ516" s="122">
        <f>IF('Copy &amp; Paste Roster Report Here'!$A513=CQ$7,IF('Copy &amp; Paste Roster Report Here'!$M513="RH",1,0),0)</f>
        <v>0</v>
      </c>
      <c r="CR516" s="73">
        <f t="shared" si="119"/>
        <v>0</v>
      </c>
      <c r="CS516" s="123">
        <f>IF('Copy &amp; Paste Roster Report Here'!$A513=CS$7,IF('Copy &amp; Paste Roster Report Here'!$M513="QT",1,0),0)</f>
        <v>0</v>
      </c>
      <c r="CT516" s="123">
        <f>IF('Copy &amp; Paste Roster Report Here'!$A513=CT$7,IF('Copy &amp; Paste Roster Report Here'!$M513="QT",1,0),0)</f>
        <v>0</v>
      </c>
      <c r="CU516" s="123">
        <f>IF('Copy &amp; Paste Roster Report Here'!$A513=CU$7,IF('Copy &amp; Paste Roster Report Here'!$M513="QT",1,0),0)</f>
        <v>0</v>
      </c>
      <c r="CV516" s="123">
        <f>IF('Copy &amp; Paste Roster Report Here'!$A513=CV$7,IF('Copy &amp; Paste Roster Report Here'!$M513="QT",1,0),0)</f>
        <v>0</v>
      </c>
      <c r="CW516" s="123">
        <f>IF('Copy &amp; Paste Roster Report Here'!$A513=CW$7,IF('Copy &amp; Paste Roster Report Here'!$M513="QT",1,0),0)</f>
        <v>0</v>
      </c>
      <c r="CX516" s="123">
        <f>IF('Copy &amp; Paste Roster Report Here'!$A513=CX$7,IF('Copy &amp; Paste Roster Report Here'!$M513="QT",1,0),0)</f>
        <v>0</v>
      </c>
      <c r="CY516" s="123">
        <f>IF('Copy &amp; Paste Roster Report Here'!$A513=CY$7,IF('Copy &amp; Paste Roster Report Here'!$M513="QT",1,0),0)</f>
        <v>0</v>
      </c>
      <c r="CZ516" s="123">
        <f>IF('Copy &amp; Paste Roster Report Here'!$A513=CZ$7,IF('Copy &amp; Paste Roster Report Here'!$M513="QT",1,0),0)</f>
        <v>0</v>
      </c>
      <c r="DA516" s="123">
        <f>IF('Copy &amp; Paste Roster Report Here'!$A513=DA$7,IF('Copy &amp; Paste Roster Report Here'!$M513="QT",1,0),0)</f>
        <v>0</v>
      </c>
      <c r="DB516" s="123">
        <f>IF('Copy &amp; Paste Roster Report Here'!$A513=DB$7,IF('Copy &amp; Paste Roster Report Here'!$M513="QT",1,0),0)</f>
        <v>0</v>
      </c>
      <c r="DC516" s="123">
        <f>IF('Copy &amp; Paste Roster Report Here'!$A513=DC$7,IF('Copy &amp; Paste Roster Report Here'!$M513="QT",1,0),0)</f>
        <v>0</v>
      </c>
      <c r="DD516" s="73">
        <f t="shared" si="120"/>
        <v>0</v>
      </c>
      <c r="DE516" s="124">
        <f>IF('Copy &amp; Paste Roster Report Here'!$A513=DE$7,IF('Copy &amp; Paste Roster Report Here'!$M513="xxxxxxxxxxx",1,0),0)</f>
        <v>0</v>
      </c>
      <c r="DF516" s="124">
        <f>IF('Copy &amp; Paste Roster Report Here'!$A513=DF$7,IF('Copy &amp; Paste Roster Report Here'!$M513="xxxxxxxxxxx",1,0),0)</f>
        <v>0</v>
      </c>
      <c r="DG516" s="124">
        <f>IF('Copy &amp; Paste Roster Report Here'!$A513=DG$7,IF('Copy &amp; Paste Roster Report Here'!$M513="xxxxxxxxxxx",1,0),0)</f>
        <v>0</v>
      </c>
      <c r="DH516" s="124">
        <f>IF('Copy &amp; Paste Roster Report Here'!$A513=DH$7,IF('Copy &amp; Paste Roster Report Here'!$M513="xxxxxxxxxxx",1,0),0)</f>
        <v>0</v>
      </c>
      <c r="DI516" s="124">
        <f>IF('Copy &amp; Paste Roster Report Here'!$A513=DI$7,IF('Copy &amp; Paste Roster Report Here'!$M513="xxxxxxxxxxx",1,0),0)</f>
        <v>0</v>
      </c>
      <c r="DJ516" s="124">
        <f>IF('Copy &amp; Paste Roster Report Here'!$A513=DJ$7,IF('Copy &amp; Paste Roster Report Here'!$M513="xxxxxxxxxxx",1,0),0)</f>
        <v>0</v>
      </c>
      <c r="DK516" s="124">
        <f>IF('Copy &amp; Paste Roster Report Here'!$A513=DK$7,IF('Copy &amp; Paste Roster Report Here'!$M513="xxxxxxxxxxx",1,0),0)</f>
        <v>0</v>
      </c>
      <c r="DL516" s="124">
        <f>IF('Copy &amp; Paste Roster Report Here'!$A513=DL$7,IF('Copy &amp; Paste Roster Report Here'!$M513="xxxxxxxxxxx",1,0),0)</f>
        <v>0</v>
      </c>
      <c r="DM516" s="124">
        <f>IF('Copy &amp; Paste Roster Report Here'!$A513=DM$7,IF('Copy &amp; Paste Roster Report Here'!$M513="xxxxxxxxxxx",1,0),0)</f>
        <v>0</v>
      </c>
      <c r="DN516" s="124">
        <f>IF('Copy &amp; Paste Roster Report Here'!$A513=DN$7,IF('Copy &amp; Paste Roster Report Here'!$M513="xxxxxxxxxxx",1,0),0)</f>
        <v>0</v>
      </c>
      <c r="DO516" s="124">
        <f>IF('Copy &amp; Paste Roster Report Here'!$A513=DO$7,IF('Copy &amp; Paste Roster Report Here'!$M513="xxxxxxxxxxx",1,0),0)</f>
        <v>0</v>
      </c>
      <c r="DP516" s="125">
        <f t="shared" si="121"/>
        <v>0</v>
      </c>
      <c r="DQ516" s="126">
        <f t="shared" si="122"/>
        <v>0</v>
      </c>
    </row>
    <row r="517" spans="1:121" x14ac:dyDescent="0.2">
      <c r="A517" s="111">
        <f t="shared" si="108"/>
        <v>0</v>
      </c>
      <c r="B517" s="111">
        <f t="shared" si="109"/>
        <v>0</v>
      </c>
      <c r="C517" s="112">
        <f>+('Copy &amp; Paste Roster Report Here'!$P514-'Copy &amp; Paste Roster Report Here'!$O514)/30</f>
        <v>0</v>
      </c>
      <c r="D517" s="112">
        <f>+('Copy &amp; Paste Roster Report Here'!$P514-'Copy &amp; Paste Roster Report Here'!$O514)</f>
        <v>0</v>
      </c>
      <c r="E517" s="111">
        <f>'Copy &amp; Paste Roster Report Here'!N514</f>
        <v>0</v>
      </c>
      <c r="F517" s="111" t="str">
        <f t="shared" si="110"/>
        <v>N</v>
      </c>
      <c r="G517" s="111">
        <f>'Copy &amp; Paste Roster Report Here'!R514</f>
        <v>0</v>
      </c>
      <c r="H517" s="113">
        <f t="shared" si="111"/>
        <v>0</v>
      </c>
      <c r="I517" s="112">
        <f>IF(F517="N",$F$5-'Copy &amp; Paste Roster Report Here'!O514,+'Copy &amp; Paste Roster Report Here'!Q514-'Copy &amp; Paste Roster Report Here'!O514)</f>
        <v>0</v>
      </c>
      <c r="J517" s="114">
        <f t="shared" si="112"/>
        <v>0</v>
      </c>
      <c r="K517" s="114">
        <f t="shared" si="113"/>
        <v>0</v>
      </c>
      <c r="L517" s="115">
        <f>'Copy &amp; Paste Roster Report Here'!F514</f>
        <v>0</v>
      </c>
      <c r="M517" s="116">
        <f t="shared" si="114"/>
        <v>0</v>
      </c>
      <c r="N517" s="117">
        <f>IF('Copy &amp; Paste Roster Report Here'!$A514='Analytical Tests'!N$7,IF($F517="Y",+$H517*N$6,0),0)</f>
        <v>0</v>
      </c>
      <c r="O517" s="117">
        <f>IF('Copy &amp; Paste Roster Report Here'!$A514='Analytical Tests'!O$7,IF($F517="Y",+$H517*O$6,0),0)</f>
        <v>0</v>
      </c>
      <c r="P517" s="117">
        <f>IF('Copy &amp; Paste Roster Report Here'!$A514='Analytical Tests'!P$7,IF($F517="Y",+$H517*P$6,0),0)</f>
        <v>0</v>
      </c>
      <c r="Q517" s="117">
        <f>IF('Copy &amp; Paste Roster Report Here'!$A514='Analytical Tests'!Q$7,IF($F517="Y",+$H517*Q$6,0),0)</f>
        <v>0</v>
      </c>
      <c r="R517" s="117">
        <f>IF('Copy &amp; Paste Roster Report Here'!$A514='Analytical Tests'!R$7,IF($F517="Y",+$H517*R$6,0),0)</f>
        <v>0</v>
      </c>
      <c r="S517" s="117">
        <f>IF('Copy &amp; Paste Roster Report Here'!$A514='Analytical Tests'!S$7,IF($F517="Y",+$H517*S$6,0),0)</f>
        <v>0</v>
      </c>
      <c r="T517" s="117">
        <f>IF('Copy &amp; Paste Roster Report Here'!$A514='Analytical Tests'!T$7,IF($F517="Y",+$H517*T$6,0),0)</f>
        <v>0</v>
      </c>
      <c r="U517" s="117">
        <f>IF('Copy &amp; Paste Roster Report Here'!$A514='Analytical Tests'!U$7,IF($F517="Y",+$H517*U$6,0),0)</f>
        <v>0</v>
      </c>
      <c r="V517" s="117">
        <f>IF('Copy &amp; Paste Roster Report Here'!$A514='Analytical Tests'!V$7,IF($F517="Y",+$H517*V$6,0),0)</f>
        <v>0</v>
      </c>
      <c r="W517" s="117">
        <f>IF('Copy &amp; Paste Roster Report Here'!$A514='Analytical Tests'!W$7,IF($F517="Y",+$H517*W$6,0),0)</f>
        <v>0</v>
      </c>
      <c r="X517" s="117">
        <f>IF('Copy &amp; Paste Roster Report Here'!$A514='Analytical Tests'!X$7,IF($F517="Y",+$H517*X$6,0),0)</f>
        <v>0</v>
      </c>
      <c r="Y517" s="117" t="b">
        <f>IF('Copy &amp; Paste Roster Report Here'!$A514='Analytical Tests'!Y$7,IF($F517="N",IF($J517&gt;=$C517,Y$6,+($I517/$D517)*Y$6),0))</f>
        <v>0</v>
      </c>
      <c r="Z517" s="117" t="b">
        <f>IF('Copy &amp; Paste Roster Report Here'!$A514='Analytical Tests'!Z$7,IF($F517="N",IF($J517&gt;=$C517,Z$6,+($I517/$D517)*Z$6),0))</f>
        <v>0</v>
      </c>
      <c r="AA517" s="117" t="b">
        <f>IF('Copy &amp; Paste Roster Report Here'!$A514='Analytical Tests'!AA$7,IF($F517="N",IF($J517&gt;=$C517,AA$6,+($I517/$D517)*AA$6),0))</f>
        <v>0</v>
      </c>
      <c r="AB517" s="117" t="b">
        <f>IF('Copy &amp; Paste Roster Report Here'!$A514='Analytical Tests'!AB$7,IF($F517="N",IF($J517&gt;=$C517,AB$6,+($I517/$D517)*AB$6),0))</f>
        <v>0</v>
      </c>
      <c r="AC517" s="117" t="b">
        <f>IF('Copy &amp; Paste Roster Report Here'!$A514='Analytical Tests'!AC$7,IF($F517="N",IF($J517&gt;=$C517,AC$6,+($I517/$D517)*AC$6),0))</f>
        <v>0</v>
      </c>
      <c r="AD517" s="117" t="b">
        <f>IF('Copy &amp; Paste Roster Report Here'!$A514='Analytical Tests'!AD$7,IF($F517="N",IF($J517&gt;=$C517,AD$6,+($I517/$D517)*AD$6),0))</f>
        <v>0</v>
      </c>
      <c r="AE517" s="117" t="b">
        <f>IF('Copy &amp; Paste Roster Report Here'!$A514='Analytical Tests'!AE$7,IF($F517="N",IF($J517&gt;=$C517,AE$6,+($I517/$D517)*AE$6),0))</f>
        <v>0</v>
      </c>
      <c r="AF517" s="117" t="b">
        <f>IF('Copy &amp; Paste Roster Report Here'!$A514='Analytical Tests'!AF$7,IF($F517="N",IF($J517&gt;=$C517,AF$6,+($I517/$D517)*AF$6),0))</f>
        <v>0</v>
      </c>
      <c r="AG517" s="117" t="b">
        <f>IF('Copy &amp; Paste Roster Report Here'!$A514='Analytical Tests'!AG$7,IF($F517="N",IF($J517&gt;=$C517,AG$6,+($I517/$D517)*AG$6),0))</f>
        <v>0</v>
      </c>
      <c r="AH517" s="117" t="b">
        <f>IF('Copy &amp; Paste Roster Report Here'!$A514='Analytical Tests'!AH$7,IF($F517="N",IF($J517&gt;=$C517,AH$6,+($I517/$D517)*AH$6),0))</f>
        <v>0</v>
      </c>
      <c r="AI517" s="117" t="b">
        <f>IF('Copy &amp; Paste Roster Report Here'!$A514='Analytical Tests'!AI$7,IF($F517="N",IF($J517&gt;=$C517,AI$6,+($I517/$D517)*AI$6),0))</f>
        <v>0</v>
      </c>
      <c r="AJ517" s="79"/>
      <c r="AK517" s="118">
        <f>IF('Copy &amp; Paste Roster Report Here'!$A514=AK$7,IF('Copy &amp; Paste Roster Report Here'!$M514="FT",1,0),0)</f>
        <v>0</v>
      </c>
      <c r="AL517" s="118">
        <f>IF('Copy &amp; Paste Roster Report Here'!$A514=AL$7,IF('Copy &amp; Paste Roster Report Here'!$M514="FT",1,0),0)</f>
        <v>0</v>
      </c>
      <c r="AM517" s="118">
        <f>IF('Copy &amp; Paste Roster Report Here'!$A514=AM$7,IF('Copy &amp; Paste Roster Report Here'!$M514="FT",1,0),0)</f>
        <v>0</v>
      </c>
      <c r="AN517" s="118">
        <f>IF('Copy &amp; Paste Roster Report Here'!$A514=AN$7,IF('Copy &amp; Paste Roster Report Here'!$M514="FT",1,0),0)</f>
        <v>0</v>
      </c>
      <c r="AO517" s="118">
        <f>IF('Copy &amp; Paste Roster Report Here'!$A514=AO$7,IF('Copy &amp; Paste Roster Report Here'!$M514="FT",1,0),0)</f>
        <v>0</v>
      </c>
      <c r="AP517" s="118">
        <f>IF('Copy &amp; Paste Roster Report Here'!$A514=AP$7,IF('Copy &amp; Paste Roster Report Here'!$M514="FT",1,0),0)</f>
        <v>0</v>
      </c>
      <c r="AQ517" s="118">
        <f>IF('Copy &amp; Paste Roster Report Here'!$A514=AQ$7,IF('Copy &amp; Paste Roster Report Here'!$M514="FT",1,0),0)</f>
        <v>0</v>
      </c>
      <c r="AR517" s="118">
        <f>IF('Copy &amp; Paste Roster Report Here'!$A514=AR$7,IF('Copy &amp; Paste Roster Report Here'!$M514="FT",1,0),0)</f>
        <v>0</v>
      </c>
      <c r="AS517" s="118">
        <f>IF('Copy &amp; Paste Roster Report Here'!$A514=AS$7,IF('Copy &amp; Paste Roster Report Here'!$M514="FT",1,0),0)</f>
        <v>0</v>
      </c>
      <c r="AT517" s="118">
        <f>IF('Copy &amp; Paste Roster Report Here'!$A514=AT$7,IF('Copy &amp; Paste Roster Report Here'!$M514="FT",1,0),0)</f>
        <v>0</v>
      </c>
      <c r="AU517" s="118">
        <f>IF('Copy &amp; Paste Roster Report Here'!$A514=AU$7,IF('Copy &amp; Paste Roster Report Here'!$M514="FT",1,0),0)</f>
        <v>0</v>
      </c>
      <c r="AV517" s="73">
        <f t="shared" si="115"/>
        <v>0</v>
      </c>
      <c r="AW517" s="119">
        <f>IF('Copy &amp; Paste Roster Report Here'!$A514=AW$7,IF('Copy &amp; Paste Roster Report Here'!$M514="HT",1,0),0)</f>
        <v>0</v>
      </c>
      <c r="AX517" s="119">
        <f>IF('Copy &amp; Paste Roster Report Here'!$A514=AX$7,IF('Copy &amp; Paste Roster Report Here'!$M514="HT",1,0),0)</f>
        <v>0</v>
      </c>
      <c r="AY517" s="119">
        <f>IF('Copy &amp; Paste Roster Report Here'!$A514=AY$7,IF('Copy &amp; Paste Roster Report Here'!$M514="HT",1,0),0)</f>
        <v>0</v>
      </c>
      <c r="AZ517" s="119">
        <f>IF('Copy &amp; Paste Roster Report Here'!$A514=AZ$7,IF('Copy &amp; Paste Roster Report Here'!$M514="HT",1,0),0)</f>
        <v>0</v>
      </c>
      <c r="BA517" s="119">
        <f>IF('Copy &amp; Paste Roster Report Here'!$A514=BA$7,IF('Copy &amp; Paste Roster Report Here'!$M514="HT",1,0),0)</f>
        <v>0</v>
      </c>
      <c r="BB517" s="119">
        <f>IF('Copy &amp; Paste Roster Report Here'!$A514=BB$7,IF('Copy &amp; Paste Roster Report Here'!$M514="HT",1,0),0)</f>
        <v>0</v>
      </c>
      <c r="BC517" s="119">
        <f>IF('Copy &amp; Paste Roster Report Here'!$A514=BC$7,IF('Copy &amp; Paste Roster Report Here'!$M514="HT",1,0),0)</f>
        <v>0</v>
      </c>
      <c r="BD517" s="119">
        <f>IF('Copy &amp; Paste Roster Report Here'!$A514=BD$7,IF('Copy &amp; Paste Roster Report Here'!$M514="HT",1,0),0)</f>
        <v>0</v>
      </c>
      <c r="BE517" s="119">
        <f>IF('Copy &amp; Paste Roster Report Here'!$A514=BE$7,IF('Copy &amp; Paste Roster Report Here'!$M514="HT",1,0),0)</f>
        <v>0</v>
      </c>
      <c r="BF517" s="119">
        <f>IF('Copy &amp; Paste Roster Report Here'!$A514=BF$7,IF('Copy &amp; Paste Roster Report Here'!$M514="HT",1,0),0)</f>
        <v>0</v>
      </c>
      <c r="BG517" s="119">
        <f>IF('Copy &amp; Paste Roster Report Here'!$A514=BG$7,IF('Copy &amp; Paste Roster Report Here'!$M514="HT",1,0),0)</f>
        <v>0</v>
      </c>
      <c r="BH517" s="73">
        <f t="shared" si="116"/>
        <v>0</v>
      </c>
      <c r="BI517" s="120">
        <f>IF('Copy &amp; Paste Roster Report Here'!$A514=BI$7,IF('Copy &amp; Paste Roster Report Here'!$M514="MT",1,0),0)</f>
        <v>0</v>
      </c>
      <c r="BJ517" s="120">
        <f>IF('Copy &amp; Paste Roster Report Here'!$A514=BJ$7,IF('Copy &amp; Paste Roster Report Here'!$M514="MT",1,0),0)</f>
        <v>0</v>
      </c>
      <c r="BK517" s="120">
        <f>IF('Copy &amp; Paste Roster Report Here'!$A514=BK$7,IF('Copy &amp; Paste Roster Report Here'!$M514="MT",1,0),0)</f>
        <v>0</v>
      </c>
      <c r="BL517" s="120">
        <f>IF('Copy &amp; Paste Roster Report Here'!$A514=BL$7,IF('Copy &amp; Paste Roster Report Here'!$M514="MT",1,0),0)</f>
        <v>0</v>
      </c>
      <c r="BM517" s="120">
        <f>IF('Copy &amp; Paste Roster Report Here'!$A514=BM$7,IF('Copy &amp; Paste Roster Report Here'!$M514="MT",1,0),0)</f>
        <v>0</v>
      </c>
      <c r="BN517" s="120">
        <f>IF('Copy &amp; Paste Roster Report Here'!$A514=BN$7,IF('Copy &amp; Paste Roster Report Here'!$M514="MT",1,0),0)</f>
        <v>0</v>
      </c>
      <c r="BO517" s="120">
        <f>IF('Copy &amp; Paste Roster Report Here'!$A514=BO$7,IF('Copy &amp; Paste Roster Report Here'!$M514="MT",1,0),0)</f>
        <v>0</v>
      </c>
      <c r="BP517" s="120">
        <f>IF('Copy &amp; Paste Roster Report Here'!$A514=BP$7,IF('Copy &amp; Paste Roster Report Here'!$M514="MT",1,0),0)</f>
        <v>0</v>
      </c>
      <c r="BQ517" s="120">
        <f>IF('Copy &amp; Paste Roster Report Here'!$A514=BQ$7,IF('Copy &amp; Paste Roster Report Here'!$M514="MT",1,0),0)</f>
        <v>0</v>
      </c>
      <c r="BR517" s="120">
        <f>IF('Copy &amp; Paste Roster Report Here'!$A514=BR$7,IF('Copy &amp; Paste Roster Report Here'!$M514="MT",1,0),0)</f>
        <v>0</v>
      </c>
      <c r="BS517" s="120">
        <f>IF('Copy &amp; Paste Roster Report Here'!$A514=BS$7,IF('Copy &amp; Paste Roster Report Here'!$M514="MT",1,0),0)</f>
        <v>0</v>
      </c>
      <c r="BT517" s="73">
        <f t="shared" si="117"/>
        <v>0</v>
      </c>
      <c r="BU517" s="121">
        <f>IF('Copy &amp; Paste Roster Report Here'!$A514=BU$7,IF('Copy &amp; Paste Roster Report Here'!$M514="fy",1,0),0)</f>
        <v>0</v>
      </c>
      <c r="BV517" s="121">
        <f>IF('Copy &amp; Paste Roster Report Here'!$A514=BV$7,IF('Copy &amp; Paste Roster Report Here'!$M514="fy",1,0),0)</f>
        <v>0</v>
      </c>
      <c r="BW517" s="121">
        <f>IF('Copy &amp; Paste Roster Report Here'!$A514=BW$7,IF('Copy &amp; Paste Roster Report Here'!$M514="fy",1,0),0)</f>
        <v>0</v>
      </c>
      <c r="BX517" s="121">
        <f>IF('Copy &amp; Paste Roster Report Here'!$A514=BX$7,IF('Copy &amp; Paste Roster Report Here'!$M514="fy",1,0),0)</f>
        <v>0</v>
      </c>
      <c r="BY517" s="121">
        <f>IF('Copy &amp; Paste Roster Report Here'!$A514=BY$7,IF('Copy &amp; Paste Roster Report Here'!$M514="fy",1,0),0)</f>
        <v>0</v>
      </c>
      <c r="BZ517" s="121">
        <f>IF('Copy &amp; Paste Roster Report Here'!$A514=BZ$7,IF('Copy &amp; Paste Roster Report Here'!$M514="fy",1,0),0)</f>
        <v>0</v>
      </c>
      <c r="CA517" s="121">
        <f>IF('Copy &amp; Paste Roster Report Here'!$A514=CA$7,IF('Copy &amp; Paste Roster Report Here'!$M514="fy",1,0),0)</f>
        <v>0</v>
      </c>
      <c r="CB517" s="121">
        <f>IF('Copy &amp; Paste Roster Report Here'!$A514=CB$7,IF('Copy &amp; Paste Roster Report Here'!$M514="fy",1,0),0)</f>
        <v>0</v>
      </c>
      <c r="CC517" s="121">
        <f>IF('Copy &amp; Paste Roster Report Here'!$A514=CC$7,IF('Copy &amp; Paste Roster Report Here'!$M514="fy",1,0),0)</f>
        <v>0</v>
      </c>
      <c r="CD517" s="121">
        <f>IF('Copy &amp; Paste Roster Report Here'!$A514=CD$7,IF('Copy &amp; Paste Roster Report Here'!$M514="fy",1,0),0)</f>
        <v>0</v>
      </c>
      <c r="CE517" s="121">
        <f>IF('Copy &amp; Paste Roster Report Here'!$A514=CE$7,IF('Copy &amp; Paste Roster Report Here'!$M514="fy",1,0),0)</f>
        <v>0</v>
      </c>
      <c r="CF517" s="73">
        <f t="shared" si="118"/>
        <v>0</v>
      </c>
      <c r="CG517" s="122">
        <f>IF('Copy &amp; Paste Roster Report Here'!$A514=CG$7,IF('Copy &amp; Paste Roster Report Here'!$M514="RH",1,0),0)</f>
        <v>0</v>
      </c>
      <c r="CH517" s="122">
        <f>IF('Copy &amp; Paste Roster Report Here'!$A514=CH$7,IF('Copy &amp; Paste Roster Report Here'!$M514="RH",1,0),0)</f>
        <v>0</v>
      </c>
      <c r="CI517" s="122">
        <f>IF('Copy &amp; Paste Roster Report Here'!$A514=CI$7,IF('Copy &amp; Paste Roster Report Here'!$M514="RH",1,0),0)</f>
        <v>0</v>
      </c>
      <c r="CJ517" s="122">
        <f>IF('Copy &amp; Paste Roster Report Here'!$A514=CJ$7,IF('Copy &amp; Paste Roster Report Here'!$M514="RH",1,0),0)</f>
        <v>0</v>
      </c>
      <c r="CK517" s="122">
        <f>IF('Copy &amp; Paste Roster Report Here'!$A514=CK$7,IF('Copy &amp; Paste Roster Report Here'!$M514="RH",1,0),0)</f>
        <v>0</v>
      </c>
      <c r="CL517" s="122">
        <f>IF('Copy &amp; Paste Roster Report Here'!$A514=CL$7,IF('Copy &amp; Paste Roster Report Here'!$M514="RH",1,0),0)</f>
        <v>0</v>
      </c>
      <c r="CM517" s="122">
        <f>IF('Copy &amp; Paste Roster Report Here'!$A514=CM$7,IF('Copy &amp; Paste Roster Report Here'!$M514="RH",1,0),0)</f>
        <v>0</v>
      </c>
      <c r="CN517" s="122">
        <f>IF('Copy &amp; Paste Roster Report Here'!$A514=CN$7,IF('Copy &amp; Paste Roster Report Here'!$M514="RH",1,0),0)</f>
        <v>0</v>
      </c>
      <c r="CO517" s="122">
        <f>IF('Copy &amp; Paste Roster Report Here'!$A514=CO$7,IF('Copy &amp; Paste Roster Report Here'!$M514="RH",1,0),0)</f>
        <v>0</v>
      </c>
      <c r="CP517" s="122">
        <f>IF('Copy &amp; Paste Roster Report Here'!$A514=CP$7,IF('Copy &amp; Paste Roster Report Here'!$M514="RH",1,0),0)</f>
        <v>0</v>
      </c>
      <c r="CQ517" s="122">
        <f>IF('Copy &amp; Paste Roster Report Here'!$A514=CQ$7,IF('Copy &amp; Paste Roster Report Here'!$M514="RH",1,0),0)</f>
        <v>0</v>
      </c>
      <c r="CR517" s="73">
        <f t="shared" si="119"/>
        <v>0</v>
      </c>
      <c r="CS517" s="123">
        <f>IF('Copy &amp; Paste Roster Report Here'!$A514=CS$7,IF('Copy &amp; Paste Roster Report Here'!$M514="QT",1,0),0)</f>
        <v>0</v>
      </c>
      <c r="CT517" s="123">
        <f>IF('Copy &amp; Paste Roster Report Here'!$A514=CT$7,IF('Copy &amp; Paste Roster Report Here'!$M514="QT",1,0),0)</f>
        <v>0</v>
      </c>
      <c r="CU517" s="123">
        <f>IF('Copy &amp; Paste Roster Report Here'!$A514=CU$7,IF('Copy &amp; Paste Roster Report Here'!$M514="QT",1,0),0)</f>
        <v>0</v>
      </c>
      <c r="CV517" s="123">
        <f>IF('Copy &amp; Paste Roster Report Here'!$A514=CV$7,IF('Copy &amp; Paste Roster Report Here'!$M514="QT",1,0),0)</f>
        <v>0</v>
      </c>
      <c r="CW517" s="123">
        <f>IF('Copy &amp; Paste Roster Report Here'!$A514=CW$7,IF('Copy &amp; Paste Roster Report Here'!$M514="QT",1,0),0)</f>
        <v>0</v>
      </c>
      <c r="CX517" s="123">
        <f>IF('Copy &amp; Paste Roster Report Here'!$A514=CX$7,IF('Copy &amp; Paste Roster Report Here'!$M514="QT",1,0),0)</f>
        <v>0</v>
      </c>
      <c r="CY517" s="123">
        <f>IF('Copy &amp; Paste Roster Report Here'!$A514=CY$7,IF('Copy &amp; Paste Roster Report Here'!$M514="QT",1,0),0)</f>
        <v>0</v>
      </c>
      <c r="CZ517" s="123">
        <f>IF('Copy &amp; Paste Roster Report Here'!$A514=CZ$7,IF('Copy &amp; Paste Roster Report Here'!$M514="QT",1,0),0)</f>
        <v>0</v>
      </c>
      <c r="DA517" s="123">
        <f>IF('Copy &amp; Paste Roster Report Here'!$A514=DA$7,IF('Copy &amp; Paste Roster Report Here'!$M514="QT",1,0),0)</f>
        <v>0</v>
      </c>
      <c r="DB517" s="123">
        <f>IF('Copy &amp; Paste Roster Report Here'!$A514=DB$7,IF('Copy &amp; Paste Roster Report Here'!$M514="QT",1,0),0)</f>
        <v>0</v>
      </c>
      <c r="DC517" s="123">
        <f>IF('Copy &amp; Paste Roster Report Here'!$A514=DC$7,IF('Copy &amp; Paste Roster Report Here'!$M514="QT",1,0),0)</f>
        <v>0</v>
      </c>
      <c r="DD517" s="73">
        <f t="shared" si="120"/>
        <v>0</v>
      </c>
      <c r="DE517" s="124">
        <f>IF('Copy &amp; Paste Roster Report Here'!$A514=DE$7,IF('Copy &amp; Paste Roster Report Here'!$M514="xxxxxxxxxxx",1,0),0)</f>
        <v>0</v>
      </c>
      <c r="DF517" s="124">
        <f>IF('Copy &amp; Paste Roster Report Here'!$A514=DF$7,IF('Copy &amp; Paste Roster Report Here'!$M514="xxxxxxxxxxx",1,0),0)</f>
        <v>0</v>
      </c>
      <c r="DG517" s="124">
        <f>IF('Copy &amp; Paste Roster Report Here'!$A514=DG$7,IF('Copy &amp; Paste Roster Report Here'!$M514="xxxxxxxxxxx",1,0),0)</f>
        <v>0</v>
      </c>
      <c r="DH517" s="124">
        <f>IF('Copy &amp; Paste Roster Report Here'!$A514=DH$7,IF('Copy &amp; Paste Roster Report Here'!$M514="xxxxxxxxxxx",1,0),0)</f>
        <v>0</v>
      </c>
      <c r="DI517" s="124">
        <f>IF('Copy &amp; Paste Roster Report Here'!$A514=DI$7,IF('Copy &amp; Paste Roster Report Here'!$M514="xxxxxxxxxxx",1,0),0)</f>
        <v>0</v>
      </c>
      <c r="DJ517" s="124">
        <f>IF('Copy &amp; Paste Roster Report Here'!$A514=DJ$7,IF('Copy &amp; Paste Roster Report Here'!$M514="xxxxxxxxxxx",1,0),0)</f>
        <v>0</v>
      </c>
      <c r="DK517" s="124">
        <f>IF('Copy &amp; Paste Roster Report Here'!$A514=DK$7,IF('Copy &amp; Paste Roster Report Here'!$M514="xxxxxxxxxxx",1,0),0)</f>
        <v>0</v>
      </c>
      <c r="DL517" s="124">
        <f>IF('Copy &amp; Paste Roster Report Here'!$A514=DL$7,IF('Copy &amp; Paste Roster Report Here'!$M514="xxxxxxxxxxx",1,0),0)</f>
        <v>0</v>
      </c>
      <c r="DM517" s="124">
        <f>IF('Copy &amp; Paste Roster Report Here'!$A514=DM$7,IF('Copy &amp; Paste Roster Report Here'!$M514="xxxxxxxxxxx",1,0),0)</f>
        <v>0</v>
      </c>
      <c r="DN517" s="124">
        <f>IF('Copy &amp; Paste Roster Report Here'!$A514=DN$7,IF('Copy &amp; Paste Roster Report Here'!$M514="xxxxxxxxxxx",1,0),0)</f>
        <v>0</v>
      </c>
      <c r="DO517" s="124">
        <f>IF('Copy &amp; Paste Roster Report Here'!$A514=DO$7,IF('Copy &amp; Paste Roster Report Here'!$M514="xxxxxxxxxxx",1,0),0)</f>
        <v>0</v>
      </c>
      <c r="DP517" s="125">
        <f t="shared" si="121"/>
        <v>0</v>
      </c>
      <c r="DQ517" s="126">
        <f t="shared" si="122"/>
        <v>0</v>
      </c>
    </row>
    <row r="518" spans="1:121" x14ac:dyDescent="0.2">
      <c r="A518" s="111">
        <f t="shared" si="108"/>
        <v>0</v>
      </c>
      <c r="B518" s="111">
        <f t="shared" si="109"/>
        <v>0</v>
      </c>
      <c r="C518" s="112">
        <f>+('Copy &amp; Paste Roster Report Here'!$P515-'Copy &amp; Paste Roster Report Here'!$O515)/30</f>
        <v>0</v>
      </c>
      <c r="D518" s="112">
        <f>+('Copy &amp; Paste Roster Report Here'!$P515-'Copy &amp; Paste Roster Report Here'!$O515)</f>
        <v>0</v>
      </c>
      <c r="E518" s="111">
        <f>'Copy &amp; Paste Roster Report Here'!N515</f>
        <v>0</v>
      </c>
      <c r="F518" s="111" t="str">
        <f t="shared" si="110"/>
        <v>N</v>
      </c>
      <c r="G518" s="111">
        <f>'Copy &amp; Paste Roster Report Here'!R515</f>
        <v>0</v>
      </c>
      <c r="H518" s="113">
        <f t="shared" si="111"/>
        <v>0</v>
      </c>
      <c r="I518" s="112">
        <f>IF(F518="N",$F$5-'Copy &amp; Paste Roster Report Here'!O515,+'Copy &amp; Paste Roster Report Here'!Q515-'Copy &amp; Paste Roster Report Here'!O515)</f>
        <v>0</v>
      </c>
      <c r="J518" s="114">
        <f t="shared" si="112"/>
        <v>0</v>
      </c>
      <c r="K518" s="114">
        <f t="shared" si="113"/>
        <v>0</v>
      </c>
      <c r="L518" s="115">
        <f>'Copy &amp; Paste Roster Report Here'!F515</f>
        <v>0</v>
      </c>
      <c r="M518" s="116">
        <f t="shared" si="114"/>
        <v>0</v>
      </c>
      <c r="N518" s="117">
        <f>IF('Copy &amp; Paste Roster Report Here'!$A515='Analytical Tests'!N$7,IF($F518="Y",+$H518*N$6,0),0)</f>
        <v>0</v>
      </c>
      <c r="O518" s="117">
        <f>IF('Copy &amp; Paste Roster Report Here'!$A515='Analytical Tests'!O$7,IF($F518="Y",+$H518*O$6,0),0)</f>
        <v>0</v>
      </c>
      <c r="P518" s="117">
        <f>IF('Copy &amp; Paste Roster Report Here'!$A515='Analytical Tests'!P$7,IF($F518="Y",+$H518*P$6,0),0)</f>
        <v>0</v>
      </c>
      <c r="Q518" s="117">
        <f>IF('Copy &amp; Paste Roster Report Here'!$A515='Analytical Tests'!Q$7,IF($F518="Y",+$H518*Q$6,0),0)</f>
        <v>0</v>
      </c>
      <c r="R518" s="117">
        <f>IF('Copy &amp; Paste Roster Report Here'!$A515='Analytical Tests'!R$7,IF($F518="Y",+$H518*R$6,0),0)</f>
        <v>0</v>
      </c>
      <c r="S518" s="117">
        <f>IF('Copy &amp; Paste Roster Report Here'!$A515='Analytical Tests'!S$7,IF($F518="Y",+$H518*S$6,0),0)</f>
        <v>0</v>
      </c>
      <c r="T518" s="117">
        <f>IF('Copy &amp; Paste Roster Report Here'!$A515='Analytical Tests'!T$7,IF($F518="Y",+$H518*T$6,0),0)</f>
        <v>0</v>
      </c>
      <c r="U518" s="117">
        <f>IF('Copy &amp; Paste Roster Report Here'!$A515='Analytical Tests'!U$7,IF($F518="Y",+$H518*U$6,0),0)</f>
        <v>0</v>
      </c>
      <c r="V518" s="117">
        <f>IF('Copy &amp; Paste Roster Report Here'!$A515='Analytical Tests'!V$7,IF($F518="Y",+$H518*V$6,0),0)</f>
        <v>0</v>
      </c>
      <c r="W518" s="117">
        <f>IF('Copy &amp; Paste Roster Report Here'!$A515='Analytical Tests'!W$7,IF($F518="Y",+$H518*W$6,0),0)</f>
        <v>0</v>
      </c>
      <c r="X518" s="117">
        <f>IF('Copy &amp; Paste Roster Report Here'!$A515='Analytical Tests'!X$7,IF($F518="Y",+$H518*X$6,0),0)</f>
        <v>0</v>
      </c>
      <c r="Y518" s="117" t="b">
        <f>IF('Copy &amp; Paste Roster Report Here'!$A515='Analytical Tests'!Y$7,IF($F518="N",IF($J518&gt;=$C518,Y$6,+($I518/$D518)*Y$6),0))</f>
        <v>0</v>
      </c>
      <c r="Z518" s="117" t="b">
        <f>IF('Copy &amp; Paste Roster Report Here'!$A515='Analytical Tests'!Z$7,IF($F518="N",IF($J518&gt;=$C518,Z$6,+($I518/$D518)*Z$6),0))</f>
        <v>0</v>
      </c>
      <c r="AA518" s="117" t="b">
        <f>IF('Copy &amp; Paste Roster Report Here'!$A515='Analytical Tests'!AA$7,IF($F518="N",IF($J518&gt;=$C518,AA$6,+($I518/$D518)*AA$6),0))</f>
        <v>0</v>
      </c>
      <c r="AB518" s="117" t="b">
        <f>IF('Copy &amp; Paste Roster Report Here'!$A515='Analytical Tests'!AB$7,IF($F518="N",IF($J518&gt;=$C518,AB$6,+($I518/$D518)*AB$6),0))</f>
        <v>0</v>
      </c>
      <c r="AC518" s="117" t="b">
        <f>IF('Copy &amp; Paste Roster Report Here'!$A515='Analytical Tests'!AC$7,IF($F518="N",IF($J518&gt;=$C518,AC$6,+($I518/$D518)*AC$6),0))</f>
        <v>0</v>
      </c>
      <c r="AD518" s="117" t="b">
        <f>IF('Copy &amp; Paste Roster Report Here'!$A515='Analytical Tests'!AD$7,IF($F518="N",IF($J518&gt;=$C518,AD$6,+($I518/$D518)*AD$6),0))</f>
        <v>0</v>
      </c>
      <c r="AE518" s="117" t="b">
        <f>IF('Copy &amp; Paste Roster Report Here'!$A515='Analytical Tests'!AE$7,IF($F518="N",IF($J518&gt;=$C518,AE$6,+($I518/$D518)*AE$6),0))</f>
        <v>0</v>
      </c>
      <c r="AF518" s="117" t="b">
        <f>IF('Copy &amp; Paste Roster Report Here'!$A515='Analytical Tests'!AF$7,IF($F518="N",IF($J518&gt;=$C518,AF$6,+($I518/$D518)*AF$6),0))</f>
        <v>0</v>
      </c>
      <c r="AG518" s="117" t="b">
        <f>IF('Copy &amp; Paste Roster Report Here'!$A515='Analytical Tests'!AG$7,IF($F518="N",IF($J518&gt;=$C518,AG$6,+($I518/$D518)*AG$6),0))</f>
        <v>0</v>
      </c>
      <c r="AH518" s="117" t="b">
        <f>IF('Copy &amp; Paste Roster Report Here'!$A515='Analytical Tests'!AH$7,IF($F518="N",IF($J518&gt;=$C518,AH$6,+($I518/$D518)*AH$6),0))</f>
        <v>0</v>
      </c>
      <c r="AI518" s="117" t="b">
        <f>IF('Copy &amp; Paste Roster Report Here'!$A515='Analytical Tests'!AI$7,IF($F518="N",IF($J518&gt;=$C518,AI$6,+($I518/$D518)*AI$6),0))</f>
        <v>0</v>
      </c>
      <c r="AJ518" s="79"/>
      <c r="AK518" s="118">
        <f>IF('Copy &amp; Paste Roster Report Here'!$A515=AK$7,IF('Copy &amp; Paste Roster Report Here'!$M515="FT",1,0),0)</f>
        <v>0</v>
      </c>
      <c r="AL518" s="118">
        <f>IF('Copy &amp; Paste Roster Report Here'!$A515=AL$7,IF('Copy &amp; Paste Roster Report Here'!$M515="FT",1,0),0)</f>
        <v>0</v>
      </c>
      <c r="AM518" s="118">
        <f>IF('Copy &amp; Paste Roster Report Here'!$A515=AM$7,IF('Copy &amp; Paste Roster Report Here'!$M515="FT",1,0),0)</f>
        <v>0</v>
      </c>
      <c r="AN518" s="118">
        <f>IF('Copy &amp; Paste Roster Report Here'!$A515=AN$7,IF('Copy &amp; Paste Roster Report Here'!$M515="FT",1,0),0)</f>
        <v>0</v>
      </c>
      <c r="AO518" s="118">
        <f>IF('Copy &amp; Paste Roster Report Here'!$A515=AO$7,IF('Copy &amp; Paste Roster Report Here'!$M515="FT",1,0),0)</f>
        <v>0</v>
      </c>
      <c r="AP518" s="118">
        <f>IF('Copy &amp; Paste Roster Report Here'!$A515=AP$7,IF('Copy &amp; Paste Roster Report Here'!$M515="FT",1,0),0)</f>
        <v>0</v>
      </c>
      <c r="AQ518" s="118">
        <f>IF('Copy &amp; Paste Roster Report Here'!$A515=AQ$7,IF('Copy &amp; Paste Roster Report Here'!$M515="FT",1,0),0)</f>
        <v>0</v>
      </c>
      <c r="AR518" s="118">
        <f>IF('Copy &amp; Paste Roster Report Here'!$A515=AR$7,IF('Copy &amp; Paste Roster Report Here'!$M515="FT",1,0),0)</f>
        <v>0</v>
      </c>
      <c r="AS518" s="118">
        <f>IF('Copy &amp; Paste Roster Report Here'!$A515=AS$7,IF('Copy &amp; Paste Roster Report Here'!$M515="FT",1,0),0)</f>
        <v>0</v>
      </c>
      <c r="AT518" s="118">
        <f>IF('Copy &amp; Paste Roster Report Here'!$A515=AT$7,IF('Copy &amp; Paste Roster Report Here'!$M515="FT",1,0),0)</f>
        <v>0</v>
      </c>
      <c r="AU518" s="118">
        <f>IF('Copy &amp; Paste Roster Report Here'!$A515=AU$7,IF('Copy &amp; Paste Roster Report Here'!$M515="FT",1,0),0)</f>
        <v>0</v>
      </c>
      <c r="AV518" s="73">
        <f t="shared" si="115"/>
        <v>0</v>
      </c>
      <c r="AW518" s="119">
        <f>IF('Copy &amp; Paste Roster Report Here'!$A515=AW$7,IF('Copy &amp; Paste Roster Report Here'!$M515="HT",1,0),0)</f>
        <v>0</v>
      </c>
      <c r="AX518" s="119">
        <f>IF('Copy &amp; Paste Roster Report Here'!$A515=AX$7,IF('Copy &amp; Paste Roster Report Here'!$M515="HT",1,0),0)</f>
        <v>0</v>
      </c>
      <c r="AY518" s="119">
        <f>IF('Copy &amp; Paste Roster Report Here'!$A515=AY$7,IF('Copy &amp; Paste Roster Report Here'!$M515="HT",1,0),0)</f>
        <v>0</v>
      </c>
      <c r="AZ518" s="119">
        <f>IF('Copy &amp; Paste Roster Report Here'!$A515=AZ$7,IF('Copy &amp; Paste Roster Report Here'!$M515="HT",1,0),0)</f>
        <v>0</v>
      </c>
      <c r="BA518" s="119">
        <f>IF('Copy &amp; Paste Roster Report Here'!$A515=BA$7,IF('Copy &amp; Paste Roster Report Here'!$M515="HT",1,0),0)</f>
        <v>0</v>
      </c>
      <c r="BB518" s="119">
        <f>IF('Copy &amp; Paste Roster Report Here'!$A515=BB$7,IF('Copy &amp; Paste Roster Report Here'!$M515="HT",1,0),0)</f>
        <v>0</v>
      </c>
      <c r="BC518" s="119">
        <f>IF('Copy &amp; Paste Roster Report Here'!$A515=BC$7,IF('Copy &amp; Paste Roster Report Here'!$M515="HT",1,0),0)</f>
        <v>0</v>
      </c>
      <c r="BD518" s="119">
        <f>IF('Copy &amp; Paste Roster Report Here'!$A515=BD$7,IF('Copy &amp; Paste Roster Report Here'!$M515="HT",1,0),0)</f>
        <v>0</v>
      </c>
      <c r="BE518" s="119">
        <f>IF('Copy &amp; Paste Roster Report Here'!$A515=BE$7,IF('Copy &amp; Paste Roster Report Here'!$M515="HT",1,0),0)</f>
        <v>0</v>
      </c>
      <c r="BF518" s="119">
        <f>IF('Copy &amp; Paste Roster Report Here'!$A515=BF$7,IF('Copy &amp; Paste Roster Report Here'!$M515="HT",1,0),0)</f>
        <v>0</v>
      </c>
      <c r="BG518" s="119">
        <f>IF('Copy &amp; Paste Roster Report Here'!$A515=BG$7,IF('Copy &amp; Paste Roster Report Here'!$M515="HT",1,0),0)</f>
        <v>0</v>
      </c>
      <c r="BH518" s="73">
        <f t="shared" si="116"/>
        <v>0</v>
      </c>
      <c r="BI518" s="120">
        <f>IF('Copy &amp; Paste Roster Report Here'!$A515=BI$7,IF('Copy &amp; Paste Roster Report Here'!$M515="MT",1,0),0)</f>
        <v>0</v>
      </c>
      <c r="BJ518" s="120">
        <f>IF('Copy &amp; Paste Roster Report Here'!$A515=BJ$7,IF('Copy &amp; Paste Roster Report Here'!$M515="MT",1,0),0)</f>
        <v>0</v>
      </c>
      <c r="BK518" s="120">
        <f>IF('Copy &amp; Paste Roster Report Here'!$A515=BK$7,IF('Copy &amp; Paste Roster Report Here'!$M515="MT",1,0),0)</f>
        <v>0</v>
      </c>
      <c r="BL518" s="120">
        <f>IF('Copy &amp; Paste Roster Report Here'!$A515=BL$7,IF('Copy &amp; Paste Roster Report Here'!$M515="MT",1,0),0)</f>
        <v>0</v>
      </c>
      <c r="BM518" s="120">
        <f>IF('Copy &amp; Paste Roster Report Here'!$A515=BM$7,IF('Copy &amp; Paste Roster Report Here'!$M515="MT",1,0),0)</f>
        <v>0</v>
      </c>
      <c r="BN518" s="120">
        <f>IF('Copy &amp; Paste Roster Report Here'!$A515=BN$7,IF('Copy &amp; Paste Roster Report Here'!$M515="MT",1,0),0)</f>
        <v>0</v>
      </c>
      <c r="BO518" s="120">
        <f>IF('Copy &amp; Paste Roster Report Here'!$A515=BO$7,IF('Copy &amp; Paste Roster Report Here'!$M515="MT",1,0),0)</f>
        <v>0</v>
      </c>
      <c r="BP518" s="120">
        <f>IF('Copy &amp; Paste Roster Report Here'!$A515=BP$7,IF('Copy &amp; Paste Roster Report Here'!$M515="MT",1,0),0)</f>
        <v>0</v>
      </c>
      <c r="BQ518" s="120">
        <f>IF('Copy &amp; Paste Roster Report Here'!$A515=BQ$7,IF('Copy &amp; Paste Roster Report Here'!$M515="MT",1,0),0)</f>
        <v>0</v>
      </c>
      <c r="BR518" s="120">
        <f>IF('Copy &amp; Paste Roster Report Here'!$A515=BR$7,IF('Copy &amp; Paste Roster Report Here'!$M515="MT",1,0),0)</f>
        <v>0</v>
      </c>
      <c r="BS518" s="120">
        <f>IF('Copy &amp; Paste Roster Report Here'!$A515=BS$7,IF('Copy &amp; Paste Roster Report Here'!$M515="MT",1,0),0)</f>
        <v>0</v>
      </c>
      <c r="BT518" s="73">
        <f t="shared" si="117"/>
        <v>0</v>
      </c>
      <c r="BU518" s="121">
        <f>IF('Copy &amp; Paste Roster Report Here'!$A515=BU$7,IF('Copy &amp; Paste Roster Report Here'!$M515="fy",1,0),0)</f>
        <v>0</v>
      </c>
      <c r="BV518" s="121">
        <f>IF('Copy &amp; Paste Roster Report Here'!$A515=BV$7,IF('Copy &amp; Paste Roster Report Here'!$M515="fy",1,0),0)</f>
        <v>0</v>
      </c>
      <c r="BW518" s="121">
        <f>IF('Copy &amp; Paste Roster Report Here'!$A515=BW$7,IF('Copy &amp; Paste Roster Report Here'!$M515="fy",1,0),0)</f>
        <v>0</v>
      </c>
      <c r="BX518" s="121">
        <f>IF('Copy &amp; Paste Roster Report Here'!$A515=BX$7,IF('Copy &amp; Paste Roster Report Here'!$M515="fy",1,0),0)</f>
        <v>0</v>
      </c>
      <c r="BY518" s="121">
        <f>IF('Copy &amp; Paste Roster Report Here'!$A515=BY$7,IF('Copy &amp; Paste Roster Report Here'!$M515="fy",1,0),0)</f>
        <v>0</v>
      </c>
      <c r="BZ518" s="121">
        <f>IF('Copy &amp; Paste Roster Report Here'!$A515=BZ$7,IF('Copy &amp; Paste Roster Report Here'!$M515="fy",1,0),0)</f>
        <v>0</v>
      </c>
      <c r="CA518" s="121">
        <f>IF('Copy &amp; Paste Roster Report Here'!$A515=CA$7,IF('Copy &amp; Paste Roster Report Here'!$M515="fy",1,0),0)</f>
        <v>0</v>
      </c>
      <c r="CB518" s="121">
        <f>IF('Copy &amp; Paste Roster Report Here'!$A515=CB$7,IF('Copy &amp; Paste Roster Report Here'!$M515="fy",1,0),0)</f>
        <v>0</v>
      </c>
      <c r="CC518" s="121">
        <f>IF('Copy &amp; Paste Roster Report Here'!$A515=CC$7,IF('Copy &amp; Paste Roster Report Here'!$M515="fy",1,0),0)</f>
        <v>0</v>
      </c>
      <c r="CD518" s="121">
        <f>IF('Copy &amp; Paste Roster Report Here'!$A515=CD$7,IF('Copy &amp; Paste Roster Report Here'!$M515="fy",1,0),0)</f>
        <v>0</v>
      </c>
      <c r="CE518" s="121">
        <f>IF('Copy &amp; Paste Roster Report Here'!$A515=CE$7,IF('Copy &amp; Paste Roster Report Here'!$M515="fy",1,0),0)</f>
        <v>0</v>
      </c>
      <c r="CF518" s="73">
        <f t="shared" si="118"/>
        <v>0</v>
      </c>
      <c r="CG518" s="122">
        <f>IF('Copy &amp; Paste Roster Report Here'!$A515=CG$7,IF('Copy &amp; Paste Roster Report Here'!$M515="RH",1,0),0)</f>
        <v>0</v>
      </c>
      <c r="CH518" s="122">
        <f>IF('Copy &amp; Paste Roster Report Here'!$A515=CH$7,IF('Copy &amp; Paste Roster Report Here'!$M515="RH",1,0),0)</f>
        <v>0</v>
      </c>
      <c r="CI518" s="122">
        <f>IF('Copy &amp; Paste Roster Report Here'!$A515=CI$7,IF('Copy &amp; Paste Roster Report Here'!$M515="RH",1,0),0)</f>
        <v>0</v>
      </c>
      <c r="CJ518" s="122">
        <f>IF('Copy &amp; Paste Roster Report Here'!$A515=CJ$7,IF('Copy &amp; Paste Roster Report Here'!$M515="RH",1,0),0)</f>
        <v>0</v>
      </c>
      <c r="CK518" s="122">
        <f>IF('Copy &amp; Paste Roster Report Here'!$A515=CK$7,IF('Copy &amp; Paste Roster Report Here'!$M515="RH",1,0),0)</f>
        <v>0</v>
      </c>
      <c r="CL518" s="122">
        <f>IF('Copy &amp; Paste Roster Report Here'!$A515=CL$7,IF('Copy &amp; Paste Roster Report Here'!$M515="RH",1,0),0)</f>
        <v>0</v>
      </c>
      <c r="CM518" s="122">
        <f>IF('Copy &amp; Paste Roster Report Here'!$A515=CM$7,IF('Copy &amp; Paste Roster Report Here'!$M515="RH",1,0),0)</f>
        <v>0</v>
      </c>
      <c r="CN518" s="122">
        <f>IF('Copy &amp; Paste Roster Report Here'!$A515=CN$7,IF('Copy &amp; Paste Roster Report Here'!$M515="RH",1,0),0)</f>
        <v>0</v>
      </c>
      <c r="CO518" s="122">
        <f>IF('Copy &amp; Paste Roster Report Here'!$A515=CO$7,IF('Copy &amp; Paste Roster Report Here'!$M515="RH",1,0),0)</f>
        <v>0</v>
      </c>
      <c r="CP518" s="122">
        <f>IF('Copy &amp; Paste Roster Report Here'!$A515=CP$7,IF('Copy &amp; Paste Roster Report Here'!$M515="RH",1,0),0)</f>
        <v>0</v>
      </c>
      <c r="CQ518" s="122">
        <f>IF('Copy &amp; Paste Roster Report Here'!$A515=CQ$7,IF('Copy &amp; Paste Roster Report Here'!$M515="RH",1,0),0)</f>
        <v>0</v>
      </c>
      <c r="CR518" s="73">
        <f t="shared" si="119"/>
        <v>0</v>
      </c>
      <c r="CS518" s="123">
        <f>IF('Copy &amp; Paste Roster Report Here'!$A515=CS$7,IF('Copy &amp; Paste Roster Report Here'!$M515="QT",1,0),0)</f>
        <v>0</v>
      </c>
      <c r="CT518" s="123">
        <f>IF('Copy &amp; Paste Roster Report Here'!$A515=CT$7,IF('Copy &amp; Paste Roster Report Here'!$M515="QT",1,0),0)</f>
        <v>0</v>
      </c>
      <c r="CU518" s="123">
        <f>IF('Copy &amp; Paste Roster Report Here'!$A515=CU$7,IF('Copy &amp; Paste Roster Report Here'!$M515="QT",1,0),0)</f>
        <v>0</v>
      </c>
      <c r="CV518" s="123">
        <f>IF('Copy &amp; Paste Roster Report Here'!$A515=CV$7,IF('Copy &amp; Paste Roster Report Here'!$M515="QT",1,0),0)</f>
        <v>0</v>
      </c>
      <c r="CW518" s="123">
        <f>IF('Copy &amp; Paste Roster Report Here'!$A515=CW$7,IF('Copy &amp; Paste Roster Report Here'!$M515="QT",1,0),0)</f>
        <v>0</v>
      </c>
      <c r="CX518" s="123">
        <f>IF('Copy &amp; Paste Roster Report Here'!$A515=CX$7,IF('Copy &amp; Paste Roster Report Here'!$M515="QT",1,0),0)</f>
        <v>0</v>
      </c>
      <c r="CY518" s="123">
        <f>IF('Copy &amp; Paste Roster Report Here'!$A515=CY$7,IF('Copy &amp; Paste Roster Report Here'!$M515="QT",1,0),0)</f>
        <v>0</v>
      </c>
      <c r="CZ518" s="123">
        <f>IF('Copy &amp; Paste Roster Report Here'!$A515=CZ$7,IF('Copy &amp; Paste Roster Report Here'!$M515="QT",1,0),0)</f>
        <v>0</v>
      </c>
      <c r="DA518" s="123">
        <f>IF('Copy &amp; Paste Roster Report Here'!$A515=DA$7,IF('Copy &amp; Paste Roster Report Here'!$M515="QT",1,0),0)</f>
        <v>0</v>
      </c>
      <c r="DB518" s="123">
        <f>IF('Copy &amp; Paste Roster Report Here'!$A515=DB$7,IF('Copy &amp; Paste Roster Report Here'!$M515="QT",1,0),0)</f>
        <v>0</v>
      </c>
      <c r="DC518" s="123">
        <f>IF('Copy &amp; Paste Roster Report Here'!$A515=DC$7,IF('Copy &amp; Paste Roster Report Here'!$M515="QT",1,0),0)</f>
        <v>0</v>
      </c>
      <c r="DD518" s="73">
        <f t="shared" si="120"/>
        <v>0</v>
      </c>
      <c r="DE518" s="124">
        <f>IF('Copy &amp; Paste Roster Report Here'!$A515=DE$7,IF('Copy &amp; Paste Roster Report Here'!$M515="xxxxxxxxxxx",1,0),0)</f>
        <v>0</v>
      </c>
      <c r="DF518" s="124">
        <f>IF('Copy &amp; Paste Roster Report Here'!$A515=DF$7,IF('Copy &amp; Paste Roster Report Here'!$M515="xxxxxxxxxxx",1,0),0)</f>
        <v>0</v>
      </c>
      <c r="DG518" s="124">
        <f>IF('Copy &amp; Paste Roster Report Here'!$A515=DG$7,IF('Copy &amp; Paste Roster Report Here'!$M515="xxxxxxxxxxx",1,0),0)</f>
        <v>0</v>
      </c>
      <c r="DH518" s="124">
        <f>IF('Copy &amp; Paste Roster Report Here'!$A515=DH$7,IF('Copy &amp; Paste Roster Report Here'!$M515="xxxxxxxxxxx",1,0),0)</f>
        <v>0</v>
      </c>
      <c r="DI518" s="124">
        <f>IF('Copy &amp; Paste Roster Report Here'!$A515=DI$7,IF('Copy &amp; Paste Roster Report Here'!$M515="xxxxxxxxxxx",1,0),0)</f>
        <v>0</v>
      </c>
      <c r="DJ518" s="124">
        <f>IF('Copy &amp; Paste Roster Report Here'!$A515=DJ$7,IF('Copy &amp; Paste Roster Report Here'!$M515="xxxxxxxxxxx",1,0),0)</f>
        <v>0</v>
      </c>
      <c r="DK518" s="124">
        <f>IF('Copy &amp; Paste Roster Report Here'!$A515=DK$7,IF('Copy &amp; Paste Roster Report Here'!$M515="xxxxxxxxxxx",1,0),0)</f>
        <v>0</v>
      </c>
      <c r="DL518" s="124">
        <f>IF('Copy &amp; Paste Roster Report Here'!$A515=DL$7,IF('Copy &amp; Paste Roster Report Here'!$M515="xxxxxxxxxxx",1,0),0)</f>
        <v>0</v>
      </c>
      <c r="DM518" s="124">
        <f>IF('Copy &amp; Paste Roster Report Here'!$A515=DM$7,IF('Copy &amp; Paste Roster Report Here'!$M515="xxxxxxxxxxx",1,0),0)</f>
        <v>0</v>
      </c>
      <c r="DN518" s="124">
        <f>IF('Copy &amp; Paste Roster Report Here'!$A515=DN$7,IF('Copy &amp; Paste Roster Report Here'!$M515="xxxxxxxxxxx",1,0),0)</f>
        <v>0</v>
      </c>
      <c r="DO518" s="124">
        <f>IF('Copy &amp; Paste Roster Report Here'!$A515=DO$7,IF('Copy &amp; Paste Roster Report Here'!$M515="xxxxxxxxxxx",1,0),0)</f>
        <v>0</v>
      </c>
      <c r="DP518" s="125">
        <f t="shared" si="121"/>
        <v>0</v>
      </c>
      <c r="DQ518" s="126">
        <f t="shared" si="122"/>
        <v>0</v>
      </c>
    </row>
    <row r="519" spans="1:121" x14ac:dyDescent="0.2">
      <c r="A519" s="111">
        <f t="shared" si="108"/>
        <v>0</v>
      </c>
      <c r="B519" s="111">
        <f t="shared" si="109"/>
        <v>0</v>
      </c>
      <c r="C519" s="112">
        <f>+('Copy &amp; Paste Roster Report Here'!$P516-'Copy &amp; Paste Roster Report Here'!$O516)/30</f>
        <v>0</v>
      </c>
      <c r="D519" s="112">
        <f>+('Copy &amp; Paste Roster Report Here'!$P516-'Copy &amp; Paste Roster Report Here'!$O516)</f>
        <v>0</v>
      </c>
      <c r="E519" s="111">
        <f>'Copy &amp; Paste Roster Report Here'!N516</f>
        <v>0</v>
      </c>
      <c r="F519" s="111" t="str">
        <f t="shared" si="110"/>
        <v>N</v>
      </c>
      <c r="G519" s="111">
        <f>'Copy &amp; Paste Roster Report Here'!R516</f>
        <v>0</v>
      </c>
      <c r="H519" s="113">
        <f t="shared" si="111"/>
        <v>0</v>
      </c>
      <c r="I519" s="112">
        <f>IF(F519="N",$F$5-'Copy &amp; Paste Roster Report Here'!O516,+'Copy &amp; Paste Roster Report Here'!Q516-'Copy &amp; Paste Roster Report Here'!O516)</f>
        <v>0</v>
      </c>
      <c r="J519" s="114">
        <f t="shared" si="112"/>
        <v>0</v>
      </c>
      <c r="K519" s="114">
        <f t="shared" si="113"/>
        <v>0</v>
      </c>
      <c r="L519" s="115">
        <f>'Copy &amp; Paste Roster Report Here'!F516</f>
        <v>0</v>
      </c>
      <c r="M519" s="116">
        <f t="shared" si="114"/>
        <v>0</v>
      </c>
      <c r="N519" s="117">
        <f>IF('Copy &amp; Paste Roster Report Here'!$A516='Analytical Tests'!N$7,IF($F519="Y",+$H519*N$6,0),0)</f>
        <v>0</v>
      </c>
      <c r="O519" s="117">
        <f>IF('Copy &amp; Paste Roster Report Here'!$A516='Analytical Tests'!O$7,IF($F519="Y",+$H519*O$6,0),0)</f>
        <v>0</v>
      </c>
      <c r="P519" s="117">
        <f>IF('Copy &amp; Paste Roster Report Here'!$A516='Analytical Tests'!P$7,IF($F519="Y",+$H519*P$6,0),0)</f>
        <v>0</v>
      </c>
      <c r="Q519" s="117">
        <f>IF('Copy &amp; Paste Roster Report Here'!$A516='Analytical Tests'!Q$7,IF($F519="Y",+$H519*Q$6,0),0)</f>
        <v>0</v>
      </c>
      <c r="R519" s="117">
        <f>IF('Copy &amp; Paste Roster Report Here'!$A516='Analytical Tests'!R$7,IF($F519="Y",+$H519*R$6,0),0)</f>
        <v>0</v>
      </c>
      <c r="S519" s="117">
        <f>IF('Copy &amp; Paste Roster Report Here'!$A516='Analytical Tests'!S$7,IF($F519="Y",+$H519*S$6,0),0)</f>
        <v>0</v>
      </c>
      <c r="T519" s="117">
        <f>IF('Copy &amp; Paste Roster Report Here'!$A516='Analytical Tests'!T$7,IF($F519="Y",+$H519*T$6,0),0)</f>
        <v>0</v>
      </c>
      <c r="U519" s="117">
        <f>IF('Copy &amp; Paste Roster Report Here'!$A516='Analytical Tests'!U$7,IF($F519="Y",+$H519*U$6,0),0)</f>
        <v>0</v>
      </c>
      <c r="V519" s="117">
        <f>IF('Copy &amp; Paste Roster Report Here'!$A516='Analytical Tests'!V$7,IF($F519="Y",+$H519*V$6,0),0)</f>
        <v>0</v>
      </c>
      <c r="W519" s="117">
        <f>IF('Copy &amp; Paste Roster Report Here'!$A516='Analytical Tests'!W$7,IF($F519="Y",+$H519*W$6,0),0)</f>
        <v>0</v>
      </c>
      <c r="X519" s="117">
        <f>IF('Copy &amp; Paste Roster Report Here'!$A516='Analytical Tests'!X$7,IF($F519="Y",+$H519*X$6,0),0)</f>
        <v>0</v>
      </c>
      <c r="Y519" s="117" t="b">
        <f>IF('Copy &amp; Paste Roster Report Here'!$A516='Analytical Tests'!Y$7,IF($F519="N",IF($J519&gt;=$C519,Y$6,+($I519/$D519)*Y$6),0))</f>
        <v>0</v>
      </c>
      <c r="Z519" s="117" t="b">
        <f>IF('Copy &amp; Paste Roster Report Here'!$A516='Analytical Tests'!Z$7,IF($F519="N",IF($J519&gt;=$C519,Z$6,+($I519/$D519)*Z$6),0))</f>
        <v>0</v>
      </c>
      <c r="AA519" s="117" t="b">
        <f>IF('Copy &amp; Paste Roster Report Here'!$A516='Analytical Tests'!AA$7,IF($F519="N",IF($J519&gt;=$C519,AA$6,+($I519/$D519)*AA$6),0))</f>
        <v>0</v>
      </c>
      <c r="AB519" s="117" t="b">
        <f>IF('Copy &amp; Paste Roster Report Here'!$A516='Analytical Tests'!AB$7,IF($F519="N",IF($J519&gt;=$C519,AB$6,+($I519/$D519)*AB$6),0))</f>
        <v>0</v>
      </c>
      <c r="AC519" s="117" t="b">
        <f>IF('Copy &amp; Paste Roster Report Here'!$A516='Analytical Tests'!AC$7,IF($F519="N",IF($J519&gt;=$C519,AC$6,+($I519/$D519)*AC$6),0))</f>
        <v>0</v>
      </c>
      <c r="AD519" s="117" t="b">
        <f>IF('Copy &amp; Paste Roster Report Here'!$A516='Analytical Tests'!AD$7,IF($F519="N",IF($J519&gt;=$C519,AD$6,+($I519/$D519)*AD$6),0))</f>
        <v>0</v>
      </c>
      <c r="AE519" s="117" t="b">
        <f>IF('Copy &amp; Paste Roster Report Here'!$A516='Analytical Tests'!AE$7,IF($F519="N",IF($J519&gt;=$C519,AE$6,+($I519/$D519)*AE$6),0))</f>
        <v>0</v>
      </c>
      <c r="AF519" s="117" t="b">
        <f>IF('Copy &amp; Paste Roster Report Here'!$A516='Analytical Tests'!AF$7,IF($F519="N",IF($J519&gt;=$C519,AF$6,+($I519/$D519)*AF$6),0))</f>
        <v>0</v>
      </c>
      <c r="AG519" s="117" t="b">
        <f>IF('Copy &amp; Paste Roster Report Here'!$A516='Analytical Tests'!AG$7,IF($F519="N",IF($J519&gt;=$C519,AG$6,+($I519/$D519)*AG$6),0))</f>
        <v>0</v>
      </c>
      <c r="AH519" s="117" t="b">
        <f>IF('Copy &amp; Paste Roster Report Here'!$A516='Analytical Tests'!AH$7,IF($F519="N",IF($J519&gt;=$C519,AH$6,+($I519/$D519)*AH$6),0))</f>
        <v>0</v>
      </c>
      <c r="AI519" s="117" t="b">
        <f>IF('Copy &amp; Paste Roster Report Here'!$A516='Analytical Tests'!AI$7,IF($F519="N",IF($J519&gt;=$C519,AI$6,+($I519/$D519)*AI$6),0))</f>
        <v>0</v>
      </c>
      <c r="AJ519" s="79"/>
      <c r="AK519" s="118">
        <f>IF('Copy &amp; Paste Roster Report Here'!$A516=AK$7,IF('Copy &amp; Paste Roster Report Here'!$M516="FT",1,0),0)</f>
        <v>0</v>
      </c>
      <c r="AL519" s="118">
        <f>IF('Copy &amp; Paste Roster Report Here'!$A516=AL$7,IF('Copy &amp; Paste Roster Report Here'!$M516="FT",1,0),0)</f>
        <v>0</v>
      </c>
      <c r="AM519" s="118">
        <f>IF('Copy &amp; Paste Roster Report Here'!$A516=AM$7,IF('Copy &amp; Paste Roster Report Here'!$M516="FT",1,0),0)</f>
        <v>0</v>
      </c>
      <c r="AN519" s="118">
        <f>IF('Copy &amp; Paste Roster Report Here'!$A516=AN$7,IF('Copy &amp; Paste Roster Report Here'!$M516="FT",1,0),0)</f>
        <v>0</v>
      </c>
      <c r="AO519" s="118">
        <f>IF('Copy &amp; Paste Roster Report Here'!$A516=AO$7,IF('Copy &amp; Paste Roster Report Here'!$M516="FT",1,0),0)</f>
        <v>0</v>
      </c>
      <c r="AP519" s="118">
        <f>IF('Copy &amp; Paste Roster Report Here'!$A516=AP$7,IF('Copy &amp; Paste Roster Report Here'!$M516="FT",1,0),0)</f>
        <v>0</v>
      </c>
      <c r="AQ519" s="118">
        <f>IF('Copy &amp; Paste Roster Report Here'!$A516=AQ$7,IF('Copy &amp; Paste Roster Report Here'!$M516="FT",1,0),0)</f>
        <v>0</v>
      </c>
      <c r="AR519" s="118">
        <f>IF('Copy &amp; Paste Roster Report Here'!$A516=AR$7,IF('Copy &amp; Paste Roster Report Here'!$M516="FT",1,0),0)</f>
        <v>0</v>
      </c>
      <c r="AS519" s="118">
        <f>IF('Copy &amp; Paste Roster Report Here'!$A516=AS$7,IF('Copy &amp; Paste Roster Report Here'!$M516="FT",1,0),0)</f>
        <v>0</v>
      </c>
      <c r="AT519" s="118">
        <f>IF('Copy &amp; Paste Roster Report Here'!$A516=AT$7,IF('Copy &amp; Paste Roster Report Here'!$M516="FT",1,0),0)</f>
        <v>0</v>
      </c>
      <c r="AU519" s="118">
        <f>IF('Copy &amp; Paste Roster Report Here'!$A516=AU$7,IF('Copy &amp; Paste Roster Report Here'!$M516="FT",1,0),0)</f>
        <v>0</v>
      </c>
      <c r="AV519" s="73">
        <f t="shared" si="115"/>
        <v>0</v>
      </c>
      <c r="AW519" s="119">
        <f>IF('Copy &amp; Paste Roster Report Here'!$A516=AW$7,IF('Copy &amp; Paste Roster Report Here'!$M516="HT",1,0),0)</f>
        <v>0</v>
      </c>
      <c r="AX519" s="119">
        <f>IF('Copy &amp; Paste Roster Report Here'!$A516=AX$7,IF('Copy &amp; Paste Roster Report Here'!$M516="HT",1,0),0)</f>
        <v>0</v>
      </c>
      <c r="AY519" s="119">
        <f>IF('Copy &amp; Paste Roster Report Here'!$A516=AY$7,IF('Copy &amp; Paste Roster Report Here'!$M516="HT",1,0),0)</f>
        <v>0</v>
      </c>
      <c r="AZ519" s="119">
        <f>IF('Copy &amp; Paste Roster Report Here'!$A516=AZ$7,IF('Copy &amp; Paste Roster Report Here'!$M516="HT",1,0),0)</f>
        <v>0</v>
      </c>
      <c r="BA519" s="119">
        <f>IF('Copy &amp; Paste Roster Report Here'!$A516=BA$7,IF('Copy &amp; Paste Roster Report Here'!$M516="HT",1,0),0)</f>
        <v>0</v>
      </c>
      <c r="BB519" s="119">
        <f>IF('Copy &amp; Paste Roster Report Here'!$A516=BB$7,IF('Copy &amp; Paste Roster Report Here'!$M516="HT",1,0),0)</f>
        <v>0</v>
      </c>
      <c r="BC519" s="119">
        <f>IF('Copy &amp; Paste Roster Report Here'!$A516=BC$7,IF('Copy &amp; Paste Roster Report Here'!$M516="HT",1,0),0)</f>
        <v>0</v>
      </c>
      <c r="BD519" s="119">
        <f>IF('Copy &amp; Paste Roster Report Here'!$A516=BD$7,IF('Copy &amp; Paste Roster Report Here'!$M516="HT",1,0),0)</f>
        <v>0</v>
      </c>
      <c r="BE519" s="119">
        <f>IF('Copy &amp; Paste Roster Report Here'!$A516=BE$7,IF('Copy &amp; Paste Roster Report Here'!$M516="HT",1,0),0)</f>
        <v>0</v>
      </c>
      <c r="BF519" s="119">
        <f>IF('Copy &amp; Paste Roster Report Here'!$A516=BF$7,IF('Copy &amp; Paste Roster Report Here'!$M516="HT",1,0),0)</f>
        <v>0</v>
      </c>
      <c r="BG519" s="119">
        <f>IF('Copy &amp; Paste Roster Report Here'!$A516=BG$7,IF('Copy &amp; Paste Roster Report Here'!$M516="HT",1,0),0)</f>
        <v>0</v>
      </c>
      <c r="BH519" s="73">
        <f t="shared" si="116"/>
        <v>0</v>
      </c>
      <c r="BI519" s="120">
        <f>IF('Copy &amp; Paste Roster Report Here'!$A516=BI$7,IF('Copy &amp; Paste Roster Report Here'!$M516="MT",1,0),0)</f>
        <v>0</v>
      </c>
      <c r="BJ519" s="120">
        <f>IF('Copy &amp; Paste Roster Report Here'!$A516=BJ$7,IF('Copy &amp; Paste Roster Report Here'!$M516="MT",1,0),0)</f>
        <v>0</v>
      </c>
      <c r="BK519" s="120">
        <f>IF('Copy &amp; Paste Roster Report Here'!$A516=BK$7,IF('Copy &amp; Paste Roster Report Here'!$M516="MT",1,0),0)</f>
        <v>0</v>
      </c>
      <c r="BL519" s="120">
        <f>IF('Copy &amp; Paste Roster Report Here'!$A516=BL$7,IF('Copy &amp; Paste Roster Report Here'!$M516="MT",1,0),0)</f>
        <v>0</v>
      </c>
      <c r="BM519" s="120">
        <f>IF('Copy &amp; Paste Roster Report Here'!$A516=BM$7,IF('Copy &amp; Paste Roster Report Here'!$M516="MT",1,0),0)</f>
        <v>0</v>
      </c>
      <c r="BN519" s="120">
        <f>IF('Copy &amp; Paste Roster Report Here'!$A516=BN$7,IF('Copy &amp; Paste Roster Report Here'!$M516="MT",1,0),0)</f>
        <v>0</v>
      </c>
      <c r="BO519" s="120">
        <f>IF('Copy &amp; Paste Roster Report Here'!$A516=BO$7,IF('Copy &amp; Paste Roster Report Here'!$M516="MT",1,0),0)</f>
        <v>0</v>
      </c>
      <c r="BP519" s="120">
        <f>IF('Copy &amp; Paste Roster Report Here'!$A516=BP$7,IF('Copy &amp; Paste Roster Report Here'!$M516="MT",1,0),0)</f>
        <v>0</v>
      </c>
      <c r="BQ519" s="120">
        <f>IF('Copy &amp; Paste Roster Report Here'!$A516=BQ$7,IF('Copy &amp; Paste Roster Report Here'!$M516="MT",1,0),0)</f>
        <v>0</v>
      </c>
      <c r="BR519" s="120">
        <f>IF('Copy &amp; Paste Roster Report Here'!$A516=BR$7,IF('Copy &amp; Paste Roster Report Here'!$M516="MT",1,0),0)</f>
        <v>0</v>
      </c>
      <c r="BS519" s="120">
        <f>IF('Copy &amp; Paste Roster Report Here'!$A516=BS$7,IF('Copy &amp; Paste Roster Report Here'!$M516="MT",1,0),0)</f>
        <v>0</v>
      </c>
      <c r="BT519" s="73">
        <f t="shared" si="117"/>
        <v>0</v>
      </c>
      <c r="BU519" s="121">
        <f>IF('Copy &amp; Paste Roster Report Here'!$A516=BU$7,IF('Copy &amp; Paste Roster Report Here'!$M516="fy",1,0),0)</f>
        <v>0</v>
      </c>
      <c r="BV519" s="121">
        <f>IF('Copy &amp; Paste Roster Report Here'!$A516=BV$7,IF('Copy &amp; Paste Roster Report Here'!$M516="fy",1,0),0)</f>
        <v>0</v>
      </c>
      <c r="BW519" s="121">
        <f>IF('Copy &amp; Paste Roster Report Here'!$A516=BW$7,IF('Copy &amp; Paste Roster Report Here'!$M516="fy",1,0),0)</f>
        <v>0</v>
      </c>
      <c r="BX519" s="121">
        <f>IF('Copy &amp; Paste Roster Report Here'!$A516=BX$7,IF('Copy &amp; Paste Roster Report Here'!$M516="fy",1,0),0)</f>
        <v>0</v>
      </c>
      <c r="BY519" s="121">
        <f>IF('Copy &amp; Paste Roster Report Here'!$A516=BY$7,IF('Copy &amp; Paste Roster Report Here'!$M516="fy",1,0),0)</f>
        <v>0</v>
      </c>
      <c r="BZ519" s="121">
        <f>IF('Copy &amp; Paste Roster Report Here'!$A516=BZ$7,IF('Copy &amp; Paste Roster Report Here'!$M516="fy",1,0),0)</f>
        <v>0</v>
      </c>
      <c r="CA519" s="121">
        <f>IF('Copy &amp; Paste Roster Report Here'!$A516=CA$7,IF('Copy &amp; Paste Roster Report Here'!$M516="fy",1,0),0)</f>
        <v>0</v>
      </c>
      <c r="CB519" s="121">
        <f>IF('Copy &amp; Paste Roster Report Here'!$A516=CB$7,IF('Copy &amp; Paste Roster Report Here'!$M516="fy",1,0),0)</f>
        <v>0</v>
      </c>
      <c r="CC519" s="121">
        <f>IF('Copy &amp; Paste Roster Report Here'!$A516=CC$7,IF('Copy &amp; Paste Roster Report Here'!$M516="fy",1,0),0)</f>
        <v>0</v>
      </c>
      <c r="CD519" s="121">
        <f>IF('Copy &amp; Paste Roster Report Here'!$A516=CD$7,IF('Copy &amp; Paste Roster Report Here'!$M516="fy",1,0),0)</f>
        <v>0</v>
      </c>
      <c r="CE519" s="121">
        <f>IF('Copy &amp; Paste Roster Report Here'!$A516=CE$7,IF('Copy &amp; Paste Roster Report Here'!$M516="fy",1,0),0)</f>
        <v>0</v>
      </c>
      <c r="CF519" s="73">
        <f t="shared" si="118"/>
        <v>0</v>
      </c>
      <c r="CG519" s="122">
        <f>IF('Copy &amp; Paste Roster Report Here'!$A516=CG$7,IF('Copy &amp; Paste Roster Report Here'!$M516="RH",1,0),0)</f>
        <v>0</v>
      </c>
      <c r="CH519" s="122">
        <f>IF('Copy &amp; Paste Roster Report Here'!$A516=CH$7,IF('Copy &amp; Paste Roster Report Here'!$M516="RH",1,0),0)</f>
        <v>0</v>
      </c>
      <c r="CI519" s="122">
        <f>IF('Copy &amp; Paste Roster Report Here'!$A516=CI$7,IF('Copy &amp; Paste Roster Report Here'!$M516="RH",1,0),0)</f>
        <v>0</v>
      </c>
      <c r="CJ519" s="122">
        <f>IF('Copy &amp; Paste Roster Report Here'!$A516=CJ$7,IF('Copy &amp; Paste Roster Report Here'!$M516="RH",1,0),0)</f>
        <v>0</v>
      </c>
      <c r="CK519" s="122">
        <f>IF('Copy &amp; Paste Roster Report Here'!$A516=CK$7,IF('Copy &amp; Paste Roster Report Here'!$M516="RH",1,0),0)</f>
        <v>0</v>
      </c>
      <c r="CL519" s="122">
        <f>IF('Copy &amp; Paste Roster Report Here'!$A516=CL$7,IF('Copy &amp; Paste Roster Report Here'!$M516="RH",1,0),0)</f>
        <v>0</v>
      </c>
      <c r="CM519" s="122">
        <f>IF('Copy &amp; Paste Roster Report Here'!$A516=CM$7,IF('Copy &amp; Paste Roster Report Here'!$M516="RH",1,0),0)</f>
        <v>0</v>
      </c>
      <c r="CN519" s="122">
        <f>IF('Copy &amp; Paste Roster Report Here'!$A516=CN$7,IF('Copy &amp; Paste Roster Report Here'!$M516="RH",1,0),0)</f>
        <v>0</v>
      </c>
      <c r="CO519" s="122">
        <f>IF('Copy &amp; Paste Roster Report Here'!$A516=CO$7,IF('Copy &amp; Paste Roster Report Here'!$M516="RH",1,0),0)</f>
        <v>0</v>
      </c>
      <c r="CP519" s="122">
        <f>IF('Copy &amp; Paste Roster Report Here'!$A516=CP$7,IF('Copy &amp; Paste Roster Report Here'!$M516="RH",1,0),0)</f>
        <v>0</v>
      </c>
      <c r="CQ519" s="122">
        <f>IF('Copy &amp; Paste Roster Report Here'!$A516=CQ$7,IF('Copy &amp; Paste Roster Report Here'!$M516="RH",1,0),0)</f>
        <v>0</v>
      </c>
      <c r="CR519" s="73">
        <f t="shared" si="119"/>
        <v>0</v>
      </c>
      <c r="CS519" s="123">
        <f>IF('Copy &amp; Paste Roster Report Here'!$A516=CS$7,IF('Copy &amp; Paste Roster Report Here'!$M516="QT",1,0),0)</f>
        <v>0</v>
      </c>
      <c r="CT519" s="123">
        <f>IF('Copy &amp; Paste Roster Report Here'!$A516=CT$7,IF('Copy &amp; Paste Roster Report Here'!$M516="QT",1,0),0)</f>
        <v>0</v>
      </c>
      <c r="CU519" s="123">
        <f>IF('Copy &amp; Paste Roster Report Here'!$A516=CU$7,IF('Copy &amp; Paste Roster Report Here'!$M516="QT",1,0),0)</f>
        <v>0</v>
      </c>
      <c r="CV519" s="123">
        <f>IF('Copy &amp; Paste Roster Report Here'!$A516=CV$7,IF('Copy &amp; Paste Roster Report Here'!$M516="QT",1,0),0)</f>
        <v>0</v>
      </c>
      <c r="CW519" s="123">
        <f>IF('Copy &amp; Paste Roster Report Here'!$A516=CW$7,IF('Copy &amp; Paste Roster Report Here'!$M516="QT",1,0),0)</f>
        <v>0</v>
      </c>
      <c r="CX519" s="123">
        <f>IF('Copy &amp; Paste Roster Report Here'!$A516=CX$7,IF('Copy &amp; Paste Roster Report Here'!$M516="QT",1,0),0)</f>
        <v>0</v>
      </c>
      <c r="CY519" s="123">
        <f>IF('Copy &amp; Paste Roster Report Here'!$A516=CY$7,IF('Copy &amp; Paste Roster Report Here'!$M516="QT",1,0),0)</f>
        <v>0</v>
      </c>
      <c r="CZ519" s="123">
        <f>IF('Copy &amp; Paste Roster Report Here'!$A516=CZ$7,IF('Copy &amp; Paste Roster Report Here'!$M516="QT",1,0),0)</f>
        <v>0</v>
      </c>
      <c r="DA519" s="123">
        <f>IF('Copy &amp; Paste Roster Report Here'!$A516=DA$7,IF('Copy &amp; Paste Roster Report Here'!$M516="QT",1,0),0)</f>
        <v>0</v>
      </c>
      <c r="DB519" s="123">
        <f>IF('Copy &amp; Paste Roster Report Here'!$A516=DB$7,IF('Copy &amp; Paste Roster Report Here'!$M516="QT",1,0),0)</f>
        <v>0</v>
      </c>
      <c r="DC519" s="123">
        <f>IF('Copy &amp; Paste Roster Report Here'!$A516=DC$7,IF('Copy &amp; Paste Roster Report Here'!$M516="QT",1,0),0)</f>
        <v>0</v>
      </c>
      <c r="DD519" s="73">
        <f t="shared" si="120"/>
        <v>0</v>
      </c>
      <c r="DE519" s="124">
        <f>IF('Copy &amp; Paste Roster Report Here'!$A516=DE$7,IF('Copy &amp; Paste Roster Report Here'!$M516="xxxxxxxxxxx",1,0),0)</f>
        <v>0</v>
      </c>
      <c r="DF519" s="124">
        <f>IF('Copy &amp; Paste Roster Report Here'!$A516=DF$7,IF('Copy &amp; Paste Roster Report Here'!$M516="xxxxxxxxxxx",1,0),0)</f>
        <v>0</v>
      </c>
      <c r="DG519" s="124">
        <f>IF('Copy &amp; Paste Roster Report Here'!$A516=DG$7,IF('Copy &amp; Paste Roster Report Here'!$M516="xxxxxxxxxxx",1,0),0)</f>
        <v>0</v>
      </c>
      <c r="DH519" s="124">
        <f>IF('Copy &amp; Paste Roster Report Here'!$A516=DH$7,IF('Copy &amp; Paste Roster Report Here'!$M516="xxxxxxxxxxx",1,0),0)</f>
        <v>0</v>
      </c>
      <c r="DI519" s="124">
        <f>IF('Copy &amp; Paste Roster Report Here'!$A516=DI$7,IF('Copy &amp; Paste Roster Report Here'!$M516="xxxxxxxxxxx",1,0),0)</f>
        <v>0</v>
      </c>
      <c r="DJ519" s="124">
        <f>IF('Copy &amp; Paste Roster Report Here'!$A516=DJ$7,IF('Copy &amp; Paste Roster Report Here'!$M516="xxxxxxxxxxx",1,0),0)</f>
        <v>0</v>
      </c>
      <c r="DK519" s="124">
        <f>IF('Copy &amp; Paste Roster Report Here'!$A516=DK$7,IF('Copy &amp; Paste Roster Report Here'!$M516="xxxxxxxxxxx",1,0),0)</f>
        <v>0</v>
      </c>
      <c r="DL519" s="124">
        <f>IF('Copy &amp; Paste Roster Report Here'!$A516=DL$7,IF('Copy &amp; Paste Roster Report Here'!$M516="xxxxxxxxxxx",1,0),0)</f>
        <v>0</v>
      </c>
      <c r="DM519" s="124">
        <f>IF('Copy &amp; Paste Roster Report Here'!$A516=DM$7,IF('Copy &amp; Paste Roster Report Here'!$M516="xxxxxxxxxxx",1,0),0)</f>
        <v>0</v>
      </c>
      <c r="DN519" s="124">
        <f>IF('Copy &amp; Paste Roster Report Here'!$A516=DN$7,IF('Copy &amp; Paste Roster Report Here'!$M516="xxxxxxxxxxx",1,0),0)</f>
        <v>0</v>
      </c>
      <c r="DO519" s="124">
        <f>IF('Copy &amp; Paste Roster Report Here'!$A516=DO$7,IF('Copy &amp; Paste Roster Report Here'!$M516="xxxxxxxxxxx",1,0),0)</f>
        <v>0</v>
      </c>
      <c r="DP519" s="125">
        <f t="shared" si="121"/>
        <v>0</v>
      </c>
      <c r="DQ519" s="126">
        <f t="shared" si="122"/>
        <v>0</v>
      </c>
    </row>
    <row r="520" spans="1:121" x14ac:dyDescent="0.2">
      <c r="A520" s="127">
        <f>SUM(A8:A519)</f>
        <v>0</v>
      </c>
      <c r="B520" s="127">
        <f>SUM(B8:B519)</f>
        <v>0</v>
      </c>
      <c r="C520" s="128"/>
      <c r="D520" s="128"/>
      <c r="E520" s="128"/>
      <c r="F520" s="127">
        <f>COUNTIF(F8:F519,"Y")</f>
        <v>0</v>
      </c>
      <c r="G520" s="127">
        <f>SUM(G8:G519)</f>
        <v>0</v>
      </c>
      <c r="H520" s="128"/>
      <c r="I520" s="128"/>
      <c r="J520" s="128"/>
      <c r="K520" s="128"/>
      <c r="L520" s="129"/>
      <c r="M520" s="130">
        <f t="shared" ref="M520:AI520" si="123">SUM(M8:M519)</f>
        <v>0</v>
      </c>
      <c r="N520" s="130">
        <f t="shared" si="123"/>
        <v>0</v>
      </c>
      <c r="O520" s="130">
        <f t="shared" si="123"/>
        <v>0</v>
      </c>
      <c r="P520" s="130">
        <f t="shared" si="123"/>
        <v>0</v>
      </c>
      <c r="Q520" s="130">
        <f t="shared" si="123"/>
        <v>0</v>
      </c>
      <c r="R520" s="130">
        <f t="shared" si="123"/>
        <v>0</v>
      </c>
      <c r="S520" s="130">
        <f t="shared" si="123"/>
        <v>0</v>
      </c>
      <c r="T520" s="130">
        <f t="shared" si="123"/>
        <v>0</v>
      </c>
      <c r="U520" s="130">
        <f t="shared" si="123"/>
        <v>0</v>
      </c>
      <c r="V520" s="130">
        <f t="shared" si="123"/>
        <v>0</v>
      </c>
      <c r="W520" s="130">
        <f t="shared" si="123"/>
        <v>0</v>
      </c>
      <c r="X520" s="130">
        <f t="shared" si="123"/>
        <v>0</v>
      </c>
      <c r="Y520" s="130">
        <f t="shared" si="123"/>
        <v>0</v>
      </c>
      <c r="Z520" s="130">
        <f t="shared" si="123"/>
        <v>0</v>
      </c>
      <c r="AA520" s="130">
        <f t="shared" si="123"/>
        <v>0</v>
      </c>
      <c r="AB520" s="130">
        <f t="shared" si="123"/>
        <v>0</v>
      </c>
      <c r="AC520" s="130">
        <f t="shared" si="123"/>
        <v>0</v>
      </c>
      <c r="AD520" s="130">
        <f t="shared" si="123"/>
        <v>0</v>
      </c>
      <c r="AE520" s="130">
        <f t="shared" si="123"/>
        <v>0</v>
      </c>
      <c r="AF520" s="130">
        <f t="shared" si="123"/>
        <v>0</v>
      </c>
      <c r="AG520" s="130">
        <f t="shared" si="123"/>
        <v>0</v>
      </c>
      <c r="AH520" s="130">
        <f t="shared" si="123"/>
        <v>0</v>
      </c>
      <c r="AI520" s="130">
        <f t="shared" si="123"/>
        <v>0</v>
      </c>
      <c r="AJ520" s="95"/>
      <c r="AK520" s="131">
        <f t="shared" ref="AK520:BP520" si="124">SUM(AK8:AK519)</f>
        <v>0</v>
      </c>
      <c r="AL520" s="132">
        <f t="shared" si="124"/>
        <v>0</v>
      </c>
      <c r="AM520" s="132">
        <f t="shared" si="124"/>
        <v>0</v>
      </c>
      <c r="AN520" s="132">
        <f t="shared" si="124"/>
        <v>0</v>
      </c>
      <c r="AO520" s="132">
        <f t="shared" si="124"/>
        <v>0</v>
      </c>
      <c r="AP520" s="132">
        <f t="shared" si="124"/>
        <v>0</v>
      </c>
      <c r="AQ520" s="132">
        <f t="shared" si="124"/>
        <v>0</v>
      </c>
      <c r="AR520" s="132">
        <f t="shared" si="124"/>
        <v>0</v>
      </c>
      <c r="AS520" s="132">
        <f t="shared" si="124"/>
        <v>0</v>
      </c>
      <c r="AT520" s="132">
        <f t="shared" si="124"/>
        <v>0</v>
      </c>
      <c r="AU520" s="132">
        <f t="shared" si="124"/>
        <v>0</v>
      </c>
      <c r="AV520" s="132">
        <f t="shared" si="124"/>
        <v>0</v>
      </c>
      <c r="AW520" s="131">
        <f t="shared" si="124"/>
        <v>0</v>
      </c>
      <c r="AX520" s="132">
        <f t="shared" si="124"/>
        <v>0</v>
      </c>
      <c r="AY520" s="132">
        <f t="shared" si="124"/>
        <v>0</v>
      </c>
      <c r="AZ520" s="132">
        <f t="shared" si="124"/>
        <v>0</v>
      </c>
      <c r="BA520" s="132">
        <f t="shared" si="124"/>
        <v>0</v>
      </c>
      <c r="BB520" s="132">
        <f t="shared" si="124"/>
        <v>0</v>
      </c>
      <c r="BC520" s="132">
        <f t="shared" si="124"/>
        <v>0</v>
      </c>
      <c r="BD520" s="132">
        <f t="shared" si="124"/>
        <v>0</v>
      </c>
      <c r="BE520" s="132">
        <f t="shared" si="124"/>
        <v>0</v>
      </c>
      <c r="BF520" s="132">
        <f t="shared" si="124"/>
        <v>0</v>
      </c>
      <c r="BG520" s="132">
        <f t="shared" si="124"/>
        <v>0</v>
      </c>
      <c r="BH520" s="132">
        <f t="shared" si="124"/>
        <v>0</v>
      </c>
      <c r="BI520" s="133">
        <f t="shared" si="124"/>
        <v>0</v>
      </c>
      <c r="BJ520" s="133">
        <f t="shared" si="124"/>
        <v>0</v>
      </c>
      <c r="BK520" s="133">
        <f t="shared" si="124"/>
        <v>0</v>
      </c>
      <c r="BL520" s="133">
        <f t="shared" si="124"/>
        <v>0</v>
      </c>
      <c r="BM520" s="133">
        <f t="shared" si="124"/>
        <v>0</v>
      </c>
      <c r="BN520" s="133">
        <f t="shared" si="124"/>
        <v>0</v>
      </c>
      <c r="BO520" s="133">
        <f t="shared" si="124"/>
        <v>0</v>
      </c>
      <c r="BP520" s="133">
        <f t="shared" si="124"/>
        <v>0</v>
      </c>
      <c r="BQ520" s="133">
        <f t="shared" ref="BQ520:CV520" si="125">SUM(BQ8:BQ519)</f>
        <v>0</v>
      </c>
      <c r="BR520" s="133">
        <f t="shared" si="125"/>
        <v>0</v>
      </c>
      <c r="BS520" s="133">
        <f t="shared" si="125"/>
        <v>0</v>
      </c>
      <c r="BT520" s="133">
        <f t="shared" si="125"/>
        <v>0</v>
      </c>
      <c r="BU520" s="134">
        <f t="shared" si="125"/>
        <v>0</v>
      </c>
      <c r="BV520" s="134">
        <f t="shared" si="125"/>
        <v>0</v>
      </c>
      <c r="BW520" s="134">
        <f t="shared" si="125"/>
        <v>0</v>
      </c>
      <c r="BX520" s="134">
        <f t="shared" si="125"/>
        <v>0</v>
      </c>
      <c r="BY520" s="134">
        <f t="shared" si="125"/>
        <v>0</v>
      </c>
      <c r="BZ520" s="134">
        <f t="shared" si="125"/>
        <v>0</v>
      </c>
      <c r="CA520" s="134">
        <f t="shared" si="125"/>
        <v>0</v>
      </c>
      <c r="CB520" s="134">
        <f t="shared" si="125"/>
        <v>0</v>
      </c>
      <c r="CC520" s="134">
        <f t="shared" si="125"/>
        <v>0</v>
      </c>
      <c r="CD520" s="134">
        <f t="shared" si="125"/>
        <v>0</v>
      </c>
      <c r="CE520" s="134">
        <f t="shared" si="125"/>
        <v>0</v>
      </c>
      <c r="CF520" s="134">
        <f t="shared" si="125"/>
        <v>0</v>
      </c>
      <c r="CG520" s="135">
        <f t="shared" si="125"/>
        <v>0</v>
      </c>
      <c r="CH520" s="135">
        <f t="shared" si="125"/>
        <v>0</v>
      </c>
      <c r="CI520" s="135">
        <f t="shared" si="125"/>
        <v>0</v>
      </c>
      <c r="CJ520" s="135">
        <f t="shared" si="125"/>
        <v>0</v>
      </c>
      <c r="CK520" s="135">
        <f t="shared" si="125"/>
        <v>0</v>
      </c>
      <c r="CL520" s="135">
        <f t="shared" si="125"/>
        <v>0</v>
      </c>
      <c r="CM520" s="135">
        <f t="shared" si="125"/>
        <v>0</v>
      </c>
      <c r="CN520" s="135">
        <f t="shared" si="125"/>
        <v>0</v>
      </c>
      <c r="CO520" s="135">
        <f t="shared" si="125"/>
        <v>0</v>
      </c>
      <c r="CP520" s="135">
        <f t="shared" si="125"/>
        <v>0</v>
      </c>
      <c r="CQ520" s="135">
        <f t="shared" si="125"/>
        <v>0</v>
      </c>
      <c r="CR520" s="135">
        <f t="shared" si="125"/>
        <v>0</v>
      </c>
      <c r="CS520" s="136">
        <f t="shared" si="125"/>
        <v>0</v>
      </c>
      <c r="CT520" s="136">
        <f t="shared" si="125"/>
        <v>0</v>
      </c>
      <c r="CU520" s="136">
        <f t="shared" si="125"/>
        <v>0</v>
      </c>
      <c r="CV520" s="136">
        <f t="shared" si="125"/>
        <v>0</v>
      </c>
      <c r="CW520" s="136">
        <f t="shared" ref="CW520:DO520" si="126">SUM(CW8:CW519)</f>
        <v>0</v>
      </c>
      <c r="CX520" s="136">
        <f t="shared" si="126"/>
        <v>0</v>
      </c>
      <c r="CY520" s="136">
        <f t="shared" si="126"/>
        <v>0</v>
      </c>
      <c r="CZ520" s="136">
        <f t="shared" si="126"/>
        <v>0</v>
      </c>
      <c r="DA520" s="136">
        <f t="shared" si="126"/>
        <v>0</v>
      </c>
      <c r="DB520" s="136">
        <f t="shared" si="126"/>
        <v>0</v>
      </c>
      <c r="DC520" s="136">
        <f t="shared" si="126"/>
        <v>0</v>
      </c>
      <c r="DD520" s="136">
        <f t="shared" si="126"/>
        <v>0</v>
      </c>
      <c r="DE520" s="137">
        <f t="shared" si="126"/>
        <v>0</v>
      </c>
      <c r="DF520" s="137">
        <f t="shared" si="126"/>
        <v>0</v>
      </c>
      <c r="DG520" s="137">
        <f t="shared" si="126"/>
        <v>0</v>
      </c>
      <c r="DH520" s="137">
        <f t="shared" si="126"/>
        <v>0</v>
      </c>
      <c r="DI520" s="137">
        <f t="shared" si="126"/>
        <v>0</v>
      </c>
      <c r="DJ520" s="137">
        <f t="shared" si="126"/>
        <v>0</v>
      </c>
      <c r="DK520" s="137">
        <f t="shared" si="126"/>
        <v>0</v>
      </c>
      <c r="DL520" s="137">
        <f t="shared" si="126"/>
        <v>0</v>
      </c>
      <c r="DM520" s="137">
        <f t="shared" si="126"/>
        <v>0</v>
      </c>
      <c r="DN520" s="137">
        <f t="shared" si="126"/>
        <v>0</v>
      </c>
      <c r="DO520" s="137">
        <f t="shared" si="126"/>
        <v>0</v>
      </c>
      <c r="DP520" s="138">
        <f>SUM(DE520:DO520)</f>
        <v>0</v>
      </c>
      <c r="DQ520" s="244">
        <f>SUM(DQ8:DQ519)</f>
        <v>0</v>
      </c>
    </row>
    <row r="521" spans="1:121" s="152" customFormat="1" ht="33.75" x14ac:dyDescent="0.2">
      <c r="A521" s="139" t="str">
        <f t="shared" ref="A521:AI521" si="127">A7</f>
        <v>FT Count</v>
      </c>
      <c r="B521" s="139" t="str">
        <f t="shared" si="127"/>
        <v>Count Other than FT</v>
      </c>
      <c r="C521" s="139" t="str">
        <f t="shared" si="127"/>
        <v>Member Type by Months</v>
      </c>
      <c r="D521" s="139" t="str">
        <f t="shared" si="127"/>
        <v>Member Type by Days</v>
      </c>
      <c r="E521" s="139" t="str">
        <f t="shared" si="127"/>
        <v>Member Status</v>
      </c>
      <c r="F521" s="139" t="str">
        <f t="shared" si="127"/>
        <v>Completed or Ended Early (Y/N)?</v>
      </c>
      <c r="G521" s="139" t="str">
        <f t="shared" si="127"/>
        <v>Hours Served</v>
      </c>
      <c r="H521" s="139" t="str">
        <f t="shared" si="127"/>
        <v>% of 1700 Hrs. Served</v>
      </c>
      <c r="I521" s="139" t="str">
        <f t="shared" si="127"/>
        <v>No. Days Served</v>
      </c>
      <c r="J521" s="139" t="str">
        <f t="shared" si="127"/>
        <v>No. Months Served</v>
      </c>
      <c r="K521" s="139" t="str">
        <f t="shared" si="127"/>
        <v>No. Months Served Rounded</v>
      </c>
      <c r="L521" s="140" t="str">
        <f t="shared" si="127"/>
        <v>Member Last Name</v>
      </c>
      <c r="M521" s="140" t="str">
        <f t="shared" si="127"/>
        <v>Per-Member Earned Grant Award</v>
      </c>
      <c r="N521" s="141">
        <f t="shared" si="127"/>
        <v>2010</v>
      </c>
      <c r="O521" s="141">
        <f t="shared" si="127"/>
        <v>2011</v>
      </c>
      <c r="P521" s="141">
        <f t="shared" si="127"/>
        <v>2012</v>
      </c>
      <c r="Q521" s="141">
        <f t="shared" si="127"/>
        <v>2013</v>
      </c>
      <c r="R521" s="141">
        <f t="shared" si="127"/>
        <v>2014</v>
      </c>
      <c r="S521" s="141">
        <f t="shared" si="127"/>
        <v>2015</v>
      </c>
      <c r="T521" s="141">
        <f t="shared" si="127"/>
        <v>2016</v>
      </c>
      <c r="U521" s="141">
        <f t="shared" si="127"/>
        <v>2017</v>
      </c>
      <c r="V521" s="141">
        <f t="shared" si="127"/>
        <v>2018</v>
      </c>
      <c r="W521" s="141">
        <f t="shared" si="127"/>
        <v>2019</v>
      </c>
      <c r="X521" s="141">
        <f t="shared" si="127"/>
        <v>2020</v>
      </c>
      <c r="Y521" s="142">
        <f t="shared" si="127"/>
        <v>2010</v>
      </c>
      <c r="Z521" s="142">
        <f t="shared" si="127"/>
        <v>2011</v>
      </c>
      <c r="AA521" s="142">
        <f t="shared" si="127"/>
        <v>2012</v>
      </c>
      <c r="AB521" s="142">
        <f t="shared" si="127"/>
        <v>2013</v>
      </c>
      <c r="AC521" s="142">
        <f t="shared" si="127"/>
        <v>2014</v>
      </c>
      <c r="AD521" s="142">
        <f t="shared" si="127"/>
        <v>2015</v>
      </c>
      <c r="AE521" s="142">
        <f t="shared" si="127"/>
        <v>2016</v>
      </c>
      <c r="AF521" s="142">
        <f t="shared" si="127"/>
        <v>2017</v>
      </c>
      <c r="AG521" s="142">
        <f t="shared" si="127"/>
        <v>2018</v>
      </c>
      <c r="AH521" s="142">
        <f t="shared" si="127"/>
        <v>2019</v>
      </c>
      <c r="AI521" s="142">
        <f t="shared" si="127"/>
        <v>2020</v>
      </c>
      <c r="AJ521" s="143"/>
      <c r="AK521" s="144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4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6"/>
      <c r="BJ521" s="146"/>
      <c r="BK521" s="146"/>
      <c r="BL521" s="146"/>
      <c r="BM521" s="146"/>
      <c r="BN521" s="146"/>
      <c r="BO521" s="146"/>
      <c r="BP521" s="146"/>
      <c r="BQ521" s="146"/>
      <c r="BR521" s="146"/>
      <c r="BS521" s="146"/>
      <c r="BT521" s="146"/>
      <c r="BU521" s="147"/>
      <c r="BV521" s="147"/>
      <c r="BW521" s="147"/>
      <c r="BX521" s="147"/>
      <c r="BY521" s="147"/>
      <c r="BZ521" s="147"/>
      <c r="CA521" s="147"/>
      <c r="CB521" s="147"/>
      <c r="CC521" s="147"/>
      <c r="CD521" s="147"/>
      <c r="CE521" s="147"/>
      <c r="CF521" s="147"/>
      <c r="CG521" s="148"/>
      <c r="CH521" s="148"/>
      <c r="CI521" s="148"/>
      <c r="CJ521" s="148"/>
      <c r="CK521" s="148"/>
      <c r="CL521" s="148"/>
      <c r="CM521" s="148"/>
      <c r="CN521" s="148"/>
      <c r="CO521" s="148"/>
      <c r="CP521" s="148"/>
      <c r="CQ521" s="148"/>
      <c r="CR521" s="148"/>
      <c r="CS521" s="149"/>
      <c r="CT521" s="149"/>
      <c r="CU521" s="149"/>
      <c r="CV521" s="149"/>
      <c r="CW521" s="149"/>
      <c r="CX521" s="149"/>
      <c r="CY521" s="149"/>
      <c r="CZ521" s="149"/>
      <c r="DA521" s="149"/>
      <c r="DB521" s="149"/>
      <c r="DC521" s="149"/>
      <c r="DD521" s="149"/>
      <c r="DE521" s="150"/>
      <c r="DF521" s="150"/>
      <c r="DG521" s="150"/>
      <c r="DH521" s="150"/>
      <c r="DI521" s="150"/>
      <c r="DJ521" s="150"/>
      <c r="DK521" s="150"/>
      <c r="DL521" s="150"/>
      <c r="DM521" s="150"/>
      <c r="DN521" s="150"/>
      <c r="DO521" s="150"/>
      <c r="DP521" s="151"/>
      <c r="DQ521" s="244"/>
    </row>
    <row r="522" spans="1:121" x14ac:dyDescent="0.2">
      <c r="Y522" s="153"/>
      <c r="Z522" s="153"/>
      <c r="AA522" s="153"/>
      <c r="AB522" s="154"/>
      <c r="AC522" s="153"/>
      <c r="AD522" s="153"/>
      <c r="AE522" s="153"/>
      <c r="AF522" s="153"/>
      <c r="AG522" s="154"/>
      <c r="AH522" s="154"/>
      <c r="AI522" s="154"/>
      <c r="AJ522" s="95"/>
      <c r="AK522" s="131">
        <f t="shared" ref="AK522:BP522" si="128">AK7</f>
        <v>2010</v>
      </c>
      <c r="AL522" s="132">
        <f t="shared" si="128"/>
        <v>2011</v>
      </c>
      <c r="AM522" s="132">
        <f t="shared" si="128"/>
        <v>2012</v>
      </c>
      <c r="AN522" s="132">
        <f t="shared" si="128"/>
        <v>2013</v>
      </c>
      <c r="AO522" s="132">
        <f t="shared" si="128"/>
        <v>2014</v>
      </c>
      <c r="AP522" s="132">
        <f t="shared" si="128"/>
        <v>2015</v>
      </c>
      <c r="AQ522" s="132">
        <f t="shared" si="128"/>
        <v>2016</v>
      </c>
      <c r="AR522" s="132">
        <f t="shared" si="128"/>
        <v>2017</v>
      </c>
      <c r="AS522" s="132">
        <f t="shared" si="128"/>
        <v>2018</v>
      </c>
      <c r="AT522" s="132">
        <f t="shared" si="128"/>
        <v>2019</v>
      </c>
      <c r="AU522" s="132">
        <f t="shared" si="128"/>
        <v>2020</v>
      </c>
      <c r="AV522" s="132" t="str">
        <f t="shared" si="128"/>
        <v>Totals</v>
      </c>
      <c r="AW522" s="131">
        <f t="shared" si="128"/>
        <v>2010</v>
      </c>
      <c r="AX522" s="132">
        <f t="shared" si="128"/>
        <v>2011</v>
      </c>
      <c r="AY522" s="132">
        <f t="shared" si="128"/>
        <v>2012</v>
      </c>
      <c r="AZ522" s="132">
        <f t="shared" si="128"/>
        <v>2013</v>
      </c>
      <c r="BA522" s="132">
        <f t="shared" si="128"/>
        <v>2014</v>
      </c>
      <c r="BB522" s="132">
        <f t="shared" si="128"/>
        <v>2015</v>
      </c>
      <c r="BC522" s="132">
        <f t="shared" si="128"/>
        <v>2016</v>
      </c>
      <c r="BD522" s="132">
        <f t="shared" si="128"/>
        <v>2017</v>
      </c>
      <c r="BE522" s="132">
        <f t="shared" si="128"/>
        <v>2018</v>
      </c>
      <c r="BF522" s="132">
        <f t="shared" si="128"/>
        <v>2019</v>
      </c>
      <c r="BG522" s="132">
        <f t="shared" si="128"/>
        <v>2020</v>
      </c>
      <c r="BH522" s="132" t="str">
        <f t="shared" si="128"/>
        <v>Totals</v>
      </c>
      <c r="BI522" s="133">
        <f t="shared" si="128"/>
        <v>2010</v>
      </c>
      <c r="BJ522" s="133">
        <f t="shared" si="128"/>
        <v>2011</v>
      </c>
      <c r="BK522" s="133">
        <f t="shared" si="128"/>
        <v>2012</v>
      </c>
      <c r="BL522" s="133">
        <f t="shared" si="128"/>
        <v>2013</v>
      </c>
      <c r="BM522" s="133">
        <f t="shared" si="128"/>
        <v>2014</v>
      </c>
      <c r="BN522" s="133">
        <f t="shared" si="128"/>
        <v>2015</v>
      </c>
      <c r="BO522" s="133">
        <f t="shared" si="128"/>
        <v>2016</v>
      </c>
      <c r="BP522" s="133">
        <f t="shared" si="128"/>
        <v>2017</v>
      </c>
      <c r="BQ522" s="133">
        <f t="shared" ref="BQ522:CV522" si="129">BQ7</f>
        <v>2018</v>
      </c>
      <c r="BR522" s="133">
        <f t="shared" si="129"/>
        <v>2019</v>
      </c>
      <c r="BS522" s="133">
        <f t="shared" si="129"/>
        <v>2020</v>
      </c>
      <c r="BT522" s="133" t="str">
        <f t="shared" si="129"/>
        <v>Totals</v>
      </c>
      <c r="BU522" s="134">
        <f t="shared" si="129"/>
        <v>2010</v>
      </c>
      <c r="BV522" s="134">
        <f t="shared" si="129"/>
        <v>2011</v>
      </c>
      <c r="BW522" s="134">
        <f t="shared" si="129"/>
        <v>2012</v>
      </c>
      <c r="BX522" s="134">
        <f t="shared" si="129"/>
        <v>2013</v>
      </c>
      <c r="BY522" s="134">
        <f t="shared" si="129"/>
        <v>2014</v>
      </c>
      <c r="BZ522" s="134">
        <f t="shared" si="129"/>
        <v>2015</v>
      </c>
      <c r="CA522" s="134">
        <f t="shared" si="129"/>
        <v>2016</v>
      </c>
      <c r="CB522" s="134">
        <f t="shared" si="129"/>
        <v>2017</v>
      </c>
      <c r="CC522" s="134">
        <f t="shared" si="129"/>
        <v>2018</v>
      </c>
      <c r="CD522" s="134">
        <f t="shared" si="129"/>
        <v>2019</v>
      </c>
      <c r="CE522" s="134">
        <f t="shared" si="129"/>
        <v>2020</v>
      </c>
      <c r="CF522" s="134" t="str">
        <f t="shared" si="129"/>
        <v>Totals</v>
      </c>
      <c r="CG522" s="135">
        <f t="shared" si="129"/>
        <v>2010</v>
      </c>
      <c r="CH522" s="135">
        <f t="shared" si="129"/>
        <v>2011</v>
      </c>
      <c r="CI522" s="135">
        <f t="shared" si="129"/>
        <v>2012</v>
      </c>
      <c r="CJ522" s="135">
        <f t="shared" si="129"/>
        <v>2013</v>
      </c>
      <c r="CK522" s="135">
        <f t="shared" si="129"/>
        <v>2014</v>
      </c>
      <c r="CL522" s="135">
        <f t="shared" si="129"/>
        <v>2015</v>
      </c>
      <c r="CM522" s="135">
        <f t="shared" si="129"/>
        <v>2016</v>
      </c>
      <c r="CN522" s="135">
        <f t="shared" si="129"/>
        <v>2017</v>
      </c>
      <c r="CO522" s="135">
        <f t="shared" si="129"/>
        <v>2018</v>
      </c>
      <c r="CP522" s="135">
        <f t="shared" si="129"/>
        <v>2019</v>
      </c>
      <c r="CQ522" s="135">
        <f t="shared" si="129"/>
        <v>2020</v>
      </c>
      <c r="CR522" s="135" t="str">
        <f t="shared" si="129"/>
        <v>Totals</v>
      </c>
      <c r="CS522" s="136">
        <f t="shared" si="129"/>
        <v>2010</v>
      </c>
      <c r="CT522" s="136">
        <f t="shared" si="129"/>
        <v>2011</v>
      </c>
      <c r="CU522" s="136">
        <f t="shared" si="129"/>
        <v>2012</v>
      </c>
      <c r="CV522" s="136">
        <f t="shared" si="129"/>
        <v>2013</v>
      </c>
      <c r="CW522" s="136">
        <f t="shared" ref="CW522:DP522" si="130">CW7</f>
        <v>2014</v>
      </c>
      <c r="CX522" s="136">
        <f t="shared" si="130"/>
        <v>2015</v>
      </c>
      <c r="CY522" s="136">
        <f t="shared" si="130"/>
        <v>2016</v>
      </c>
      <c r="CZ522" s="136">
        <f t="shared" si="130"/>
        <v>2017</v>
      </c>
      <c r="DA522" s="136">
        <f t="shared" si="130"/>
        <v>2018</v>
      </c>
      <c r="DB522" s="136">
        <f t="shared" si="130"/>
        <v>2019</v>
      </c>
      <c r="DC522" s="136">
        <f t="shared" si="130"/>
        <v>2020</v>
      </c>
      <c r="DD522" s="136" t="str">
        <f t="shared" si="130"/>
        <v>Totals</v>
      </c>
      <c r="DE522" s="137">
        <f t="shared" si="130"/>
        <v>2010</v>
      </c>
      <c r="DF522" s="137">
        <f t="shared" si="130"/>
        <v>2011</v>
      </c>
      <c r="DG522" s="137">
        <f t="shared" si="130"/>
        <v>2012</v>
      </c>
      <c r="DH522" s="137">
        <f t="shared" si="130"/>
        <v>2013</v>
      </c>
      <c r="DI522" s="137">
        <f t="shared" si="130"/>
        <v>2014</v>
      </c>
      <c r="DJ522" s="137">
        <f t="shared" si="130"/>
        <v>2015</v>
      </c>
      <c r="DK522" s="137">
        <f t="shared" si="130"/>
        <v>2016</v>
      </c>
      <c r="DL522" s="137">
        <f t="shared" si="130"/>
        <v>2017</v>
      </c>
      <c r="DM522" s="137">
        <f t="shared" si="130"/>
        <v>2018</v>
      </c>
      <c r="DN522" s="137">
        <f t="shared" si="130"/>
        <v>2019</v>
      </c>
      <c r="DO522" s="137">
        <f t="shared" si="130"/>
        <v>2020</v>
      </c>
      <c r="DP522" s="138" t="str">
        <f t="shared" si="130"/>
        <v>Totals</v>
      </c>
      <c r="DQ522" s="245"/>
    </row>
    <row r="523" spans="1:121" x14ac:dyDescent="0.2"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  <c r="AI523" s="80"/>
      <c r="AJ523" s="80"/>
      <c r="AK523" s="80"/>
      <c r="AL523" s="80"/>
      <c r="AM523" s="80"/>
      <c r="AN523" s="80"/>
      <c r="AO523" s="80"/>
      <c r="AP523" s="80"/>
      <c r="AQ523" s="80"/>
      <c r="AR523" s="80"/>
      <c r="AS523" s="80"/>
      <c r="AT523" s="80"/>
      <c r="AU523" s="80"/>
      <c r="AV523" s="80"/>
    </row>
    <row r="524" spans="1:121" x14ac:dyDescent="0.2">
      <c r="Y524" s="73"/>
      <c r="Z524" s="73"/>
      <c r="AA524" s="73"/>
      <c r="AB524" s="73"/>
      <c r="AC524" s="73"/>
      <c r="AD524" s="73"/>
      <c r="AE524" s="73"/>
      <c r="AF524" s="73"/>
      <c r="AG524" s="73"/>
      <c r="AH524" s="73"/>
      <c r="AI524" s="73"/>
    </row>
    <row r="525" spans="1:121" x14ac:dyDescent="0.2">
      <c r="Y525" s="73"/>
      <c r="Z525" s="73"/>
      <c r="AA525" s="73"/>
      <c r="AB525" s="73"/>
      <c r="AC525" s="73"/>
      <c r="AD525" s="73"/>
      <c r="AE525" s="73"/>
      <c r="AF525" s="73"/>
      <c r="AG525" s="73"/>
      <c r="AH525" s="73"/>
      <c r="AI525" s="73"/>
    </row>
    <row r="526" spans="1:121" x14ac:dyDescent="0.2">
      <c r="Y526" s="73"/>
      <c r="Z526" s="73"/>
      <c r="AA526" s="73"/>
      <c r="AB526" s="73"/>
      <c r="AC526" s="73"/>
      <c r="AD526" s="73"/>
      <c r="AE526" s="73"/>
      <c r="AF526" s="73"/>
      <c r="AG526" s="73"/>
      <c r="AH526" s="73"/>
      <c r="AI526" s="73"/>
    </row>
    <row r="527" spans="1:121" x14ac:dyDescent="0.2">
      <c r="Y527" s="73"/>
      <c r="Z527" s="73"/>
      <c r="AA527" s="73"/>
      <c r="AB527" s="73"/>
      <c r="AC527" s="73"/>
      <c r="AD527" s="73"/>
      <c r="AE527" s="73"/>
      <c r="AF527" s="73"/>
      <c r="AG527" s="73"/>
      <c r="AH527" s="73"/>
      <c r="AI527" s="73"/>
    </row>
    <row r="528" spans="1:121" x14ac:dyDescent="0.2">
      <c r="Y528" s="73"/>
      <c r="Z528" s="73"/>
      <c r="AA528" s="73"/>
      <c r="AB528" s="73"/>
      <c r="AC528" s="73"/>
      <c r="AD528" s="73"/>
      <c r="AE528" s="73"/>
      <c r="AF528" s="73"/>
      <c r="AG528" s="73"/>
      <c r="AH528" s="73"/>
      <c r="AI528" s="73"/>
    </row>
    <row r="529" spans="25:35" x14ac:dyDescent="0.2">
      <c r="Y529" s="73"/>
      <c r="Z529" s="73"/>
      <c r="AA529" s="73"/>
      <c r="AB529" s="73"/>
      <c r="AC529" s="73"/>
      <c r="AD529" s="73"/>
      <c r="AE529" s="73"/>
      <c r="AF529" s="73"/>
      <c r="AG529" s="73"/>
      <c r="AH529" s="73"/>
      <c r="AI529" s="73"/>
    </row>
    <row r="530" spans="25:35" x14ac:dyDescent="0.2">
      <c r="Y530" s="73"/>
      <c r="Z530" s="73"/>
      <c r="AA530" s="73"/>
      <c r="AB530" s="73"/>
      <c r="AC530" s="73"/>
      <c r="AD530" s="73"/>
      <c r="AE530" s="73"/>
      <c r="AF530" s="73"/>
      <c r="AG530" s="73"/>
      <c r="AH530" s="73"/>
      <c r="AI530" s="73"/>
    </row>
    <row r="531" spans="25:35" x14ac:dyDescent="0.2">
      <c r="Y531" s="73"/>
      <c r="Z531" s="73"/>
      <c r="AA531" s="73"/>
      <c r="AB531" s="73"/>
      <c r="AC531" s="73"/>
      <c r="AD531" s="73"/>
      <c r="AE531" s="73"/>
      <c r="AF531" s="73"/>
      <c r="AG531" s="73"/>
      <c r="AH531" s="73"/>
      <c r="AI531" s="73"/>
    </row>
    <row r="532" spans="25:35" x14ac:dyDescent="0.2">
      <c r="Y532" s="73"/>
      <c r="Z532" s="73"/>
      <c r="AA532" s="73"/>
      <c r="AB532" s="73"/>
      <c r="AC532" s="73"/>
      <c r="AD532" s="73"/>
      <c r="AE532" s="73"/>
      <c r="AF532" s="73"/>
      <c r="AG532" s="73"/>
      <c r="AH532" s="73"/>
      <c r="AI532" s="73"/>
    </row>
    <row r="533" spans="25:35" x14ac:dyDescent="0.2">
      <c r="Y533" s="73"/>
      <c r="Z533" s="73"/>
      <c r="AA533" s="73"/>
      <c r="AB533" s="73"/>
      <c r="AC533" s="73"/>
      <c r="AD533" s="73"/>
      <c r="AE533" s="73"/>
      <c r="AF533" s="73"/>
      <c r="AG533" s="73"/>
      <c r="AH533" s="73"/>
      <c r="AI533" s="73"/>
    </row>
    <row r="534" spans="25:35" x14ac:dyDescent="0.2">
      <c r="Y534" s="73"/>
      <c r="Z534" s="73"/>
      <c r="AA534" s="73"/>
      <c r="AB534" s="73"/>
      <c r="AC534" s="73"/>
      <c r="AD534" s="73"/>
      <c r="AE534" s="73"/>
      <c r="AF534" s="73"/>
      <c r="AG534" s="73"/>
      <c r="AH534" s="73"/>
      <c r="AI534" s="73"/>
    </row>
    <row r="535" spans="25:35" x14ac:dyDescent="0.2">
      <c r="Y535" s="73"/>
      <c r="Z535" s="73"/>
      <c r="AA535" s="73"/>
      <c r="AB535" s="73"/>
      <c r="AC535" s="73"/>
      <c r="AD535" s="73"/>
      <c r="AE535" s="73"/>
      <c r="AF535" s="73"/>
      <c r="AG535" s="73"/>
      <c r="AH535" s="73"/>
      <c r="AI535" s="73"/>
    </row>
    <row r="536" spans="25:35" x14ac:dyDescent="0.2"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  <c r="AI536" s="73"/>
    </row>
    <row r="537" spans="25:35" x14ac:dyDescent="0.2">
      <c r="Y537" s="73"/>
      <c r="Z537" s="73"/>
      <c r="AA537" s="73"/>
      <c r="AB537" s="73"/>
      <c r="AC537" s="73"/>
      <c r="AD537" s="73"/>
      <c r="AE537" s="73"/>
      <c r="AF537" s="73"/>
      <c r="AG537" s="73"/>
      <c r="AH537" s="73"/>
      <c r="AI537" s="73"/>
    </row>
    <row r="538" spans="25:35" x14ac:dyDescent="0.2">
      <c r="Y538" s="73"/>
      <c r="Z538" s="73"/>
      <c r="AA538" s="73"/>
      <c r="AB538" s="73"/>
      <c r="AC538" s="73"/>
      <c r="AD538" s="73"/>
      <c r="AE538" s="73"/>
      <c r="AF538" s="73"/>
      <c r="AG538" s="73"/>
      <c r="AH538" s="73"/>
      <c r="AI538" s="73"/>
    </row>
    <row r="539" spans="25:35" x14ac:dyDescent="0.2">
      <c r="Y539" s="73"/>
      <c r="Z539" s="73"/>
      <c r="AA539" s="73"/>
      <c r="AB539" s="73"/>
      <c r="AC539" s="73"/>
      <c r="AD539" s="73"/>
      <c r="AE539" s="73"/>
      <c r="AF539" s="73"/>
      <c r="AG539" s="73"/>
      <c r="AH539" s="73"/>
      <c r="AI539" s="73"/>
    </row>
    <row r="540" spans="25:35" x14ac:dyDescent="0.2">
      <c r="Y540" s="73"/>
      <c r="Z540" s="73"/>
      <c r="AA540" s="73"/>
      <c r="AB540" s="73"/>
      <c r="AC540" s="73"/>
      <c r="AD540" s="73"/>
      <c r="AE540" s="73"/>
      <c r="AF540" s="73"/>
      <c r="AG540" s="73"/>
      <c r="AH540" s="73"/>
      <c r="AI540" s="73"/>
    </row>
    <row r="541" spans="25:35" x14ac:dyDescent="0.2">
      <c r="Y541" s="73"/>
      <c r="Z541" s="73"/>
      <c r="AA541" s="73"/>
      <c r="AB541" s="73"/>
      <c r="AC541" s="73"/>
      <c r="AD541" s="73"/>
      <c r="AE541" s="73"/>
      <c r="AF541" s="73"/>
      <c r="AG541" s="73"/>
      <c r="AH541" s="73"/>
      <c r="AI541" s="73"/>
    </row>
    <row r="542" spans="25:35" x14ac:dyDescent="0.2">
      <c r="Y542" s="73"/>
      <c r="Z542" s="73"/>
      <c r="AA542" s="73"/>
      <c r="AB542" s="73"/>
      <c r="AC542" s="73"/>
      <c r="AD542" s="73"/>
      <c r="AE542" s="73"/>
      <c r="AF542" s="73"/>
      <c r="AG542" s="73"/>
      <c r="AH542" s="73"/>
      <c r="AI542" s="73"/>
    </row>
    <row r="543" spans="25:35" x14ac:dyDescent="0.2">
      <c r="Y543" s="73"/>
      <c r="Z543" s="73"/>
      <c r="AA543" s="73"/>
      <c r="AB543" s="73"/>
      <c r="AC543" s="73"/>
      <c r="AD543" s="73"/>
      <c r="AE543" s="73"/>
      <c r="AF543" s="73"/>
      <c r="AG543" s="73"/>
      <c r="AH543" s="73"/>
      <c r="AI543" s="73"/>
    </row>
    <row r="544" spans="25:35" x14ac:dyDescent="0.2">
      <c r="Y544" s="73"/>
      <c r="Z544" s="73"/>
      <c r="AA544" s="73"/>
      <c r="AB544" s="73"/>
      <c r="AC544" s="73"/>
      <c r="AD544" s="73"/>
      <c r="AE544" s="73"/>
      <c r="AF544" s="73"/>
      <c r="AG544" s="73"/>
      <c r="AH544" s="73"/>
      <c r="AI544" s="73"/>
    </row>
    <row r="545" spans="25:35" x14ac:dyDescent="0.2">
      <c r="Y545" s="73"/>
      <c r="Z545" s="73"/>
      <c r="AA545" s="73"/>
      <c r="AB545" s="73"/>
      <c r="AC545" s="73"/>
      <c r="AD545" s="73"/>
      <c r="AE545" s="73"/>
      <c r="AF545" s="73"/>
      <c r="AG545" s="73"/>
      <c r="AH545" s="73"/>
      <c r="AI545" s="73"/>
    </row>
    <row r="546" spans="25:35" x14ac:dyDescent="0.2">
      <c r="Y546" s="73"/>
      <c r="Z546" s="73"/>
      <c r="AA546" s="73"/>
      <c r="AB546" s="73"/>
      <c r="AC546" s="73"/>
      <c r="AD546" s="73"/>
      <c r="AE546" s="73"/>
      <c r="AF546" s="73"/>
      <c r="AG546" s="73"/>
      <c r="AH546" s="73"/>
      <c r="AI546" s="73"/>
    </row>
    <row r="547" spans="25:35" x14ac:dyDescent="0.2">
      <c r="Y547" s="73"/>
      <c r="Z547" s="73"/>
      <c r="AA547" s="73"/>
      <c r="AB547" s="73"/>
      <c r="AC547" s="73"/>
      <c r="AD547" s="73"/>
      <c r="AE547" s="73"/>
      <c r="AF547" s="73"/>
      <c r="AG547" s="73"/>
      <c r="AH547" s="73"/>
      <c r="AI547" s="73"/>
    </row>
    <row r="548" spans="25:35" x14ac:dyDescent="0.2">
      <c r="Y548" s="73"/>
      <c r="Z548" s="73"/>
      <c r="AA548" s="73"/>
      <c r="AB548" s="73"/>
      <c r="AC548" s="73"/>
      <c r="AD548" s="73"/>
      <c r="AE548" s="73"/>
      <c r="AF548" s="73"/>
      <c r="AG548" s="73"/>
      <c r="AH548" s="73"/>
      <c r="AI548" s="73"/>
    </row>
    <row r="549" spans="25:35" x14ac:dyDescent="0.2">
      <c r="Y549" s="73"/>
      <c r="Z549" s="73"/>
      <c r="AA549" s="73"/>
      <c r="AB549" s="73"/>
      <c r="AC549" s="73"/>
      <c r="AD549" s="73"/>
      <c r="AE549" s="73"/>
      <c r="AF549" s="73"/>
      <c r="AG549" s="73"/>
      <c r="AH549" s="73"/>
      <c r="AI549" s="73"/>
    </row>
    <row r="550" spans="25:35" x14ac:dyDescent="0.2">
      <c r="Y550" s="73"/>
      <c r="Z550" s="73"/>
      <c r="AA550" s="73"/>
      <c r="AB550" s="73"/>
      <c r="AC550" s="73"/>
      <c r="AD550" s="73"/>
      <c r="AE550" s="73"/>
      <c r="AF550" s="73"/>
      <c r="AG550" s="73"/>
      <c r="AH550" s="73"/>
      <c r="AI550" s="73"/>
    </row>
    <row r="551" spans="25:35" x14ac:dyDescent="0.2">
      <c r="Y551" s="73"/>
      <c r="Z551" s="73"/>
      <c r="AA551" s="73"/>
      <c r="AB551" s="73"/>
      <c r="AC551" s="73"/>
      <c r="AD551" s="73"/>
      <c r="AE551" s="73"/>
      <c r="AF551" s="73"/>
      <c r="AG551" s="73"/>
      <c r="AH551" s="73"/>
      <c r="AI551" s="73"/>
    </row>
    <row r="552" spans="25:35" x14ac:dyDescent="0.2">
      <c r="Y552" s="73"/>
      <c r="Z552" s="73"/>
      <c r="AA552" s="73"/>
      <c r="AB552" s="73"/>
      <c r="AC552" s="73"/>
      <c r="AD552" s="73"/>
      <c r="AE552" s="73"/>
      <c r="AF552" s="73"/>
      <c r="AG552" s="73"/>
      <c r="AH552" s="73"/>
      <c r="AI552" s="73"/>
    </row>
    <row r="553" spans="25:35" x14ac:dyDescent="0.2">
      <c r="Y553" s="73"/>
      <c r="Z553" s="73"/>
      <c r="AA553" s="73"/>
      <c r="AB553" s="73"/>
      <c r="AC553" s="73"/>
      <c r="AD553" s="73"/>
      <c r="AE553" s="73"/>
      <c r="AF553" s="73"/>
      <c r="AG553" s="73"/>
      <c r="AH553" s="73"/>
      <c r="AI553" s="73"/>
    </row>
    <row r="554" spans="25:35" x14ac:dyDescent="0.2">
      <c r="Y554" s="73"/>
      <c r="Z554" s="73"/>
      <c r="AA554" s="73"/>
      <c r="AB554" s="73"/>
      <c r="AC554" s="73"/>
      <c r="AD554" s="73"/>
      <c r="AE554" s="73"/>
      <c r="AF554" s="73"/>
      <c r="AG554" s="73"/>
      <c r="AH554" s="73"/>
      <c r="AI554" s="73"/>
    </row>
    <row r="555" spans="25:35" x14ac:dyDescent="0.2">
      <c r="Y555" s="73"/>
      <c r="Z555" s="73"/>
      <c r="AA555" s="73"/>
      <c r="AB555" s="73"/>
      <c r="AC555" s="73"/>
      <c r="AD555" s="73"/>
      <c r="AE555" s="73"/>
      <c r="AF555" s="73"/>
      <c r="AG555" s="73"/>
      <c r="AH555" s="73"/>
      <c r="AI555" s="73"/>
    </row>
    <row r="556" spans="25:35" x14ac:dyDescent="0.2">
      <c r="Y556" s="73"/>
      <c r="Z556" s="73"/>
      <c r="AA556" s="73"/>
      <c r="AB556" s="73"/>
      <c r="AC556" s="73"/>
      <c r="AD556" s="73"/>
      <c r="AE556" s="73"/>
      <c r="AF556" s="73"/>
      <c r="AG556" s="73"/>
      <c r="AH556" s="73"/>
      <c r="AI556" s="73"/>
    </row>
    <row r="557" spans="25:35" x14ac:dyDescent="0.2">
      <c r="Y557" s="73"/>
      <c r="Z557" s="73"/>
      <c r="AA557" s="73"/>
      <c r="AB557" s="73"/>
      <c r="AC557" s="73"/>
      <c r="AD557" s="73"/>
      <c r="AE557" s="73"/>
      <c r="AF557" s="73"/>
      <c r="AG557" s="73"/>
      <c r="AH557" s="73"/>
      <c r="AI557" s="73"/>
    </row>
    <row r="558" spans="25:35" x14ac:dyDescent="0.2">
      <c r="Y558" s="73"/>
      <c r="Z558" s="73"/>
      <c r="AA558" s="73"/>
      <c r="AB558" s="73"/>
      <c r="AC558" s="73"/>
      <c r="AD558" s="73"/>
      <c r="AE558" s="73"/>
      <c r="AF558" s="73"/>
      <c r="AG558" s="73"/>
      <c r="AH558" s="73"/>
      <c r="AI558" s="73"/>
    </row>
    <row r="559" spans="25:35" x14ac:dyDescent="0.2">
      <c r="Y559" s="73"/>
      <c r="Z559" s="73"/>
      <c r="AA559" s="73"/>
      <c r="AB559" s="73"/>
      <c r="AC559" s="73"/>
      <c r="AD559" s="73"/>
      <c r="AE559" s="73"/>
      <c r="AF559" s="73"/>
      <c r="AG559" s="73"/>
      <c r="AH559" s="73"/>
      <c r="AI559" s="73"/>
    </row>
    <row r="560" spans="25:35" x14ac:dyDescent="0.2">
      <c r="Y560" s="73"/>
      <c r="Z560" s="73"/>
      <c r="AA560" s="73"/>
      <c r="AB560" s="73"/>
      <c r="AC560" s="73"/>
      <c r="AD560" s="73"/>
      <c r="AE560" s="73"/>
      <c r="AF560" s="73"/>
      <c r="AG560" s="73"/>
      <c r="AH560" s="73"/>
      <c r="AI560" s="73"/>
    </row>
    <row r="561" spans="25:35" x14ac:dyDescent="0.2"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</row>
    <row r="562" spans="25:35" x14ac:dyDescent="0.2">
      <c r="Y562" s="73"/>
      <c r="Z562" s="73"/>
      <c r="AA562" s="73"/>
      <c r="AB562" s="73"/>
      <c r="AC562" s="73"/>
      <c r="AD562" s="73"/>
      <c r="AE562" s="73"/>
      <c r="AF562" s="73"/>
      <c r="AG562" s="73"/>
      <c r="AH562" s="73"/>
      <c r="AI562" s="73"/>
    </row>
    <row r="563" spans="25:35" x14ac:dyDescent="0.2">
      <c r="Y563" s="73"/>
      <c r="Z563" s="73"/>
      <c r="AA563" s="73"/>
      <c r="AB563" s="73"/>
      <c r="AC563" s="73"/>
      <c r="AD563" s="73"/>
      <c r="AE563" s="73"/>
      <c r="AF563" s="73"/>
      <c r="AG563" s="73"/>
      <c r="AH563" s="73"/>
      <c r="AI563" s="73"/>
    </row>
    <row r="564" spans="25:35" x14ac:dyDescent="0.2">
      <c r="Y564" s="73"/>
      <c r="Z564" s="73"/>
      <c r="AA564" s="73"/>
      <c r="AB564" s="73"/>
      <c r="AC564" s="73"/>
      <c r="AD564" s="73"/>
      <c r="AE564" s="73"/>
      <c r="AF564" s="73"/>
      <c r="AG564" s="73"/>
      <c r="AH564" s="73"/>
      <c r="AI564" s="73"/>
    </row>
    <row r="565" spans="25:35" x14ac:dyDescent="0.2">
      <c r="Y565" s="73"/>
      <c r="Z565" s="73"/>
      <c r="AA565" s="73"/>
      <c r="AB565" s="73"/>
      <c r="AC565" s="73"/>
      <c r="AD565" s="73"/>
      <c r="AE565" s="73"/>
      <c r="AF565" s="73"/>
      <c r="AG565" s="73"/>
      <c r="AH565" s="73"/>
      <c r="AI565" s="73"/>
    </row>
    <row r="566" spans="25:35" x14ac:dyDescent="0.2">
      <c r="Y566" s="73"/>
      <c r="Z566" s="73"/>
      <c r="AA566" s="73"/>
      <c r="AB566" s="73"/>
      <c r="AC566" s="73"/>
      <c r="AD566" s="73"/>
      <c r="AE566" s="73"/>
      <c r="AF566" s="73"/>
      <c r="AG566" s="73"/>
      <c r="AH566" s="73"/>
      <c r="AI566" s="73"/>
    </row>
    <row r="567" spans="25:35" x14ac:dyDescent="0.2">
      <c r="Y567" s="73"/>
      <c r="Z567" s="73"/>
      <c r="AA567" s="73"/>
      <c r="AB567" s="73"/>
      <c r="AC567" s="73"/>
      <c r="AD567" s="73"/>
      <c r="AE567" s="73"/>
      <c r="AF567" s="73"/>
      <c r="AG567" s="73"/>
      <c r="AH567" s="73"/>
      <c r="AI567" s="73"/>
    </row>
    <row r="568" spans="25:35" x14ac:dyDescent="0.2"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  <c r="AI568" s="73"/>
    </row>
    <row r="569" spans="25:35" x14ac:dyDescent="0.2"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</row>
    <row r="570" spans="25:35" x14ac:dyDescent="0.2">
      <c r="Y570" s="73"/>
      <c r="Z570" s="73"/>
      <c r="AA570" s="73"/>
      <c r="AB570" s="73"/>
      <c r="AC570" s="73"/>
      <c r="AD570" s="73"/>
      <c r="AE570" s="73"/>
      <c r="AF570" s="73"/>
      <c r="AG570" s="73"/>
      <c r="AH570" s="73"/>
      <c r="AI570" s="73"/>
    </row>
    <row r="571" spans="25:35" x14ac:dyDescent="0.2">
      <c r="Y571" s="73"/>
      <c r="Z571" s="73"/>
      <c r="AA571" s="73"/>
      <c r="AB571" s="73"/>
      <c r="AC571" s="73"/>
      <c r="AD571" s="73"/>
      <c r="AE571" s="73"/>
      <c r="AF571" s="73"/>
      <c r="AG571" s="73"/>
      <c r="AH571" s="73"/>
      <c r="AI571" s="73"/>
    </row>
    <row r="572" spans="25:35" x14ac:dyDescent="0.2">
      <c r="Y572" s="73"/>
      <c r="Z572" s="73"/>
      <c r="AA572" s="73"/>
      <c r="AB572" s="73"/>
      <c r="AC572" s="73"/>
      <c r="AD572" s="73"/>
      <c r="AE572" s="73"/>
      <c r="AF572" s="73"/>
      <c r="AG572" s="73"/>
      <c r="AH572" s="73"/>
      <c r="AI572" s="73"/>
    </row>
    <row r="573" spans="25:35" x14ac:dyDescent="0.2"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</row>
    <row r="574" spans="25:35" x14ac:dyDescent="0.2"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  <c r="AI574" s="73"/>
    </row>
    <row r="575" spans="25:35" x14ac:dyDescent="0.2">
      <c r="Y575" s="73"/>
      <c r="Z575" s="73"/>
      <c r="AA575" s="73"/>
      <c r="AB575" s="73"/>
      <c r="AC575" s="73"/>
      <c r="AD575" s="73"/>
      <c r="AE575" s="73"/>
      <c r="AF575" s="73"/>
      <c r="AG575" s="73"/>
      <c r="AH575" s="73"/>
      <c r="AI575" s="73"/>
    </row>
    <row r="576" spans="25:35" x14ac:dyDescent="0.2">
      <c r="Y576" s="73"/>
      <c r="Z576" s="73"/>
      <c r="AA576" s="73"/>
      <c r="AB576" s="73"/>
      <c r="AC576" s="73"/>
      <c r="AD576" s="73"/>
      <c r="AE576" s="73"/>
      <c r="AF576" s="73"/>
      <c r="AG576" s="73"/>
      <c r="AH576" s="73"/>
      <c r="AI576" s="73"/>
    </row>
    <row r="577" spans="25:35" x14ac:dyDescent="0.2">
      <c r="Y577" s="73"/>
      <c r="Z577" s="73"/>
      <c r="AA577" s="73"/>
      <c r="AB577" s="73"/>
      <c r="AC577" s="73"/>
      <c r="AD577" s="73"/>
      <c r="AE577" s="73"/>
      <c r="AF577" s="73"/>
      <c r="AG577" s="73"/>
      <c r="AH577" s="73"/>
      <c r="AI577" s="73"/>
    </row>
    <row r="578" spans="25:35" x14ac:dyDescent="0.2">
      <c r="Y578" s="73"/>
      <c r="Z578" s="73"/>
      <c r="AA578" s="73"/>
      <c r="AB578" s="73"/>
      <c r="AC578" s="73"/>
      <c r="AD578" s="73"/>
      <c r="AE578" s="73"/>
      <c r="AF578" s="73"/>
      <c r="AG578" s="73"/>
      <c r="AH578" s="73"/>
      <c r="AI578" s="73"/>
    </row>
    <row r="579" spans="25:35" x14ac:dyDescent="0.2">
      <c r="Y579" s="73"/>
      <c r="Z579" s="73"/>
      <c r="AA579" s="73"/>
      <c r="AB579" s="73"/>
      <c r="AC579" s="73"/>
      <c r="AD579" s="73"/>
      <c r="AE579" s="73"/>
      <c r="AF579" s="73"/>
      <c r="AG579" s="73"/>
      <c r="AH579" s="73"/>
      <c r="AI579" s="73"/>
    </row>
    <row r="580" spans="25:35" x14ac:dyDescent="0.2">
      <c r="Y580" s="73"/>
      <c r="Z580" s="73"/>
      <c r="AA580" s="73"/>
      <c r="AB580" s="73"/>
      <c r="AC580" s="73"/>
      <c r="AD580" s="73"/>
      <c r="AE580" s="73"/>
      <c r="AF580" s="73"/>
      <c r="AG580" s="73"/>
      <c r="AH580" s="73"/>
      <c r="AI580" s="73"/>
    </row>
    <row r="581" spans="25:35" x14ac:dyDescent="0.2">
      <c r="Y581" s="73"/>
      <c r="Z581" s="73"/>
      <c r="AA581" s="73"/>
      <c r="AB581" s="73"/>
      <c r="AC581" s="73"/>
      <c r="AD581" s="73"/>
      <c r="AE581" s="73"/>
      <c r="AF581" s="73"/>
      <c r="AG581" s="73"/>
      <c r="AH581" s="73"/>
      <c r="AI581" s="73"/>
    </row>
    <row r="582" spans="25:35" x14ac:dyDescent="0.2">
      <c r="Y582" s="73"/>
      <c r="Z582" s="73"/>
      <c r="AA582" s="73"/>
      <c r="AB582" s="73"/>
      <c r="AC582" s="73"/>
      <c r="AD582" s="73"/>
      <c r="AE582" s="73"/>
      <c r="AF582" s="73"/>
      <c r="AG582" s="73"/>
      <c r="AH582" s="73"/>
      <c r="AI582" s="73"/>
    </row>
    <row r="583" spans="25:35" x14ac:dyDescent="0.2">
      <c r="Y583" s="73"/>
      <c r="Z583" s="73"/>
      <c r="AA583" s="73"/>
      <c r="AB583" s="73"/>
      <c r="AC583" s="73"/>
      <c r="AD583" s="73"/>
      <c r="AE583" s="73"/>
      <c r="AF583" s="73"/>
      <c r="AG583" s="73"/>
      <c r="AH583" s="73"/>
      <c r="AI583" s="73"/>
    </row>
    <row r="584" spans="25:35" x14ac:dyDescent="0.2">
      <c r="Y584" s="73"/>
      <c r="Z584" s="73"/>
      <c r="AA584" s="73"/>
      <c r="AB584" s="73"/>
      <c r="AC584" s="73"/>
      <c r="AD584" s="73"/>
      <c r="AE584" s="73"/>
      <c r="AF584" s="73"/>
      <c r="AG584" s="73"/>
      <c r="AH584" s="73"/>
      <c r="AI584" s="73"/>
    </row>
    <row r="585" spans="25:35" x14ac:dyDescent="0.2">
      <c r="Y585" s="73"/>
      <c r="Z585" s="73"/>
      <c r="AA585" s="73"/>
      <c r="AB585" s="73"/>
      <c r="AC585" s="73"/>
      <c r="AD585" s="73"/>
      <c r="AE585" s="73"/>
      <c r="AF585" s="73"/>
      <c r="AG585" s="73"/>
      <c r="AH585" s="73"/>
      <c r="AI585" s="73"/>
    </row>
    <row r="586" spans="25:35" x14ac:dyDescent="0.2">
      <c r="Y586" s="73"/>
      <c r="Z586" s="73"/>
      <c r="AA586" s="73"/>
      <c r="AB586" s="73"/>
      <c r="AC586" s="73"/>
      <c r="AD586" s="73"/>
      <c r="AE586" s="73"/>
      <c r="AF586" s="73"/>
      <c r="AG586" s="73"/>
      <c r="AH586" s="73"/>
      <c r="AI586" s="73"/>
    </row>
    <row r="587" spans="25:35" x14ac:dyDescent="0.2">
      <c r="Y587" s="73"/>
      <c r="Z587" s="73"/>
      <c r="AA587" s="73"/>
      <c r="AB587" s="73"/>
      <c r="AC587" s="73"/>
      <c r="AD587" s="73"/>
      <c r="AE587" s="73"/>
      <c r="AF587" s="73"/>
      <c r="AG587" s="73"/>
      <c r="AH587" s="73"/>
      <c r="AI587" s="73"/>
    </row>
    <row r="588" spans="25:35" x14ac:dyDescent="0.2">
      <c r="Y588" s="73"/>
      <c r="Z588" s="73"/>
      <c r="AA588" s="73"/>
      <c r="AB588" s="73"/>
      <c r="AC588" s="73"/>
      <c r="AD588" s="73"/>
      <c r="AE588" s="73"/>
      <c r="AF588" s="73"/>
      <c r="AG588" s="73"/>
      <c r="AH588" s="73"/>
      <c r="AI588" s="73"/>
    </row>
    <row r="589" spans="25:35" x14ac:dyDescent="0.2">
      <c r="Y589" s="73"/>
      <c r="Z589" s="73"/>
      <c r="AA589" s="73"/>
      <c r="AB589" s="73"/>
      <c r="AC589" s="73"/>
      <c r="AD589" s="73"/>
      <c r="AE589" s="73"/>
      <c r="AF589" s="73"/>
      <c r="AG589" s="73"/>
      <c r="AH589" s="73"/>
      <c r="AI589" s="73"/>
    </row>
    <row r="590" spans="25:35" x14ac:dyDescent="0.2">
      <c r="Y590" s="73"/>
      <c r="Z590" s="73"/>
      <c r="AA590" s="73"/>
      <c r="AB590" s="73"/>
      <c r="AC590" s="73"/>
      <c r="AD590" s="73"/>
      <c r="AE590" s="73"/>
      <c r="AF590" s="73"/>
      <c r="AG590" s="73"/>
      <c r="AH590" s="73"/>
      <c r="AI590" s="73"/>
    </row>
    <row r="591" spans="25:35" x14ac:dyDescent="0.2">
      <c r="Y591" s="73"/>
      <c r="Z591" s="73"/>
      <c r="AA591" s="73"/>
      <c r="AB591" s="73"/>
      <c r="AC591" s="73"/>
      <c r="AD591" s="73"/>
      <c r="AE591" s="73"/>
      <c r="AF591" s="73"/>
      <c r="AG591" s="73"/>
      <c r="AH591" s="73"/>
      <c r="AI591" s="73"/>
    </row>
    <row r="592" spans="25:35" x14ac:dyDescent="0.2">
      <c r="Y592" s="73"/>
      <c r="Z592" s="73"/>
      <c r="AA592" s="73"/>
      <c r="AB592" s="73"/>
      <c r="AC592" s="73"/>
      <c r="AD592" s="73"/>
      <c r="AE592" s="73"/>
      <c r="AF592" s="73"/>
      <c r="AG592" s="73"/>
      <c r="AH592" s="73"/>
      <c r="AI592" s="73"/>
    </row>
    <row r="593" spans="25:35" x14ac:dyDescent="0.2">
      <c r="Y593" s="73"/>
      <c r="Z593" s="73"/>
      <c r="AA593" s="73"/>
      <c r="AB593" s="73"/>
      <c r="AC593" s="73"/>
      <c r="AD593" s="73"/>
      <c r="AE593" s="73"/>
      <c r="AF593" s="73"/>
      <c r="AG593" s="73"/>
      <c r="AH593" s="73"/>
      <c r="AI593" s="73"/>
    </row>
    <row r="594" spans="25:35" x14ac:dyDescent="0.2">
      <c r="Y594" s="73"/>
      <c r="Z594" s="73"/>
      <c r="AA594" s="73"/>
      <c r="AB594" s="73"/>
      <c r="AC594" s="73"/>
      <c r="AD594" s="73"/>
      <c r="AE594" s="73"/>
      <c r="AF594" s="73"/>
      <c r="AG594" s="73"/>
      <c r="AH594" s="73"/>
      <c r="AI594" s="73"/>
    </row>
    <row r="595" spans="25:35" x14ac:dyDescent="0.2">
      <c r="Y595" s="73"/>
      <c r="Z595" s="73"/>
      <c r="AA595" s="73"/>
      <c r="AB595" s="73"/>
      <c r="AC595" s="73"/>
      <c r="AD595" s="73"/>
      <c r="AE595" s="73"/>
      <c r="AF595" s="73"/>
      <c r="AG595" s="73"/>
      <c r="AH595" s="73"/>
      <c r="AI595" s="73"/>
    </row>
    <row r="596" spans="25:35" x14ac:dyDescent="0.2">
      <c r="Y596" s="73"/>
      <c r="Z596" s="73"/>
      <c r="AA596" s="73"/>
      <c r="AB596" s="73"/>
      <c r="AC596" s="73"/>
      <c r="AD596" s="73"/>
      <c r="AE596" s="73"/>
      <c r="AF596" s="73"/>
      <c r="AG596" s="73"/>
      <c r="AH596" s="73"/>
      <c r="AI596" s="73"/>
    </row>
    <row r="597" spans="25:35" x14ac:dyDescent="0.2">
      <c r="Y597" s="73"/>
      <c r="Z597" s="73"/>
      <c r="AA597" s="73"/>
      <c r="AB597" s="73"/>
      <c r="AC597" s="73"/>
      <c r="AD597" s="73"/>
      <c r="AE597" s="73"/>
      <c r="AF597" s="73"/>
      <c r="AG597" s="73"/>
      <c r="AH597" s="73"/>
      <c r="AI597" s="73"/>
    </row>
    <row r="598" spans="25:35" x14ac:dyDescent="0.2">
      <c r="Y598" s="73"/>
      <c r="Z598" s="73"/>
      <c r="AA598" s="73"/>
      <c r="AB598" s="73"/>
      <c r="AC598" s="73"/>
      <c r="AD598" s="73"/>
      <c r="AE598" s="73"/>
      <c r="AF598" s="73"/>
      <c r="AG598" s="73"/>
      <c r="AH598" s="73"/>
      <c r="AI598" s="73"/>
    </row>
    <row r="599" spans="25:35" x14ac:dyDescent="0.2">
      <c r="Y599" s="73"/>
      <c r="Z599" s="73"/>
      <c r="AA599" s="73"/>
      <c r="AB599" s="73"/>
      <c r="AC599" s="73"/>
      <c r="AD599" s="73"/>
      <c r="AE599" s="73"/>
      <c r="AF599" s="73"/>
      <c r="AG599" s="73"/>
      <c r="AH599" s="73"/>
      <c r="AI599" s="73"/>
    </row>
    <row r="600" spans="25:35" x14ac:dyDescent="0.2">
      <c r="Y600" s="73"/>
      <c r="Z600" s="73"/>
      <c r="AA600" s="73"/>
      <c r="AB600" s="73"/>
      <c r="AC600" s="73"/>
      <c r="AD600" s="73"/>
      <c r="AE600" s="73"/>
      <c r="AF600" s="73"/>
      <c r="AG600" s="73"/>
      <c r="AH600" s="73"/>
      <c r="AI600" s="73"/>
    </row>
    <row r="601" spans="25:35" x14ac:dyDescent="0.2">
      <c r="Y601" s="73"/>
      <c r="Z601" s="73"/>
      <c r="AA601" s="73"/>
      <c r="AB601" s="73"/>
      <c r="AC601" s="73"/>
      <c r="AD601" s="73"/>
      <c r="AE601" s="73"/>
      <c r="AF601" s="73"/>
      <c r="AG601" s="73"/>
      <c r="AH601" s="73"/>
      <c r="AI601" s="73"/>
    </row>
    <row r="602" spans="25:35" x14ac:dyDescent="0.2">
      <c r="Y602" s="73"/>
      <c r="Z602" s="73"/>
      <c r="AA602" s="73"/>
      <c r="AB602" s="73"/>
      <c r="AC602" s="73"/>
      <c r="AD602" s="73"/>
      <c r="AE602" s="73"/>
      <c r="AF602" s="73"/>
      <c r="AG602" s="73"/>
      <c r="AH602" s="73"/>
      <c r="AI602" s="73"/>
    </row>
    <row r="603" spans="25:35" x14ac:dyDescent="0.2">
      <c r="Y603" s="73"/>
      <c r="Z603" s="73"/>
      <c r="AA603" s="73"/>
      <c r="AB603" s="73"/>
      <c r="AC603" s="73"/>
      <c r="AD603" s="73"/>
      <c r="AE603" s="73"/>
      <c r="AF603" s="73"/>
      <c r="AG603" s="73"/>
      <c r="AH603" s="73"/>
      <c r="AI603" s="73"/>
    </row>
    <row r="604" spans="25:35" x14ac:dyDescent="0.2">
      <c r="Y604" s="73"/>
      <c r="Z604" s="73"/>
      <c r="AA604" s="73"/>
      <c r="AB604" s="73"/>
      <c r="AC604" s="73"/>
      <c r="AD604" s="73"/>
      <c r="AE604" s="73"/>
      <c r="AF604" s="73"/>
      <c r="AG604" s="73"/>
      <c r="AH604" s="73"/>
      <c r="AI604" s="73"/>
    </row>
    <row r="605" spans="25:35" x14ac:dyDescent="0.2">
      <c r="Y605" s="73"/>
      <c r="Z605" s="73"/>
      <c r="AA605" s="73"/>
      <c r="AB605" s="73"/>
      <c r="AC605" s="73"/>
      <c r="AD605" s="73"/>
      <c r="AE605" s="73"/>
      <c r="AF605" s="73"/>
      <c r="AG605" s="73"/>
      <c r="AH605" s="73"/>
      <c r="AI605" s="73"/>
    </row>
    <row r="606" spans="25:35" x14ac:dyDescent="0.2">
      <c r="Y606" s="73"/>
      <c r="Z606" s="73"/>
      <c r="AA606" s="73"/>
      <c r="AB606" s="73"/>
      <c r="AC606" s="73"/>
      <c r="AD606" s="73"/>
      <c r="AE606" s="73"/>
      <c r="AF606" s="73"/>
      <c r="AG606" s="73"/>
      <c r="AH606" s="73"/>
      <c r="AI606" s="73"/>
    </row>
    <row r="607" spans="25:35" x14ac:dyDescent="0.2">
      <c r="Y607" s="73"/>
      <c r="Z607" s="73"/>
      <c r="AA607" s="73"/>
      <c r="AB607" s="73"/>
      <c r="AC607" s="73"/>
      <c r="AD607" s="73"/>
      <c r="AE607" s="73"/>
      <c r="AF607" s="73"/>
      <c r="AG607" s="73"/>
      <c r="AH607" s="73"/>
      <c r="AI607" s="73"/>
    </row>
    <row r="608" spans="25:35" x14ac:dyDescent="0.2">
      <c r="Y608" s="73"/>
      <c r="Z608" s="73"/>
      <c r="AA608" s="73"/>
      <c r="AB608" s="73"/>
      <c r="AC608" s="73"/>
      <c r="AD608" s="73"/>
      <c r="AE608" s="73"/>
      <c r="AF608" s="73"/>
      <c r="AG608" s="73"/>
      <c r="AH608" s="73"/>
      <c r="AI608" s="73"/>
    </row>
    <row r="609" spans="25:35" x14ac:dyDescent="0.2">
      <c r="Y609" s="73"/>
      <c r="Z609" s="73"/>
      <c r="AA609" s="73"/>
      <c r="AB609" s="73"/>
      <c r="AC609" s="73"/>
      <c r="AD609" s="73"/>
      <c r="AE609" s="73"/>
      <c r="AF609" s="73"/>
      <c r="AG609" s="73"/>
      <c r="AH609" s="73"/>
      <c r="AI609" s="73"/>
    </row>
    <row r="610" spans="25:35" x14ac:dyDescent="0.2">
      <c r="Y610" s="73"/>
      <c r="Z610" s="73"/>
      <c r="AA610" s="73"/>
      <c r="AB610" s="73"/>
      <c r="AC610" s="73"/>
      <c r="AD610" s="73"/>
      <c r="AE610" s="73"/>
      <c r="AF610" s="73"/>
      <c r="AG610" s="73"/>
      <c r="AH610" s="73"/>
      <c r="AI610" s="73"/>
    </row>
    <row r="611" spans="25:35" x14ac:dyDescent="0.2">
      <c r="Y611" s="73"/>
      <c r="Z611" s="73"/>
      <c r="AA611" s="73"/>
      <c r="AB611" s="73"/>
      <c r="AC611" s="73"/>
      <c r="AD611" s="73"/>
      <c r="AE611" s="73"/>
      <c r="AF611" s="73"/>
      <c r="AG611" s="73"/>
      <c r="AH611" s="73"/>
      <c r="AI611" s="73"/>
    </row>
    <row r="612" spans="25:35" x14ac:dyDescent="0.2">
      <c r="Y612" s="73"/>
      <c r="Z612" s="73"/>
      <c r="AA612" s="73"/>
      <c r="AB612" s="73"/>
      <c r="AC612" s="73"/>
      <c r="AD612" s="73"/>
      <c r="AE612" s="73"/>
      <c r="AF612" s="73"/>
      <c r="AG612" s="73"/>
      <c r="AH612" s="73"/>
      <c r="AI612" s="73"/>
    </row>
    <row r="613" spans="25:35" x14ac:dyDescent="0.2">
      <c r="Y613" s="73"/>
      <c r="Z613" s="73"/>
      <c r="AA613" s="73"/>
      <c r="AB613" s="73"/>
      <c r="AC613" s="73"/>
      <c r="AD613" s="73"/>
      <c r="AE613" s="73"/>
      <c r="AF613" s="73"/>
      <c r="AG613" s="73"/>
      <c r="AH613" s="73"/>
      <c r="AI613" s="73"/>
    </row>
    <row r="614" spans="25:35" x14ac:dyDescent="0.2">
      <c r="Y614" s="73"/>
      <c r="Z614" s="73"/>
      <c r="AA614" s="73"/>
      <c r="AB614" s="73"/>
      <c r="AC614" s="73"/>
      <c r="AD614" s="73"/>
      <c r="AE614" s="73"/>
      <c r="AF614" s="73"/>
      <c r="AG614" s="73"/>
      <c r="AH614" s="73"/>
      <c r="AI614" s="73"/>
    </row>
    <row r="615" spans="25:35" x14ac:dyDescent="0.2">
      <c r="Y615" s="73"/>
      <c r="Z615" s="73"/>
      <c r="AA615" s="73"/>
      <c r="AB615" s="73"/>
      <c r="AC615" s="73"/>
      <c r="AD615" s="73"/>
      <c r="AE615" s="73"/>
      <c r="AF615" s="73"/>
      <c r="AG615" s="73"/>
      <c r="AH615" s="73"/>
      <c r="AI615" s="73"/>
    </row>
    <row r="616" spans="25:35" x14ac:dyDescent="0.2">
      <c r="Y616" s="73"/>
      <c r="Z616" s="73"/>
      <c r="AA616" s="73"/>
      <c r="AB616" s="73"/>
      <c r="AC616" s="73"/>
      <c r="AD616" s="73"/>
      <c r="AE616" s="73"/>
      <c r="AF616" s="73"/>
      <c r="AG616" s="73"/>
      <c r="AH616" s="73"/>
      <c r="AI616" s="73"/>
    </row>
    <row r="617" spans="25:35" x14ac:dyDescent="0.2">
      <c r="Y617" s="73"/>
      <c r="Z617" s="73"/>
      <c r="AA617" s="73"/>
      <c r="AB617" s="73"/>
      <c r="AC617" s="73"/>
      <c r="AD617" s="73"/>
      <c r="AE617" s="73"/>
      <c r="AF617" s="73"/>
      <c r="AG617" s="73"/>
      <c r="AH617" s="73"/>
      <c r="AI617" s="73"/>
    </row>
    <row r="618" spans="25:35" x14ac:dyDescent="0.2">
      <c r="Y618" s="73"/>
      <c r="Z618" s="73"/>
      <c r="AA618" s="73"/>
      <c r="AB618" s="73"/>
      <c r="AC618" s="73"/>
      <c r="AD618" s="73"/>
      <c r="AE618" s="73"/>
      <c r="AF618" s="73"/>
      <c r="AG618" s="73"/>
      <c r="AH618" s="73"/>
      <c r="AI618" s="73"/>
    </row>
    <row r="619" spans="25:35" x14ac:dyDescent="0.2">
      <c r="Y619" s="73"/>
      <c r="Z619" s="73"/>
      <c r="AA619" s="73"/>
      <c r="AB619" s="73"/>
      <c r="AC619" s="73"/>
      <c r="AD619" s="73"/>
      <c r="AE619" s="73"/>
      <c r="AF619" s="73"/>
      <c r="AG619" s="73"/>
      <c r="AH619" s="73"/>
      <c r="AI619" s="73"/>
    </row>
    <row r="620" spans="25:35" x14ac:dyDescent="0.2">
      <c r="Y620" s="73"/>
      <c r="Z620" s="73"/>
      <c r="AA620" s="73"/>
      <c r="AB620" s="73"/>
      <c r="AC620" s="73"/>
      <c r="AD620" s="73"/>
      <c r="AE620" s="73"/>
      <c r="AF620" s="73"/>
      <c r="AG620" s="73"/>
      <c r="AH620" s="73"/>
      <c r="AI620" s="73"/>
    </row>
    <row r="621" spans="25:35" x14ac:dyDescent="0.2">
      <c r="Y621" s="73"/>
      <c r="Z621" s="73"/>
      <c r="AA621" s="73"/>
      <c r="AB621" s="73"/>
      <c r="AC621" s="73"/>
      <c r="AD621" s="73"/>
      <c r="AE621" s="73"/>
      <c r="AF621" s="73"/>
      <c r="AG621" s="73"/>
      <c r="AH621" s="73"/>
      <c r="AI621" s="73"/>
    </row>
    <row r="622" spans="25:35" x14ac:dyDescent="0.2">
      <c r="Y622" s="73"/>
      <c r="Z622" s="73"/>
      <c r="AA622" s="73"/>
      <c r="AB622" s="73"/>
      <c r="AC622" s="73"/>
      <c r="AD622" s="73"/>
      <c r="AE622" s="73"/>
      <c r="AF622" s="73"/>
      <c r="AG622" s="73"/>
      <c r="AH622" s="73"/>
      <c r="AI622" s="73"/>
    </row>
    <row r="623" spans="25:35" x14ac:dyDescent="0.2">
      <c r="Y623" s="73"/>
      <c r="Z623" s="73"/>
      <c r="AA623" s="73"/>
      <c r="AB623" s="73"/>
      <c r="AC623" s="73"/>
      <c r="AD623" s="73"/>
      <c r="AE623" s="73"/>
      <c r="AF623" s="73"/>
      <c r="AG623" s="73"/>
      <c r="AH623" s="73"/>
      <c r="AI623" s="73"/>
    </row>
    <row r="624" spans="25:35" x14ac:dyDescent="0.2">
      <c r="Y624" s="73"/>
      <c r="Z624" s="73"/>
      <c r="AA624" s="73"/>
      <c r="AB624" s="73"/>
      <c r="AC624" s="73"/>
      <c r="AD624" s="73"/>
      <c r="AE624" s="73"/>
      <c r="AF624" s="73"/>
      <c r="AG624" s="73"/>
      <c r="AH624" s="73"/>
      <c r="AI624" s="73"/>
    </row>
    <row r="625" spans="25:35" x14ac:dyDescent="0.2">
      <c r="Y625" s="73"/>
      <c r="Z625" s="73"/>
      <c r="AA625" s="73"/>
      <c r="AB625" s="73"/>
      <c r="AC625" s="73"/>
      <c r="AD625" s="73"/>
      <c r="AE625" s="73"/>
      <c r="AF625" s="73"/>
      <c r="AG625" s="73"/>
      <c r="AH625" s="73"/>
      <c r="AI625" s="73"/>
    </row>
    <row r="626" spans="25:35" x14ac:dyDescent="0.2">
      <c r="Y626" s="73"/>
      <c r="Z626" s="73"/>
      <c r="AA626" s="73"/>
      <c r="AB626" s="73"/>
      <c r="AC626" s="73"/>
      <c r="AD626" s="73"/>
      <c r="AE626" s="73"/>
      <c r="AF626" s="73"/>
      <c r="AG626" s="73"/>
      <c r="AH626" s="73"/>
      <c r="AI626" s="73"/>
    </row>
    <row r="627" spans="25:35" x14ac:dyDescent="0.2">
      <c r="Y627" s="73"/>
      <c r="Z627" s="73"/>
      <c r="AA627" s="73"/>
      <c r="AB627" s="73"/>
      <c r="AC627" s="73"/>
      <c r="AD627" s="73"/>
      <c r="AE627" s="73"/>
      <c r="AF627" s="73"/>
      <c r="AG627" s="73"/>
      <c r="AH627" s="73"/>
      <c r="AI627" s="73"/>
    </row>
    <row r="628" spans="25:35" x14ac:dyDescent="0.2">
      <c r="Y628" s="73"/>
      <c r="Z628" s="73"/>
      <c r="AA628" s="73"/>
      <c r="AB628" s="73"/>
      <c r="AC628" s="73"/>
      <c r="AD628" s="73"/>
      <c r="AE628" s="73"/>
      <c r="AF628" s="73"/>
      <c r="AG628" s="73"/>
      <c r="AH628" s="73"/>
      <c r="AI628" s="73"/>
    </row>
    <row r="629" spans="25:35" x14ac:dyDescent="0.2">
      <c r="Y629" s="73"/>
      <c r="Z629" s="73"/>
      <c r="AA629" s="73"/>
      <c r="AB629" s="73"/>
      <c r="AC629" s="73"/>
      <c r="AD629" s="73"/>
      <c r="AE629" s="73"/>
      <c r="AF629" s="73"/>
      <c r="AG629" s="73"/>
      <c r="AH629" s="73"/>
      <c r="AI629" s="73"/>
    </row>
    <row r="630" spans="25:35" x14ac:dyDescent="0.2">
      <c r="Y630" s="73"/>
      <c r="Z630" s="73"/>
      <c r="AA630" s="73"/>
      <c r="AB630" s="73"/>
      <c r="AC630" s="73"/>
      <c r="AD630" s="73"/>
      <c r="AE630" s="73"/>
      <c r="AF630" s="73"/>
      <c r="AG630" s="73"/>
      <c r="AH630" s="73"/>
      <c r="AI630" s="73"/>
    </row>
    <row r="631" spans="25:35" x14ac:dyDescent="0.2">
      <c r="Y631" s="73"/>
      <c r="Z631" s="73"/>
      <c r="AA631" s="73"/>
      <c r="AB631" s="73"/>
      <c r="AC631" s="73"/>
      <c r="AD631" s="73"/>
      <c r="AE631" s="73"/>
      <c r="AF631" s="73"/>
      <c r="AG631" s="73"/>
      <c r="AH631" s="73"/>
      <c r="AI631" s="73"/>
    </row>
    <row r="632" spans="25:35" x14ac:dyDescent="0.2">
      <c r="Y632" s="73"/>
      <c r="Z632" s="73"/>
      <c r="AA632" s="73"/>
      <c r="AB632" s="73"/>
      <c r="AC632" s="73"/>
      <c r="AD632" s="73"/>
      <c r="AE632" s="73"/>
      <c r="AF632" s="73"/>
      <c r="AG632" s="73"/>
      <c r="AH632" s="73"/>
      <c r="AI632" s="73"/>
    </row>
    <row r="633" spans="25:35" x14ac:dyDescent="0.2">
      <c r="Y633" s="73"/>
      <c r="Z633" s="73"/>
      <c r="AA633" s="73"/>
      <c r="AB633" s="73"/>
      <c r="AC633" s="73"/>
      <c r="AD633" s="73"/>
      <c r="AE633" s="73"/>
      <c r="AF633" s="73"/>
      <c r="AG633" s="73"/>
      <c r="AH633" s="73"/>
      <c r="AI633" s="73"/>
    </row>
    <row r="634" spans="25:35" x14ac:dyDescent="0.2">
      <c r="Y634" s="73"/>
      <c r="Z634" s="73"/>
      <c r="AA634" s="73"/>
      <c r="AB634" s="73"/>
      <c r="AC634" s="73"/>
      <c r="AD634" s="73"/>
      <c r="AE634" s="73"/>
      <c r="AF634" s="73"/>
      <c r="AG634" s="73"/>
      <c r="AH634" s="73"/>
      <c r="AI634" s="73"/>
    </row>
    <row r="635" spans="25:35" x14ac:dyDescent="0.2">
      <c r="Y635" s="73"/>
      <c r="Z635" s="73"/>
      <c r="AA635" s="73"/>
      <c r="AB635" s="73"/>
      <c r="AC635" s="73"/>
      <c r="AD635" s="73"/>
      <c r="AE635" s="73"/>
      <c r="AF635" s="73"/>
      <c r="AG635" s="73"/>
      <c r="AH635" s="73"/>
      <c r="AI635" s="73"/>
    </row>
    <row r="636" spans="25:35" x14ac:dyDescent="0.2">
      <c r="Y636" s="73"/>
      <c r="Z636" s="73"/>
      <c r="AA636" s="73"/>
      <c r="AB636" s="73"/>
      <c r="AC636" s="73"/>
      <c r="AD636" s="73"/>
      <c r="AE636" s="73"/>
      <c r="AF636" s="73"/>
      <c r="AG636" s="73"/>
      <c r="AH636" s="73"/>
      <c r="AI636" s="73"/>
    </row>
    <row r="637" spans="25:35" x14ac:dyDescent="0.2">
      <c r="Y637" s="73"/>
      <c r="Z637" s="73"/>
      <c r="AA637" s="73"/>
      <c r="AB637" s="73"/>
      <c r="AC637" s="73"/>
      <c r="AD637" s="73"/>
      <c r="AE637" s="73"/>
      <c r="AF637" s="73"/>
      <c r="AG637" s="73"/>
      <c r="AH637" s="73"/>
      <c r="AI637" s="73"/>
    </row>
    <row r="638" spans="25:35" x14ac:dyDescent="0.2">
      <c r="Y638" s="73"/>
      <c r="Z638" s="73"/>
      <c r="AA638" s="73"/>
      <c r="AB638" s="73"/>
      <c r="AC638" s="73"/>
      <c r="AD638" s="73"/>
      <c r="AE638" s="73"/>
      <c r="AF638" s="73"/>
      <c r="AG638" s="73"/>
      <c r="AH638" s="73"/>
      <c r="AI638" s="73"/>
    </row>
    <row r="639" spans="25:35" x14ac:dyDescent="0.2">
      <c r="Y639" s="73"/>
      <c r="Z639" s="73"/>
      <c r="AA639" s="73"/>
      <c r="AB639" s="73"/>
      <c r="AC639" s="73"/>
      <c r="AD639" s="73"/>
      <c r="AE639" s="73"/>
      <c r="AF639" s="73"/>
      <c r="AG639" s="73"/>
      <c r="AH639" s="73"/>
      <c r="AI639" s="73"/>
    </row>
    <row r="640" spans="25:35" x14ac:dyDescent="0.2">
      <c r="Y640" s="73"/>
      <c r="Z640" s="73"/>
      <c r="AA640" s="73"/>
      <c r="AB640" s="73"/>
      <c r="AC640" s="73"/>
      <c r="AD640" s="73"/>
      <c r="AE640" s="73"/>
      <c r="AF640" s="73"/>
      <c r="AG640" s="73"/>
      <c r="AH640" s="73"/>
      <c r="AI640" s="73"/>
    </row>
    <row r="641" spans="25:35" x14ac:dyDescent="0.2">
      <c r="Y641" s="73"/>
      <c r="Z641" s="73"/>
      <c r="AA641" s="73"/>
      <c r="AB641" s="73"/>
      <c r="AC641" s="73"/>
      <c r="AD641" s="73"/>
      <c r="AE641" s="73"/>
      <c r="AF641" s="73"/>
      <c r="AG641" s="73"/>
      <c r="AH641" s="73"/>
      <c r="AI641" s="73"/>
    </row>
    <row r="642" spans="25:35" x14ac:dyDescent="0.2">
      <c r="Y642" s="73"/>
      <c r="Z642" s="73"/>
      <c r="AA642" s="73"/>
      <c r="AB642" s="73"/>
      <c r="AC642" s="73"/>
      <c r="AD642" s="73"/>
      <c r="AE642" s="73"/>
      <c r="AF642" s="73"/>
      <c r="AG642" s="73"/>
      <c r="AH642" s="73"/>
      <c r="AI642" s="73"/>
    </row>
    <row r="643" spans="25:35" x14ac:dyDescent="0.2">
      <c r="Y643" s="73"/>
      <c r="Z643" s="73"/>
      <c r="AA643" s="73"/>
      <c r="AB643" s="73"/>
      <c r="AC643" s="73"/>
      <c r="AD643" s="73"/>
      <c r="AE643" s="73"/>
      <c r="AF643" s="73"/>
      <c r="AG643" s="73"/>
      <c r="AH643" s="73"/>
      <c r="AI643" s="73"/>
    </row>
    <row r="644" spans="25:35" x14ac:dyDescent="0.2">
      <c r="Y644" s="73"/>
      <c r="Z644" s="73"/>
      <c r="AA644" s="73"/>
      <c r="AB644" s="73"/>
      <c r="AC644" s="73"/>
      <c r="AD644" s="73"/>
      <c r="AE644" s="73"/>
      <c r="AF644" s="73"/>
      <c r="AG644" s="73"/>
      <c r="AH644" s="73"/>
      <c r="AI644" s="73"/>
    </row>
    <row r="645" spans="25:35" x14ac:dyDescent="0.2">
      <c r="Y645" s="73"/>
      <c r="Z645" s="73"/>
      <c r="AA645" s="73"/>
      <c r="AB645" s="73"/>
      <c r="AC645" s="73"/>
      <c r="AD645" s="73"/>
      <c r="AE645" s="73"/>
      <c r="AF645" s="73"/>
      <c r="AG645" s="73"/>
      <c r="AH645" s="73"/>
      <c r="AI645" s="73"/>
    </row>
    <row r="646" spans="25:35" x14ac:dyDescent="0.2">
      <c r="Y646" s="73"/>
      <c r="Z646" s="73"/>
      <c r="AA646" s="73"/>
      <c r="AB646" s="73"/>
      <c r="AC646" s="73"/>
      <c r="AD646" s="73"/>
      <c r="AE646" s="73"/>
      <c r="AF646" s="73"/>
      <c r="AG646" s="73"/>
      <c r="AH646" s="73"/>
      <c r="AI646" s="73"/>
    </row>
    <row r="647" spans="25:35" x14ac:dyDescent="0.2">
      <c r="Y647" s="73"/>
      <c r="Z647" s="73"/>
      <c r="AA647" s="73"/>
      <c r="AB647" s="73"/>
      <c r="AC647" s="73"/>
      <c r="AD647" s="73"/>
      <c r="AE647" s="73"/>
      <c r="AF647" s="73"/>
      <c r="AG647" s="73"/>
      <c r="AH647" s="73"/>
      <c r="AI647" s="73"/>
    </row>
    <row r="648" spans="25:35" x14ac:dyDescent="0.2">
      <c r="Y648" s="73"/>
      <c r="Z648" s="73"/>
      <c r="AA648" s="73"/>
      <c r="AB648" s="73"/>
      <c r="AC648" s="73"/>
      <c r="AD648" s="73"/>
      <c r="AE648" s="73"/>
      <c r="AF648" s="73"/>
      <c r="AG648" s="73"/>
      <c r="AH648" s="73"/>
      <c r="AI648" s="73"/>
    </row>
    <row r="649" spans="25:35" x14ac:dyDescent="0.2">
      <c r="Y649" s="73"/>
      <c r="Z649" s="73"/>
      <c r="AA649" s="73"/>
      <c r="AB649" s="73"/>
      <c r="AC649" s="73"/>
      <c r="AD649" s="73"/>
      <c r="AE649" s="73"/>
      <c r="AF649" s="73"/>
      <c r="AG649" s="73"/>
      <c r="AH649" s="73"/>
      <c r="AI649" s="73"/>
    </row>
    <row r="650" spans="25:35" x14ac:dyDescent="0.2">
      <c r="Y650" s="73"/>
      <c r="Z650" s="73"/>
      <c r="AA650" s="73"/>
      <c r="AB650" s="73"/>
      <c r="AC650" s="73"/>
      <c r="AD650" s="73"/>
      <c r="AE650" s="73"/>
      <c r="AF650" s="73"/>
      <c r="AG650" s="73"/>
      <c r="AH650" s="73"/>
      <c r="AI650" s="73"/>
    </row>
    <row r="651" spans="25:35" x14ac:dyDescent="0.2">
      <c r="Y651" s="73"/>
      <c r="Z651" s="73"/>
      <c r="AA651" s="73"/>
      <c r="AB651" s="73"/>
      <c r="AC651" s="73"/>
      <c r="AD651" s="73"/>
      <c r="AE651" s="73"/>
      <c r="AF651" s="73"/>
      <c r="AG651" s="73"/>
      <c r="AH651" s="73"/>
      <c r="AI651" s="73"/>
    </row>
    <row r="652" spans="25:35" x14ac:dyDescent="0.2">
      <c r="Y652" s="73"/>
      <c r="Z652" s="73"/>
      <c r="AA652" s="73"/>
      <c r="AB652" s="73"/>
      <c r="AC652" s="73"/>
      <c r="AD652" s="73"/>
      <c r="AE652" s="73"/>
      <c r="AF652" s="73"/>
      <c r="AG652" s="73"/>
      <c r="AH652" s="73"/>
      <c r="AI652" s="73"/>
    </row>
    <row r="653" spans="25:35" x14ac:dyDescent="0.2">
      <c r="Y653" s="73"/>
      <c r="Z653" s="73"/>
      <c r="AA653" s="73"/>
      <c r="AB653" s="73"/>
      <c r="AC653" s="73"/>
      <c r="AD653" s="73"/>
      <c r="AE653" s="73"/>
      <c r="AF653" s="73"/>
      <c r="AG653" s="73"/>
      <c r="AH653" s="73"/>
      <c r="AI653" s="73"/>
    </row>
    <row r="654" spans="25:35" x14ac:dyDescent="0.2">
      <c r="Y654" s="73"/>
      <c r="Z654" s="73"/>
      <c r="AA654" s="73"/>
      <c r="AB654" s="73"/>
      <c r="AC654" s="73"/>
      <c r="AD654" s="73"/>
      <c r="AE654" s="73"/>
      <c r="AF654" s="73"/>
      <c r="AG654" s="73"/>
      <c r="AH654" s="73"/>
      <c r="AI654" s="73"/>
    </row>
    <row r="655" spans="25:35" x14ac:dyDescent="0.2">
      <c r="Y655" s="73"/>
      <c r="Z655" s="73"/>
      <c r="AA655" s="73"/>
      <c r="AB655" s="73"/>
      <c r="AC655" s="73"/>
      <c r="AD655" s="73"/>
      <c r="AE655" s="73"/>
      <c r="AF655" s="73"/>
      <c r="AG655" s="73"/>
      <c r="AH655" s="73"/>
      <c r="AI655" s="73"/>
    </row>
    <row r="656" spans="25:35" x14ac:dyDescent="0.2">
      <c r="Y656" s="73"/>
      <c r="Z656" s="73"/>
      <c r="AA656" s="73"/>
      <c r="AB656" s="73"/>
      <c r="AC656" s="73"/>
      <c r="AD656" s="73"/>
      <c r="AE656" s="73"/>
      <c r="AF656" s="73"/>
      <c r="AG656" s="73"/>
      <c r="AH656" s="73"/>
      <c r="AI656" s="73"/>
    </row>
    <row r="657" spans="25:35" x14ac:dyDescent="0.2">
      <c r="Y657" s="73"/>
      <c r="Z657" s="73"/>
      <c r="AA657" s="73"/>
      <c r="AB657" s="73"/>
      <c r="AC657" s="73"/>
      <c r="AD657" s="73"/>
      <c r="AE657" s="73"/>
      <c r="AF657" s="73"/>
      <c r="AG657" s="73"/>
      <c r="AH657" s="73"/>
      <c r="AI657" s="73"/>
    </row>
    <row r="658" spans="25:35" x14ac:dyDescent="0.2">
      <c r="Y658" s="73"/>
      <c r="Z658" s="73"/>
      <c r="AA658" s="73"/>
      <c r="AB658" s="73"/>
      <c r="AC658" s="73"/>
      <c r="AD658" s="73"/>
      <c r="AE658" s="73"/>
      <c r="AF658" s="73"/>
      <c r="AG658" s="73"/>
      <c r="AH658" s="73"/>
      <c r="AI658" s="73"/>
    </row>
    <row r="659" spans="25:35" x14ac:dyDescent="0.2">
      <c r="Y659" s="73"/>
      <c r="Z659" s="73"/>
      <c r="AA659" s="73"/>
      <c r="AB659" s="73"/>
      <c r="AC659" s="73"/>
      <c r="AD659" s="73"/>
      <c r="AE659" s="73"/>
      <c r="AF659" s="73"/>
      <c r="AG659" s="73"/>
      <c r="AH659" s="73"/>
      <c r="AI659" s="73"/>
    </row>
    <row r="660" spans="25:35" x14ac:dyDescent="0.2">
      <c r="Y660" s="73"/>
      <c r="Z660" s="73"/>
      <c r="AA660" s="73"/>
      <c r="AB660" s="73"/>
      <c r="AC660" s="73"/>
      <c r="AD660" s="73"/>
      <c r="AE660" s="73"/>
      <c r="AF660" s="73"/>
      <c r="AG660" s="73"/>
      <c r="AH660" s="73"/>
      <c r="AI660" s="73"/>
    </row>
    <row r="661" spans="25:35" x14ac:dyDescent="0.2">
      <c r="Y661" s="73"/>
      <c r="Z661" s="73"/>
      <c r="AA661" s="73"/>
      <c r="AB661" s="73"/>
      <c r="AC661" s="73"/>
      <c r="AD661" s="73"/>
      <c r="AE661" s="73"/>
      <c r="AF661" s="73"/>
      <c r="AG661" s="73"/>
      <c r="AH661" s="73"/>
      <c r="AI661" s="73"/>
    </row>
    <row r="662" spans="25:35" x14ac:dyDescent="0.2">
      <c r="Y662" s="73"/>
      <c r="Z662" s="73"/>
      <c r="AA662" s="73"/>
      <c r="AB662" s="73"/>
      <c r="AC662" s="73"/>
      <c r="AD662" s="73"/>
      <c r="AE662" s="73"/>
      <c r="AF662" s="73"/>
      <c r="AG662" s="73"/>
      <c r="AH662" s="73"/>
      <c r="AI662" s="73"/>
    </row>
    <row r="663" spans="25:35" x14ac:dyDescent="0.2">
      <c r="Y663" s="73"/>
      <c r="Z663" s="73"/>
      <c r="AA663" s="73"/>
      <c r="AB663" s="73"/>
      <c r="AC663" s="73"/>
      <c r="AD663" s="73"/>
      <c r="AE663" s="73"/>
      <c r="AF663" s="73"/>
      <c r="AG663" s="73"/>
      <c r="AH663" s="73"/>
      <c r="AI663" s="73"/>
    </row>
    <row r="664" spans="25:35" x14ac:dyDescent="0.2">
      <c r="Y664" s="73"/>
      <c r="Z664" s="73"/>
      <c r="AA664" s="73"/>
      <c r="AB664" s="73"/>
      <c r="AC664" s="73"/>
      <c r="AD664" s="73"/>
      <c r="AE664" s="73"/>
      <c r="AF664" s="73"/>
      <c r="AG664" s="73"/>
      <c r="AH664" s="73"/>
      <c r="AI664" s="73"/>
    </row>
    <row r="665" spans="25:35" x14ac:dyDescent="0.2">
      <c r="Y665" s="73"/>
      <c r="Z665" s="73"/>
      <c r="AA665" s="73"/>
      <c r="AB665" s="73"/>
      <c r="AC665" s="73"/>
      <c r="AD665" s="73"/>
      <c r="AE665" s="73"/>
      <c r="AF665" s="73"/>
      <c r="AG665" s="73"/>
      <c r="AH665" s="73"/>
      <c r="AI665" s="73"/>
    </row>
    <row r="666" spans="25:35" x14ac:dyDescent="0.2">
      <c r="Y666" s="73"/>
      <c r="Z666" s="73"/>
      <c r="AA666" s="73"/>
      <c r="AB666" s="73"/>
      <c r="AC666" s="73"/>
      <c r="AD666" s="73"/>
      <c r="AE666" s="73"/>
      <c r="AF666" s="73"/>
      <c r="AG666" s="73"/>
      <c r="AH666" s="73"/>
      <c r="AI666" s="73"/>
    </row>
    <row r="667" spans="25:35" x14ac:dyDescent="0.2">
      <c r="Y667" s="73"/>
      <c r="Z667" s="73"/>
      <c r="AA667" s="73"/>
      <c r="AB667" s="73"/>
      <c r="AC667" s="73"/>
      <c r="AD667" s="73"/>
      <c r="AE667" s="73"/>
      <c r="AF667" s="73"/>
      <c r="AG667" s="73"/>
      <c r="AH667" s="73"/>
      <c r="AI667" s="73"/>
    </row>
    <row r="668" spans="25:35" x14ac:dyDescent="0.2">
      <c r="Y668" s="73"/>
      <c r="Z668" s="73"/>
      <c r="AA668" s="73"/>
      <c r="AB668" s="73"/>
      <c r="AC668" s="73"/>
      <c r="AD668" s="73"/>
      <c r="AE668" s="73"/>
      <c r="AF668" s="73"/>
      <c r="AG668" s="73"/>
      <c r="AH668" s="73"/>
      <c r="AI668" s="73"/>
    </row>
    <row r="669" spans="25:35" x14ac:dyDescent="0.2">
      <c r="Y669" s="73"/>
      <c r="Z669" s="73"/>
      <c r="AA669" s="73"/>
      <c r="AB669" s="73"/>
      <c r="AC669" s="73"/>
      <c r="AD669" s="73"/>
      <c r="AE669" s="73"/>
      <c r="AF669" s="73"/>
      <c r="AG669" s="73"/>
      <c r="AH669" s="73"/>
      <c r="AI669" s="73"/>
    </row>
    <row r="670" spans="25:35" x14ac:dyDescent="0.2">
      <c r="Y670" s="73"/>
      <c r="Z670" s="73"/>
      <c r="AA670" s="73"/>
      <c r="AB670" s="73"/>
      <c r="AC670" s="73"/>
      <c r="AD670" s="73"/>
      <c r="AE670" s="73"/>
      <c r="AF670" s="73"/>
      <c r="AG670" s="73"/>
      <c r="AH670" s="73"/>
      <c r="AI670" s="73"/>
    </row>
    <row r="671" spans="25:35" x14ac:dyDescent="0.2">
      <c r="Y671" s="73"/>
      <c r="Z671" s="73"/>
      <c r="AA671" s="73"/>
      <c r="AB671" s="73"/>
      <c r="AC671" s="73"/>
      <c r="AD671" s="73"/>
      <c r="AE671" s="73"/>
      <c r="AF671" s="73"/>
      <c r="AG671" s="73"/>
      <c r="AH671" s="73"/>
      <c r="AI671" s="73"/>
    </row>
    <row r="672" spans="25:35" x14ac:dyDescent="0.2">
      <c r="Y672" s="73"/>
      <c r="Z672" s="73"/>
      <c r="AA672" s="73"/>
      <c r="AB672" s="73"/>
      <c r="AC672" s="73"/>
      <c r="AD672" s="73"/>
      <c r="AE672" s="73"/>
      <c r="AF672" s="73"/>
      <c r="AG672" s="73"/>
      <c r="AH672" s="73"/>
      <c r="AI672" s="73"/>
    </row>
    <row r="673" spans="25:35" x14ac:dyDescent="0.2">
      <c r="Y673" s="73"/>
      <c r="Z673" s="73"/>
      <c r="AA673" s="73"/>
      <c r="AB673" s="73"/>
      <c r="AC673" s="73"/>
      <c r="AD673" s="73"/>
      <c r="AE673" s="73"/>
      <c r="AF673" s="73"/>
      <c r="AG673" s="73"/>
      <c r="AH673" s="73"/>
      <c r="AI673" s="73"/>
    </row>
    <row r="674" spans="25:35" x14ac:dyDescent="0.2">
      <c r="Y674" s="73"/>
      <c r="Z674" s="73"/>
      <c r="AA674" s="73"/>
      <c r="AB674" s="73"/>
      <c r="AC674" s="73"/>
      <c r="AD674" s="73"/>
      <c r="AE674" s="73"/>
      <c r="AF674" s="73"/>
      <c r="AG674" s="73"/>
      <c r="AH674" s="73"/>
      <c r="AI674" s="73"/>
    </row>
    <row r="675" spans="25:35" x14ac:dyDescent="0.2">
      <c r="Y675" s="73"/>
      <c r="Z675" s="73"/>
      <c r="AA675" s="73"/>
      <c r="AB675" s="73"/>
      <c r="AC675" s="73"/>
      <c r="AD675" s="73"/>
      <c r="AE675" s="73"/>
      <c r="AF675" s="73"/>
      <c r="AG675" s="73"/>
      <c r="AH675" s="73"/>
      <c r="AI675" s="73"/>
    </row>
    <row r="676" spans="25:35" x14ac:dyDescent="0.2">
      <c r="Y676" s="73"/>
      <c r="Z676" s="73"/>
      <c r="AA676" s="73"/>
      <c r="AB676" s="73"/>
      <c r="AC676" s="73"/>
      <c r="AD676" s="73"/>
      <c r="AE676" s="73"/>
      <c r="AF676" s="73"/>
      <c r="AG676" s="73"/>
      <c r="AH676" s="73"/>
      <c r="AI676" s="73"/>
    </row>
    <row r="677" spans="25:35" x14ac:dyDescent="0.2">
      <c r="Y677" s="73"/>
      <c r="Z677" s="73"/>
      <c r="AA677" s="73"/>
      <c r="AB677" s="73"/>
      <c r="AC677" s="73"/>
      <c r="AD677" s="73"/>
      <c r="AE677" s="73"/>
      <c r="AF677" s="73"/>
      <c r="AG677" s="73"/>
      <c r="AH677" s="73"/>
      <c r="AI677" s="73"/>
    </row>
    <row r="678" spans="25:35" x14ac:dyDescent="0.2">
      <c r="Y678" s="73"/>
      <c r="Z678" s="73"/>
      <c r="AA678" s="73"/>
      <c r="AB678" s="73"/>
      <c r="AC678" s="73"/>
      <c r="AD678" s="73"/>
      <c r="AE678" s="73"/>
      <c r="AF678" s="73"/>
      <c r="AG678" s="73"/>
      <c r="AH678" s="73"/>
      <c r="AI678" s="73"/>
    </row>
    <row r="679" spans="25:35" x14ac:dyDescent="0.2">
      <c r="Y679" s="73"/>
      <c r="Z679" s="73"/>
      <c r="AA679" s="73"/>
      <c r="AB679" s="73"/>
      <c r="AC679" s="73"/>
      <c r="AD679" s="73"/>
      <c r="AE679" s="73"/>
      <c r="AF679" s="73"/>
      <c r="AG679" s="73"/>
      <c r="AH679" s="73"/>
      <c r="AI679" s="73"/>
    </row>
    <row r="680" spans="25:35" x14ac:dyDescent="0.2">
      <c r="Y680" s="73"/>
      <c r="Z680" s="73"/>
      <c r="AA680" s="73"/>
      <c r="AB680" s="73"/>
      <c r="AC680" s="73"/>
      <c r="AD680" s="73"/>
      <c r="AE680" s="73"/>
      <c r="AF680" s="73"/>
      <c r="AG680" s="73"/>
      <c r="AH680" s="73"/>
      <c r="AI680" s="73"/>
    </row>
    <row r="681" spans="25:35" x14ac:dyDescent="0.2">
      <c r="Y681" s="73"/>
      <c r="Z681" s="73"/>
      <c r="AA681" s="73"/>
      <c r="AB681" s="73"/>
      <c r="AC681" s="73"/>
      <c r="AD681" s="73"/>
      <c r="AE681" s="73"/>
      <c r="AF681" s="73"/>
      <c r="AG681" s="73"/>
      <c r="AH681" s="73"/>
      <c r="AI681" s="73"/>
    </row>
    <row r="682" spans="25:35" x14ac:dyDescent="0.2">
      <c r="Y682" s="73"/>
      <c r="Z682" s="73"/>
      <c r="AA682" s="73"/>
      <c r="AB682" s="73"/>
      <c r="AC682" s="73"/>
      <c r="AD682" s="73"/>
      <c r="AE682" s="73"/>
      <c r="AF682" s="73"/>
      <c r="AG682" s="73"/>
      <c r="AH682" s="73"/>
      <c r="AI682" s="73"/>
    </row>
    <row r="683" spans="25:35" x14ac:dyDescent="0.2">
      <c r="Y683" s="73"/>
      <c r="Z683" s="73"/>
      <c r="AA683" s="73"/>
      <c r="AB683" s="73"/>
      <c r="AC683" s="73"/>
      <c r="AD683" s="73"/>
      <c r="AE683" s="73"/>
      <c r="AF683" s="73"/>
      <c r="AG683" s="73"/>
      <c r="AH683" s="73"/>
      <c r="AI683" s="73"/>
    </row>
    <row r="684" spans="25:35" x14ac:dyDescent="0.2">
      <c r="Y684" s="73"/>
      <c r="Z684" s="73"/>
      <c r="AA684" s="73"/>
      <c r="AB684" s="73"/>
      <c r="AC684" s="73"/>
      <c r="AD684" s="73"/>
      <c r="AE684" s="73"/>
      <c r="AF684" s="73"/>
      <c r="AG684" s="73"/>
      <c r="AH684" s="73"/>
      <c r="AI684" s="73"/>
    </row>
    <row r="685" spans="25:35" x14ac:dyDescent="0.2">
      <c r="Y685" s="73"/>
      <c r="Z685" s="73"/>
      <c r="AA685" s="73"/>
      <c r="AB685" s="73"/>
      <c r="AC685" s="73"/>
      <c r="AD685" s="73"/>
      <c r="AE685" s="73"/>
      <c r="AF685" s="73"/>
      <c r="AG685" s="73"/>
      <c r="AH685" s="73"/>
      <c r="AI685" s="73"/>
    </row>
    <row r="686" spans="25:35" x14ac:dyDescent="0.2">
      <c r="Y686" s="73"/>
      <c r="Z686" s="73"/>
      <c r="AA686" s="73"/>
      <c r="AB686" s="73"/>
      <c r="AC686" s="73"/>
      <c r="AD686" s="73"/>
      <c r="AE686" s="73"/>
      <c r="AF686" s="73"/>
      <c r="AG686" s="73"/>
      <c r="AH686" s="73"/>
      <c r="AI686" s="73"/>
    </row>
    <row r="687" spans="25:35" x14ac:dyDescent="0.2">
      <c r="Y687" s="73"/>
      <c r="Z687" s="73"/>
      <c r="AA687" s="73"/>
      <c r="AB687" s="73"/>
      <c r="AC687" s="73"/>
      <c r="AD687" s="73"/>
      <c r="AE687" s="73"/>
      <c r="AF687" s="73"/>
      <c r="AG687" s="73"/>
      <c r="AH687" s="73"/>
      <c r="AI687" s="73"/>
    </row>
    <row r="688" spans="25:35" x14ac:dyDescent="0.2">
      <c r="Y688" s="73"/>
      <c r="Z688" s="73"/>
      <c r="AA688" s="73"/>
      <c r="AB688" s="73"/>
      <c r="AC688" s="73"/>
      <c r="AD688" s="73"/>
      <c r="AE688" s="73"/>
      <c r="AF688" s="73"/>
      <c r="AG688" s="73"/>
      <c r="AH688" s="73"/>
      <c r="AI688" s="73"/>
    </row>
    <row r="689" spans="25:35" x14ac:dyDescent="0.2">
      <c r="Y689" s="73"/>
      <c r="Z689" s="73"/>
      <c r="AA689" s="73"/>
      <c r="AB689" s="73"/>
      <c r="AC689" s="73"/>
      <c r="AD689" s="73"/>
      <c r="AE689" s="73"/>
      <c r="AF689" s="73"/>
      <c r="AG689" s="73"/>
      <c r="AH689" s="73"/>
      <c r="AI689" s="73"/>
    </row>
    <row r="690" spans="25:35" x14ac:dyDescent="0.2">
      <c r="Y690" s="73"/>
      <c r="Z690" s="73"/>
      <c r="AA690" s="73"/>
      <c r="AB690" s="73"/>
      <c r="AC690" s="73"/>
      <c r="AD690" s="73"/>
      <c r="AE690" s="73"/>
      <c r="AF690" s="73"/>
      <c r="AG690" s="73"/>
      <c r="AH690" s="73"/>
      <c r="AI690" s="73"/>
    </row>
    <row r="691" spans="25:35" x14ac:dyDescent="0.2">
      <c r="Y691" s="73"/>
      <c r="Z691" s="73"/>
      <c r="AA691" s="73"/>
      <c r="AB691" s="73"/>
      <c r="AC691" s="73"/>
      <c r="AD691" s="73"/>
      <c r="AE691" s="73"/>
      <c r="AF691" s="73"/>
      <c r="AG691" s="73"/>
      <c r="AH691" s="73"/>
      <c r="AI691" s="73"/>
    </row>
    <row r="692" spans="25:35" x14ac:dyDescent="0.2">
      <c r="Y692" s="73"/>
      <c r="Z692" s="73"/>
      <c r="AA692" s="73"/>
      <c r="AB692" s="73"/>
      <c r="AC692" s="73"/>
      <c r="AD692" s="73"/>
      <c r="AE692" s="73"/>
      <c r="AF692" s="73"/>
      <c r="AG692" s="73"/>
      <c r="AH692" s="73"/>
      <c r="AI692" s="73"/>
    </row>
    <row r="693" spans="25:35" x14ac:dyDescent="0.2">
      <c r="Y693" s="73"/>
      <c r="Z693" s="73"/>
      <c r="AA693" s="73"/>
      <c r="AB693" s="73"/>
      <c r="AC693" s="73"/>
      <c r="AD693" s="73"/>
      <c r="AE693" s="73"/>
      <c r="AF693" s="73"/>
      <c r="AG693" s="73"/>
      <c r="AH693" s="73"/>
      <c r="AI693" s="73"/>
    </row>
    <row r="694" spans="25:35" x14ac:dyDescent="0.2">
      <c r="Y694" s="73"/>
      <c r="Z694" s="73"/>
      <c r="AA694" s="73"/>
      <c r="AB694" s="73"/>
      <c r="AC694" s="73"/>
      <c r="AD694" s="73"/>
      <c r="AE694" s="73"/>
      <c r="AF694" s="73"/>
      <c r="AG694" s="73"/>
      <c r="AH694" s="73"/>
      <c r="AI694" s="73"/>
    </row>
    <row r="695" spans="25:35" x14ac:dyDescent="0.2">
      <c r="Y695" s="73"/>
      <c r="Z695" s="73"/>
      <c r="AA695" s="73"/>
      <c r="AB695" s="73"/>
      <c r="AC695" s="73"/>
      <c r="AD695" s="73"/>
      <c r="AE695" s="73"/>
      <c r="AF695" s="73"/>
      <c r="AG695" s="73"/>
      <c r="AH695" s="73"/>
      <c r="AI695" s="73"/>
    </row>
    <row r="696" spans="25:35" x14ac:dyDescent="0.2">
      <c r="Y696" s="73"/>
      <c r="Z696" s="73"/>
      <c r="AA696" s="73"/>
      <c r="AB696" s="73"/>
      <c r="AC696" s="73"/>
      <c r="AD696" s="73"/>
      <c r="AE696" s="73"/>
      <c r="AF696" s="73"/>
      <c r="AG696" s="73"/>
      <c r="AH696" s="73"/>
      <c r="AI696" s="73"/>
    </row>
    <row r="697" spans="25:35" x14ac:dyDescent="0.2">
      <c r="Y697" s="73"/>
      <c r="Z697" s="73"/>
      <c r="AA697" s="73"/>
      <c r="AB697" s="73"/>
      <c r="AC697" s="73"/>
      <c r="AD697" s="73"/>
      <c r="AE697" s="73"/>
      <c r="AF697" s="73"/>
      <c r="AG697" s="73"/>
      <c r="AH697" s="73"/>
      <c r="AI697" s="73"/>
    </row>
    <row r="698" spans="25:35" x14ac:dyDescent="0.2">
      <c r="Y698" s="73"/>
      <c r="Z698" s="73"/>
      <c r="AA698" s="73"/>
      <c r="AB698" s="73"/>
      <c r="AC698" s="73"/>
      <c r="AD698" s="73"/>
      <c r="AE698" s="73"/>
      <c r="AF698" s="73"/>
      <c r="AG698" s="73"/>
      <c r="AH698" s="73"/>
      <c r="AI698" s="73"/>
    </row>
    <row r="699" spans="25:35" x14ac:dyDescent="0.2">
      <c r="Y699" s="73"/>
      <c r="Z699" s="73"/>
      <c r="AA699" s="73"/>
      <c r="AB699" s="73"/>
      <c r="AC699" s="73"/>
      <c r="AD699" s="73"/>
      <c r="AE699" s="73"/>
      <c r="AF699" s="73"/>
      <c r="AG699" s="73"/>
      <c r="AH699" s="73"/>
      <c r="AI699" s="73"/>
    </row>
    <row r="700" spans="25:35" x14ac:dyDescent="0.2">
      <c r="Y700" s="73"/>
      <c r="Z700" s="73"/>
      <c r="AA700" s="73"/>
      <c r="AB700" s="73"/>
      <c r="AC700" s="73"/>
      <c r="AD700" s="73"/>
      <c r="AE700" s="73"/>
      <c r="AF700" s="73"/>
      <c r="AG700" s="73"/>
      <c r="AH700" s="73"/>
      <c r="AI700" s="73"/>
    </row>
    <row r="701" spans="25:35" x14ac:dyDescent="0.2">
      <c r="Y701" s="73"/>
      <c r="Z701" s="73"/>
      <c r="AA701" s="73"/>
      <c r="AB701" s="73"/>
      <c r="AC701" s="73"/>
      <c r="AD701" s="73"/>
      <c r="AE701" s="73"/>
      <c r="AF701" s="73"/>
      <c r="AG701" s="73"/>
      <c r="AH701" s="73"/>
      <c r="AI701" s="73"/>
    </row>
    <row r="702" spans="25:35" x14ac:dyDescent="0.2">
      <c r="Y702" s="73"/>
      <c r="Z702" s="73"/>
      <c r="AA702" s="73"/>
      <c r="AB702" s="73"/>
      <c r="AC702" s="73"/>
      <c r="AD702" s="73"/>
      <c r="AE702" s="73"/>
      <c r="AF702" s="73"/>
      <c r="AG702" s="73"/>
      <c r="AH702" s="73"/>
      <c r="AI702" s="73"/>
    </row>
    <row r="703" spans="25:35" x14ac:dyDescent="0.2">
      <c r="Y703" s="73"/>
      <c r="Z703" s="73"/>
      <c r="AA703" s="73"/>
      <c r="AB703" s="73"/>
      <c r="AC703" s="73"/>
      <c r="AD703" s="73"/>
      <c r="AE703" s="73"/>
      <c r="AF703" s="73"/>
      <c r="AG703" s="73"/>
      <c r="AH703" s="73"/>
      <c r="AI703" s="73"/>
    </row>
    <row r="704" spans="25:35" x14ac:dyDescent="0.2">
      <c r="Y704" s="73"/>
      <c r="Z704" s="73"/>
      <c r="AA704" s="73"/>
      <c r="AB704" s="73"/>
      <c r="AC704" s="73"/>
      <c r="AD704" s="73"/>
      <c r="AE704" s="73"/>
      <c r="AF704" s="73"/>
      <c r="AG704" s="73"/>
      <c r="AH704" s="73"/>
      <c r="AI704" s="73"/>
    </row>
    <row r="705" spans="25:35" x14ac:dyDescent="0.2">
      <c r="Y705" s="73"/>
      <c r="Z705" s="73"/>
      <c r="AA705" s="73"/>
      <c r="AB705" s="73"/>
      <c r="AC705" s="73"/>
      <c r="AD705" s="73"/>
      <c r="AE705" s="73"/>
      <c r="AF705" s="73"/>
      <c r="AG705" s="73"/>
      <c r="AH705" s="73"/>
      <c r="AI705" s="73"/>
    </row>
    <row r="706" spans="25:35" x14ac:dyDescent="0.2">
      <c r="Y706" s="73"/>
      <c r="Z706" s="73"/>
      <c r="AA706" s="73"/>
      <c r="AB706" s="73"/>
      <c r="AC706" s="73"/>
      <c r="AD706" s="73"/>
      <c r="AE706" s="73"/>
      <c r="AF706" s="73"/>
      <c r="AG706" s="73"/>
      <c r="AH706" s="73"/>
      <c r="AI706" s="73"/>
    </row>
    <row r="707" spans="25:35" x14ac:dyDescent="0.2">
      <c r="Y707" s="73"/>
      <c r="Z707" s="73"/>
      <c r="AA707" s="73"/>
      <c r="AB707" s="73"/>
      <c r="AC707" s="73"/>
      <c r="AD707" s="73"/>
      <c r="AE707" s="73"/>
      <c r="AF707" s="73"/>
      <c r="AG707" s="73"/>
      <c r="AH707" s="73"/>
      <c r="AI707" s="73"/>
    </row>
    <row r="708" spans="25:35" x14ac:dyDescent="0.2">
      <c r="Y708" s="73"/>
      <c r="Z708" s="73"/>
      <c r="AA708" s="73"/>
      <c r="AB708" s="73"/>
      <c r="AC708" s="73"/>
      <c r="AD708" s="73"/>
      <c r="AE708" s="73"/>
      <c r="AF708" s="73"/>
      <c r="AG708" s="73"/>
      <c r="AH708" s="73"/>
      <c r="AI708" s="73"/>
    </row>
    <row r="709" spans="25:35" x14ac:dyDescent="0.2">
      <c r="Y709" s="73"/>
      <c r="Z709" s="73"/>
      <c r="AA709" s="73"/>
      <c r="AB709" s="73"/>
      <c r="AC709" s="73"/>
      <c r="AD709" s="73"/>
      <c r="AE709" s="73"/>
      <c r="AF709" s="73"/>
      <c r="AG709" s="73"/>
      <c r="AH709" s="73"/>
      <c r="AI709" s="73"/>
    </row>
    <row r="710" spans="25:35" x14ac:dyDescent="0.2">
      <c r="Y710" s="73"/>
      <c r="Z710" s="73"/>
      <c r="AA710" s="73"/>
      <c r="AB710" s="73"/>
      <c r="AC710" s="73"/>
      <c r="AD710" s="73"/>
      <c r="AE710" s="73"/>
      <c r="AF710" s="73"/>
      <c r="AG710" s="73"/>
      <c r="AH710" s="73"/>
      <c r="AI710" s="73"/>
    </row>
    <row r="711" spans="25:35" x14ac:dyDescent="0.2">
      <c r="Y711" s="73"/>
      <c r="Z711" s="73"/>
      <c r="AA711" s="73"/>
      <c r="AB711" s="73"/>
      <c r="AC711" s="73"/>
      <c r="AD711" s="73"/>
      <c r="AE711" s="73"/>
      <c r="AF711" s="73"/>
      <c r="AG711" s="73"/>
      <c r="AH711" s="73"/>
      <c r="AI711" s="73"/>
    </row>
    <row r="712" spans="25:35" x14ac:dyDescent="0.2">
      <c r="Y712" s="73"/>
      <c r="Z712" s="73"/>
      <c r="AA712" s="73"/>
      <c r="AB712" s="73"/>
      <c r="AC712" s="73"/>
      <c r="AD712" s="73"/>
      <c r="AE712" s="73"/>
      <c r="AF712" s="73"/>
      <c r="AG712" s="73"/>
      <c r="AH712" s="73"/>
      <c r="AI712" s="73"/>
    </row>
    <row r="713" spans="25:35" x14ac:dyDescent="0.2">
      <c r="Y713" s="73"/>
      <c r="Z713" s="73"/>
      <c r="AA713" s="73"/>
      <c r="AB713" s="73"/>
      <c r="AC713" s="73"/>
      <c r="AD713" s="73"/>
      <c r="AE713" s="73"/>
      <c r="AF713" s="73"/>
      <c r="AG713" s="73"/>
      <c r="AH713" s="73"/>
      <c r="AI713" s="73"/>
    </row>
    <row r="714" spans="25:35" x14ac:dyDescent="0.2">
      <c r="Y714" s="73"/>
      <c r="Z714" s="73"/>
      <c r="AA714" s="73"/>
      <c r="AB714" s="73"/>
      <c r="AC714" s="73"/>
      <c r="AD714" s="73"/>
      <c r="AE714" s="73"/>
      <c r="AF714" s="73"/>
      <c r="AG714" s="73"/>
      <c r="AH714" s="73"/>
      <c r="AI714" s="73"/>
    </row>
    <row r="715" spans="25:35" x14ac:dyDescent="0.2">
      <c r="Y715" s="73"/>
      <c r="Z715" s="73"/>
      <c r="AA715" s="73"/>
      <c r="AB715" s="73"/>
      <c r="AC715" s="73"/>
      <c r="AD715" s="73"/>
      <c r="AE715" s="73"/>
      <c r="AF715" s="73"/>
      <c r="AG715" s="73"/>
      <c r="AH715" s="73"/>
      <c r="AI715" s="73"/>
    </row>
    <row r="716" spans="25:35" x14ac:dyDescent="0.2">
      <c r="Y716" s="73"/>
      <c r="Z716" s="73"/>
      <c r="AA716" s="73"/>
      <c r="AB716" s="73"/>
      <c r="AC716" s="73"/>
      <c r="AD716" s="73"/>
      <c r="AE716" s="73"/>
      <c r="AF716" s="73"/>
      <c r="AG716" s="73"/>
      <c r="AH716" s="73"/>
      <c r="AI716" s="73"/>
    </row>
    <row r="717" spans="25:35" x14ac:dyDescent="0.2">
      <c r="Y717" s="73"/>
      <c r="Z717" s="73"/>
      <c r="AA717" s="73"/>
      <c r="AB717" s="73"/>
      <c r="AC717" s="73"/>
      <c r="AD717" s="73"/>
      <c r="AE717" s="73"/>
      <c r="AF717" s="73"/>
      <c r="AG717" s="73"/>
      <c r="AH717" s="73"/>
      <c r="AI717" s="73"/>
    </row>
    <row r="718" spans="25:35" x14ac:dyDescent="0.2">
      <c r="Y718" s="73"/>
      <c r="Z718" s="73"/>
      <c r="AA718" s="73"/>
      <c r="AB718" s="73"/>
      <c r="AC718" s="73"/>
      <c r="AD718" s="73"/>
      <c r="AE718" s="73"/>
      <c r="AF718" s="73"/>
      <c r="AG718" s="73"/>
      <c r="AH718" s="73"/>
      <c r="AI718" s="73"/>
    </row>
    <row r="719" spans="25:35" x14ac:dyDescent="0.2">
      <c r="Y719" s="73"/>
      <c r="Z719" s="73"/>
      <c r="AA719" s="73"/>
      <c r="AB719" s="73"/>
      <c r="AC719" s="73"/>
      <c r="AD719" s="73"/>
      <c r="AE719" s="73"/>
      <c r="AF719" s="73"/>
      <c r="AG719" s="73"/>
      <c r="AH719" s="73"/>
      <c r="AI719" s="73"/>
    </row>
    <row r="720" spans="25:35" x14ac:dyDescent="0.2">
      <c r="Y720" s="73"/>
      <c r="Z720" s="73"/>
      <c r="AA720" s="73"/>
      <c r="AB720" s="73"/>
      <c r="AC720" s="73"/>
      <c r="AD720" s="73"/>
      <c r="AE720" s="73"/>
      <c r="AF720" s="73"/>
      <c r="AG720" s="73"/>
      <c r="AH720" s="73"/>
      <c r="AI720" s="73"/>
    </row>
    <row r="721" spans="25:35" x14ac:dyDescent="0.2">
      <c r="Y721" s="73"/>
      <c r="Z721" s="73"/>
      <c r="AA721" s="73"/>
      <c r="AB721" s="73"/>
      <c r="AC721" s="73"/>
      <c r="AD721" s="73"/>
      <c r="AE721" s="73"/>
      <c r="AF721" s="73"/>
      <c r="AG721" s="73"/>
      <c r="AH721" s="73"/>
      <c r="AI721" s="73"/>
    </row>
    <row r="722" spans="25:35" x14ac:dyDescent="0.2">
      <c r="Y722" s="73"/>
      <c r="Z722" s="73"/>
      <c r="AA722" s="73"/>
      <c r="AB722" s="73"/>
      <c r="AC722" s="73"/>
      <c r="AD722" s="73"/>
      <c r="AE722" s="73"/>
      <c r="AF722" s="73"/>
      <c r="AG722" s="73"/>
      <c r="AH722" s="73"/>
      <c r="AI722" s="73"/>
    </row>
    <row r="723" spans="25:35" x14ac:dyDescent="0.2">
      <c r="Y723" s="73"/>
      <c r="Z723" s="73"/>
      <c r="AA723" s="73"/>
      <c r="AB723" s="73"/>
      <c r="AC723" s="73"/>
      <c r="AD723" s="73"/>
      <c r="AE723" s="73"/>
      <c r="AF723" s="73"/>
      <c r="AG723" s="73"/>
      <c r="AH723" s="73"/>
      <c r="AI723" s="73"/>
    </row>
    <row r="724" spans="25:35" x14ac:dyDescent="0.2">
      <c r="Y724" s="73"/>
      <c r="Z724" s="73"/>
      <c r="AA724" s="73"/>
      <c r="AB724" s="73"/>
      <c r="AC724" s="73"/>
      <c r="AD724" s="73"/>
      <c r="AE724" s="73"/>
      <c r="AF724" s="73"/>
      <c r="AG724" s="73"/>
      <c r="AH724" s="73"/>
      <c r="AI724" s="73"/>
    </row>
    <row r="725" spans="25:35" x14ac:dyDescent="0.2">
      <c r="Y725" s="73"/>
      <c r="Z725" s="73"/>
      <c r="AA725" s="73"/>
      <c r="AB725" s="73"/>
      <c r="AC725" s="73"/>
      <c r="AD725" s="73"/>
      <c r="AE725" s="73"/>
      <c r="AF725" s="73"/>
      <c r="AG725" s="73"/>
      <c r="AH725" s="73"/>
      <c r="AI725" s="73"/>
    </row>
    <row r="726" spans="25:35" x14ac:dyDescent="0.2">
      <c r="Y726" s="73"/>
      <c r="Z726" s="73"/>
      <c r="AA726" s="73"/>
      <c r="AB726" s="73"/>
      <c r="AC726" s="73"/>
      <c r="AD726" s="73"/>
      <c r="AE726" s="73"/>
      <c r="AF726" s="73"/>
      <c r="AG726" s="73"/>
      <c r="AH726" s="73"/>
      <c r="AI726" s="73"/>
    </row>
    <row r="727" spans="25:35" x14ac:dyDescent="0.2">
      <c r="Y727" s="73"/>
      <c r="Z727" s="73"/>
      <c r="AA727" s="73"/>
      <c r="AB727" s="73"/>
      <c r="AC727" s="73"/>
      <c r="AD727" s="73"/>
      <c r="AE727" s="73"/>
      <c r="AF727" s="73"/>
      <c r="AG727" s="73"/>
      <c r="AH727" s="73"/>
      <c r="AI727" s="73"/>
    </row>
    <row r="728" spans="25:35" x14ac:dyDescent="0.2">
      <c r="Y728" s="73"/>
      <c r="Z728" s="73"/>
      <c r="AA728" s="73"/>
      <c r="AB728" s="73"/>
      <c r="AC728" s="73"/>
      <c r="AD728" s="73"/>
      <c r="AE728" s="73"/>
      <c r="AF728" s="73"/>
      <c r="AG728" s="73"/>
      <c r="AH728" s="73"/>
      <c r="AI728" s="73"/>
    </row>
    <row r="729" spans="25:35" x14ac:dyDescent="0.2">
      <c r="Y729" s="73"/>
      <c r="Z729" s="73"/>
      <c r="AA729" s="73"/>
      <c r="AB729" s="73"/>
      <c r="AC729" s="73"/>
      <c r="AD729" s="73"/>
      <c r="AE729" s="73"/>
      <c r="AF729" s="73"/>
      <c r="AG729" s="73"/>
      <c r="AH729" s="73"/>
      <c r="AI729" s="73"/>
    </row>
    <row r="730" spans="25:35" x14ac:dyDescent="0.2">
      <c r="Y730" s="73"/>
      <c r="Z730" s="73"/>
      <c r="AA730" s="73"/>
      <c r="AB730" s="73"/>
      <c r="AC730" s="73"/>
      <c r="AD730" s="73"/>
      <c r="AE730" s="73"/>
      <c r="AF730" s="73"/>
      <c r="AG730" s="73"/>
      <c r="AH730" s="73"/>
      <c r="AI730" s="73"/>
    </row>
    <row r="731" spans="25:35" x14ac:dyDescent="0.2">
      <c r="Y731" s="73"/>
      <c r="Z731" s="73"/>
      <c r="AA731" s="73"/>
      <c r="AB731" s="73"/>
      <c r="AC731" s="73"/>
      <c r="AD731" s="73"/>
      <c r="AE731" s="73"/>
      <c r="AF731" s="73"/>
      <c r="AG731" s="73"/>
      <c r="AH731" s="73"/>
      <c r="AI731" s="73"/>
    </row>
    <row r="732" spans="25:35" x14ac:dyDescent="0.2">
      <c r="Y732" s="73"/>
      <c r="Z732" s="73"/>
      <c r="AA732" s="73"/>
      <c r="AB732" s="73"/>
      <c r="AC732" s="73"/>
      <c r="AD732" s="73"/>
      <c r="AE732" s="73"/>
      <c r="AF732" s="73"/>
      <c r="AG732" s="73"/>
      <c r="AH732" s="73"/>
      <c r="AI732" s="73"/>
    </row>
    <row r="733" spans="25:35" x14ac:dyDescent="0.2">
      <c r="Y733" s="73"/>
      <c r="Z733" s="73"/>
      <c r="AA733" s="73"/>
      <c r="AB733" s="73"/>
      <c r="AC733" s="73"/>
      <c r="AD733" s="73"/>
      <c r="AE733" s="73"/>
      <c r="AF733" s="73"/>
      <c r="AG733" s="73"/>
      <c r="AH733" s="73"/>
      <c r="AI733" s="73"/>
    </row>
    <row r="734" spans="25:35" x14ac:dyDescent="0.2">
      <c r="Y734" s="73"/>
      <c r="Z734" s="73"/>
      <c r="AA734" s="73"/>
      <c r="AB734" s="73"/>
      <c r="AC734" s="73"/>
      <c r="AD734" s="73"/>
      <c r="AE734" s="73"/>
      <c r="AF734" s="73"/>
      <c r="AG734" s="73"/>
      <c r="AH734" s="73"/>
      <c r="AI734" s="73"/>
    </row>
    <row r="735" spans="25:35" x14ac:dyDescent="0.2">
      <c r="Y735" s="73"/>
      <c r="Z735" s="73"/>
      <c r="AA735" s="73"/>
      <c r="AB735" s="73"/>
      <c r="AC735" s="73"/>
      <c r="AD735" s="73"/>
      <c r="AE735" s="73"/>
      <c r="AF735" s="73"/>
      <c r="AG735" s="73"/>
      <c r="AH735" s="73"/>
      <c r="AI735" s="73"/>
    </row>
    <row r="736" spans="25:35" x14ac:dyDescent="0.2">
      <c r="Y736" s="73"/>
      <c r="Z736" s="73"/>
      <c r="AA736" s="73"/>
      <c r="AB736" s="73"/>
      <c r="AC736" s="73"/>
      <c r="AD736" s="73"/>
      <c r="AE736" s="73"/>
      <c r="AF736" s="73"/>
      <c r="AG736" s="73"/>
      <c r="AH736" s="73"/>
      <c r="AI736" s="73"/>
    </row>
    <row r="737" spans="25:35" x14ac:dyDescent="0.2">
      <c r="Y737" s="73"/>
      <c r="Z737" s="73"/>
      <c r="AA737" s="73"/>
      <c r="AB737" s="73"/>
      <c r="AC737" s="73"/>
      <c r="AD737" s="73"/>
      <c r="AE737" s="73"/>
      <c r="AF737" s="73"/>
      <c r="AG737" s="73"/>
      <c r="AH737" s="73"/>
      <c r="AI737" s="73"/>
    </row>
    <row r="738" spans="25:35" x14ac:dyDescent="0.2">
      <c r="Y738" s="73"/>
      <c r="Z738" s="73"/>
      <c r="AA738" s="73"/>
      <c r="AB738" s="73"/>
      <c r="AC738" s="73"/>
      <c r="AD738" s="73"/>
      <c r="AE738" s="73"/>
      <c r="AF738" s="73"/>
      <c r="AG738" s="73"/>
      <c r="AH738" s="73"/>
      <c r="AI738" s="73"/>
    </row>
    <row r="739" spans="25:35" x14ac:dyDescent="0.2">
      <c r="Y739" s="73"/>
      <c r="Z739" s="73"/>
      <c r="AA739" s="73"/>
      <c r="AB739" s="73"/>
      <c r="AC739" s="73"/>
      <c r="AD739" s="73"/>
      <c r="AE739" s="73"/>
      <c r="AF739" s="73"/>
      <c r="AG739" s="73"/>
      <c r="AH739" s="73"/>
      <c r="AI739" s="73"/>
    </row>
    <row r="740" spans="25:35" x14ac:dyDescent="0.2">
      <c r="Y740" s="73"/>
      <c r="Z740" s="73"/>
      <c r="AA740" s="73"/>
      <c r="AB740" s="73"/>
      <c r="AC740" s="73"/>
      <c r="AD740" s="73"/>
      <c r="AE740" s="73"/>
      <c r="AF740" s="73"/>
      <c r="AG740" s="73"/>
      <c r="AH740" s="73"/>
      <c r="AI740" s="73"/>
    </row>
    <row r="741" spans="25:35" x14ac:dyDescent="0.2">
      <c r="Y741" s="73"/>
      <c r="Z741" s="73"/>
      <c r="AA741" s="73"/>
      <c r="AB741" s="73"/>
      <c r="AC741" s="73"/>
      <c r="AD741" s="73"/>
      <c r="AE741" s="73"/>
      <c r="AF741" s="73"/>
      <c r="AG741" s="73"/>
      <c r="AH741" s="73"/>
      <c r="AI741" s="73"/>
    </row>
    <row r="742" spans="25:35" x14ac:dyDescent="0.2">
      <c r="Y742" s="73"/>
      <c r="Z742" s="73"/>
      <c r="AA742" s="73"/>
      <c r="AB742" s="73"/>
      <c r="AC742" s="73"/>
      <c r="AD742" s="73"/>
      <c r="AE742" s="73"/>
      <c r="AF742" s="73"/>
      <c r="AG742" s="73"/>
      <c r="AH742" s="73"/>
      <c r="AI742" s="73"/>
    </row>
    <row r="743" spans="25:35" x14ac:dyDescent="0.2">
      <c r="Y743" s="73"/>
      <c r="Z743" s="73"/>
      <c r="AA743" s="73"/>
      <c r="AB743" s="73"/>
      <c r="AC743" s="73"/>
      <c r="AD743" s="73"/>
      <c r="AE743" s="73"/>
      <c r="AF743" s="73"/>
      <c r="AG743" s="73"/>
      <c r="AH743" s="73"/>
      <c r="AI743" s="73"/>
    </row>
    <row r="744" spans="25:35" x14ac:dyDescent="0.2">
      <c r="Y744" s="73"/>
      <c r="Z744" s="73"/>
      <c r="AA744" s="73"/>
      <c r="AB744" s="73"/>
      <c r="AC744" s="73"/>
      <c r="AD744" s="73"/>
      <c r="AE744" s="73"/>
      <c r="AF744" s="73"/>
      <c r="AG744" s="73"/>
      <c r="AH744" s="73"/>
      <c r="AI744" s="73"/>
    </row>
    <row r="745" spans="25:35" x14ac:dyDescent="0.2">
      <c r="Y745" s="73"/>
      <c r="Z745" s="73"/>
      <c r="AA745" s="73"/>
      <c r="AB745" s="73"/>
      <c r="AC745" s="73"/>
      <c r="AD745" s="73"/>
      <c r="AE745" s="73"/>
      <c r="AF745" s="73"/>
      <c r="AG745" s="73"/>
      <c r="AH745" s="73"/>
      <c r="AI745" s="73"/>
    </row>
    <row r="746" spans="25:35" x14ac:dyDescent="0.2">
      <c r="Y746" s="73"/>
      <c r="Z746" s="73"/>
      <c r="AA746" s="73"/>
      <c r="AB746" s="73"/>
      <c r="AC746" s="73"/>
      <c r="AD746" s="73"/>
      <c r="AE746" s="73"/>
      <c r="AF746" s="73"/>
      <c r="AG746" s="73"/>
      <c r="AH746" s="73"/>
      <c r="AI746" s="73"/>
    </row>
    <row r="747" spans="25:35" x14ac:dyDescent="0.2">
      <c r="Y747" s="73"/>
      <c r="Z747" s="73"/>
      <c r="AA747" s="73"/>
      <c r="AB747" s="73"/>
      <c r="AC747" s="73"/>
      <c r="AD747" s="73"/>
      <c r="AE747" s="73"/>
      <c r="AF747" s="73"/>
      <c r="AG747" s="73"/>
      <c r="AH747" s="73"/>
      <c r="AI747" s="73"/>
    </row>
    <row r="748" spans="25:35" x14ac:dyDescent="0.2">
      <c r="Y748" s="73"/>
      <c r="Z748" s="73"/>
      <c r="AA748" s="73"/>
      <c r="AB748" s="73"/>
      <c r="AC748" s="73"/>
      <c r="AD748" s="73"/>
      <c r="AE748" s="73"/>
      <c r="AF748" s="73"/>
      <c r="AG748" s="73"/>
      <c r="AH748" s="73"/>
      <c r="AI748" s="73"/>
    </row>
    <row r="749" spans="25:35" x14ac:dyDescent="0.2">
      <c r="Y749" s="73"/>
      <c r="Z749" s="73"/>
      <c r="AA749" s="73"/>
      <c r="AB749" s="73"/>
      <c r="AC749" s="73"/>
      <c r="AD749" s="73"/>
      <c r="AE749" s="73"/>
      <c r="AF749" s="73"/>
      <c r="AG749" s="73"/>
      <c r="AH749" s="73"/>
      <c r="AI749" s="73"/>
    </row>
    <row r="750" spans="25:35" x14ac:dyDescent="0.2">
      <c r="Y750" s="73"/>
      <c r="Z750" s="73"/>
      <c r="AA750" s="73"/>
      <c r="AB750" s="73"/>
      <c r="AC750" s="73"/>
      <c r="AD750" s="73"/>
      <c r="AE750" s="73"/>
      <c r="AF750" s="73"/>
      <c r="AG750" s="73"/>
      <c r="AH750" s="73"/>
      <c r="AI750" s="73"/>
    </row>
    <row r="751" spans="25:35" x14ac:dyDescent="0.2">
      <c r="Y751" s="73"/>
      <c r="Z751" s="73"/>
      <c r="AA751" s="73"/>
      <c r="AB751" s="73"/>
      <c r="AC751" s="73"/>
      <c r="AD751" s="73"/>
      <c r="AE751" s="73"/>
      <c r="AF751" s="73"/>
      <c r="AG751" s="73"/>
      <c r="AH751" s="73"/>
      <c r="AI751" s="73"/>
    </row>
    <row r="752" spans="25:35" x14ac:dyDescent="0.2">
      <c r="Y752" s="73"/>
      <c r="Z752" s="73"/>
      <c r="AA752" s="73"/>
      <c r="AB752" s="73"/>
      <c r="AC752" s="73"/>
      <c r="AD752" s="73"/>
      <c r="AE752" s="73"/>
      <c r="AF752" s="73"/>
      <c r="AG752" s="73"/>
      <c r="AH752" s="73"/>
      <c r="AI752" s="73"/>
    </row>
    <row r="753" spans="25:35" x14ac:dyDescent="0.2">
      <c r="Y753" s="73"/>
      <c r="Z753" s="73"/>
      <c r="AA753" s="73"/>
      <c r="AB753" s="73"/>
      <c r="AC753" s="73"/>
      <c r="AD753" s="73"/>
      <c r="AE753" s="73"/>
      <c r="AF753" s="73"/>
      <c r="AG753" s="73"/>
      <c r="AH753" s="73"/>
      <c r="AI753" s="73"/>
    </row>
    <row r="754" spans="25:35" x14ac:dyDescent="0.2">
      <c r="Y754" s="73"/>
      <c r="Z754" s="73"/>
      <c r="AA754" s="73"/>
      <c r="AB754" s="73"/>
      <c r="AC754" s="73"/>
      <c r="AD754" s="73"/>
      <c r="AE754" s="73"/>
      <c r="AF754" s="73"/>
      <c r="AG754" s="73"/>
      <c r="AH754" s="73"/>
      <c r="AI754" s="73"/>
    </row>
    <row r="755" spans="25:35" x14ac:dyDescent="0.2">
      <c r="Y755" s="73"/>
      <c r="Z755" s="73"/>
      <c r="AA755" s="73"/>
      <c r="AB755" s="73"/>
      <c r="AC755" s="73"/>
      <c r="AD755" s="73"/>
      <c r="AE755" s="73"/>
      <c r="AF755" s="73"/>
      <c r="AG755" s="73"/>
      <c r="AH755" s="73"/>
      <c r="AI755" s="73"/>
    </row>
  </sheetData>
  <sheetProtection password="ED3F" sheet="1" objects="1" scenarios="1"/>
  <mergeCells count="13">
    <mergeCell ref="A5:E5"/>
    <mergeCell ref="Y4:AI4"/>
    <mergeCell ref="N4:X4"/>
    <mergeCell ref="A4:K4"/>
    <mergeCell ref="DQ520:DQ522"/>
    <mergeCell ref="DE6:DP6"/>
    <mergeCell ref="CG6:CR6"/>
    <mergeCell ref="CS6:DD6"/>
    <mergeCell ref="AW6:BH6"/>
    <mergeCell ref="BI6:BT6"/>
    <mergeCell ref="BU6:CF6"/>
    <mergeCell ref="DQ6:DQ7"/>
    <mergeCell ref="AK6:AV6"/>
  </mergeCells>
  <phoneticPr fontId="2" type="noConversion"/>
  <conditionalFormatting sqref="L8:M519">
    <cfRule type="cellIs" dxfId="88" priority="11" operator="equal">
      <formula>1</formula>
    </cfRule>
  </conditionalFormatting>
  <conditionalFormatting sqref="B8:B519">
    <cfRule type="cellIs" dxfId="87" priority="2" operator="equal">
      <formula>0</formula>
    </cfRule>
    <cfRule type="cellIs" dxfId="86" priority="6" operator="greaterThan">
      <formula>0</formula>
    </cfRule>
  </conditionalFormatting>
  <conditionalFormatting sqref="B519">
    <cfRule type="cellIs" dxfId="85" priority="5" operator="greaterThan">
      <formula>0</formula>
    </cfRule>
  </conditionalFormatting>
  <conditionalFormatting sqref="B520">
    <cfRule type="cellIs" dxfId="84" priority="1" operator="greaterThan">
      <formula>0</formula>
    </cfRule>
  </conditionalFormatting>
  <printOptions horizontalCentered="1" verticalCentered="1" gridLines="1"/>
  <pageMargins left="0" right="0" top="0" bottom="0" header="0.5" footer="0.5"/>
  <pageSetup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52"/>
    <pageSetUpPr fitToPage="1"/>
  </sheetPr>
  <dimension ref="A2:U384"/>
  <sheetViews>
    <sheetView workbookViewId="0">
      <selection sqref="A1:XFD1048576"/>
    </sheetView>
  </sheetViews>
  <sheetFormatPr defaultRowHeight="12.75" x14ac:dyDescent="0.2"/>
  <cols>
    <col min="2" max="2" width="35.28515625" customWidth="1"/>
  </cols>
  <sheetData>
    <row r="2" spans="1:21" x14ac:dyDescent="0.2">
      <c r="A2" s="155"/>
    </row>
    <row r="5" spans="1:21" x14ac:dyDescent="0.2">
      <c r="D5" s="156"/>
      <c r="E5" s="156"/>
      <c r="O5" s="156"/>
      <c r="P5" s="156"/>
      <c r="Q5" s="156"/>
      <c r="U5" s="157"/>
    </row>
    <row r="6" spans="1:21" x14ac:dyDescent="0.2">
      <c r="D6" s="156"/>
      <c r="E6" s="156"/>
      <c r="O6" s="156"/>
      <c r="P6" s="156"/>
      <c r="Q6" s="156"/>
      <c r="U6" s="157"/>
    </row>
    <row r="7" spans="1:21" x14ac:dyDescent="0.2">
      <c r="D7" s="156"/>
      <c r="E7" s="156"/>
      <c r="O7" s="156"/>
      <c r="P7" s="156"/>
      <c r="Q7" s="156"/>
      <c r="U7" s="157"/>
    </row>
    <row r="8" spans="1:21" x14ac:dyDescent="0.2">
      <c r="D8" s="156"/>
      <c r="E8" s="156"/>
      <c r="O8" s="156"/>
      <c r="P8" s="156"/>
      <c r="Q8" s="156"/>
      <c r="U8" s="157"/>
    </row>
    <row r="9" spans="1:21" x14ac:dyDescent="0.2">
      <c r="D9" s="156"/>
      <c r="E9" s="156"/>
      <c r="O9" s="156"/>
      <c r="P9" s="156"/>
      <c r="Q9" s="156"/>
      <c r="U9" s="157"/>
    </row>
    <row r="10" spans="1:21" x14ac:dyDescent="0.2">
      <c r="D10" s="156"/>
      <c r="E10" s="156"/>
      <c r="O10" s="156"/>
      <c r="P10" s="156"/>
      <c r="Q10" s="156"/>
      <c r="U10" s="157"/>
    </row>
    <row r="11" spans="1:21" x14ac:dyDescent="0.2">
      <c r="D11" s="156"/>
      <c r="E11" s="156"/>
      <c r="O11" s="156"/>
      <c r="P11" s="156"/>
      <c r="Q11" s="156"/>
      <c r="U11" s="157"/>
    </row>
    <row r="12" spans="1:21" x14ac:dyDescent="0.2">
      <c r="D12" s="156"/>
      <c r="E12" s="156"/>
      <c r="O12" s="156"/>
      <c r="P12" s="156"/>
      <c r="Q12" s="156"/>
      <c r="U12" s="157"/>
    </row>
    <row r="13" spans="1:21" x14ac:dyDescent="0.2">
      <c r="D13" s="156"/>
      <c r="E13" s="156"/>
      <c r="O13" s="156"/>
      <c r="P13" s="156"/>
      <c r="Q13" s="156"/>
      <c r="U13" s="157"/>
    </row>
    <row r="14" spans="1:21" x14ac:dyDescent="0.2">
      <c r="D14" s="156"/>
      <c r="E14" s="156"/>
      <c r="O14" s="156"/>
      <c r="P14" s="156"/>
      <c r="Q14" s="156"/>
      <c r="U14" s="157"/>
    </row>
    <row r="15" spans="1:21" x14ac:dyDescent="0.2">
      <c r="D15" s="156"/>
      <c r="E15" s="156"/>
      <c r="O15" s="156"/>
      <c r="P15" s="156"/>
      <c r="Q15" s="156"/>
      <c r="U15" s="157"/>
    </row>
    <row r="16" spans="1:21" x14ac:dyDescent="0.2">
      <c r="D16" s="156"/>
      <c r="E16" s="156"/>
      <c r="O16" s="156"/>
      <c r="P16" s="156"/>
      <c r="Q16" s="156"/>
      <c r="U16" s="157"/>
    </row>
    <row r="17" spans="4:21" x14ac:dyDescent="0.2">
      <c r="D17" s="156"/>
      <c r="E17" s="156"/>
      <c r="O17" s="156"/>
      <c r="P17" s="156"/>
      <c r="Q17" s="156"/>
      <c r="U17" s="157"/>
    </row>
    <row r="18" spans="4:21" x14ac:dyDescent="0.2">
      <c r="D18" s="156"/>
      <c r="E18" s="156"/>
      <c r="O18" s="156"/>
      <c r="P18" s="156"/>
      <c r="Q18" s="156"/>
      <c r="U18" s="157"/>
    </row>
    <row r="19" spans="4:21" x14ac:dyDescent="0.2">
      <c r="D19" s="156"/>
      <c r="E19" s="156"/>
      <c r="O19" s="156"/>
      <c r="P19" s="156"/>
      <c r="Q19" s="156"/>
      <c r="U19" s="158"/>
    </row>
    <row r="20" spans="4:21" x14ac:dyDescent="0.2">
      <c r="D20" s="156"/>
      <c r="E20" s="156"/>
      <c r="O20" s="156"/>
      <c r="P20" s="156"/>
      <c r="Q20" s="156"/>
      <c r="U20" s="157"/>
    </row>
    <row r="21" spans="4:21" x14ac:dyDescent="0.2">
      <c r="D21" s="156"/>
      <c r="E21" s="156"/>
      <c r="O21" s="156"/>
      <c r="P21" s="156"/>
      <c r="Q21" s="156"/>
      <c r="U21" s="157"/>
    </row>
    <row r="22" spans="4:21" x14ac:dyDescent="0.2">
      <c r="D22" s="156"/>
      <c r="E22" s="156"/>
      <c r="O22" s="156"/>
      <c r="P22" s="156"/>
      <c r="Q22" s="156"/>
      <c r="U22" s="157"/>
    </row>
    <row r="23" spans="4:21" x14ac:dyDescent="0.2">
      <c r="D23" s="156"/>
      <c r="E23" s="156"/>
      <c r="O23" s="156"/>
      <c r="P23" s="156"/>
      <c r="Q23" s="156"/>
      <c r="U23" s="157"/>
    </row>
    <row r="24" spans="4:21" x14ac:dyDescent="0.2">
      <c r="D24" s="156"/>
      <c r="E24" s="156"/>
      <c r="O24" s="156"/>
      <c r="P24" s="156"/>
      <c r="Q24" s="156"/>
      <c r="U24" s="157"/>
    </row>
    <row r="25" spans="4:21" x14ac:dyDescent="0.2">
      <c r="D25" s="156"/>
      <c r="E25" s="156"/>
      <c r="O25" s="156"/>
      <c r="P25" s="156"/>
      <c r="Q25" s="156"/>
      <c r="U25" s="157"/>
    </row>
    <row r="29" spans="4:21" x14ac:dyDescent="0.2">
      <c r="D29" s="156"/>
      <c r="E29" s="156"/>
      <c r="O29" s="156"/>
      <c r="P29" s="156"/>
      <c r="Q29" s="156"/>
      <c r="U29" s="157"/>
    </row>
    <row r="30" spans="4:21" x14ac:dyDescent="0.2">
      <c r="D30" s="156"/>
      <c r="E30" s="156"/>
      <c r="O30" s="156"/>
      <c r="P30" s="156"/>
      <c r="Q30" s="156"/>
      <c r="U30" s="157"/>
    </row>
    <row r="31" spans="4:21" x14ac:dyDescent="0.2">
      <c r="D31" s="156"/>
      <c r="E31" s="156"/>
      <c r="O31" s="156"/>
      <c r="P31" s="156"/>
      <c r="Q31" s="156"/>
      <c r="U31" s="157"/>
    </row>
    <row r="32" spans="4:21" x14ac:dyDescent="0.2">
      <c r="D32" s="156"/>
      <c r="E32" s="156"/>
      <c r="O32" s="156"/>
      <c r="P32" s="156"/>
      <c r="Q32" s="156"/>
      <c r="U32" s="157"/>
    </row>
    <row r="33" spans="4:21" x14ac:dyDescent="0.2">
      <c r="D33" s="156"/>
      <c r="E33" s="156"/>
      <c r="O33" s="156"/>
      <c r="P33" s="156"/>
      <c r="Q33" s="156"/>
      <c r="U33" s="157"/>
    </row>
    <row r="34" spans="4:21" x14ac:dyDescent="0.2">
      <c r="D34" s="156"/>
      <c r="E34" s="156"/>
      <c r="O34" s="156"/>
      <c r="P34" s="156"/>
      <c r="Q34" s="156"/>
      <c r="U34" s="157"/>
    </row>
    <row r="35" spans="4:21" x14ac:dyDescent="0.2">
      <c r="D35" s="156"/>
      <c r="E35" s="156"/>
      <c r="O35" s="156"/>
      <c r="P35" s="156"/>
      <c r="Q35" s="156"/>
      <c r="U35" s="157"/>
    </row>
    <row r="36" spans="4:21" x14ac:dyDescent="0.2">
      <c r="D36" s="156"/>
      <c r="E36" s="156"/>
      <c r="O36" s="156"/>
      <c r="P36" s="156"/>
      <c r="Q36" s="156"/>
      <c r="U36" s="157"/>
    </row>
    <row r="37" spans="4:21" x14ac:dyDescent="0.2">
      <c r="D37" s="156"/>
      <c r="E37" s="156"/>
      <c r="O37" s="156"/>
      <c r="P37" s="156"/>
      <c r="Q37" s="156"/>
      <c r="U37" s="157"/>
    </row>
    <row r="38" spans="4:21" x14ac:dyDescent="0.2">
      <c r="D38" s="156"/>
      <c r="E38" s="156"/>
      <c r="O38" s="156"/>
      <c r="P38" s="156"/>
      <c r="Q38" s="156"/>
      <c r="U38" s="157"/>
    </row>
    <row r="39" spans="4:21" x14ac:dyDescent="0.2">
      <c r="D39" s="156"/>
      <c r="E39" s="156"/>
      <c r="O39" s="156"/>
      <c r="P39" s="156"/>
      <c r="Q39" s="156"/>
      <c r="U39" s="157"/>
    </row>
    <row r="40" spans="4:21" x14ac:dyDescent="0.2">
      <c r="D40" s="156"/>
      <c r="E40" s="156"/>
      <c r="O40" s="156"/>
      <c r="P40" s="156"/>
      <c r="Q40" s="156"/>
      <c r="U40" s="157"/>
    </row>
    <row r="41" spans="4:21" x14ac:dyDescent="0.2">
      <c r="D41" s="156"/>
      <c r="E41" s="156"/>
      <c r="O41" s="156"/>
      <c r="P41" s="156"/>
      <c r="Q41" s="156"/>
      <c r="U41" s="157"/>
    </row>
    <row r="42" spans="4:21" x14ac:dyDescent="0.2">
      <c r="D42" s="156"/>
      <c r="E42" s="156"/>
      <c r="O42" s="156"/>
      <c r="P42" s="156"/>
      <c r="Q42" s="156"/>
      <c r="U42" s="157"/>
    </row>
    <row r="43" spans="4:21" x14ac:dyDescent="0.2">
      <c r="D43" s="156"/>
      <c r="E43" s="156"/>
      <c r="O43" s="156"/>
      <c r="P43" s="156"/>
      <c r="Q43" s="156"/>
      <c r="U43" s="157"/>
    </row>
    <row r="44" spans="4:21" x14ac:dyDescent="0.2">
      <c r="D44" s="156"/>
      <c r="E44" s="156"/>
      <c r="O44" s="156"/>
      <c r="P44" s="156"/>
      <c r="Q44" s="156"/>
      <c r="U44" s="157"/>
    </row>
    <row r="45" spans="4:21" x14ac:dyDescent="0.2">
      <c r="D45" s="156"/>
      <c r="E45" s="156"/>
      <c r="O45" s="156"/>
      <c r="P45" s="156"/>
      <c r="Q45" s="156"/>
      <c r="U45" s="157"/>
    </row>
    <row r="46" spans="4:21" x14ac:dyDescent="0.2">
      <c r="D46" s="156"/>
      <c r="E46" s="156"/>
      <c r="O46" s="156"/>
      <c r="P46" s="156"/>
      <c r="Q46" s="156"/>
      <c r="U46" s="157"/>
    </row>
    <row r="47" spans="4:21" x14ac:dyDescent="0.2">
      <c r="D47" s="156"/>
      <c r="E47" s="156"/>
      <c r="O47" s="156"/>
      <c r="P47" s="156"/>
      <c r="Q47" s="156"/>
      <c r="U47" s="157"/>
    </row>
    <row r="48" spans="4:21" x14ac:dyDescent="0.2">
      <c r="D48" s="156"/>
      <c r="E48" s="156"/>
      <c r="O48" s="156"/>
      <c r="P48" s="156"/>
      <c r="Q48" s="156"/>
      <c r="U48" s="157"/>
    </row>
    <row r="49" spans="4:21" x14ac:dyDescent="0.2">
      <c r="D49" s="156"/>
      <c r="E49" s="156"/>
      <c r="O49" s="156"/>
      <c r="P49" s="156"/>
      <c r="Q49" s="156"/>
      <c r="U49" s="157"/>
    </row>
    <row r="50" spans="4:21" x14ac:dyDescent="0.2">
      <c r="D50" s="156"/>
      <c r="E50" s="156"/>
      <c r="O50" s="156"/>
      <c r="P50" s="156"/>
      <c r="Q50" s="156"/>
      <c r="U50" s="157"/>
    </row>
    <row r="51" spans="4:21" x14ac:dyDescent="0.2">
      <c r="D51" s="156"/>
      <c r="E51" s="156"/>
      <c r="O51" s="156"/>
      <c r="P51" s="156"/>
      <c r="Q51" s="156"/>
      <c r="U51" s="157"/>
    </row>
    <row r="52" spans="4:21" x14ac:dyDescent="0.2">
      <c r="D52" s="156"/>
      <c r="E52" s="156"/>
      <c r="O52" s="156"/>
      <c r="P52" s="156"/>
      <c r="Q52" s="156"/>
      <c r="U52" s="157"/>
    </row>
    <row r="53" spans="4:21" x14ac:dyDescent="0.2">
      <c r="D53" s="156"/>
      <c r="E53" s="156"/>
      <c r="O53" s="156"/>
      <c r="P53" s="156"/>
      <c r="Q53" s="156"/>
      <c r="U53" s="157"/>
    </row>
    <row r="54" spans="4:21" x14ac:dyDescent="0.2">
      <c r="D54" s="156"/>
      <c r="E54" s="156"/>
      <c r="O54" s="156"/>
      <c r="P54" s="156"/>
      <c r="Q54" s="156"/>
      <c r="U54" s="157"/>
    </row>
    <row r="55" spans="4:21" x14ac:dyDescent="0.2">
      <c r="D55" s="156"/>
      <c r="E55" s="156"/>
      <c r="O55" s="156"/>
      <c r="P55" s="156"/>
      <c r="Q55" s="156"/>
      <c r="U55" s="157"/>
    </row>
    <row r="56" spans="4:21" x14ac:dyDescent="0.2">
      <c r="D56" s="156"/>
      <c r="E56" s="156"/>
      <c r="O56" s="156"/>
      <c r="P56" s="156"/>
      <c r="Q56" s="156"/>
      <c r="U56" s="157"/>
    </row>
    <row r="57" spans="4:21" x14ac:dyDescent="0.2">
      <c r="D57" s="156"/>
      <c r="E57" s="156"/>
      <c r="O57" s="156"/>
      <c r="P57" s="156"/>
      <c r="Q57" s="156"/>
      <c r="U57" s="157"/>
    </row>
    <row r="58" spans="4:21" x14ac:dyDescent="0.2">
      <c r="D58" s="156"/>
      <c r="E58" s="156"/>
      <c r="O58" s="156"/>
      <c r="P58" s="156"/>
      <c r="Q58" s="156"/>
      <c r="U58" s="157"/>
    </row>
    <row r="59" spans="4:21" x14ac:dyDescent="0.2">
      <c r="D59" s="156"/>
      <c r="E59" s="156"/>
      <c r="O59" s="156"/>
      <c r="P59" s="156"/>
      <c r="Q59" s="156"/>
      <c r="U59" s="157"/>
    </row>
    <row r="60" spans="4:21" x14ac:dyDescent="0.2">
      <c r="D60" s="156"/>
      <c r="E60" s="156"/>
      <c r="O60" s="156"/>
      <c r="P60" s="156"/>
      <c r="Q60" s="156"/>
      <c r="U60" s="157"/>
    </row>
    <row r="61" spans="4:21" x14ac:dyDescent="0.2">
      <c r="D61" s="156"/>
      <c r="E61" s="156"/>
      <c r="O61" s="156"/>
      <c r="P61" s="156"/>
      <c r="Q61" s="156"/>
      <c r="U61" s="157"/>
    </row>
    <row r="62" spans="4:21" x14ac:dyDescent="0.2">
      <c r="D62" s="156"/>
      <c r="E62" s="156"/>
      <c r="O62" s="156"/>
      <c r="P62" s="156"/>
      <c r="Q62" s="156"/>
      <c r="U62" s="157"/>
    </row>
    <row r="63" spans="4:21" x14ac:dyDescent="0.2">
      <c r="D63" s="156"/>
      <c r="E63" s="156"/>
      <c r="O63" s="156"/>
      <c r="P63" s="156"/>
      <c r="Q63" s="156"/>
      <c r="U63" s="157"/>
    </row>
    <row r="64" spans="4:21" x14ac:dyDescent="0.2">
      <c r="D64" s="156"/>
      <c r="E64" s="156"/>
      <c r="O64" s="156"/>
      <c r="P64" s="156"/>
      <c r="Q64" s="156"/>
      <c r="U64" s="157"/>
    </row>
    <row r="65" spans="4:21" x14ac:dyDescent="0.2">
      <c r="D65" s="156"/>
      <c r="E65" s="156"/>
      <c r="O65" s="156"/>
      <c r="P65" s="156"/>
      <c r="Q65" s="156"/>
      <c r="U65" s="157"/>
    </row>
    <row r="66" spans="4:21" x14ac:dyDescent="0.2">
      <c r="D66" s="156"/>
      <c r="E66" s="156"/>
      <c r="O66" s="156"/>
      <c r="P66" s="156"/>
      <c r="Q66" s="156"/>
      <c r="U66" s="157"/>
    </row>
    <row r="67" spans="4:21" x14ac:dyDescent="0.2">
      <c r="D67" s="156"/>
      <c r="E67" s="156"/>
      <c r="O67" s="156"/>
      <c r="P67" s="156"/>
      <c r="Q67" s="156"/>
      <c r="U67" s="157"/>
    </row>
    <row r="68" spans="4:21" x14ac:dyDescent="0.2">
      <c r="D68" s="156"/>
      <c r="E68" s="156"/>
      <c r="O68" s="156"/>
      <c r="P68" s="156"/>
      <c r="Q68" s="156"/>
      <c r="U68" s="157"/>
    </row>
    <row r="69" spans="4:21" x14ac:dyDescent="0.2">
      <c r="D69" s="156"/>
      <c r="E69" s="156"/>
      <c r="O69" s="156"/>
      <c r="P69" s="156"/>
      <c r="Q69" s="156"/>
      <c r="U69" s="157"/>
    </row>
    <row r="70" spans="4:21" x14ac:dyDescent="0.2">
      <c r="D70" s="156"/>
      <c r="E70" s="156"/>
      <c r="O70" s="156"/>
      <c r="P70" s="156"/>
      <c r="Q70" s="156"/>
      <c r="U70" s="157"/>
    </row>
    <row r="71" spans="4:21" x14ac:dyDescent="0.2">
      <c r="D71" s="156"/>
      <c r="E71" s="156"/>
      <c r="O71" s="156"/>
      <c r="P71" s="156"/>
      <c r="Q71" s="156"/>
      <c r="U71" s="157"/>
    </row>
    <row r="72" spans="4:21" x14ac:dyDescent="0.2">
      <c r="D72" s="156"/>
      <c r="E72" s="156"/>
      <c r="O72" s="156"/>
      <c r="P72" s="156"/>
      <c r="Q72" s="156"/>
      <c r="U72" s="157"/>
    </row>
    <row r="73" spans="4:21" x14ac:dyDescent="0.2">
      <c r="D73" s="156"/>
      <c r="E73" s="156"/>
      <c r="O73" s="156"/>
      <c r="P73" s="156"/>
      <c r="Q73" s="156"/>
      <c r="U73" s="157"/>
    </row>
    <row r="74" spans="4:21" x14ac:dyDescent="0.2">
      <c r="D74" s="156"/>
      <c r="E74" s="156"/>
      <c r="O74" s="156"/>
      <c r="P74" s="156"/>
      <c r="Q74" s="156"/>
      <c r="U74" s="157"/>
    </row>
    <row r="75" spans="4:21" x14ac:dyDescent="0.2">
      <c r="D75" s="156"/>
      <c r="E75" s="156"/>
      <c r="O75" s="156"/>
      <c r="P75" s="156"/>
      <c r="Q75" s="156"/>
      <c r="U75" s="157"/>
    </row>
    <row r="76" spans="4:21" x14ac:dyDescent="0.2">
      <c r="D76" s="156"/>
      <c r="E76" s="156"/>
      <c r="O76" s="156"/>
      <c r="P76" s="156"/>
      <c r="Q76" s="156"/>
      <c r="U76" s="157"/>
    </row>
    <row r="77" spans="4:21" x14ac:dyDescent="0.2">
      <c r="D77" s="156"/>
      <c r="E77" s="156"/>
      <c r="O77" s="156"/>
      <c r="P77" s="156"/>
      <c r="Q77" s="156"/>
      <c r="U77" s="157"/>
    </row>
    <row r="78" spans="4:21" x14ac:dyDescent="0.2">
      <c r="D78" s="156"/>
      <c r="E78" s="156"/>
      <c r="O78" s="156"/>
      <c r="P78" s="156"/>
      <c r="Q78" s="156"/>
      <c r="U78" s="157"/>
    </row>
    <row r="79" spans="4:21" x14ac:dyDescent="0.2">
      <c r="D79" s="156"/>
      <c r="E79" s="156"/>
      <c r="O79" s="156"/>
      <c r="P79" s="156"/>
      <c r="Q79" s="156"/>
      <c r="U79" s="157"/>
    </row>
    <row r="80" spans="4:21" x14ac:dyDescent="0.2">
      <c r="D80" s="156"/>
      <c r="E80" s="156"/>
      <c r="O80" s="156"/>
      <c r="P80" s="156"/>
      <c r="Q80" s="156"/>
      <c r="U80" s="157"/>
    </row>
    <row r="81" spans="4:21" x14ac:dyDescent="0.2">
      <c r="D81" s="156"/>
      <c r="E81" s="156"/>
      <c r="O81" s="156"/>
      <c r="P81" s="156"/>
      <c r="Q81" s="156"/>
      <c r="U81" s="157"/>
    </row>
    <row r="82" spans="4:21" x14ac:dyDescent="0.2">
      <c r="D82" s="156"/>
      <c r="E82" s="156"/>
      <c r="O82" s="156"/>
      <c r="P82" s="156"/>
      <c r="Q82" s="156"/>
      <c r="U82" s="157"/>
    </row>
    <row r="83" spans="4:21" x14ac:dyDescent="0.2">
      <c r="D83" s="156"/>
      <c r="E83" s="156"/>
      <c r="O83" s="156"/>
      <c r="P83" s="156"/>
      <c r="Q83" s="156"/>
      <c r="U83" s="157"/>
    </row>
    <row r="84" spans="4:21" x14ac:dyDescent="0.2">
      <c r="D84" s="156"/>
      <c r="E84" s="156"/>
      <c r="O84" s="156"/>
      <c r="P84" s="156"/>
      <c r="Q84" s="156"/>
      <c r="U84" s="157"/>
    </row>
    <row r="85" spans="4:21" x14ac:dyDescent="0.2">
      <c r="D85" s="156"/>
      <c r="E85" s="156"/>
      <c r="O85" s="156"/>
      <c r="P85" s="156"/>
      <c r="Q85" s="156"/>
      <c r="U85" s="157"/>
    </row>
    <row r="86" spans="4:21" x14ac:dyDescent="0.2">
      <c r="D86" s="156"/>
      <c r="E86" s="156"/>
      <c r="O86" s="156"/>
      <c r="P86" s="156"/>
      <c r="Q86" s="156"/>
      <c r="U86" s="157"/>
    </row>
    <row r="87" spans="4:21" x14ac:dyDescent="0.2">
      <c r="D87" s="156"/>
      <c r="E87" s="156"/>
      <c r="O87" s="156"/>
      <c r="P87" s="156"/>
      <c r="Q87" s="156"/>
      <c r="U87" s="157"/>
    </row>
    <row r="88" spans="4:21" x14ac:dyDescent="0.2">
      <c r="D88" s="156"/>
      <c r="E88" s="156"/>
      <c r="O88" s="156"/>
      <c r="P88" s="156"/>
      <c r="Q88" s="156"/>
      <c r="U88" s="158"/>
    </row>
    <row r="89" spans="4:21" x14ac:dyDescent="0.2">
      <c r="D89" s="156"/>
      <c r="E89" s="156"/>
      <c r="O89" s="156"/>
      <c r="P89" s="156"/>
      <c r="Q89" s="156"/>
      <c r="U89" s="157"/>
    </row>
    <row r="90" spans="4:21" x14ac:dyDescent="0.2">
      <c r="D90" s="156"/>
      <c r="E90" s="156"/>
      <c r="O90" s="156"/>
      <c r="P90" s="156"/>
      <c r="Q90" s="156"/>
      <c r="U90" s="157"/>
    </row>
    <row r="91" spans="4:21" x14ac:dyDescent="0.2">
      <c r="D91" s="156"/>
      <c r="E91" s="156"/>
      <c r="O91" s="156"/>
      <c r="P91" s="156"/>
      <c r="Q91" s="156"/>
      <c r="U91" s="157"/>
    </row>
    <row r="92" spans="4:21" x14ac:dyDescent="0.2">
      <c r="D92" s="156"/>
      <c r="E92" s="156"/>
      <c r="O92" s="156"/>
      <c r="P92" s="156"/>
      <c r="Q92" s="156"/>
      <c r="U92" s="157"/>
    </row>
    <row r="93" spans="4:21" x14ac:dyDescent="0.2">
      <c r="D93" s="156"/>
      <c r="E93" s="156"/>
      <c r="O93" s="156"/>
      <c r="P93" s="156"/>
      <c r="Q93" s="156"/>
      <c r="U93" s="157"/>
    </row>
    <row r="94" spans="4:21" x14ac:dyDescent="0.2">
      <c r="D94" s="156"/>
      <c r="E94" s="156"/>
      <c r="O94" s="156"/>
      <c r="P94" s="156"/>
      <c r="Q94" s="156"/>
      <c r="U94" s="157"/>
    </row>
    <row r="95" spans="4:21" x14ac:dyDescent="0.2">
      <c r="D95" s="156"/>
      <c r="E95" s="156"/>
      <c r="O95" s="156"/>
      <c r="P95" s="156"/>
      <c r="Q95" s="156"/>
      <c r="U95" s="157"/>
    </row>
    <row r="96" spans="4:21" x14ac:dyDescent="0.2">
      <c r="D96" s="156"/>
      <c r="E96" s="156"/>
      <c r="O96" s="156"/>
      <c r="P96" s="156"/>
      <c r="Q96" s="156"/>
      <c r="U96" s="157"/>
    </row>
    <row r="97" spans="4:21" x14ac:dyDescent="0.2">
      <c r="D97" s="156"/>
      <c r="E97" s="156"/>
      <c r="O97" s="156"/>
      <c r="P97" s="156"/>
      <c r="Q97" s="156"/>
      <c r="U97" s="157"/>
    </row>
    <row r="98" spans="4:21" x14ac:dyDescent="0.2">
      <c r="D98" s="156"/>
      <c r="E98" s="156"/>
      <c r="O98" s="156"/>
      <c r="P98" s="156"/>
      <c r="Q98" s="156"/>
      <c r="U98" s="157"/>
    </row>
    <row r="99" spans="4:21" x14ac:dyDescent="0.2">
      <c r="D99" s="156"/>
      <c r="E99" s="156"/>
      <c r="O99" s="156"/>
      <c r="P99" s="156"/>
      <c r="Q99" s="156"/>
      <c r="U99" s="157"/>
    </row>
    <row r="100" spans="4:21" x14ac:dyDescent="0.2">
      <c r="D100" s="156"/>
      <c r="E100" s="156"/>
      <c r="O100" s="156"/>
      <c r="P100" s="156"/>
      <c r="Q100" s="156"/>
      <c r="U100" s="157"/>
    </row>
    <row r="101" spans="4:21" x14ac:dyDescent="0.2">
      <c r="D101" s="156"/>
      <c r="E101" s="156"/>
      <c r="O101" s="156"/>
      <c r="P101" s="156"/>
      <c r="Q101" s="156"/>
      <c r="U101" s="157"/>
    </row>
    <row r="102" spans="4:21" x14ac:dyDescent="0.2">
      <c r="D102" s="156"/>
      <c r="E102" s="156"/>
      <c r="O102" s="156"/>
      <c r="P102" s="156"/>
      <c r="Q102" s="156"/>
      <c r="U102" s="157"/>
    </row>
    <row r="103" spans="4:21" x14ac:dyDescent="0.2">
      <c r="D103" s="156"/>
      <c r="E103" s="156"/>
      <c r="O103" s="156"/>
      <c r="P103" s="156"/>
      <c r="Q103" s="156"/>
      <c r="U103" s="157"/>
    </row>
    <row r="104" spans="4:21" x14ac:dyDescent="0.2">
      <c r="D104" s="156"/>
      <c r="E104" s="156"/>
      <c r="O104" s="156"/>
      <c r="P104" s="156"/>
      <c r="Q104" s="156"/>
      <c r="U104" s="157"/>
    </row>
    <row r="105" spans="4:21" x14ac:dyDescent="0.2">
      <c r="D105" s="156"/>
      <c r="E105" s="156"/>
      <c r="O105" s="156"/>
      <c r="P105" s="156"/>
      <c r="Q105" s="156"/>
      <c r="U105" s="157"/>
    </row>
    <row r="106" spans="4:21" x14ac:dyDescent="0.2">
      <c r="D106" s="156"/>
      <c r="E106" s="156"/>
      <c r="O106" s="156"/>
      <c r="P106" s="156"/>
      <c r="Q106" s="156"/>
      <c r="U106" s="157"/>
    </row>
    <row r="107" spans="4:21" x14ac:dyDescent="0.2">
      <c r="D107" s="156"/>
      <c r="E107" s="156"/>
      <c r="O107" s="156"/>
      <c r="P107" s="156"/>
      <c r="Q107" s="156"/>
      <c r="U107" s="158"/>
    </row>
    <row r="108" spans="4:21" x14ac:dyDescent="0.2">
      <c r="D108" s="156"/>
      <c r="E108" s="156"/>
      <c r="O108" s="156"/>
      <c r="P108" s="156"/>
      <c r="Q108" s="156"/>
      <c r="U108" s="158"/>
    </row>
    <row r="109" spans="4:21" x14ac:dyDescent="0.2">
      <c r="D109" s="156"/>
      <c r="E109" s="156"/>
      <c r="O109" s="156"/>
      <c r="P109" s="156"/>
      <c r="Q109" s="156"/>
      <c r="U109" s="157"/>
    </row>
    <row r="110" spans="4:21" x14ac:dyDescent="0.2">
      <c r="D110" s="156"/>
      <c r="E110" s="156"/>
      <c r="O110" s="156"/>
      <c r="P110" s="156"/>
      <c r="Q110" s="156"/>
      <c r="U110" s="157"/>
    </row>
    <row r="111" spans="4:21" x14ac:dyDescent="0.2">
      <c r="D111" s="156"/>
      <c r="E111" s="156"/>
      <c r="O111" s="156"/>
      <c r="P111" s="156"/>
      <c r="Q111" s="156"/>
      <c r="U111" s="157"/>
    </row>
    <row r="112" spans="4:21" x14ac:dyDescent="0.2">
      <c r="D112" s="156"/>
      <c r="E112" s="156"/>
      <c r="O112" s="156"/>
      <c r="P112" s="156"/>
      <c r="Q112" s="156"/>
      <c r="U112" s="157"/>
    </row>
    <row r="113" spans="4:21" x14ac:dyDescent="0.2">
      <c r="D113" s="156"/>
      <c r="E113" s="156"/>
      <c r="O113" s="156"/>
      <c r="P113" s="156"/>
      <c r="Q113" s="156"/>
      <c r="U113" s="157"/>
    </row>
    <row r="114" spans="4:21" x14ac:dyDescent="0.2">
      <c r="D114" s="156"/>
      <c r="E114" s="156"/>
      <c r="O114" s="156"/>
      <c r="P114" s="156"/>
      <c r="Q114" s="156"/>
      <c r="U114" s="157"/>
    </row>
    <row r="115" spans="4:21" x14ac:dyDescent="0.2">
      <c r="D115" s="156"/>
      <c r="E115" s="156"/>
      <c r="O115" s="156"/>
      <c r="P115" s="156"/>
      <c r="Q115" s="156"/>
      <c r="U115" s="157"/>
    </row>
    <row r="116" spans="4:21" x14ac:dyDescent="0.2">
      <c r="D116" s="156"/>
      <c r="E116" s="156"/>
      <c r="O116" s="156"/>
      <c r="P116" s="156"/>
      <c r="Q116" s="156"/>
      <c r="U116" s="157"/>
    </row>
    <row r="117" spans="4:21" x14ac:dyDescent="0.2">
      <c r="D117" s="156"/>
      <c r="E117" s="156"/>
      <c r="O117" s="156"/>
      <c r="P117" s="156"/>
      <c r="Q117" s="156"/>
      <c r="U117" s="157"/>
    </row>
    <row r="118" spans="4:21" x14ac:dyDescent="0.2">
      <c r="D118" s="156"/>
      <c r="E118" s="156"/>
      <c r="O118" s="156"/>
      <c r="P118" s="156"/>
      <c r="Q118" s="156"/>
      <c r="U118" s="157"/>
    </row>
    <row r="119" spans="4:21" x14ac:dyDescent="0.2">
      <c r="D119" s="156"/>
      <c r="E119" s="156"/>
      <c r="O119" s="156"/>
      <c r="P119" s="156"/>
      <c r="Q119" s="156"/>
      <c r="U119" s="157"/>
    </row>
    <row r="120" spans="4:21" x14ac:dyDescent="0.2">
      <c r="D120" s="156"/>
      <c r="E120" s="156"/>
      <c r="O120" s="156"/>
      <c r="P120" s="156"/>
      <c r="Q120" s="156"/>
      <c r="U120" s="157"/>
    </row>
    <row r="121" spans="4:21" x14ac:dyDescent="0.2">
      <c r="D121" s="156"/>
      <c r="E121" s="156"/>
      <c r="O121" s="156"/>
      <c r="P121" s="156"/>
      <c r="Q121" s="156"/>
      <c r="U121" s="157"/>
    </row>
    <row r="122" spans="4:21" x14ac:dyDescent="0.2">
      <c r="D122" s="156"/>
      <c r="E122" s="156"/>
      <c r="O122" s="156"/>
      <c r="P122" s="156"/>
      <c r="Q122" s="156"/>
      <c r="U122" s="157"/>
    </row>
    <row r="123" spans="4:21" x14ac:dyDescent="0.2">
      <c r="D123" s="156"/>
      <c r="E123" s="156"/>
      <c r="O123" s="156"/>
      <c r="P123" s="156"/>
      <c r="Q123" s="156"/>
      <c r="U123" s="157"/>
    </row>
    <row r="124" spans="4:21" x14ac:dyDescent="0.2">
      <c r="D124" s="156"/>
      <c r="E124" s="156"/>
      <c r="O124" s="156"/>
      <c r="P124" s="156"/>
      <c r="Q124" s="156"/>
      <c r="U124" s="157"/>
    </row>
    <row r="125" spans="4:21" x14ac:dyDescent="0.2">
      <c r="D125" s="156"/>
      <c r="E125" s="156"/>
      <c r="O125" s="156"/>
      <c r="P125" s="156"/>
      <c r="Q125" s="156"/>
      <c r="U125" s="157"/>
    </row>
    <row r="126" spans="4:21" x14ac:dyDescent="0.2">
      <c r="D126" s="156"/>
      <c r="E126" s="156"/>
      <c r="O126" s="156"/>
      <c r="P126" s="156"/>
      <c r="Q126" s="156"/>
      <c r="U126" s="157"/>
    </row>
    <row r="127" spans="4:21" x14ac:dyDescent="0.2">
      <c r="D127" s="156"/>
      <c r="E127" s="156"/>
      <c r="O127" s="156"/>
      <c r="P127" s="156"/>
      <c r="Q127" s="156"/>
      <c r="U127" s="157"/>
    </row>
    <row r="128" spans="4:21" x14ac:dyDescent="0.2">
      <c r="D128" s="156"/>
      <c r="E128" s="156"/>
      <c r="O128" s="156"/>
      <c r="P128" s="156"/>
      <c r="Q128" s="156"/>
      <c r="U128" s="157"/>
    </row>
    <row r="129" spans="4:21" x14ac:dyDescent="0.2">
      <c r="D129" s="156"/>
      <c r="E129" s="156"/>
      <c r="O129" s="156"/>
      <c r="P129" s="156"/>
      <c r="Q129" s="156"/>
      <c r="U129" s="157"/>
    </row>
    <row r="130" spans="4:21" x14ac:dyDescent="0.2">
      <c r="D130" s="156"/>
      <c r="E130" s="156"/>
      <c r="O130" s="156"/>
      <c r="P130" s="156"/>
      <c r="Q130" s="156"/>
      <c r="U130" s="157"/>
    </row>
    <row r="131" spans="4:21" x14ac:dyDescent="0.2">
      <c r="D131" s="156"/>
      <c r="E131" s="156"/>
      <c r="O131" s="156"/>
      <c r="P131" s="156"/>
      <c r="Q131" s="156"/>
      <c r="U131" s="157"/>
    </row>
    <row r="132" spans="4:21" x14ac:dyDescent="0.2">
      <c r="D132" s="156"/>
      <c r="E132" s="156"/>
      <c r="O132" s="156"/>
      <c r="P132" s="156"/>
      <c r="Q132" s="156"/>
      <c r="U132" s="157"/>
    </row>
    <row r="133" spans="4:21" x14ac:dyDescent="0.2">
      <c r="D133" s="156"/>
      <c r="E133" s="156"/>
      <c r="O133" s="156"/>
      <c r="P133" s="156"/>
      <c r="Q133" s="156"/>
      <c r="U133" s="157"/>
    </row>
    <row r="134" spans="4:21" x14ac:dyDescent="0.2">
      <c r="D134" s="156"/>
      <c r="E134" s="156"/>
      <c r="O134" s="156"/>
      <c r="P134" s="156"/>
      <c r="Q134" s="156"/>
      <c r="U134" s="157"/>
    </row>
    <row r="135" spans="4:21" x14ac:dyDescent="0.2">
      <c r="D135" s="156"/>
      <c r="E135" s="156"/>
      <c r="O135" s="156"/>
      <c r="P135" s="156"/>
      <c r="Q135" s="156"/>
      <c r="U135" s="157"/>
    </row>
    <row r="136" spans="4:21" x14ac:dyDescent="0.2">
      <c r="D136" s="156"/>
      <c r="E136" s="156"/>
      <c r="O136" s="156"/>
      <c r="P136" s="156"/>
      <c r="Q136" s="156"/>
      <c r="U136" s="157"/>
    </row>
    <row r="137" spans="4:21" x14ac:dyDescent="0.2">
      <c r="D137" s="156"/>
      <c r="E137" s="156"/>
      <c r="O137" s="156"/>
      <c r="P137" s="156"/>
      <c r="Q137" s="156"/>
      <c r="U137" s="157"/>
    </row>
    <row r="138" spans="4:21" x14ac:dyDescent="0.2">
      <c r="D138" s="156"/>
      <c r="E138" s="156"/>
      <c r="O138" s="156"/>
      <c r="P138" s="156"/>
      <c r="Q138" s="156"/>
      <c r="U138" s="158"/>
    </row>
    <row r="139" spans="4:21" x14ac:dyDescent="0.2">
      <c r="D139" s="156"/>
      <c r="E139" s="156"/>
      <c r="O139" s="156"/>
      <c r="P139" s="156"/>
      <c r="Q139" s="156"/>
      <c r="U139" s="157"/>
    </row>
    <row r="140" spans="4:21" x14ac:dyDescent="0.2">
      <c r="D140" s="156"/>
      <c r="E140" s="156"/>
      <c r="O140" s="156"/>
      <c r="P140" s="156"/>
      <c r="Q140" s="156"/>
      <c r="U140" s="157"/>
    </row>
    <row r="141" spans="4:21" x14ac:dyDescent="0.2">
      <c r="D141" s="156"/>
      <c r="E141" s="156"/>
      <c r="O141" s="156"/>
      <c r="P141" s="156"/>
      <c r="Q141" s="156"/>
      <c r="U141" s="157"/>
    </row>
    <row r="142" spans="4:21" x14ac:dyDescent="0.2">
      <c r="D142" s="156"/>
      <c r="E142" s="156"/>
      <c r="O142" s="156"/>
      <c r="P142" s="156"/>
      <c r="Q142" s="156"/>
      <c r="U142" s="157"/>
    </row>
    <row r="143" spans="4:21" x14ac:dyDescent="0.2">
      <c r="D143" s="156"/>
      <c r="E143" s="156"/>
      <c r="O143" s="156"/>
      <c r="P143" s="156"/>
      <c r="Q143" s="156"/>
      <c r="U143" s="157"/>
    </row>
    <row r="144" spans="4:21" x14ac:dyDescent="0.2">
      <c r="D144" s="156"/>
      <c r="E144" s="156"/>
      <c r="O144" s="156"/>
      <c r="P144" s="156"/>
      <c r="Q144" s="156"/>
      <c r="U144" s="157"/>
    </row>
    <row r="145" spans="4:21" x14ac:dyDescent="0.2">
      <c r="D145" s="156"/>
      <c r="E145" s="156"/>
      <c r="O145" s="156"/>
      <c r="P145" s="156"/>
      <c r="Q145" s="156"/>
      <c r="U145" s="157"/>
    </row>
    <row r="146" spans="4:21" x14ac:dyDescent="0.2">
      <c r="D146" s="156"/>
      <c r="E146" s="156"/>
      <c r="O146" s="156"/>
      <c r="P146" s="156"/>
      <c r="Q146" s="156"/>
      <c r="U146" s="157"/>
    </row>
    <row r="147" spans="4:21" x14ac:dyDescent="0.2">
      <c r="D147" s="156"/>
      <c r="E147" s="156"/>
      <c r="O147" s="156"/>
      <c r="P147" s="156"/>
      <c r="Q147" s="156"/>
      <c r="U147" s="157"/>
    </row>
    <row r="148" spans="4:21" x14ac:dyDescent="0.2">
      <c r="D148" s="156"/>
      <c r="E148" s="156"/>
      <c r="O148" s="156"/>
      <c r="P148" s="156"/>
      <c r="Q148" s="156"/>
      <c r="U148" s="157"/>
    </row>
    <row r="149" spans="4:21" x14ac:dyDescent="0.2">
      <c r="D149" s="156"/>
      <c r="E149" s="156"/>
      <c r="O149" s="156"/>
      <c r="P149" s="156"/>
      <c r="Q149" s="156"/>
      <c r="U149" s="157"/>
    </row>
    <row r="150" spans="4:21" x14ac:dyDescent="0.2">
      <c r="D150" s="156"/>
      <c r="E150" s="156"/>
      <c r="O150" s="156"/>
      <c r="P150" s="156"/>
      <c r="Q150" s="156"/>
      <c r="U150" s="157"/>
    </row>
    <row r="151" spans="4:21" x14ac:dyDescent="0.2">
      <c r="D151" s="156"/>
      <c r="E151" s="156"/>
      <c r="O151" s="156"/>
      <c r="P151" s="156"/>
      <c r="Q151" s="156"/>
      <c r="U151" s="157"/>
    </row>
    <row r="152" spans="4:21" x14ac:dyDescent="0.2">
      <c r="D152" s="156"/>
      <c r="E152" s="156"/>
      <c r="O152" s="156"/>
      <c r="P152" s="156"/>
      <c r="Q152" s="156"/>
      <c r="U152" s="157"/>
    </row>
    <row r="153" spans="4:21" x14ac:dyDescent="0.2">
      <c r="D153" s="156"/>
      <c r="E153" s="156"/>
      <c r="O153" s="156"/>
      <c r="P153" s="156"/>
      <c r="Q153" s="156"/>
      <c r="U153" s="157"/>
    </row>
    <row r="154" spans="4:21" x14ac:dyDescent="0.2">
      <c r="D154" s="156"/>
      <c r="E154" s="156"/>
      <c r="O154" s="156"/>
      <c r="P154" s="156"/>
      <c r="Q154" s="156"/>
      <c r="U154" s="157"/>
    </row>
    <row r="155" spans="4:21" x14ac:dyDescent="0.2">
      <c r="D155" s="156"/>
      <c r="E155" s="156"/>
      <c r="O155" s="156"/>
      <c r="P155" s="156"/>
      <c r="Q155" s="156"/>
      <c r="U155" s="157"/>
    </row>
    <row r="156" spans="4:21" x14ac:dyDescent="0.2">
      <c r="D156" s="156"/>
      <c r="E156" s="156"/>
      <c r="O156" s="156"/>
      <c r="P156" s="156"/>
      <c r="Q156" s="156"/>
      <c r="U156" s="157"/>
    </row>
    <row r="157" spans="4:21" x14ac:dyDescent="0.2">
      <c r="D157" s="156"/>
      <c r="E157" s="156"/>
      <c r="O157" s="156"/>
      <c r="P157" s="156"/>
      <c r="Q157" s="156"/>
      <c r="U157" s="157"/>
    </row>
    <row r="158" spans="4:21" x14ac:dyDescent="0.2">
      <c r="D158" s="156"/>
      <c r="E158" s="156"/>
      <c r="O158" s="156"/>
      <c r="P158" s="156"/>
      <c r="Q158" s="156"/>
      <c r="U158" s="157"/>
    </row>
    <row r="159" spans="4:21" x14ac:dyDescent="0.2">
      <c r="D159" s="156"/>
      <c r="E159" s="156"/>
      <c r="O159" s="156"/>
      <c r="P159" s="156"/>
      <c r="Q159" s="156"/>
      <c r="U159" s="157"/>
    </row>
    <row r="160" spans="4:21" x14ac:dyDescent="0.2">
      <c r="D160" s="156"/>
      <c r="E160" s="156"/>
      <c r="O160" s="156"/>
      <c r="P160" s="156"/>
      <c r="Q160" s="156"/>
      <c r="U160" s="157"/>
    </row>
    <row r="161" spans="4:21" x14ac:dyDescent="0.2">
      <c r="D161" s="156"/>
      <c r="E161" s="156"/>
      <c r="O161" s="156"/>
      <c r="P161" s="156"/>
      <c r="Q161" s="156"/>
      <c r="U161" s="157"/>
    </row>
    <row r="162" spans="4:21" x14ac:dyDescent="0.2">
      <c r="D162" s="156"/>
      <c r="E162" s="156"/>
      <c r="O162" s="156"/>
      <c r="P162" s="156"/>
      <c r="Q162" s="156"/>
      <c r="U162" s="157"/>
    </row>
    <row r="163" spans="4:21" x14ac:dyDescent="0.2">
      <c r="D163" s="156"/>
      <c r="E163" s="156"/>
      <c r="O163" s="156"/>
      <c r="P163" s="156"/>
      <c r="Q163" s="156"/>
      <c r="U163" s="158"/>
    </row>
    <row r="164" spans="4:21" x14ac:dyDescent="0.2">
      <c r="D164" s="156"/>
      <c r="E164" s="156"/>
      <c r="O164" s="156"/>
      <c r="P164" s="156"/>
      <c r="Q164" s="156"/>
      <c r="U164" s="158"/>
    </row>
    <row r="165" spans="4:21" x14ac:dyDescent="0.2">
      <c r="D165" s="156"/>
      <c r="E165" s="156"/>
      <c r="O165" s="156"/>
      <c r="P165" s="156"/>
      <c r="Q165" s="156"/>
      <c r="U165" s="157"/>
    </row>
    <row r="166" spans="4:21" x14ac:dyDescent="0.2">
      <c r="D166" s="156"/>
      <c r="E166" s="156"/>
      <c r="O166" s="156"/>
      <c r="P166" s="156"/>
      <c r="Q166" s="156"/>
      <c r="U166" s="157"/>
    </row>
    <row r="167" spans="4:21" x14ac:dyDescent="0.2">
      <c r="D167" s="156"/>
      <c r="E167" s="156"/>
      <c r="O167" s="156"/>
      <c r="P167" s="156"/>
      <c r="Q167" s="156"/>
      <c r="U167" s="157"/>
    </row>
    <row r="168" spans="4:21" x14ac:dyDescent="0.2">
      <c r="D168" s="156"/>
      <c r="E168" s="156"/>
      <c r="O168" s="156"/>
      <c r="P168" s="156"/>
      <c r="Q168" s="156"/>
      <c r="U168" s="157"/>
    </row>
    <row r="169" spans="4:21" x14ac:dyDescent="0.2">
      <c r="D169" s="156"/>
      <c r="E169" s="156"/>
      <c r="O169" s="156"/>
      <c r="P169" s="156"/>
      <c r="Q169" s="156"/>
      <c r="U169" s="157"/>
    </row>
    <row r="170" spans="4:21" x14ac:dyDescent="0.2">
      <c r="D170" s="156"/>
      <c r="E170" s="156"/>
      <c r="O170" s="156"/>
      <c r="P170" s="156"/>
      <c r="Q170" s="156"/>
      <c r="U170" s="157"/>
    </row>
    <row r="171" spans="4:21" x14ac:dyDescent="0.2">
      <c r="D171" s="156"/>
      <c r="E171" s="156"/>
      <c r="O171" s="156"/>
      <c r="P171" s="156"/>
      <c r="Q171" s="156"/>
      <c r="U171" s="157"/>
    </row>
    <row r="172" spans="4:21" x14ac:dyDescent="0.2">
      <c r="D172" s="156"/>
      <c r="E172" s="156"/>
      <c r="O172" s="156"/>
      <c r="P172" s="156"/>
      <c r="Q172" s="156"/>
      <c r="U172" s="157"/>
    </row>
    <row r="173" spans="4:21" x14ac:dyDescent="0.2">
      <c r="D173" s="156"/>
      <c r="E173" s="156"/>
      <c r="O173" s="156"/>
      <c r="P173" s="156"/>
      <c r="Q173" s="156"/>
      <c r="U173" s="158"/>
    </row>
    <row r="174" spans="4:21" x14ac:dyDescent="0.2">
      <c r="D174" s="156"/>
      <c r="E174" s="156"/>
      <c r="O174" s="156"/>
      <c r="P174" s="156"/>
      <c r="Q174" s="156"/>
      <c r="U174" s="157"/>
    </row>
    <row r="175" spans="4:21" x14ac:dyDescent="0.2">
      <c r="D175" s="156"/>
      <c r="E175" s="156"/>
      <c r="O175" s="156"/>
      <c r="P175" s="156"/>
      <c r="Q175" s="156"/>
      <c r="U175" s="157"/>
    </row>
    <row r="176" spans="4:21" x14ac:dyDescent="0.2">
      <c r="D176" s="156"/>
      <c r="E176" s="156"/>
      <c r="O176" s="156"/>
      <c r="P176" s="156"/>
      <c r="Q176" s="156"/>
      <c r="U176" s="157"/>
    </row>
    <row r="177" spans="4:21" x14ac:dyDescent="0.2">
      <c r="D177" s="156"/>
      <c r="E177" s="156"/>
      <c r="O177" s="156"/>
      <c r="P177" s="156"/>
      <c r="Q177" s="156"/>
      <c r="U177" s="157"/>
    </row>
    <row r="178" spans="4:21" x14ac:dyDescent="0.2">
      <c r="D178" s="156"/>
      <c r="E178" s="156"/>
      <c r="O178" s="156"/>
      <c r="P178" s="156"/>
      <c r="Q178" s="156"/>
      <c r="U178" s="157"/>
    </row>
    <row r="179" spans="4:21" x14ac:dyDescent="0.2">
      <c r="D179" s="156"/>
      <c r="E179" s="156"/>
      <c r="O179" s="156"/>
      <c r="P179" s="156"/>
      <c r="Q179" s="156"/>
      <c r="U179" s="157"/>
    </row>
    <row r="180" spans="4:21" x14ac:dyDescent="0.2">
      <c r="D180" s="156"/>
      <c r="E180" s="156"/>
      <c r="O180" s="156"/>
      <c r="P180" s="156"/>
      <c r="Q180" s="156"/>
      <c r="U180" s="157"/>
    </row>
    <row r="181" spans="4:21" x14ac:dyDescent="0.2">
      <c r="D181" s="156"/>
      <c r="E181" s="156"/>
      <c r="O181" s="156"/>
      <c r="P181" s="156"/>
      <c r="Q181" s="156"/>
      <c r="U181" s="157"/>
    </row>
    <row r="182" spans="4:21" x14ac:dyDescent="0.2">
      <c r="D182" s="156"/>
      <c r="E182" s="156"/>
      <c r="O182" s="156"/>
      <c r="P182" s="156"/>
      <c r="Q182" s="156"/>
      <c r="U182" s="157"/>
    </row>
    <row r="183" spans="4:21" x14ac:dyDescent="0.2">
      <c r="D183" s="156"/>
      <c r="E183" s="156"/>
      <c r="O183" s="156"/>
      <c r="P183" s="156"/>
      <c r="Q183" s="156"/>
      <c r="U183" s="157"/>
    </row>
    <row r="184" spans="4:21" x14ac:dyDescent="0.2">
      <c r="D184" s="156"/>
      <c r="E184" s="156"/>
      <c r="O184" s="156"/>
      <c r="P184" s="156"/>
      <c r="Q184" s="156"/>
      <c r="U184" s="157"/>
    </row>
    <row r="185" spans="4:21" x14ac:dyDescent="0.2">
      <c r="D185" s="156"/>
      <c r="E185" s="156"/>
      <c r="O185" s="156"/>
      <c r="P185" s="156"/>
      <c r="Q185" s="156"/>
      <c r="U185" s="158"/>
    </row>
    <row r="186" spans="4:21" x14ac:dyDescent="0.2">
      <c r="D186" s="156"/>
      <c r="E186" s="156"/>
      <c r="O186" s="156"/>
      <c r="P186" s="156"/>
      <c r="Q186" s="156"/>
      <c r="U186" s="157"/>
    </row>
    <row r="187" spans="4:21" x14ac:dyDescent="0.2">
      <c r="D187" s="156"/>
      <c r="E187" s="156"/>
      <c r="O187" s="156"/>
      <c r="P187" s="156"/>
      <c r="Q187" s="156"/>
      <c r="U187" s="157"/>
    </row>
    <row r="188" spans="4:21" x14ac:dyDescent="0.2">
      <c r="D188" s="156"/>
      <c r="E188" s="156"/>
      <c r="O188" s="156"/>
      <c r="P188" s="156"/>
      <c r="Q188" s="156"/>
      <c r="U188" s="157"/>
    </row>
    <row r="189" spans="4:21" x14ac:dyDescent="0.2">
      <c r="D189" s="156"/>
      <c r="E189" s="156"/>
      <c r="O189" s="156"/>
      <c r="P189" s="156"/>
      <c r="Q189" s="156"/>
      <c r="U189" s="157"/>
    </row>
    <row r="190" spans="4:21" x14ac:dyDescent="0.2">
      <c r="D190" s="156"/>
      <c r="E190" s="156"/>
      <c r="O190" s="156"/>
      <c r="P190" s="156"/>
      <c r="Q190" s="156"/>
      <c r="U190" s="157"/>
    </row>
    <row r="191" spans="4:21" x14ac:dyDescent="0.2">
      <c r="D191" s="156"/>
      <c r="E191" s="156"/>
      <c r="O191" s="156"/>
      <c r="P191" s="156"/>
      <c r="Q191" s="156"/>
      <c r="U191" s="157"/>
    </row>
    <row r="192" spans="4:21" x14ac:dyDescent="0.2">
      <c r="D192" s="156"/>
      <c r="E192" s="156"/>
      <c r="O192" s="156"/>
      <c r="P192" s="156"/>
      <c r="Q192" s="156"/>
      <c r="U192" s="157"/>
    </row>
    <row r="193" spans="4:21" x14ac:dyDescent="0.2">
      <c r="D193" s="156"/>
      <c r="E193" s="156"/>
      <c r="O193" s="156"/>
      <c r="P193" s="156"/>
      <c r="Q193" s="156"/>
      <c r="U193" s="157"/>
    </row>
    <row r="194" spans="4:21" x14ac:dyDescent="0.2">
      <c r="D194" s="156"/>
      <c r="E194" s="156"/>
      <c r="O194" s="156"/>
      <c r="P194" s="156"/>
      <c r="Q194" s="156"/>
      <c r="U194" s="157"/>
    </row>
    <row r="195" spans="4:21" x14ac:dyDescent="0.2">
      <c r="D195" s="156"/>
      <c r="E195" s="156"/>
      <c r="O195" s="156"/>
      <c r="P195" s="156"/>
      <c r="Q195" s="156"/>
      <c r="U195" s="157"/>
    </row>
    <row r="196" spans="4:21" x14ac:dyDescent="0.2">
      <c r="D196" s="156"/>
      <c r="E196" s="156"/>
      <c r="O196" s="156"/>
      <c r="P196" s="156"/>
      <c r="Q196" s="156"/>
      <c r="U196" s="158"/>
    </row>
    <row r="197" spans="4:21" x14ac:dyDescent="0.2">
      <c r="D197" s="156"/>
      <c r="E197" s="156"/>
      <c r="O197" s="156"/>
      <c r="P197" s="156"/>
      <c r="Q197" s="156"/>
      <c r="U197" s="157"/>
    </row>
    <row r="198" spans="4:21" x14ac:dyDescent="0.2">
      <c r="D198" s="156"/>
      <c r="E198" s="156"/>
      <c r="O198" s="156"/>
      <c r="P198" s="156"/>
      <c r="Q198" s="156"/>
      <c r="U198" s="157"/>
    </row>
    <row r="199" spans="4:21" x14ac:dyDescent="0.2">
      <c r="D199" s="156"/>
      <c r="E199" s="156"/>
      <c r="O199" s="156"/>
      <c r="P199" s="156"/>
      <c r="Q199" s="156"/>
      <c r="U199" s="157"/>
    </row>
    <row r="200" spans="4:21" x14ac:dyDescent="0.2">
      <c r="D200" s="156"/>
      <c r="E200" s="156"/>
      <c r="O200" s="156"/>
      <c r="P200" s="156"/>
      <c r="Q200" s="156"/>
      <c r="U200" s="157"/>
    </row>
    <row r="201" spans="4:21" x14ac:dyDescent="0.2">
      <c r="D201" s="156"/>
      <c r="E201" s="156"/>
      <c r="O201" s="156"/>
      <c r="P201" s="156"/>
      <c r="Q201" s="156"/>
      <c r="U201" s="157"/>
    </row>
    <row r="202" spans="4:21" x14ac:dyDescent="0.2">
      <c r="D202" s="156"/>
      <c r="E202" s="156"/>
      <c r="O202" s="156"/>
      <c r="P202" s="156"/>
      <c r="Q202" s="156"/>
      <c r="U202" s="157"/>
    </row>
    <row r="206" spans="4:21" x14ac:dyDescent="0.2">
      <c r="D206" s="156"/>
      <c r="E206" s="156"/>
      <c r="O206" s="156"/>
      <c r="P206" s="156"/>
    </row>
    <row r="207" spans="4:21" x14ac:dyDescent="0.2">
      <c r="D207" s="156"/>
      <c r="E207" s="156"/>
      <c r="O207" s="156"/>
      <c r="P207" s="156"/>
    </row>
    <row r="208" spans="4:21" x14ac:dyDescent="0.2">
      <c r="D208" s="156"/>
      <c r="E208" s="156"/>
      <c r="O208" s="156"/>
      <c r="P208" s="156"/>
    </row>
    <row r="209" spans="4:16" x14ac:dyDescent="0.2">
      <c r="D209" s="156"/>
      <c r="E209" s="156"/>
      <c r="O209" s="156"/>
      <c r="P209" s="156"/>
    </row>
    <row r="210" spans="4:16" x14ac:dyDescent="0.2">
      <c r="D210" s="156"/>
      <c r="E210" s="156"/>
      <c r="O210" s="156"/>
      <c r="P210" s="156"/>
    </row>
    <row r="211" spans="4:16" x14ac:dyDescent="0.2">
      <c r="D211" s="156"/>
      <c r="E211" s="156"/>
      <c r="O211" s="156"/>
      <c r="P211" s="156"/>
    </row>
    <row r="212" spans="4:16" x14ac:dyDescent="0.2">
      <c r="D212" s="156"/>
      <c r="E212" s="156"/>
      <c r="O212" s="156"/>
      <c r="P212" s="156"/>
    </row>
    <row r="213" spans="4:16" x14ac:dyDescent="0.2">
      <c r="D213" s="156"/>
      <c r="E213" s="156"/>
      <c r="O213" s="156"/>
      <c r="P213" s="156"/>
    </row>
    <row r="214" spans="4:16" x14ac:dyDescent="0.2">
      <c r="D214" s="156"/>
      <c r="E214" s="156"/>
      <c r="O214" s="156"/>
      <c r="P214" s="156"/>
    </row>
    <row r="215" spans="4:16" x14ac:dyDescent="0.2">
      <c r="D215" s="156"/>
      <c r="E215" s="156"/>
      <c r="O215" s="156"/>
      <c r="P215" s="156"/>
    </row>
    <row r="216" spans="4:16" x14ac:dyDescent="0.2">
      <c r="D216" s="156"/>
      <c r="E216" s="156"/>
      <c r="O216" s="156"/>
      <c r="P216" s="156"/>
    </row>
    <row r="217" spans="4:16" x14ac:dyDescent="0.2">
      <c r="D217" s="156"/>
      <c r="E217" s="156"/>
      <c r="O217" s="156"/>
      <c r="P217" s="156"/>
    </row>
    <row r="218" spans="4:16" x14ac:dyDescent="0.2">
      <c r="D218" s="156"/>
      <c r="E218" s="156"/>
      <c r="O218" s="156"/>
      <c r="P218" s="156"/>
    </row>
    <row r="219" spans="4:16" x14ac:dyDescent="0.2">
      <c r="D219" s="156"/>
      <c r="E219" s="156"/>
      <c r="O219" s="156"/>
      <c r="P219" s="156"/>
    </row>
    <row r="220" spans="4:16" x14ac:dyDescent="0.2">
      <c r="D220" s="156"/>
      <c r="E220" s="156"/>
      <c r="O220" s="156"/>
      <c r="P220" s="156"/>
    </row>
    <row r="221" spans="4:16" x14ac:dyDescent="0.2">
      <c r="D221" s="156"/>
      <c r="E221" s="156"/>
      <c r="O221" s="156"/>
      <c r="P221" s="156"/>
    </row>
    <row r="222" spans="4:16" x14ac:dyDescent="0.2">
      <c r="D222" s="156"/>
      <c r="E222" s="156"/>
      <c r="O222" s="156"/>
      <c r="P222" s="156"/>
    </row>
    <row r="223" spans="4:16" x14ac:dyDescent="0.2">
      <c r="D223" s="156"/>
      <c r="E223" s="156"/>
      <c r="O223" s="156"/>
      <c r="P223" s="156"/>
    </row>
    <row r="224" spans="4:16" x14ac:dyDescent="0.2">
      <c r="D224" s="156"/>
      <c r="E224" s="156"/>
      <c r="O224" s="156"/>
      <c r="P224" s="156"/>
    </row>
    <row r="225" spans="4:16" x14ac:dyDescent="0.2">
      <c r="D225" s="156"/>
      <c r="E225" s="156"/>
      <c r="O225" s="156"/>
      <c r="P225" s="156"/>
    </row>
    <row r="226" spans="4:16" x14ac:dyDescent="0.2">
      <c r="D226" s="156"/>
      <c r="E226" s="156"/>
      <c r="O226" s="156"/>
      <c r="P226" s="156"/>
    </row>
    <row r="227" spans="4:16" x14ac:dyDescent="0.2">
      <c r="D227" s="156"/>
      <c r="E227" s="156"/>
      <c r="O227" s="156"/>
      <c r="P227" s="156"/>
    </row>
    <row r="228" spans="4:16" x14ac:dyDescent="0.2">
      <c r="D228" s="156"/>
      <c r="E228" s="156"/>
      <c r="O228" s="156"/>
      <c r="P228" s="156"/>
    </row>
    <row r="229" spans="4:16" x14ac:dyDescent="0.2">
      <c r="D229" s="156"/>
      <c r="E229" s="156"/>
      <c r="O229" s="156"/>
      <c r="P229" s="156"/>
    </row>
    <row r="230" spans="4:16" x14ac:dyDescent="0.2">
      <c r="D230" s="156"/>
      <c r="E230" s="156"/>
      <c r="O230" s="156"/>
      <c r="P230" s="156"/>
    </row>
    <row r="231" spans="4:16" x14ac:dyDescent="0.2">
      <c r="D231" s="156"/>
      <c r="E231" s="156"/>
      <c r="O231" s="156"/>
      <c r="P231" s="156"/>
    </row>
    <row r="232" spans="4:16" x14ac:dyDescent="0.2">
      <c r="D232" s="156"/>
      <c r="E232" s="156"/>
      <c r="O232" s="156"/>
      <c r="P232" s="156"/>
    </row>
    <row r="233" spans="4:16" x14ac:dyDescent="0.2">
      <c r="D233" s="156"/>
      <c r="E233" s="156"/>
      <c r="O233" s="156"/>
      <c r="P233" s="156"/>
    </row>
    <row r="234" spans="4:16" x14ac:dyDescent="0.2">
      <c r="D234" s="156"/>
      <c r="E234" s="156"/>
      <c r="O234" s="156"/>
      <c r="P234" s="156"/>
    </row>
    <row r="235" spans="4:16" x14ac:dyDescent="0.2">
      <c r="D235" s="156"/>
      <c r="E235" s="156"/>
      <c r="O235" s="156"/>
      <c r="P235" s="156"/>
    </row>
    <row r="236" spans="4:16" x14ac:dyDescent="0.2">
      <c r="D236" s="156"/>
      <c r="E236" s="156"/>
      <c r="O236" s="156"/>
      <c r="P236" s="156"/>
    </row>
    <row r="237" spans="4:16" x14ac:dyDescent="0.2">
      <c r="D237" s="156"/>
      <c r="E237" s="156"/>
      <c r="O237" s="156"/>
      <c r="P237" s="156"/>
    </row>
    <row r="238" spans="4:16" x14ac:dyDescent="0.2">
      <c r="D238" s="156"/>
      <c r="E238" s="156"/>
      <c r="O238" s="156"/>
      <c r="P238" s="156"/>
    </row>
    <row r="239" spans="4:16" x14ac:dyDescent="0.2">
      <c r="D239" s="156"/>
      <c r="E239" s="156"/>
      <c r="O239" s="156"/>
      <c r="P239" s="156"/>
    </row>
    <row r="240" spans="4:16" x14ac:dyDescent="0.2">
      <c r="D240" s="156"/>
      <c r="E240" s="156"/>
      <c r="O240" s="156"/>
      <c r="P240" s="156"/>
    </row>
    <row r="241" spans="4:16" x14ac:dyDescent="0.2">
      <c r="D241" s="156"/>
      <c r="E241" s="156"/>
      <c r="O241" s="156"/>
      <c r="P241" s="156"/>
    </row>
    <row r="242" spans="4:16" x14ac:dyDescent="0.2">
      <c r="D242" s="156"/>
      <c r="E242" s="156"/>
      <c r="O242" s="156"/>
      <c r="P242" s="156"/>
    </row>
    <row r="243" spans="4:16" x14ac:dyDescent="0.2">
      <c r="D243" s="156"/>
      <c r="E243" s="156"/>
      <c r="O243" s="156"/>
      <c r="P243" s="156"/>
    </row>
    <row r="244" spans="4:16" x14ac:dyDescent="0.2">
      <c r="D244" s="156"/>
      <c r="E244" s="156"/>
      <c r="O244" s="156"/>
      <c r="P244" s="156"/>
    </row>
    <row r="245" spans="4:16" x14ac:dyDescent="0.2">
      <c r="D245" s="156"/>
      <c r="E245" s="156"/>
      <c r="O245" s="156"/>
      <c r="P245" s="156"/>
    </row>
    <row r="246" spans="4:16" x14ac:dyDescent="0.2">
      <c r="D246" s="156"/>
      <c r="E246" s="156"/>
      <c r="O246" s="156"/>
      <c r="P246" s="156"/>
    </row>
    <row r="247" spans="4:16" x14ac:dyDescent="0.2">
      <c r="D247" s="156"/>
      <c r="E247" s="156"/>
      <c r="O247" s="156"/>
      <c r="P247" s="156"/>
    </row>
    <row r="248" spans="4:16" x14ac:dyDescent="0.2">
      <c r="D248" s="156"/>
      <c r="E248" s="156"/>
      <c r="O248" s="156"/>
      <c r="P248" s="156"/>
    </row>
    <row r="249" spans="4:16" x14ac:dyDescent="0.2">
      <c r="D249" s="156"/>
      <c r="E249" s="156"/>
      <c r="O249" s="156"/>
      <c r="P249" s="156"/>
    </row>
    <row r="250" spans="4:16" x14ac:dyDescent="0.2">
      <c r="D250" s="156"/>
      <c r="E250" s="156"/>
      <c r="O250" s="156"/>
      <c r="P250" s="156"/>
    </row>
    <row r="251" spans="4:16" x14ac:dyDescent="0.2">
      <c r="D251" s="156"/>
      <c r="E251" s="156"/>
      <c r="O251" s="156"/>
      <c r="P251" s="156"/>
    </row>
    <row r="252" spans="4:16" x14ac:dyDescent="0.2">
      <c r="D252" s="156"/>
      <c r="E252" s="156"/>
      <c r="O252" s="156"/>
      <c r="P252" s="156"/>
    </row>
    <row r="253" spans="4:16" x14ac:dyDescent="0.2">
      <c r="D253" s="156"/>
      <c r="E253" s="156"/>
      <c r="O253" s="156"/>
      <c r="P253" s="156"/>
    </row>
    <row r="254" spans="4:16" x14ac:dyDescent="0.2">
      <c r="D254" s="156"/>
      <c r="E254" s="156"/>
      <c r="O254" s="156"/>
      <c r="P254" s="156"/>
    </row>
    <row r="255" spans="4:16" x14ac:dyDescent="0.2">
      <c r="D255" s="156"/>
      <c r="E255" s="156"/>
      <c r="O255" s="156"/>
      <c r="P255" s="156"/>
    </row>
    <row r="256" spans="4:16" x14ac:dyDescent="0.2">
      <c r="D256" s="156"/>
      <c r="E256" s="156"/>
      <c r="O256" s="156"/>
      <c r="P256" s="156"/>
    </row>
    <row r="257" spans="4:16" x14ac:dyDescent="0.2">
      <c r="D257" s="156"/>
      <c r="E257" s="156"/>
      <c r="O257" s="156"/>
      <c r="P257" s="156"/>
    </row>
    <row r="258" spans="4:16" x14ac:dyDescent="0.2">
      <c r="D258" s="156"/>
      <c r="E258" s="156"/>
      <c r="O258" s="156"/>
      <c r="P258" s="156"/>
    </row>
    <row r="259" spans="4:16" x14ac:dyDescent="0.2">
      <c r="D259" s="156"/>
      <c r="E259" s="156"/>
      <c r="O259" s="156"/>
      <c r="P259" s="156"/>
    </row>
    <row r="260" spans="4:16" x14ac:dyDescent="0.2">
      <c r="D260" s="156"/>
      <c r="E260" s="156"/>
      <c r="O260" s="156"/>
      <c r="P260" s="156"/>
    </row>
    <row r="261" spans="4:16" x14ac:dyDescent="0.2">
      <c r="D261" s="156"/>
      <c r="E261" s="156"/>
      <c r="O261" s="156"/>
      <c r="P261" s="156"/>
    </row>
    <row r="262" spans="4:16" x14ac:dyDescent="0.2">
      <c r="D262" s="156"/>
      <c r="E262" s="156"/>
      <c r="O262" s="156"/>
      <c r="P262" s="156"/>
    </row>
    <row r="263" spans="4:16" x14ac:dyDescent="0.2">
      <c r="D263" s="156"/>
      <c r="E263" s="156"/>
      <c r="O263" s="156"/>
      <c r="P263" s="156"/>
    </row>
    <row r="264" spans="4:16" x14ac:dyDescent="0.2">
      <c r="D264" s="156"/>
      <c r="E264" s="156"/>
      <c r="O264" s="156"/>
      <c r="P264" s="156"/>
    </row>
    <row r="265" spans="4:16" x14ac:dyDescent="0.2">
      <c r="D265" s="156"/>
      <c r="E265" s="156"/>
      <c r="O265" s="156"/>
      <c r="P265" s="156"/>
    </row>
    <row r="266" spans="4:16" x14ac:dyDescent="0.2">
      <c r="D266" s="156"/>
      <c r="E266" s="156"/>
      <c r="O266" s="156"/>
      <c r="P266" s="156"/>
    </row>
    <row r="267" spans="4:16" x14ac:dyDescent="0.2">
      <c r="D267" s="156"/>
      <c r="E267" s="156"/>
      <c r="O267" s="156"/>
      <c r="P267" s="156"/>
    </row>
    <row r="268" spans="4:16" x14ac:dyDescent="0.2">
      <c r="D268" s="156"/>
      <c r="E268" s="156"/>
      <c r="O268" s="156"/>
      <c r="P268" s="156"/>
    </row>
    <row r="269" spans="4:16" x14ac:dyDescent="0.2">
      <c r="D269" s="156"/>
      <c r="E269" s="156"/>
      <c r="O269" s="156"/>
      <c r="P269" s="156"/>
    </row>
    <row r="270" spans="4:16" x14ac:dyDescent="0.2">
      <c r="D270" s="156"/>
      <c r="E270" s="156"/>
      <c r="O270" s="156"/>
      <c r="P270" s="156"/>
    </row>
    <row r="271" spans="4:16" x14ac:dyDescent="0.2">
      <c r="D271" s="156"/>
      <c r="E271" s="156"/>
      <c r="O271" s="156"/>
      <c r="P271" s="156"/>
    </row>
    <row r="272" spans="4:16" x14ac:dyDescent="0.2">
      <c r="D272" s="156"/>
      <c r="E272" s="156"/>
      <c r="O272" s="156"/>
      <c r="P272" s="156"/>
    </row>
    <row r="273" spans="4:16" x14ac:dyDescent="0.2">
      <c r="D273" s="156"/>
      <c r="E273" s="156"/>
      <c r="O273" s="156"/>
      <c r="P273" s="156"/>
    </row>
    <row r="274" spans="4:16" x14ac:dyDescent="0.2">
      <c r="D274" s="156"/>
      <c r="E274" s="156"/>
      <c r="O274" s="156"/>
      <c r="P274" s="156"/>
    </row>
    <row r="275" spans="4:16" x14ac:dyDescent="0.2">
      <c r="D275" s="156"/>
      <c r="E275" s="156"/>
      <c r="O275" s="156"/>
      <c r="P275" s="156"/>
    </row>
    <row r="276" spans="4:16" x14ac:dyDescent="0.2">
      <c r="D276" s="156"/>
      <c r="E276" s="156"/>
      <c r="O276" s="156"/>
      <c r="P276" s="156"/>
    </row>
    <row r="277" spans="4:16" x14ac:dyDescent="0.2">
      <c r="D277" s="156"/>
      <c r="E277" s="156"/>
      <c r="O277" s="156"/>
      <c r="P277" s="156"/>
    </row>
    <row r="278" spans="4:16" x14ac:dyDescent="0.2">
      <c r="D278" s="156"/>
      <c r="E278" s="156"/>
      <c r="O278" s="156"/>
      <c r="P278" s="156"/>
    </row>
    <row r="279" spans="4:16" x14ac:dyDescent="0.2">
      <c r="D279" s="156"/>
      <c r="E279" s="156"/>
      <c r="O279" s="156"/>
      <c r="P279" s="156"/>
    </row>
    <row r="280" spans="4:16" x14ac:dyDescent="0.2">
      <c r="D280" s="156"/>
      <c r="E280" s="156"/>
      <c r="O280" s="156"/>
      <c r="P280" s="156"/>
    </row>
    <row r="281" spans="4:16" x14ac:dyDescent="0.2">
      <c r="D281" s="156"/>
      <c r="E281" s="156"/>
      <c r="O281" s="156"/>
      <c r="P281" s="156"/>
    </row>
    <row r="282" spans="4:16" x14ac:dyDescent="0.2">
      <c r="D282" s="156"/>
      <c r="E282" s="156"/>
      <c r="O282" s="156"/>
      <c r="P282" s="156"/>
    </row>
    <row r="283" spans="4:16" x14ac:dyDescent="0.2">
      <c r="D283" s="156"/>
      <c r="E283" s="156"/>
      <c r="O283" s="156"/>
      <c r="P283" s="156"/>
    </row>
    <row r="284" spans="4:16" x14ac:dyDescent="0.2">
      <c r="D284" s="156"/>
      <c r="E284" s="156"/>
      <c r="O284" s="156"/>
      <c r="P284" s="156"/>
    </row>
    <row r="285" spans="4:16" x14ac:dyDescent="0.2">
      <c r="D285" s="156"/>
      <c r="E285" s="156"/>
      <c r="O285" s="156"/>
      <c r="P285" s="156"/>
    </row>
    <row r="286" spans="4:16" x14ac:dyDescent="0.2">
      <c r="D286" s="156"/>
      <c r="E286" s="156"/>
      <c r="O286" s="156"/>
      <c r="P286" s="156"/>
    </row>
    <row r="287" spans="4:16" x14ac:dyDescent="0.2">
      <c r="D287" s="156"/>
      <c r="E287" s="156"/>
      <c r="O287" s="156"/>
      <c r="P287" s="156"/>
    </row>
    <row r="288" spans="4:16" x14ac:dyDescent="0.2">
      <c r="D288" s="156"/>
      <c r="E288" s="156"/>
      <c r="O288" s="156"/>
      <c r="P288" s="156"/>
    </row>
    <row r="289" spans="4:16" x14ac:dyDescent="0.2">
      <c r="D289" s="156"/>
      <c r="E289" s="156"/>
      <c r="O289" s="156"/>
      <c r="P289" s="156"/>
    </row>
    <row r="290" spans="4:16" x14ac:dyDescent="0.2">
      <c r="D290" s="156"/>
      <c r="E290" s="156"/>
      <c r="O290" s="156"/>
      <c r="P290" s="156"/>
    </row>
    <row r="291" spans="4:16" x14ac:dyDescent="0.2">
      <c r="D291" s="156"/>
      <c r="E291" s="156"/>
      <c r="O291" s="156"/>
      <c r="P291" s="156"/>
    </row>
    <row r="292" spans="4:16" x14ac:dyDescent="0.2">
      <c r="D292" s="156"/>
      <c r="E292" s="156"/>
      <c r="O292" s="156"/>
      <c r="P292" s="156"/>
    </row>
    <row r="293" spans="4:16" x14ac:dyDescent="0.2">
      <c r="D293" s="156"/>
      <c r="E293" s="156"/>
      <c r="O293" s="156"/>
      <c r="P293" s="156"/>
    </row>
    <row r="294" spans="4:16" x14ac:dyDescent="0.2">
      <c r="D294" s="156"/>
      <c r="E294" s="156"/>
      <c r="O294" s="156"/>
      <c r="P294" s="156"/>
    </row>
    <row r="295" spans="4:16" x14ac:dyDescent="0.2">
      <c r="D295" s="156"/>
      <c r="E295" s="156"/>
      <c r="O295" s="156"/>
      <c r="P295" s="156"/>
    </row>
    <row r="296" spans="4:16" x14ac:dyDescent="0.2">
      <c r="D296" s="156"/>
      <c r="E296" s="156"/>
      <c r="O296" s="156"/>
      <c r="P296" s="156"/>
    </row>
    <row r="297" spans="4:16" x14ac:dyDescent="0.2">
      <c r="D297" s="156"/>
      <c r="E297" s="156"/>
      <c r="O297" s="156"/>
      <c r="P297" s="156"/>
    </row>
    <row r="298" spans="4:16" x14ac:dyDescent="0.2">
      <c r="D298" s="156"/>
      <c r="E298" s="156"/>
      <c r="O298" s="156"/>
      <c r="P298" s="156"/>
    </row>
    <row r="299" spans="4:16" x14ac:dyDescent="0.2">
      <c r="D299" s="156"/>
      <c r="E299" s="156"/>
      <c r="O299" s="156"/>
      <c r="P299" s="156"/>
    </row>
    <row r="300" spans="4:16" x14ac:dyDescent="0.2">
      <c r="D300" s="156"/>
      <c r="E300" s="156"/>
      <c r="O300" s="156"/>
      <c r="P300" s="156"/>
    </row>
    <row r="301" spans="4:16" x14ac:dyDescent="0.2">
      <c r="D301" s="156"/>
      <c r="E301" s="156"/>
      <c r="O301" s="156"/>
      <c r="P301" s="156"/>
    </row>
    <row r="302" spans="4:16" x14ac:dyDescent="0.2">
      <c r="D302" s="156"/>
      <c r="E302" s="156"/>
      <c r="O302" s="156"/>
      <c r="P302" s="156"/>
    </row>
    <row r="303" spans="4:16" x14ac:dyDescent="0.2">
      <c r="D303" s="156"/>
      <c r="E303" s="156"/>
      <c r="O303" s="156"/>
      <c r="P303" s="156"/>
    </row>
    <row r="304" spans="4:16" x14ac:dyDescent="0.2">
      <c r="D304" s="156"/>
      <c r="E304" s="156"/>
      <c r="O304" s="156"/>
      <c r="P304" s="156"/>
    </row>
    <row r="305" spans="4:16" x14ac:dyDescent="0.2">
      <c r="D305" s="156"/>
      <c r="E305" s="156"/>
      <c r="O305" s="156"/>
      <c r="P305" s="156"/>
    </row>
    <row r="306" spans="4:16" x14ac:dyDescent="0.2">
      <c r="D306" s="156"/>
      <c r="E306" s="156"/>
      <c r="O306" s="156"/>
      <c r="P306" s="156"/>
    </row>
    <row r="307" spans="4:16" x14ac:dyDescent="0.2">
      <c r="D307" s="156"/>
      <c r="E307" s="156"/>
      <c r="O307" s="156"/>
      <c r="P307" s="156"/>
    </row>
    <row r="308" spans="4:16" x14ac:dyDescent="0.2">
      <c r="D308" s="156"/>
      <c r="E308" s="156"/>
      <c r="O308" s="156"/>
      <c r="P308" s="156"/>
    </row>
    <row r="309" spans="4:16" x14ac:dyDescent="0.2">
      <c r="D309" s="156"/>
      <c r="E309" s="156"/>
      <c r="O309" s="156"/>
      <c r="P309" s="156"/>
    </row>
    <row r="310" spans="4:16" x14ac:dyDescent="0.2">
      <c r="D310" s="156"/>
      <c r="E310" s="156"/>
      <c r="O310" s="156"/>
      <c r="P310" s="156"/>
    </row>
    <row r="311" spans="4:16" x14ac:dyDescent="0.2">
      <c r="D311" s="156"/>
      <c r="E311" s="156"/>
      <c r="O311" s="156"/>
      <c r="P311" s="156"/>
    </row>
    <row r="312" spans="4:16" x14ac:dyDescent="0.2">
      <c r="D312" s="156"/>
      <c r="E312" s="156"/>
      <c r="O312" s="156"/>
      <c r="P312" s="156"/>
    </row>
    <row r="313" spans="4:16" x14ac:dyDescent="0.2">
      <c r="D313" s="156"/>
      <c r="E313" s="156"/>
      <c r="O313" s="156"/>
      <c r="P313" s="156"/>
    </row>
    <row r="314" spans="4:16" x14ac:dyDescent="0.2">
      <c r="D314" s="156"/>
      <c r="E314" s="156"/>
      <c r="O314" s="156"/>
      <c r="P314" s="156"/>
    </row>
    <row r="315" spans="4:16" x14ac:dyDescent="0.2">
      <c r="D315" s="156"/>
      <c r="E315" s="156"/>
      <c r="O315" s="156"/>
      <c r="P315" s="156"/>
    </row>
    <row r="316" spans="4:16" x14ac:dyDescent="0.2">
      <c r="D316" s="156"/>
      <c r="E316" s="156"/>
      <c r="O316" s="156"/>
      <c r="P316" s="156"/>
    </row>
    <row r="317" spans="4:16" x14ac:dyDescent="0.2">
      <c r="D317" s="156"/>
      <c r="E317" s="156"/>
      <c r="O317" s="156"/>
      <c r="P317" s="156"/>
    </row>
    <row r="318" spans="4:16" x14ac:dyDescent="0.2">
      <c r="D318" s="156"/>
      <c r="E318" s="156"/>
      <c r="O318" s="156"/>
      <c r="P318" s="156"/>
    </row>
    <row r="319" spans="4:16" x14ac:dyDescent="0.2">
      <c r="D319" s="156"/>
      <c r="E319" s="156"/>
      <c r="O319" s="156"/>
      <c r="P319" s="156"/>
    </row>
    <row r="320" spans="4:16" x14ac:dyDescent="0.2">
      <c r="D320" s="156"/>
      <c r="E320" s="156"/>
      <c r="O320" s="156"/>
      <c r="P320" s="156"/>
    </row>
    <row r="321" spans="4:16" x14ac:dyDescent="0.2">
      <c r="D321" s="156"/>
      <c r="E321" s="156"/>
      <c r="O321" s="156"/>
      <c r="P321" s="156"/>
    </row>
    <row r="322" spans="4:16" x14ac:dyDescent="0.2">
      <c r="D322" s="156"/>
      <c r="E322" s="156"/>
      <c r="O322" s="156"/>
      <c r="P322" s="156"/>
    </row>
    <row r="323" spans="4:16" x14ac:dyDescent="0.2">
      <c r="D323" s="156"/>
      <c r="E323" s="156"/>
      <c r="O323" s="156"/>
      <c r="P323" s="156"/>
    </row>
    <row r="324" spans="4:16" x14ac:dyDescent="0.2">
      <c r="D324" s="156"/>
      <c r="E324" s="156"/>
      <c r="O324" s="156"/>
      <c r="P324" s="156"/>
    </row>
    <row r="325" spans="4:16" x14ac:dyDescent="0.2">
      <c r="D325" s="156"/>
      <c r="E325" s="156"/>
      <c r="O325" s="156"/>
      <c r="P325" s="156"/>
    </row>
    <row r="326" spans="4:16" x14ac:dyDescent="0.2">
      <c r="D326" s="156"/>
      <c r="E326" s="156"/>
      <c r="O326" s="156"/>
      <c r="P326" s="156"/>
    </row>
    <row r="327" spans="4:16" x14ac:dyDescent="0.2">
      <c r="D327" s="156"/>
      <c r="E327" s="156"/>
      <c r="O327" s="156"/>
      <c r="P327" s="156"/>
    </row>
    <row r="328" spans="4:16" x14ac:dyDescent="0.2">
      <c r="D328" s="156"/>
      <c r="E328" s="156"/>
      <c r="O328" s="156"/>
      <c r="P328" s="156"/>
    </row>
    <row r="329" spans="4:16" x14ac:dyDescent="0.2">
      <c r="D329" s="156"/>
      <c r="E329" s="156"/>
      <c r="O329" s="156"/>
      <c r="P329" s="156"/>
    </row>
    <row r="330" spans="4:16" x14ac:dyDescent="0.2">
      <c r="D330" s="156"/>
      <c r="E330" s="156"/>
      <c r="O330" s="156"/>
      <c r="P330" s="156"/>
    </row>
    <row r="331" spans="4:16" x14ac:dyDescent="0.2">
      <c r="D331" s="156"/>
      <c r="E331" s="156"/>
      <c r="O331" s="156"/>
      <c r="P331" s="156"/>
    </row>
    <row r="332" spans="4:16" x14ac:dyDescent="0.2">
      <c r="D332" s="156"/>
      <c r="E332" s="156"/>
      <c r="O332" s="156"/>
      <c r="P332" s="156"/>
    </row>
    <row r="333" spans="4:16" x14ac:dyDescent="0.2">
      <c r="D333" s="156"/>
      <c r="E333" s="156"/>
      <c r="O333" s="156"/>
      <c r="P333" s="156"/>
    </row>
    <row r="334" spans="4:16" x14ac:dyDescent="0.2">
      <c r="D334" s="156"/>
      <c r="E334" s="156"/>
      <c r="O334" s="156"/>
      <c r="P334" s="156"/>
    </row>
    <row r="335" spans="4:16" x14ac:dyDescent="0.2">
      <c r="D335" s="156"/>
      <c r="E335" s="156"/>
      <c r="O335" s="156"/>
      <c r="P335" s="156"/>
    </row>
    <row r="336" spans="4:16" x14ac:dyDescent="0.2">
      <c r="D336" s="156"/>
      <c r="E336" s="156"/>
      <c r="O336" s="156"/>
      <c r="P336" s="156"/>
    </row>
    <row r="337" spans="4:16" x14ac:dyDescent="0.2">
      <c r="D337" s="156"/>
      <c r="E337" s="156"/>
      <c r="O337" s="156"/>
      <c r="P337" s="156"/>
    </row>
    <row r="338" spans="4:16" x14ac:dyDescent="0.2">
      <c r="D338" s="156"/>
      <c r="E338" s="156"/>
      <c r="O338" s="156"/>
      <c r="P338" s="156"/>
    </row>
    <row r="339" spans="4:16" x14ac:dyDescent="0.2">
      <c r="D339" s="156"/>
      <c r="E339" s="156"/>
      <c r="O339" s="156"/>
      <c r="P339" s="156"/>
    </row>
    <row r="340" spans="4:16" x14ac:dyDescent="0.2">
      <c r="D340" s="156"/>
      <c r="E340" s="156"/>
      <c r="O340" s="156"/>
      <c r="P340" s="156"/>
    </row>
    <row r="341" spans="4:16" x14ac:dyDescent="0.2">
      <c r="D341" s="156"/>
      <c r="E341" s="156"/>
      <c r="O341" s="156"/>
      <c r="P341" s="156"/>
    </row>
    <row r="342" spans="4:16" x14ac:dyDescent="0.2">
      <c r="D342" s="156"/>
      <c r="E342" s="156"/>
      <c r="O342" s="156"/>
      <c r="P342" s="156"/>
    </row>
    <row r="343" spans="4:16" x14ac:dyDescent="0.2">
      <c r="D343" s="156"/>
      <c r="E343" s="156"/>
      <c r="O343" s="156"/>
      <c r="P343" s="156"/>
    </row>
    <row r="344" spans="4:16" x14ac:dyDescent="0.2">
      <c r="D344" s="156"/>
      <c r="E344" s="156"/>
      <c r="O344" s="156"/>
      <c r="P344" s="156"/>
    </row>
    <row r="345" spans="4:16" x14ac:dyDescent="0.2">
      <c r="D345" s="156"/>
      <c r="E345" s="156"/>
      <c r="O345" s="156"/>
      <c r="P345" s="156"/>
    </row>
    <row r="346" spans="4:16" x14ac:dyDescent="0.2">
      <c r="D346" s="156"/>
      <c r="E346" s="156"/>
      <c r="O346" s="156"/>
      <c r="P346" s="156"/>
    </row>
    <row r="347" spans="4:16" x14ac:dyDescent="0.2">
      <c r="D347" s="156"/>
      <c r="E347" s="156"/>
      <c r="O347" s="156"/>
      <c r="P347" s="156"/>
    </row>
    <row r="348" spans="4:16" x14ac:dyDescent="0.2">
      <c r="D348" s="156"/>
      <c r="E348" s="156"/>
      <c r="O348" s="156"/>
      <c r="P348" s="156"/>
    </row>
    <row r="349" spans="4:16" x14ac:dyDescent="0.2">
      <c r="D349" s="156"/>
      <c r="E349" s="156"/>
      <c r="O349" s="156"/>
      <c r="P349" s="156"/>
    </row>
    <row r="350" spans="4:16" x14ac:dyDescent="0.2">
      <c r="D350" s="156"/>
      <c r="E350" s="156"/>
      <c r="O350" s="156"/>
      <c r="P350" s="156"/>
    </row>
    <row r="351" spans="4:16" x14ac:dyDescent="0.2">
      <c r="D351" s="156"/>
      <c r="E351" s="156"/>
      <c r="O351" s="156"/>
      <c r="P351" s="156"/>
    </row>
    <row r="352" spans="4:16" x14ac:dyDescent="0.2">
      <c r="D352" s="156"/>
      <c r="E352" s="156"/>
      <c r="O352" s="156"/>
      <c r="P352" s="156"/>
    </row>
    <row r="353" spans="4:16" x14ac:dyDescent="0.2">
      <c r="D353" s="156"/>
      <c r="E353" s="156"/>
      <c r="O353" s="156"/>
      <c r="P353" s="156"/>
    </row>
    <row r="354" spans="4:16" x14ac:dyDescent="0.2">
      <c r="D354" s="156"/>
      <c r="E354" s="156"/>
      <c r="O354" s="156"/>
      <c r="P354" s="156"/>
    </row>
    <row r="355" spans="4:16" x14ac:dyDescent="0.2">
      <c r="D355" s="156"/>
      <c r="E355" s="156"/>
      <c r="O355" s="156"/>
      <c r="P355" s="156"/>
    </row>
    <row r="356" spans="4:16" x14ac:dyDescent="0.2">
      <c r="D356" s="156"/>
      <c r="E356" s="156"/>
      <c r="O356" s="156"/>
      <c r="P356" s="156"/>
    </row>
    <row r="357" spans="4:16" x14ac:dyDescent="0.2">
      <c r="D357" s="156"/>
      <c r="E357" s="156"/>
      <c r="O357" s="156"/>
      <c r="P357" s="156"/>
    </row>
    <row r="358" spans="4:16" x14ac:dyDescent="0.2">
      <c r="D358" s="156"/>
      <c r="E358" s="156"/>
      <c r="O358" s="156"/>
      <c r="P358" s="156"/>
    </row>
    <row r="359" spans="4:16" x14ac:dyDescent="0.2">
      <c r="D359" s="156"/>
      <c r="E359" s="156"/>
      <c r="O359" s="156"/>
      <c r="P359" s="156"/>
    </row>
    <row r="360" spans="4:16" x14ac:dyDescent="0.2">
      <c r="D360" s="156"/>
      <c r="E360" s="156"/>
      <c r="O360" s="156"/>
      <c r="P360" s="156"/>
    </row>
    <row r="361" spans="4:16" x14ac:dyDescent="0.2">
      <c r="D361" s="156"/>
      <c r="E361" s="156"/>
      <c r="O361" s="156"/>
      <c r="P361" s="156"/>
    </row>
    <row r="362" spans="4:16" x14ac:dyDescent="0.2">
      <c r="D362" s="156"/>
      <c r="E362" s="156"/>
      <c r="O362" s="156"/>
      <c r="P362" s="156"/>
    </row>
    <row r="363" spans="4:16" x14ac:dyDescent="0.2">
      <c r="D363" s="156"/>
      <c r="E363" s="156"/>
      <c r="O363" s="156"/>
      <c r="P363" s="156"/>
    </row>
    <row r="364" spans="4:16" x14ac:dyDescent="0.2">
      <c r="D364" s="156"/>
      <c r="E364" s="156"/>
      <c r="O364" s="156"/>
      <c r="P364" s="156"/>
    </row>
    <row r="365" spans="4:16" x14ac:dyDescent="0.2">
      <c r="D365" s="156"/>
      <c r="E365" s="156"/>
      <c r="O365" s="156"/>
      <c r="P365" s="156"/>
    </row>
    <row r="366" spans="4:16" x14ac:dyDescent="0.2">
      <c r="D366" s="156"/>
      <c r="E366" s="156"/>
      <c r="O366" s="156"/>
      <c r="P366" s="156"/>
    </row>
    <row r="367" spans="4:16" x14ac:dyDescent="0.2">
      <c r="D367" s="156"/>
      <c r="E367" s="156"/>
      <c r="O367" s="156"/>
      <c r="P367" s="156"/>
    </row>
    <row r="368" spans="4:16" x14ac:dyDescent="0.2">
      <c r="D368" s="156"/>
      <c r="E368" s="156"/>
      <c r="O368" s="156"/>
      <c r="P368" s="156"/>
    </row>
    <row r="369" spans="4:20" x14ac:dyDescent="0.2">
      <c r="D369" s="156"/>
      <c r="E369" s="156"/>
      <c r="O369" s="156"/>
      <c r="P369" s="156"/>
    </row>
    <row r="370" spans="4:20" x14ac:dyDescent="0.2">
      <c r="D370" s="156"/>
      <c r="E370" s="156"/>
      <c r="O370" s="156"/>
      <c r="P370" s="156"/>
    </row>
    <row r="371" spans="4:20" x14ac:dyDescent="0.2">
      <c r="D371" s="156"/>
      <c r="E371" s="156"/>
      <c r="O371" s="156"/>
      <c r="P371" s="156"/>
    </row>
    <row r="372" spans="4:20" x14ac:dyDescent="0.2">
      <c r="D372" s="156"/>
      <c r="E372" s="156"/>
      <c r="O372" s="156"/>
      <c r="P372" s="156"/>
    </row>
    <row r="373" spans="4:20" x14ac:dyDescent="0.2">
      <c r="D373" s="156"/>
      <c r="E373" s="156"/>
      <c r="O373" s="156"/>
      <c r="P373" s="156"/>
    </row>
    <row r="374" spans="4:20" x14ac:dyDescent="0.2">
      <c r="D374" s="156"/>
      <c r="E374" s="156"/>
      <c r="O374" s="156"/>
      <c r="P374" s="156"/>
    </row>
    <row r="375" spans="4:20" x14ac:dyDescent="0.2">
      <c r="D375" s="156"/>
      <c r="E375" s="156"/>
      <c r="O375" s="156"/>
      <c r="P375" s="156"/>
    </row>
    <row r="376" spans="4:20" x14ac:dyDescent="0.2">
      <c r="D376" s="156"/>
      <c r="E376" s="156"/>
      <c r="O376" s="156"/>
      <c r="P376" s="156"/>
    </row>
    <row r="377" spans="4:20" x14ac:dyDescent="0.2">
      <c r="D377" s="156"/>
      <c r="E377" s="156"/>
      <c r="O377" s="156"/>
      <c r="P377" s="156"/>
    </row>
    <row r="378" spans="4:20" x14ac:dyDescent="0.2">
      <c r="D378" s="156"/>
      <c r="E378" s="156"/>
      <c r="O378" s="156"/>
      <c r="P378" s="156"/>
    </row>
    <row r="379" spans="4:20" x14ac:dyDescent="0.2">
      <c r="D379" s="156"/>
      <c r="E379" s="156"/>
      <c r="O379" s="156"/>
      <c r="P379" s="156"/>
    </row>
    <row r="380" spans="4:20" x14ac:dyDescent="0.2">
      <c r="D380" s="156"/>
      <c r="E380" s="156"/>
      <c r="O380" s="156"/>
      <c r="P380" s="156"/>
    </row>
    <row r="381" spans="4:20" x14ac:dyDescent="0.2">
      <c r="D381" s="156"/>
      <c r="E381" s="156"/>
      <c r="O381" s="156"/>
      <c r="P381" s="156"/>
    </row>
    <row r="382" spans="4:20" x14ac:dyDescent="0.2">
      <c r="D382" s="156"/>
      <c r="E382" s="156"/>
      <c r="O382" s="156"/>
      <c r="P382" s="156"/>
    </row>
    <row r="384" spans="4:20" x14ac:dyDescent="0.2">
      <c r="T384" s="159"/>
    </row>
  </sheetData>
  <sortState ref="A5:U1486">
    <sortCondition ref="G5:G1486"/>
  </sortState>
  <phoneticPr fontId="2" type="noConversion"/>
  <printOptions horizontalCentered="1" verticalCentered="1" gridLines="1"/>
  <pageMargins left="0" right="0" top="0" bottom="0" header="0.5" footer="0.5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Drawdown Calculations &amp; Amounts</vt:lpstr>
      <vt:lpstr>Analytical Tests</vt:lpstr>
      <vt:lpstr>Copy &amp; Paste Roster Report Here</vt:lpstr>
      <vt:lpstr>'Analytical Tests'!Print_Area</vt:lpstr>
      <vt:lpstr>'Copy &amp; Paste Roster Report Here'!Print_Area</vt:lpstr>
      <vt:lpstr>'Drawdown Calculations &amp; Amounts'!Print_Area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Godesky, Douglas</dc:creator>
  <cp:lastModifiedBy>Godesky, Douglas</cp:lastModifiedBy>
  <cp:lastPrinted>2014-05-15T19:25:04Z</cp:lastPrinted>
  <dcterms:created xsi:type="dcterms:W3CDTF">2010-03-17T12:52:43Z</dcterms:created>
  <dcterms:modified xsi:type="dcterms:W3CDTF">2014-06-05T15:22:50Z</dcterms:modified>
</cp:coreProperties>
</file>